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84" yWindow="348" windowWidth="21732" windowHeight="7164" tabRatio="670" activeTab="14"/>
  </bookViews>
  <sheets>
    <sheet name="data" sheetId="5" r:id="rId1"/>
    <sheet name="chr" sheetId="1" r:id="rId2"/>
    <sheet name="pl1" sheetId="4" r:id="rId3"/>
    <sheet name="pl2" sheetId="3" r:id="rId4"/>
    <sheet name="pl3" sheetId="2" r:id="rId5"/>
    <sheet name="pivall" sheetId="7" r:id="rId6"/>
    <sheet name="pivchr" sheetId="8" r:id="rId7"/>
    <sheet name="pivpl1" sheetId="14" r:id="rId8"/>
    <sheet name="pivpl2" sheetId="10" r:id="rId9"/>
    <sheet name="pivpl3" sheetId="11" r:id="rId10"/>
    <sheet name="protlen" sheetId="13" r:id="rId11"/>
    <sheet name="types+-" sheetId="12" r:id="rId12"/>
    <sheet name="oplength" sheetId="15" r:id="rId13"/>
    <sheet name="operover" sheetId="16" r:id="rId14"/>
    <sheet name="prottypes" sheetId="20" r:id="rId15"/>
  </sheets>
  <calcPr calcId="144525"/>
  <pivotCaches>
    <pivotCache cacheId="0" r:id="rId16"/>
    <pivotCache cacheId="1" r:id="rId17"/>
    <pivotCache cacheId="2" r:id="rId18"/>
    <pivotCache cacheId="3" r:id="rId19"/>
    <pivotCache cacheId="4" r:id="rId20"/>
  </pivotCaches>
</workbook>
</file>

<file path=xl/calcChain.xml><?xml version="1.0" encoding="utf-8"?>
<calcChain xmlns="http://schemas.openxmlformats.org/spreadsheetml/2006/main">
  <c r="D11" i="12" l="1"/>
  <c r="D3" i="12"/>
  <c r="B11" i="12"/>
  <c r="B3" i="12"/>
  <c r="M13" i="20"/>
  <c r="M14" i="20"/>
  <c r="M15" i="20"/>
  <c r="M16" i="20"/>
  <c r="M17" i="20"/>
  <c r="M12" i="20"/>
  <c r="M11" i="20"/>
  <c r="L18" i="20"/>
  <c r="L12" i="20"/>
  <c r="L13" i="20"/>
  <c r="L14" i="20"/>
  <c r="L15" i="20"/>
  <c r="L16" i="20"/>
  <c r="L17" i="20"/>
  <c r="L11" i="20"/>
  <c r="D8" i="16" l="1"/>
  <c r="D7" i="16"/>
  <c r="C8" i="16"/>
  <c r="C7" i="16"/>
  <c r="B8" i="16"/>
  <c r="B7" i="16"/>
  <c r="I17" i="16"/>
  <c r="I16" i="16"/>
  <c r="G17" i="16"/>
  <c r="H17" i="16"/>
  <c r="H16" i="16"/>
  <c r="G16" i="16"/>
  <c r="D17" i="16"/>
  <c r="D16" i="16"/>
  <c r="C17" i="16"/>
  <c r="C16" i="16"/>
  <c r="B17" i="16"/>
  <c r="B16" i="16"/>
  <c r="N8" i="16"/>
  <c r="N7" i="16"/>
  <c r="L8" i="16"/>
  <c r="M8" i="16"/>
  <c r="M7" i="16"/>
  <c r="L7" i="16"/>
  <c r="I8" i="16"/>
  <c r="I7" i="16"/>
  <c r="H8" i="16"/>
  <c r="H7" i="16"/>
  <c r="H6" i="16"/>
  <c r="G8" i="16"/>
  <c r="G7" i="16"/>
  <c r="G6" i="16"/>
  <c r="B6" i="16" s="1"/>
  <c r="D6" i="16"/>
  <c r="H15" i="16"/>
  <c r="G15" i="16"/>
  <c r="C15" i="16"/>
  <c r="B15" i="16"/>
  <c r="M6" i="16"/>
  <c r="L6" i="16"/>
  <c r="I13" i="16"/>
  <c r="I14" i="16"/>
  <c r="I12" i="16"/>
  <c r="D12" i="16"/>
  <c r="D13" i="16"/>
  <c r="D14" i="16"/>
  <c r="N5" i="16"/>
  <c r="N4" i="16"/>
  <c r="N3" i="16"/>
  <c r="I4" i="16"/>
  <c r="I5" i="16"/>
  <c r="I3" i="16"/>
  <c r="C5" i="16"/>
  <c r="B5" i="16"/>
  <c r="C4" i="16"/>
  <c r="B4" i="16"/>
  <c r="C3" i="16"/>
  <c r="B3" i="16"/>
  <c r="D4" i="16" l="1"/>
  <c r="D5" i="16"/>
  <c r="C6" i="16"/>
  <c r="D3" i="16"/>
  <c r="P6" i="12" l="1"/>
  <c r="P5" i="12"/>
  <c r="J14" i="12"/>
  <c r="J13" i="12"/>
  <c r="J6" i="12"/>
  <c r="J5" i="12"/>
  <c r="D12" i="12"/>
  <c r="D14" i="12" s="1"/>
  <c r="D4" i="12"/>
  <c r="G14" i="13"/>
  <c r="D14" i="13"/>
  <c r="G13" i="13"/>
  <c r="D13" i="13"/>
  <c r="G12" i="13"/>
  <c r="D12" i="13"/>
  <c r="G11" i="13"/>
  <c r="D11" i="13"/>
  <c r="G10" i="13"/>
  <c r="D10" i="13"/>
  <c r="G9" i="13"/>
  <c r="D9" i="13"/>
  <c r="J8" i="13"/>
  <c r="G8" i="13"/>
  <c r="D8" i="13"/>
  <c r="J7" i="13"/>
  <c r="G7" i="13"/>
  <c r="D7" i="13"/>
  <c r="J6" i="13"/>
  <c r="G6" i="13"/>
  <c r="D6" i="13"/>
  <c r="J5" i="13"/>
  <c r="G5" i="13"/>
  <c r="D5" i="13"/>
  <c r="J4" i="13"/>
  <c r="G4" i="13"/>
  <c r="D4" i="13"/>
  <c r="O4" i="12"/>
  <c r="N4" i="12"/>
  <c r="I12" i="12"/>
  <c r="H11" i="12"/>
  <c r="O3" i="12"/>
  <c r="H4" i="12"/>
  <c r="I11" i="12"/>
  <c r="H12" i="12"/>
  <c r="N3" i="12"/>
  <c r="I4" i="12"/>
  <c r="I3" i="12"/>
  <c r="H3" i="12"/>
  <c r="C4" i="12"/>
  <c r="C3" i="12"/>
  <c r="B4" i="12"/>
  <c r="B12" i="12"/>
  <c r="C11" i="12"/>
  <c r="C12" i="12"/>
  <c r="E12" i="12" l="1"/>
  <c r="D13" i="12"/>
  <c r="E3" i="12"/>
  <c r="B14" i="12"/>
  <c r="E11" i="12"/>
  <c r="B13" i="12"/>
  <c r="E4" i="12"/>
  <c r="C13" i="12"/>
  <c r="C14" i="12"/>
  <c r="Q4" i="12"/>
  <c r="N6" i="12"/>
  <c r="N5" i="12"/>
  <c r="Q3" i="12"/>
  <c r="O6" i="12"/>
  <c r="O5" i="12"/>
  <c r="I5" i="12"/>
  <c r="I6" i="12"/>
  <c r="H14" i="12"/>
  <c r="H13" i="12"/>
  <c r="K11" i="12"/>
  <c r="K12" i="12"/>
  <c r="I14" i="12"/>
  <c r="I13" i="12"/>
  <c r="K4" i="12"/>
  <c r="K3" i="12"/>
  <c r="H6" i="12"/>
  <c r="H5" i="12"/>
  <c r="D6" i="12"/>
  <c r="B5" i="12"/>
  <c r="B6" i="12"/>
  <c r="C5" i="12"/>
  <c r="C6" i="12"/>
  <c r="D5" i="12"/>
  <c r="E13" i="12" l="1"/>
  <c r="E6" i="12"/>
  <c r="E5" i="12"/>
  <c r="E14" i="12"/>
  <c r="Q5" i="12"/>
  <c r="Q6" i="12"/>
  <c r="K5" i="12"/>
  <c r="K6" i="12"/>
  <c r="K13" i="12"/>
  <c r="K14" i="12"/>
</calcChain>
</file>

<file path=xl/sharedStrings.xml><?xml version="1.0" encoding="utf-8"?>
<sst xmlns="http://schemas.openxmlformats.org/spreadsheetml/2006/main" count="109734" uniqueCount="7130">
  <si>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</si>
  <si>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</si>
  <si>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</si>
  <si>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</si>
  <si>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</si>
  <si>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</si>
  <si>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</si>
  <si>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</si>
  <si>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</si>
  <si>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</si>
  <si>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</si>
  <si>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</si>
  <si>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</si>
  <si>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</si>
  <si>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</si>
  <si>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</si>
  <si>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</si>
  <si>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</si>
  <si>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</si>
  <si>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</si>
  <si>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</si>
  <si>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pseudogene</t>
  </si>
  <si>
    <t>GCA_001766235.1</t>
  </si>
  <si>
    <t>Primary Assembly</t>
  </si>
  <si>
    <t>CP015164.1</t>
  </si>
  <si>
    <t>+</t>
  </si>
  <si>
    <t>A4S02_00005</t>
  </si>
  <si>
    <t>pseudo</t>
  </si>
  <si>
    <t>CDS</t>
  </si>
  <si>
    <t>without_protein</t>
  </si>
  <si>
    <t>efflux transporter periplasmic adaptor subunit</t>
  </si>
  <si>
    <t>protein_coding</t>
  </si>
  <si>
    <t>A4S02_00010</t>
  </si>
  <si>
    <t>with_protein</t>
  </si>
  <si>
    <t>AOW45397.1</t>
  </si>
  <si>
    <t>secretion protein</t>
  </si>
  <si>
    <t>A4S02_00015</t>
  </si>
  <si>
    <t>AOW45398.1</t>
  </si>
  <si>
    <t>hypothetical protein</t>
  </si>
  <si>
    <t>A4S02_00020</t>
  </si>
  <si>
    <t>AOW45399.1</t>
  </si>
  <si>
    <t>transposase</t>
  </si>
  <si>
    <t>-</t>
  </si>
  <si>
    <t>A4S02_00025</t>
  </si>
  <si>
    <t>AOW45400.1</t>
  </si>
  <si>
    <t>arsenate reductase (glutaredoxin)</t>
  </si>
  <si>
    <t>A4S02_00030</t>
  </si>
  <si>
    <t>AOW45401.1</t>
  </si>
  <si>
    <t>transporter</t>
  </si>
  <si>
    <t>A4S02_00035</t>
  </si>
  <si>
    <t>AOW45402.1</t>
  </si>
  <si>
    <t>A4S02_00040</t>
  </si>
  <si>
    <t>AOW45403.1</t>
  </si>
  <si>
    <t>MBL fold metallo-hydrolase</t>
  </si>
  <si>
    <t>A4S02_00045</t>
  </si>
  <si>
    <t>AOW45404.1</t>
  </si>
  <si>
    <t>peroxiredoxin</t>
  </si>
  <si>
    <t>A4S02_00050</t>
  </si>
  <si>
    <t>AOW45405.1</t>
  </si>
  <si>
    <t>transcriptional regulator</t>
  </si>
  <si>
    <t>A4S02_00055</t>
  </si>
  <si>
    <t>AOW45406.1</t>
  </si>
  <si>
    <t>DNA-3-methyladenine glycosylase</t>
  </si>
  <si>
    <t>A4S02_00060</t>
  </si>
  <si>
    <t>AOW45407.1</t>
  </si>
  <si>
    <t>A4S02_00065</t>
  </si>
  <si>
    <t>AOW45408.1</t>
  </si>
  <si>
    <t>arsenate reductase</t>
  </si>
  <si>
    <t>A4S02_00070</t>
  </si>
  <si>
    <t>AOW45409.1</t>
  </si>
  <si>
    <t>bacterioferritin</t>
  </si>
  <si>
    <t>A4S02_00075</t>
  </si>
  <si>
    <t>AOW45410.1</t>
  </si>
  <si>
    <t>A4S02_00080</t>
  </si>
  <si>
    <t>AOW45411.1</t>
  </si>
  <si>
    <t>A4S02_00085</t>
  </si>
  <si>
    <t>AOW45412.1</t>
  </si>
  <si>
    <t>phosphoglycerate mutase</t>
  </si>
  <si>
    <t>A4S02_00090</t>
  </si>
  <si>
    <t>AOW45413.1</t>
  </si>
  <si>
    <t>pyruvate decarboxylase</t>
  </si>
  <si>
    <t>A4S02_00095</t>
  </si>
  <si>
    <t>AOW45414.1</t>
  </si>
  <si>
    <t>nickel transporter</t>
  </si>
  <si>
    <t>A4S02_00100</t>
  </si>
  <si>
    <t>AOW45415.1</t>
  </si>
  <si>
    <t>urease accessory protein UreD</t>
  </si>
  <si>
    <t>A4S02_00105</t>
  </si>
  <si>
    <t>AOW45416.1</t>
  </si>
  <si>
    <t>urease subunit gamma</t>
  </si>
  <si>
    <t>A4S02_00110</t>
  </si>
  <si>
    <t>AOW45417.1</t>
  </si>
  <si>
    <t>urease subunit beta</t>
  </si>
  <si>
    <t>A4S02_00115</t>
  </si>
  <si>
    <t>AOW45418.1</t>
  </si>
  <si>
    <t>urease subunit alpha</t>
  </si>
  <si>
    <t>A4S02_00120</t>
  </si>
  <si>
    <t>AOW45419.1</t>
  </si>
  <si>
    <t>urease accessory protein UreE</t>
  </si>
  <si>
    <t>A4S02_00125</t>
  </si>
  <si>
    <t>AOW45420.1</t>
  </si>
  <si>
    <t>urease accessory protein UreF</t>
  </si>
  <si>
    <t>A4S02_00130</t>
  </si>
  <si>
    <t>AOW45421.1</t>
  </si>
  <si>
    <t>urease accessory protein UreG</t>
  </si>
  <si>
    <t>A4S02_00135</t>
  </si>
  <si>
    <t>AOW45422.1</t>
  </si>
  <si>
    <t>porin</t>
  </si>
  <si>
    <t>A4S02_00140</t>
  </si>
  <si>
    <t>AOW45423.1</t>
  </si>
  <si>
    <t>A4S02_00145</t>
  </si>
  <si>
    <t>AOW45424.1</t>
  </si>
  <si>
    <t>DNA-binding response regulator</t>
  </si>
  <si>
    <t>A4S02_00150</t>
  </si>
  <si>
    <t>AOW45425.1</t>
  </si>
  <si>
    <t>A4S02_00155</t>
  </si>
  <si>
    <t>AOW45426.1</t>
  </si>
  <si>
    <t>A4S02_00160</t>
  </si>
  <si>
    <t>AOW45427.1</t>
  </si>
  <si>
    <t>A4S02_00165</t>
  </si>
  <si>
    <t>hybrid sensor histidine kinase/response regulator</t>
  </si>
  <si>
    <t>A4S02_00170</t>
  </si>
  <si>
    <t>AOW45428.1</t>
  </si>
  <si>
    <t>urea ABC transporter substrate-binding protein</t>
  </si>
  <si>
    <t>A4S02_00175</t>
  </si>
  <si>
    <t>AOW45429.1</t>
  </si>
  <si>
    <t>urea ABC transporter permease subunit UrtB</t>
  </si>
  <si>
    <t>A4S02_00180</t>
  </si>
  <si>
    <t>AOW45430.1</t>
  </si>
  <si>
    <t>urea ABC transporter permease subunit UrtC</t>
  </si>
  <si>
    <t>A4S02_00185</t>
  </si>
  <si>
    <t>AOW45431.1</t>
  </si>
  <si>
    <t>urea ABC transporter ATP-binding protein UrtD</t>
  </si>
  <si>
    <t>A4S02_00190</t>
  </si>
  <si>
    <t>AOW45432.1</t>
  </si>
  <si>
    <t>urea ABC transporter ATP-binding subunit UrtE</t>
  </si>
  <si>
    <t>tRNA</t>
  </si>
  <si>
    <t>A4S02_00195</t>
  </si>
  <si>
    <t>tRNA-Glu</t>
  </si>
  <si>
    <t>anticodon=TTC</t>
  </si>
  <si>
    <t>A4S02_00200</t>
  </si>
  <si>
    <t>AOW45433.1</t>
  </si>
  <si>
    <t>A4S02_00205</t>
  </si>
  <si>
    <t>AOW45434.1</t>
  </si>
  <si>
    <t>A4S02_00210</t>
  </si>
  <si>
    <t>AOW45435.1</t>
  </si>
  <si>
    <t>A4S02_00215</t>
  </si>
  <si>
    <t>AOW45436.1</t>
  </si>
  <si>
    <t>A4S02_00220</t>
  </si>
  <si>
    <t>AOW45437.1</t>
  </si>
  <si>
    <t>coproporphyrinogen III oxidase</t>
  </si>
  <si>
    <t>A4S02_00225</t>
  </si>
  <si>
    <t>AOW45438.1</t>
  </si>
  <si>
    <t>potassium transporter Kup</t>
  </si>
  <si>
    <t>A4S02_00230</t>
  </si>
  <si>
    <t>AOW45439.1</t>
  </si>
  <si>
    <t>YggS family pyridoxal phosphate enzyme</t>
  </si>
  <si>
    <t>A4S02_00235</t>
  </si>
  <si>
    <t>AOW47691.1</t>
  </si>
  <si>
    <t>NAD(P)H-quinone oxidoreductase</t>
  </si>
  <si>
    <t>A4S02_00240</t>
  </si>
  <si>
    <t>chloride channel protein</t>
  </si>
  <si>
    <t>A4S02_00245</t>
  </si>
  <si>
    <t>AOW45440.1</t>
  </si>
  <si>
    <t>sugar ABC transporter substrate-binding protein</t>
  </si>
  <si>
    <t>A4S02_00250</t>
  </si>
  <si>
    <t>AOW45441.1</t>
  </si>
  <si>
    <t>A4S02_00255</t>
  </si>
  <si>
    <t>AOW45442.1</t>
  </si>
  <si>
    <t>A4S02_00260</t>
  </si>
  <si>
    <t>AOW45443.1</t>
  </si>
  <si>
    <t>carbohydrate kinase</t>
  </si>
  <si>
    <t>A4S02_00265</t>
  </si>
  <si>
    <t>AOW45444.1</t>
  </si>
  <si>
    <t>ribose 5-phosphate isomerase A</t>
  </si>
  <si>
    <t>A4S02_00270</t>
  </si>
  <si>
    <t>AOW45445.1</t>
  </si>
  <si>
    <t>6-phosphogluconolactonase</t>
  </si>
  <si>
    <t>A4S02_00275</t>
  </si>
  <si>
    <t>AOW45446.1</t>
  </si>
  <si>
    <t>hydrolase</t>
  </si>
  <si>
    <t>A4S02_00280</t>
  </si>
  <si>
    <t>AOW45447.1</t>
  </si>
  <si>
    <t>6-phosphogluconate dehydrogenase (decarboxylating)</t>
  </si>
  <si>
    <t>A4S02_00285</t>
  </si>
  <si>
    <t>AOW45448.1</t>
  </si>
  <si>
    <t>transaldolase</t>
  </si>
  <si>
    <t>A4S02_00290</t>
  </si>
  <si>
    <t>AOW45449.1</t>
  </si>
  <si>
    <t>transketolase</t>
  </si>
  <si>
    <t>A4S02_00295</t>
  </si>
  <si>
    <t>AOW45450.1</t>
  </si>
  <si>
    <t>A4S02_00300</t>
  </si>
  <si>
    <t>AOW45451.1</t>
  </si>
  <si>
    <t>histidinol-phosphate transaminase</t>
  </si>
  <si>
    <t>A4S02_00305</t>
  </si>
  <si>
    <t>AOW47692.1</t>
  </si>
  <si>
    <t>A4S02_00310</t>
  </si>
  <si>
    <t>AOW45452.1</t>
  </si>
  <si>
    <t>magnesium transporter</t>
  </si>
  <si>
    <t>A4S02_00315</t>
  </si>
  <si>
    <t>AOW45453.1</t>
  </si>
  <si>
    <t>A4S02_00320</t>
  </si>
  <si>
    <t>AOW45454.1</t>
  </si>
  <si>
    <t>ABC transporter ATP-binding protein</t>
  </si>
  <si>
    <t>A4S02_00325</t>
  </si>
  <si>
    <t>AOW45455.1</t>
  </si>
  <si>
    <t>sugar ABC transporter permease</t>
  </si>
  <si>
    <t>A4S02_00330</t>
  </si>
  <si>
    <t>AOW45456.1</t>
  </si>
  <si>
    <t>A4S02_00335</t>
  </si>
  <si>
    <t>AOW45457.1</t>
  </si>
  <si>
    <t>murein transglycosylase</t>
  </si>
  <si>
    <t>A4S02_00340</t>
  </si>
  <si>
    <t>AOW45458.1</t>
  </si>
  <si>
    <t>A4S02_00345</t>
  </si>
  <si>
    <t>AOW45459.1</t>
  </si>
  <si>
    <t>A4S02_00350</t>
  </si>
  <si>
    <t>AOW45460.1</t>
  </si>
  <si>
    <t>methyltransferase</t>
  </si>
  <si>
    <t>A4S02_00355</t>
  </si>
  <si>
    <t>AOW45461.1</t>
  </si>
  <si>
    <t>prolipoprotein diacylglyceryl transferase</t>
  </si>
  <si>
    <t>A4S02_00360</t>
  </si>
  <si>
    <t>AOW45462.1</t>
  </si>
  <si>
    <t>ADP-glyceromanno-heptose 6-epimerase</t>
  </si>
  <si>
    <t>A4S02_00365</t>
  </si>
  <si>
    <t>AOW45463.1</t>
  </si>
  <si>
    <t>antibiotic biosynthesis monooxygenase</t>
  </si>
  <si>
    <t>A4S02_00370</t>
  </si>
  <si>
    <t>AOW45464.1</t>
  </si>
  <si>
    <t>lactate permease</t>
  </si>
  <si>
    <t>A4S02_00375</t>
  </si>
  <si>
    <t>AOW45465.1</t>
  </si>
  <si>
    <t>A4S02_00380</t>
  </si>
  <si>
    <t>AOW45466.1</t>
  </si>
  <si>
    <t>D-galactose transporter GalP</t>
  </si>
  <si>
    <t>A4S02_00385</t>
  </si>
  <si>
    <t>tRNA-Arg</t>
  </si>
  <si>
    <t>anticodon=ACG</t>
  </si>
  <si>
    <t>A4S02_00390</t>
  </si>
  <si>
    <t>AOW45467.1</t>
  </si>
  <si>
    <t>A4S02_00395</t>
  </si>
  <si>
    <t>AOW45468.1</t>
  </si>
  <si>
    <t>glutamine-hydrolyzing GMP synthase</t>
  </si>
  <si>
    <t>A4S02_00400</t>
  </si>
  <si>
    <t>AOW45469.1</t>
  </si>
  <si>
    <t>cysteine synthase A</t>
  </si>
  <si>
    <t>A4S02_00405</t>
  </si>
  <si>
    <t>AOW45470.1</t>
  </si>
  <si>
    <t>A4S02_00410</t>
  </si>
  <si>
    <t>AOW45471.1</t>
  </si>
  <si>
    <t>aminoacyl-tRNA deacylase</t>
  </si>
  <si>
    <t>A4S02_00415</t>
  </si>
  <si>
    <t>AOW45472.1</t>
  </si>
  <si>
    <t>S-methyl-5-thioribose-1-phosphate isomerase</t>
  </si>
  <si>
    <t>A4S02_00420</t>
  </si>
  <si>
    <t>AOW45473.1</t>
  </si>
  <si>
    <t>histone</t>
  </si>
  <si>
    <t>A4S02_00425</t>
  </si>
  <si>
    <t>AOW47693.1</t>
  </si>
  <si>
    <t>A4S02_00430</t>
  </si>
  <si>
    <t>AOW45474.1</t>
  </si>
  <si>
    <t>transcriptional repressor</t>
  </si>
  <si>
    <t>A4S02_00435</t>
  </si>
  <si>
    <t>AOW45475.1</t>
  </si>
  <si>
    <t>zinc ABC transporter substrate-binding protein</t>
  </si>
  <si>
    <t>A4S02_00440</t>
  </si>
  <si>
    <t>AOW45476.1</t>
  </si>
  <si>
    <t>iron transporter</t>
  </si>
  <si>
    <t>A4S02_00445</t>
  </si>
  <si>
    <t>AOW45477.1</t>
  </si>
  <si>
    <t>ABC transporter permease</t>
  </si>
  <si>
    <t>A4S02_00450</t>
  </si>
  <si>
    <t>AOW45478.1</t>
  </si>
  <si>
    <t>FMN reductase</t>
  </si>
  <si>
    <t>A4S02_00455</t>
  </si>
  <si>
    <t>AOW45479.1</t>
  </si>
  <si>
    <t>3-hydroxyisobutyryl-CoA hydrolase</t>
  </si>
  <si>
    <t>A4S02_00460</t>
  </si>
  <si>
    <t>A4S02_00465</t>
  </si>
  <si>
    <t>AOW45480.1</t>
  </si>
  <si>
    <t>A4S02_00470</t>
  </si>
  <si>
    <t>A4S02_00475</t>
  </si>
  <si>
    <t>AOW45481.1</t>
  </si>
  <si>
    <t>fusaric acid resistance protein FusB</t>
  </si>
  <si>
    <t>A4S02_00480</t>
  </si>
  <si>
    <t>AOW45482.1</t>
  </si>
  <si>
    <t>MarR family transcriptional regulator</t>
  </si>
  <si>
    <t>A4S02_00485</t>
  </si>
  <si>
    <t>AOW45483.1</t>
  </si>
  <si>
    <t>A4S02_00490</t>
  </si>
  <si>
    <t>AOW45484.1</t>
  </si>
  <si>
    <t>cobalamin biosynthesis protein CobW</t>
  </si>
  <si>
    <t>A4S02_00495</t>
  </si>
  <si>
    <t>AOW45485.1</t>
  </si>
  <si>
    <t>cobaltochelatase subunit CobN</t>
  </si>
  <si>
    <t>A4S02_00500</t>
  </si>
  <si>
    <t>AOW45486.1</t>
  </si>
  <si>
    <t>cobyrinic acid a,c-diamide synthase</t>
  </si>
  <si>
    <t>A4S02_00505</t>
  </si>
  <si>
    <t>AOW45487.1</t>
  </si>
  <si>
    <t>A4S02_00510</t>
  </si>
  <si>
    <t>AOW45488.1</t>
  </si>
  <si>
    <t>cob(I)yrinic acid a,c-diamide adenosyltransferase</t>
  </si>
  <si>
    <t>A4S02_00515</t>
  </si>
  <si>
    <t>AOW45489.1</t>
  </si>
  <si>
    <t>cobyric acid synthase CobQ</t>
  </si>
  <si>
    <t>A4S02_00520</t>
  </si>
  <si>
    <t>AOW45490.1</t>
  </si>
  <si>
    <t>5,6-dimethylbenzimidazole synthase</t>
  </si>
  <si>
    <t>A4S02_00525</t>
  </si>
  <si>
    <t>AOW45491.1</t>
  </si>
  <si>
    <t>cobalamin biosynthesis protein CobD</t>
  </si>
  <si>
    <t>A4S02_00530</t>
  </si>
  <si>
    <t>AOW45492.1</t>
  </si>
  <si>
    <t>threonine-phosphate decarboxylase</t>
  </si>
  <si>
    <t>A4S02_00535</t>
  </si>
  <si>
    <t>AOW45493.1</t>
  </si>
  <si>
    <t>adenosylcobinamide-GDP ribazoletransferase</t>
  </si>
  <si>
    <t>A4S02_00540</t>
  </si>
  <si>
    <t>AOW45494.1</t>
  </si>
  <si>
    <t>nicotinate-nucleotide--dimethylbenzimidazole phosphoribosyltransferase</t>
  </si>
  <si>
    <t>A4S02_00545</t>
  </si>
  <si>
    <t>AOW45495.1</t>
  </si>
  <si>
    <t>bifunctional adenosylcobinamide kinase/adenosylcobinamide-phosphate guanylyltransferase</t>
  </si>
  <si>
    <t>A4S02_00550</t>
  </si>
  <si>
    <t>AOW45496.1</t>
  </si>
  <si>
    <t>sugar transporter</t>
  </si>
  <si>
    <t>A4S02_00555</t>
  </si>
  <si>
    <t>AOW45497.1</t>
  </si>
  <si>
    <t>NAD-dependent succinate-semialdehyde dehydrogenase</t>
  </si>
  <si>
    <t>A4S02_00560</t>
  </si>
  <si>
    <t>AOW45498.1</t>
  </si>
  <si>
    <t>sorbitol dehydrogenase</t>
  </si>
  <si>
    <t>A4S02_00565</t>
  </si>
  <si>
    <t>AOW45499.1</t>
  </si>
  <si>
    <t>choline dehydrogenase</t>
  </si>
  <si>
    <t>A4S02_00570</t>
  </si>
  <si>
    <t>A4S02_00575</t>
  </si>
  <si>
    <t>A4S02_00580</t>
  </si>
  <si>
    <t>AOW45500.1</t>
  </si>
  <si>
    <t>A4S02_00585</t>
  </si>
  <si>
    <t>AOW45501.1</t>
  </si>
  <si>
    <t>A4S02_00590</t>
  </si>
  <si>
    <t>AOW45502.1</t>
  </si>
  <si>
    <t>A4S02_00595</t>
  </si>
  <si>
    <t>AOW45503.1</t>
  </si>
  <si>
    <t>A4S02_00600</t>
  </si>
  <si>
    <t>AOW45504.1</t>
  </si>
  <si>
    <t>A4S02_00605</t>
  </si>
  <si>
    <t>AOW45505.1</t>
  </si>
  <si>
    <t>C4-dicarboxylate transporter DctA</t>
  </si>
  <si>
    <t>A4S02_00610</t>
  </si>
  <si>
    <t>AOW45506.1</t>
  </si>
  <si>
    <t>(2Fe-2S)-binding protein</t>
  </si>
  <si>
    <t>A4S02_00615</t>
  </si>
  <si>
    <t>AOW45507.1</t>
  </si>
  <si>
    <t>LysR family transcriptional regulator</t>
  </si>
  <si>
    <t>A4S02_00620</t>
  </si>
  <si>
    <t>energy transducer TonB</t>
  </si>
  <si>
    <t>A4S02_00625</t>
  </si>
  <si>
    <t>AOW45508.1</t>
  </si>
  <si>
    <t>A4S02_00630</t>
  </si>
  <si>
    <t>AOW45509.1</t>
  </si>
  <si>
    <t>A4S02_00635</t>
  </si>
  <si>
    <t>AOW45510.1</t>
  </si>
  <si>
    <t>A4S02_00640</t>
  </si>
  <si>
    <t>AOW45511.1</t>
  </si>
  <si>
    <t>A4S02_00645</t>
  </si>
  <si>
    <t>AOW47694.1</t>
  </si>
  <si>
    <t>B12-binding domain-containing radical SAM protein</t>
  </si>
  <si>
    <t>A4S02_00650</t>
  </si>
  <si>
    <t>AOW45512.1</t>
  </si>
  <si>
    <t>acyltransferase</t>
  </si>
  <si>
    <t>A4S02_00655</t>
  </si>
  <si>
    <t>AOW45513.1</t>
  </si>
  <si>
    <t>A4S02_00660</t>
  </si>
  <si>
    <t>AOW45514.1</t>
  </si>
  <si>
    <t>A4S02_00665</t>
  </si>
  <si>
    <t>AOW45515.1</t>
  </si>
  <si>
    <t>A4S02_00670</t>
  </si>
  <si>
    <t>A4S02_00675</t>
  </si>
  <si>
    <t>AOW45516.1</t>
  </si>
  <si>
    <t>A4S02_00680</t>
  </si>
  <si>
    <t>AOW45517.1</t>
  </si>
  <si>
    <t>terminase</t>
  </si>
  <si>
    <t>A4S02_00685</t>
  </si>
  <si>
    <t>AOW45518.1</t>
  </si>
  <si>
    <t>rhodanese-like protein</t>
  </si>
  <si>
    <t>A4S02_00690</t>
  </si>
  <si>
    <t>AOW45519.1</t>
  </si>
  <si>
    <t>A4S02_00695</t>
  </si>
  <si>
    <t>AOW45520.1</t>
  </si>
  <si>
    <t>A4S02_00700</t>
  </si>
  <si>
    <t>AOW45521.1</t>
  </si>
  <si>
    <t>A4S02_00705</t>
  </si>
  <si>
    <t>AOW45522.1</t>
  </si>
  <si>
    <t>A4S02_00710</t>
  </si>
  <si>
    <t>AOW45523.1</t>
  </si>
  <si>
    <t>DUF2184 domain-containing protein</t>
  </si>
  <si>
    <t>A4S02_00715</t>
  </si>
  <si>
    <t>AOW45524.1</t>
  </si>
  <si>
    <t>A4S02_00720</t>
  </si>
  <si>
    <t>A4S02_00725</t>
  </si>
  <si>
    <t>AOW45525.1</t>
  </si>
  <si>
    <t>A4S02_00730</t>
  </si>
  <si>
    <t>AOW45526.1</t>
  </si>
  <si>
    <t>A4S02_00735</t>
  </si>
  <si>
    <t>AOW45527.1</t>
  </si>
  <si>
    <t>A4S02_00740</t>
  </si>
  <si>
    <t>A4S02_00745</t>
  </si>
  <si>
    <t>AOW45528.1</t>
  </si>
  <si>
    <t>A4S02_00750</t>
  </si>
  <si>
    <t>AOW45529.1</t>
  </si>
  <si>
    <t>A4S02_00755</t>
  </si>
  <si>
    <t>AOW45530.1</t>
  </si>
  <si>
    <t>A4S02_00760</t>
  </si>
  <si>
    <t>AOW45531.1</t>
  </si>
  <si>
    <t>A4S02_00765</t>
  </si>
  <si>
    <t>AOW45532.1</t>
  </si>
  <si>
    <t>A4S02_00770</t>
  </si>
  <si>
    <t>AOW45533.1</t>
  </si>
  <si>
    <t>baseplate assembly protein</t>
  </si>
  <si>
    <t>A4S02_00775</t>
  </si>
  <si>
    <t>AOW45534.1</t>
  </si>
  <si>
    <t>A4S02_00780</t>
  </si>
  <si>
    <t>AOW45535.1</t>
  </si>
  <si>
    <t>A4S02_00785</t>
  </si>
  <si>
    <t>AOW45536.1</t>
  </si>
  <si>
    <t>A4S02_00790</t>
  </si>
  <si>
    <t>AOW45537.1</t>
  </si>
  <si>
    <t>phage tail protein</t>
  </si>
  <si>
    <t>A4S02_00795</t>
  </si>
  <si>
    <t>A4S02_00800</t>
  </si>
  <si>
    <t>AOW45538.1</t>
  </si>
  <si>
    <t>A4S02_00805</t>
  </si>
  <si>
    <t>sodium:proton antiporter</t>
  </si>
  <si>
    <t>A4S02_00810</t>
  </si>
  <si>
    <t>AOW47695.1</t>
  </si>
  <si>
    <t>TonB-dependent receptor</t>
  </si>
  <si>
    <t>A4S02_00815</t>
  </si>
  <si>
    <t>AOW45539.1</t>
  </si>
  <si>
    <t>aminoglycoside phosphotransferase</t>
  </si>
  <si>
    <t>A4S02_00820</t>
  </si>
  <si>
    <t>AOW45540.1</t>
  </si>
  <si>
    <t>aminotransferase</t>
  </si>
  <si>
    <t>A4S02_00825</t>
  </si>
  <si>
    <t>AOW45541.1</t>
  </si>
  <si>
    <t>A4S02_00830</t>
  </si>
  <si>
    <t>AOW45542.1</t>
  </si>
  <si>
    <t>A4S02_00835</t>
  </si>
  <si>
    <t>AOW45543.1</t>
  </si>
  <si>
    <t>formyltetrahydrofolate deformylase</t>
  </si>
  <si>
    <t>A4S02_00840</t>
  </si>
  <si>
    <t>AOW45544.1</t>
  </si>
  <si>
    <t>A4S02_00845</t>
  </si>
  <si>
    <t>AOW47696.1</t>
  </si>
  <si>
    <t>Rrf2 family transcriptional regulator</t>
  </si>
  <si>
    <t>A4S02_00850</t>
  </si>
  <si>
    <t>AOW45545.1</t>
  </si>
  <si>
    <t>NADP-dependent 3-hydroxy acid dehydrogenase</t>
  </si>
  <si>
    <t>A4S02_00855</t>
  </si>
  <si>
    <t>AOW45546.1</t>
  </si>
  <si>
    <t>camphor resistance protein CrcB</t>
  </si>
  <si>
    <t>A4S02_00860</t>
  </si>
  <si>
    <t>AOW45547.1</t>
  </si>
  <si>
    <t>glyoxalase</t>
  </si>
  <si>
    <t>A4S02_00865</t>
  </si>
  <si>
    <t>AOW45548.1</t>
  </si>
  <si>
    <t>rubrerythrin family protein</t>
  </si>
  <si>
    <t>A4S02_00870</t>
  </si>
  <si>
    <t>AOW45549.1</t>
  </si>
  <si>
    <t>acyl-CoA thioesterase</t>
  </si>
  <si>
    <t>A4S02_00875</t>
  </si>
  <si>
    <t>AOW45550.1</t>
  </si>
  <si>
    <t>A4S02_00880</t>
  </si>
  <si>
    <t>AOW45551.1</t>
  </si>
  <si>
    <t>A4S02_00885</t>
  </si>
  <si>
    <t>AOW45552.1</t>
  </si>
  <si>
    <t>A4S02_00890</t>
  </si>
  <si>
    <t>AOW45553.1</t>
  </si>
  <si>
    <t>A4S02_00895</t>
  </si>
  <si>
    <t>AOW47697.1</t>
  </si>
  <si>
    <t>A4S02_00900</t>
  </si>
  <si>
    <t>AOW45554.1</t>
  </si>
  <si>
    <t>A4S02_00905</t>
  </si>
  <si>
    <t>AOW45555.1</t>
  </si>
  <si>
    <t>peptidase M13</t>
  </si>
  <si>
    <t>A4S02_00910</t>
  </si>
  <si>
    <t>AOW47698.1</t>
  </si>
  <si>
    <t>A4S02_00915</t>
  </si>
  <si>
    <t>AOW47699.1</t>
  </si>
  <si>
    <t>A4S02_00920</t>
  </si>
  <si>
    <t>AOW45556.1</t>
  </si>
  <si>
    <t>A4S02_00925</t>
  </si>
  <si>
    <t>AOW45557.1</t>
  </si>
  <si>
    <t>A4S02_00930</t>
  </si>
  <si>
    <t>AOW45558.1</t>
  </si>
  <si>
    <t>A4S02_00935</t>
  </si>
  <si>
    <t>AOW47700.1</t>
  </si>
  <si>
    <t>A4S02_00940</t>
  </si>
  <si>
    <t>AOW45559.1</t>
  </si>
  <si>
    <t>A4S02_00945</t>
  </si>
  <si>
    <t>nuclease PIN</t>
  </si>
  <si>
    <t>A4S02_00950</t>
  </si>
  <si>
    <t>AOW47701.1</t>
  </si>
  <si>
    <t>A4S02_00955</t>
  </si>
  <si>
    <t>AOW45560.1</t>
  </si>
  <si>
    <t>A4S02_00960</t>
  </si>
  <si>
    <t>AOW45561.1</t>
  </si>
  <si>
    <t>acetoin dehydrogenase dihydrolipoyllysine-residue acetyltransferase subunit</t>
  </si>
  <si>
    <t>A4S02_00965</t>
  </si>
  <si>
    <t>AOW45562.1</t>
  </si>
  <si>
    <t>heat-shock protein Hsp20</t>
  </si>
  <si>
    <t>A4S02_00970</t>
  </si>
  <si>
    <t>AOW45563.1</t>
  </si>
  <si>
    <t>A4S02_00975</t>
  </si>
  <si>
    <t>AOW45564.1</t>
  </si>
  <si>
    <t>pyridine nucleotide-disulfide oxidoreductase</t>
  </si>
  <si>
    <t>A4S02_00980</t>
  </si>
  <si>
    <t>AOW45565.1</t>
  </si>
  <si>
    <t>A4S02_00985</t>
  </si>
  <si>
    <t>AOW45566.1</t>
  </si>
  <si>
    <t>A4S02_00990</t>
  </si>
  <si>
    <t>AOW45567.1</t>
  </si>
  <si>
    <t>A4S02_00995</t>
  </si>
  <si>
    <t>AOW45568.1</t>
  </si>
  <si>
    <t>A4S02_01000</t>
  </si>
  <si>
    <t>AOW47702.1</t>
  </si>
  <si>
    <t>A4S02_01005</t>
  </si>
  <si>
    <t>AOW45569.1</t>
  </si>
  <si>
    <t>cation transporter</t>
  </si>
  <si>
    <t>A4S02_01010</t>
  </si>
  <si>
    <t>AOW45570.1</t>
  </si>
  <si>
    <t>A4S02_01015</t>
  </si>
  <si>
    <t>AOW45571.1</t>
  </si>
  <si>
    <t>FAD-dependent oxidoreductase</t>
  </si>
  <si>
    <t>A4S02_01020</t>
  </si>
  <si>
    <t>AOW45572.1</t>
  </si>
  <si>
    <t>esterase</t>
  </si>
  <si>
    <t>A4S02_01025</t>
  </si>
  <si>
    <t>AOW45573.1</t>
  </si>
  <si>
    <t>universal stress protein UspA</t>
  </si>
  <si>
    <t>A4S02_01030</t>
  </si>
  <si>
    <t>AOW45574.1</t>
  </si>
  <si>
    <t>A4S02_01035</t>
  </si>
  <si>
    <t>AOW45575.1</t>
  </si>
  <si>
    <t>oligopeptide transporter, OPT family</t>
  </si>
  <si>
    <t>A4S02_01040</t>
  </si>
  <si>
    <t>AOW45576.1</t>
  </si>
  <si>
    <t>A4S02_01045</t>
  </si>
  <si>
    <t>AOW45577.1</t>
  </si>
  <si>
    <t>A4S02_01050</t>
  </si>
  <si>
    <t>AOW47703.1</t>
  </si>
  <si>
    <t>A4S02_01055</t>
  </si>
  <si>
    <t>AOW45578.1</t>
  </si>
  <si>
    <t>A4S02_01060</t>
  </si>
  <si>
    <t>AOW45579.1</t>
  </si>
  <si>
    <t>A4S02_01065</t>
  </si>
  <si>
    <t>AOW45580.1</t>
  </si>
  <si>
    <t>adenylyltransferase</t>
  </si>
  <si>
    <t>A4S02_01070</t>
  </si>
  <si>
    <t>AOW45581.1</t>
  </si>
  <si>
    <t>A4S02_01075</t>
  </si>
  <si>
    <t>AOW45582.1</t>
  </si>
  <si>
    <t>pyruvate kinase</t>
  </si>
  <si>
    <t>A4S02_01080</t>
  </si>
  <si>
    <t>gluconolactonase</t>
  </si>
  <si>
    <t>A4S02_01085</t>
  </si>
  <si>
    <t>AOW45583.1</t>
  </si>
  <si>
    <t>A4S02_01090</t>
  </si>
  <si>
    <t>AOW47704.1</t>
  </si>
  <si>
    <t>A4S02_01095</t>
  </si>
  <si>
    <t>AOW45584.1</t>
  </si>
  <si>
    <t>GTP-binding protein TypA</t>
  </si>
  <si>
    <t>A4S02_01100</t>
  </si>
  <si>
    <t>AOW45585.1</t>
  </si>
  <si>
    <t>A4S02_01105</t>
  </si>
  <si>
    <t>AOW45586.1</t>
  </si>
  <si>
    <t>D-amino acid dehydrogenase small subunit</t>
  </si>
  <si>
    <t>A4S02_01110</t>
  </si>
  <si>
    <t>AOW45587.1</t>
  </si>
  <si>
    <t>A4S02_01115</t>
  </si>
  <si>
    <t>AOW45588.1</t>
  </si>
  <si>
    <t>ferredoxin--NADP(+) reductase</t>
  </si>
  <si>
    <t>A4S02_01120</t>
  </si>
  <si>
    <t>AOW45589.1</t>
  </si>
  <si>
    <t>isocitrate dehydrogenase</t>
  </si>
  <si>
    <t>A4S02_01125</t>
  </si>
  <si>
    <t>A4S02_01130</t>
  </si>
  <si>
    <t>tRNA-His</t>
  </si>
  <si>
    <t>anticodon=GTG</t>
  </si>
  <si>
    <t>A4S02_01135</t>
  </si>
  <si>
    <t>AOW45590.1</t>
  </si>
  <si>
    <t>A4S02_01140</t>
  </si>
  <si>
    <t>AOW45591.1</t>
  </si>
  <si>
    <t>A4S02_01145</t>
  </si>
  <si>
    <t>AOW45592.1</t>
  </si>
  <si>
    <t>type I glutamate--ammonia ligase</t>
  </si>
  <si>
    <t>A4S02_01150</t>
  </si>
  <si>
    <t>A4S02_01155</t>
  </si>
  <si>
    <t>AOW45593.1</t>
  </si>
  <si>
    <t>A4S02_01160</t>
  </si>
  <si>
    <t>AOW45594.1</t>
  </si>
  <si>
    <t>A4S02_01165</t>
  </si>
  <si>
    <t>A4S02_01170</t>
  </si>
  <si>
    <t>glucose dehydrogenase</t>
  </si>
  <si>
    <t>A4S02_01175</t>
  </si>
  <si>
    <t>AOW45595.1</t>
  </si>
  <si>
    <t>A4S02_01180</t>
  </si>
  <si>
    <t>A4S02_01185</t>
  </si>
  <si>
    <t>AOW45596.1</t>
  </si>
  <si>
    <t>A4S02_01190</t>
  </si>
  <si>
    <t>AOW45597.1</t>
  </si>
  <si>
    <t>A4S02_01195</t>
  </si>
  <si>
    <t>AOW45598.1</t>
  </si>
  <si>
    <t>elongation factor 4</t>
  </si>
  <si>
    <t>A4S02_01200</t>
  </si>
  <si>
    <t>AOW45599.1</t>
  </si>
  <si>
    <t>homoserine O-acetyltransferase</t>
  </si>
  <si>
    <t>A4S02_01205</t>
  </si>
  <si>
    <t>AOW45600.1</t>
  </si>
  <si>
    <t>methionine biosynthesis protein MetW</t>
  </si>
  <si>
    <t>A4S02_01210</t>
  </si>
  <si>
    <t>AOW45601.1</t>
  </si>
  <si>
    <t>DEAD/DEAH box helicase</t>
  </si>
  <si>
    <t>A4S02_01215</t>
  </si>
  <si>
    <t>AOW47705.1</t>
  </si>
  <si>
    <t>A4S02_01220</t>
  </si>
  <si>
    <t>AOW45602.1</t>
  </si>
  <si>
    <t>carbonic anhydrase</t>
  </si>
  <si>
    <t>A4S02_01225</t>
  </si>
  <si>
    <t>AOW45603.1</t>
  </si>
  <si>
    <t>NYN domain-containing protein</t>
  </si>
  <si>
    <t>A4S02_01230</t>
  </si>
  <si>
    <t>AOW45604.1</t>
  </si>
  <si>
    <t>2-amino-4-hydroxy-6-hydroxymethyldihydropteridine diphosphokinase</t>
  </si>
  <si>
    <t>A4S02_01235</t>
  </si>
  <si>
    <t>AOW45605.1</t>
  </si>
  <si>
    <t>DNA-directed RNA polymerase subunit omega</t>
  </si>
  <si>
    <t>A4S02_01240</t>
  </si>
  <si>
    <t>AOW47706.1</t>
  </si>
  <si>
    <t>GTP pyrophosphokinase</t>
  </si>
  <si>
    <t>A4S02_01245</t>
  </si>
  <si>
    <t>AOW45606.1</t>
  </si>
  <si>
    <t>holo-ACP synthase</t>
  </si>
  <si>
    <t>A4S02_01250</t>
  </si>
  <si>
    <t>AOW45607.1</t>
  </si>
  <si>
    <t>signal peptidase I</t>
  </si>
  <si>
    <t>A4S02_01255</t>
  </si>
  <si>
    <t>AOW47707.1</t>
  </si>
  <si>
    <t>ribonuclease III</t>
  </si>
  <si>
    <t>A4S02_01260</t>
  </si>
  <si>
    <t>AOW45608.1</t>
  </si>
  <si>
    <t>GTPase Era</t>
  </si>
  <si>
    <t>A4S02_01265</t>
  </si>
  <si>
    <t>AOW45609.1</t>
  </si>
  <si>
    <t>UMP kinase</t>
  </si>
  <si>
    <t>A4S02_01270</t>
  </si>
  <si>
    <t>AOW47708.1</t>
  </si>
  <si>
    <t>ribosome recycling factor</t>
  </si>
  <si>
    <t>A4S02_01275</t>
  </si>
  <si>
    <t>AOW45610.1</t>
  </si>
  <si>
    <t>di-trans,poly-cis-decaprenylcistransferase</t>
  </si>
  <si>
    <t>A4S02_01280</t>
  </si>
  <si>
    <t>AOW45611.1</t>
  </si>
  <si>
    <t>phosphatidate cytidylyltransferase</t>
  </si>
  <si>
    <t>A4S02_01285</t>
  </si>
  <si>
    <t>AOW45612.1</t>
  </si>
  <si>
    <t>1-deoxy-D-xylulose-5-phosphate reductoisomerase</t>
  </si>
  <si>
    <t>A4S02_01290</t>
  </si>
  <si>
    <t>AOW47709.1</t>
  </si>
  <si>
    <t>RIP metalloprotease RseP</t>
  </si>
  <si>
    <t>A4S02_01295</t>
  </si>
  <si>
    <t>AOW45613.1</t>
  </si>
  <si>
    <t>outer membrane protein assembly factor BamA</t>
  </si>
  <si>
    <t>A4S02_01300</t>
  </si>
  <si>
    <t>AOW47710.1</t>
  </si>
  <si>
    <t>A4S02_01305</t>
  </si>
  <si>
    <t>AOW45614.1</t>
  </si>
  <si>
    <t>UDP-3-O-(3-hydroxymyristoyl)glucosamine N-acyltransferase</t>
  </si>
  <si>
    <t>A4S02_01310</t>
  </si>
  <si>
    <t>AOW47711.1</t>
  </si>
  <si>
    <t>3-hydroxyacyl-[acyl-carrier-protein] dehydratase FabZ</t>
  </si>
  <si>
    <t>A4S02_01315</t>
  </si>
  <si>
    <t>AOW45615.1</t>
  </si>
  <si>
    <t>acyl-[acyl-carrier-protein]--UDP-N-acetylglucosamine O-acyltransferase</t>
  </si>
  <si>
    <t>A4S02_01320</t>
  </si>
  <si>
    <t>AOW45616.1</t>
  </si>
  <si>
    <t>UDP-2,3-diacylglucosamine pyrophosphatase</t>
  </si>
  <si>
    <t>A4S02_01325</t>
  </si>
  <si>
    <t>AOW45617.1</t>
  </si>
  <si>
    <t>lactoylglutathione lyase</t>
  </si>
  <si>
    <t>A4S02_01330</t>
  </si>
  <si>
    <t>AOW47712.1</t>
  </si>
  <si>
    <t>A4S02_01335</t>
  </si>
  <si>
    <t>AOW45618.1</t>
  </si>
  <si>
    <t>50S ribosomal protein L34</t>
  </si>
  <si>
    <t>A4S02_01340</t>
  </si>
  <si>
    <t>AOW45619.1</t>
  </si>
  <si>
    <t>ribonuclease P protein component</t>
  </si>
  <si>
    <t>A4S02_01345</t>
  </si>
  <si>
    <t>AOW45620.1</t>
  </si>
  <si>
    <t>membrane protein insertase YidC</t>
  </si>
  <si>
    <t>A4S02_01350</t>
  </si>
  <si>
    <t>AOW45621.1</t>
  </si>
  <si>
    <t>YihA family ribosome biogenesis GTP-binding protein</t>
  </si>
  <si>
    <t>A4S02_01355</t>
  </si>
  <si>
    <t>AOW47713.1</t>
  </si>
  <si>
    <t>acetylglutamate kinase</t>
  </si>
  <si>
    <t>A4S02_01360</t>
  </si>
  <si>
    <t>AOW45622.1</t>
  </si>
  <si>
    <t>2,3,4,5-tetrahydropyridine-2,6-dicarboxylate N-succinyltransferase</t>
  </si>
  <si>
    <t>A4S02_01365</t>
  </si>
  <si>
    <t>AOW45623.1</t>
  </si>
  <si>
    <t>succinyl-diaminopimelate desuccinylase</t>
  </si>
  <si>
    <t>A4S02_01370</t>
  </si>
  <si>
    <t>AOW45624.1</t>
  </si>
  <si>
    <t>A4S02_01375</t>
  </si>
  <si>
    <t>AOW45625.1</t>
  </si>
  <si>
    <t>tRNA pseudouridine(38,39,40) synthase TruA</t>
  </si>
  <si>
    <t>A4S02_01380</t>
  </si>
  <si>
    <t>AOW45626.1</t>
  </si>
  <si>
    <t>methionyl-tRNA formyltransferase</t>
  </si>
  <si>
    <t>A4S02_01385</t>
  </si>
  <si>
    <t>AOW47714.1</t>
  </si>
  <si>
    <t>peptide deformylase</t>
  </si>
  <si>
    <t>A4S02_01390</t>
  </si>
  <si>
    <t>AOW45627.1</t>
  </si>
  <si>
    <t>A4S02_01395</t>
  </si>
  <si>
    <t>AOW45628.1</t>
  </si>
  <si>
    <t>A4S02_01400</t>
  </si>
  <si>
    <t>AOW45629.1</t>
  </si>
  <si>
    <t>ribosomal subunit interface protein</t>
  </si>
  <si>
    <t>A4S02_01405</t>
  </si>
  <si>
    <t>AOW45630.1</t>
  </si>
  <si>
    <t>A4S02_01410</t>
  </si>
  <si>
    <t>AOW45631.1</t>
  </si>
  <si>
    <t>A4S02_01415</t>
  </si>
  <si>
    <t>AOW47715.1</t>
  </si>
  <si>
    <t>LPS export ABC transporter ATP-binding protein</t>
  </si>
  <si>
    <t>A4S02_01420</t>
  </si>
  <si>
    <t>AOW45632.1</t>
  </si>
  <si>
    <t>A4S02_01425</t>
  </si>
  <si>
    <t>AOW45633.1</t>
  </si>
  <si>
    <t>LPS export ABC transporter periplasmic protein LptC</t>
  </si>
  <si>
    <t>A4S02_01430</t>
  </si>
  <si>
    <t>AOW45634.1</t>
  </si>
  <si>
    <t>D-arabinose 5-phosphate</t>
  </si>
  <si>
    <t>A4S02_01435</t>
  </si>
  <si>
    <t>AOW45635.1</t>
  </si>
  <si>
    <t>3'-5' exonuclease</t>
  </si>
  <si>
    <t>A4S02_01440</t>
  </si>
  <si>
    <t>AOW47716.1</t>
  </si>
  <si>
    <t>23S rRNA (guanosine(2251)-2'-O)-methyltransferase RlmB</t>
  </si>
  <si>
    <t>A4S02_01445</t>
  </si>
  <si>
    <t>AOW45636.1</t>
  </si>
  <si>
    <t>A4S02_01450</t>
  </si>
  <si>
    <t>AOW47717.1</t>
  </si>
  <si>
    <t>dehydrogenase</t>
  </si>
  <si>
    <t>A4S02_01455</t>
  </si>
  <si>
    <t>AOW45637.1</t>
  </si>
  <si>
    <t>guanylate kinase</t>
  </si>
  <si>
    <t>A4S02_01460</t>
  </si>
  <si>
    <t>AOW45638.1</t>
  </si>
  <si>
    <t>bifunctional heptose 7-phosphate kinase/heptose 1-phosphate adenyltransferase</t>
  </si>
  <si>
    <t>A4S02_01465</t>
  </si>
  <si>
    <t>AOW45639.1</t>
  </si>
  <si>
    <t>mannose-6-phosphate isomerase</t>
  </si>
  <si>
    <t>A4S02_01470</t>
  </si>
  <si>
    <t>AOW47718.1</t>
  </si>
  <si>
    <t>replicative DNA helicase</t>
  </si>
  <si>
    <t>A4S02_01475</t>
  </si>
  <si>
    <t>AOW45640.1</t>
  </si>
  <si>
    <t>A4S02_01480</t>
  </si>
  <si>
    <t>AOW45641.1</t>
  </si>
  <si>
    <t>A4S02_01485</t>
  </si>
  <si>
    <t>AOW45642.1</t>
  </si>
  <si>
    <t>A4S02_01490</t>
  </si>
  <si>
    <t>AOW45643.1</t>
  </si>
  <si>
    <t>A4S02_01495</t>
  </si>
  <si>
    <t>DNA topoisomerase I</t>
  </si>
  <si>
    <t>A4S02_01500</t>
  </si>
  <si>
    <t>AOW45644.1</t>
  </si>
  <si>
    <t>mechanosensitive ion channel protein MscS</t>
  </si>
  <si>
    <t>A4S02_01505</t>
  </si>
  <si>
    <t>AOW47719.1</t>
  </si>
  <si>
    <t>A4S02_01510</t>
  </si>
  <si>
    <t>AOW45645.1</t>
  </si>
  <si>
    <t>A4S02_01515</t>
  </si>
  <si>
    <t>AOW47720.1</t>
  </si>
  <si>
    <t>A4S02_01520</t>
  </si>
  <si>
    <t>AOW45646.1</t>
  </si>
  <si>
    <t>DNA repair protein RadA</t>
  </si>
  <si>
    <t>A4S02_01525</t>
  </si>
  <si>
    <t>tRNA-Gly</t>
  </si>
  <si>
    <t>anticodon=CCC</t>
  </si>
  <si>
    <t>A4S02_01530</t>
  </si>
  <si>
    <t>AOW45647.1</t>
  </si>
  <si>
    <t>A4S02_01535</t>
  </si>
  <si>
    <t>AOW47721.1</t>
  </si>
  <si>
    <t>integrase</t>
  </si>
  <si>
    <t>A4S02_01540</t>
  </si>
  <si>
    <t>AOW45648.1</t>
  </si>
  <si>
    <t>A4S02_01545</t>
  </si>
  <si>
    <t>AOW45649.1</t>
  </si>
  <si>
    <t>A4S02_01550</t>
  </si>
  <si>
    <t>AOW45650.1</t>
  </si>
  <si>
    <t>A4S02_01555</t>
  </si>
  <si>
    <t>AOW45651.1</t>
  </si>
  <si>
    <t>GABA permease</t>
  </si>
  <si>
    <t>A4S02_01560</t>
  </si>
  <si>
    <t>putA</t>
  </si>
  <si>
    <t>A4S02_01565</t>
  </si>
  <si>
    <t>AOW47722.1</t>
  </si>
  <si>
    <t>trifunctional transcriptional regulator/proline dehydrogenase/L-glutamate gamma-semialdehyde dehydrogenase</t>
  </si>
  <si>
    <t>A4S02_01570</t>
  </si>
  <si>
    <t>AOW45652.1</t>
  </si>
  <si>
    <t>GntR family transcriptional regulator</t>
  </si>
  <si>
    <t>A4S02_01575</t>
  </si>
  <si>
    <t>AOW45653.1</t>
  </si>
  <si>
    <t>A4S02_01580</t>
  </si>
  <si>
    <t>AOW45654.1</t>
  </si>
  <si>
    <t>DUF2501 domain-containing protein</t>
  </si>
  <si>
    <t>A4S02_01585</t>
  </si>
  <si>
    <t>AOW45655.1</t>
  </si>
  <si>
    <t>acetate--CoA ligase</t>
  </si>
  <si>
    <t>A4S02_01590</t>
  </si>
  <si>
    <t>AOW47723.1</t>
  </si>
  <si>
    <t>A4S02_01595</t>
  </si>
  <si>
    <t>AOW45656.1</t>
  </si>
  <si>
    <t>A4S02_01600</t>
  </si>
  <si>
    <t>AOW45657.1</t>
  </si>
  <si>
    <t>A4S02_01605</t>
  </si>
  <si>
    <t>AOW45658.1</t>
  </si>
  <si>
    <t>A4S02_01610</t>
  </si>
  <si>
    <t>AOW47724.1</t>
  </si>
  <si>
    <t>A4S02_01615</t>
  </si>
  <si>
    <t>AOW45659.1</t>
  </si>
  <si>
    <t>ATP:cob(I)alamin adenosyltransferase</t>
  </si>
  <si>
    <t>A4S02_01620</t>
  </si>
  <si>
    <t>AOW45660.1</t>
  </si>
  <si>
    <t>A4S02_01625</t>
  </si>
  <si>
    <t>AOW45661.1</t>
  </si>
  <si>
    <t>A4S02_01630</t>
  </si>
  <si>
    <t>AOW45662.1</t>
  </si>
  <si>
    <t>hydroxyacid dehydrogenase</t>
  </si>
  <si>
    <t>A4S02_01635</t>
  </si>
  <si>
    <t>AOW45663.1</t>
  </si>
  <si>
    <t>A4S02_01640</t>
  </si>
  <si>
    <t>AOW45664.1</t>
  </si>
  <si>
    <t>threonylcarbamoyl-AMP synthase</t>
  </si>
  <si>
    <t>A4S02_01645</t>
  </si>
  <si>
    <t>AOW47725.1</t>
  </si>
  <si>
    <t>3'(2'),5'-bisphosphate nucleotidase</t>
  </si>
  <si>
    <t>A4S02_01650</t>
  </si>
  <si>
    <t>AOW45665.1</t>
  </si>
  <si>
    <t>leucyl aminopeptidase</t>
  </si>
  <si>
    <t>A4S02_01655</t>
  </si>
  <si>
    <t>AOW45666.1</t>
  </si>
  <si>
    <t>DNA polymerase III subunit chi</t>
  </si>
  <si>
    <t>A4S02_01660</t>
  </si>
  <si>
    <t>AOW45667.1</t>
  </si>
  <si>
    <t>oxidoreductase</t>
  </si>
  <si>
    <t>A4S02_01665</t>
  </si>
  <si>
    <t>AOW45668.1</t>
  </si>
  <si>
    <t>endopeptidase</t>
  </si>
  <si>
    <t>A4S02_01670</t>
  </si>
  <si>
    <t>AOW45669.1</t>
  </si>
  <si>
    <t>ATP-dependent helicase HrpB</t>
  </si>
  <si>
    <t>A4S02_01675</t>
  </si>
  <si>
    <t>AOW45670.1</t>
  </si>
  <si>
    <t>A4S02_01680</t>
  </si>
  <si>
    <t>AOW45671.1</t>
  </si>
  <si>
    <t>heat-shock protein Hsp33</t>
  </si>
  <si>
    <t>A4S02_01685</t>
  </si>
  <si>
    <t>AOW45672.1</t>
  </si>
  <si>
    <t>A4S02_01690</t>
  </si>
  <si>
    <t>AOW47726.1</t>
  </si>
  <si>
    <t>ornithine carbamoyltransferase</t>
  </si>
  <si>
    <t>A4S02_01695</t>
  </si>
  <si>
    <t>AOW45673.1</t>
  </si>
  <si>
    <t>acetylornithine transaminase</t>
  </si>
  <si>
    <t>A4S02_01700</t>
  </si>
  <si>
    <t>AOW45674.1</t>
  </si>
  <si>
    <t>recombinase RecA</t>
  </si>
  <si>
    <t>A4S02_01705</t>
  </si>
  <si>
    <t>AOW45675.1</t>
  </si>
  <si>
    <t>amidase</t>
  </si>
  <si>
    <t>A4S02_01710</t>
  </si>
  <si>
    <t>AOW45676.1</t>
  </si>
  <si>
    <t>preprotein translocase subunit TatA</t>
  </si>
  <si>
    <t>A4S02_01715</t>
  </si>
  <si>
    <t>AOW45677.1</t>
  </si>
  <si>
    <t>methylthioribulose-1-phosphate dehydratase</t>
  </si>
  <si>
    <t>A4S02_01720</t>
  </si>
  <si>
    <t>AOW45678.1</t>
  </si>
  <si>
    <t>acireductone dioxygenase</t>
  </si>
  <si>
    <t>A4S02_01725</t>
  </si>
  <si>
    <t>AOW45679.1</t>
  </si>
  <si>
    <t>2,3-diketo-5-methylthio-1-phosphopentane phosphatase</t>
  </si>
  <si>
    <t>A4S02_01730</t>
  </si>
  <si>
    <t>AOW47727.1</t>
  </si>
  <si>
    <t>riboflavin biosynthesis protein RibF</t>
  </si>
  <si>
    <t>A4S02_01735</t>
  </si>
  <si>
    <t>AOW45680.1</t>
  </si>
  <si>
    <t>isoleucine--tRNA ligase</t>
  </si>
  <si>
    <t>A4S02_01740</t>
  </si>
  <si>
    <t>AOW45681.1</t>
  </si>
  <si>
    <t>signal peptidase II</t>
  </si>
  <si>
    <t>A4S02_01745</t>
  </si>
  <si>
    <t>AOW45682.1</t>
  </si>
  <si>
    <t>A4S02_01750</t>
  </si>
  <si>
    <t>AOW47728.1</t>
  </si>
  <si>
    <t>DNA mismatch repair protein MutL</t>
  </si>
  <si>
    <t>A4S02_01755</t>
  </si>
  <si>
    <t>AOW45683.1</t>
  </si>
  <si>
    <t>NADH-quinone oxidoreductase subunit M</t>
  </si>
  <si>
    <t>A4S02_01760</t>
  </si>
  <si>
    <t>AOW45684.1</t>
  </si>
  <si>
    <t>A4S02_01765</t>
  </si>
  <si>
    <t>AOW45685.1</t>
  </si>
  <si>
    <t>DNA topoisomerase IV subunit B</t>
  </si>
  <si>
    <t>A4S02_01770</t>
  </si>
  <si>
    <t>AOW45686.1</t>
  </si>
  <si>
    <t>A4S02_01775</t>
  </si>
  <si>
    <t>AOW45687.1</t>
  </si>
  <si>
    <t>A4S02_01780</t>
  </si>
  <si>
    <t>AOW45688.1</t>
  </si>
  <si>
    <t>A4S02_01785</t>
  </si>
  <si>
    <t>AOW45689.1</t>
  </si>
  <si>
    <t>A4S02_01790</t>
  </si>
  <si>
    <t>AOW45690.1</t>
  </si>
  <si>
    <t>A4S02_01795</t>
  </si>
  <si>
    <t>AOW45691.1</t>
  </si>
  <si>
    <t>A4S02_01800</t>
  </si>
  <si>
    <t>AOW45692.1</t>
  </si>
  <si>
    <t>peptidase S41</t>
  </si>
  <si>
    <t>A4S02_01805</t>
  </si>
  <si>
    <t>AOW45693.1</t>
  </si>
  <si>
    <t>ribonuclease R</t>
  </si>
  <si>
    <t>A4S02_01810</t>
  </si>
  <si>
    <t>A4S02_01815</t>
  </si>
  <si>
    <t>AOW45694.1</t>
  </si>
  <si>
    <t>DNA protecting protein DprA</t>
  </si>
  <si>
    <t>A4S02_01820</t>
  </si>
  <si>
    <t>AOW45695.1</t>
  </si>
  <si>
    <t>glycerol-3-phosphate acyltransferase</t>
  </si>
  <si>
    <t>A4S02_01825</t>
  </si>
  <si>
    <t>AOW45696.1</t>
  </si>
  <si>
    <t>dihydroorotase</t>
  </si>
  <si>
    <t>A4S02_01830</t>
  </si>
  <si>
    <t>AOW45697.1</t>
  </si>
  <si>
    <t>aspartate carbamoyltransferase</t>
  </si>
  <si>
    <t>A4S02_01835</t>
  </si>
  <si>
    <t>AOW47729.1</t>
  </si>
  <si>
    <t>glutamate--tRNA ligase</t>
  </si>
  <si>
    <t>A4S02_01840</t>
  </si>
  <si>
    <t>competence protein ComEC</t>
  </si>
  <si>
    <t>A4S02_01845</t>
  </si>
  <si>
    <t>AOW47730.1</t>
  </si>
  <si>
    <t>A4S02_01850</t>
  </si>
  <si>
    <t>AOW45698.1</t>
  </si>
  <si>
    <t>A4S02_01855</t>
  </si>
  <si>
    <t>AOW45699.1</t>
  </si>
  <si>
    <t>A4S02_01860</t>
  </si>
  <si>
    <t>AOW45700.1</t>
  </si>
  <si>
    <t>alkylhydroperoxidase</t>
  </si>
  <si>
    <t>A4S02_01865</t>
  </si>
  <si>
    <t>AOW45701.1</t>
  </si>
  <si>
    <t>ATPase</t>
  </si>
  <si>
    <t>A4S02_01870</t>
  </si>
  <si>
    <t>AOW45702.1</t>
  </si>
  <si>
    <t>2-oxoglutarate dehydrogenase E1 component</t>
  </si>
  <si>
    <t>A4S02_01875</t>
  </si>
  <si>
    <t>AOW45703.1</t>
  </si>
  <si>
    <t>dihydrolipoamide succinyltransferase</t>
  </si>
  <si>
    <t>A4S02_01880</t>
  </si>
  <si>
    <t>AOW45704.1</t>
  </si>
  <si>
    <t>dihydrolipoyl dehydrogenase</t>
  </si>
  <si>
    <t>A4S02_01885</t>
  </si>
  <si>
    <t>AOW45705.1</t>
  </si>
  <si>
    <t>A4S02_01890</t>
  </si>
  <si>
    <t>AOW47731.1</t>
  </si>
  <si>
    <t>A4S02_01895</t>
  </si>
  <si>
    <t>AOW45706.1</t>
  </si>
  <si>
    <t>adenosylhomocysteinase</t>
  </si>
  <si>
    <t>A4S02_01900</t>
  </si>
  <si>
    <t>AOW45707.1</t>
  </si>
  <si>
    <t>acyl-phosphate glycerol 3-phosphate acyltransferase</t>
  </si>
  <si>
    <t>A4S02_01905</t>
  </si>
  <si>
    <t>AOW45708.1</t>
  </si>
  <si>
    <t>A4S02_01910</t>
  </si>
  <si>
    <t>AOW45709.1</t>
  </si>
  <si>
    <t>hydroxyacylglutathione hydrolase</t>
  </si>
  <si>
    <t>A4S02_01915</t>
  </si>
  <si>
    <t>AOW45710.1</t>
  </si>
  <si>
    <t>A4S02_01920</t>
  </si>
  <si>
    <t>AOW45711.1</t>
  </si>
  <si>
    <t>A4S02_01925</t>
  </si>
  <si>
    <t>AOW45712.1</t>
  </si>
  <si>
    <t>A4S02_01930</t>
  </si>
  <si>
    <t>AOW45713.1</t>
  </si>
  <si>
    <t>A4S02_01935</t>
  </si>
  <si>
    <t>AOW45714.1</t>
  </si>
  <si>
    <t>A4S02_01940</t>
  </si>
  <si>
    <t>AOW47732.1</t>
  </si>
  <si>
    <t>NADH-quinone oxidoreductase subunit D</t>
  </si>
  <si>
    <t>A4S02_01945</t>
  </si>
  <si>
    <t>AOW45715.1</t>
  </si>
  <si>
    <t>NADH-quinone oxidoreductase subunit B</t>
  </si>
  <si>
    <t>A4S02_01950</t>
  </si>
  <si>
    <t>AOW45716.1</t>
  </si>
  <si>
    <t>CDP-diacylglycerol--serine O-phosphatidyltransferase</t>
  </si>
  <si>
    <t>A4S02_01955</t>
  </si>
  <si>
    <t>AOW45717.1</t>
  </si>
  <si>
    <t>phosphatidylserine decarboxylase</t>
  </si>
  <si>
    <t>A4S02_01960</t>
  </si>
  <si>
    <t>AOW45718.1</t>
  </si>
  <si>
    <t>alanine--tRNA ligase</t>
  </si>
  <si>
    <t>A4S02_01965</t>
  </si>
  <si>
    <t>AOW45719.1</t>
  </si>
  <si>
    <t>polysaccharide biosynthesis protein GtrA</t>
  </si>
  <si>
    <t>A4S02_01970</t>
  </si>
  <si>
    <t>AOW45720.1</t>
  </si>
  <si>
    <t>A4S02_01975</t>
  </si>
  <si>
    <t>AOW47733.1</t>
  </si>
  <si>
    <t>3-dehydroquinate synthase</t>
  </si>
  <si>
    <t>A4S02_01980</t>
  </si>
  <si>
    <t>AOW45721.1</t>
  </si>
  <si>
    <t>A4S02_01985</t>
  </si>
  <si>
    <t>AOW45722.1</t>
  </si>
  <si>
    <t>recombinase XerD</t>
  </si>
  <si>
    <t>A4S02_01990</t>
  </si>
  <si>
    <t>AOW45723.1</t>
  </si>
  <si>
    <t>acetyl-CoA carboxylase carboxyltransferase subunit alpha</t>
  </si>
  <si>
    <t>A4S02_01995</t>
  </si>
  <si>
    <t>AOW45724.1</t>
  </si>
  <si>
    <t>molybdopterin-binding protein</t>
  </si>
  <si>
    <t>A4S02_02000</t>
  </si>
  <si>
    <t>AOW45725.1</t>
  </si>
  <si>
    <t>lysine--tRNA ligase</t>
  </si>
  <si>
    <t>A4S02_02005</t>
  </si>
  <si>
    <t>AOW45726.1</t>
  </si>
  <si>
    <t>A4S02_02010</t>
  </si>
  <si>
    <t>AOW45727.1</t>
  </si>
  <si>
    <t>A4S02_02015</t>
  </si>
  <si>
    <t>AOW45728.1</t>
  </si>
  <si>
    <t>lactate dehydrogenase</t>
  </si>
  <si>
    <t>A4S02_02020</t>
  </si>
  <si>
    <t>AOW45729.1</t>
  </si>
  <si>
    <t>tRNA N6-adenosine(37)-threonylcarbamoyltransferase complex transferase subunit TsaD</t>
  </si>
  <si>
    <t>A4S02_02025</t>
  </si>
  <si>
    <t>AOW45730.1</t>
  </si>
  <si>
    <t>hydroxymethylbilane synthase</t>
  </si>
  <si>
    <t>A4S02_02030</t>
  </si>
  <si>
    <t>AOW45731.1</t>
  </si>
  <si>
    <t>uroporphyrinogen-III synthase</t>
  </si>
  <si>
    <t>A4S02_02035</t>
  </si>
  <si>
    <t>AOW45732.1</t>
  </si>
  <si>
    <t>protein-export chaperone SecB</t>
  </si>
  <si>
    <t>A4S02_02040</t>
  </si>
  <si>
    <t>A4S02_02045</t>
  </si>
  <si>
    <t>AOW45733.1</t>
  </si>
  <si>
    <t>preprotein translocase subunit Tim44</t>
  </si>
  <si>
    <t>A4S02_02050</t>
  </si>
  <si>
    <t>AOW45734.1</t>
  </si>
  <si>
    <t>DNA methyltransferase</t>
  </si>
  <si>
    <t>A4S02_02055</t>
  </si>
  <si>
    <t>AOW45735.1</t>
  </si>
  <si>
    <t>cytochrome-c peroxidase</t>
  </si>
  <si>
    <t>A4S02_02060</t>
  </si>
  <si>
    <t>AOW45736.1</t>
  </si>
  <si>
    <t>methionine ABC transporter substrate-binding protein</t>
  </si>
  <si>
    <t>A4S02_02065</t>
  </si>
  <si>
    <t>AOW45737.1</t>
  </si>
  <si>
    <t>A4S02_02070</t>
  </si>
  <si>
    <t>AOW45738.1</t>
  </si>
  <si>
    <t>A4S02_02075</t>
  </si>
  <si>
    <t>AOW45739.1</t>
  </si>
  <si>
    <t>ubiquinol-cytochrome C reductase</t>
  </si>
  <si>
    <t>A4S02_02080</t>
  </si>
  <si>
    <t>AOW45740.1</t>
  </si>
  <si>
    <t>A4S02_02085</t>
  </si>
  <si>
    <t>AOW45741.1</t>
  </si>
  <si>
    <t>methylthioadenosine phosphorylase</t>
  </si>
  <si>
    <t>A4S02_02090</t>
  </si>
  <si>
    <t>AOW45742.1</t>
  </si>
  <si>
    <t>A4S02_02095</t>
  </si>
  <si>
    <t>AOW45743.1</t>
  </si>
  <si>
    <t>lysine transporter LysE</t>
  </si>
  <si>
    <t>A4S02_02100</t>
  </si>
  <si>
    <t>AOW45744.1</t>
  </si>
  <si>
    <t>A4S02_02105</t>
  </si>
  <si>
    <t>AOW45745.1</t>
  </si>
  <si>
    <t>NAD(P)H nitroreductase</t>
  </si>
  <si>
    <t>A4S02_02110</t>
  </si>
  <si>
    <t>AOW45746.1</t>
  </si>
  <si>
    <t>ornithine cyclodeaminase</t>
  </si>
  <si>
    <t>A4S02_02115</t>
  </si>
  <si>
    <t>AOW45747.1</t>
  </si>
  <si>
    <t>TetR family transcriptional regulator</t>
  </si>
  <si>
    <t>A4S02_02120</t>
  </si>
  <si>
    <t>AOW45748.1</t>
  </si>
  <si>
    <t>aldehyde reductase</t>
  </si>
  <si>
    <t>A4S02_02125</t>
  </si>
  <si>
    <t>AOW45749.1</t>
  </si>
  <si>
    <t>succinate-semialdehyde dehydrogenase</t>
  </si>
  <si>
    <t>A4S02_02130</t>
  </si>
  <si>
    <t>AOW45750.1</t>
  </si>
  <si>
    <t>cupin</t>
  </si>
  <si>
    <t>A4S02_02135</t>
  </si>
  <si>
    <t>AOW47734.1</t>
  </si>
  <si>
    <t>permease</t>
  </si>
  <si>
    <t>A4S02_02140</t>
  </si>
  <si>
    <t>AOW45751.1</t>
  </si>
  <si>
    <t>A4S02_02145</t>
  </si>
  <si>
    <t>AOW45752.1</t>
  </si>
  <si>
    <t>A4S02_02150</t>
  </si>
  <si>
    <t>AOW45753.1</t>
  </si>
  <si>
    <t>A4S02_02155</t>
  </si>
  <si>
    <t>AOW45754.1</t>
  </si>
  <si>
    <t>A4S02_02160</t>
  </si>
  <si>
    <t>AOW47735.1</t>
  </si>
  <si>
    <t>A4S02_02165</t>
  </si>
  <si>
    <t>AOW45755.1</t>
  </si>
  <si>
    <t>A4S02_02170</t>
  </si>
  <si>
    <t>AOW45756.1</t>
  </si>
  <si>
    <t>A4S02_02175</t>
  </si>
  <si>
    <t>A4S02_02180</t>
  </si>
  <si>
    <t>AOW45757.1</t>
  </si>
  <si>
    <t>A4S02_02185</t>
  </si>
  <si>
    <t>AOW45758.1</t>
  </si>
  <si>
    <t>A4S02_02190</t>
  </si>
  <si>
    <t>AOW45759.1</t>
  </si>
  <si>
    <t>isocitrate lyase</t>
  </si>
  <si>
    <t>A4S02_02195</t>
  </si>
  <si>
    <t>AOW45760.1</t>
  </si>
  <si>
    <t>A4S02_02200</t>
  </si>
  <si>
    <t>A4S02_02205</t>
  </si>
  <si>
    <t>A4S02_02210</t>
  </si>
  <si>
    <t>AOW45761.1</t>
  </si>
  <si>
    <t>A4S02_02215</t>
  </si>
  <si>
    <t>AOW45762.1</t>
  </si>
  <si>
    <t>A4S02_02220</t>
  </si>
  <si>
    <t>AOW45763.1</t>
  </si>
  <si>
    <t>A4S02_02225</t>
  </si>
  <si>
    <t>tRNA-Tyr</t>
  </si>
  <si>
    <t>anticodon=GTA</t>
  </si>
  <si>
    <t>A4S02_02230</t>
  </si>
  <si>
    <t>AOW45764.1</t>
  </si>
  <si>
    <t>3-methyl-2-oxobutanoate hydroxymethyltransferase</t>
  </si>
  <si>
    <t>A4S02_02235</t>
  </si>
  <si>
    <t>AOW45765.1</t>
  </si>
  <si>
    <t>NADH:flavin oxidoreductase</t>
  </si>
  <si>
    <t>A4S02_02240</t>
  </si>
  <si>
    <t>AOW45766.1</t>
  </si>
  <si>
    <t>A4S02_02245</t>
  </si>
  <si>
    <t>AOW45767.1</t>
  </si>
  <si>
    <t>alcohol dehydrogenase</t>
  </si>
  <si>
    <t>A4S02_02250</t>
  </si>
  <si>
    <t>AOW45768.1</t>
  </si>
  <si>
    <t>peptidase S1</t>
  </si>
  <si>
    <t>A4S02_02255</t>
  </si>
  <si>
    <t>AOW45769.1</t>
  </si>
  <si>
    <t>UDP-glucose 4-epimerase GalE</t>
  </si>
  <si>
    <t>A4S02_02260</t>
  </si>
  <si>
    <t>AOW45770.1</t>
  </si>
  <si>
    <t>A4S02_02265</t>
  </si>
  <si>
    <t>AOW45771.1</t>
  </si>
  <si>
    <t>diaminopimelate decarboxylase</t>
  </si>
  <si>
    <t>A4S02_02270</t>
  </si>
  <si>
    <t>AOW45772.1</t>
  </si>
  <si>
    <t>argininosuccinate lyase</t>
  </si>
  <si>
    <t>A4S02_02275</t>
  </si>
  <si>
    <t>AOW45773.1</t>
  </si>
  <si>
    <t>A4S02_02280</t>
  </si>
  <si>
    <t>AOW45774.1</t>
  </si>
  <si>
    <t>N-formylglutamate amidohydrolase</t>
  </si>
  <si>
    <t>A4S02_02285</t>
  </si>
  <si>
    <t>AOW45775.1</t>
  </si>
  <si>
    <t>shikimate dehydrogenase</t>
  </si>
  <si>
    <t>A4S02_02290</t>
  </si>
  <si>
    <t>AOW45776.1</t>
  </si>
  <si>
    <t>dephospho-CoA kinase</t>
  </si>
  <si>
    <t>A4S02_02295</t>
  </si>
  <si>
    <t>AOW45777.1</t>
  </si>
  <si>
    <t>DNA polymerase III subunit epsilon</t>
  </si>
  <si>
    <t>A4S02_02300</t>
  </si>
  <si>
    <t>AOW45778.1</t>
  </si>
  <si>
    <t>A4S02_02305</t>
  </si>
  <si>
    <t>AOW45779.1</t>
  </si>
  <si>
    <t>glycosyl transferase</t>
  </si>
  <si>
    <t>A4S02_02310</t>
  </si>
  <si>
    <t>AOW45780.1</t>
  </si>
  <si>
    <t>heparinase</t>
  </si>
  <si>
    <t>A4S02_02315</t>
  </si>
  <si>
    <t>AOW45781.1</t>
  </si>
  <si>
    <t>ribulose-phosphate 3-epimerase</t>
  </si>
  <si>
    <t>A4S02_02320</t>
  </si>
  <si>
    <t>AOW45782.1</t>
  </si>
  <si>
    <t>rRNA cytosine-C5-methylase</t>
  </si>
  <si>
    <t>A4S02_02325</t>
  </si>
  <si>
    <t>AOW45783.1</t>
  </si>
  <si>
    <t>phosphoribosylglycinamide formyltransferase</t>
  </si>
  <si>
    <t>A4S02_02330</t>
  </si>
  <si>
    <t>AOW45784.1</t>
  </si>
  <si>
    <t>phosphoribosylformylglycinamidine cyclo-ligase</t>
  </si>
  <si>
    <t>A4S02_02335</t>
  </si>
  <si>
    <t>AOW45785.1</t>
  </si>
  <si>
    <t>chromosomal replication initiator DnaA</t>
  </si>
  <si>
    <t>A4S02_02340</t>
  </si>
  <si>
    <t>AOW45786.1</t>
  </si>
  <si>
    <t>RNA degradosome polyphosphate kinase</t>
  </si>
  <si>
    <t>A4S02_02345</t>
  </si>
  <si>
    <t>AOW45787.1</t>
  </si>
  <si>
    <t>exopolyphosphatase</t>
  </si>
  <si>
    <t>A4S02_02350</t>
  </si>
  <si>
    <t>AOW45788.1</t>
  </si>
  <si>
    <t>histidine kinase</t>
  </si>
  <si>
    <t>A4S02_02355</t>
  </si>
  <si>
    <t>AOW45789.1</t>
  </si>
  <si>
    <t>A4S02_02360</t>
  </si>
  <si>
    <t>AOW45790.1</t>
  </si>
  <si>
    <t>A4S02_02365</t>
  </si>
  <si>
    <t>AOW45791.1</t>
  </si>
  <si>
    <t>ABC transporter substrate-binding protein</t>
  </si>
  <si>
    <t>A4S02_02370</t>
  </si>
  <si>
    <t>AOW45792.1</t>
  </si>
  <si>
    <t>A4S02_02375</t>
  </si>
  <si>
    <t>AOW45793.1</t>
  </si>
  <si>
    <t>fucolectin tachylectin-4 pentraxin-1</t>
  </si>
  <si>
    <t>A4S02_02380</t>
  </si>
  <si>
    <t>AOW47736.1</t>
  </si>
  <si>
    <t>ATP-sensitive potassium channel protein</t>
  </si>
  <si>
    <t>A4S02_02385</t>
  </si>
  <si>
    <t>AOW45794.1</t>
  </si>
  <si>
    <t>A4S02_02390</t>
  </si>
  <si>
    <t>AOW45795.1</t>
  </si>
  <si>
    <t>A4S02_02395</t>
  </si>
  <si>
    <t>AOW45796.1</t>
  </si>
  <si>
    <t>A4S02_02400</t>
  </si>
  <si>
    <t>AOW45797.1</t>
  </si>
  <si>
    <t>A4S02_02405</t>
  </si>
  <si>
    <t>AOW45798.1</t>
  </si>
  <si>
    <t>A4S02_02410</t>
  </si>
  <si>
    <t>AOW45799.1</t>
  </si>
  <si>
    <t>A4S02_02415</t>
  </si>
  <si>
    <t>AOW45800.1</t>
  </si>
  <si>
    <t>c-type cytochrome biogenesis protein CcmI</t>
  </si>
  <si>
    <t>A4S02_02420</t>
  </si>
  <si>
    <t>AOW45801.1</t>
  </si>
  <si>
    <t>cytochrome C biogenesis protein</t>
  </si>
  <si>
    <t>A4S02_02425</t>
  </si>
  <si>
    <t>AOW45802.1</t>
  </si>
  <si>
    <t>A4S02_02430</t>
  </si>
  <si>
    <t>AOW45803.1</t>
  </si>
  <si>
    <t>c-type cytochrome biogenesis protein CcmF</t>
  </si>
  <si>
    <t>A4S02_02435</t>
  </si>
  <si>
    <t>AOW45804.1</t>
  </si>
  <si>
    <t>cytochrome c biogenesis protein CcmE</t>
  </si>
  <si>
    <t>A4S02_02440</t>
  </si>
  <si>
    <t>AOW45805.1</t>
  </si>
  <si>
    <t>heme transporter</t>
  </si>
  <si>
    <t>A4S02_02445</t>
  </si>
  <si>
    <t>AOW45806.1</t>
  </si>
  <si>
    <t>A4S02_02450</t>
  </si>
  <si>
    <t>AOW45807.1</t>
  </si>
  <si>
    <t>A4S02_02455</t>
  </si>
  <si>
    <t>AOW45808.1</t>
  </si>
  <si>
    <t>TIGR01244 family protein</t>
  </si>
  <si>
    <t>A4S02_02460</t>
  </si>
  <si>
    <t>AOW45809.1</t>
  </si>
  <si>
    <t>A4S02_02465</t>
  </si>
  <si>
    <t>AOW45810.1</t>
  </si>
  <si>
    <t>A4S02_02470</t>
  </si>
  <si>
    <t>AOW45811.1</t>
  </si>
  <si>
    <t>D-glycerate dehydrogenase</t>
  </si>
  <si>
    <t>A4S02_02475</t>
  </si>
  <si>
    <t>AOW45812.1</t>
  </si>
  <si>
    <t>leucyl/phenylalanyl-tRNA--protein transferase</t>
  </si>
  <si>
    <t>A4S02_02480</t>
  </si>
  <si>
    <t>AOW45813.1</t>
  </si>
  <si>
    <t>A4S02_02485</t>
  </si>
  <si>
    <t>AOW45814.1</t>
  </si>
  <si>
    <t>A4S02_02490</t>
  </si>
  <si>
    <t>AOW45815.1</t>
  </si>
  <si>
    <t>A4S02_02495</t>
  </si>
  <si>
    <t>AOW45816.1</t>
  </si>
  <si>
    <t>A4S02_02500</t>
  </si>
  <si>
    <t>AOW45817.1</t>
  </si>
  <si>
    <t>glutamine-synthetase adenylyltransferase</t>
  </si>
  <si>
    <t>A4S02_02505</t>
  </si>
  <si>
    <t>AOW45818.1</t>
  </si>
  <si>
    <t>A4S02_02510</t>
  </si>
  <si>
    <t>AOW45819.1</t>
  </si>
  <si>
    <t>A4S02_02515</t>
  </si>
  <si>
    <t>alpha-ketoglutarate transporter</t>
  </si>
  <si>
    <t>A4S02_02520</t>
  </si>
  <si>
    <t>AOW45820.1</t>
  </si>
  <si>
    <t>DNA recombination protein RmuC</t>
  </si>
  <si>
    <t>A4S02_02525</t>
  </si>
  <si>
    <t>AOW45821.1</t>
  </si>
  <si>
    <t>A4S02_02530</t>
  </si>
  <si>
    <t>AOW47737.1</t>
  </si>
  <si>
    <t>A4S02_02535</t>
  </si>
  <si>
    <t>AOW45822.1</t>
  </si>
  <si>
    <t>RND transporter</t>
  </si>
  <si>
    <t>A4S02_02540</t>
  </si>
  <si>
    <t>AOW45823.1</t>
  </si>
  <si>
    <t>A4S02_02545</t>
  </si>
  <si>
    <t>AOW45824.1</t>
  </si>
  <si>
    <t>A4S02_02550</t>
  </si>
  <si>
    <t>AOW45825.1</t>
  </si>
  <si>
    <t>50S ribosomal protein L11</t>
  </si>
  <si>
    <t>A4S02_02555</t>
  </si>
  <si>
    <t>AOW45826.1</t>
  </si>
  <si>
    <t>50S ribosomal protein L1</t>
  </si>
  <si>
    <t>A4S02_02560</t>
  </si>
  <si>
    <t>AOW45827.1</t>
  </si>
  <si>
    <t>50S ribosomal protein L10</t>
  </si>
  <si>
    <t>A4S02_02565</t>
  </si>
  <si>
    <t>AOW45828.1</t>
  </si>
  <si>
    <t>50S ribosomal protein L7/L12</t>
  </si>
  <si>
    <t>A4S02_02570</t>
  </si>
  <si>
    <t>AOW45829.1</t>
  </si>
  <si>
    <t>DNA-directed RNA polymerase subunit beta</t>
  </si>
  <si>
    <t>A4S02_02575</t>
  </si>
  <si>
    <t>AOW45830.1</t>
  </si>
  <si>
    <t>DNA-directed RNA polymerase subunit beta'</t>
  </si>
  <si>
    <t>A4S02_02580</t>
  </si>
  <si>
    <t>AOW45831.1</t>
  </si>
  <si>
    <t>30S ribosomal protein S12</t>
  </si>
  <si>
    <t>A4S02_02585</t>
  </si>
  <si>
    <t>AOW45832.1</t>
  </si>
  <si>
    <t>30S ribosomal protein S7</t>
  </si>
  <si>
    <t>A4S02_02590</t>
  </si>
  <si>
    <t>AOW45833.1</t>
  </si>
  <si>
    <t>translation elongation factor Tu</t>
  </si>
  <si>
    <t>A4S02_02595</t>
  </si>
  <si>
    <t>AOW45834.1</t>
  </si>
  <si>
    <t>30S ribosomal protein S10</t>
  </si>
  <si>
    <t>A4S02_02600</t>
  </si>
  <si>
    <t>AOW45835.1</t>
  </si>
  <si>
    <t>50S ribosomal protein L3</t>
  </si>
  <si>
    <t>A4S02_02605</t>
  </si>
  <si>
    <t>AOW45836.1</t>
  </si>
  <si>
    <t>50S ribosomal protein L4</t>
  </si>
  <si>
    <t>A4S02_02610</t>
  </si>
  <si>
    <t>AOW45837.1</t>
  </si>
  <si>
    <t>50S ribosomal protein L23</t>
  </si>
  <si>
    <t>A4S02_02615</t>
  </si>
  <si>
    <t>AOW45838.1</t>
  </si>
  <si>
    <t>50S ribosomal protein L2</t>
  </si>
  <si>
    <t>A4S02_02620</t>
  </si>
  <si>
    <t>AOW45839.1</t>
  </si>
  <si>
    <t>30S ribosomal protein S19</t>
  </si>
  <si>
    <t>A4S02_02625</t>
  </si>
  <si>
    <t>AOW45840.1</t>
  </si>
  <si>
    <t>50S ribosomal protein L22</t>
  </si>
  <si>
    <t>A4S02_02630</t>
  </si>
  <si>
    <t>AOW45841.1</t>
  </si>
  <si>
    <t>30S ribosomal protein S3</t>
  </si>
  <si>
    <t>A4S02_02635</t>
  </si>
  <si>
    <t>AOW45842.1</t>
  </si>
  <si>
    <t>50S ribosomal protein L16</t>
  </si>
  <si>
    <t>A4S02_02640</t>
  </si>
  <si>
    <t>AOW45843.1</t>
  </si>
  <si>
    <t>50S ribosomal protein L29</t>
  </si>
  <si>
    <t>A4S02_02645</t>
  </si>
  <si>
    <t>AOW45844.1</t>
  </si>
  <si>
    <t>30S ribosomal protein S17</t>
  </si>
  <si>
    <t>A4S02_02650</t>
  </si>
  <si>
    <t>AOW45845.1</t>
  </si>
  <si>
    <t>50S ribosomal protein L14</t>
  </si>
  <si>
    <t>A4S02_02655</t>
  </si>
  <si>
    <t>AOW45846.1</t>
  </si>
  <si>
    <t>50S ribosomal protein L24</t>
  </si>
  <si>
    <t>A4S02_02660</t>
  </si>
  <si>
    <t>AOW45847.1</t>
  </si>
  <si>
    <t>50S ribosomal protein L5</t>
  </si>
  <si>
    <t>A4S02_02665</t>
  </si>
  <si>
    <t>AOW45848.1</t>
  </si>
  <si>
    <t>30S ribosomal protein S14</t>
  </si>
  <si>
    <t>A4S02_02670</t>
  </si>
  <si>
    <t>AOW45849.1</t>
  </si>
  <si>
    <t>30S ribosomal protein S8</t>
  </si>
  <si>
    <t>A4S02_02675</t>
  </si>
  <si>
    <t>AOW45850.1</t>
  </si>
  <si>
    <t>50S ribosomal protein L6</t>
  </si>
  <si>
    <t>A4S02_02680</t>
  </si>
  <si>
    <t>AOW45851.1</t>
  </si>
  <si>
    <t>50S ribosomal protein L18</t>
  </si>
  <si>
    <t>A4S02_02685</t>
  </si>
  <si>
    <t>AOW45852.1</t>
  </si>
  <si>
    <t>30S ribosomal protein S5</t>
  </si>
  <si>
    <t>A4S02_02690</t>
  </si>
  <si>
    <t>AOW45853.1</t>
  </si>
  <si>
    <t>50S ribosomal protein L30</t>
  </si>
  <si>
    <t>A4S02_02695</t>
  </si>
  <si>
    <t>AOW45854.1</t>
  </si>
  <si>
    <t>50S ribosomal protein L15</t>
  </si>
  <si>
    <t>A4S02_02700</t>
  </si>
  <si>
    <t>AOW45855.1</t>
  </si>
  <si>
    <t>preprotein translocase subunit SecY</t>
  </si>
  <si>
    <t>A4S02_02705</t>
  </si>
  <si>
    <t>AOW45856.1</t>
  </si>
  <si>
    <t>adenylate kinase</t>
  </si>
  <si>
    <t>A4S02_02710</t>
  </si>
  <si>
    <t>AOW45857.1</t>
  </si>
  <si>
    <t>30S ribosomal protein S13</t>
  </si>
  <si>
    <t>A4S02_02715</t>
  </si>
  <si>
    <t>AOW45858.1</t>
  </si>
  <si>
    <t>30S ribosomal protein S11</t>
  </si>
  <si>
    <t>A4S02_02720</t>
  </si>
  <si>
    <t>AOW45859.1</t>
  </si>
  <si>
    <t>DNA-directed RNA polymerase subunit alpha</t>
  </si>
  <si>
    <t>A4S02_02725</t>
  </si>
  <si>
    <t>AOW45860.1</t>
  </si>
  <si>
    <t>50S ribosomal protein L17</t>
  </si>
  <si>
    <t>A4S02_02730</t>
  </si>
  <si>
    <t>AOW47738.1</t>
  </si>
  <si>
    <t>nitrate ABC transporter substrate-binding protein</t>
  </si>
  <si>
    <t>A4S02_02735</t>
  </si>
  <si>
    <t>AOW45861.1</t>
  </si>
  <si>
    <t>nitrate ABC transporter permease</t>
  </si>
  <si>
    <t>A4S02_02740</t>
  </si>
  <si>
    <t>AOW45862.1</t>
  </si>
  <si>
    <t>ABC transporter</t>
  </si>
  <si>
    <t>A4S02_02745</t>
  </si>
  <si>
    <t>AOW45863.1</t>
  </si>
  <si>
    <t>A4S02_02750</t>
  </si>
  <si>
    <t>AOW45864.1</t>
  </si>
  <si>
    <t>DUF1328 domain-containing protein</t>
  </si>
  <si>
    <t>A4S02_02755</t>
  </si>
  <si>
    <t>AOW45865.1</t>
  </si>
  <si>
    <t>A4S02_02760</t>
  </si>
  <si>
    <t>AOW45866.1</t>
  </si>
  <si>
    <t>A4S02_02765</t>
  </si>
  <si>
    <t>AOW45867.1</t>
  </si>
  <si>
    <t>nodulation protein</t>
  </si>
  <si>
    <t>A4S02_02770</t>
  </si>
  <si>
    <t>AOW45868.1</t>
  </si>
  <si>
    <t>multidrug transporter subunit MdtC</t>
  </si>
  <si>
    <t>A4S02_02775</t>
  </si>
  <si>
    <t>AOW45869.1</t>
  </si>
  <si>
    <t>multidrug transporter subunit MdtA</t>
  </si>
  <si>
    <t>A4S02_02780</t>
  </si>
  <si>
    <t>AOW45870.1</t>
  </si>
  <si>
    <t>MFS transporter</t>
  </si>
  <si>
    <t>A4S02_02785</t>
  </si>
  <si>
    <t>AOW45871.1</t>
  </si>
  <si>
    <t>general stress protein</t>
  </si>
  <si>
    <t>A4S02_02790</t>
  </si>
  <si>
    <t>AOW45872.1</t>
  </si>
  <si>
    <t>ribonuclease HII</t>
  </si>
  <si>
    <t>A4S02_02795</t>
  </si>
  <si>
    <t>AOW45873.1</t>
  </si>
  <si>
    <t>modification methylase</t>
  </si>
  <si>
    <t>A4S02_02800</t>
  </si>
  <si>
    <t>AOW45874.1</t>
  </si>
  <si>
    <t>A4S02_02805</t>
  </si>
  <si>
    <t>AOW45875.1</t>
  </si>
  <si>
    <t>A4S02_02810</t>
  </si>
  <si>
    <t>AOW45876.1</t>
  </si>
  <si>
    <t>A4S02_02815</t>
  </si>
  <si>
    <t>AOW45877.1</t>
  </si>
  <si>
    <t>A4S02_02820</t>
  </si>
  <si>
    <t>AOW45878.1</t>
  </si>
  <si>
    <t>AAA family ATPase</t>
  </si>
  <si>
    <t>A4S02_02825</t>
  </si>
  <si>
    <t>AOW45879.1</t>
  </si>
  <si>
    <t>A4S02_02830</t>
  </si>
  <si>
    <t>AOW45880.1</t>
  </si>
  <si>
    <t>poly(A) polymerase</t>
  </si>
  <si>
    <t>A4S02_02835</t>
  </si>
  <si>
    <t>AOW45881.1</t>
  </si>
  <si>
    <t>A4S02_02840</t>
  </si>
  <si>
    <t>AOW45882.1</t>
  </si>
  <si>
    <t>multidrug export protein EmrA</t>
  </si>
  <si>
    <t>A4S02_02845</t>
  </si>
  <si>
    <t>AOW45883.1</t>
  </si>
  <si>
    <t>EmrB/QacA family drug resistance transporter</t>
  </si>
  <si>
    <t>A4S02_02850</t>
  </si>
  <si>
    <t>AOW45884.1</t>
  </si>
  <si>
    <t>RNA pyrophosphohydrolase</t>
  </si>
  <si>
    <t>A4S02_02855</t>
  </si>
  <si>
    <t>AOW45885.1</t>
  </si>
  <si>
    <t>A4S02_02860</t>
  </si>
  <si>
    <t>AOW45886.1</t>
  </si>
  <si>
    <t>A4S02_02865</t>
  </si>
  <si>
    <t>AOW45887.1</t>
  </si>
  <si>
    <t>A4S02_02870</t>
  </si>
  <si>
    <t>AOW45888.1</t>
  </si>
  <si>
    <t>peptidase</t>
  </si>
  <si>
    <t>A4S02_02875</t>
  </si>
  <si>
    <t>AOW45889.1</t>
  </si>
  <si>
    <t>phosphoglycerate mutase (2,3-diphosphoglycerate-independent)</t>
  </si>
  <si>
    <t>A4S02_02880</t>
  </si>
  <si>
    <t>AOW45890.1</t>
  </si>
  <si>
    <t>threonine ammonia-lyase</t>
  </si>
  <si>
    <t>A4S02_02885</t>
  </si>
  <si>
    <t>AOW45891.1</t>
  </si>
  <si>
    <t>transcription elongation factor GreA</t>
  </si>
  <si>
    <t>A4S02_02890</t>
  </si>
  <si>
    <t>AOW45892.1</t>
  </si>
  <si>
    <t>carbamoyl phosphate synthase large subunit</t>
  </si>
  <si>
    <t>A4S02_02895</t>
  </si>
  <si>
    <t>AOW45893.1</t>
  </si>
  <si>
    <t>carbamoyl phosphate synthase small subunit</t>
  </si>
  <si>
    <t>A4S02_02900</t>
  </si>
  <si>
    <t>AOW47739.1</t>
  </si>
  <si>
    <t>aspartyl-tRNA amidotransferase</t>
  </si>
  <si>
    <t>A4S02_02905</t>
  </si>
  <si>
    <t>AOW45894.1</t>
  </si>
  <si>
    <t>DNA primase</t>
  </si>
  <si>
    <t>A4S02_02910</t>
  </si>
  <si>
    <t>AOW45895.1</t>
  </si>
  <si>
    <t>RNA polymerase sigma factor RpoD</t>
  </si>
  <si>
    <t>A4S02_02915</t>
  </si>
  <si>
    <t>AOW45896.1</t>
  </si>
  <si>
    <t>acetyltransferase</t>
  </si>
  <si>
    <t>A4S02_02920</t>
  </si>
  <si>
    <t>AOW45897.1</t>
  </si>
  <si>
    <t>30S ribosomal protein S6</t>
  </si>
  <si>
    <t>A4S02_02925</t>
  </si>
  <si>
    <t>AOW45898.1</t>
  </si>
  <si>
    <t>30S ribosomal protein S18</t>
  </si>
  <si>
    <t>A4S02_02930</t>
  </si>
  <si>
    <t>AOW45899.1</t>
  </si>
  <si>
    <t>50S ribosomal protein L9</t>
  </si>
  <si>
    <t>A4S02_02935</t>
  </si>
  <si>
    <t>AOW45900.1</t>
  </si>
  <si>
    <t>cyclopropane-fatty-acyl-phospholipid synthase</t>
  </si>
  <si>
    <t>A4S02_02940</t>
  </si>
  <si>
    <t>AOW45901.1</t>
  </si>
  <si>
    <t>16S rRNA (adenine(1518)-N(6)/adenine(1519)-N(6))-dimethyltransferase</t>
  </si>
  <si>
    <t>A4S02_02945</t>
  </si>
  <si>
    <t>AOW45902.1</t>
  </si>
  <si>
    <t>peptidylprolyl isomerase</t>
  </si>
  <si>
    <t>A4S02_02950</t>
  </si>
  <si>
    <t>AOW45903.1</t>
  </si>
  <si>
    <t>organic solvent tolerance protein</t>
  </si>
  <si>
    <t>A4S02_02955</t>
  </si>
  <si>
    <t>AOW45904.1</t>
  </si>
  <si>
    <t>LPS export ABC transporter permease LptG</t>
  </si>
  <si>
    <t>A4S02_02960</t>
  </si>
  <si>
    <t>AOW47740.1</t>
  </si>
  <si>
    <t>LPS export ABC transporter permease LptF</t>
  </si>
  <si>
    <t>A4S02_02965</t>
  </si>
  <si>
    <t>AOW45905.1</t>
  </si>
  <si>
    <t>A4S02_02970</t>
  </si>
  <si>
    <t>AOW47741.1</t>
  </si>
  <si>
    <t>A4S02_02975</t>
  </si>
  <si>
    <t>AOW45906.1</t>
  </si>
  <si>
    <t>A4S02_02980</t>
  </si>
  <si>
    <t>AOW45907.1</t>
  </si>
  <si>
    <t>cell division topological specificity factor MinE</t>
  </si>
  <si>
    <t>A4S02_02985</t>
  </si>
  <si>
    <t>AOW45908.1</t>
  </si>
  <si>
    <t>septum site-determining protein MinD</t>
  </si>
  <si>
    <t>A4S02_02990</t>
  </si>
  <si>
    <t>AOW45909.1</t>
  </si>
  <si>
    <t>septum formation inhibitor MinC</t>
  </si>
  <si>
    <t>A4S02_02995</t>
  </si>
  <si>
    <t>AOW47742.1</t>
  </si>
  <si>
    <t>glutathione S-transferase</t>
  </si>
  <si>
    <t>A4S02_03000</t>
  </si>
  <si>
    <t>AOW45910.1</t>
  </si>
  <si>
    <t>A4S02_03005</t>
  </si>
  <si>
    <t>AOW45911.1</t>
  </si>
  <si>
    <t>16S rRNA (cytidine(1402)-2'-O)-methyltransferase</t>
  </si>
  <si>
    <t>A4S02_03010</t>
  </si>
  <si>
    <t>AOW47743.1</t>
  </si>
  <si>
    <t>amino acid ABC transporter substrate-binding protein</t>
  </si>
  <si>
    <t>A4S02_03015</t>
  </si>
  <si>
    <t>AOW45912.1</t>
  </si>
  <si>
    <t>peptide transporter</t>
  </si>
  <si>
    <t>A4S02_03020</t>
  </si>
  <si>
    <t>AOW45913.1</t>
  </si>
  <si>
    <t>CarD family transcriptional regulator</t>
  </si>
  <si>
    <t>A4S02_03025</t>
  </si>
  <si>
    <t>AOW45914.1</t>
  </si>
  <si>
    <t>A4S02_03030</t>
  </si>
  <si>
    <t>AOW45915.1</t>
  </si>
  <si>
    <t>S-formylglutathione hydrolase</t>
  </si>
  <si>
    <t>A4S02_03035</t>
  </si>
  <si>
    <t>AOW45916.1</t>
  </si>
  <si>
    <t>A4S02_03040</t>
  </si>
  <si>
    <t>AOW45917.1</t>
  </si>
  <si>
    <t>cell division protein FtsX</t>
  </si>
  <si>
    <t>A4S02_03045</t>
  </si>
  <si>
    <t>AOW47744.1</t>
  </si>
  <si>
    <t>cell division ATP-binding protein FtsE</t>
  </si>
  <si>
    <t>A4S02_03050</t>
  </si>
  <si>
    <t>AOW45918.1</t>
  </si>
  <si>
    <t>A4S02_03055</t>
  </si>
  <si>
    <t>AOW45919.1</t>
  </si>
  <si>
    <t>A4S02_03060</t>
  </si>
  <si>
    <t>AOW47745.1</t>
  </si>
  <si>
    <t>A4S02_03065</t>
  </si>
  <si>
    <t>AOW45920.1</t>
  </si>
  <si>
    <t>A4S02_03070</t>
  </si>
  <si>
    <t>AOW45921.1</t>
  </si>
  <si>
    <t>HslU--HslV peptidase proteolytic subunit</t>
  </si>
  <si>
    <t>A4S02_03075</t>
  </si>
  <si>
    <t>AOW45922.1</t>
  </si>
  <si>
    <t>HslU--HslV peptidase ATPase subunit</t>
  </si>
  <si>
    <t>A4S02_03080</t>
  </si>
  <si>
    <t>AOW45923.1</t>
  </si>
  <si>
    <t>Fe-S cluster assembly protein SufE</t>
  </si>
  <si>
    <t>A4S02_03085</t>
  </si>
  <si>
    <t>AOW45924.1</t>
  </si>
  <si>
    <t>aldehyde dehydrogenase</t>
  </si>
  <si>
    <t>A4S02_03090</t>
  </si>
  <si>
    <t>AOW45925.1</t>
  </si>
  <si>
    <t>A4S02_03095</t>
  </si>
  <si>
    <t>AOW45926.1</t>
  </si>
  <si>
    <t>A4S02_03100</t>
  </si>
  <si>
    <t>AOW45927.1</t>
  </si>
  <si>
    <t>mannitol dehydrogenase</t>
  </si>
  <si>
    <t>A4S02_03105</t>
  </si>
  <si>
    <t>AOW45928.1</t>
  </si>
  <si>
    <t>50S ribosomal protein L35</t>
  </si>
  <si>
    <t>A4S02_03110</t>
  </si>
  <si>
    <t>AOW45929.1</t>
  </si>
  <si>
    <t>50S ribosomal protein L20</t>
  </si>
  <si>
    <t>A4S02_03115</t>
  </si>
  <si>
    <t>AOW45930.1</t>
  </si>
  <si>
    <t>phenylalanine--tRNA ligase subunit alpha</t>
  </si>
  <si>
    <t>A4S02_03120</t>
  </si>
  <si>
    <t>AOW45931.1</t>
  </si>
  <si>
    <t>phenylalanine--tRNA ligase subunit beta</t>
  </si>
  <si>
    <t>A4S02_03125</t>
  </si>
  <si>
    <t>AOW47746.1</t>
  </si>
  <si>
    <t>phosphate ABC transporter substrate-binding protein PstS</t>
  </si>
  <si>
    <t>A4S02_03130</t>
  </si>
  <si>
    <t>AOW45932.1</t>
  </si>
  <si>
    <t>peptide ABC transporter substrate-binding protein</t>
  </si>
  <si>
    <t>A4S02_03135</t>
  </si>
  <si>
    <t>AOW45933.1</t>
  </si>
  <si>
    <t>A4S02_03140</t>
  </si>
  <si>
    <t>AOW45934.1</t>
  </si>
  <si>
    <t>A4S02_03145</t>
  </si>
  <si>
    <t>AOW45935.1</t>
  </si>
  <si>
    <t>A4S02_03150</t>
  </si>
  <si>
    <t>AOW47747.1</t>
  </si>
  <si>
    <t>hdeD</t>
  </si>
  <si>
    <t>A4S02_03155</t>
  </si>
  <si>
    <t>AOW45936.1</t>
  </si>
  <si>
    <t>30S ribosomal protein S4</t>
  </si>
  <si>
    <t>A4S02_03160</t>
  </si>
  <si>
    <t>AOW45937.1</t>
  </si>
  <si>
    <t>peptide chain release factor 3</t>
  </si>
  <si>
    <t>A4S02_03165</t>
  </si>
  <si>
    <t>AOW45938.1</t>
  </si>
  <si>
    <t>phosphohydrolase</t>
  </si>
  <si>
    <t>A4S02_03170</t>
  </si>
  <si>
    <t>AOW45939.1</t>
  </si>
  <si>
    <t>A4S02_03175</t>
  </si>
  <si>
    <t>AOW45940.1</t>
  </si>
  <si>
    <t>X-Pro aminopeptidase</t>
  </si>
  <si>
    <t>A4S02_03180</t>
  </si>
  <si>
    <t>AOW45941.1</t>
  </si>
  <si>
    <t>50S ribosomal protein L11 methyltransferase</t>
  </si>
  <si>
    <t>A4S02_03185</t>
  </si>
  <si>
    <t>AOW47748.1</t>
  </si>
  <si>
    <t>DNA helicase II</t>
  </si>
  <si>
    <t>A4S02_03190</t>
  </si>
  <si>
    <t>AOW45942.1</t>
  </si>
  <si>
    <t>DNA repair protein RadC</t>
  </si>
  <si>
    <t>A4S02_03195</t>
  </si>
  <si>
    <t>AOW45943.1</t>
  </si>
  <si>
    <t>A4S02_03200</t>
  </si>
  <si>
    <t>AOW45944.1</t>
  </si>
  <si>
    <t>5-(carboxyamino)imidazole ribonucleotide synthase</t>
  </si>
  <si>
    <t>A4S02_03205</t>
  </si>
  <si>
    <t>AOW47749.1</t>
  </si>
  <si>
    <t>5-(carboxyamino)imidazole ribonucleotide mutase</t>
  </si>
  <si>
    <t>A4S02_03210</t>
  </si>
  <si>
    <t>AOW45945.1</t>
  </si>
  <si>
    <t>A4S02_03215</t>
  </si>
  <si>
    <t>AOW45946.1</t>
  </si>
  <si>
    <t>A4S02_03220</t>
  </si>
  <si>
    <t>AOW45947.1</t>
  </si>
  <si>
    <t>cytoplasmic protein</t>
  </si>
  <si>
    <t>A4S02_03225</t>
  </si>
  <si>
    <t>AOW45948.1</t>
  </si>
  <si>
    <t>A4S02_03230</t>
  </si>
  <si>
    <t>AOW45949.1</t>
  </si>
  <si>
    <t>50S ribosomal protein L31</t>
  </si>
  <si>
    <t>A4S02_03235</t>
  </si>
  <si>
    <t>AOW45950.1</t>
  </si>
  <si>
    <t>mechanosensitive ion channel protein MscL</t>
  </si>
  <si>
    <t>A4S02_03240</t>
  </si>
  <si>
    <t>AOW45951.1</t>
  </si>
  <si>
    <t>A4S02_03245</t>
  </si>
  <si>
    <t>AOW45952.1</t>
  </si>
  <si>
    <t>protein-export membrane protein SecF</t>
  </si>
  <si>
    <t>A4S02_03250</t>
  </si>
  <si>
    <t>AOW45953.1</t>
  </si>
  <si>
    <t>protein-export membrane protein SecD</t>
  </si>
  <si>
    <t>A4S02_03255</t>
  </si>
  <si>
    <t>AOW45954.1</t>
  </si>
  <si>
    <t>A4S02_03260</t>
  </si>
  <si>
    <t>AOW45955.1</t>
  </si>
  <si>
    <t>ribonucleotide-diphosphate reductase subunit alpha</t>
  </si>
  <si>
    <t>A4S02_03265</t>
  </si>
  <si>
    <t>AOW45956.1</t>
  </si>
  <si>
    <t>ribonucleotide-diphosphate reductase subunit beta</t>
  </si>
  <si>
    <t>A4S02_03270</t>
  </si>
  <si>
    <t>AOW45957.1</t>
  </si>
  <si>
    <t>A4S02_03275</t>
  </si>
  <si>
    <t>AOW45958.1</t>
  </si>
  <si>
    <t>farnesyltranstransferase</t>
  </si>
  <si>
    <t>A4S02_03280</t>
  </si>
  <si>
    <t>AOW45959.1</t>
  </si>
  <si>
    <t>glutamate racemase</t>
  </si>
  <si>
    <t>A4S02_03285</t>
  </si>
  <si>
    <t>AOW47750.1</t>
  </si>
  <si>
    <t>orotate phosphoribosyltransferase</t>
  </si>
  <si>
    <t>A4S02_03290</t>
  </si>
  <si>
    <t>AOW45960.1</t>
  </si>
  <si>
    <t>A4S02_03295</t>
  </si>
  <si>
    <t>AOW45961.1</t>
  </si>
  <si>
    <t>citrate (Si)-synthase</t>
  </si>
  <si>
    <t>A4S02_03300</t>
  </si>
  <si>
    <t>AOW45962.1</t>
  </si>
  <si>
    <t>phosphohistidine phosphatase</t>
  </si>
  <si>
    <t>A4S02_03305</t>
  </si>
  <si>
    <t>AOW45963.1</t>
  </si>
  <si>
    <t>chorismate mutase</t>
  </si>
  <si>
    <t>A4S02_03310</t>
  </si>
  <si>
    <t>AOW45964.1</t>
  </si>
  <si>
    <t>phosphatase</t>
  </si>
  <si>
    <t>A4S02_03315</t>
  </si>
  <si>
    <t>AOW45965.1</t>
  </si>
  <si>
    <t>acetyl-CoA hydrolase</t>
  </si>
  <si>
    <t>A4S02_03320</t>
  </si>
  <si>
    <t>AOW45966.1</t>
  </si>
  <si>
    <t>A4S02_03325</t>
  </si>
  <si>
    <t>AOW45967.1</t>
  </si>
  <si>
    <t>chromosome segregation protein SMC</t>
  </si>
  <si>
    <t>A4S02_03330</t>
  </si>
  <si>
    <t>AOW45968.1</t>
  </si>
  <si>
    <t>thiol:disulfide interchange protein</t>
  </si>
  <si>
    <t>A4S02_03335</t>
  </si>
  <si>
    <t>AOW45969.1</t>
  </si>
  <si>
    <t>magnesium/cobalt efflux protein</t>
  </si>
  <si>
    <t>A4S02_03340</t>
  </si>
  <si>
    <t>AOW47751.1</t>
  </si>
  <si>
    <t>rRNA maturation RNase YbeY</t>
  </si>
  <si>
    <t>A4S02_03345</t>
  </si>
  <si>
    <t>AOW47752.1</t>
  </si>
  <si>
    <t>phosphate starvation-inducible protein PhoH</t>
  </si>
  <si>
    <t>A4S02_03350</t>
  </si>
  <si>
    <t>AOW45970.1</t>
  </si>
  <si>
    <t>tRNA (N6-isopentenyl adenosine(37)-C2)-methylthiotransferase MiaB</t>
  </si>
  <si>
    <t>A4S02_03355</t>
  </si>
  <si>
    <t>AOW45971.1</t>
  </si>
  <si>
    <t>A4S02_03360</t>
  </si>
  <si>
    <t>AOW45972.1</t>
  </si>
  <si>
    <t>A4S02_03365</t>
  </si>
  <si>
    <t>AOW45973.1</t>
  </si>
  <si>
    <t>A4S02_03370</t>
  </si>
  <si>
    <t>AOW45974.1</t>
  </si>
  <si>
    <t>exodeoxyribonuclease III</t>
  </si>
  <si>
    <t>A4S02_03375</t>
  </si>
  <si>
    <t>AOW45975.1</t>
  </si>
  <si>
    <t>diguanylate cyclase</t>
  </si>
  <si>
    <t>A4S02_03380</t>
  </si>
  <si>
    <t>AOW45976.1</t>
  </si>
  <si>
    <t>excinuclease ABC subunit C</t>
  </si>
  <si>
    <t>A4S02_03385</t>
  </si>
  <si>
    <t>AOW45977.1</t>
  </si>
  <si>
    <t>CDP-diacylglycerol--glycerol-3-phosphate 3-phosphatidyltransferase</t>
  </si>
  <si>
    <t>A4S02_03390</t>
  </si>
  <si>
    <t>AOW45978.1</t>
  </si>
  <si>
    <t>A4S02_03395</t>
  </si>
  <si>
    <t>AOW45979.1</t>
  </si>
  <si>
    <t>molybdopterin converting factor subunit 1</t>
  </si>
  <si>
    <t>A4S02_03400</t>
  </si>
  <si>
    <t>AOW47753.1</t>
  </si>
  <si>
    <t>molybdopterin synthase catalytic subunit</t>
  </si>
  <si>
    <t>A4S02_03405</t>
  </si>
  <si>
    <t>AOW45980.1</t>
  </si>
  <si>
    <t>adenosylmethionine--8-amino-7-oxononanoate transaminase</t>
  </si>
  <si>
    <t>A4S02_03410</t>
  </si>
  <si>
    <t>AOW45981.1</t>
  </si>
  <si>
    <t>8-amino-7-oxononanoate synthase</t>
  </si>
  <si>
    <t>A4S02_03415</t>
  </si>
  <si>
    <t>AOW45982.1</t>
  </si>
  <si>
    <t>A4S02_03420</t>
  </si>
  <si>
    <t>AOW45983.1</t>
  </si>
  <si>
    <t>dethiobiotin synthase</t>
  </si>
  <si>
    <t>A4S02_03425</t>
  </si>
  <si>
    <t>AOW45984.1</t>
  </si>
  <si>
    <t>repressor LexA</t>
  </si>
  <si>
    <t>A4S02_03430</t>
  </si>
  <si>
    <t>AOW47754.1</t>
  </si>
  <si>
    <t>molybdopterin molybdenumtransferase MoeA</t>
  </si>
  <si>
    <t>A4S02_03435</t>
  </si>
  <si>
    <t>AOW45985.1</t>
  </si>
  <si>
    <t>50S ribosomal protein L33</t>
  </si>
  <si>
    <t>A4S02_03440</t>
  </si>
  <si>
    <t>AOW45986.1</t>
  </si>
  <si>
    <t>septation inhibitor protein</t>
  </si>
  <si>
    <t>A4S02_03445</t>
  </si>
  <si>
    <t>AOW45987.1</t>
  </si>
  <si>
    <t>phosphopyruvate hydratase</t>
  </si>
  <si>
    <t>A4S02_03450</t>
  </si>
  <si>
    <t>AOW45988.1</t>
  </si>
  <si>
    <t>A4S02_03455</t>
  </si>
  <si>
    <t>AOW47755.1</t>
  </si>
  <si>
    <t>glycine oxidase ThiO</t>
  </si>
  <si>
    <t>A4S02_03460</t>
  </si>
  <si>
    <t>AOW45989.1</t>
  </si>
  <si>
    <t>thiamine biosynthesis protein ThiS</t>
  </si>
  <si>
    <t>A4S02_03465</t>
  </si>
  <si>
    <t>AOW45990.1</t>
  </si>
  <si>
    <t>thiazole synthase</t>
  </si>
  <si>
    <t>A4S02_03470</t>
  </si>
  <si>
    <t>AOW45991.1</t>
  </si>
  <si>
    <t>thiamine-phosphate diphosphorylase</t>
  </si>
  <si>
    <t>A4S02_03475</t>
  </si>
  <si>
    <t>AOW45992.1</t>
  </si>
  <si>
    <t>ATP-dependent DNA helicase RecG</t>
  </si>
  <si>
    <t>A4S02_03480</t>
  </si>
  <si>
    <t>AOW45993.1</t>
  </si>
  <si>
    <t>A4S02_03485</t>
  </si>
  <si>
    <t>AOW45994.1</t>
  </si>
  <si>
    <t>transcription-repair coupling factor</t>
  </si>
  <si>
    <t>A4S02_03490</t>
  </si>
  <si>
    <t>AOW45995.1</t>
  </si>
  <si>
    <t>A4S02_03495</t>
  </si>
  <si>
    <t>AOW45996.1</t>
  </si>
  <si>
    <t>bile acid:sodium symporter</t>
  </si>
  <si>
    <t>A4S02_03500</t>
  </si>
  <si>
    <t>AOW47756.1</t>
  </si>
  <si>
    <t>cytochrome D ubiquinol oxidase subunit I</t>
  </si>
  <si>
    <t>A4S02_03505</t>
  </si>
  <si>
    <t>AOW45997.1</t>
  </si>
  <si>
    <t>cobaltochelatase subunit CobT</t>
  </si>
  <si>
    <t>A4S02_03510</t>
  </si>
  <si>
    <t>AOW45998.1</t>
  </si>
  <si>
    <t>cobaltochelatase subunit CobS</t>
  </si>
  <si>
    <t>A4S02_03515</t>
  </si>
  <si>
    <t>AOW47757.1</t>
  </si>
  <si>
    <t>molecular chaperone DnaJ</t>
  </si>
  <si>
    <t>A4S02_03520</t>
  </si>
  <si>
    <t>AOW45999.1</t>
  </si>
  <si>
    <t>BolA family transcriptional regulator</t>
  </si>
  <si>
    <t>A4S02_03525</t>
  </si>
  <si>
    <t>AOW46000.1</t>
  </si>
  <si>
    <t>A4S02_03530</t>
  </si>
  <si>
    <t>AOW46001.1</t>
  </si>
  <si>
    <t>lipoate-protein ligase B</t>
  </si>
  <si>
    <t>A4S02_03535</t>
  </si>
  <si>
    <t>tRNA-Leu</t>
  </si>
  <si>
    <t>anticodon=GAG</t>
  </si>
  <si>
    <t>A4S02_03540</t>
  </si>
  <si>
    <t>AOW46002.1</t>
  </si>
  <si>
    <t>UTP--glucose-1-phosphate uridylyltransferase</t>
  </si>
  <si>
    <t>A4S02_03545</t>
  </si>
  <si>
    <t>AOW46003.1</t>
  </si>
  <si>
    <t>phosphomannomutase</t>
  </si>
  <si>
    <t>A4S02_03550</t>
  </si>
  <si>
    <t>AOW46004.1</t>
  </si>
  <si>
    <t>cyclic pyranopterin phosphate synthase MoaA</t>
  </si>
  <si>
    <t>A4S02_03555</t>
  </si>
  <si>
    <t>AOW46005.1</t>
  </si>
  <si>
    <t>A4S02_03560</t>
  </si>
  <si>
    <t>AOW46006.1</t>
  </si>
  <si>
    <t>amidophosphoribosyltransferase</t>
  </si>
  <si>
    <t>A4S02_03565</t>
  </si>
  <si>
    <t>AOW47758.1</t>
  </si>
  <si>
    <t>glutaredoxin 3</t>
  </si>
  <si>
    <t>A4S02_03570</t>
  </si>
  <si>
    <t>AOW46007.1</t>
  </si>
  <si>
    <t>A4S02_03575</t>
  </si>
  <si>
    <t>AOW46008.1</t>
  </si>
  <si>
    <t>A4S02_03580</t>
  </si>
  <si>
    <t>AOW46009.1</t>
  </si>
  <si>
    <t>3-carboxymuconate cyclase</t>
  </si>
  <si>
    <t>A4S02_03585</t>
  </si>
  <si>
    <t>AOW46010.1</t>
  </si>
  <si>
    <t>bifunctional 3-demethylubiquinol 3-O-methyltransferase/2-polyprenyl-6-hydroxyphenol methylase</t>
  </si>
  <si>
    <t>A4S02_03590</t>
  </si>
  <si>
    <t>AOW47759.1</t>
  </si>
  <si>
    <t>aspartate kinase</t>
  </si>
  <si>
    <t>A4S02_03595</t>
  </si>
  <si>
    <t>AOW47760.1</t>
  </si>
  <si>
    <t>2-nitropropane dioxygenase</t>
  </si>
  <si>
    <t>A4S02_03600</t>
  </si>
  <si>
    <t>AOW46011.1</t>
  </si>
  <si>
    <t>A4S02_03605</t>
  </si>
  <si>
    <t>AOW46012.1</t>
  </si>
  <si>
    <t>4-hydroxy-3-methylbut-2-en-1-yl diphosphate synthase</t>
  </si>
  <si>
    <t>A4S02_03610</t>
  </si>
  <si>
    <t>AOW47761.1</t>
  </si>
  <si>
    <t>histidine--tRNA ligase</t>
  </si>
  <si>
    <t>A4S02_03615</t>
  </si>
  <si>
    <t>AOW46013.1</t>
  </si>
  <si>
    <t>peptide chain release factor 1</t>
  </si>
  <si>
    <t>A4S02_03620</t>
  </si>
  <si>
    <t>AOW46014.1</t>
  </si>
  <si>
    <t>A4S02_03625</t>
  </si>
  <si>
    <t>AOW46015.1</t>
  </si>
  <si>
    <t>protein-(glutamine-N5) methyltransferase, release factor-specific</t>
  </si>
  <si>
    <t>A4S02_03630</t>
  </si>
  <si>
    <t>AOW46016.1</t>
  </si>
  <si>
    <t>A4S02_03635</t>
  </si>
  <si>
    <t>tRNA-Met</t>
  </si>
  <si>
    <t>anticodon=CAT</t>
  </si>
  <si>
    <t>A4S02_03640</t>
  </si>
  <si>
    <t>AOW47762.1</t>
  </si>
  <si>
    <t>organic solvent ABC transporter substrate-binding protein</t>
  </si>
  <si>
    <t>A4S02_03645</t>
  </si>
  <si>
    <t>AOW46017.1</t>
  </si>
  <si>
    <t>undecaprenyl-diphosphatase</t>
  </si>
  <si>
    <t>A4S02_03650</t>
  </si>
  <si>
    <t>AOW46018.1</t>
  </si>
  <si>
    <t>amino acid permease</t>
  </si>
  <si>
    <t>A4S02_03655</t>
  </si>
  <si>
    <t>AOW46019.1</t>
  </si>
  <si>
    <t>D-alanine--D-alanine ligase</t>
  </si>
  <si>
    <t>A4S02_03660</t>
  </si>
  <si>
    <t>AOW46020.1</t>
  </si>
  <si>
    <t>A4S02_03665</t>
  </si>
  <si>
    <t>AOW46021.1</t>
  </si>
  <si>
    <t>lytic transglycosylase</t>
  </si>
  <si>
    <t>A4S02_03670</t>
  </si>
  <si>
    <t>AOW46022.1</t>
  </si>
  <si>
    <t>A4S02_03675</t>
  </si>
  <si>
    <t>AOW46023.1</t>
  </si>
  <si>
    <t>D-alanyl-D-alanine carboxypeptidase</t>
  </si>
  <si>
    <t>A4S02_03680</t>
  </si>
  <si>
    <t>AOW46024.1</t>
  </si>
  <si>
    <t>dTMP kinase</t>
  </si>
  <si>
    <t>A4S02_03685</t>
  </si>
  <si>
    <t>AOW47763.1</t>
  </si>
  <si>
    <t>DNA polymerase III subunit delta'</t>
  </si>
  <si>
    <t>A4S02_03690</t>
  </si>
  <si>
    <t>AOW46025.1</t>
  </si>
  <si>
    <t>methionine--tRNA ligase</t>
  </si>
  <si>
    <t>A4S02_03695</t>
  </si>
  <si>
    <t>AOW46026.1</t>
  </si>
  <si>
    <t>LuxR family transcriptional regulator</t>
  </si>
  <si>
    <t>A4S02_03700</t>
  </si>
  <si>
    <t>AOW47764.1</t>
  </si>
  <si>
    <t>A4S02_03705</t>
  </si>
  <si>
    <t>AOW46027.1</t>
  </si>
  <si>
    <t>A4S02_03710</t>
  </si>
  <si>
    <t>AOW46028.1</t>
  </si>
  <si>
    <t>pyridoxamine 5'-phosphate oxidase</t>
  </si>
  <si>
    <t>A4S02_03715</t>
  </si>
  <si>
    <t>AOW46029.1</t>
  </si>
  <si>
    <t>enoyl-[acyl-carrier-protein] reductase</t>
  </si>
  <si>
    <t>A4S02_03720</t>
  </si>
  <si>
    <t>AOW46030.1</t>
  </si>
  <si>
    <t>chorismate synthase</t>
  </si>
  <si>
    <t>A4S02_03725</t>
  </si>
  <si>
    <t>AOW46031.1</t>
  </si>
  <si>
    <t>OsmC family peroxiredoxin</t>
  </si>
  <si>
    <t>A4S02_03730</t>
  </si>
  <si>
    <t>AOW47765.1</t>
  </si>
  <si>
    <t>malate:quinone oxidoreductase</t>
  </si>
  <si>
    <t>A4S02_03735</t>
  </si>
  <si>
    <t>AOW46032.1</t>
  </si>
  <si>
    <t>6-pyruvoyl tetrahydropterin synthase</t>
  </si>
  <si>
    <t>A4S02_03740</t>
  </si>
  <si>
    <t>AOW46033.1</t>
  </si>
  <si>
    <t>7-cyano-7-deazaguanine synthase QueC</t>
  </si>
  <si>
    <t>A4S02_03745</t>
  </si>
  <si>
    <t>AOW46034.1</t>
  </si>
  <si>
    <t>7-carboxy-7-deazaguanine synthase</t>
  </si>
  <si>
    <t>A4S02_03750</t>
  </si>
  <si>
    <t>AOW46035.1</t>
  </si>
  <si>
    <t>biotin synthase BioB</t>
  </si>
  <si>
    <t>A4S02_03755</t>
  </si>
  <si>
    <t>AOW46036.1</t>
  </si>
  <si>
    <t>A4S02_03760</t>
  </si>
  <si>
    <t>AOW47766.1</t>
  </si>
  <si>
    <t>phosphoadenosine phosphosulfate reductase</t>
  </si>
  <si>
    <t>A4S02_03765</t>
  </si>
  <si>
    <t>AOW46037.1</t>
  </si>
  <si>
    <t>sulfate adenylyltransferase</t>
  </si>
  <si>
    <t>A4S02_03770</t>
  </si>
  <si>
    <t>AOW46038.1</t>
  </si>
  <si>
    <t>adenylyl-sulfate kinase</t>
  </si>
  <si>
    <t>A4S02_03775</t>
  </si>
  <si>
    <t>AOW46039.1</t>
  </si>
  <si>
    <t>A4S02_03780</t>
  </si>
  <si>
    <t>AOW46040.1</t>
  </si>
  <si>
    <t>sulfite reductase</t>
  </si>
  <si>
    <t>A4S02_03785</t>
  </si>
  <si>
    <t>AOW46041.1</t>
  </si>
  <si>
    <t>A4S02_03790</t>
  </si>
  <si>
    <t>AOW46042.1</t>
  </si>
  <si>
    <t>3-deoxy-D-manno-octulosonic acid transferase</t>
  </si>
  <si>
    <t>A4S02_03795</t>
  </si>
  <si>
    <t>AOW46043.1</t>
  </si>
  <si>
    <t>tetraacyldisaccharide 4'-kinase</t>
  </si>
  <si>
    <t>A4S02_03800</t>
  </si>
  <si>
    <t>AOW46044.1</t>
  </si>
  <si>
    <t>lauroyl acyltransferase</t>
  </si>
  <si>
    <t>A4S02_03805</t>
  </si>
  <si>
    <t>AOW46045.1</t>
  </si>
  <si>
    <t>inositol monophosphatase</t>
  </si>
  <si>
    <t>A4S02_03810</t>
  </si>
  <si>
    <t>AOW46046.1</t>
  </si>
  <si>
    <t>A4S02_03815</t>
  </si>
  <si>
    <t>AOW47767.1</t>
  </si>
  <si>
    <t>aminodeoxychorismate lyase</t>
  </si>
  <si>
    <t>A4S02_03820</t>
  </si>
  <si>
    <t>AOW46047.1</t>
  </si>
  <si>
    <t>beta-ketoacyl-[acyl-carrier-protein] synthase II</t>
  </si>
  <si>
    <t>A4S02_03825</t>
  </si>
  <si>
    <t>AOW46048.1</t>
  </si>
  <si>
    <t>acyl carrier protein</t>
  </si>
  <si>
    <t>A4S02_03830</t>
  </si>
  <si>
    <t>AOW46049.1</t>
  </si>
  <si>
    <t>3-oxoacyl-[acyl-carrier-protein] reductase</t>
  </si>
  <si>
    <t>A4S02_03835</t>
  </si>
  <si>
    <t>AOW47768.1</t>
  </si>
  <si>
    <t>malonyl CoA-acyl carrier protein transacylase</t>
  </si>
  <si>
    <t>A4S02_03840</t>
  </si>
  <si>
    <t>AOW46050.1</t>
  </si>
  <si>
    <t>A4S02_03845</t>
  </si>
  <si>
    <t>AOW46051.1</t>
  </si>
  <si>
    <t>A4S02_03850</t>
  </si>
  <si>
    <t>AOW46052.1</t>
  </si>
  <si>
    <t>glycine/betaine ABC transporter substrate-binding protein</t>
  </si>
  <si>
    <t>A4S02_03855</t>
  </si>
  <si>
    <t>AOW46053.1</t>
  </si>
  <si>
    <t>A4S02_03860</t>
  </si>
  <si>
    <t>AOW46054.1</t>
  </si>
  <si>
    <t>A4S02_03865</t>
  </si>
  <si>
    <t>AOW46055.1</t>
  </si>
  <si>
    <t>A4S02_03870</t>
  </si>
  <si>
    <t>AOW46056.1</t>
  </si>
  <si>
    <t>SsrA-binding protein</t>
  </si>
  <si>
    <t>A4S02_03875</t>
  </si>
  <si>
    <t>AOW46057.1</t>
  </si>
  <si>
    <t>4-hydroxy-tetrahydrodipicolinate synthase</t>
  </si>
  <si>
    <t>A4S02_03880</t>
  </si>
  <si>
    <t>AOW46058.1</t>
  </si>
  <si>
    <t>prephenate dehydratase</t>
  </si>
  <si>
    <t>A4S02_03885</t>
  </si>
  <si>
    <t>AOW46059.1</t>
  </si>
  <si>
    <t>3-deoxy-manno-octulosonate cytidylyltransferase</t>
  </si>
  <si>
    <t>A4S02_03890</t>
  </si>
  <si>
    <t>AOW46060.1</t>
  </si>
  <si>
    <t>cytochrome C</t>
  </si>
  <si>
    <t>A4S02_03895</t>
  </si>
  <si>
    <t>AOW46061.1</t>
  </si>
  <si>
    <t>histidinol phosphate phosphatase</t>
  </si>
  <si>
    <t>A4S02_03900</t>
  </si>
  <si>
    <t>AOW46062.1</t>
  </si>
  <si>
    <t>D-3-phosphoglycerate dehydrogenase</t>
  </si>
  <si>
    <t>A4S02_03905</t>
  </si>
  <si>
    <t>AOW46063.1</t>
  </si>
  <si>
    <t>A4S02_03910</t>
  </si>
  <si>
    <t>AOW46064.1</t>
  </si>
  <si>
    <t>A4S02_03915</t>
  </si>
  <si>
    <t>AOW46065.1</t>
  </si>
  <si>
    <t>A4S02_03920</t>
  </si>
  <si>
    <t>A4S02_03925</t>
  </si>
  <si>
    <t>AOW46066.1</t>
  </si>
  <si>
    <t>A4S02_03930</t>
  </si>
  <si>
    <t>A4S02_03935</t>
  </si>
  <si>
    <t>AOW46067.1</t>
  </si>
  <si>
    <t>cystathionine beta-lyase</t>
  </si>
  <si>
    <t>A4S02_03940</t>
  </si>
  <si>
    <t>AOW47769.1</t>
  </si>
  <si>
    <t>thiosulfate sulfurtransferase</t>
  </si>
  <si>
    <t>A4S02_03945</t>
  </si>
  <si>
    <t>AOW46068.1</t>
  </si>
  <si>
    <t>AI-2E family transporter</t>
  </si>
  <si>
    <t>A4S02_03950</t>
  </si>
  <si>
    <t>AOW46069.1</t>
  </si>
  <si>
    <t>endonuclease</t>
  </si>
  <si>
    <t>A4S02_03955</t>
  </si>
  <si>
    <t>AOW46070.1</t>
  </si>
  <si>
    <t>cardiolipin synthase</t>
  </si>
  <si>
    <t>A4S02_03960</t>
  </si>
  <si>
    <t>AOW46071.1</t>
  </si>
  <si>
    <t>A4S02_03965</t>
  </si>
  <si>
    <t>AOW46072.1</t>
  </si>
  <si>
    <t>A4S02_03970</t>
  </si>
  <si>
    <t>AOW46073.1</t>
  </si>
  <si>
    <t>monothiol glutaredoxin, Grx4 family</t>
  </si>
  <si>
    <t>A4S02_03975</t>
  </si>
  <si>
    <t>AOW46074.1</t>
  </si>
  <si>
    <t>ATP-binding protein</t>
  </si>
  <si>
    <t>A4S02_03980</t>
  </si>
  <si>
    <t>AOW46075.1</t>
  </si>
  <si>
    <t>phosphoribosylformylglycinamidine synthase II</t>
  </si>
  <si>
    <t>A4S02_03985</t>
  </si>
  <si>
    <t>AOW46076.1</t>
  </si>
  <si>
    <t>phosphoribosylformylglycinamidine synthase I</t>
  </si>
  <si>
    <t>A4S02_03990</t>
  </si>
  <si>
    <t>AOW46077.1</t>
  </si>
  <si>
    <t>A4S02_03995</t>
  </si>
  <si>
    <t>AOW46078.1</t>
  </si>
  <si>
    <t>phosphoribosylformylglycinamidine synthase</t>
  </si>
  <si>
    <t>A4S02_04000</t>
  </si>
  <si>
    <t>AOW46079.1</t>
  </si>
  <si>
    <t>phosphoribosylaminoimidazolesuccinocarboxamide synthase</t>
  </si>
  <si>
    <t>A4S02_04005</t>
  </si>
  <si>
    <t>AOW46080.1</t>
  </si>
  <si>
    <t>adenylosuccinate lyase</t>
  </si>
  <si>
    <t>A4S02_04010</t>
  </si>
  <si>
    <t>AOW46081.1</t>
  </si>
  <si>
    <t>A4S02_04015</t>
  </si>
  <si>
    <t>AOW46082.1</t>
  </si>
  <si>
    <t>lytic murein transglycosylase</t>
  </si>
  <si>
    <t>A4S02_04020</t>
  </si>
  <si>
    <t>AOW46083.1</t>
  </si>
  <si>
    <t>phosphatidylglycerophosphatase A</t>
  </si>
  <si>
    <t>A4S02_04025</t>
  </si>
  <si>
    <t>AOW46084.1</t>
  </si>
  <si>
    <t>damage-inducible protein CinA</t>
  </si>
  <si>
    <t>A4S02_04030</t>
  </si>
  <si>
    <t>AOW46085.1</t>
  </si>
  <si>
    <t>A4S02_04035</t>
  </si>
  <si>
    <t>AOW46086.1</t>
  </si>
  <si>
    <t>ubiquinone-binding protein</t>
  </si>
  <si>
    <t>A4S02_04040</t>
  </si>
  <si>
    <t>AOW47770.1</t>
  </si>
  <si>
    <t>lipoyl synthase</t>
  </si>
  <si>
    <t>A4S02_04045</t>
  </si>
  <si>
    <t>AOW46087.1</t>
  </si>
  <si>
    <t>A4S02_04050</t>
  </si>
  <si>
    <t>AOW46088.1</t>
  </si>
  <si>
    <t>pyruvate dehydrogenase complex dihydrolipoamide acetyltransferase</t>
  </si>
  <si>
    <t>A4S02_04055</t>
  </si>
  <si>
    <t>AOW46089.1</t>
  </si>
  <si>
    <t>pyruvate dehydrogenase complex E1 component subunit beta</t>
  </si>
  <si>
    <t>A4S02_04060</t>
  </si>
  <si>
    <t>AOW46090.1</t>
  </si>
  <si>
    <t>pyruvate dehydrogenase (acetyl-transferring) E1 component subunit alpha</t>
  </si>
  <si>
    <t>A4S02_04065</t>
  </si>
  <si>
    <t>AOW46091.1</t>
  </si>
  <si>
    <t>molybdenum cofactor biosynthesis protein C</t>
  </si>
  <si>
    <t>A4S02_04070</t>
  </si>
  <si>
    <t>AOW46092.1</t>
  </si>
  <si>
    <t>indole-3-glycerol phosphate synthase</t>
  </si>
  <si>
    <t>A4S02_04075</t>
  </si>
  <si>
    <t>AOW46093.1</t>
  </si>
  <si>
    <t>anthranilate phosphoribosyltransferase</t>
  </si>
  <si>
    <t>A4S02_04080</t>
  </si>
  <si>
    <t>AOW46094.1</t>
  </si>
  <si>
    <t>aminodeoxychorismate/anthranilate synthase component II</t>
  </si>
  <si>
    <t>A4S02_04085</t>
  </si>
  <si>
    <t>AOW46095.1</t>
  </si>
  <si>
    <t>anthranilate synthase component I</t>
  </si>
  <si>
    <t>A4S02_04090</t>
  </si>
  <si>
    <t>AOW46096.1</t>
  </si>
  <si>
    <t>A4S02_04095</t>
  </si>
  <si>
    <t>AOW47771.1</t>
  </si>
  <si>
    <t>triose-phosphate isomerase</t>
  </si>
  <si>
    <t>A4S02_04100</t>
  </si>
  <si>
    <t>AOW46097.1</t>
  </si>
  <si>
    <t>preprotein translocase subunit SecG</t>
  </si>
  <si>
    <t>A4S02_04105</t>
  </si>
  <si>
    <t>AOW46098.1</t>
  </si>
  <si>
    <t>CTP synthase</t>
  </si>
  <si>
    <t>A4S02_04110</t>
  </si>
  <si>
    <t>AOW47772.1</t>
  </si>
  <si>
    <t>3-deoxy-8-phosphooctulonate synthase</t>
  </si>
  <si>
    <t>A4S02_04115</t>
  </si>
  <si>
    <t>AOW46099.1</t>
  </si>
  <si>
    <t>DNA gyrase subunit B</t>
  </si>
  <si>
    <t>A4S02_04120</t>
  </si>
  <si>
    <t>AOW47773.1</t>
  </si>
  <si>
    <t>DNA replication/repair protein RecF</t>
  </si>
  <si>
    <t>A4S02_04125</t>
  </si>
  <si>
    <t>AOW46100.1</t>
  </si>
  <si>
    <t>DNA polymerase III subunit beta</t>
  </si>
  <si>
    <t>A4S02_04130</t>
  </si>
  <si>
    <t>AOW46101.1</t>
  </si>
  <si>
    <t>chromosomal replication initiation protein DnaA</t>
  </si>
  <si>
    <t>A4S02_04135</t>
  </si>
  <si>
    <t>AOW46102.1</t>
  </si>
  <si>
    <t>30S ribosomal protein S20</t>
  </si>
  <si>
    <t>A4S02_04140</t>
  </si>
  <si>
    <t>AOW46103.1</t>
  </si>
  <si>
    <t>DNA-formamidopyrimidine glycosylase</t>
  </si>
  <si>
    <t>A4S02_04145</t>
  </si>
  <si>
    <t>AOW46104.1</t>
  </si>
  <si>
    <t>bifunctional demethylmenaquinone methyltransferase/2-methoxy-6-polyprenyl-1,4-benzoquinol methylase</t>
  </si>
  <si>
    <t>A4S02_04150</t>
  </si>
  <si>
    <t>AOW46105.1</t>
  </si>
  <si>
    <t>phosphopantothenoylcysteine synthase</t>
  </si>
  <si>
    <t>A4S02_04155</t>
  </si>
  <si>
    <t>AOW46106.1</t>
  </si>
  <si>
    <t>deoxyuridine 5'-triphosphate nucleotidohydrolase</t>
  </si>
  <si>
    <t>A4S02_04160</t>
  </si>
  <si>
    <t>AOW46107.1</t>
  </si>
  <si>
    <t>sulfonate ABC transporter permease</t>
  </si>
  <si>
    <t>A4S02_04165</t>
  </si>
  <si>
    <t>AOW46108.1</t>
  </si>
  <si>
    <t>nitrate ABC transporter ATP-binding protein</t>
  </si>
  <si>
    <t>A4S02_04170</t>
  </si>
  <si>
    <t>AOW46109.1</t>
  </si>
  <si>
    <t>peptide-methionine (S)-S-oxide reductase</t>
  </si>
  <si>
    <t>A4S02_04175</t>
  </si>
  <si>
    <t>AOW47774.1</t>
  </si>
  <si>
    <t>valine--tRNA ligase</t>
  </si>
  <si>
    <t>A4S02_04180</t>
  </si>
  <si>
    <t>AOW46110.1</t>
  </si>
  <si>
    <t>A4S02_04185</t>
  </si>
  <si>
    <t>AOW46111.1</t>
  </si>
  <si>
    <t>A4S02_04190</t>
  </si>
  <si>
    <t>AOW46112.1</t>
  </si>
  <si>
    <t>A4S02_04195</t>
  </si>
  <si>
    <t>AOW46113.1</t>
  </si>
  <si>
    <t>A4S02_04200</t>
  </si>
  <si>
    <t>AOW46114.1</t>
  </si>
  <si>
    <t>protein-L-isoaspartate O-methyltransferase</t>
  </si>
  <si>
    <t>A4S02_04205</t>
  </si>
  <si>
    <t>tRNA-Cys</t>
  </si>
  <si>
    <t>anticodon=GCA</t>
  </si>
  <si>
    <t>A4S02_04210</t>
  </si>
  <si>
    <t>AOW46115.1</t>
  </si>
  <si>
    <t>A4S02_04215</t>
  </si>
  <si>
    <t>AOW46116.1</t>
  </si>
  <si>
    <t>A4S02_04220</t>
  </si>
  <si>
    <t>AOW47775.1</t>
  </si>
  <si>
    <t>A4S02_04225</t>
  </si>
  <si>
    <t>AOW46117.1</t>
  </si>
  <si>
    <t>A4S02_04230</t>
  </si>
  <si>
    <t>AOW46118.1</t>
  </si>
  <si>
    <t>thiamine-phosphate kinase</t>
  </si>
  <si>
    <t>A4S02_04235</t>
  </si>
  <si>
    <t>AOW47776.1</t>
  </si>
  <si>
    <t>transcription antitermination factor NusB</t>
  </si>
  <si>
    <t>A4S02_04240</t>
  </si>
  <si>
    <t>AOW46119.1</t>
  </si>
  <si>
    <t>transcriptional regulator NrdR</t>
  </si>
  <si>
    <t>A4S02_04245</t>
  </si>
  <si>
    <t>AOW46120.1</t>
  </si>
  <si>
    <t>A4S02_04250</t>
  </si>
  <si>
    <t>AOW46121.1</t>
  </si>
  <si>
    <t>glycerol kinase</t>
  </si>
  <si>
    <t>A4S02_04255</t>
  </si>
  <si>
    <t>AOW46122.1</t>
  </si>
  <si>
    <t>aquaporin</t>
  </si>
  <si>
    <t>A4S02_04260</t>
  </si>
  <si>
    <t>AOW46123.1</t>
  </si>
  <si>
    <t>glycerol-3-phosphate dehydrogenase</t>
  </si>
  <si>
    <t>A4S02_04265</t>
  </si>
  <si>
    <t>AOW46124.1</t>
  </si>
  <si>
    <t>DeoR family transcriptional regulator</t>
  </si>
  <si>
    <t>A4S02_04270</t>
  </si>
  <si>
    <t>AOW46125.1</t>
  </si>
  <si>
    <t>ATP-dependent DNA helicase RecQ</t>
  </si>
  <si>
    <t>A4S02_04275</t>
  </si>
  <si>
    <t>AOW46126.1</t>
  </si>
  <si>
    <t>A4S02_04280</t>
  </si>
  <si>
    <t>AOW46127.1</t>
  </si>
  <si>
    <t>thiol reductant ABC exporter subunit CydC</t>
  </si>
  <si>
    <t>A4S02_04285</t>
  </si>
  <si>
    <t>AOW46128.1</t>
  </si>
  <si>
    <t>thiol reductant ABC exporter subunit CydD</t>
  </si>
  <si>
    <t>A4S02_04290</t>
  </si>
  <si>
    <t>AOW47777.1</t>
  </si>
  <si>
    <t>A4S02_04295</t>
  </si>
  <si>
    <t>AOW46129.1</t>
  </si>
  <si>
    <t>A4S02_04300</t>
  </si>
  <si>
    <t>AOW46130.1</t>
  </si>
  <si>
    <t>DNA-directed RNA polymerase sigma-70 factor</t>
  </si>
  <si>
    <t>A4S02_04305</t>
  </si>
  <si>
    <t>AOW46131.1</t>
  </si>
  <si>
    <t>RNA polymerase subunit sigma-24</t>
  </si>
  <si>
    <t>A4S02_04310</t>
  </si>
  <si>
    <t>AOW46132.1</t>
  </si>
  <si>
    <t>regulator</t>
  </si>
  <si>
    <t>A4S02_04315</t>
  </si>
  <si>
    <t>AOW46133.1</t>
  </si>
  <si>
    <t>elongation factor 3</t>
  </si>
  <si>
    <t>A4S02_04320</t>
  </si>
  <si>
    <t>AOW46134.1</t>
  </si>
  <si>
    <t>trehalase</t>
  </si>
  <si>
    <t>A4S02_04325</t>
  </si>
  <si>
    <t>AOW46135.1</t>
  </si>
  <si>
    <t>S-(hydroxymethyl)glutathione dehydrogenase/class III alcohol dehydrogenase</t>
  </si>
  <si>
    <t>A4S02_04330</t>
  </si>
  <si>
    <t>AOW47778.1</t>
  </si>
  <si>
    <t>PhnA protein</t>
  </si>
  <si>
    <t>A4S02_04335</t>
  </si>
  <si>
    <t>AOW46136.1</t>
  </si>
  <si>
    <t>A4S02_04340</t>
  </si>
  <si>
    <t>AOW46137.1</t>
  </si>
  <si>
    <t>A4S02_04345</t>
  </si>
  <si>
    <t>A4S02_04350</t>
  </si>
  <si>
    <t>AOW46138.1</t>
  </si>
  <si>
    <t>A4S02_04355</t>
  </si>
  <si>
    <t>AOW46139.1</t>
  </si>
  <si>
    <t>A4S02_04360</t>
  </si>
  <si>
    <t>AOW46140.1</t>
  </si>
  <si>
    <t>ketopantoate reductase</t>
  </si>
  <si>
    <t>A4S02_04365</t>
  </si>
  <si>
    <t>AOW46141.1</t>
  </si>
  <si>
    <t>phenazine biosynthesis protein PhzF</t>
  </si>
  <si>
    <t>A4S02_04370</t>
  </si>
  <si>
    <t>AOW46142.1</t>
  </si>
  <si>
    <t>amidohydrolase</t>
  </si>
  <si>
    <t>A4S02_04375</t>
  </si>
  <si>
    <t>AOW46143.1</t>
  </si>
  <si>
    <t>bicyclomycin resistance protein</t>
  </si>
  <si>
    <t>A4S02_04380</t>
  </si>
  <si>
    <t>AOW46144.1</t>
  </si>
  <si>
    <t>A4S02_04385</t>
  </si>
  <si>
    <t>AOW46145.1</t>
  </si>
  <si>
    <t>nitrate/sulfonate/bicarbonate ABC transporter ATP-binding protein</t>
  </si>
  <si>
    <t>A4S02_04390</t>
  </si>
  <si>
    <t>AOW46146.1</t>
  </si>
  <si>
    <t>A4S02_04395</t>
  </si>
  <si>
    <t>2OG-Fe(II) oxygenase</t>
  </si>
  <si>
    <t>A4S02_04400</t>
  </si>
  <si>
    <t>AOW46147.1</t>
  </si>
  <si>
    <t>A4S02_04405</t>
  </si>
  <si>
    <t>AOW46148.1</t>
  </si>
  <si>
    <t>8-oxoguanine deaminase</t>
  </si>
  <si>
    <t>A4S02_04410</t>
  </si>
  <si>
    <t>AOW46149.1</t>
  </si>
  <si>
    <t>A4S02_04415</t>
  </si>
  <si>
    <t>AOW46150.1</t>
  </si>
  <si>
    <t>A4S02_04420</t>
  </si>
  <si>
    <t>AOW46151.1</t>
  </si>
  <si>
    <t>A4S02_04425</t>
  </si>
  <si>
    <t>AOW46152.1</t>
  </si>
  <si>
    <t>allantoate amidohydrolase</t>
  </si>
  <si>
    <t>A4S02_04430</t>
  </si>
  <si>
    <t>AOW46153.1</t>
  </si>
  <si>
    <t>aminotransferase V</t>
  </si>
  <si>
    <t>A4S02_04435</t>
  </si>
  <si>
    <t>AOW46154.1</t>
  </si>
  <si>
    <t>DUF4440 domain-containing protein</t>
  </si>
  <si>
    <t>A4S02_04440</t>
  </si>
  <si>
    <t>AOW46155.1</t>
  </si>
  <si>
    <t>DUF4089 domain-containing protein</t>
  </si>
  <si>
    <t>A4S02_04445</t>
  </si>
  <si>
    <t>AOW46156.1</t>
  </si>
  <si>
    <t>A4S02_04450</t>
  </si>
  <si>
    <t>AOW46157.1</t>
  </si>
  <si>
    <t>xanthine dehydrogenase accessory protein XdhC</t>
  </si>
  <si>
    <t>A4S02_04455</t>
  </si>
  <si>
    <t>AOW46158.1</t>
  </si>
  <si>
    <t>xanthine dehydrogenase molybdopterin binding subunit</t>
  </si>
  <si>
    <t>A4S02_04460</t>
  </si>
  <si>
    <t>AOW46159.1</t>
  </si>
  <si>
    <t>xanthine dehydrogenase small subunit</t>
  </si>
  <si>
    <t>A4S02_04465</t>
  </si>
  <si>
    <t>AOW46160.1</t>
  </si>
  <si>
    <t>purine permease</t>
  </si>
  <si>
    <t>A4S02_04470</t>
  </si>
  <si>
    <t>AOW46161.1</t>
  </si>
  <si>
    <t>hydroxyisourate hydrolase</t>
  </si>
  <si>
    <t>A4S02_04475</t>
  </si>
  <si>
    <t>AOW47779.1</t>
  </si>
  <si>
    <t>OHCU decarboxylase</t>
  </si>
  <si>
    <t>A4S02_04480</t>
  </si>
  <si>
    <t>AOW46162.1</t>
  </si>
  <si>
    <t>chitin deacetylase</t>
  </si>
  <si>
    <t>A4S02_04485</t>
  </si>
  <si>
    <t>AOW46163.1</t>
  </si>
  <si>
    <t>A4S02_04490</t>
  </si>
  <si>
    <t>AOW46164.1</t>
  </si>
  <si>
    <t>A4S02_04495</t>
  </si>
  <si>
    <t>AOW46165.1</t>
  </si>
  <si>
    <t>guanine deaminase</t>
  </si>
  <si>
    <t>A4S02_04500</t>
  </si>
  <si>
    <t>AOW46166.1</t>
  </si>
  <si>
    <t>A4S02_04505</t>
  </si>
  <si>
    <t>AOW46167.1</t>
  </si>
  <si>
    <t>A4S02_04510</t>
  </si>
  <si>
    <t>AOW46168.1</t>
  </si>
  <si>
    <t>A4S02_04515</t>
  </si>
  <si>
    <t>gamma-glutamyltransferase</t>
  </si>
  <si>
    <t>A4S02_04520</t>
  </si>
  <si>
    <t>AOW46169.1</t>
  </si>
  <si>
    <t>biopolymer transporter ExbD</t>
  </si>
  <si>
    <t>A4S02_04525</t>
  </si>
  <si>
    <t>AOW46170.1</t>
  </si>
  <si>
    <t>A4S02_04530</t>
  </si>
  <si>
    <t>AOW47780.1</t>
  </si>
  <si>
    <t>biopolymer transporter</t>
  </si>
  <si>
    <t>A4S02_04535</t>
  </si>
  <si>
    <t>AOW47781.1</t>
  </si>
  <si>
    <t>A4S02_04540</t>
  </si>
  <si>
    <t>AOW46171.1</t>
  </si>
  <si>
    <t>SelT/selW/selH selenoprotein</t>
  </si>
  <si>
    <t>A4S02_04545</t>
  </si>
  <si>
    <t>AOW46172.1</t>
  </si>
  <si>
    <t>hemolysin secretion protein D</t>
  </si>
  <si>
    <t>A4S02_04550</t>
  </si>
  <si>
    <t>AOW46173.1</t>
  </si>
  <si>
    <t>multidrug ABC transporter ATP-binding protein</t>
  </si>
  <si>
    <t>A4S02_04555</t>
  </si>
  <si>
    <t>AOW46174.1</t>
  </si>
  <si>
    <t>A4S02_04560</t>
  </si>
  <si>
    <t>AOW46175.1</t>
  </si>
  <si>
    <t>A4S02_04565</t>
  </si>
  <si>
    <t>A4S02_04570</t>
  </si>
  <si>
    <t>AOW46176.1</t>
  </si>
  <si>
    <t>A4S02_04575</t>
  </si>
  <si>
    <t>AOW46177.1</t>
  </si>
  <si>
    <t>A4S02_04580</t>
  </si>
  <si>
    <t>AOW46178.1</t>
  </si>
  <si>
    <t>squalene-hopene cyclase</t>
  </si>
  <si>
    <t>A4S02_04585</t>
  </si>
  <si>
    <t>AOW46179.1</t>
  </si>
  <si>
    <t>A4S02_04590</t>
  </si>
  <si>
    <t>AOW46180.1</t>
  </si>
  <si>
    <t>A4S02_04595</t>
  </si>
  <si>
    <t>AOW46181.1</t>
  </si>
  <si>
    <t>signal peptide-containing protein</t>
  </si>
  <si>
    <t>A4S02_04600</t>
  </si>
  <si>
    <t>AOW47782.1</t>
  </si>
  <si>
    <t>Na+/H+ antiporter NhaA</t>
  </si>
  <si>
    <t>A4S02_04605</t>
  </si>
  <si>
    <t>AOW46182.1</t>
  </si>
  <si>
    <t>catalase HPII</t>
  </si>
  <si>
    <t>A4S02_04610</t>
  </si>
  <si>
    <t>AOW46183.1</t>
  </si>
  <si>
    <t>peptide chain release factor I</t>
  </si>
  <si>
    <t>A4S02_04615</t>
  </si>
  <si>
    <t>AOW46184.1</t>
  </si>
  <si>
    <t>A4S02_04620</t>
  </si>
  <si>
    <t>AOW46185.1</t>
  </si>
  <si>
    <t>A4S02_04625</t>
  </si>
  <si>
    <t>AOW46186.1</t>
  </si>
  <si>
    <t>A4S02_04630</t>
  </si>
  <si>
    <t>AOW46187.1</t>
  </si>
  <si>
    <t>A4S02_04635</t>
  </si>
  <si>
    <t>A4S02_04640</t>
  </si>
  <si>
    <t>AOW46188.1</t>
  </si>
  <si>
    <t>A4S02_04645</t>
  </si>
  <si>
    <t>AOW46189.1</t>
  </si>
  <si>
    <t>A4S02_04650</t>
  </si>
  <si>
    <t>AOW46190.1</t>
  </si>
  <si>
    <t>A4S02_04655</t>
  </si>
  <si>
    <t>AOW46191.1</t>
  </si>
  <si>
    <t>A4S02_04660</t>
  </si>
  <si>
    <t>AOW46192.1</t>
  </si>
  <si>
    <t>A4S02_04665</t>
  </si>
  <si>
    <t>A4S02_04670</t>
  </si>
  <si>
    <t>AOW46193.1</t>
  </si>
  <si>
    <t>bifunctional hydroxymethylpyrimidine kinase/phosphomethylpyrimidine kinase</t>
  </si>
  <si>
    <t>A4S02_04675</t>
  </si>
  <si>
    <t>AOW46194.1</t>
  </si>
  <si>
    <t>A4S02_04680</t>
  </si>
  <si>
    <t>AOW46195.1</t>
  </si>
  <si>
    <t>A4S02_04685</t>
  </si>
  <si>
    <t>AOW46196.1</t>
  </si>
  <si>
    <t>ferric iron siderophore receptor</t>
  </si>
  <si>
    <t>A4S02_04690</t>
  </si>
  <si>
    <t>AOW46197.1</t>
  </si>
  <si>
    <t>A4S02_04695</t>
  </si>
  <si>
    <t>AOW46198.1</t>
  </si>
  <si>
    <t>A4S02_04700</t>
  </si>
  <si>
    <t>AOW46199.1</t>
  </si>
  <si>
    <t>A4S02_04705</t>
  </si>
  <si>
    <t>AOW46200.1</t>
  </si>
  <si>
    <t>molecular chaperone DnaK</t>
  </si>
  <si>
    <t>A4S02_04710</t>
  </si>
  <si>
    <t>AOW47783.1</t>
  </si>
  <si>
    <t>A4S02_04715</t>
  </si>
  <si>
    <t>AOW46201.1</t>
  </si>
  <si>
    <t>A4S02_04720</t>
  </si>
  <si>
    <t>AOW46202.1</t>
  </si>
  <si>
    <t>A4S02_04725</t>
  </si>
  <si>
    <t>AOW46203.1</t>
  </si>
  <si>
    <t>A4S02_04730</t>
  </si>
  <si>
    <t>AOW46204.1</t>
  </si>
  <si>
    <t>A4S02_04735</t>
  </si>
  <si>
    <t>AOW46205.1</t>
  </si>
  <si>
    <t>A4S02_04740</t>
  </si>
  <si>
    <t>AOW46206.1</t>
  </si>
  <si>
    <t>A4S02_04745</t>
  </si>
  <si>
    <t>A4S02_04750</t>
  </si>
  <si>
    <t>AOW46207.1</t>
  </si>
  <si>
    <t>A4S02_04755</t>
  </si>
  <si>
    <t>AOW46208.1</t>
  </si>
  <si>
    <t>A4S02_04760</t>
  </si>
  <si>
    <t>AOW46209.1</t>
  </si>
  <si>
    <t>CopG family transcriptional regulator</t>
  </si>
  <si>
    <t>A4S02_04765</t>
  </si>
  <si>
    <t>AOW46210.1</t>
  </si>
  <si>
    <t>urea carboxylase</t>
  </si>
  <si>
    <t>A4S02_04770</t>
  </si>
  <si>
    <t>AOW46211.1</t>
  </si>
  <si>
    <t>A4S02_04775</t>
  </si>
  <si>
    <t>AOW46212.1</t>
  </si>
  <si>
    <t>A4S02_04780</t>
  </si>
  <si>
    <t>AOW46213.1</t>
  </si>
  <si>
    <t>A4S02_04785</t>
  </si>
  <si>
    <t>AOW46214.1</t>
  </si>
  <si>
    <t>A4S02_04790</t>
  </si>
  <si>
    <t>A4S02_04795</t>
  </si>
  <si>
    <t>AOW46215.1</t>
  </si>
  <si>
    <t>A4S02_04800</t>
  </si>
  <si>
    <t>AOW46216.1</t>
  </si>
  <si>
    <t>A4S02_04805</t>
  </si>
  <si>
    <t>AOW46217.1</t>
  </si>
  <si>
    <t>A4S02_04810</t>
  </si>
  <si>
    <t>AOW46218.1</t>
  </si>
  <si>
    <t>A4S02_04815</t>
  </si>
  <si>
    <t>AOW46219.1</t>
  </si>
  <si>
    <t>A4S02_04820</t>
  </si>
  <si>
    <t>AOW46220.1</t>
  </si>
  <si>
    <t>A4S02_04825</t>
  </si>
  <si>
    <t>AOW46221.1</t>
  </si>
  <si>
    <t>A4S02_04830</t>
  </si>
  <si>
    <t>AOW46222.1</t>
  </si>
  <si>
    <t>A4S02_04835</t>
  </si>
  <si>
    <t>AOW46223.1</t>
  </si>
  <si>
    <t>allophanate hydrolase</t>
  </si>
  <si>
    <t>A4S02_04840</t>
  </si>
  <si>
    <t>AOW46224.1</t>
  </si>
  <si>
    <t>A4S02_04845</t>
  </si>
  <si>
    <t>AOW46225.1</t>
  </si>
  <si>
    <t>A4S02_04850</t>
  </si>
  <si>
    <t>AOW46226.1</t>
  </si>
  <si>
    <t>arylesterase</t>
  </si>
  <si>
    <t>A4S02_04855</t>
  </si>
  <si>
    <t>AOW46227.1</t>
  </si>
  <si>
    <t>A4S02_04860</t>
  </si>
  <si>
    <t>AOW46228.1</t>
  </si>
  <si>
    <t>A4S02_04865</t>
  </si>
  <si>
    <t>AOW46229.1</t>
  </si>
  <si>
    <t>A4S02_04870</t>
  </si>
  <si>
    <t>AOW46230.1</t>
  </si>
  <si>
    <t>A4S02_04875</t>
  </si>
  <si>
    <t>AOW46231.1</t>
  </si>
  <si>
    <t>A4S02_04880</t>
  </si>
  <si>
    <t>AOW46232.1</t>
  </si>
  <si>
    <t>A4S02_04885</t>
  </si>
  <si>
    <t>AOW46233.1</t>
  </si>
  <si>
    <t>A4S02_04890</t>
  </si>
  <si>
    <t>disulfide oxidoreductase</t>
  </si>
  <si>
    <t>A4S02_04895</t>
  </si>
  <si>
    <t>5,10-methylene tetrahydromethanopterin reductase</t>
  </si>
  <si>
    <t>A4S02_04900</t>
  </si>
  <si>
    <t>AOW46234.1</t>
  </si>
  <si>
    <t>A4S02_04905</t>
  </si>
  <si>
    <t>AOW46235.1</t>
  </si>
  <si>
    <t>A4S02_04910</t>
  </si>
  <si>
    <t>AOW46236.1</t>
  </si>
  <si>
    <t>A4S02_04915</t>
  </si>
  <si>
    <t>AOW46237.1</t>
  </si>
  <si>
    <t>adenosine deaminase</t>
  </si>
  <si>
    <t>A4S02_04920</t>
  </si>
  <si>
    <t>AOW46238.1</t>
  </si>
  <si>
    <t>A4S02_04925</t>
  </si>
  <si>
    <t>AOW47784.1</t>
  </si>
  <si>
    <t>A4S02_04930</t>
  </si>
  <si>
    <t>AOW47785.1</t>
  </si>
  <si>
    <t>ferredoxin</t>
  </si>
  <si>
    <t>A4S02_04935</t>
  </si>
  <si>
    <t>AOW46239.1</t>
  </si>
  <si>
    <t>A4S02_04940</t>
  </si>
  <si>
    <t>AOW46240.1</t>
  </si>
  <si>
    <t>acyl-CoA dehydrogenase</t>
  </si>
  <si>
    <t>A4S02_04945</t>
  </si>
  <si>
    <t>AOW46241.1</t>
  </si>
  <si>
    <t>nitroreductase</t>
  </si>
  <si>
    <t>A4S02_04950</t>
  </si>
  <si>
    <t>AOW46242.1</t>
  </si>
  <si>
    <t>A4S02_04955</t>
  </si>
  <si>
    <t>AOW46243.1</t>
  </si>
  <si>
    <t>A4S02_04960</t>
  </si>
  <si>
    <t>AOW47786.1</t>
  </si>
  <si>
    <t>A4S02_04965</t>
  </si>
  <si>
    <t>AOW46244.1</t>
  </si>
  <si>
    <t>hemin ABC transporter ATP-binding protein</t>
  </si>
  <si>
    <t>A4S02_04970</t>
  </si>
  <si>
    <t>AOW46245.1</t>
  </si>
  <si>
    <t>iron ABC transporter</t>
  </si>
  <si>
    <t>A4S02_04975</t>
  </si>
  <si>
    <t>AOW47787.1</t>
  </si>
  <si>
    <t>hemin receptor</t>
  </si>
  <si>
    <t>A4S02_04980</t>
  </si>
  <si>
    <t>AOW46246.1</t>
  </si>
  <si>
    <t>A4S02_04985</t>
  </si>
  <si>
    <t>AOW46247.1</t>
  </si>
  <si>
    <t>A4S02_04990</t>
  </si>
  <si>
    <t>AOW46248.1</t>
  </si>
  <si>
    <t>A4S02_04995</t>
  </si>
  <si>
    <t>AOW46249.1</t>
  </si>
  <si>
    <t>transcriptional regulator MntR</t>
  </si>
  <si>
    <t>A4S02_05000</t>
  </si>
  <si>
    <t>AOW46250.1</t>
  </si>
  <si>
    <t>divalent metal cation transporter</t>
  </si>
  <si>
    <t>A4S02_05005</t>
  </si>
  <si>
    <t>AOW46251.1</t>
  </si>
  <si>
    <t>A4S02_05010</t>
  </si>
  <si>
    <t>AOW46252.1</t>
  </si>
  <si>
    <t>A4S02_05015</t>
  </si>
  <si>
    <t>AOW46253.1</t>
  </si>
  <si>
    <t>A4S02_05020</t>
  </si>
  <si>
    <t>AOW46254.1</t>
  </si>
  <si>
    <t>A4S02_05025</t>
  </si>
  <si>
    <t>AOW46255.1</t>
  </si>
  <si>
    <t>A4S02_05030</t>
  </si>
  <si>
    <t>AOW46256.1</t>
  </si>
  <si>
    <t>A4S02_05035</t>
  </si>
  <si>
    <t>tannase</t>
  </si>
  <si>
    <t>A4S02_05040</t>
  </si>
  <si>
    <t>AOW46257.1</t>
  </si>
  <si>
    <t>A4S02_05045</t>
  </si>
  <si>
    <t>AOW46258.1</t>
  </si>
  <si>
    <t>phosphoglucomutase, alpha-D-glucose phosphate-specific</t>
  </si>
  <si>
    <t>A4S02_05050</t>
  </si>
  <si>
    <t>AOW46259.1</t>
  </si>
  <si>
    <t>alkene reductase</t>
  </si>
  <si>
    <t>A4S02_05055</t>
  </si>
  <si>
    <t>AOW46260.1</t>
  </si>
  <si>
    <t>A4S02_05060</t>
  </si>
  <si>
    <t>metallophosphoesterase</t>
  </si>
  <si>
    <t>A4S02_05065</t>
  </si>
  <si>
    <t>A4S02_05070</t>
  </si>
  <si>
    <t>AOW46261.1</t>
  </si>
  <si>
    <t>A4S02_05075</t>
  </si>
  <si>
    <t>AOW46262.1</t>
  </si>
  <si>
    <t>A4S02_05080</t>
  </si>
  <si>
    <t>AOW46263.1</t>
  </si>
  <si>
    <t>A4S02_05085</t>
  </si>
  <si>
    <t>AOW46264.1</t>
  </si>
  <si>
    <t>A4S02_05090</t>
  </si>
  <si>
    <t>AOW46265.1</t>
  </si>
  <si>
    <t>A4S02_05095</t>
  </si>
  <si>
    <t>AOW46266.1</t>
  </si>
  <si>
    <t>A4S02_05100</t>
  </si>
  <si>
    <t>AOW46267.1</t>
  </si>
  <si>
    <t>A4S02_05105</t>
  </si>
  <si>
    <t>AOW46268.1</t>
  </si>
  <si>
    <t>A4S02_05110</t>
  </si>
  <si>
    <t>A4S02_05115</t>
  </si>
  <si>
    <t>AOW46269.1</t>
  </si>
  <si>
    <t>A4S02_05120</t>
  </si>
  <si>
    <t>AOW46270.1</t>
  </si>
  <si>
    <t>addiction module toxin RelE</t>
  </si>
  <si>
    <t>A4S02_05125</t>
  </si>
  <si>
    <t>AOW46271.1</t>
  </si>
  <si>
    <t>bifunctional antitoxin/transcriptional repressor RelB</t>
  </si>
  <si>
    <t>A4S02_05130</t>
  </si>
  <si>
    <t>AOW46272.1</t>
  </si>
  <si>
    <t>plasmid maintenance protein CcdB</t>
  </si>
  <si>
    <t>A4S02_05135</t>
  </si>
  <si>
    <t>AOW46273.1</t>
  </si>
  <si>
    <t>plasmid maintenance protein</t>
  </si>
  <si>
    <t>A4S02_05140</t>
  </si>
  <si>
    <t>AOW47788.1</t>
  </si>
  <si>
    <t>pirin</t>
  </si>
  <si>
    <t>A4S02_05145</t>
  </si>
  <si>
    <t>AOW46274.1</t>
  </si>
  <si>
    <t>A4S02_05150</t>
  </si>
  <si>
    <t>AOW47789.1</t>
  </si>
  <si>
    <t>A4S02_05155</t>
  </si>
  <si>
    <t>AOW46275.1</t>
  </si>
  <si>
    <t>A4S02_05160</t>
  </si>
  <si>
    <t>A4S02_05165</t>
  </si>
  <si>
    <t>AOW46276.1</t>
  </si>
  <si>
    <t>haloacid dehalogenase</t>
  </si>
  <si>
    <t>A4S02_05170</t>
  </si>
  <si>
    <t>AOW47790.1</t>
  </si>
  <si>
    <t>ClC family H(+)/Cl(-) exchange transporter</t>
  </si>
  <si>
    <t>A4S02_05175</t>
  </si>
  <si>
    <t>AOW46277.1</t>
  </si>
  <si>
    <t>type II restriction endonuclease</t>
  </si>
  <si>
    <t>A4S02_05180</t>
  </si>
  <si>
    <t>AOW46278.1</t>
  </si>
  <si>
    <t>recombinase RecD</t>
  </si>
  <si>
    <t>A4S02_05185</t>
  </si>
  <si>
    <t>resolvase</t>
  </si>
  <si>
    <t>A4S02_05190</t>
  </si>
  <si>
    <t>AOW46279.1</t>
  </si>
  <si>
    <t>A4S02_05195</t>
  </si>
  <si>
    <t>rRNA</t>
  </si>
  <si>
    <t>rrf</t>
  </si>
  <si>
    <t>A4S02_05200</t>
  </si>
  <si>
    <t>5S ribosomal RNA</t>
  </si>
  <si>
    <t>A4S02_05205</t>
  </si>
  <si>
    <t>23S ribosomal RNA</t>
  </si>
  <si>
    <t>A4S02_05210</t>
  </si>
  <si>
    <t>tRNA-Ala</t>
  </si>
  <si>
    <t>anticodon=TGC</t>
  </si>
  <si>
    <t>A4S02_05215</t>
  </si>
  <si>
    <t>tRNA-Ile</t>
  </si>
  <si>
    <t>anticodon=GAT</t>
  </si>
  <si>
    <t>A4S02_05220</t>
  </si>
  <si>
    <t>16S ribosomal RNA</t>
  </si>
  <si>
    <t>A4S02_05225</t>
  </si>
  <si>
    <t>AOW46280.1</t>
  </si>
  <si>
    <t>excinuclease ABC subunit A</t>
  </si>
  <si>
    <t>A4S02_05230</t>
  </si>
  <si>
    <t>AOW46281.1</t>
  </si>
  <si>
    <t>A4S02_05235</t>
  </si>
  <si>
    <t>AOW46282.1</t>
  </si>
  <si>
    <t>A4S02_05240</t>
  </si>
  <si>
    <t>C4-dicarboxylate ABC transporter</t>
  </si>
  <si>
    <t>A4S02_05245</t>
  </si>
  <si>
    <t>AOW46283.1</t>
  </si>
  <si>
    <t>A4S02_05250</t>
  </si>
  <si>
    <t>AOW46284.1</t>
  </si>
  <si>
    <t>A4S02_05255</t>
  </si>
  <si>
    <t>AOW46285.1</t>
  </si>
  <si>
    <t>A4S02_05260</t>
  </si>
  <si>
    <t>AOW46286.1</t>
  </si>
  <si>
    <t>thiopurine S-methyltransferase</t>
  </si>
  <si>
    <t>A4S02_05265</t>
  </si>
  <si>
    <t>AOW46287.1</t>
  </si>
  <si>
    <t>glutaredoxin, GrxB family</t>
  </si>
  <si>
    <t>A4S02_05270</t>
  </si>
  <si>
    <t>AOW46288.1</t>
  </si>
  <si>
    <t>A4S02_05275</t>
  </si>
  <si>
    <t>AOW46289.1</t>
  </si>
  <si>
    <t>cobalt-precorrin-5B (C(1))-methyltransferase</t>
  </si>
  <si>
    <t>A4S02_05280</t>
  </si>
  <si>
    <t>AOW46290.1</t>
  </si>
  <si>
    <t>precorrin-4 C(11)-methyltransferase</t>
  </si>
  <si>
    <t>A4S02_05285</t>
  </si>
  <si>
    <t>AOW46291.1</t>
  </si>
  <si>
    <t>cobalamin biosynthesis protein CbiG</t>
  </si>
  <si>
    <t>A4S02_05290</t>
  </si>
  <si>
    <t>AOW46292.1</t>
  </si>
  <si>
    <t>precorrin-6Y C5,15-methyltransferase</t>
  </si>
  <si>
    <t>A4S02_05295</t>
  </si>
  <si>
    <t>AOW46293.1</t>
  </si>
  <si>
    <t>cobalt-precorrin-6A reductase</t>
  </si>
  <si>
    <t>A4S02_05300</t>
  </si>
  <si>
    <t>AOW46294.1</t>
  </si>
  <si>
    <t>precorrin-3B C(17)-methyltransferase</t>
  </si>
  <si>
    <t>A4S02_05305</t>
  </si>
  <si>
    <t>AOW46295.1</t>
  </si>
  <si>
    <t>precorrin-2 C(20)-methyltransferase</t>
  </si>
  <si>
    <t>cobH</t>
  </si>
  <si>
    <t>A4S02_05310</t>
  </si>
  <si>
    <t>AOW46296.1</t>
  </si>
  <si>
    <t>precorrin-8X methylmutase</t>
  </si>
  <si>
    <t>A4S02_05315</t>
  </si>
  <si>
    <t>AOW46297.1</t>
  </si>
  <si>
    <t>precorrin-3B synthase</t>
  </si>
  <si>
    <t>A4S02_05320</t>
  </si>
  <si>
    <t>stress responsive protein</t>
  </si>
  <si>
    <t>A4S02_05325</t>
  </si>
  <si>
    <t>AOW46298.1</t>
  </si>
  <si>
    <t>fumarate hydratase, class II</t>
  </si>
  <si>
    <t>A4S02_05330</t>
  </si>
  <si>
    <t>AOW46299.1</t>
  </si>
  <si>
    <t>A4S02_05335</t>
  </si>
  <si>
    <t>AOW46300.1</t>
  </si>
  <si>
    <t>A4S02_05340</t>
  </si>
  <si>
    <t>A4S02_05345</t>
  </si>
  <si>
    <t>AOW46301.1</t>
  </si>
  <si>
    <t>Fis family transcriptional regulator</t>
  </si>
  <si>
    <t>A4S02_05350</t>
  </si>
  <si>
    <t>AOW47791.1</t>
  </si>
  <si>
    <t>A4S02_05355</t>
  </si>
  <si>
    <t>AOW46302.1</t>
  </si>
  <si>
    <t>A4S02_05360</t>
  </si>
  <si>
    <t>AOW46303.1</t>
  </si>
  <si>
    <t>A4S02_05365</t>
  </si>
  <si>
    <t>AOW46304.1</t>
  </si>
  <si>
    <t>A4S02_05370</t>
  </si>
  <si>
    <t>AOW46305.1</t>
  </si>
  <si>
    <t>A4S02_05375</t>
  </si>
  <si>
    <t>AOW47792.1</t>
  </si>
  <si>
    <t>A4S02_05380</t>
  </si>
  <si>
    <t>A4S02_05385</t>
  </si>
  <si>
    <t>AOW46306.1</t>
  </si>
  <si>
    <t>A4S02_05390</t>
  </si>
  <si>
    <t>AOW46307.1</t>
  </si>
  <si>
    <t>A4S02_05395</t>
  </si>
  <si>
    <t>AOW46308.1</t>
  </si>
  <si>
    <t>A4S02_05400</t>
  </si>
  <si>
    <t>A4S02_05405</t>
  </si>
  <si>
    <t>A4S02_05410</t>
  </si>
  <si>
    <t>AOW46309.1</t>
  </si>
  <si>
    <t>A4S02_05415</t>
  </si>
  <si>
    <t>AOW46310.1</t>
  </si>
  <si>
    <t>A4S02_05420</t>
  </si>
  <si>
    <t>A4S02_05425</t>
  </si>
  <si>
    <t>A4S02_05430</t>
  </si>
  <si>
    <t>AOW46311.1</t>
  </si>
  <si>
    <t>A4S02_05435</t>
  </si>
  <si>
    <t>A4S02_05440</t>
  </si>
  <si>
    <t>A4S02_05445</t>
  </si>
  <si>
    <t>A4S02_05450</t>
  </si>
  <si>
    <t>AOW46312.1</t>
  </si>
  <si>
    <t>acetate kinase</t>
  </si>
  <si>
    <t>A4S02_05455</t>
  </si>
  <si>
    <t>AOW46313.1</t>
  </si>
  <si>
    <t>phosphate acetyltransferase</t>
  </si>
  <si>
    <t>A4S02_05460</t>
  </si>
  <si>
    <t>AOW46314.1</t>
  </si>
  <si>
    <t>A4S02_05465</t>
  </si>
  <si>
    <t>AOW46315.1</t>
  </si>
  <si>
    <t>pyruvate:ferredoxin (flavodoxin) oxidoreductase</t>
  </si>
  <si>
    <t>A4S02_05470</t>
  </si>
  <si>
    <t>AOW47793.1</t>
  </si>
  <si>
    <t>glutamate synthase</t>
  </si>
  <si>
    <t>A4S02_05475</t>
  </si>
  <si>
    <t>A4S02_05480</t>
  </si>
  <si>
    <t>AOW46316.1</t>
  </si>
  <si>
    <t>A4S02_05485</t>
  </si>
  <si>
    <t>AOW47794.1</t>
  </si>
  <si>
    <t>A4S02_05490</t>
  </si>
  <si>
    <t>A4S02_05495</t>
  </si>
  <si>
    <t>AOW46317.1</t>
  </si>
  <si>
    <t>A4S02_05500</t>
  </si>
  <si>
    <t>AOW46318.1</t>
  </si>
  <si>
    <t>A4S02_05505</t>
  </si>
  <si>
    <t>AOW46319.1</t>
  </si>
  <si>
    <t>A4S02_05510</t>
  </si>
  <si>
    <t>AOW46320.1</t>
  </si>
  <si>
    <t>formate dehydrogenase family accessory protein FdhD</t>
  </si>
  <si>
    <t>A4S02_05515</t>
  </si>
  <si>
    <t>AOW47795.1</t>
  </si>
  <si>
    <t>molybdenum cofactor guanylyltransferase</t>
  </si>
  <si>
    <t>A4S02_05520</t>
  </si>
  <si>
    <t>AOW46321.1</t>
  </si>
  <si>
    <t>molybdopterin-guanine dinucleotide biosynthesis protein B</t>
  </si>
  <si>
    <t>A4S02_05525</t>
  </si>
  <si>
    <t>AOW46322.1</t>
  </si>
  <si>
    <t>A4S02_05530</t>
  </si>
  <si>
    <t>AOW46323.1</t>
  </si>
  <si>
    <t>formate dehydrogenase accessory protein FdhE</t>
  </si>
  <si>
    <t>A4S02_05535</t>
  </si>
  <si>
    <t>AOW46324.1</t>
  </si>
  <si>
    <t>formate dehydrogenase subunit gamma</t>
  </si>
  <si>
    <t>A4S02_05540</t>
  </si>
  <si>
    <t>AOW46325.1</t>
  </si>
  <si>
    <t>formate dehydrogenase subunit beta</t>
  </si>
  <si>
    <t>A4S02_05545</t>
  </si>
  <si>
    <t>AOW47796.1</t>
  </si>
  <si>
    <t>formate dehydrogenase-N subunit alpha</t>
  </si>
  <si>
    <t>A4S02_05550</t>
  </si>
  <si>
    <t>tRNA-Gln</t>
  </si>
  <si>
    <t>anticodon=CTG</t>
  </si>
  <si>
    <t>A4S02_05555</t>
  </si>
  <si>
    <t>AOW47797.1</t>
  </si>
  <si>
    <t>A4S02_05560</t>
  </si>
  <si>
    <t>AOW46326.1</t>
  </si>
  <si>
    <t>rRNA methyltransferase</t>
  </si>
  <si>
    <t>A4S02_05565</t>
  </si>
  <si>
    <t>A4S02_05570</t>
  </si>
  <si>
    <t>AOW46327.1</t>
  </si>
  <si>
    <t>A4S02_05575</t>
  </si>
  <si>
    <t>AOW47798.1</t>
  </si>
  <si>
    <t>exodeoxyribonuclease VII small subunit</t>
  </si>
  <si>
    <t>A4S02_05580</t>
  </si>
  <si>
    <t>AOW46328.1</t>
  </si>
  <si>
    <t>farnesyl-diphosphate synthase</t>
  </si>
  <si>
    <t>A4S02_05585</t>
  </si>
  <si>
    <t>AOW46329.1</t>
  </si>
  <si>
    <t>1-deoxy-D-xylulose-5-phosphate synthase</t>
  </si>
  <si>
    <t>A4S02_05590</t>
  </si>
  <si>
    <t>AOW46330.1</t>
  </si>
  <si>
    <t>hemolysin</t>
  </si>
  <si>
    <t>A4S02_05595</t>
  </si>
  <si>
    <t>AOW46331.1</t>
  </si>
  <si>
    <t>A4S02_05600</t>
  </si>
  <si>
    <t>AOW46332.1</t>
  </si>
  <si>
    <t>23S rRNA (adenine(2503)-C(2))-methyltransferase</t>
  </si>
  <si>
    <t>A4S02_05605</t>
  </si>
  <si>
    <t>AOW46333.1</t>
  </si>
  <si>
    <t>argininosuccinate synthase</t>
  </si>
  <si>
    <t>A4S02_05610</t>
  </si>
  <si>
    <t>AOW46334.1</t>
  </si>
  <si>
    <t>A4S02_05615</t>
  </si>
  <si>
    <t>AOW46335.1</t>
  </si>
  <si>
    <t>cytochrome C biogenesis protein CcdA</t>
  </si>
  <si>
    <t>A4S02_05620</t>
  </si>
  <si>
    <t>AOW46336.1</t>
  </si>
  <si>
    <t>tryptophan--tRNA ligase</t>
  </si>
  <si>
    <t>A4S02_05625</t>
  </si>
  <si>
    <t>AOW47799.1</t>
  </si>
  <si>
    <t>A4S02_05630</t>
  </si>
  <si>
    <t>tRNA-Val</t>
  </si>
  <si>
    <t>anticodon=CAC</t>
  </si>
  <si>
    <t>A4S02_05635</t>
  </si>
  <si>
    <t>AOW46337.1</t>
  </si>
  <si>
    <t>A4S02_05640</t>
  </si>
  <si>
    <t>AOW47800.1</t>
  </si>
  <si>
    <t>A4S02_05645</t>
  </si>
  <si>
    <t>AOW46338.1</t>
  </si>
  <si>
    <t>A4S02_05650</t>
  </si>
  <si>
    <t>AOW46339.1</t>
  </si>
  <si>
    <t>A4S02_05655</t>
  </si>
  <si>
    <t>AOW46340.1</t>
  </si>
  <si>
    <t>IMP dehydrogenase</t>
  </si>
  <si>
    <t>A4S02_05660</t>
  </si>
  <si>
    <t>AOW46341.1</t>
  </si>
  <si>
    <t>A4S02_05665</t>
  </si>
  <si>
    <t>AOW46342.1</t>
  </si>
  <si>
    <t>peptide ABC transporter permease</t>
  </si>
  <si>
    <t>A4S02_05670</t>
  </si>
  <si>
    <t>AOW46343.1</t>
  </si>
  <si>
    <t>oppD</t>
  </si>
  <si>
    <t>A4S02_05675</t>
  </si>
  <si>
    <t>AOW46344.1</t>
  </si>
  <si>
    <t>oligopeptide transporter ATP-binding component</t>
  </si>
  <si>
    <t>A4S02_05680</t>
  </si>
  <si>
    <t>AOW46345.1</t>
  </si>
  <si>
    <t>A4S02_05685</t>
  </si>
  <si>
    <t>enoyl-ACP reductase</t>
  </si>
  <si>
    <t>A4S02_05690</t>
  </si>
  <si>
    <t>AOW46346.1</t>
  </si>
  <si>
    <t>acid phosphatase</t>
  </si>
  <si>
    <t>A4S02_05695</t>
  </si>
  <si>
    <t>AOW46347.1</t>
  </si>
  <si>
    <t>ribonuclease I</t>
  </si>
  <si>
    <t>A4S02_05700</t>
  </si>
  <si>
    <t>purine nucleoside permease</t>
  </si>
  <si>
    <t>A4S02_05705</t>
  </si>
  <si>
    <t>AOW46348.1</t>
  </si>
  <si>
    <t>phospholipase C, phosphocholine-specific</t>
  </si>
  <si>
    <t>A4S02_05710</t>
  </si>
  <si>
    <t>AOW46349.1</t>
  </si>
  <si>
    <t>A4S02_05715</t>
  </si>
  <si>
    <t>AOW46350.1</t>
  </si>
  <si>
    <t>A4S02_05720</t>
  </si>
  <si>
    <t>multidrug ABC transporter</t>
  </si>
  <si>
    <t>A4S02_05725</t>
  </si>
  <si>
    <t>NADPH-dependent ferric siderophore reductase</t>
  </si>
  <si>
    <t>A4S02_05730</t>
  </si>
  <si>
    <t>AOW46351.1</t>
  </si>
  <si>
    <t>A4S02_05735</t>
  </si>
  <si>
    <t>AOW46352.1</t>
  </si>
  <si>
    <t>A4S02_05740</t>
  </si>
  <si>
    <t>AOW46353.1</t>
  </si>
  <si>
    <t>A4S02_05745</t>
  </si>
  <si>
    <t>AOW46354.1</t>
  </si>
  <si>
    <t>A4S02_05750</t>
  </si>
  <si>
    <t>AOW46355.1</t>
  </si>
  <si>
    <t>PadR family transcriptional regulator</t>
  </si>
  <si>
    <t>A4S02_05755</t>
  </si>
  <si>
    <t>AOW46356.1</t>
  </si>
  <si>
    <t>A4S02_05760</t>
  </si>
  <si>
    <t>A4S02_05765</t>
  </si>
  <si>
    <t>AOW46357.1</t>
  </si>
  <si>
    <t>A4S02_05770</t>
  </si>
  <si>
    <t>AOW46358.1</t>
  </si>
  <si>
    <t>A4S02_05775</t>
  </si>
  <si>
    <t>A4S02_05780</t>
  </si>
  <si>
    <t>AOW46359.1</t>
  </si>
  <si>
    <t>A4S02_05785</t>
  </si>
  <si>
    <t>AOW46360.1</t>
  </si>
  <si>
    <t>A4S02_05790</t>
  </si>
  <si>
    <t>AOW46361.1</t>
  </si>
  <si>
    <t>A4S02_05795</t>
  </si>
  <si>
    <t>AOW46362.1</t>
  </si>
  <si>
    <t>A4S02_05800</t>
  </si>
  <si>
    <t>AOW46363.1</t>
  </si>
  <si>
    <t>A4S02_05805</t>
  </si>
  <si>
    <t>AOW46364.1</t>
  </si>
  <si>
    <t>A4S02_05810</t>
  </si>
  <si>
    <t>AOW46365.1</t>
  </si>
  <si>
    <t>A4S02_05815</t>
  </si>
  <si>
    <t>AOW47801.1</t>
  </si>
  <si>
    <t>A4S02_05820</t>
  </si>
  <si>
    <t>AOW46366.1</t>
  </si>
  <si>
    <t>L-sorbosone dehydrogenase</t>
  </si>
  <si>
    <t>A4S02_05825</t>
  </si>
  <si>
    <t>AOW46367.1</t>
  </si>
  <si>
    <t>A4S02_05830</t>
  </si>
  <si>
    <t>AOW46368.1</t>
  </si>
  <si>
    <t>cytochrome d ubiquinol oxidase subunit II</t>
  </si>
  <si>
    <t>A4S02_05835</t>
  </si>
  <si>
    <t>AOW46369.1</t>
  </si>
  <si>
    <t>cytochrome d terminal oxidase subunit 1</t>
  </si>
  <si>
    <t>A4S02_05840</t>
  </si>
  <si>
    <t>A4S02_05845</t>
  </si>
  <si>
    <t>AOW46370.1</t>
  </si>
  <si>
    <t>A4S02_05850</t>
  </si>
  <si>
    <t>AOW46371.1</t>
  </si>
  <si>
    <t>A4S02_05855</t>
  </si>
  <si>
    <t>AOW46372.1</t>
  </si>
  <si>
    <t>A4S02_05860</t>
  </si>
  <si>
    <t>AOW46373.1</t>
  </si>
  <si>
    <t>methyltransferase type 12</t>
  </si>
  <si>
    <t>A4S02_05865</t>
  </si>
  <si>
    <t>AOW46374.1</t>
  </si>
  <si>
    <t>LmbE family protein</t>
  </si>
  <si>
    <t>A4S02_05870</t>
  </si>
  <si>
    <t>A4S02_05875</t>
  </si>
  <si>
    <t>AOW46375.1</t>
  </si>
  <si>
    <t>A4S02_05880</t>
  </si>
  <si>
    <t>AOW46376.1</t>
  </si>
  <si>
    <t>A4S02_05885</t>
  </si>
  <si>
    <t>A4S02_05890</t>
  </si>
  <si>
    <t>AOW47802.1</t>
  </si>
  <si>
    <t>A4S02_05895</t>
  </si>
  <si>
    <t>AOW46377.1</t>
  </si>
  <si>
    <t>glycosyl transferase family 1</t>
  </si>
  <si>
    <t>A4S02_05900</t>
  </si>
  <si>
    <t>AOW46378.1</t>
  </si>
  <si>
    <t>A4S02_05905</t>
  </si>
  <si>
    <t>AOW46379.1</t>
  </si>
  <si>
    <t>A4S02_05910</t>
  </si>
  <si>
    <t>AOW46380.1</t>
  </si>
  <si>
    <t>A4S02_05915</t>
  </si>
  <si>
    <t>AOW46381.1</t>
  </si>
  <si>
    <t>A4S02_05920</t>
  </si>
  <si>
    <t>AOW46382.1</t>
  </si>
  <si>
    <t>A4S02_05925</t>
  </si>
  <si>
    <t>A4S02_05930</t>
  </si>
  <si>
    <t>AOW46383.1</t>
  </si>
  <si>
    <t>A4S02_05935</t>
  </si>
  <si>
    <t>AOW46384.1</t>
  </si>
  <si>
    <t>A4S02_05940</t>
  </si>
  <si>
    <t>AOW46385.1</t>
  </si>
  <si>
    <t>A4S02_05945</t>
  </si>
  <si>
    <t>AOW46386.1</t>
  </si>
  <si>
    <t>A4S02_05950</t>
  </si>
  <si>
    <t>AOW46387.1</t>
  </si>
  <si>
    <t>A4S02_05955</t>
  </si>
  <si>
    <t>AOW46388.1</t>
  </si>
  <si>
    <t>A4S02_05960</t>
  </si>
  <si>
    <t>AOW46389.1</t>
  </si>
  <si>
    <t>A4S02_05965</t>
  </si>
  <si>
    <t>AOW46390.1</t>
  </si>
  <si>
    <t>A4S02_05970</t>
  </si>
  <si>
    <t>AOW46391.1</t>
  </si>
  <si>
    <t>A4S02_05975</t>
  </si>
  <si>
    <t>A4S02_05980</t>
  </si>
  <si>
    <t>AOW46392.1</t>
  </si>
  <si>
    <t>A4S02_05985</t>
  </si>
  <si>
    <t>AOW46393.1</t>
  </si>
  <si>
    <t>A4S02_05990</t>
  </si>
  <si>
    <t>A4S02_05995</t>
  </si>
  <si>
    <t>AOW47803.1</t>
  </si>
  <si>
    <t>A4S02_06000</t>
  </si>
  <si>
    <t>AOW46394.1</t>
  </si>
  <si>
    <t>A4S02_06005</t>
  </si>
  <si>
    <t>oxalyl-CoA decarboxylase</t>
  </si>
  <si>
    <t>A4S02_06010</t>
  </si>
  <si>
    <t>formyl-CoA transferase</t>
  </si>
  <si>
    <t>A4S02_06015</t>
  </si>
  <si>
    <t>AOW46395.1</t>
  </si>
  <si>
    <t>A4S02_06020</t>
  </si>
  <si>
    <t>A4S02_06025</t>
  </si>
  <si>
    <t>AOW46396.1</t>
  </si>
  <si>
    <t>A4S02_06030</t>
  </si>
  <si>
    <t>AOW46397.1</t>
  </si>
  <si>
    <t>A4S02_06035</t>
  </si>
  <si>
    <t>AOW46398.1</t>
  </si>
  <si>
    <t>A4S02_06040</t>
  </si>
  <si>
    <t>AOW46399.1</t>
  </si>
  <si>
    <t>3-oxoacyl-ACP reductase</t>
  </si>
  <si>
    <t>A4S02_06045</t>
  </si>
  <si>
    <t>AOW46400.1</t>
  </si>
  <si>
    <t>polyketide cyclase</t>
  </si>
  <si>
    <t>A4S02_06050</t>
  </si>
  <si>
    <t>AOW46401.1</t>
  </si>
  <si>
    <t>A4S02_06055</t>
  </si>
  <si>
    <t>A4S02_06060</t>
  </si>
  <si>
    <t>AOW46402.1</t>
  </si>
  <si>
    <t>A4S02_06065</t>
  </si>
  <si>
    <t>AOW46403.1</t>
  </si>
  <si>
    <t>A4S02_06070</t>
  </si>
  <si>
    <t>AOW46404.1</t>
  </si>
  <si>
    <t>A4S02_06075</t>
  </si>
  <si>
    <t>AOW46405.1</t>
  </si>
  <si>
    <t>A4S02_06080</t>
  </si>
  <si>
    <t>AOW46406.1</t>
  </si>
  <si>
    <t>A4S02_06085</t>
  </si>
  <si>
    <t>AOW46407.1</t>
  </si>
  <si>
    <t>A4S02_06090</t>
  </si>
  <si>
    <t>AOW46408.1</t>
  </si>
  <si>
    <t>A4S02_06095</t>
  </si>
  <si>
    <t>AOW46409.1</t>
  </si>
  <si>
    <t>A4S02_06100</t>
  </si>
  <si>
    <t>AOW46410.1</t>
  </si>
  <si>
    <t>A4S02_06105</t>
  </si>
  <si>
    <t>AOW46411.1</t>
  </si>
  <si>
    <t>A4S02_06110</t>
  </si>
  <si>
    <t>AOW46412.1</t>
  </si>
  <si>
    <t>A4S02_06115</t>
  </si>
  <si>
    <t>AOW46413.1</t>
  </si>
  <si>
    <t>A4S02_06120</t>
  </si>
  <si>
    <t>AOW46414.1</t>
  </si>
  <si>
    <t>A4S02_06125</t>
  </si>
  <si>
    <t>AOW46415.1</t>
  </si>
  <si>
    <t>A4S02_06130</t>
  </si>
  <si>
    <t>AOW46416.1</t>
  </si>
  <si>
    <t>A4S02_06135</t>
  </si>
  <si>
    <t>AOW46417.1</t>
  </si>
  <si>
    <t>flavin monoamine oxidase</t>
  </si>
  <si>
    <t>A4S02_06140</t>
  </si>
  <si>
    <t>AOW47804.1</t>
  </si>
  <si>
    <t>Zn-dependent hydrolase</t>
  </si>
  <si>
    <t>A4S02_06145</t>
  </si>
  <si>
    <t>AOW46418.1</t>
  </si>
  <si>
    <t>glyoxylate/hydroxypyruvate reductase A</t>
  </si>
  <si>
    <t>A4S02_06150</t>
  </si>
  <si>
    <t>AOW46419.1</t>
  </si>
  <si>
    <t>arginine deiminase</t>
  </si>
  <si>
    <t>A4S02_06155</t>
  </si>
  <si>
    <t>AOW46420.1</t>
  </si>
  <si>
    <t>A4S02_06160</t>
  </si>
  <si>
    <t>AOW47805.1</t>
  </si>
  <si>
    <t>glnQ</t>
  </si>
  <si>
    <t>A4S02_06165</t>
  </si>
  <si>
    <t>AOW46421.1</t>
  </si>
  <si>
    <t>glutamine ABC transporter ATP-binding protein</t>
  </si>
  <si>
    <t>A4S02_06170</t>
  </si>
  <si>
    <t>AOW46422.1</t>
  </si>
  <si>
    <t>A4S02_06175</t>
  </si>
  <si>
    <t>AOW46423.1</t>
  </si>
  <si>
    <t>xylose isomerase</t>
  </si>
  <si>
    <t>A4S02_06180</t>
  </si>
  <si>
    <t>AOW46424.1</t>
  </si>
  <si>
    <t>A4S02_06185</t>
  </si>
  <si>
    <t>AOW46425.1</t>
  </si>
  <si>
    <t>class II aldolase</t>
  </si>
  <si>
    <t>A4S02_06190</t>
  </si>
  <si>
    <t>AOW47806.1</t>
  </si>
  <si>
    <t>A4S02_06195</t>
  </si>
  <si>
    <t>AOW46426.1</t>
  </si>
  <si>
    <t>A4S02_06200</t>
  </si>
  <si>
    <t>AOW46427.1</t>
  </si>
  <si>
    <t>A4S02_06205</t>
  </si>
  <si>
    <t>A4S02_06210</t>
  </si>
  <si>
    <t>A4S02_06215</t>
  </si>
  <si>
    <t>A4S02_06220</t>
  </si>
  <si>
    <t>A4S02_06225</t>
  </si>
  <si>
    <t>A4S02_06230</t>
  </si>
  <si>
    <t>A4S02_06235</t>
  </si>
  <si>
    <t>AOW46428.1</t>
  </si>
  <si>
    <t>A4S02_06240</t>
  </si>
  <si>
    <t>AOW46429.1</t>
  </si>
  <si>
    <t>acyl-CoA synthetase</t>
  </si>
  <si>
    <t>A4S02_06245</t>
  </si>
  <si>
    <t>AOW46430.1</t>
  </si>
  <si>
    <t>A4S02_06250</t>
  </si>
  <si>
    <t>AOW46431.1</t>
  </si>
  <si>
    <t>A4S02_06255</t>
  </si>
  <si>
    <t>AOW46432.1</t>
  </si>
  <si>
    <t>A4S02_06260</t>
  </si>
  <si>
    <t>AOW46433.1</t>
  </si>
  <si>
    <t>A4S02_06265</t>
  </si>
  <si>
    <t>AOW47808.1</t>
  </si>
  <si>
    <t>A4S02_06270</t>
  </si>
  <si>
    <t>AOW47807.1</t>
  </si>
  <si>
    <t>A4S02_06275</t>
  </si>
  <si>
    <t>AOW46434.1</t>
  </si>
  <si>
    <t>A4S02_06280</t>
  </si>
  <si>
    <t>AOW46435.1</t>
  </si>
  <si>
    <t>fatty acid hydroxylase</t>
  </si>
  <si>
    <t>A4S02_06285</t>
  </si>
  <si>
    <t>AOW46436.1</t>
  </si>
  <si>
    <t>A4S02_06290</t>
  </si>
  <si>
    <t>AOW46437.1</t>
  </si>
  <si>
    <t>phosphoglycolate phosphatase, bacterial</t>
  </si>
  <si>
    <t>A4S02_06295</t>
  </si>
  <si>
    <t>AOW46438.1</t>
  </si>
  <si>
    <t>UDP-N-acetylglucosamine diphosphorylase/glucosamine-1-phosphate N-acetyltransferase</t>
  </si>
  <si>
    <t>A4S02_06300</t>
  </si>
  <si>
    <t>AOW46439.1</t>
  </si>
  <si>
    <t>glutamine--fructose-6-phosphate aminotransferase</t>
  </si>
  <si>
    <t>A4S02_06305</t>
  </si>
  <si>
    <t>AOW46440.1</t>
  </si>
  <si>
    <t>A4S02_06310</t>
  </si>
  <si>
    <t>AOW46441.1</t>
  </si>
  <si>
    <t>IclR family transcriptional regulator</t>
  </si>
  <si>
    <t>A4S02_06315</t>
  </si>
  <si>
    <t>AOW47809.1</t>
  </si>
  <si>
    <t>glutathione peroxidase</t>
  </si>
  <si>
    <t>A4S02_06320</t>
  </si>
  <si>
    <t>AOW46442.1</t>
  </si>
  <si>
    <t>A4S02_06325</t>
  </si>
  <si>
    <t>AOW46443.1</t>
  </si>
  <si>
    <t>multidrug ABC transporter substrate-binding protein</t>
  </si>
  <si>
    <t>A4S02_06330</t>
  </si>
  <si>
    <t>AOW46444.1</t>
  </si>
  <si>
    <t>proline--tRNA ligase</t>
  </si>
  <si>
    <t>A4S02_06335</t>
  </si>
  <si>
    <t>AOW46445.1</t>
  </si>
  <si>
    <t>A4S02_06340</t>
  </si>
  <si>
    <t>AOW46446.1</t>
  </si>
  <si>
    <t>pantothenate kinase</t>
  </si>
  <si>
    <t>A4S02_06345</t>
  </si>
  <si>
    <t>AOW46447.1</t>
  </si>
  <si>
    <t>biotin--[acetyl-CoA-carboxylase] ligase</t>
  </si>
  <si>
    <t>A4S02_06350</t>
  </si>
  <si>
    <t>AOW46448.1</t>
  </si>
  <si>
    <t>NADH-quinone oxidoreductase subunit N</t>
  </si>
  <si>
    <t>A4S02_06355</t>
  </si>
  <si>
    <t>AOW46449.1</t>
  </si>
  <si>
    <t>NADH-quinone oxidoreductase subunit L</t>
  </si>
  <si>
    <t>A4S02_06360</t>
  </si>
  <si>
    <t>AOW46450.1</t>
  </si>
  <si>
    <t>NADH-quinone oxidoreductase subunit K</t>
  </si>
  <si>
    <t>A4S02_06365</t>
  </si>
  <si>
    <t>AOW46451.1</t>
  </si>
  <si>
    <t>NADH:ubiquinone oxidoreductase subunit J</t>
  </si>
  <si>
    <t>A4S02_06370</t>
  </si>
  <si>
    <t>AOW46452.1</t>
  </si>
  <si>
    <t>NADH-quinone oxidoreductase subunit I</t>
  </si>
  <si>
    <t>A4S02_06375</t>
  </si>
  <si>
    <t>AOW46453.1</t>
  </si>
  <si>
    <t>NADH-quinone oxidoreductase subunit H</t>
  </si>
  <si>
    <t>A4S02_06380</t>
  </si>
  <si>
    <t>AOW46454.1</t>
  </si>
  <si>
    <t>A4S02_06385</t>
  </si>
  <si>
    <t>AOW46455.1</t>
  </si>
  <si>
    <t>A4S02_06390</t>
  </si>
  <si>
    <t>AOW46456.1</t>
  </si>
  <si>
    <t>A4S02_06395</t>
  </si>
  <si>
    <t>AOW46457.1</t>
  </si>
  <si>
    <t>A4S02_06400</t>
  </si>
  <si>
    <t>NADH-quinone oxidoreductase subunit G</t>
  </si>
  <si>
    <t>A4S02_06405</t>
  </si>
  <si>
    <t>AOW46458.1</t>
  </si>
  <si>
    <t>NADH-quinone oxidoreductase subunit F</t>
  </si>
  <si>
    <t>A4S02_06410</t>
  </si>
  <si>
    <t>NADH dehydrogenase</t>
  </si>
  <si>
    <t>A4S02_06415</t>
  </si>
  <si>
    <t>AOW46459.1</t>
  </si>
  <si>
    <t>A4S02_06420</t>
  </si>
  <si>
    <t>AOW46460.1</t>
  </si>
  <si>
    <t>NADH-quinone oxidoreductase</t>
  </si>
  <si>
    <t>A4S02_06425</t>
  </si>
  <si>
    <t>AOW46461.1</t>
  </si>
  <si>
    <t>A4S02_06430</t>
  </si>
  <si>
    <t>AOW46462.1</t>
  </si>
  <si>
    <t>NADH-quinone oxidoreductase subunit A</t>
  </si>
  <si>
    <t>A4S02_06435</t>
  </si>
  <si>
    <t>anticodon=TAC</t>
  </si>
  <si>
    <t>A4S02_06440</t>
  </si>
  <si>
    <t>AOW46463.1</t>
  </si>
  <si>
    <t>DNA-binding protein HU</t>
  </si>
  <si>
    <t>A4S02_06445</t>
  </si>
  <si>
    <t>AOW46464.1</t>
  </si>
  <si>
    <t>endopeptidase La</t>
  </si>
  <si>
    <t>A4S02_06450</t>
  </si>
  <si>
    <t>AOW46465.1</t>
  </si>
  <si>
    <t>ATP-dependent protease ATP-binding subunit ClpX</t>
  </si>
  <si>
    <t>clpP</t>
  </si>
  <si>
    <t>A4S02_06455</t>
  </si>
  <si>
    <t>AOW46466.1</t>
  </si>
  <si>
    <t>ATP-dependent Clp protease proteolytic subunit</t>
  </si>
  <si>
    <t>A4S02_06460</t>
  </si>
  <si>
    <t>AOW46467.1</t>
  </si>
  <si>
    <t>trigger factor</t>
  </si>
  <si>
    <t>A4S02_06465</t>
  </si>
  <si>
    <t>anticodon=TAG</t>
  </si>
  <si>
    <t>A4S02_06470</t>
  </si>
  <si>
    <t>AOW46468.1</t>
  </si>
  <si>
    <t>bifunctional ADP-dependent (S)-NAD(P)H-hydrate dehydratase/NAD(P)H-hydrate epimerase</t>
  </si>
  <si>
    <t>A4S02_06475</t>
  </si>
  <si>
    <t>AOW46469.1</t>
  </si>
  <si>
    <t>A4S02_06480</t>
  </si>
  <si>
    <t>AOW46470.1</t>
  </si>
  <si>
    <t>DNA helicase</t>
  </si>
  <si>
    <t>A4S02_06485</t>
  </si>
  <si>
    <t>23S rRNA methyltransferase</t>
  </si>
  <si>
    <t>A4S02_06490</t>
  </si>
  <si>
    <t>AOW46471.1</t>
  </si>
  <si>
    <t>Fe-S cluster assembly protein HesB</t>
  </si>
  <si>
    <t>A4S02_06495</t>
  </si>
  <si>
    <t>AOW46472.1</t>
  </si>
  <si>
    <t>SUF system Fe-S cluster assembly protein</t>
  </si>
  <si>
    <t>A4S02_06500</t>
  </si>
  <si>
    <t>AOW46473.1</t>
  </si>
  <si>
    <t>SUF system NifU family Fe-S cluster assembly protein</t>
  </si>
  <si>
    <t>A4S02_06505</t>
  </si>
  <si>
    <t>AOW46474.1</t>
  </si>
  <si>
    <t>cysteine desulfurase</t>
  </si>
  <si>
    <t>A4S02_06510</t>
  </si>
  <si>
    <t>AOW46475.1</t>
  </si>
  <si>
    <t>Fe-S cluster assembly protein SufD</t>
  </si>
  <si>
    <t>A4S02_06515</t>
  </si>
  <si>
    <t>AOW46476.1</t>
  </si>
  <si>
    <t>Fe-S cluster assembly ATPase SufC</t>
  </si>
  <si>
    <t>A4S02_06520</t>
  </si>
  <si>
    <t>AOW46477.1</t>
  </si>
  <si>
    <t>Fe-S cluster assembly protein SufB</t>
  </si>
  <si>
    <t>A4S02_06525</t>
  </si>
  <si>
    <t>AOW46478.1</t>
  </si>
  <si>
    <t>SUF system Fe-S cluster assembly regulator</t>
  </si>
  <si>
    <t>A4S02_06530</t>
  </si>
  <si>
    <t>AOW47810.1</t>
  </si>
  <si>
    <t>A4S02_06535</t>
  </si>
  <si>
    <t>phosphoenolpyruvate carboxylase</t>
  </si>
  <si>
    <t>A4S02_06540</t>
  </si>
  <si>
    <t>AOW47811.1</t>
  </si>
  <si>
    <t>A4S02_06545</t>
  </si>
  <si>
    <t>AOW46479.1</t>
  </si>
  <si>
    <t>translation elongation factor G</t>
  </si>
  <si>
    <t>A4S02_06550</t>
  </si>
  <si>
    <t>AOW46480.1</t>
  </si>
  <si>
    <t>50S ribosomal protein L28</t>
  </si>
  <si>
    <t>A4S02_06555</t>
  </si>
  <si>
    <t>AOW46481.1</t>
  </si>
  <si>
    <t>A4S02_06560</t>
  </si>
  <si>
    <t>AOW46482.1</t>
  </si>
  <si>
    <t>metal ABC transporter permease</t>
  </si>
  <si>
    <t>A4S02_06565</t>
  </si>
  <si>
    <t>AOW46483.1</t>
  </si>
  <si>
    <t>thiamine pyrophosphokinase</t>
  </si>
  <si>
    <t>A4S02_06570</t>
  </si>
  <si>
    <t>AOW46484.1</t>
  </si>
  <si>
    <t>[protein-PII] uridylyltransferase</t>
  </si>
  <si>
    <t>A4S02_06575</t>
  </si>
  <si>
    <t>AOW46485.1</t>
  </si>
  <si>
    <t>DNA mismatch repair protein MutS</t>
  </si>
  <si>
    <t>A4S02_06580</t>
  </si>
  <si>
    <t>AOW47812.1</t>
  </si>
  <si>
    <t>N-acetylglucosamine transferase</t>
  </si>
  <si>
    <t>A4S02_06585</t>
  </si>
  <si>
    <t>AOW46486.1</t>
  </si>
  <si>
    <t>peptidase M32</t>
  </si>
  <si>
    <t>A4S02_06590</t>
  </si>
  <si>
    <t>AOW47813.1</t>
  </si>
  <si>
    <t>A4S02_06595</t>
  </si>
  <si>
    <t>AOW46487.1</t>
  </si>
  <si>
    <t>threonine synthase</t>
  </si>
  <si>
    <t>A4S02_06600</t>
  </si>
  <si>
    <t>AOW46488.1</t>
  </si>
  <si>
    <t>peptidase M16</t>
  </si>
  <si>
    <t>A4S02_06605</t>
  </si>
  <si>
    <t>AOW46489.1</t>
  </si>
  <si>
    <t>modulator protein</t>
  </si>
  <si>
    <t>A4S02_06610</t>
  </si>
  <si>
    <t>AOW46490.1</t>
  </si>
  <si>
    <t>A4S02_06615</t>
  </si>
  <si>
    <t>AOW46491.1</t>
  </si>
  <si>
    <t>A4S02_06620</t>
  </si>
  <si>
    <t>AOW46492.1</t>
  </si>
  <si>
    <t>protoheme IX farnesyltransferase</t>
  </si>
  <si>
    <t>A4S02_06625</t>
  </si>
  <si>
    <t>AOW46493.1</t>
  </si>
  <si>
    <t>cytochrome C oxidase subunit I</t>
  </si>
  <si>
    <t>A4S02_06630</t>
  </si>
  <si>
    <t>AOW46494.1</t>
  </si>
  <si>
    <t>phosphatidylethanolamine N-methyltransferase</t>
  </si>
  <si>
    <t>A4S02_06635</t>
  </si>
  <si>
    <t>AOW46495.1</t>
  </si>
  <si>
    <t>A4S02_06640</t>
  </si>
  <si>
    <t>AOW46496.1</t>
  </si>
  <si>
    <t>glutathione synthase</t>
  </si>
  <si>
    <t>A4S02_06645</t>
  </si>
  <si>
    <t>AOW46497.1</t>
  </si>
  <si>
    <t>A4S02_06650</t>
  </si>
  <si>
    <t>AOW46498.1</t>
  </si>
  <si>
    <t>dolichol monophosphate mannose synthase</t>
  </si>
  <si>
    <t>A4S02_06655</t>
  </si>
  <si>
    <t>AOW46499.1</t>
  </si>
  <si>
    <t>AsnC family transcriptional regulator</t>
  </si>
  <si>
    <t>A4S02_06660</t>
  </si>
  <si>
    <t>AOW46500.1</t>
  </si>
  <si>
    <t>thioredoxin-disulfide reductase</t>
  </si>
  <si>
    <t>A4S02_06665</t>
  </si>
  <si>
    <t>AOW46501.1</t>
  </si>
  <si>
    <t>A4S02_06670</t>
  </si>
  <si>
    <t>AOW46502.1</t>
  </si>
  <si>
    <t>MucR family transcriptional regulator</t>
  </si>
  <si>
    <t>A4S02_06675</t>
  </si>
  <si>
    <t>AOW46503.1</t>
  </si>
  <si>
    <t>integration host factor subunit beta</t>
  </si>
  <si>
    <t>A4S02_06680</t>
  </si>
  <si>
    <t>AOW46504.1</t>
  </si>
  <si>
    <t>A4S02_06685</t>
  </si>
  <si>
    <t>A4S02_06690</t>
  </si>
  <si>
    <t>uracil-DNA glycosylase</t>
  </si>
  <si>
    <t>A4S02_06695</t>
  </si>
  <si>
    <t>AOW46505.1</t>
  </si>
  <si>
    <t>murein biosynthesis integral membrane protein MurJ</t>
  </si>
  <si>
    <t>A4S02_06700</t>
  </si>
  <si>
    <t>AOW46506.1</t>
  </si>
  <si>
    <t>A4S02_06705</t>
  </si>
  <si>
    <t>tRNA-Pro</t>
  </si>
  <si>
    <t>anticodon=GGG</t>
  </si>
  <si>
    <t>A4S02_06710</t>
  </si>
  <si>
    <t>AOW47814.1</t>
  </si>
  <si>
    <t>MerR family transcriptional regulator</t>
  </si>
  <si>
    <t>A4S02_06715</t>
  </si>
  <si>
    <t>AOW46507.1</t>
  </si>
  <si>
    <t>integration host factor subunit alpha</t>
  </si>
  <si>
    <t>A4S02_06720</t>
  </si>
  <si>
    <t>AOW46508.1</t>
  </si>
  <si>
    <t>3-oxoacyl-ACP synthase</t>
  </si>
  <si>
    <t>A4S02_06725</t>
  </si>
  <si>
    <t>AOW46509.1</t>
  </si>
  <si>
    <t>phosphate acyltransferase</t>
  </si>
  <si>
    <t>A4S02_06730</t>
  </si>
  <si>
    <t>AOW46510.1</t>
  </si>
  <si>
    <t>50S ribosomal protein L32</t>
  </si>
  <si>
    <t>A4S02_06735</t>
  </si>
  <si>
    <t>AOW46511.1</t>
  </si>
  <si>
    <t>A4S02_06740</t>
  </si>
  <si>
    <t>AOW46512.1</t>
  </si>
  <si>
    <t>A4S02_06745</t>
  </si>
  <si>
    <t>AOW46513.1</t>
  </si>
  <si>
    <t>two-component sensor histidine kinase</t>
  </si>
  <si>
    <t>A4S02_06750</t>
  </si>
  <si>
    <t>AOW47815.1</t>
  </si>
  <si>
    <t>A4S02_06755</t>
  </si>
  <si>
    <t>AOW46514.1</t>
  </si>
  <si>
    <t>A4S02_06760</t>
  </si>
  <si>
    <t>AOW46515.1</t>
  </si>
  <si>
    <t>rpsU-divergently transcribed protein</t>
  </si>
  <si>
    <t>A4S02_06765</t>
  </si>
  <si>
    <t>AOW46516.1</t>
  </si>
  <si>
    <t>A4S02_06770</t>
  </si>
  <si>
    <t>AOW46517.1</t>
  </si>
  <si>
    <t>30S ribosomal protein S21</t>
  </si>
  <si>
    <t>A4S02_06775</t>
  </si>
  <si>
    <t>AOW46518.1</t>
  </si>
  <si>
    <t>3-isopropylmalate dehydrogenase</t>
  </si>
  <si>
    <t>A4S02_06780</t>
  </si>
  <si>
    <t>AOW46519.1</t>
  </si>
  <si>
    <t>3-isopropylmalate dehydratase small subunit</t>
  </si>
  <si>
    <t>A4S02_06785</t>
  </si>
  <si>
    <t>AOW46520.1</t>
  </si>
  <si>
    <t>3-isopropylmalate dehydratase large subunit</t>
  </si>
  <si>
    <t>A4S02_06790</t>
  </si>
  <si>
    <t>AOW46521.1</t>
  </si>
  <si>
    <t>50S ribosomal protein L19</t>
  </si>
  <si>
    <t>A4S02_06795</t>
  </si>
  <si>
    <t>AOW46522.1</t>
  </si>
  <si>
    <t>tRNA (guanosine(37)-N1)-methyltransferase TrmD</t>
  </si>
  <si>
    <t>A4S02_06800</t>
  </si>
  <si>
    <t>AOW46523.1</t>
  </si>
  <si>
    <t>16S rRNA processing protein RimM</t>
  </si>
  <si>
    <t>A4S02_06805</t>
  </si>
  <si>
    <t>AOW46524.1</t>
  </si>
  <si>
    <t>30S ribosomal protein S16</t>
  </si>
  <si>
    <t>A4S02_06810</t>
  </si>
  <si>
    <t>AOW47816.1</t>
  </si>
  <si>
    <t>signal recognition particle protein</t>
  </si>
  <si>
    <t>A4S02_06815</t>
  </si>
  <si>
    <t>AOW46525.1</t>
  </si>
  <si>
    <t>A4S02_06820</t>
  </si>
  <si>
    <t>AOW46526.1</t>
  </si>
  <si>
    <t>A4S02_06825</t>
  </si>
  <si>
    <t>AOW46527.1</t>
  </si>
  <si>
    <t>lipopolysaccharide biosynthesis protein</t>
  </si>
  <si>
    <t>A4S02_06830</t>
  </si>
  <si>
    <t>AOW46528.1</t>
  </si>
  <si>
    <t>RNA pseudouridine synthase</t>
  </si>
  <si>
    <t>A4S02_06835</t>
  </si>
  <si>
    <t>AOW46529.1</t>
  </si>
  <si>
    <t>A4S02_06840</t>
  </si>
  <si>
    <t>AOW46530.1</t>
  </si>
  <si>
    <t>A4S02_06845</t>
  </si>
  <si>
    <t>AOW46531.1</t>
  </si>
  <si>
    <t>4-hydroxybenzoate octaprenyltransferase</t>
  </si>
  <si>
    <t>A4S02_06850</t>
  </si>
  <si>
    <t>AOW46532.1</t>
  </si>
  <si>
    <t>16S rRNA (uracil(1498)-N(3))-methyltransferase</t>
  </si>
  <si>
    <t>A4S02_06855</t>
  </si>
  <si>
    <t>AOW46533.1</t>
  </si>
  <si>
    <t>glutamate--cysteine ligase</t>
  </si>
  <si>
    <t>A4S02_06860</t>
  </si>
  <si>
    <t>AOW46534.1</t>
  </si>
  <si>
    <t>A4S02_06865</t>
  </si>
  <si>
    <t>AOW47817.1</t>
  </si>
  <si>
    <t>ribosome biogenesis GTPase Der</t>
  </si>
  <si>
    <t>A4S02_06870</t>
  </si>
  <si>
    <t>AOW46535.1</t>
  </si>
  <si>
    <t>A4S02_06875</t>
  </si>
  <si>
    <t>AOW46536.1</t>
  </si>
  <si>
    <t>A4S02_06880</t>
  </si>
  <si>
    <t>AOW46537.1</t>
  </si>
  <si>
    <t>A4S02_06885</t>
  </si>
  <si>
    <t>AOW46538.1</t>
  </si>
  <si>
    <t>heptosyltransferase</t>
  </si>
  <si>
    <t>A4S02_06890</t>
  </si>
  <si>
    <t>AOW46539.1</t>
  </si>
  <si>
    <t>A4S02_06895</t>
  </si>
  <si>
    <t>AOW46540.1</t>
  </si>
  <si>
    <t>asparagine synthase (glutamine-hydrolyzing)</t>
  </si>
  <si>
    <t>A4S02_06900</t>
  </si>
  <si>
    <t>AOW46541.1</t>
  </si>
  <si>
    <t>aminomethyltransferase</t>
  </si>
  <si>
    <t>A4S02_06905</t>
  </si>
  <si>
    <t>AOW46542.1</t>
  </si>
  <si>
    <t>phosphoribosyl-AMP cyclohydrolase</t>
  </si>
  <si>
    <t>A4S02_06910</t>
  </si>
  <si>
    <t>AOW46543.1</t>
  </si>
  <si>
    <t>lipid-A-disaccharide synthase</t>
  </si>
  <si>
    <t>A4S02_06915</t>
  </si>
  <si>
    <t>AOW46544.1</t>
  </si>
  <si>
    <t>sodium-independent anion transporter</t>
  </si>
  <si>
    <t>A4S02_06920</t>
  </si>
  <si>
    <t>AOW46545.1</t>
  </si>
  <si>
    <t>sulfoxide reductase heme-binding subunit YedZ</t>
  </si>
  <si>
    <t>A4S02_06925</t>
  </si>
  <si>
    <t>AOW46546.1</t>
  </si>
  <si>
    <t>3-hydroxyisobutyrate dehydrogenase</t>
  </si>
  <si>
    <t>A4S02_06930</t>
  </si>
  <si>
    <t>AOW46547.1</t>
  </si>
  <si>
    <t>phytoene synthase</t>
  </si>
  <si>
    <t>A4S02_06935</t>
  </si>
  <si>
    <t>AOW46548.1</t>
  </si>
  <si>
    <t>superoxide dismutase</t>
  </si>
  <si>
    <t>A4S02_06940</t>
  </si>
  <si>
    <t>AOW47818.1</t>
  </si>
  <si>
    <t>ATP-dependent chaperone ClpB</t>
  </si>
  <si>
    <t>A4S02_06945</t>
  </si>
  <si>
    <t>AOW46549.1</t>
  </si>
  <si>
    <t>ADP-ribose pyrophosphatase</t>
  </si>
  <si>
    <t>A4S02_06950</t>
  </si>
  <si>
    <t>AOW46550.1</t>
  </si>
  <si>
    <t>GTPase HflX</t>
  </si>
  <si>
    <t>A4S02_06955</t>
  </si>
  <si>
    <t>AOW46551.1</t>
  </si>
  <si>
    <t>RNA chaperone Hfq</t>
  </si>
  <si>
    <t>A4S02_06960</t>
  </si>
  <si>
    <t>AOW46552.1</t>
  </si>
  <si>
    <t>sigma-54-dependent Fis family transcriptional regulator</t>
  </si>
  <si>
    <t>A4S02_06965</t>
  </si>
  <si>
    <t>AOW46553.1</t>
  </si>
  <si>
    <t>A4S02_06970</t>
  </si>
  <si>
    <t>AOW46554.1</t>
  </si>
  <si>
    <t>nitrogen regulation protein NR(I)</t>
  </si>
  <si>
    <t>A4S02_06975</t>
  </si>
  <si>
    <t>AOW46555.1</t>
  </si>
  <si>
    <t>A4S02_06980</t>
  </si>
  <si>
    <t>AOW46556.1</t>
  </si>
  <si>
    <t>tRNA dihydrouridine synthase DusB</t>
  </si>
  <si>
    <t>A4S02_06985</t>
  </si>
  <si>
    <t>AOW46557.1</t>
  </si>
  <si>
    <t>bifunctional 2-C-methyl-D-erythritol 4-phosphate cytidylyltransferase/2-C-methyl-D-erythritol 2,4-cyclodiphosphate synthase</t>
  </si>
  <si>
    <t>A4S02_06990</t>
  </si>
  <si>
    <t>AOW46558.1</t>
  </si>
  <si>
    <t>glycosyl transferase family 2</t>
  </si>
  <si>
    <t>A4S02_06995</t>
  </si>
  <si>
    <t>AOW46559.1</t>
  </si>
  <si>
    <t>A4S02_07000</t>
  </si>
  <si>
    <t>AOW46560.1</t>
  </si>
  <si>
    <t>A4S02_07005</t>
  </si>
  <si>
    <t>AOW46561.1</t>
  </si>
  <si>
    <t>A4S02_07010</t>
  </si>
  <si>
    <t>AOW46562.1</t>
  </si>
  <si>
    <t>UDP-galactopyranose mutase</t>
  </si>
  <si>
    <t>A4S02_07015</t>
  </si>
  <si>
    <t>AOW46563.1</t>
  </si>
  <si>
    <t>A4S02_07020</t>
  </si>
  <si>
    <t>anticodon=TCT</t>
  </si>
  <si>
    <t>A4S02_07025</t>
  </si>
  <si>
    <t>AOW46564.1</t>
  </si>
  <si>
    <t>A4S02_07030</t>
  </si>
  <si>
    <t>anticodon=TGG</t>
  </si>
  <si>
    <t>A4S02_07035</t>
  </si>
  <si>
    <t>AOW46565.1</t>
  </si>
  <si>
    <t>xanthine phosphoribosyltransferase</t>
  </si>
  <si>
    <t>A4S02_07040</t>
  </si>
  <si>
    <t>AOW46566.1</t>
  </si>
  <si>
    <t>A4S02_07045</t>
  </si>
  <si>
    <t>AOW47819.1</t>
  </si>
  <si>
    <t>uracil phosphoribosyltransferase</t>
  </si>
  <si>
    <t>A4S02_07050</t>
  </si>
  <si>
    <t>AOW46567.1</t>
  </si>
  <si>
    <t>A4S02_07055</t>
  </si>
  <si>
    <t>AOW47820.1</t>
  </si>
  <si>
    <t>A4S02_07060</t>
  </si>
  <si>
    <t>AOW46568.1</t>
  </si>
  <si>
    <t>UDP-glucose 6-dehydrogenase</t>
  </si>
  <si>
    <t>A4S02_07065</t>
  </si>
  <si>
    <t>AOW46569.1</t>
  </si>
  <si>
    <t>A4S02_07070</t>
  </si>
  <si>
    <t>AOW46570.1</t>
  </si>
  <si>
    <t>A4S02_07075</t>
  </si>
  <si>
    <t>AOW46571.1</t>
  </si>
  <si>
    <t>serine O-acetyltransferase</t>
  </si>
  <si>
    <t>A4S02_07080</t>
  </si>
  <si>
    <t>AOW46572.1</t>
  </si>
  <si>
    <t>ubiquinone biosynthesis protein UbiH</t>
  </si>
  <si>
    <t>A4S02_07085</t>
  </si>
  <si>
    <t>AOW46573.1</t>
  </si>
  <si>
    <t>A4S02_07090</t>
  </si>
  <si>
    <t>AOW46574.1</t>
  </si>
  <si>
    <t>A4S02_07095</t>
  </si>
  <si>
    <t>AOW46575.1</t>
  </si>
  <si>
    <t>tyrosine protein phosphatase</t>
  </si>
  <si>
    <t>A4S02_07100</t>
  </si>
  <si>
    <t>A4S02_07105</t>
  </si>
  <si>
    <t>A4S02_07110</t>
  </si>
  <si>
    <t>AOW46576.1</t>
  </si>
  <si>
    <t>A4S02_07115</t>
  </si>
  <si>
    <t>AOW46577.1</t>
  </si>
  <si>
    <t>A4S02_07120</t>
  </si>
  <si>
    <t>AOW46578.1</t>
  </si>
  <si>
    <t>A4S02_07125</t>
  </si>
  <si>
    <t>AOW47821.1</t>
  </si>
  <si>
    <t>A4S02_07130</t>
  </si>
  <si>
    <t>tRNA-Ser</t>
  </si>
  <si>
    <t>anticodon=TGA</t>
  </si>
  <si>
    <t>A4S02_07135</t>
  </si>
  <si>
    <t>AOW46579.1</t>
  </si>
  <si>
    <t>elongation factor P</t>
  </si>
  <si>
    <t>A4S02_07140</t>
  </si>
  <si>
    <t>AOW46580.1</t>
  </si>
  <si>
    <t>A4S02_07145</t>
  </si>
  <si>
    <t>AOW46581.1</t>
  </si>
  <si>
    <t>A4S02_07150</t>
  </si>
  <si>
    <t>AOW46582.1</t>
  </si>
  <si>
    <t>cold-shock protein</t>
  </si>
  <si>
    <t>A4S02_07155</t>
  </si>
  <si>
    <t>AOW46583.1</t>
  </si>
  <si>
    <t>carboxymethylenebutenolidase</t>
  </si>
  <si>
    <t>A4S02_07160</t>
  </si>
  <si>
    <t>AOW46584.1</t>
  </si>
  <si>
    <t>co-chaperone GroES</t>
  </si>
  <si>
    <t>A4S02_07165</t>
  </si>
  <si>
    <t>AOW46585.1</t>
  </si>
  <si>
    <t>chaperonin GroL</t>
  </si>
  <si>
    <t>A4S02_07170</t>
  </si>
  <si>
    <t>AOW46586.1</t>
  </si>
  <si>
    <t>A4S02_07175</t>
  </si>
  <si>
    <t>AOW46587.1</t>
  </si>
  <si>
    <t>capsular biosynthesis protein</t>
  </si>
  <si>
    <t>A4S02_07180</t>
  </si>
  <si>
    <t>AOW46588.1</t>
  </si>
  <si>
    <t>A4S02_07185</t>
  </si>
  <si>
    <t>AOW46589.1</t>
  </si>
  <si>
    <t>A4S02_07190</t>
  </si>
  <si>
    <t>AOW46590.1</t>
  </si>
  <si>
    <t>A4S02_07195</t>
  </si>
  <si>
    <t>AOW47822.1</t>
  </si>
  <si>
    <t>A4S02_07200</t>
  </si>
  <si>
    <t>AOW46591.1</t>
  </si>
  <si>
    <t>A4S02_07205</t>
  </si>
  <si>
    <t>AOW46592.1</t>
  </si>
  <si>
    <t>A4S02_07210</t>
  </si>
  <si>
    <t>A4S02_07215</t>
  </si>
  <si>
    <t>AOW46593.1</t>
  </si>
  <si>
    <t>A4S02_07220</t>
  </si>
  <si>
    <t>AOW47823.1</t>
  </si>
  <si>
    <t>A4S02_07225</t>
  </si>
  <si>
    <t>AOW46594.1</t>
  </si>
  <si>
    <t>A4S02_07230</t>
  </si>
  <si>
    <t>A4S02_07235</t>
  </si>
  <si>
    <t>A4S02_07240</t>
  </si>
  <si>
    <t>AOW46595.1</t>
  </si>
  <si>
    <t>ammonia channel protein</t>
  </si>
  <si>
    <t>A4S02_07245</t>
  </si>
  <si>
    <t>AOW47824.1</t>
  </si>
  <si>
    <t>A4S02_07250</t>
  </si>
  <si>
    <t>AOW46596.1</t>
  </si>
  <si>
    <t>A4S02_07255</t>
  </si>
  <si>
    <t>AOW47825.1</t>
  </si>
  <si>
    <t>prolyl aminopeptidase</t>
  </si>
  <si>
    <t>A4S02_07260</t>
  </si>
  <si>
    <t>AOW46597.1</t>
  </si>
  <si>
    <t>recombinase XerC</t>
  </si>
  <si>
    <t>A4S02_07265</t>
  </si>
  <si>
    <t>AOW46598.1</t>
  </si>
  <si>
    <t>primosomal protein N'</t>
  </si>
  <si>
    <t>A4S02_07270</t>
  </si>
  <si>
    <t>AOW46599.1</t>
  </si>
  <si>
    <t>preprotein translocase subunit YajC</t>
  </si>
  <si>
    <t>A4S02_07275</t>
  </si>
  <si>
    <t>AOW46600.1</t>
  </si>
  <si>
    <t>A4S02_07280</t>
  </si>
  <si>
    <t>AOW46601.1</t>
  </si>
  <si>
    <t>A4S02_07285</t>
  </si>
  <si>
    <t>AOW46602.1</t>
  </si>
  <si>
    <t>A4S02_07290</t>
  </si>
  <si>
    <t>AOW47826.1</t>
  </si>
  <si>
    <t>Rieske (2Fe-2S) protein</t>
  </si>
  <si>
    <t>A4S02_07295</t>
  </si>
  <si>
    <t>AOW46603.1</t>
  </si>
  <si>
    <t>A4S02_07300</t>
  </si>
  <si>
    <t>AOW46604.1</t>
  </si>
  <si>
    <t>mannose-1-phosphate guanylyltransferase/mannose-6-phosphate isomerase</t>
  </si>
  <si>
    <t>A4S02_07305</t>
  </si>
  <si>
    <t>AOW46605.1</t>
  </si>
  <si>
    <t>O-succinylhomoserine sulfhydrylase</t>
  </si>
  <si>
    <t>A4S02_07310</t>
  </si>
  <si>
    <t>AOW46606.1</t>
  </si>
  <si>
    <t>Co2+/Mg2+ efflux protein ApaG</t>
  </si>
  <si>
    <t>A4S02_07315</t>
  </si>
  <si>
    <t>AOW47827.1</t>
  </si>
  <si>
    <t>GTP cyclohydrolase I FolE</t>
  </si>
  <si>
    <t>A4S02_07320</t>
  </si>
  <si>
    <t>AOW46607.1</t>
  </si>
  <si>
    <t>protease</t>
  </si>
  <si>
    <t>A4S02_07325</t>
  </si>
  <si>
    <t>AOW46608.1</t>
  </si>
  <si>
    <t>molybdenum cofactor biosynthesis protein B</t>
  </si>
  <si>
    <t>A4S02_07330</t>
  </si>
  <si>
    <t>AOW46609.1</t>
  </si>
  <si>
    <t>A4S02_07335</t>
  </si>
  <si>
    <t>AOW46610.1</t>
  </si>
  <si>
    <t>GTP-binding protein</t>
  </si>
  <si>
    <t>A4S02_07340</t>
  </si>
  <si>
    <t>AOW46611.1</t>
  </si>
  <si>
    <t>DNA repair exonuclease</t>
  </si>
  <si>
    <t>A4S02_07345</t>
  </si>
  <si>
    <t>AOW46612.1</t>
  </si>
  <si>
    <t>A4S02_07350</t>
  </si>
  <si>
    <t>AOW46613.1</t>
  </si>
  <si>
    <t>A4S02_07355</t>
  </si>
  <si>
    <t>AOW46614.1</t>
  </si>
  <si>
    <t>A4S02_07360</t>
  </si>
  <si>
    <t>AOW46615.1</t>
  </si>
  <si>
    <t>A4S02_07365</t>
  </si>
  <si>
    <t>AOW46616.1</t>
  </si>
  <si>
    <t>A4S02_07370</t>
  </si>
  <si>
    <t>AOW46617.1</t>
  </si>
  <si>
    <t>A4S02_07375</t>
  </si>
  <si>
    <t>AOW47828.1</t>
  </si>
  <si>
    <t>A4S02_07380</t>
  </si>
  <si>
    <t>AOW46618.1</t>
  </si>
  <si>
    <t>A4S02_07385</t>
  </si>
  <si>
    <t>AOW46619.1</t>
  </si>
  <si>
    <t>6,7-dimethyl-8-ribityllumazine synthase</t>
  </si>
  <si>
    <t>A4S02_07390</t>
  </si>
  <si>
    <t>AOW46620.1</t>
  </si>
  <si>
    <t>bifunctional 3,4-dihydroxy-2-butanone 4-phosphate synthase/GTP cyclohydrolase II</t>
  </si>
  <si>
    <t>A4S02_07395</t>
  </si>
  <si>
    <t>AOW46621.1</t>
  </si>
  <si>
    <t>riboflavin synthase subunit alpha</t>
  </si>
  <si>
    <t>A4S02_07400</t>
  </si>
  <si>
    <t>AOW47829.1</t>
  </si>
  <si>
    <t>riboflavin biosynthesis protein RibD</t>
  </si>
  <si>
    <t>A4S02_07405</t>
  </si>
  <si>
    <t>AOW47830.1</t>
  </si>
  <si>
    <t>A4S02_07410</t>
  </si>
  <si>
    <t>AOW46622.1</t>
  </si>
  <si>
    <t>A4S02_07415</t>
  </si>
  <si>
    <t>AOW46623.1</t>
  </si>
  <si>
    <t>ubiquinol-cytochrome c reductase iron-sulfur subunit</t>
  </si>
  <si>
    <t>A4S02_07420</t>
  </si>
  <si>
    <t>AOW46624.1</t>
  </si>
  <si>
    <t>NADPH-dependent FMN reductase</t>
  </si>
  <si>
    <t>A4S02_07425</t>
  </si>
  <si>
    <t>AOW46625.1</t>
  </si>
  <si>
    <t>A4S02_07430</t>
  </si>
  <si>
    <t>AOW46626.1</t>
  </si>
  <si>
    <t>A4S02_07435</t>
  </si>
  <si>
    <t>AOW46627.1</t>
  </si>
  <si>
    <t>membrane transporter</t>
  </si>
  <si>
    <t>A4S02_07440</t>
  </si>
  <si>
    <t>AOW46628.1</t>
  </si>
  <si>
    <t>A4S02_07445</t>
  </si>
  <si>
    <t>AOW46629.1</t>
  </si>
  <si>
    <t>A4S02_07450</t>
  </si>
  <si>
    <t>AOW46630.1</t>
  </si>
  <si>
    <t>A4S02_07455</t>
  </si>
  <si>
    <t>A4S02_07460</t>
  </si>
  <si>
    <t>AOW46631.1</t>
  </si>
  <si>
    <t>A4S02_07465</t>
  </si>
  <si>
    <t>A4S02_07470</t>
  </si>
  <si>
    <t>AOW46632.1</t>
  </si>
  <si>
    <t>A4S02_07475</t>
  </si>
  <si>
    <t>AOW46633.1</t>
  </si>
  <si>
    <t>A4S02_07480</t>
  </si>
  <si>
    <t>AOW46634.1</t>
  </si>
  <si>
    <t>A4S02_07485</t>
  </si>
  <si>
    <t>AOW46635.1</t>
  </si>
  <si>
    <t>cobalt transporter</t>
  </si>
  <si>
    <t>A4S02_07490</t>
  </si>
  <si>
    <t>AOW47831.1</t>
  </si>
  <si>
    <t>A4S02_07495</t>
  </si>
  <si>
    <t>AOW46636.1</t>
  </si>
  <si>
    <t>A4S02_07500</t>
  </si>
  <si>
    <t>AOW46637.1</t>
  </si>
  <si>
    <t>A4S02_07505</t>
  </si>
  <si>
    <t>AOW46638.1</t>
  </si>
  <si>
    <t>A4S02_07510</t>
  </si>
  <si>
    <t>AOW46639.1</t>
  </si>
  <si>
    <t>A4S02_07515</t>
  </si>
  <si>
    <t>AOW46640.1</t>
  </si>
  <si>
    <t>A4S02_07520</t>
  </si>
  <si>
    <t>AOW46641.1</t>
  </si>
  <si>
    <t>A4S02_07525</t>
  </si>
  <si>
    <t>AOW46642.1</t>
  </si>
  <si>
    <t>A4S02_07530</t>
  </si>
  <si>
    <t>anticodon=CGA</t>
  </si>
  <si>
    <t>A4S02_07535</t>
  </si>
  <si>
    <t>AOW46643.1</t>
  </si>
  <si>
    <t>50S ribosomal protein L21</t>
  </si>
  <si>
    <t>A4S02_07540</t>
  </si>
  <si>
    <t>AOW46644.1</t>
  </si>
  <si>
    <t>50S ribosomal protein L27</t>
  </si>
  <si>
    <t>obgE</t>
  </si>
  <si>
    <t>A4S02_07545</t>
  </si>
  <si>
    <t>AOW46645.1</t>
  </si>
  <si>
    <t>GTPase ObgE</t>
  </si>
  <si>
    <t>A4S02_07550</t>
  </si>
  <si>
    <t>AOW46646.1</t>
  </si>
  <si>
    <t>glutamate 5-kinase</t>
  </si>
  <si>
    <t>A4S02_07555</t>
  </si>
  <si>
    <t>AOW46647.1</t>
  </si>
  <si>
    <t>A4S02_07560</t>
  </si>
  <si>
    <t>AOW46648.1</t>
  </si>
  <si>
    <t>A4S02_07565</t>
  </si>
  <si>
    <t>AOW47832.1</t>
  </si>
  <si>
    <t>glucose-6-phosphate dehydrogenase</t>
  </si>
  <si>
    <t>A4S02_07570</t>
  </si>
  <si>
    <t>AOW46649.1</t>
  </si>
  <si>
    <t>A4S02_07575</t>
  </si>
  <si>
    <t>AOW46650.1</t>
  </si>
  <si>
    <t>lipase</t>
  </si>
  <si>
    <t>RNase_P_RNA</t>
  </si>
  <si>
    <t>rnpB</t>
  </si>
  <si>
    <t>A4S02_07580</t>
  </si>
  <si>
    <t>ncRNA</t>
  </si>
  <si>
    <t>RNase P RNA component class A</t>
  </si>
  <si>
    <t>A4S02_07585</t>
  </si>
  <si>
    <t>AOW47833.1</t>
  </si>
  <si>
    <t>cell division/cell wall cluster transcriptional repressor MraZ</t>
  </si>
  <si>
    <t>A4S02_07590</t>
  </si>
  <si>
    <t>AOW46651.1</t>
  </si>
  <si>
    <t>16S rRNA (cytosine(1402)-N(4))-methyltransferase</t>
  </si>
  <si>
    <t>A4S02_07595</t>
  </si>
  <si>
    <t>AOW46652.1</t>
  </si>
  <si>
    <t>A4S02_07600</t>
  </si>
  <si>
    <t>AOW46653.1</t>
  </si>
  <si>
    <t>cell division protein FtsI</t>
  </si>
  <si>
    <t>A4S02_07605</t>
  </si>
  <si>
    <t>AOW46654.1</t>
  </si>
  <si>
    <t>UDP-N-acetylmuramoyl-L-alanyl-D-glutamate--2,6-diaminopimelate ligase</t>
  </si>
  <si>
    <t>A4S02_07610</t>
  </si>
  <si>
    <t>AOW46655.1</t>
  </si>
  <si>
    <t>UDP-N-acetylmuramoyl-tripeptide--D-alanyl-D-alanine ligase</t>
  </si>
  <si>
    <t>A4S02_07615</t>
  </si>
  <si>
    <t>AOW46656.1</t>
  </si>
  <si>
    <t>phospho-N-acetylmuramoyl-pentapeptide-transferase</t>
  </si>
  <si>
    <t>A4S02_07620</t>
  </si>
  <si>
    <t>AOW46657.1</t>
  </si>
  <si>
    <t>UDP-N-acetylmuramoylalanine--D-glutamate ligase</t>
  </si>
  <si>
    <t>A4S02_07625</t>
  </si>
  <si>
    <t>AOW46658.1</t>
  </si>
  <si>
    <t>cell division protein FtsW</t>
  </si>
  <si>
    <t>A4S02_07630</t>
  </si>
  <si>
    <t>AOW46659.1</t>
  </si>
  <si>
    <t>undecaprenyldiphospho-muramoylpentapeptide beta-N-acetylglucosaminyltransferase</t>
  </si>
  <si>
    <t>A4S02_07635</t>
  </si>
  <si>
    <t>AOW46660.1</t>
  </si>
  <si>
    <t>UDP-N-acetylmuramate--L-alanine ligase</t>
  </si>
  <si>
    <t>A4S02_07640</t>
  </si>
  <si>
    <t>AOW46661.1</t>
  </si>
  <si>
    <t>UDP-N-acetylenolpyruvoylglucosamine reductase</t>
  </si>
  <si>
    <t>A4S02_07645</t>
  </si>
  <si>
    <t>AOW46662.1</t>
  </si>
  <si>
    <t>A4S02_07650</t>
  </si>
  <si>
    <t>AOW46663.1</t>
  </si>
  <si>
    <t>cell division protein FtsQ</t>
  </si>
  <si>
    <t>A4S02_07655</t>
  </si>
  <si>
    <t>AOW46664.1</t>
  </si>
  <si>
    <t>cell division protein FtsA</t>
  </si>
  <si>
    <t>A4S02_07660</t>
  </si>
  <si>
    <t>AOW46665.1</t>
  </si>
  <si>
    <t>cell division protein FtsZ</t>
  </si>
  <si>
    <t>A4S02_07665</t>
  </si>
  <si>
    <t>AOW46666.1</t>
  </si>
  <si>
    <t>UDP-3-O-[3-hydroxymyristoyl] N-acetylglucosamine deacetylase</t>
  </si>
  <si>
    <t>A4S02_07670</t>
  </si>
  <si>
    <t>AOW46667.1</t>
  </si>
  <si>
    <t>A4S02_07675</t>
  </si>
  <si>
    <t>AOW47834.1</t>
  </si>
  <si>
    <t>DNA repair protein RecN</t>
  </si>
  <si>
    <t>A4S02_07680</t>
  </si>
  <si>
    <t>AOW46668.1</t>
  </si>
  <si>
    <t>DNA ligase (NAD(+)) LigA</t>
  </si>
  <si>
    <t>A4S02_07685</t>
  </si>
  <si>
    <t>AOW46669.1</t>
  </si>
  <si>
    <t>pyruvate, phosphate dikinase</t>
  </si>
  <si>
    <t>A4S02_07690</t>
  </si>
  <si>
    <t>AOW46670.1</t>
  </si>
  <si>
    <t>phosphoenolpyruvate synthase regulatory protein</t>
  </si>
  <si>
    <t>A4S02_07695</t>
  </si>
  <si>
    <t>AOW46671.1</t>
  </si>
  <si>
    <t>A4S02_07700</t>
  </si>
  <si>
    <t>AOW46672.1</t>
  </si>
  <si>
    <t>thymidylate synthase</t>
  </si>
  <si>
    <t>A4S02_07705</t>
  </si>
  <si>
    <t>AOW46673.1</t>
  </si>
  <si>
    <t>A4S02_07710</t>
  </si>
  <si>
    <t>AOW46674.1</t>
  </si>
  <si>
    <t>A4S02_07715</t>
  </si>
  <si>
    <t>AOW46675.1</t>
  </si>
  <si>
    <t>3-deoxy-7-phosphoheptulonate synthase</t>
  </si>
  <si>
    <t>A4S02_07720</t>
  </si>
  <si>
    <t>AOW46676.1</t>
  </si>
  <si>
    <t>nicotinate phosphoribosyltransferase</t>
  </si>
  <si>
    <t>A4S02_07725</t>
  </si>
  <si>
    <t>AOW46677.1</t>
  </si>
  <si>
    <t>A4S02_07730</t>
  </si>
  <si>
    <t>AOW46678.1</t>
  </si>
  <si>
    <t>A4S02_07735</t>
  </si>
  <si>
    <t>AOW46679.1</t>
  </si>
  <si>
    <t>nicotinamidase</t>
  </si>
  <si>
    <t>A4S02_07740</t>
  </si>
  <si>
    <t>AOW46680.1</t>
  </si>
  <si>
    <t>lipoprotein pyruvate-formate lyase</t>
  </si>
  <si>
    <t>A4S02_07745</t>
  </si>
  <si>
    <t>AOW46681.1</t>
  </si>
  <si>
    <t>copper-translocating P-type ATPase</t>
  </si>
  <si>
    <t>A4S02_07750</t>
  </si>
  <si>
    <t>AOW46682.1</t>
  </si>
  <si>
    <t>A4S02_07755</t>
  </si>
  <si>
    <t>AOW46683.1</t>
  </si>
  <si>
    <t>copper resistance protein CopA</t>
  </si>
  <si>
    <t>A4S02_07760</t>
  </si>
  <si>
    <t>AOW46684.1</t>
  </si>
  <si>
    <t>copper resistance protein CopB</t>
  </si>
  <si>
    <t>A4S02_07765</t>
  </si>
  <si>
    <t>AOW47835.1</t>
  </si>
  <si>
    <t>ketol-acid reductoisomerase</t>
  </si>
  <si>
    <t>A4S02_07770</t>
  </si>
  <si>
    <t>AOW46685.1</t>
  </si>
  <si>
    <t>acetolactate synthase small subunit</t>
  </si>
  <si>
    <t>A4S02_07775</t>
  </si>
  <si>
    <t>AOW46686.1</t>
  </si>
  <si>
    <t>acetolactate synthase, large subunit, biosynthetic type</t>
  </si>
  <si>
    <t>A4S02_07780</t>
  </si>
  <si>
    <t>AOW46687.1</t>
  </si>
  <si>
    <t>tRNA (adenosine(37)-N6)-dimethylallyltransferase MiaA</t>
  </si>
  <si>
    <t>A4S02_07785</t>
  </si>
  <si>
    <t>AOW47836.1</t>
  </si>
  <si>
    <t>phosphoserine phosphatase SerB</t>
  </si>
  <si>
    <t>A4S02_07790</t>
  </si>
  <si>
    <t>AOW46688.1</t>
  </si>
  <si>
    <t>A4S02_07795</t>
  </si>
  <si>
    <t>AOW46689.1</t>
  </si>
  <si>
    <t>A4S02_07800</t>
  </si>
  <si>
    <t>AOW46690.1</t>
  </si>
  <si>
    <t>A4S02_07805</t>
  </si>
  <si>
    <t>AOW46691.1</t>
  </si>
  <si>
    <t>A4S02_07810</t>
  </si>
  <si>
    <t>AOW46692.1</t>
  </si>
  <si>
    <t>mannosyltransferase</t>
  </si>
  <si>
    <t>A4S02_07815</t>
  </si>
  <si>
    <t>AOW46693.1</t>
  </si>
  <si>
    <t>peptidase M14</t>
  </si>
  <si>
    <t>glyA</t>
  </si>
  <si>
    <t>A4S02_07820</t>
  </si>
  <si>
    <t>AOW46694.1</t>
  </si>
  <si>
    <t>serine hydroxymethyltransferase</t>
  </si>
  <si>
    <t>A4S02_07825</t>
  </si>
  <si>
    <t>AOW46695.1</t>
  </si>
  <si>
    <t>amino acid transporter</t>
  </si>
  <si>
    <t>A4S02_07830</t>
  </si>
  <si>
    <t>AOW46696.1</t>
  </si>
  <si>
    <t>delta-aminolevulinic acid dehydratase</t>
  </si>
  <si>
    <t>A4S02_07835</t>
  </si>
  <si>
    <t>arginyltransferase</t>
  </si>
  <si>
    <t>A4S02_07840</t>
  </si>
  <si>
    <t>AOW46697.1</t>
  </si>
  <si>
    <t>A4S02_07845</t>
  </si>
  <si>
    <t>AOW46698.1</t>
  </si>
  <si>
    <t>A4S02_07850</t>
  </si>
  <si>
    <t>A4S02_07855</t>
  </si>
  <si>
    <t>AOW46699.1</t>
  </si>
  <si>
    <t>DNA topoisomerase IV subunit A</t>
  </si>
  <si>
    <t>A4S02_07860</t>
  </si>
  <si>
    <t>AOW46700.1</t>
  </si>
  <si>
    <t>DNA repair protein RecO</t>
  </si>
  <si>
    <t>A4S02_07865</t>
  </si>
  <si>
    <t>AOW46701.1</t>
  </si>
  <si>
    <t>translation elongation factor Ts</t>
  </si>
  <si>
    <t>A4S02_07870</t>
  </si>
  <si>
    <t>AOW46702.1</t>
  </si>
  <si>
    <t>30S ribosomal protein S2</t>
  </si>
  <si>
    <t>A4S02_07875</t>
  </si>
  <si>
    <t>AOW46703.1</t>
  </si>
  <si>
    <t>A4S02_07880</t>
  </si>
  <si>
    <t>AOW46704.1</t>
  </si>
  <si>
    <t>A4S02_07885</t>
  </si>
  <si>
    <t>AOW46705.1</t>
  </si>
  <si>
    <t>A4S02_07890</t>
  </si>
  <si>
    <t>AOW46706.1</t>
  </si>
  <si>
    <t>A4S02_07895</t>
  </si>
  <si>
    <t>AOW46707.1</t>
  </si>
  <si>
    <t>aminodeoxychorismate/anthranilate synthase component I</t>
  </si>
  <si>
    <t>A4S02_07900</t>
  </si>
  <si>
    <t>AOW46708.1</t>
  </si>
  <si>
    <t>DNA polymerase III subunit alpha</t>
  </si>
  <si>
    <t>A4S02_07905</t>
  </si>
  <si>
    <t>AOW46709.1</t>
  </si>
  <si>
    <t>pantoate--beta-alanine ligase</t>
  </si>
  <si>
    <t>A4S02_07910</t>
  </si>
  <si>
    <t>AOW46710.1</t>
  </si>
  <si>
    <t>A4S02_07915</t>
  </si>
  <si>
    <t>tRNA-Asn</t>
  </si>
  <si>
    <t>anticodon=GTT</t>
  </si>
  <si>
    <t>A4S02_07920</t>
  </si>
  <si>
    <t>AOW46711.1</t>
  </si>
  <si>
    <t>A4S02_07925</t>
  </si>
  <si>
    <t>AOW46712.1</t>
  </si>
  <si>
    <t>aspartate aminotransferase</t>
  </si>
  <si>
    <t>A4S02_07930</t>
  </si>
  <si>
    <t>AOW47837.1</t>
  </si>
  <si>
    <t>A4S02_07935</t>
  </si>
  <si>
    <t>AOW46713.1</t>
  </si>
  <si>
    <t>tRNA glutamyl-Q synthetase</t>
  </si>
  <si>
    <t>A4S02_07940</t>
  </si>
  <si>
    <t>AOW46714.1</t>
  </si>
  <si>
    <t>A4S02_07945</t>
  </si>
  <si>
    <t>AOW46715.1</t>
  </si>
  <si>
    <t>A4S02_07950</t>
  </si>
  <si>
    <t>AOW46716.1</t>
  </si>
  <si>
    <t>A4S02_07955</t>
  </si>
  <si>
    <t>AOW46717.1</t>
  </si>
  <si>
    <t>A4S02_07960</t>
  </si>
  <si>
    <t>AOW46718.1</t>
  </si>
  <si>
    <t>heavy metal-binding domain-containing protein</t>
  </si>
  <si>
    <t>A4S02_07965</t>
  </si>
  <si>
    <t>AOW47838.1</t>
  </si>
  <si>
    <t>A4S02_07970</t>
  </si>
  <si>
    <t>AOW46719.1</t>
  </si>
  <si>
    <t>hopanoid C-3 methylase HpnR</t>
  </si>
  <si>
    <t>A4S02_07975</t>
  </si>
  <si>
    <t>AOW46720.1</t>
  </si>
  <si>
    <t>nucleoside-diphosphate kinase</t>
  </si>
  <si>
    <t>A4S02_07980</t>
  </si>
  <si>
    <t>AOW46721.1</t>
  </si>
  <si>
    <t>A4S02_07985</t>
  </si>
  <si>
    <t>AOW47839.1</t>
  </si>
  <si>
    <t>A4S02_07990</t>
  </si>
  <si>
    <t>AOW46722.1</t>
  </si>
  <si>
    <t>A4S02_07995</t>
  </si>
  <si>
    <t>AOW46723.1</t>
  </si>
  <si>
    <t>A4S02_08000</t>
  </si>
  <si>
    <t>AOW46724.1</t>
  </si>
  <si>
    <t>A4S02_08005</t>
  </si>
  <si>
    <t>AOW46725.1</t>
  </si>
  <si>
    <t>translation initiation factor IF-3</t>
  </si>
  <si>
    <t>A4S02_08010</t>
  </si>
  <si>
    <t>AOW46726.1</t>
  </si>
  <si>
    <t>threonine--tRNA ligase</t>
  </si>
  <si>
    <t>A4S02_08015</t>
  </si>
  <si>
    <t>AOW46727.1</t>
  </si>
  <si>
    <t>A4S02_08020</t>
  </si>
  <si>
    <t>AOW46728.1</t>
  </si>
  <si>
    <t>A4S02_08025</t>
  </si>
  <si>
    <t>AOW46729.1</t>
  </si>
  <si>
    <t>A4S02_08030</t>
  </si>
  <si>
    <t>AOW46730.1</t>
  </si>
  <si>
    <t>NAD kinase</t>
  </si>
  <si>
    <t>A4S02_08035</t>
  </si>
  <si>
    <t>AOW46731.1</t>
  </si>
  <si>
    <t>A4S02_08040</t>
  </si>
  <si>
    <t>AOW46732.1</t>
  </si>
  <si>
    <t>A4S02_08045</t>
  </si>
  <si>
    <t>AOW46733.1</t>
  </si>
  <si>
    <t>ribonuclease HI</t>
  </si>
  <si>
    <t>A4S02_08050</t>
  </si>
  <si>
    <t>AOW46734.1</t>
  </si>
  <si>
    <t>homoserine kinase</t>
  </si>
  <si>
    <t>A4S02_08055</t>
  </si>
  <si>
    <t>AOW47840.1</t>
  </si>
  <si>
    <t>4-hydroxy-3-methylbut-2-enyl diphosphate reductase</t>
  </si>
  <si>
    <t>A4S02_08060</t>
  </si>
  <si>
    <t>AOW46735.1</t>
  </si>
  <si>
    <t>A4S02_08065</t>
  </si>
  <si>
    <t>AOW46736.1</t>
  </si>
  <si>
    <t>A4S02_08070</t>
  </si>
  <si>
    <t>AOW46737.1</t>
  </si>
  <si>
    <t>oligoendopeptidase F</t>
  </si>
  <si>
    <t>A4S02_08075</t>
  </si>
  <si>
    <t>AOW46738.1</t>
  </si>
  <si>
    <t>glutamate synthase subunit alpha</t>
  </si>
  <si>
    <t>A4S02_08080</t>
  </si>
  <si>
    <t>AOW46739.1</t>
  </si>
  <si>
    <t>dihydropyrimidine dehydrogenase</t>
  </si>
  <si>
    <t>A4S02_08085</t>
  </si>
  <si>
    <t>AOW46740.1</t>
  </si>
  <si>
    <t>3-beta hydroxysteroid dehydrogenase</t>
  </si>
  <si>
    <t>A4S02_08090</t>
  </si>
  <si>
    <t>anticodon=CAG</t>
  </si>
  <si>
    <t>A4S02_08095</t>
  </si>
  <si>
    <t>AOW46741.1</t>
  </si>
  <si>
    <t>A4S02_08100</t>
  </si>
  <si>
    <t>AOW46742.1</t>
  </si>
  <si>
    <t>N-acetylmuramoyl-L-alanine amidase</t>
  </si>
  <si>
    <t>A4S02_08105</t>
  </si>
  <si>
    <t>AOW46743.1</t>
  </si>
  <si>
    <t>ribonuclease E</t>
  </si>
  <si>
    <t>A4S02_08110</t>
  </si>
  <si>
    <t>AOW46744.1</t>
  </si>
  <si>
    <t>ATP phosphoribosyltransferase</t>
  </si>
  <si>
    <t>A4S02_08115</t>
  </si>
  <si>
    <t>AOW46745.1</t>
  </si>
  <si>
    <t>histidinol dehydrogenase</t>
  </si>
  <si>
    <t>A4S02_08120</t>
  </si>
  <si>
    <t>AOW46746.1</t>
  </si>
  <si>
    <t>translation initiation factor IF-1</t>
  </si>
  <si>
    <t>A4S02_08125</t>
  </si>
  <si>
    <t>AOW46747.1</t>
  </si>
  <si>
    <t>septum formation protein Maf</t>
  </si>
  <si>
    <t>A4S02_08130</t>
  </si>
  <si>
    <t>AOW46748.1</t>
  </si>
  <si>
    <t>ribonuclease</t>
  </si>
  <si>
    <t>A4S02_08135</t>
  </si>
  <si>
    <t>AOW46749.1</t>
  </si>
  <si>
    <t>DUF329 domain-containing protein</t>
  </si>
  <si>
    <t>A4S02_08140</t>
  </si>
  <si>
    <t>tRNA-Phe</t>
  </si>
  <si>
    <t>anticodon=GAA</t>
  </si>
  <si>
    <t>A4S02_08145</t>
  </si>
  <si>
    <t>AOW46750.1</t>
  </si>
  <si>
    <t>A4S02_08150</t>
  </si>
  <si>
    <t>AOW46751.1</t>
  </si>
  <si>
    <t>A4S02_08155</t>
  </si>
  <si>
    <t>AOW46752.1</t>
  </si>
  <si>
    <t>A4S02_08160</t>
  </si>
  <si>
    <t>AOW46753.1</t>
  </si>
  <si>
    <t>A4S02_08165</t>
  </si>
  <si>
    <t>AOW46754.1</t>
  </si>
  <si>
    <t>D-lactate dehydrogenase</t>
  </si>
  <si>
    <t>A4S02_08170</t>
  </si>
  <si>
    <t>AOW46755.1</t>
  </si>
  <si>
    <t>A4S02_08175</t>
  </si>
  <si>
    <t>AOW46756.1</t>
  </si>
  <si>
    <t>transglutaminase</t>
  </si>
  <si>
    <t>A4S02_08180</t>
  </si>
  <si>
    <t>A4S02_08185</t>
  </si>
  <si>
    <t>AOW46757.1</t>
  </si>
  <si>
    <t>A4S02_08190</t>
  </si>
  <si>
    <t>AOW46758.1</t>
  </si>
  <si>
    <t>A4S02_08195</t>
  </si>
  <si>
    <t>AOW46759.1</t>
  </si>
  <si>
    <t>A4S02_08200</t>
  </si>
  <si>
    <t>AOW46760.1</t>
  </si>
  <si>
    <t>A4S02_08205</t>
  </si>
  <si>
    <t>AOW46761.1</t>
  </si>
  <si>
    <t>A4S02_08210</t>
  </si>
  <si>
    <t>AOW46762.1</t>
  </si>
  <si>
    <t>A4S02_08215</t>
  </si>
  <si>
    <t>AOW46763.1</t>
  </si>
  <si>
    <t>nicotinate-nucleotide diphosphorylase (carboxylating)</t>
  </si>
  <si>
    <t>A4S02_08220</t>
  </si>
  <si>
    <t>AOW46764.1</t>
  </si>
  <si>
    <t>quinolinate synthase</t>
  </si>
  <si>
    <t>A4S02_08225</t>
  </si>
  <si>
    <t>AOW46765.1</t>
  </si>
  <si>
    <t>A4S02_08230</t>
  </si>
  <si>
    <t>AOW46766.1</t>
  </si>
  <si>
    <t>A4S02_08235</t>
  </si>
  <si>
    <t>AOW46767.1</t>
  </si>
  <si>
    <t>A4S02_08240</t>
  </si>
  <si>
    <t>A4S02_08245</t>
  </si>
  <si>
    <t>AOW46768.1</t>
  </si>
  <si>
    <t>A4S02_08250</t>
  </si>
  <si>
    <t>AOW46769.1</t>
  </si>
  <si>
    <t>A4S02_08255</t>
  </si>
  <si>
    <t>AOW46770.1</t>
  </si>
  <si>
    <t>A4S02_08260</t>
  </si>
  <si>
    <t>AOW46771.1</t>
  </si>
  <si>
    <t>A4S02_08265</t>
  </si>
  <si>
    <t>AOW46772.1</t>
  </si>
  <si>
    <t>quercetin 2,3-dioxygenase</t>
  </si>
  <si>
    <t>A4S02_08270</t>
  </si>
  <si>
    <t>A4S02_08275</t>
  </si>
  <si>
    <t>AOW46773.1</t>
  </si>
  <si>
    <t>A4S02_08280</t>
  </si>
  <si>
    <t>AOW46774.1</t>
  </si>
  <si>
    <t>A4S02_08285</t>
  </si>
  <si>
    <t>AOW47841.1</t>
  </si>
  <si>
    <t>A4S02_08290</t>
  </si>
  <si>
    <t>AOW47842.1</t>
  </si>
  <si>
    <t>A4S02_08295</t>
  </si>
  <si>
    <t>A4S02_08300</t>
  </si>
  <si>
    <t>glucarate transporter</t>
  </si>
  <si>
    <t>A4S02_08305</t>
  </si>
  <si>
    <t>AOW47843.1</t>
  </si>
  <si>
    <t>multidrug transporter</t>
  </si>
  <si>
    <t>A4S02_08310</t>
  </si>
  <si>
    <t>A4S02_08315</t>
  </si>
  <si>
    <t>A4S02_08320</t>
  </si>
  <si>
    <t>A4S02_08325</t>
  </si>
  <si>
    <t>AOW46775.1</t>
  </si>
  <si>
    <t>A4S02_08330</t>
  </si>
  <si>
    <t>AOW46776.1</t>
  </si>
  <si>
    <t>A4S02_08335</t>
  </si>
  <si>
    <t>AOW46777.1</t>
  </si>
  <si>
    <t>A4S02_08340</t>
  </si>
  <si>
    <t>AOW46778.1</t>
  </si>
  <si>
    <t>A4S02_08345</t>
  </si>
  <si>
    <t>AOW46779.1</t>
  </si>
  <si>
    <t>antitoxin</t>
  </si>
  <si>
    <t>A4S02_08350</t>
  </si>
  <si>
    <t>AOW46780.1</t>
  </si>
  <si>
    <t>plasmid stabilization protein ParE</t>
  </si>
  <si>
    <t>A4S02_08355</t>
  </si>
  <si>
    <t>AOW46781.1</t>
  </si>
  <si>
    <t>A4S02_08360</t>
  </si>
  <si>
    <t>AOW46782.1</t>
  </si>
  <si>
    <t>A4S02_08365</t>
  </si>
  <si>
    <t>AOW46783.1</t>
  </si>
  <si>
    <t>5-methyltetrahydropteroyltriglutamate--homocysteine methyltransferase</t>
  </si>
  <si>
    <t>A4S02_08370</t>
  </si>
  <si>
    <t>AOW46784.1</t>
  </si>
  <si>
    <t>A4S02_08375</t>
  </si>
  <si>
    <t>AOW46785.1</t>
  </si>
  <si>
    <t>A4S02_08380</t>
  </si>
  <si>
    <t>AOW46786.1</t>
  </si>
  <si>
    <t>A4S02_08385</t>
  </si>
  <si>
    <t>AOW47844.1</t>
  </si>
  <si>
    <t>A4S02_08390</t>
  </si>
  <si>
    <t>AOW46787.1</t>
  </si>
  <si>
    <t>A4S02_08395</t>
  </si>
  <si>
    <t>AOW46788.1</t>
  </si>
  <si>
    <t>A4S02_08400</t>
  </si>
  <si>
    <t>AOW46789.1</t>
  </si>
  <si>
    <t>A4S02_08405</t>
  </si>
  <si>
    <t>AOW46790.1</t>
  </si>
  <si>
    <t>A4S02_08410</t>
  </si>
  <si>
    <t>AOW46791.1</t>
  </si>
  <si>
    <t>A4S02_08415</t>
  </si>
  <si>
    <t>AOW46792.1</t>
  </si>
  <si>
    <t>A4S02_08420</t>
  </si>
  <si>
    <t>AOW46793.1</t>
  </si>
  <si>
    <t>A4S02_08425</t>
  </si>
  <si>
    <t>AOW47845.1</t>
  </si>
  <si>
    <t>respiratory nitrate reductase subunit gamma</t>
  </si>
  <si>
    <t>A4S02_08430</t>
  </si>
  <si>
    <t>AOW46794.1</t>
  </si>
  <si>
    <t>nitrate reductase molybdenum cofactor assembly chaperone</t>
  </si>
  <si>
    <t>A4S02_08435</t>
  </si>
  <si>
    <t>AOW46795.1</t>
  </si>
  <si>
    <t>nitrate reductase subunit beta</t>
  </si>
  <si>
    <t>A4S02_08440</t>
  </si>
  <si>
    <t>AOW46796.1</t>
  </si>
  <si>
    <t>nitrate reductase subunit alpha</t>
  </si>
  <si>
    <t>A4S02_08445</t>
  </si>
  <si>
    <t>A4S02_08450</t>
  </si>
  <si>
    <t>AOW46797.1</t>
  </si>
  <si>
    <t>A4S02_08455</t>
  </si>
  <si>
    <t>AOW46798.1</t>
  </si>
  <si>
    <t>A4S02_08460</t>
  </si>
  <si>
    <t>AOW46799.1</t>
  </si>
  <si>
    <t>A4S02_08465</t>
  </si>
  <si>
    <t>AOW46800.1</t>
  </si>
  <si>
    <t>A4S02_08470</t>
  </si>
  <si>
    <t>AOW46801.1</t>
  </si>
  <si>
    <t>A4S02_08475</t>
  </si>
  <si>
    <t>AOW46802.1</t>
  </si>
  <si>
    <t>nitrite reductase small subunit</t>
  </si>
  <si>
    <t>A4S02_08480</t>
  </si>
  <si>
    <t>AOW46803.1</t>
  </si>
  <si>
    <t>molybdopterin oxidoreductase</t>
  </si>
  <si>
    <t>A4S02_08485</t>
  </si>
  <si>
    <t>AOW46804.1</t>
  </si>
  <si>
    <t>A4S02_08490</t>
  </si>
  <si>
    <t>AOW46805.1</t>
  </si>
  <si>
    <t>A4S02_08495</t>
  </si>
  <si>
    <t>AOW46806.1</t>
  </si>
  <si>
    <t>A4S02_08500</t>
  </si>
  <si>
    <t>AOW47846.1</t>
  </si>
  <si>
    <t>A4S02_08505</t>
  </si>
  <si>
    <t>AOW46807.1</t>
  </si>
  <si>
    <t>A4S02_08510</t>
  </si>
  <si>
    <t>A4S02_08515</t>
  </si>
  <si>
    <t>AOW46808.1</t>
  </si>
  <si>
    <t>A4S02_08520</t>
  </si>
  <si>
    <t>AOW46809.1</t>
  </si>
  <si>
    <t>A4S02_08525</t>
  </si>
  <si>
    <t>AOW46810.1</t>
  </si>
  <si>
    <t>A4S02_08530</t>
  </si>
  <si>
    <t>AOW46811.1</t>
  </si>
  <si>
    <t>A4S02_08535</t>
  </si>
  <si>
    <t>AOW46812.1</t>
  </si>
  <si>
    <t>NAD-dependent dehydratase</t>
  </si>
  <si>
    <t>A4S02_08540</t>
  </si>
  <si>
    <t>AOW46813.1</t>
  </si>
  <si>
    <t>A4S02_08545</t>
  </si>
  <si>
    <t>AOW46814.1</t>
  </si>
  <si>
    <t>phosphate transporter</t>
  </si>
  <si>
    <t>A4S02_08550</t>
  </si>
  <si>
    <t>AOW46815.1</t>
  </si>
  <si>
    <t>A4S02_08555</t>
  </si>
  <si>
    <t>AOW46816.1</t>
  </si>
  <si>
    <t>nitric oxide dioxygenase</t>
  </si>
  <si>
    <t>A4S02_08560</t>
  </si>
  <si>
    <t>AOW46817.1</t>
  </si>
  <si>
    <t>A4S02_08565</t>
  </si>
  <si>
    <t>AOW46818.1</t>
  </si>
  <si>
    <t>A4S02_08570</t>
  </si>
  <si>
    <t>AOW46819.1</t>
  </si>
  <si>
    <t>A4S02_08575</t>
  </si>
  <si>
    <t>AOW46820.1</t>
  </si>
  <si>
    <t>A4S02_08580</t>
  </si>
  <si>
    <t>AOW46821.1</t>
  </si>
  <si>
    <t>A4S02_08585</t>
  </si>
  <si>
    <t>AOW46822.1</t>
  </si>
  <si>
    <t>A4S02_08590</t>
  </si>
  <si>
    <t>AOW46823.1</t>
  </si>
  <si>
    <t>A4S02_08595</t>
  </si>
  <si>
    <t>AOW46824.1</t>
  </si>
  <si>
    <t>A4S02_08600</t>
  </si>
  <si>
    <t>AOW46825.1</t>
  </si>
  <si>
    <t>A4S02_08605</t>
  </si>
  <si>
    <t>A4S02_08610</t>
  </si>
  <si>
    <t>AOW46826.1</t>
  </si>
  <si>
    <t>A4S02_08615</t>
  </si>
  <si>
    <t>AOW47847.1</t>
  </si>
  <si>
    <t>A4S02_08620</t>
  </si>
  <si>
    <t>AOW46827.1</t>
  </si>
  <si>
    <t>A4S02_08625</t>
  </si>
  <si>
    <t>AOW46828.1</t>
  </si>
  <si>
    <t>A4S02_08630</t>
  </si>
  <si>
    <t>AOW46829.1</t>
  </si>
  <si>
    <t>A4S02_08635</t>
  </si>
  <si>
    <t>AOW46830.1</t>
  </si>
  <si>
    <t>short-chain dehydrogenase</t>
  </si>
  <si>
    <t>A4S02_08640</t>
  </si>
  <si>
    <t>malto-oligosyltrehalose synthase</t>
  </si>
  <si>
    <t>A4S02_08645</t>
  </si>
  <si>
    <t>AOW46831.1</t>
  </si>
  <si>
    <t>A4S02_08650</t>
  </si>
  <si>
    <t>monooxygenase</t>
  </si>
  <si>
    <t>A4S02_08655</t>
  </si>
  <si>
    <t>electron transporter SenC</t>
  </si>
  <si>
    <t>A4S02_08660</t>
  </si>
  <si>
    <t>AOW47848.1</t>
  </si>
  <si>
    <t>A4S02_08665</t>
  </si>
  <si>
    <t>AOW46832.1</t>
  </si>
  <si>
    <t>A4S02_08670</t>
  </si>
  <si>
    <t>A4S02_08675</t>
  </si>
  <si>
    <t>A4S02_08680</t>
  </si>
  <si>
    <t>A4S02_08685</t>
  </si>
  <si>
    <t>A4S02_08690</t>
  </si>
  <si>
    <t>A4S02_08695</t>
  </si>
  <si>
    <t>A4S02_08700</t>
  </si>
  <si>
    <t>A4S02_08705</t>
  </si>
  <si>
    <t>AOW46833.1</t>
  </si>
  <si>
    <t>DNA mismatch repair protein MutT</t>
  </si>
  <si>
    <t>A4S02_08710</t>
  </si>
  <si>
    <t>AOW46834.1</t>
  </si>
  <si>
    <t>A4S02_08715</t>
  </si>
  <si>
    <t>AOW46835.1</t>
  </si>
  <si>
    <t>A4S02_08720</t>
  </si>
  <si>
    <t>A4S02_08725</t>
  </si>
  <si>
    <t>AOW46836.1</t>
  </si>
  <si>
    <t>A4S02_08730</t>
  </si>
  <si>
    <t>fusaric acid resistance protein</t>
  </si>
  <si>
    <t>A4S02_08735</t>
  </si>
  <si>
    <t>AOW47849.1</t>
  </si>
  <si>
    <t>A4S02_08740</t>
  </si>
  <si>
    <t>anticodon=CCG</t>
  </si>
  <si>
    <t>A4S02_08745</t>
  </si>
  <si>
    <t>AOW46837.1</t>
  </si>
  <si>
    <t>lysophospholipase</t>
  </si>
  <si>
    <t>A4S02_08750</t>
  </si>
  <si>
    <t>AOW46838.1</t>
  </si>
  <si>
    <t>A4S02_08755</t>
  </si>
  <si>
    <t>AOW46839.1</t>
  </si>
  <si>
    <t>A4S02_08760</t>
  </si>
  <si>
    <t>AOW46840.1</t>
  </si>
  <si>
    <t>A4S02_08765</t>
  </si>
  <si>
    <t>AOW46841.1</t>
  </si>
  <si>
    <t>serine--tRNA ligase</t>
  </si>
  <si>
    <t>A4S02_08770</t>
  </si>
  <si>
    <t>AOW46842.1</t>
  </si>
  <si>
    <t>twin arginine-targeting protein translocase TatC</t>
  </si>
  <si>
    <t>A4S02_08775</t>
  </si>
  <si>
    <t>AOW46843.1</t>
  </si>
  <si>
    <t>twin arginine-targeting protein translocase TatB</t>
  </si>
  <si>
    <t>A4S02_08780</t>
  </si>
  <si>
    <t>AOW46844.1</t>
  </si>
  <si>
    <t>SMC-Scp complex subunit ScpB</t>
  </si>
  <si>
    <t>A4S02_08785</t>
  </si>
  <si>
    <t>AOW46845.1</t>
  </si>
  <si>
    <t>chromosome segregation protein ScpA</t>
  </si>
  <si>
    <t>A4S02_08790</t>
  </si>
  <si>
    <t>AOW46846.1</t>
  </si>
  <si>
    <t>A4S02_08795</t>
  </si>
  <si>
    <t>AOW46847.1</t>
  </si>
  <si>
    <t>arginine--tRNA ligase</t>
  </si>
  <si>
    <t>A4S02_08800</t>
  </si>
  <si>
    <t>AOW47850.1</t>
  </si>
  <si>
    <t>deoxyguanosinetriphosphate triphosphohydrolase</t>
  </si>
  <si>
    <t>A4S02_08805</t>
  </si>
  <si>
    <t>AOW46848.1</t>
  </si>
  <si>
    <t>A4S02_08810</t>
  </si>
  <si>
    <t>AOW46849.1</t>
  </si>
  <si>
    <t>A4S02_08815</t>
  </si>
  <si>
    <t>AOW46850.1</t>
  </si>
  <si>
    <t>A4S02_08820</t>
  </si>
  <si>
    <t>AOW46851.1</t>
  </si>
  <si>
    <t>A4S02_08825</t>
  </si>
  <si>
    <t>AOW46852.1</t>
  </si>
  <si>
    <t>nucleoside-diphosphate sugar epimerase</t>
  </si>
  <si>
    <t>A4S02_08830</t>
  </si>
  <si>
    <t>AOW46853.1</t>
  </si>
  <si>
    <t>A4S02_08835</t>
  </si>
  <si>
    <t>AOW46854.1</t>
  </si>
  <si>
    <t>pyrroloquinoline quinone biosynthesis protein PqqB</t>
  </si>
  <si>
    <t>A4S02_08840</t>
  </si>
  <si>
    <t>AOW46855.1</t>
  </si>
  <si>
    <t>pyrroloquinoline quinone biosynthesis protein PqqC</t>
  </si>
  <si>
    <t>A4S02_08845</t>
  </si>
  <si>
    <t>AOW46856.1</t>
  </si>
  <si>
    <t>pyrroloquinoline quinone biosynthesis protein PqqD</t>
  </si>
  <si>
    <t>A4S02_08850</t>
  </si>
  <si>
    <t>AOW46857.1</t>
  </si>
  <si>
    <t>pyrroloquinoline quinone biosynthesis protein PqqE</t>
  </si>
  <si>
    <t>A4S02_08855</t>
  </si>
  <si>
    <t>AOW46858.1</t>
  </si>
  <si>
    <t>A4S02_08860</t>
  </si>
  <si>
    <t>AOW47851.1</t>
  </si>
  <si>
    <t>A4S02_08865</t>
  </si>
  <si>
    <t>AOW46859.1</t>
  </si>
  <si>
    <t>A4S02_08870</t>
  </si>
  <si>
    <t>AOW46860.1</t>
  </si>
  <si>
    <t>A4S02_08875</t>
  </si>
  <si>
    <t>AOW46861.1</t>
  </si>
  <si>
    <t>homoserine dehydrogenase</t>
  </si>
  <si>
    <t>A4S02_08880</t>
  </si>
  <si>
    <t>AOW46862.1</t>
  </si>
  <si>
    <t>fructose-1,6-bisphosphatase, class II</t>
  </si>
  <si>
    <t>A4S02_08885</t>
  </si>
  <si>
    <t>AOW46863.1</t>
  </si>
  <si>
    <t>single-stranded-DNA-specific exonuclease RecJ</t>
  </si>
  <si>
    <t>A4S02_08890</t>
  </si>
  <si>
    <t>AOW46864.1</t>
  </si>
  <si>
    <t>RNA polymerase factor sigma-32</t>
  </si>
  <si>
    <t>A4S02_08895</t>
  </si>
  <si>
    <t>AOW47852.1</t>
  </si>
  <si>
    <t>A4S02_08900</t>
  </si>
  <si>
    <t>AOW46865.1</t>
  </si>
  <si>
    <t>iron ABC transporter permease</t>
  </si>
  <si>
    <t>A4S02_08905</t>
  </si>
  <si>
    <t>AOW46866.1</t>
  </si>
  <si>
    <t>iron ABC transporter ATP-binding protein</t>
  </si>
  <si>
    <t>A4S02_08910</t>
  </si>
  <si>
    <t>AOW46867.1</t>
  </si>
  <si>
    <t>A4S02_08915</t>
  </si>
  <si>
    <t>AOW46868.1</t>
  </si>
  <si>
    <t>branched-chain amino acid aminotransferase</t>
  </si>
  <si>
    <t>A4S02_08920</t>
  </si>
  <si>
    <t>AOW47853.1</t>
  </si>
  <si>
    <t>DNA polymerase I</t>
  </si>
  <si>
    <t>A4S02_08925</t>
  </si>
  <si>
    <t>AOW46869.1</t>
  </si>
  <si>
    <t>A4S02_08930</t>
  </si>
  <si>
    <t>AOW46870.1</t>
  </si>
  <si>
    <t>glycerol acyltransferase</t>
  </si>
  <si>
    <t>A4S02_08935</t>
  </si>
  <si>
    <t>AOW46871.1</t>
  </si>
  <si>
    <t>A4S02_08940</t>
  </si>
  <si>
    <t>AOW46872.1</t>
  </si>
  <si>
    <t>A4S02_08945</t>
  </si>
  <si>
    <t>AOW47854.1</t>
  </si>
  <si>
    <t>A4S02_08950</t>
  </si>
  <si>
    <t>A4S02_08955</t>
  </si>
  <si>
    <t>A4S02_08960</t>
  </si>
  <si>
    <t>AOW46873.1</t>
  </si>
  <si>
    <t>peroxidase</t>
  </si>
  <si>
    <t>A4S02_08965</t>
  </si>
  <si>
    <t>AOW46874.1</t>
  </si>
  <si>
    <t>bacteriocin</t>
  </si>
  <si>
    <t>A4S02_08970</t>
  </si>
  <si>
    <t>AOW47855.1</t>
  </si>
  <si>
    <t>L-asparagine permease</t>
  </si>
  <si>
    <t>A4S02_08975</t>
  </si>
  <si>
    <t>A4S02_08980</t>
  </si>
  <si>
    <t>AOW46875.1</t>
  </si>
  <si>
    <t>A4S02_08985</t>
  </si>
  <si>
    <t>AOW46876.1</t>
  </si>
  <si>
    <t>A4S02_08990</t>
  </si>
  <si>
    <t>AOW46877.1</t>
  </si>
  <si>
    <t>A4S02_08995</t>
  </si>
  <si>
    <t>AOW46878.1</t>
  </si>
  <si>
    <t>A4S02_09000</t>
  </si>
  <si>
    <t>AOW46879.1</t>
  </si>
  <si>
    <t>A4S02_09005</t>
  </si>
  <si>
    <t>AOW46880.1</t>
  </si>
  <si>
    <t>A4S02_09010</t>
  </si>
  <si>
    <t>AOW46881.1</t>
  </si>
  <si>
    <t>A4S02_09015</t>
  </si>
  <si>
    <t>AOW46882.1</t>
  </si>
  <si>
    <t>A4S02_09020</t>
  </si>
  <si>
    <t>AOW46883.1</t>
  </si>
  <si>
    <t>TIR-like domain-containing protein</t>
  </si>
  <si>
    <t>A4S02_09025</t>
  </si>
  <si>
    <t>AOW46884.1</t>
  </si>
  <si>
    <t>A4S02_09030</t>
  </si>
  <si>
    <t>AOW46885.1</t>
  </si>
  <si>
    <t>A4S02_09035</t>
  </si>
  <si>
    <t>AOW46886.1</t>
  </si>
  <si>
    <t>A4S02_09040</t>
  </si>
  <si>
    <t>AOW46887.1</t>
  </si>
  <si>
    <t>A4S02_09045</t>
  </si>
  <si>
    <t>AOW46888.1</t>
  </si>
  <si>
    <t>A4S02_09050</t>
  </si>
  <si>
    <t>AOW46889.1</t>
  </si>
  <si>
    <t>A4S02_09055</t>
  </si>
  <si>
    <t>AOW46890.1</t>
  </si>
  <si>
    <t>DNA recombinase</t>
  </si>
  <si>
    <t>A4S02_09060</t>
  </si>
  <si>
    <t>AOW46891.1</t>
  </si>
  <si>
    <t>A4S02_09065</t>
  </si>
  <si>
    <t>AOW46892.1</t>
  </si>
  <si>
    <t>chromate transporter</t>
  </si>
  <si>
    <t>A4S02_09070</t>
  </si>
  <si>
    <t>AOW47856.1</t>
  </si>
  <si>
    <t>cytochrome B</t>
  </si>
  <si>
    <t>A4S02_09075</t>
  </si>
  <si>
    <t>AOW46893.1</t>
  </si>
  <si>
    <t>A4S02_09080</t>
  </si>
  <si>
    <t>AOW47857.1</t>
  </si>
  <si>
    <t>A4S02_09085</t>
  </si>
  <si>
    <t>AOW46894.1</t>
  </si>
  <si>
    <t>arsenic transporter</t>
  </si>
  <si>
    <t>A4S02_09090</t>
  </si>
  <si>
    <t>AOW47858.1</t>
  </si>
  <si>
    <t>arsenical resistance protein ArsH</t>
  </si>
  <si>
    <t>A4S02_09095</t>
  </si>
  <si>
    <t>AOW46895.1</t>
  </si>
  <si>
    <t>A4S02_09100</t>
  </si>
  <si>
    <t>AOW46896.1</t>
  </si>
  <si>
    <t>HxlR family transcriptional regulator</t>
  </si>
  <si>
    <t>A4S02_09105</t>
  </si>
  <si>
    <t>A4S02_09110</t>
  </si>
  <si>
    <t>AOW47859.1</t>
  </si>
  <si>
    <t>A4S02_09115</t>
  </si>
  <si>
    <t>AOW46897.1</t>
  </si>
  <si>
    <t>ATP-dependent helicase</t>
  </si>
  <si>
    <t>A4S02_09120</t>
  </si>
  <si>
    <t>AOW46898.1</t>
  </si>
  <si>
    <t>A4S02_09125</t>
  </si>
  <si>
    <t>AOW46899.1</t>
  </si>
  <si>
    <t>A4S02_09130</t>
  </si>
  <si>
    <t>AOW46900.1</t>
  </si>
  <si>
    <t>twitching motility protein PilT</t>
  </si>
  <si>
    <t>A4S02_09135</t>
  </si>
  <si>
    <t>AOW46901.1</t>
  </si>
  <si>
    <t>prevent-host-death protein</t>
  </si>
  <si>
    <t>A4S02_09140</t>
  </si>
  <si>
    <t>AOW46902.1</t>
  </si>
  <si>
    <t>A4S02_09145</t>
  </si>
  <si>
    <t>AOW46903.1</t>
  </si>
  <si>
    <t>A4S02_09150</t>
  </si>
  <si>
    <t>AOW46904.1</t>
  </si>
  <si>
    <t>A4S02_09155</t>
  </si>
  <si>
    <t>AOW46905.1</t>
  </si>
  <si>
    <t>A4S02_09160</t>
  </si>
  <si>
    <t>AOW46906.1</t>
  </si>
  <si>
    <t>A4S02_09165</t>
  </si>
  <si>
    <t>AOW46907.1</t>
  </si>
  <si>
    <t>A4S02_09170</t>
  </si>
  <si>
    <t>AOW46908.1</t>
  </si>
  <si>
    <t>A4S02_09175</t>
  </si>
  <si>
    <t>A4S02_09180</t>
  </si>
  <si>
    <t>AOW46909.1</t>
  </si>
  <si>
    <t>dihydropyrimidinase</t>
  </si>
  <si>
    <t>A4S02_09185</t>
  </si>
  <si>
    <t>A4S02_09190</t>
  </si>
  <si>
    <t>AOW46910.1</t>
  </si>
  <si>
    <t>A4S02_09195</t>
  </si>
  <si>
    <t>anticodon=GGA</t>
  </si>
  <si>
    <t>A4S02_09200</t>
  </si>
  <si>
    <t>AOW46911.1</t>
  </si>
  <si>
    <t>N-(5'-phosphoribosyl)anthranilate isomerase</t>
  </si>
  <si>
    <t>A4S02_09205</t>
  </si>
  <si>
    <t>AOW46912.1</t>
  </si>
  <si>
    <t>orotidine 5'-phosphate decarboxylase</t>
  </si>
  <si>
    <t>A4S02_09210</t>
  </si>
  <si>
    <t>AOW46913.1</t>
  </si>
  <si>
    <t>A4S02_09215</t>
  </si>
  <si>
    <t>AOW46914.1</t>
  </si>
  <si>
    <t>preprotein translocase subunit SecB</t>
  </si>
  <si>
    <t>A4S02_09220</t>
  </si>
  <si>
    <t>AOW46915.1</t>
  </si>
  <si>
    <t>A4S02_09225</t>
  </si>
  <si>
    <t>AOW46916.1</t>
  </si>
  <si>
    <t>4-hydroxythreonine-4-phosphate dehydrogenase PdxA</t>
  </si>
  <si>
    <t>A4S02_09230</t>
  </si>
  <si>
    <t>AOW46917.1</t>
  </si>
  <si>
    <t>pyridoxine 5'-phosphate synthase</t>
  </si>
  <si>
    <t>A4S02_09235</t>
  </si>
  <si>
    <t>AOW46918.1</t>
  </si>
  <si>
    <t>A4S02_09240</t>
  </si>
  <si>
    <t>AOW47860.1</t>
  </si>
  <si>
    <t>anhydro-N-acetylmuramic acid kinase</t>
  </si>
  <si>
    <t>A4S02_09245</t>
  </si>
  <si>
    <t>AOW46919.1</t>
  </si>
  <si>
    <t>A4S02_09250</t>
  </si>
  <si>
    <t>AOW46920.1</t>
  </si>
  <si>
    <t>A4S02_09255</t>
  </si>
  <si>
    <t>AOW47861.1</t>
  </si>
  <si>
    <t>A4S02_09260</t>
  </si>
  <si>
    <t>sodium:solute symporter</t>
  </si>
  <si>
    <t>A4S02_09265</t>
  </si>
  <si>
    <t>AOW46921.1</t>
  </si>
  <si>
    <t>toxin-antitoxin system protein HicB</t>
  </si>
  <si>
    <t>A4S02_09270</t>
  </si>
  <si>
    <t>AOW46922.1</t>
  </si>
  <si>
    <t>alpha-ketoglutarate-dependent dioxygenase AlkB</t>
  </si>
  <si>
    <t>A4S02_09275</t>
  </si>
  <si>
    <t>AOW46923.1</t>
  </si>
  <si>
    <t>serine hydrolase</t>
  </si>
  <si>
    <t>A4S02_09280</t>
  </si>
  <si>
    <t>AOW46924.1</t>
  </si>
  <si>
    <t>A4S02_09285</t>
  </si>
  <si>
    <t>AOW46925.1</t>
  </si>
  <si>
    <t>A4S02_09290</t>
  </si>
  <si>
    <t>AOW46926.1</t>
  </si>
  <si>
    <t>A4S02_09295</t>
  </si>
  <si>
    <t>AOW46927.1</t>
  </si>
  <si>
    <t>methionine ABC transporter ATP-binding protein</t>
  </si>
  <si>
    <t>A4S02_09300</t>
  </si>
  <si>
    <t>AOW46928.1</t>
  </si>
  <si>
    <t>metal ABC transporter substrate-binding protein</t>
  </si>
  <si>
    <t>A4S02_09305</t>
  </si>
  <si>
    <t>AOW46929.1</t>
  </si>
  <si>
    <t>2-hydroxy-acid oxidase</t>
  </si>
  <si>
    <t>A4S02_09310</t>
  </si>
  <si>
    <t>AOW46930.1</t>
  </si>
  <si>
    <t>uroporphyrinogen-III C-methyltransferase</t>
  </si>
  <si>
    <t>A4S02_09315</t>
  </si>
  <si>
    <t>A4S02_09320</t>
  </si>
  <si>
    <t>AOW46931.1</t>
  </si>
  <si>
    <t>A4S02_09325</t>
  </si>
  <si>
    <t>AOW46932.1</t>
  </si>
  <si>
    <t>A4S02_09330</t>
  </si>
  <si>
    <t>AOW46933.1</t>
  </si>
  <si>
    <t>A4S02_09335</t>
  </si>
  <si>
    <t>AOW46934.1</t>
  </si>
  <si>
    <t>A4S02_09340</t>
  </si>
  <si>
    <t>AOW46935.1</t>
  </si>
  <si>
    <t>flavin mononucleotide reductase</t>
  </si>
  <si>
    <t>A4S02_09345</t>
  </si>
  <si>
    <t>AOW46936.1</t>
  </si>
  <si>
    <t>A4S02_09350</t>
  </si>
  <si>
    <t>AOW47862.1</t>
  </si>
  <si>
    <t>A4S02_09355</t>
  </si>
  <si>
    <t>AOW46937.1</t>
  </si>
  <si>
    <t>vanillate O-demethylase oxidoreductase subunit</t>
  </si>
  <si>
    <t>A4S02_09360</t>
  </si>
  <si>
    <t>AOW46938.1</t>
  </si>
  <si>
    <t>A4S02_09365</t>
  </si>
  <si>
    <t>AOW46939.1</t>
  </si>
  <si>
    <t>A4S02_09370</t>
  </si>
  <si>
    <t>AOW46940.1</t>
  </si>
  <si>
    <t>A4S02_09375</t>
  </si>
  <si>
    <t>AOW46941.1</t>
  </si>
  <si>
    <t>A4S02_09380</t>
  </si>
  <si>
    <t>AOW46942.1</t>
  </si>
  <si>
    <t>A4S02_09385</t>
  </si>
  <si>
    <t>AOW46943.1</t>
  </si>
  <si>
    <t>A4S02_09390</t>
  </si>
  <si>
    <t>AOW46944.1</t>
  </si>
  <si>
    <t>A4S02_09395</t>
  </si>
  <si>
    <t>A4S02_09400</t>
  </si>
  <si>
    <t>AOW46945.1</t>
  </si>
  <si>
    <t>A4S02_09405</t>
  </si>
  <si>
    <t>A4S02_09410</t>
  </si>
  <si>
    <t>AOW46946.1</t>
  </si>
  <si>
    <t>NAD-dependent phenylacetaldehyde dehydrogenase</t>
  </si>
  <si>
    <t>A4S02_09415</t>
  </si>
  <si>
    <t>AOW46947.1</t>
  </si>
  <si>
    <t>A4S02_09420</t>
  </si>
  <si>
    <t>AOW46948.1</t>
  </si>
  <si>
    <t>A4S02_09425</t>
  </si>
  <si>
    <t>AOW46949.1</t>
  </si>
  <si>
    <t>ketosteroid isomerase</t>
  </si>
  <si>
    <t>A4S02_09430</t>
  </si>
  <si>
    <t>AOW46950.1</t>
  </si>
  <si>
    <t>A4S02_09435</t>
  </si>
  <si>
    <t>AOW46951.1</t>
  </si>
  <si>
    <t>A4S02_09440</t>
  </si>
  <si>
    <t>AOW46952.1</t>
  </si>
  <si>
    <t>A4S02_09445</t>
  </si>
  <si>
    <t>AOW46953.1</t>
  </si>
  <si>
    <t>A4S02_09450</t>
  </si>
  <si>
    <t>A4S02_09455</t>
  </si>
  <si>
    <t>A4S02_09460</t>
  </si>
  <si>
    <t>DNA resolvase</t>
  </si>
  <si>
    <t>A4S02_09465</t>
  </si>
  <si>
    <t>AOW46954.1</t>
  </si>
  <si>
    <t>A4S02_09470</t>
  </si>
  <si>
    <t>AOW46955.1</t>
  </si>
  <si>
    <t>A4S02_09475</t>
  </si>
  <si>
    <t>AOW47863.1</t>
  </si>
  <si>
    <t>A4S02_09480</t>
  </si>
  <si>
    <t>A4S02_09485</t>
  </si>
  <si>
    <t>A4S02_09490</t>
  </si>
  <si>
    <t>AOW46956.1</t>
  </si>
  <si>
    <t>A4S02_09495</t>
  </si>
  <si>
    <t>A4S02_09500</t>
  </si>
  <si>
    <t>AOW46957.1</t>
  </si>
  <si>
    <t>A4S02_09505</t>
  </si>
  <si>
    <t>A4S02_09510</t>
  </si>
  <si>
    <t>AOW46958.1</t>
  </si>
  <si>
    <t>A4S02_09515</t>
  </si>
  <si>
    <t>AOW46959.1</t>
  </si>
  <si>
    <t>A4S02_09520</t>
  </si>
  <si>
    <t>AOW46960.1</t>
  </si>
  <si>
    <t>A4S02_09525</t>
  </si>
  <si>
    <t>AOW46961.1</t>
  </si>
  <si>
    <t>D-amino-acid oxidase</t>
  </si>
  <si>
    <t>A4S02_09530</t>
  </si>
  <si>
    <t>AOW46962.1</t>
  </si>
  <si>
    <t>A4S02_09535</t>
  </si>
  <si>
    <t>AOW46963.1</t>
  </si>
  <si>
    <t>A4S02_09540</t>
  </si>
  <si>
    <t>A4S02_09545</t>
  </si>
  <si>
    <t>AOW46964.1</t>
  </si>
  <si>
    <t>A4S02_09550</t>
  </si>
  <si>
    <t>AOW46965.1</t>
  </si>
  <si>
    <t>A4S02_09555</t>
  </si>
  <si>
    <t>AOW46966.1</t>
  </si>
  <si>
    <t>A4S02_09560</t>
  </si>
  <si>
    <t>A4S02_09565</t>
  </si>
  <si>
    <t>A4S02_09570</t>
  </si>
  <si>
    <t>AOW46967.1</t>
  </si>
  <si>
    <t>META domain-containing protein</t>
  </si>
  <si>
    <t>A4S02_09575</t>
  </si>
  <si>
    <t>AOW46968.1</t>
  </si>
  <si>
    <t>A4S02_09580</t>
  </si>
  <si>
    <t>AOW47864.1</t>
  </si>
  <si>
    <t>CHRD domain-containing protein</t>
  </si>
  <si>
    <t>A4S02_09585</t>
  </si>
  <si>
    <t>AOW46969.1</t>
  </si>
  <si>
    <t>A4S02_09590</t>
  </si>
  <si>
    <t>AOW46970.1</t>
  </si>
  <si>
    <t>A4S02_09595</t>
  </si>
  <si>
    <t>AOW46971.1</t>
  </si>
  <si>
    <t>A4S02_09600</t>
  </si>
  <si>
    <t>AOW46972.1</t>
  </si>
  <si>
    <t>A4S02_09605</t>
  </si>
  <si>
    <t>AOW46973.1</t>
  </si>
  <si>
    <t>A4S02_09610</t>
  </si>
  <si>
    <t>AOW46974.1</t>
  </si>
  <si>
    <t>A4S02_09615</t>
  </si>
  <si>
    <t>AOW46975.1</t>
  </si>
  <si>
    <t>A4S02_09620</t>
  </si>
  <si>
    <t>AOW46976.1</t>
  </si>
  <si>
    <t>A4S02_09625</t>
  </si>
  <si>
    <t>AOW46977.1</t>
  </si>
  <si>
    <t>A4S02_09630</t>
  </si>
  <si>
    <t>anticodon=CGC</t>
  </si>
  <si>
    <t>A4S02_09635</t>
  </si>
  <si>
    <t>AOW46978.1</t>
  </si>
  <si>
    <t>A4S02_09640</t>
  </si>
  <si>
    <t>AOW46979.1</t>
  </si>
  <si>
    <t>A4S02_09645</t>
  </si>
  <si>
    <t>AOW46980.1</t>
  </si>
  <si>
    <t>A4S02_09650</t>
  </si>
  <si>
    <t>AOW46981.1</t>
  </si>
  <si>
    <t>A4S02_09655</t>
  </si>
  <si>
    <t>AOW46982.1</t>
  </si>
  <si>
    <t>A4S02_09660</t>
  </si>
  <si>
    <t>AOW46983.1</t>
  </si>
  <si>
    <t>A4S02_09665</t>
  </si>
  <si>
    <t>AOW46984.1</t>
  </si>
  <si>
    <t>A4S02_09670</t>
  </si>
  <si>
    <t>AOW46985.1</t>
  </si>
  <si>
    <t>A4S02_09675</t>
  </si>
  <si>
    <t>AOW46986.1</t>
  </si>
  <si>
    <t>A4S02_09680</t>
  </si>
  <si>
    <t>AOW46987.1</t>
  </si>
  <si>
    <t>A4S02_09685</t>
  </si>
  <si>
    <t>AOW46988.1</t>
  </si>
  <si>
    <t>antirepressor</t>
  </si>
  <si>
    <t>A4S02_09690</t>
  </si>
  <si>
    <t>AOW46989.1</t>
  </si>
  <si>
    <t>A4S02_09695</t>
  </si>
  <si>
    <t>AOW46990.1</t>
  </si>
  <si>
    <t>A4S02_09700</t>
  </si>
  <si>
    <t>AOW46991.1</t>
  </si>
  <si>
    <t>A4S02_09705</t>
  </si>
  <si>
    <t>AOW46992.1</t>
  </si>
  <si>
    <t>A4S02_09710</t>
  </si>
  <si>
    <t>AOW46993.1</t>
  </si>
  <si>
    <t>A4S02_09715</t>
  </si>
  <si>
    <t>AOW46994.1</t>
  </si>
  <si>
    <t>A4S02_09720</t>
  </si>
  <si>
    <t>AOW46995.1</t>
  </si>
  <si>
    <t>A4S02_09725</t>
  </si>
  <si>
    <t>AOW46996.1</t>
  </si>
  <si>
    <t>A4S02_09730</t>
  </si>
  <si>
    <t>AOW46997.1</t>
  </si>
  <si>
    <t>A4S02_09735</t>
  </si>
  <si>
    <t>AOW46998.1</t>
  </si>
  <si>
    <t>A4S02_09740</t>
  </si>
  <si>
    <t>AOW46999.1</t>
  </si>
  <si>
    <t>A4S02_09745</t>
  </si>
  <si>
    <t>AOW47000.1</t>
  </si>
  <si>
    <t>A4S02_09750</t>
  </si>
  <si>
    <t>AOW47001.1</t>
  </si>
  <si>
    <t>A4S02_09755</t>
  </si>
  <si>
    <t>AOW47002.1</t>
  </si>
  <si>
    <t>A4S02_09760</t>
  </si>
  <si>
    <t>AOW47003.1</t>
  </si>
  <si>
    <t>A4S02_09765</t>
  </si>
  <si>
    <t>AOW47004.1</t>
  </si>
  <si>
    <t>A4S02_09770</t>
  </si>
  <si>
    <t>AOW47005.1</t>
  </si>
  <si>
    <t>A4S02_09775</t>
  </si>
  <si>
    <t>AOW47006.1</t>
  </si>
  <si>
    <t>A4S02_09780</t>
  </si>
  <si>
    <t>AOW47007.1</t>
  </si>
  <si>
    <t>A4S02_09785</t>
  </si>
  <si>
    <t>A4S02_09790</t>
  </si>
  <si>
    <t>AOW47008.1</t>
  </si>
  <si>
    <t>A4S02_09795</t>
  </si>
  <si>
    <t>AOW47009.1</t>
  </si>
  <si>
    <t>A4S02_09800</t>
  </si>
  <si>
    <t>AOW47010.1</t>
  </si>
  <si>
    <t>A4S02_09805</t>
  </si>
  <si>
    <t>AOW47011.1</t>
  </si>
  <si>
    <t>A4S02_09810</t>
  </si>
  <si>
    <t>AOW47012.1</t>
  </si>
  <si>
    <t>A4S02_09815</t>
  </si>
  <si>
    <t>AOW47013.1</t>
  </si>
  <si>
    <t>A4S02_09820</t>
  </si>
  <si>
    <t>AOW47014.1</t>
  </si>
  <si>
    <t>A4S02_09825</t>
  </si>
  <si>
    <t>AOW47015.1</t>
  </si>
  <si>
    <t>A4S02_09830</t>
  </si>
  <si>
    <t>AOW47016.1</t>
  </si>
  <si>
    <t>A4S02_09835</t>
  </si>
  <si>
    <t>AOW47017.1</t>
  </si>
  <si>
    <t>2,5-diketo-D-gluconic acid reductase</t>
  </si>
  <si>
    <t>A4S02_09840</t>
  </si>
  <si>
    <t>AOW47018.1</t>
  </si>
  <si>
    <t>A4S02_09845</t>
  </si>
  <si>
    <t>AOW47019.1</t>
  </si>
  <si>
    <t>methylamine utilization protein MauD</t>
  </si>
  <si>
    <t>A4S02_09850</t>
  </si>
  <si>
    <t>AOW47020.1</t>
  </si>
  <si>
    <t>A4S02_09855</t>
  </si>
  <si>
    <t>AOW47021.1</t>
  </si>
  <si>
    <t>A4S02_09860</t>
  </si>
  <si>
    <t>AOW47022.1</t>
  </si>
  <si>
    <t>methylamine dehydrogenase (amicyanin) light chain</t>
  </si>
  <si>
    <t>A4S02_09865</t>
  </si>
  <si>
    <t>alkyl hydroperoxide reductase</t>
  </si>
  <si>
    <t>A4S02_09870</t>
  </si>
  <si>
    <t>AOW47023.1</t>
  </si>
  <si>
    <t>methylamine utilization protein MauE</t>
  </si>
  <si>
    <t>A4S02_09875</t>
  </si>
  <si>
    <t>amine dehydrogenase</t>
  </si>
  <si>
    <t>A4S02_09880</t>
  </si>
  <si>
    <t>AOW47024.1</t>
  </si>
  <si>
    <t>A4S02_09885</t>
  </si>
  <si>
    <t>AOW47865.1</t>
  </si>
  <si>
    <t>A4S02_09890</t>
  </si>
  <si>
    <t>AOW47866.1</t>
  </si>
  <si>
    <t>A4S02_09895</t>
  </si>
  <si>
    <t>AOW47025.1</t>
  </si>
  <si>
    <t>A4S02_09900</t>
  </si>
  <si>
    <t>A4S02_09905</t>
  </si>
  <si>
    <t>AOW47026.1</t>
  </si>
  <si>
    <t>A4S02_09910</t>
  </si>
  <si>
    <t>AOW47027.1</t>
  </si>
  <si>
    <t>A4S02_09915</t>
  </si>
  <si>
    <t>AOW47867.1</t>
  </si>
  <si>
    <t>A4S02_09920</t>
  </si>
  <si>
    <t>AOW47028.1</t>
  </si>
  <si>
    <t>A4S02_09925</t>
  </si>
  <si>
    <t>AOW47029.1</t>
  </si>
  <si>
    <t>DNA starvation/stationary phase protection protein</t>
  </si>
  <si>
    <t>A4S02_09930</t>
  </si>
  <si>
    <t>AOW47030.1</t>
  </si>
  <si>
    <t>A4S02_09935</t>
  </si>
  <si>
    <t>AOW47031.1</t>
  </si>
  <si>
    <t>A4S02_09940</t>
  </si>
  <si>
    <t>AOW47032.1</t>
  </si>
  <si>
    <t>A4S02_09945</t>
  </si>
  <si>
    <t>AOW47033.1</t>
  </si>
  <si>
    <t>A4S02_09950</t>
  </si>
  <si>
    <t>AOW47034.1</t>
  </si>
  <si>
    <t>A4S02_09955</t>
  </si>
  <si>
    <t>AOW47035.1</t>
  </si>
  <si>
    <t>A4S02_09960</t>
  </si>
  <si>
    <t>AOW47036.1</t>
  </si>
  <si>
    <t>aspartate 4-decarboxylase</t>
  </si>
  <si>
    <t>A4S02_09965</t>
  </si>
  <si>
    <t>AOW47037.1</t>
  </si>
  <si>
    <t>A4S02_09970</t>
  </si>
  <si>
    <t>AOW47868.1</t>
  </si>
  <si>
    <t>A4S02_09975</t>
  </si>
  <si>
    <t>AOW47038.1</t>
  </si>
  <si>
    <t>peptide-methionine (R)-S-oxide reductase</t>
  </si>
  <si>
    <t>A4S02_09980</t>
  </si>
  <si>
    <t>deoxyribodipyrimidine photolyase</t>
  </si>
  <si>
    <t>A4S02_09985</t>
  </si>
  <si>
    <t>AOW47039.1</t>
  </si>
  <si>
    <t>A4S02_09990</t>
  </si>
  <si>
    <t>AOW47869.1</t>
  </si>
  <si>
    <t>A4S02_09995</t>
  </si>
  <si>
    <t>A4S02_10000</t>
  </si>
  <si>
    <t>AOW47870.1</t>
  </si>
  <si>
    <t>A4S02_10005</t>
  </si>
  <si>
    <t>AOW47040.1</t>
  </si>
  <si>
    <t>A4S02_10010</t>
  </si>
  <si>
    <t>A4S02_10015</t>
  </si>
  <si>
    <t>autotransporter strand-loop-strand O-heptosyltransferase</t>
  </si>
  <si>
    <t>A4S02_10020</t>
  </si>
  <si>
    <t>AOW47871.1</t>
  </si>
  <si>
    <t>sodium:proline symporter</t>
  </si>
  <si>
    <t>A4S02_10025</t>
  </si>
  <si>
    <t>AOW47041.1</t>
  </si>
  <si>
    <t>N-acetylmuramic acid 6-phosphate etherase</t>
  </si>
  <si>
    <t>A4S02_10030</t>
  </si>
  <si>
    <t>AOW47042.1</t>
  </si>
  <si>
    <t>N-acetylglucosamine kinase</t>
  </si>
  <si>
    <t>A4S02_10035</t>
  </si>
  <si>
    <t>AOW47043.1</t>
  </si>
  <si>
    <t>beta-N-acetylhexosaminidase</t>
  </si>
  <si>
    <t>A4S02_10040</t>
  </si>
  <si>
    <t>AOW47044.1</t>
  </si>
  <si>
    <t>ferrichrome ABC transporter ATP-binding protein</t>
  </si>
  <si>
    <t>A4S02_10045</t>
  </si>
  <si>
    <t>AOW47045.1</t>
  </si>
  <si>
    <t>A4S02_10050</t>
  </si>
  <si>
    <t>AOW47046.1</t>
  </si>
  <si>
    <t>ferrichrome ABC transporter substrate-binding protein</t>
  </si>
  <si>
    <t>A4S02_10055</t>
  </si>
  <si>
    <t>AOW47047.1</t>
  </si>
  <si>
    <t>A4S02_10060</t>
  </si>
  <si>
    <t>AOW47048.1</t>
  </si>
  <si>
    <t>Na+/H+ antiporter</t>
  </si>
  <si>
    <t>A4S02_10065</t>
  </si>
  <si>
    <t>AOW47049.1</t>
  </si>
  <si>
    <t>A4S02_10070</t>
  </si>
  <si>
    <t>AOW47050.1</t>
  </si>
  <si>
    <t>short chain dehydrogenase</t>
  </si>
  <si>
    <t>A4S02_10075</t>
  </si>
  <si>
    <t>AOW47872.1</t>
  </si>
  <si>
    <t>A4S02_10080</t>
  </si>
  <si>
    <t>AOW47051.1</t>
  </si>
  <si>
    <t>A4S02_10085</t>
  </si>
  <si>
    <t>AOW47052.1</t>
  </si>
  <si>
    <t>A4S02_10090</t>
  </si>
  <si>
    <t>AOW47053.1</t>
  </si>
  <si>
    <t>A4S02_10095</t>
  </si>
  <si>
    <t>AOW47054.1</t>
  </si>
  <si>
    <t>A4S02_10100</t>
  </si>
  <si>
    <t>AOW47055.1</t>
  </si>
  <si>
    <t>A4S02_10105</t>
  </si>
  <si>
    <t>AOW47056.1</t>
  </si>
  <si>
    <t>A4S02_10110</t>
  </si>
  <si>
    <t>AOW47057.1</t>
  </si>
  <si>
    <t>phosphoribosylpyrophosphate synthetase</t>
  </si>
  <si>
    <t>A4S02_10115</t>
  </si>
  <si>
    <t>AOW47873.1</t>
  </si>
  <si>
    <t>A4S02_10120</t>
  </si>
  <si>
    <t>AOW47058.1</t>
  </si>
  <si>
    <t>A4S02_10125</t>
  </si>
  <si>
    <t>AOW47059.1</t>
  </si>
  <si>
    <t>A4S02_10130</t>
  </si>
  <si>
    <t>AOW47060.1</t>
  </si>
  <si>
    <t>A4S02_10135</t>
  </si>
  <si>
    <t>AOW47061.1</t>
  </si>
  <si>
    <t>A4S02_10140</t>
  </si>
  <si>
    <t>AOW47062.1</t>
  </si>
  <si>
    <t>A4S02_10145</t>
  </si>
  <si>
    <t>AOW47874.1</t>
  </si>
  <si>
    <t>A4S02_10150</t>
  </si>
  <si>
    <t>AOW47063.1</t>
  </si>
  <si>
    <t>4-(cytidine 5'-diphospho)-2-C-methyl-D-erythritol kinase</t>
  </si>
  <si>
    <t>A4S02_10155</t>
  </si>
  <si>
    <t>AOW47064.1</t>
  </si>
  <si>
    <t>A4S02_10160</t>
  </si>
  <si>
    <t>AOW47065.1</t>
  </si>
  <si>
    <t>uracil-DNA glycosylase family protein</t>
  </si>
  <si>
    <t>A4S02_10165</t>
  </si>
  <si>
    <t>AOW47066.1</t>
  </si>
  <si>
    <t>A4S02_10170</t>
  </si>
  <si>
    <t>AOW47875.1</t>
  </si>
  <si>
    <t>hemolysin C</t>
  </si>
  <si>
    <t>A4S02_10175</t>
  </si>
  <si>
    <t>AOW47067.1</t>
  </si>
  <si>
    <t>hopanoid biosynthesis associated radical SAM protein HpnH</t>
  </si>
  <si>
    <t>A4S02_10180</t>
  </si>
  <si>
    <t>AOW47068.1</t>
  </si>
  <si>
    <t>A4S02_10185</t>
  </si>
  <si>
    <t>AOW47069.1</t>
  </si>
  <si>
    <t>toluene transporter</t>
  </si>
  <si>
    <t>A4S02_10190</t>
  </si>
  <si>
    <t>AOW47070.1</t>
  </si>
  <si>
    <t>ceramide glucosyltransferase</t>
  </si>
  <si>
    <t>A4S02_10195</t>
  </si>
  <si>
    <t>AOW47071.1</t>
  </si>
  <si>
    <t>hopanoid biosynthesis associated radical SAM protein HpnJ</t>
  </si>
  <si>
    <t>A4S02_10200</t>
  </si>
  <si>
    <t>AOW47072.1</t>
  </si>
  <si>
    <t>PTS cellobiose transporter</t>
  </si>
  <si>
    <t>A4S02_10205</t>
  </si>
  <si>
    <t>A4S02_10210</t>
  </si>
  <si>
    <t>AOW47073.1</t>
  </si>
  <si>
    <t>dcd</t>
  </si>
  <si>
    <t>A4S02_10215</t>
  </si>
  <si>
    <t>AOW47074.1</t>
  </si>
  <si>
    <t>deoxycytidine triphosphate deaminase</t>
  </si>
  <si>
    <t>A4S02_10220</t>
  </si>
  <si>
    <t>AOW47075.1</t>
  </si>
  <si>
    <t>UDP-N-acetylglucosamine 1-carboxyvinyltransferase</t>
  </si>
  <si>
    <t>A4S02_10225</t>
  </si>
  <si>
    <t>AOW47876.1</t>
  </si>
  <si>
    <t>A4S02_10230</t>
  </si>
  <si>
    <t>AOW47076.1</t>
  </si>
  <si>
    <t>A4S02_10235</t>
  </si>
  <si>
    <t>AOW47077.1</t>
  </si>
  <si>
    <t>4Fe-4S ferredoxin</t>
  </si>
  <si>
    <t>A4S02_10240</t>
  </si>
  <si>
    <t>AOW47078.1</t>
  </si>
  <si>
    <t>Fe-S oxidoreductase</t>
  </si>
  <si>
    <t>A4S02_10245</t>
  </si>
  <si>
    <t>AOW47079.1</t>
  </si>
  <si>
    <t>acetolactate synthase</t>
  </si>
  <si>
    <t>A4S02_10250</t>
  </si>
  <si>
    <t>A4S02_10255</t>
  </si>
  <si>
    <t>AOW47877.1</t>
  </si>
  <si>
    <t>A4S02_10260</t>
  </si>
  <si>
    <t>AOW47080.1</t>
  </si>
  <si>
    <t>alpha-acetolactate decarboxylase</t>
  </si>
  <si>
    <t>A4S02_10265</t>
  </si>
  <si>
    <t>AOW47878.1</t>
  </si>
  <si>
    <t>A4S02_10270</t>
  </si>
  <si>
    <t>AOW47081.1</t>
  </si>
  <si>
    <t>A4S02_10275</t>
  </si>
  <si>
    <t>AOW47082.1</t>
  </si>
  <si>
    <t>23S rRNA (pseudouridine(1915)-N(3))-methyltransferase RlmH</t>
  </si>
  <si>
    <t>A4S02_10280</t>
  </si>
  <si>
    <t>AOW47083.1</t>
  </si>
  <si>
    <t>ribosome silencing factor</t>
  </si>
  <si>
    <t>A4S02_10285</t>
  </si>
  <si>
    <t>AOW47084.1</t>
  </si>
  <si>
    <t>nicotinic acid mononucleotide adenylyltransferase</t>
  </si>
  <si>
    <t>A4S02_10290</t>
  </si>
  <si>
    <t>AOW47085.1</t>
  </si>
  <si>
    <t>glutamate-5-semialdehyde dehydrogenase</t>
  </si>
  <si>
    <t>A4S02_10295</t>
  </si>
  <si>
    <t>AOW47086.1</t>
  </si>
  <si>
    <t>redox-regulated ATPase YchF</t>
  </si>
  <si>
    <t>A4S02_10300</t>
  </si>
  <si>
    <t>AOW47087.1</t>
  </si>
  <si>
    <t>aminoacyl-tRNA hydrolase</t>
  </si>
  <si>
    <t>A4S02_10305</t>
  </si>
  <si>
    <t>AOW47088.1</t>
  </si>
  <si>
    <t>50S ribosomal protein L25/general stress protein Ctc</t>
  </si>
  <si>
    <t>A4S02_10310</t>
  </si>
  <si>
    <t>AOW47879.1</t>
  </si>
  <si>
    <t>threonine aldolase</t>
  </si>
  <si>
    <t>A4S02_10315</t>
  </si>
  <si>
    <t>AOW47089.1</t>
  </si>
  <si>
    <t>aspartate--tRNA ligase</t>
  </si>
  <si>
    <t>A4S02_10320</t>
  </si>
  <si>
    <t>AOW47090.1</t>
  </si>
  <si>
    <t>A4S02_10325</t>
  </si>
  <si>
    <t>AOW47880.1</t>
  </si>
  <si>
    <t>A4S02_10330</t>
  </si>
  <si>
    <t>AOW47091.1</t>
  </si>
  <si>
    <t>peptidase M29</t>
  </si>
  <si>
    <t>A4S02_10335</t>
  </si>
  <si>
    <t>AOW47092.1</t>
  </si>
  <si>
    <t>A4S02_10340</t>
  </si>
  <si>
    <t>thylakoid lumen protein</t>
  </si>
  <si>
    <t>A4S02_10345</t>
  </si>
  <si>
    <t>AOW47093.1</t>
  </si>
  <si>
    <t>A4S02_10350</t>
  </si>
  <si>
    <t>AOW47094.1</t>
  </si>
  <si>
    <t>A4S02_10355</t>
  </si>
  <si>
    <t>AOW47095.1</t>
  </si>
  <si>
    <t>methylisocitrate lyase</t>
  </si>
  <si>
    <t>A4S02_10360</t>
  </si>
  <si>
    <t>AOW47096.1</t>
  </si>
  <si>
    <t>2-methylcitrate synthase</t>
  </si>
  <si>
    <t>A4S02_10365</t>
  </si>
  <si>
    <t>AOW47097.1</t>
  </si>
  <si>
    <t>2-methylcitrate dehydratase</t>
  </si>
  <si>
    <t>A4S02_10370</t>
  </si>
  <si>
    <t>AOW47098.1</t>
  </si>
  <si>
    <t>XRE family transcriptional regulator</t>
  </si>
  <si>
    <t>A4S02_10375</t>
  </si>
  <si>
    <t>AOW47099.1</t>
  </si>
  <si>
    <t>A4S02_10380</t>
  </si>
  <si>
    <t>AOW47100.1</t>
  </si>
  <si>
    <t>A4S02_10385</t>
  </si>
  <si>
    <t>AOW47101.1</t>
  </si>
  <si>
    <t>A4S02_10390</t>
  </si>
  <si>
    <t>AOW47881.1</t>
  </si>
  <si>
    <t>nucleoside triphosphate pyrophosphohydrolase</t>
  </si>
  <si>
    <t>A4S02_10395</t>
  </si>
  <si>
    <t>AOW47102.1</t>
  </si>
  <si>
    <t>A4S02_10400</t>
  </si>
  <si>
    <t>AOW47103.1</t>
  </si>
  <si>
    <t>A4S02_10405</t>
  </si>
  <si>
    <t>AOW47882.1</t>
  </si>
  <si>
    <t>A4S02_10410</t>
  </si>
  <si>
    <t>AOW47104.1</t>
  </si>
  <si>
    <t>A4S02_10415</t>
  </si>
  <si>
    <t>A4S02_10420</t>
  </si>
  <si>
    <t>AOW47105.1</t>
  </si>
  <si>
    <t>A4S02_10425</t>
  </si>
  <si>
    <t>AOW47106.1</t>
  </si>
  <si>
    <t>A4S02_10430</t>
  </si>
  <si>
    <t>AOW47107.1</t>
  </si>
  <si>
    <t>A4S02_10435</t>
  </si>
  <si>
    <t>AOW47108.1</t>
  </si>
  <si>
    <t>A4S02_10440</t>
  </si>
  <si>
    <t>AOW47109.1</t>
  </si>
  <si>
    <t>A4S02_10445</t>
  </si>
  <si>
    <t>AOW47110.1</t>
  </si>
  <si>
    <t>A4S02_10450</t>
  </si>
  <si>
    <t>AOW47111.1</t>
  </si>
  <si>
    <t>A4S02_10455</t>
  </si>
  <si>
    <t>AOW47112.1</t>
  </si>
  <si>
    <t>A4S02_10460</t>
  </si>
  <si>
    <t>AOW47113.1</t>
  </si>
  <si>
    <t>A4S02_10465</t>
  </si>
  <si>
    <t>AOW47114.1</t>
  </si>
  <si>
    <t>A4S02_10470</t>
  </si>
  <si>
    <t>AOW47115.1</t>
  </si>
  <si>
    <t>A4S02_10475</t>
  </si>
  <si>
    <t>AOW47116.1</t>
  </si>
  <si>
    <t>A4S02_10480</t>
  </si>
  <si>
    <t>AOW47117.1</t>
  </si>
  <si>
    <t>A4S02_10485</t>
  </si>
  <si>
    <t>AOW47118.1</t>
  </si>
  <si>
    <t>A4S02_10490</t>
  </si>
  <si>
    <t>AOW47119.1</t>
  </si>
  <si>
    <t>A4S02_10495</t>
  </si>
  <si>
    <t>A4S02_10500</t>
  </si>
  <si>
    <t>AOW47120.1</t>
  </si>
  <si>
    <t>A4S02_10505</t>
  </si>
  <si>
    <t>AOW47121.1</t>
  </si>
  <si>
    <t>A4S02_10510</t>
  </si>
  <si>
    <t>AOW47122.1</t>
  </si>
  <si>
    <t>A4S02_10515</t>
  </si>
  <si>
    <t>AOW47123.1</t>
  </si>
  <si>
    <t>A4S02_10520</t>
  </si>
  <si>
    <t>AOW47124.1</t>
  </si>
  <si>
    <t>A4S02_10525</t>
  </si>
  <si>
    <t>AOW47125.1</t>
  </si>
  <si>
    <t>A4S02_10530</t>
  </si>
  <si>
    <t>AOW47126.1</t>
  </si>
  <si>
    <t>A4S02_10535</t>
  </si>
  <si>
    <t>AOW47127.1</t>
  </si>
  <si>
    <t>A4S02_10540</t>
  </si>
  <si>
    <t>AOW47128.1</t>
  </si>
  <si>
    <t>A4S02_10545</t>
  </si>
  <si>
    <t>AOW47129.1</t>
  </si>
  <si>
    <t>A4S02_10550</t>
  </si>
  <si>
    <t>AOW47130.1</t>
  </si>
  <si>
    <t>A4S02_10555</t>
  </si>
  <si>
    <t>AOW47131.1</t>
  </si>
  <si>
    <t>A4S02_10560</t>
  </si>
  <si>
    <t>AOW47132.1</t>
  </si>
  <si>
    <t>A4S02_10565</t>
  </si>
  <si>
    <t>AOW47133.1</t>
  </si>
  <si>
    <t>A4S02_10570</t>
  </si>
  <si>
    <t>AOW47134.1</t>
  </si>
  <si>
    <t>A4S02_10575</t>
  </si>
  <si>
    <t>AOW47135.1</t>
  </si>
  <si>
    <t>A4S02_10580</t>
  </si>
  <si>
    <t>AOW47136.1</t>
  </si>
  <si>
    <t>A4S02_10585</t>
  </si>
  <si>
    <t>AOW47137.1</t>
  </si>
  <si>
    <t>A4S02_10590</t>
  </si>
  <si>
    <t>AOW47138.1</t>
  </si>
  <si>
    <t>A4S02_10595</t>
  </si>
  <si>
    <t>AOW47139.1</t>
  </si>
  <si>
    <t>A4S02_10600</t>
  </si>
  <si>
    <t>A4S02_10605</t>
  </si>
  <si>
    <t>AOW47140.1</t>
  </si>
  <si>
    <t>A4S02_10610</t>
  </si>
  <si>
    <t>AOW47141.1</t>
  </si>
  <si>
    <t>A4S02_10615</t>
  </si>
  <si>
    <t>AOW47142.1</t>
  </si>
  <si>
    <t>A4S02_10620</t>
  </si>
  <si>
    <t>AOW47143.1</t>
  </si>
  <si>
    <t>A4S02_10625</t>
  </si>
  <si>
    <t>AOW47144.1</t>
  </si>
  <si>
    <t>A4S02_10630</t>
  </si>
  <si>
    <t>AOW47145.1</t>
  </si>
  <si>
    <t>A4S02_10635</t>
  </si>
  <si>
    <t>AOW47146.1</t>
  </si>
  <si>
    <t>A4S02_10640</t>
  </si>
  <si>
    <t>AOW47147.1</t>
  </si>
  <si>
    <t>A4S02_10645</t>
  </si>
  <si>
    <t>AOW47148.1</t>
  </si>
  <si>
    <t>DUF4043 domain-containing protein</t>
  </si>
  <si>
    <t>A4S02_10650</t>
  </si>
  <si>
    <t>AOW47149.1</t>
  </si>
  <si>
    <t>A4S02_10655</t>
  </si>
  <si>
    <t>AOW47150.1</t>
  </si>
  <si>
    <t>portal protein</t>
  </si>
  <si>
    <t>A4S02_10660</t>
  </si>
  <si>
    <t>AOW47151.1</t>
  </si>
  <si>
    <t>A4S02_10665</t>
  </si>
  <si>
    <t>AOW47152.1</t>
  </si>
  <si>
    <t>A4S02_10670</t>
  </si>
  <si>
    <t>AOW47153.1</t>
  </si>
  <si>
    <t>A4S02_10675</t>
  </si>
  <si>
    <t>AOW47154.1</t>
  </si>
  <si>
    <t>A4S02_10680</t>
  </si>
  <si>
    <t>AOW47155.1</t>
  </si>
  <si>
    <t>A4S02_10685</t>
  </si>
  <si>
    <t>AOW47156.1</t>
  </si>
  <si>
    <t>A4S02_10690</t>
  </si>
  <si>
    <t>AOW47157.1</t>
  </si>
  <si>
    <t>A4S02_10695</t>
  </si>
  <si>
    <t>AOW47158.1</t>
  </si>
  <si>
    <t>A4S02_10700</t>
  </si>
  <si>
    <t>AOW47159.1</t>
  </si>
  <si>
    <t>A4S02_10705</t>
  </si>
  <si>
    <t>AOW47160.1</t>
  </si>
  <si>
    <t>A4S02_10710</t>
  </si>
  <si>
    <t>AOW47883.1</t>
  </si>
  <si>
    <t>A4S02_10715</t>
  </si>
  <si>
    <t>AOW47161.1</t>
  </si>
  <si>
    <t>A4S02_10720</t>
  </si>
  <si>
    <t>AOW47162.1</t>
  </si>
  <si>
    <t>A4S02_10725</t>
  </si>
  <si>
    <t>AOW47163.1</t>
  </si>
  <si>
    <t>single-stranded DNA-binding protein</t>
  </si>
  <si>
    <t>A4S02_10730</t>
  </si>
  <si>
    <t>AOW47164.1</t>
  </si>
  <si>
    <t>A4S02_10735</t>
  </si>
  <si>
    <t>AOW47165.1</t>
  </si>
  <si>
    <t>A4S02_10740</t>
  </si>
  <si>
    <t>AOW47166.1</t>
  </si>
  <si>
    <t>A4S02_10745</t>
  </si>
  <si>
    <t>AOW47167.1</t>
  </si>
  <si>
    <t>A4S02_10750</t>
  </si>
  <si>
    <t>AOW47168.1</t>
  </si>
  <si>
    <t>A4S02_10755</t>
  </si>
  <si>
    <t>AOW47169.1</t>
  </si>
  <si>
    <t>A4S02_10760</t>
  </si>
  <si>
    <t>AOW47170.1</t>
  </si>
  <si>
    <t>A4S02_10765</t>
  </si>
  <si>
    <t>AOW47171.1</t>
  </si>
  <si>
    <t>A4S02_10770</t>
  </si>
  <si>
    <t>AOW47172.1</t>
  </si>
  <si>
    <t>A4S02_10775</t>
  </si>
  <si>
    <t>AOW47173.1</t>
  </si>
  <si>
    <t>A4S02_10780</t>
  </si>
  <si>
    <t>AOW47174.1</t>
  </si>
  <si>
    <t>A4S02_10785</t>
  </si>
  <si>
    <t>AOW47175.1</t>
  </si>
  <si>
    <t>A4S02_10790</t>
  </si>
  <si>
    <t>AOW47176.1</t>
  </si>
  <si>
    <t>A4S02_10795</t>
  </si>
  <si>
    <t>AOW47177.1</t>
  </si>
  <si>
    <t>A4S02_10800</t>
  </si>
  <si>
    <t>AOW47178.1</t>
  </si>
  <si>
    <t>A4S02_10805</t>
  </si>
  <si>
    <t>AOW47179.1</t>
  </si>
  <si>
    <t>A4S02_10810</t>
  </si>
  <si>
    <t>AOW47180.1</t>
  </si>
  <si>
    <t>A4S02_10815</t>
  </si>
  <si>
    <t>AOW47181.1</t>
  </si>
  <si>
    <t>A4S02_10820</t>
  </si>
  <si>
    <t>AOW47182.1</t>
  </si>
  <si>
    <t>A4S02_10825</t>
  </si>
  <si>
    <t>AOW47183.1</t>
  </si>
  <si>
    <t>A4S02_10830</t>
  </si>
  <si>
    <t>lipopolysaccharide modification acyltransferase</t>
  </si>
  <si>
    <t>A4S02_10835</t>
  </si>
  <si>
    <t>AOW47184.1</t>
  </si>
  <si>
    <t>A4S02_10840</t>
  </si>
  <si>
    <t>A4S02_10845</t>
  </si>
  <si>
    <t>A4S02_10850</t>
  </si>
  <si>
    <t>AOW47185.1</t>
  </si>
  <si>
    <t>A4S02_10855</t>
  </si>
  <si>
    <t>AOW47186.1</t>
  </si>
  <si>
    <t>A4S02_10860</t>
  </si>
  <si>
    <t>AOW47187.1</t>
  </si>
  <si>
    <t>A4S02_10865</t>
  </si>
  <si>
    <t>AOW47884.1</t>
  </si>
  <si>
    <t>A4S02_10870</t>
  </si>
  <si>
    <t>AOW47188.1</t>
  </si>
  <si>
    <t>A4S02_10875</t>
  </si>
  <si>
    <t>A4S02_10880</t>
  </si>
  <si>
    <t>anticodon=GAC</t>
  </si>
  <si>
    <t>A4S02_10885</t>
  </si>
  <si>
    <t>AOW47189.1</t>
  </si>
  <si>
    <t>A4S02_10890</t>
  </si>
  <si>
    <t>AOW47190.1</t>
  </si>
  <si>
    <t>molecular chaperone HtpG</t>
  </si>
  <si>
    <t>A4S02_10895</t>
  </si>
  <si>
    <t>AOW47191.1</t>
  </si>
  <si>
    <t>A4S02_10900</t>
  </si>
  <si>
    <t>AOW47192.1</t>
  </si>
  <si>
    <t>A4S02_10905</t>
  </si>
  <si>
    <t>A4S02_10910</t>
  </si>
  <si>
    <t>AOW47193.1</t>
  </si>
  <si>
    <t>A4S02_10915</t>
  </si>
  <si>
    <t>AOW47194.1</t>
  </si>
  <si>
    <t>A4S02_10920</t>
  </si>
  <si>
    <t>AOW47195.1</t>
  </si>
  <si>
    <t>A4S02_10925</t>
  </si>
  <si>
    <t>AOW47196.1</t>
  </si>
  <si>
    <t>A4S02_10930</t>
  </si>
  <si>
    <t>AOW47197.1</t>
  </si>
  <si>
    <t>N-acetyl-gamma-glutamyl-phosphate reductase</t>
  </si>
  <si>
    <t>A4S02_10935</t>
  </si>
  <si>
    <t>AOW47198.1</t>
  </si>
  <si>
    <t>A4S02_10940</t>
  </si>
  <si>
    <t>AOW47885.1</t>
  </si>
  <si>
    <t>A4S02_10945</t>
  </si>
  <si>
    <t>AOW47199.1</t>
  </si>
  <si>
    <t>A4S02_10950</t>
  </si>
  <si>
    <t>AOW47200.1</t>
  </si>
  <si>
    <t>A4S02_10955</t>
  </si>
  <si>
    <t>AOW47201.1</t>
  </si>
  <si>
    <t>A4S02_10960</t>
  </si>
  <si>
    <t>AOW47202.1</t>
  </si>
  <si>
    <t>A4S02_10965</t>
  </si>
  <si>
    <t>acryloyl-CoA reductase</t>
  </si>
  <si>
    <t>A4S02_10970</t>
  </si>
  <si>
    <t>AOW47203.1</t>
  </si>
  <si>
    <t>A4S02_10975</t>
  </si>
  <si>
    <t>AOW47204.1</t>
  </si>
  <si>
    <t>phosphoanhydride phosphohydrolase</t>
  </si>
  <si>
    <t>A4S02_10980</t>
  </si>
  <si>
    <t>AOW47205.1</t>
  </si>
  <si>
    <t>A4S02_10985</t>
  </si>
  <si>
    <t>AOW47206.1</t>
  </si>
  <si>
    <t>A4S02_10990</t>
  </si>
  <si>
    <t>A4S02_10995</t>
  </si>
  <si>
    <t>AOW47207.1</t>
  </si>
  <si>
    <t>A4S02_11000</t>
  </si>
  <si>
    <t>AOW47208.1</t>
  </si>
  <si>
    <t>A4S02_11005</t>
  </si>
  <si>
    <t>AOW47209.1</t>
  </si>
  <si>
    <t>A4S02_11010</t>
  </si>
  <si>
    <t>AOW47210.1</t>
  </si>
  <si>
    <t>phosphate regulon transcriptional regulatory protein PhoB</t>
  </si>
  <si>
    <t>A4S02_11015</t>
  </si>
  <si>
    <t>AOW47211.1</t>
  </si>
  <si>
    <t>adenylosuccinate synthase</t>
  </si>
  <si>
    <t>A4S02_11020</t>
  </si>
  <si>
    <t>AOW47212.1</t>
  </si>
  <si>
    <t>ATP phosphoribosyltransferase regulatory subunit</t>
  </si>
  <si>
    <t>A4S02_11025</t>
  </si>
  <si>
    <t>AOW47213.1</t>
  </si>
  <si>
    <t>A4S02_11030</t>
  </si>
  <si>
    <t>AOW47886.1</t>
  </si>
  <si>
    <t>NAD(FAD)-utilizing dehydrogenase</t>
  </si>
  <si>
    <t>A4S02_11035</t>
  </si>
  <si>
    <t>AOW47214.1</t>
  </si>
  <si>
    <t>tryptophan synthase subunit alpha</t>
  </si>
  <si>
    <t>A4S02_11040</t>
  </si>
  <si>
    <t>AOW47887.1</t>
  </si>
  <si>
    <t>tryptophan synthase subunit beta</t>
  </si>
  <si>
    <t>A4S02_11045</t>
  </si>
  <si>
    <t>AOW47888.1</t>
  </si>
  <si>
    <t>A4S02_11050</t>
  </si>
  <si>
    <t>AOW47215.1</t>
  </si>
  <si>
    <t>A4S02_11055</t>
  </si>
  <si>
    <t>AOW47216.1</t>
  </si>
  <si>
    <t>transcription termination factor Rho</t>
  </si>
  <si>
    <t>A4S02_11060</t>
  </si>
  <si>
    <t>AOW47217.1</t>
  </si>
  <si>
    <t>A4S02_11065</t>
  </si>
  <si>
    <t>AOW47218.1</t>
  </si>
  <si>
    <t>A4S02_11070</t>
  </si>
  <si>
    <t>AOW47219.1</t>
  </si>
  <si>
    <t>hemolysin-like protein</t>
  </si>
  <si>
    <t>A4S02_11075</t>
  </si>
  <si>
    <t>AOW47220.1</t>
  </si>
  <si>
    <t>apolipoprotein N-acyltransferase</t>
  </si>
  <si>
    <t>A4S02_11080</t>
  </si>
  <si>
    <t>AOW47221.1</t>
  </si>
  <si>
    <t>A4S02_11085</t>
  </si>
  <si>
    <t>AOW47222.1</t>
  </si>
  <si>
    <t>A4S02_11090</t>
  </si>
  <si>
    <t>AOW47889.1</t>
  </si>
  <si>
    <t>glycine--tRNA ligase subunit alpha</t>
  </si>
  <si>
    <t>A4S02_11095</t>
  </si>
  <si>
    <t>AOW47223.1</t>
  </si>
  <si>
    <t>glycine--tRNA ligase subunit beta</t>
  </si>
  <si>
    <t>A4S02_11100</t>
  </si>
  <si>
    <t>AOW47224.1</t>
  </si>
  <si>
    <t>multidrug DMT transporter permease</t>
  </si>
  <si>
    <t>A4S02_11105</t>
  </si>
  <si>
    <t>AOW47225.1</t>
  </si>
  <si>
    <t>A4S02_11110</t>
  </si>
  <si>
    <t>AOW47890.1</t>
  </si>
  <si>
    <t>bifunctional phosphoribosylaminoimidazolecarboxamide formyltransferase/IMP cyclohydrolase</t>
  </si>
  <si>
    <t>A4S02_11115</t>
  </si>
  <si>
    <t>AOW47226.1</t>
  </si>
  <si>
    <t>tRNA (guanosine(46)-N7)-methyltransferase TrmB</t>
  </si>
  <si>
    <t>A4S02_11120</t>
  </si>
  <si>
    <t>AOW47227.1</t>
  </si>
  <si>
    <t>methionine adenosyltransferase</t>
  </si>
  <si>
    <t>A4S02_11125</t>
  </si>
  <si>
    <t>AOW47228.1</t>
  </si>
  <si>
    <t>4-hydroxy-tetrahydrodipicolinate reductase</t>
  </si>
  <si>
    <t>A4S02_11130</t>
  </si>
  <si>
    <t>AOW47229.1</t>
  </si>
  <si>
    <t>A4S02_11135</t>
  </si>
  <si>
    <t>AOW47230.1</t>
  </si>
  <si>
    <t>A4S02_11140</t>
  </si>
  <si>
    <t>AOW47231.1</t>
  </si>
  <si>
    <t>nucleotide exchange factor GrpE</t>
  </si>
  <si>
    <t>A4S02_11145</t>
  </si>
  <si>
    <t>AOW47232.1</t>
  </si>
  <si>
    <t>A4S02_11150</t>
  </si>
  <si>
    <t>AOW47233.1</t>
  </si>
  <si>
    <t>A4S02_11155</t>
  </si>
  <si>
    <t>AOW47234.1</t>
  </si>
  <si>
    <t>translation initiation inhibitor YjgF</t>
  </si>
  <si>
    <t>A4S02_11160</t>
  </si>
  <si>
    <t>AOW47235.1</t>
  </si>
  <si>
    <t>RNase adaptor protein RapZ</t>
  </si>
  <si>
    <t>A4S02_11165</t>
  </si>
  <si>
    <t>AOW47236.1</t>
  </si>
  <si>
    <t>A4S02_11170</t>
  </si>
  <si>
    <t>AOW47237.1</t>
  </si>
  <si>
    <t>polyphosphate--nucleotide phosphotransferase</t>
  </si>
  <si>
    <t>A4S02_11175</t>
  </si>
  <si>
    <t>AOW47238.1</t>
  </si>
  <si>
    <t>A4S02_11180</t>
  </si>
  <si>
    <t>AOW47239.1</t>
  </si>
  <si>
    <t>ATP-dependent Clp protease ATP-binding subunit ClpA</t>
  </si>
  <si>
    <t>A4S02_11185</t>
  </si>
  <si>
    <t>AOW47891.1</t>
  </si>
  <si>
    <t>ATP-dependent Clp protease adapter ClpS</t>
  </si>
  <si>
    <t>A4S02_11190</t>
  </si>
  <si>
    <t>AOW47240.1</t>
  </si>
  <si>
    <t>A4S02_11195</t>
  </si>
  <si>
    <t>AOW47241.1</t>
  </si>
  <si>
    <t>type I methionyl aminopeptidase</t>
  </si>
  <si>
    <t>A4S02_11200</t>
  </si>
  <si>
    <t>AOW47242.1</t>
  </si>
  <si>
    <t>A4S02_11205</t>
  </si>
  <si>
    <t>AOW47243.1</t>
  </si>
  <si>
    <t>lysine 2,3-aminomutase</t>
  </si>
  <si>
    <t>A4S02_11210</t>
  </si>
  <si>
    <t>AOW47244.1</t>
  </si>
  <si>
    <t>EF-P lysine aminoacylase GenX</t>
  </si>
  <si>
    <t>A4S02_11215</t>
  </si>
  <si>
    <t>AOW47245.1</t>
  </si>
  <si>
    <t>A4S02_11220</t>
  </si>
  <si>
    <t>AOW47246.1</t>
  </si>
  <si>
    <t>fasciclin</t>
  </si>
  <si>
    <t>A4S02_11225</t>
  </si>
  <si>
    <t>AOW47247.1</t>
  </si>
  <si>
    <t>A4S02_11230</t>
  </si>
  <si>
    <t>AOW47248.1</t>
  </si>
  <si>
    <t>thiamine phosphate synthase</t>
  </si>
  <si>
    <t>A4S02_11235</t>
  </si>
  <si>
    <t>AOW47249.1</t>
  </si>
  <si>
    <t>fructose-bisphosphate aldolase</t>
  </si>
  <si>
    <t>A4S02_11240</t>
  </si>
  <si>
    <t>AOW47250.1</t>
  </si>
  <si>
    <t>A4S02_11245</t>
  </si>
  <si>
    <t>AOW47251.1</t>
  </si>
  <si>
    <t>A4S02_11250</t>
  </si>
  <si>
    <t>cell division protein ZapA</t>
  </si>
  <si>
    <t>ssrS</t>
  </si>
  <si>
    <t>A4S02_11255</t>
  </si>
  <si>
    <t>other</t>
  </si>
  <si>
    <t>6S RNA</t>
  </si>
  <si>
    <t>A4S02_11260</t>
  </si>
  <si>
    <t>AOW47252.1</t>
  </si>
  <si>
    <t>5-formyltetrahydrofolate cyclo-ligase</t>
  </si>
  <si>
    <t>A4S02_11265</t>
  </si>
  <si>
    <t>AOW47253.1</t>
  </si>
  <si>
    <t>A4S02_11270</t>
  </si>
  <si>
    <t>A4S02_11275</t>
  </si>
  <si>
    <t>AOW47254.1</t>
  </si>
  <si>
    <t>A4S02_11280</t>
  </si>
  <si>
    <t>AOW47892.1</t>
  </si>
  <si>
    <t>HAD family hydrolase</t>
  </si>
  <si>
    <t>A4S02_11285</t>
  </si>
  <si>
    <t>AOW47255.1</t>
  </si>
  <si>
    <t>dihydroorotate dehydrogenase (quinone)</t>
  </si>
  <si>
    <t>A4S02_11290</t>
  </si>
  <si>
    <t>AOW47256.1</t>
  </si>
  <si>
    <t>A4S02_11295</t>
  </si>
  <si>
    <t>AOW47257.1</t>
  </si>
  <si>
    <t>DNA polymerase IV</t>
  </si>
  <si>
    <t>A4S02_11300</t>
  </si>
  <si>
    <t>AOW47258.1</t>
  </si>
  <si>
    <t>A4S02_11305</t>
  </si>
  <si>
    <t>AOW47259.1</t>
  </si>
  <si>
    <t>A4S02_11310</t>
  </si>
  <si>
    <t>AOW47260.1</t>
  </si>
  <si>
    <t>A4S02_11315</t>
  </si>
  <si>
    <t>AOW47261.1</t>
  </si>
  <si>
    <t>A4S02_11320</t>
  </si>
  <si>
    <t>AOW47262.1</t>
  </si>
  <si>
    <t>A4S02_11325</t>
  </si>
  <si>
    <t>AOW47263.1</t>
  </si>
  <si>
    <t>A4S02_11330</t>
  </si>
  <si>
    <t>AOW47264.1</t>
  </si>
  <si>
    <t>A4S02_11335</t>
  </si>
  <si>
    <t>AOW47265.1</t>
  </si>
  <si>
    <t>A4S02_11340</t>
  </si>
  <si>
    <t>AOW47266.1</t>
  </si>
  <si>
    <t>excinuclease ABC subunit B</t>
  </si>
  <si>
    <t>A4S02_11345</t>
  </si>
  <si>
    <t>AOW47267.1</t>
  </si>
  <si>
    <t>A4S02_11350</t>
  </si>
  <si>
    <t>AOW47268.1</t>
  </si>
  <si>
    <t>A4S02_11355</t>
  </si>
  <si>
    <t>AOW47269.1</t>
  </si>
  <si>
    <t>A4S02_11360</t>
  </si>
  <si>
    <t>AOW47270.1</t>
  </si>
  <si>
    <t>A4S02_11365</t>
  </si>
  <si>
    <t>AOW47271.1</t>
  </si>
  <si>
    <t>dihydrolipoamide acyltransferase</t>
  </si>
  <si>
    <t>A4S02_11370</t>
  </si>
  <si>
    <t>AOW47272.1</t>
  </si>
  <si>
    <t>trehalose-6-phosphate synthase</t>
  </si>
  <si>
    <t>A4S02_11375</t>
  </si>
  <si>
    <t>AOW47273.1</t>
  </si>
  <si>
    <t>trehalose-phosphatase</t>
  </si>
  <si>
    <t>A4S02_11380</t>
  </si>
  <si>
    <t>AOW47274.1</t>
  </si>
  <si>
    <t>A4S02_11385</t>
  </si>
  <si>
    <t>AOW47275.1</t>
  </si>
  <si>
    <t>A4S02_11390</t>
  </si>
  <si>
    <t>AOW47276.1</t>
  </si>
  <si>
    <t>outer membrane lipid asymmetry maintenance protein MlaD</t>
  </si>
  <si>
    <t>A4S02_11395</t>
  </si>
  <si>
    <t>AOW47277.1</t>
  </si>
  <si>
    <t>A4S02_11400</t>
  </si>
  <si>
    <t>AOW47278.1</t>
  </si>
  <si>
    <t>vitamin B12-dependent ribonucleotide reductase</t>
  </si>
  <si>
    <t>A4S02_11405</t>
  </si>
  <si>
    <t>AOW47279.1</t>
  </si>
  <si>
    <t>A4S02_11410</t>
  </si>
  <si>
    <t>AOW47280.1</t>
  </si>
  <si>
    <t>A4S02_11415</t>
  </si>
  <si>
    <t>AOW47281.1</t>
  </si>
  <si>
    <t>bifunctional methylenetetrahydrofolate dehydrogenase/methenyltetrahydrofolate cyclohydrolase</t>
  </si>
  <si>
    <t>A4S02_11420</t>
  </si>
  <si>
    <t>AOW47282.1</t>
  </si>
  <si>
    <t>methylenetetrahydrofolate reductase</t>
  </si>
  <si>
    <t>A4S02_11425</t>
  </si>
  <si>
    <t>AOW47283.1</t>
  </si>
  <si>
    <t>A4S02_11430</t>
  </si>
  <si>
    <t>AOW47284.1</t>
  </si>
  <si>
    <t>kinase inhibitor</t>
  </si>
  <si>
    <t>A4S02_11435</t>
  </si>
  <si>
    <t>AOW47285.1</t>
  </si>
  <si>
    <t>A4S02_11440</t>
  </si>
  <si>
    <t>AOW47286.1</t>
  </si>
  <si>
    <t>tRNA preQ1(34) S-adenosylmethionine ribosyltransferase-isomerase QueA</t>
  </si>
  <si>
    <t>A4S02_11445</t>
  </si>
  <si>
    <t>AOW47287.1</t>
  </si>
  <si>
    <t>tRNA guanosine(34) transglycosylase Tgt</t>
  </si>
  <si>
    <t>A4S02_11450</t>
  </si>
  <si>
    <t>AOW47288.1</t>
  </si>
  <si>
    <t>tRNA epoxyqueuosine(34) reductase QueG</t>
  </si>
  <si>
    <t>A4S02_11455</t>
  </si>
  <si>
    <t>AOW47289.1</t>
  </si>
  <si>
    <t>A4S02_11460</t>
  </si>
  <si>
    <t>AOW47290.1</t>
  </si>
  <si>
    <t>molecular chaperone DjlA</t>
  </si>
  <si>
    <t>A4S02_11465</t>
  </si>
  <si>
    <t>AOW47893.1</t>
  </si>
  <si>
    <t>A4S02_11470</t>
  </si>
  <si>
    <t>AOW47291.1</t>
  </si>
  <si>
    <t>A4S02_11475</t>
  </si>
  <si>
    <t>AOW47292.1</t>
  </si>
  <si>
    <t>A4S02_11480</t>
  </si>
  <si>
    <t>AOW47293.1</t>
  </si>
  <si>
    <t>energy-dependent translational throttle protein EttA</t>
  </si>
  <si>
    <t>A4S02_11485</t>
  </si>
  <si>
    <t>A4S02_11490</t>
  </si>
  <si>
    <t>AOW47294.1</t>
  </si>
  <si>
    <t>inorganic pyrophosphatase</t>
  </si>
  <si>
    <t>A4S02_11495</t>
  </si>
  <si>
    <t>AOW47894.1</t>
  </si>
  <si>
    <t>dioxygenase</t>
  </si>
  <si>
    <t>A4S02_11500</t>
  </si>
  <si>
    <t>AOW47295.1</t>
  </si>
  <si>
    <t>polyisoprenoid-binding protein</t>
  </si>
  <si>
    <t>A4S02_11505</t>
  </si>
  <si>
    <t>tRNA-Asp</t>
  </si>
  <si>
    <t>anticodon=GTC</t>
  </si>
  <si>
    <t>A4S02_11510</t>
  </si>
  <si>
    <t>AOW47296.1</t>
  </si>
  <si>
    <t>A4S02_11515</t>
  </si>
  <si>
    <t>AOW47297.1</t>
  </si>
  <si>
    <t>A4S02_11520</t>
  </si>
  <si>
    <t>AOW47298.1</t>
  </si>
  <si>
    <t>A4S02_11525</t>
  </si>
  <si>
    <t>AOW47299.1</t>
  </si>
  <si>
    <t>A4S02_11530</t>
  </si>
  <si>
    <t>AOW47300.1</t>
  </si>
  <si>
    <t>cyclohexadienyl dehydrogenase</t>
  </si>
  <si>
    <t>A4S02_11535</t>
  </si>
  <si>
    <t>AOW47895.1</t>
  </si>
  <si>
    <t>A4S02_11540</t>
  </si>
  <si>
    <t>AOW47301.1</t>
  </si>
  <si>
    <t>A4S02_11545</t>
  </si>
  <si>
    <t>AOW47302.1</t>
  </si>
  <si>
    <t>A4S02_11550</t>
  </si>
  <si>
    <t>AOW47303.1</t>
  </si>
  <si>
    <t>squalene synthase HpnC</t>
  </si>
  <si>
    <t>A4S02_11555</t>
  </si>
  <si>
    <t>AOW47304.1</t>
  </si>
  <si>
    <t>squalene synthase HpnD</t>
  </si>
  <si>
    <t>A4S02_11560</t>
  </si>
  <si>
    <t>AOW47305.1</t>
  </si>
  <si>
    <t>A4S02_11565</t>
  </si>
  <si>
    <t>AOW47306.1</t>
  </si>
  <si>
    <t>A4S02_11570</t>
  </si>
  <si>
    <t>AOW47307.1</t>
  </si>
  <si>
    <t>A4S02_11575</t>
  </si>
  <si>
    <t>AOW47896.1</t>
  </si>
  <si>
    <t>A4S02_11580</t>
  </si>
  <si>
    <t>AOW47308.1</t>
  </si>
  <si>
    <t>A4S02_11585</t>
  </si>
  <si>
    <t>AOW47309.1</t>
  </si>
  <si>
    <t>A4S02_11590</t>
  </si>
  <si>
    <t>AOW47897.1</t>
  </si>
  <si>
    <t>A4S02_11595</t>
  </si>
  <si>
    <t>AOW47310.1</t>
  </si>
  <si>
    <t>A4S02_11600</t>
  </si>
  <si>
    <t>AOW47311.1</t>
  </si>
  <si>
    <t>A4S02_11605</t>
  </si>
  <si>
    <t>AOW47312.1</t>
  </si>
  <si>
    <t>A4S02_11610</t>
  </si>
  <si>
    <t>AOW47313.1</t>
  </si>
  <si>
    <t>spermidine/putrescine ABC transporter ATP-binding protein</t>
  </si>
  <si>
    <t>A4S02_11615</t>
  </si>
  <si>
    <t>AOW47314.1</t>
  </si>
  <si>
    <t>spermidine/putrescine ABC transporter substrate-binding protein</t>
  </si>
  <si>
    <t>A4S02_11620</t>
  </si>
  <si>
    <t>AOW47315.1</t>
  </si>
  <si>
    <t>spermidine/putrescine ABC transporter permease</t>
  </si>
  <si>
    <t>A4S02_11625</t>
  </si>
  <si>
    <t>AOW47316.1</t>
  </si>
  <si>
    <t>A4S02_11630</t>
  </si>
  <si>
    <t>AOW47317.1</t>
  </si>
  <si>
    <t>A4S02_11635</t>
  </si>
  <si>
    <t>anticodon=TAA</t>
  </si>
  <si>
    <t>A4S02_11640</t>
  </si>
  <si>
    <t>AOW47318.1</t>
  </si>
  <si>
    <t>A4S02_11645</t>
  </si>
  <si>
    <t>AOW47319.1</t>
  </si>
  <si>
    <t>A4S02_11650</t>
  </si>
  <si>
    <t>AOW47320.1</t>
  </si>
  <si>
    <t>A4S02_11655</t>
  </si>
  <si>
    <t>A4S02_11660</t>
  </si>
  <si>
    <t>AOW47321.1</t>
  </si>
  <si>
    <t>metal-dependent hydrolase</t>
  </si>
  <si>
    <t>A4S02_11665</t>
  </si>
  <si>
    <t>AOW47322.1</t>
  </si>
  <si>
    <t>A4S02_11670</t>
  </si>
  <si>
    <t>A4S02_11675</t>
  </si>
  <si>
    <t>AOW47323.1</t>
  </si>
  <si>
    <t>A4S02_11680</t>
  </si>
  <si>
    <t>AOW47324.1</t>
  </si>
  <si>
    <t>A4S02_11685</t>
  </si>
  <si>
    <t>AOW47898.1</t>
  </si>
  <si>
    <t>A4S02_11690</t>
  </si>
  <si>
    <t>A4S02_11695</t>
  </si>
  <si>
    <t>AOW47325.1</t>
  </si>
  <si>
    <t>A4S02_11700</t>
  </si>
  <si>
    <t>AOW47326.1</t>
  </si>
  <si>
    <t>RNA polymerase-binding protein DksA</t>
  </si>
  <si>
    <t>A4S02_11705</t>
  </si>
  <si>
    <t>tRNA-Thr</t>
  </si>
  <si>
    <t>anticodon=GGT</t>
  </si>
  <si>
    <t>A4S02_11710</t>
  </si>
  <si>
    <t>A4S02_11715</t>
  </si>
  <si>
    <t>AOW47899.1</t>
  </si>
  <si>
    <t>A4S02_11720</t>
  </si>
  <si>
    <t>A4S02_11725</t>
  </si>
  <si>
    <t>AOW47327.1</t>
  </si>
  <si>
    <t>A4S02_11730</t>
  </si>
  <si>
    <t>AOW47328.1</t>
  </si>
  <si>
    <t>glycosyltransferase</t>
  </si>
  <si>
    <t>A4S02_11735</t>
  </si>
  <si>
    <t>AOW47329.1</t>
  </si>
  <si>
    <t>A4S02_11740</t>
  </si>
  <si>
    <t>AOW47330.1</t>
  </si>
  <si>
    <t>tyrosine--tRNA ligase</t>
  </si>
  <si>
    <t>tldD</t>
  </si>
  <si>
    <t>A4S02_11745</t>
  </si>
  <si>
    <t>AOW47331.1</t>
  </si>
  <si>
    <t>metalloprotease TldD</t>
  </si>
  <si>
    <t>A4S02_11750</t>
  </si>
  <si>
    <t>AOW47332.1</t>
  </si>
  <si>
    <t>A4S02_11755</t>
  </si>
  <si>
    <t>AOW47333.1</t>
  </si>
  <si>
    <t>GMP reductase</t>
  </si>
  <si>
    <t>A4S02_11760</t>
  </si>
  <si>
    <t>AOW47334.1</t>
  </si>
  <si>
    <t>dTDP-glucose 4,6-dehydratase</t>
  </si>
  <si>
    <t>A4S02_11765</t>
  </si>
  <si>
    <t>AOW47335.1</t>
  </si>
  <si>
    <t>glucose-1-phosphate thymidylyltransferase</t>
  </si>
  <si>
    <t>A4S02_11770</t>
  </si>
  <si>
    <t>AOW47336.1</t>
  </si>
  <si>
    <t>dTDP-4-dehydrorhamnose 3,5-epimerase</t>
  </si>
  <si>
    <t>A4S02_11775</t>
  </si>
  <si>
    <t>AOW47337.1</t>
  </si>
  <si>
    <t>dTDP-4-dehydrorhamnose reductase</t>
  </si>
  <si>
    <t>A4S02_11780</t>
  </si>
  <si>
    <t>AOW47338.1</t>
  </si>
  <si>
    <t>alpha-L-Rha alpha-1,3-L-rhamnosyltransferase</t>
  </si>
  <si>
    <t>A4S02_11785</t>
  </si>
  <si>
    <t>AOW47339.1</t>
  </si>
  <si>
    <t>cell division protein FtsK</t>
  </si>
  <si>
    <t>A4S02_11790</t>
  </si>
  <si>
    <t>AOW47900.1</t>
  </si>
  <si>
    <t>A4S02_11795</t>
  </si>
  <si>
    <t>AOW47340.1</t>
  </si>
  <si>
    <t>hexosyltransferase</t>
  </si>
  <si>
    <t>A4S02_11800</t>
  </si>
  <si>
    <t>AOW47341.1</t>
  </si>
  <si>
    <t>A4S02_11805</t>
  </si>
  <si>
    <t>AOW47342.1</t>
  </si>
  <si>
    <t>tRNA 2-thiouridine(34) synthase MnmA</t>
  </si>
  <si>
    <t>A4S02_11810</t>
  </si>
  <si>
    <t>AOW47343.1</t>
  </si>
  <si>
    <t>2Fe-2S ferredoxin</t>
  </si>
  <si>
    <t>A4S02_11815</t>
  </si>
  <si>
    <t>AOW47344.1</t>
  </si>
  <si>
    <t>cysteine desulfurase IscS</t>
  </si>
  <si>
    <t>A4S02_11820</t>
  </si>
  <si>
    <t>AOW47345.1</t>
  </si>
  <si>
    <t>A4S02_11825</t>
  </si>
  <si>
    <t>AOW47346.1</t>
  </si>
  <si>
    <t>alpha/beta hydrolase</t>
  </si>
  <si>
    <t>A4S02_11830</t>
  </si>
  <si>
    <t>AOW47347.1</t>
  </si>
  <si>
    <t>RNA methyltransferase</t>
  </si>
  <si>
    <t>A4S02_11835</t>
  </si>
  <si>
    <t>AOW47901.1</t>
  </si>
  <si>
    <t>cysteine--tRNA ligase</t>
  </si>
  <si>
    <t>A4S02_11840</t>
  </si>
  <si>
    <t>anticodon=TGT</t>
  </si>
  <si>
    <t>A4S02_11845</t>
  </si>
  <si>
    <t>AOW47348.1</t>
  </si>
  <si>
    <t>bifunctional folylpolyglutamate synthase/dihydrofolate synthase</t>
  </si>
  <si>
    <t>A4S02_11850</t>
  </si>
  <si>
    <t>AOW47349.1</t>
  </si>
  <si>
    <t>acetyl-CoA carboxylase subunit beta</t>
  </si>
  <si>
    <t>A4S02_11855</t>
  </si>
  <si>
    <t>AOW47350.1</t>
  </si>
  <si>
    <t>thioredoxin</t>
  </si>
  <si>
    <t>A4S02_11860</t>
  </si>
  <si>
    <t>AOW47351.1</t>
  </si>
  <si>
    <t>double-strand break repair helicase AddA</t>
  </si>
  <si>
    <t>A4S02_11865</t>
  </si>
  <si>
    <t>AOW47352.1</t>
  </si>
  <si>
    <t>double-strand break repair protein AddB</t>
  </si>
  <si>
    <t>A4S02_11870</t>
  </si>
  <si>
    <t>AOW47902.1</t>
  </si>
  <si>
    <t>tRNA (N6-adenosine(37)-N6)-threonylcarbamoyltransferase complex ATPase TsaE</t>
  </si>
  <si>
    <t>A4S02_11875</t>
  </si>
  <si>
    <t>AOW47353.1</t>
  </si>
  <si>
    <t>A4S02_11880</t>
  </si>
  <si>
    <t>AOW47354.1</t>
  </si>
  <si>
    <t>phosphoglucosamine mutase</t>
  </si>
  <si>
    <t>A4S02_11885</t>
  </si>
  <si>
    <t>AOW47903.1</t>
  </si>
  <si>
    <t>dihydropteroate synthase</t>
  </si>
  <si>
    <t>A4S02_11890</t>
  </si>
  <si>
    <t>AOW47355.1</t>
  </si>
  <si>
    <t>cell division protein FtsH</t>
  </si>
  <si>
    <t>A4S02_11895</t>
  </si>
  <si>
    <t>AOW47356.1</t>
  </si>
  <si>
    <t>tRNA lysidine(34) synthetase TilS</t>
  </si>
  <si>
    <t>A4S02_11900</t>
  </si>
  <si>
    <t>AOW47357.1</t>
  </si>
  <si>
    <t>A4S02_11905</t>
  </si>
  <si>
    <t>AOW47358.1</t>
  </si>
  <si>
    <t>peptidoglycan-associated lipoprotein</t>
  </si>
  <si>
    <t>A4S02_11910</t>
  </si>
  <si>
    <t>AOW47359.1</t>
  </si>
  <si>
    <t>Tol-Pal system beta propeller repeat protein TolB</t>
  </si>
  <si>
    <t>A4S02_11915</t>
  </si>
  <si>
    <t>AOW47904.1</t>
  </si>
  <si>
    <t>A4S02_11920</t>
  </si>
  <si>
    <t>AOW47360.1</t>
  </si>
  <si>
    <t>protein TolR</t>
  </si>
  <si>
    <t>A4S02_11925</t>
  </si>
  <si>
    <t>AOW47361.1</t>
  </si>
  <si>
    <t>protein TolQ</t>
  </si>
  <si>
    <t>A4S02_11930</t>
  </si>
  <si>
    <t>AOW47362.1</t>
  </si>
  <si>
    <t>tol-pal system-associated acyl-CoA thioesterase</t>
  </si>
  <si>
    <t>A4S02_11935</t>
  </si>
  <si>
    <t>AOW47363.1</t>
  </si>
  <si>
    <t>Holliday junction DNA helicase RuvB</t>
  </si>
  <si>
    <t>A4S02_11940</t>
  </si>
  <si>
    <t>AOW47364.1</t>
  </si>
  <si>
    <t>Holliday junction DNA helicase RuvA</t>
  </si>
  <si>
    <t>A4S02_11945</t>
  </si>
  <si>
    <t>AOW47365.1</t>
  </si>
  <si>
    <t>crossover junction endodeoxyribonuclease RuvC</t>
  </si>
  <si>
    <t>A4S02_11950</t>
  </si>
  <si>
    <t>AOW47366.1</t>
  </si>
  <si>
    <t>A4S02_11955</t>
  </si>
  <si>
    <t>AOW47367.1</t>
  </si>
  <si>
    <t>preprotein translocase subunit SecA</t>
  </si>
  <si>
    <t>A4S02_11960</t>
  </si>
  <si>
    <t>AOW47905.1</t>
  </si>
  <si>
    <t>A4S02_11965</t>
  </si>
  <si>
    <t>AOW47368.1</t>
  </si>
  <si>
    <t>bifunctional ornithine acetyltransferase/N-acetylglutamate synthase</t>
  </si>
  <si>
    <t>A4S02_11970</t>
  </si>
  <si>
    <t>AOW47369.1</t>
  </si>
  <si>
    <t>A4S02_11975</t>
  </si>
  <si>
    <t>AOW47370.1</t>
  </si>
  <si>
    <t>A4S02_11980</t>
  </si>
  <si>
    <t>AOW47371.1</t>
  </si>
  <si>
    <t>A4S02_11985</t>
  </si>
  <si>
    <t>AOW47372.1</t>
  </si>
  <si>
    <t>A4S02_11990</t>
  </si>
  <si>
    <t>AOW47373.1</t>
  </si>
  <si>
    <t>A4S02_11995</t>
  </si>
  <si>
    <t>AOW47374.1</t>
  </si>
  <si>
    <t>A4S02_12000</t>
  </si>
  <si>
    <t>AOW47906.1</t>
  </si>
  <si>
    <t>A4S02_12005</t>
  </si>
  <si>
    <t>AOW47375.1</t>
  </si>
  <si>
    <t>pyrroline-5-carboxylate reductase</t>
  </si>
  <si>
    <t>A4S02_12010</t>
  </si>
  <si>
    <t>AOW47376.1</t>
  </si>
  <si>
    <t>A4S02_12015</t>
  </si>
  <si>
    <t>anticodon=TTG</t>
  </si>
  <si>
    <t>A4S02_12020</t>
  </si>
  <si>
    <t>AOW47377.1</t>
  </si>
  <si>
    <t>A4S02_12025</t>
  </si>
  <si>
    <t>AOW47378.1</t>
  </si>
  <si>
    <t>integration host factor</t>
  </si>
  <si>
    <t>A4S02_12030</t>
  </si>
  <si>
    <t>AOW47379.1</t>
  </si>
  <si>
    <t>A4S02_12035</t>
  </si>
  <si>
    <t>AOW47380.1</t>
  </si>
  <si>
    <t>A4S02_12040</t>
  </si>
  <si>
    <t>AOW47381.1</t>
  </si>
  <si>
    <t>A4S02_12045</t>
  </si>
  <si>
    <t>AOW47382.1</t>
  </si>
  <si>
    <t>A4S02_12050</t>
  </si>
  <si>
    <t>A4S02_12055</t>
  </si>
  <si>
    <t>AOW47383.1</t>
  </si>
  <si>
    <t>A4S02_12060</t>
  </si>
  <si>
    <t>A4S02_12065</t>
  </si>
  <si>
    <t>anticodon=GCC</t>
  </si>
  <si>
    <t>A4S02_12070</t>
  </si>
  <si>
    <t>AOW47384.1</t>
  </si>
  <si>
    <t>NAD(+) synthase</t>
  </si>
  <si>
    <t>A4S02_12075</t>
  </si>
  <si>
    <t>AOW47385.1</t>
  </si>
  <si>
    <t>imidazoleglycerol-phosphate dehydratase</t>
  </si>
  <si>
    <t>A4S02_12080</t>
  </si>
  <si>
    <t>AOW47386.1</t>
  </si>
  <si>
    <t>imidazole glycerol phosphate synthase, glutamine amidotransferase subunit</t>
  </si>
  <si>
    <t>A4S02_12085</t>
  </si>
  <si>
    <t>AOW47387.1</t>
  </si>
  <si>
    <t>1-(5-phosphoribosyl)-5-[(5-phosphoribosylamino)methylideneamino]imidazole-4-carboxamide isomerase</t>
  </si>
  <si>
    <t>A4S02_12090</t>
  </si>
  <si>
    <t>AOW47388.1</t>
  </si>
  <si>
    <t>imidazole glycerol phosphate synthase subunit HisF</t>
  </si>
  <si>
    <t>A4S02_12095</t>
  </si>
  <si>
    <t>AOW47389.1</t>
  </si>
  <si>
    <t>phosphoribosyl-ATP diphosphatase</t>
  </si>
  <si>
    <t>A4S02_12100</t>
  </si>
  <si>
    <t>AOW47390.1</t>
  </si>
  <si>
    <t>histidine triad nucleotide-binding protein</t>
  </si>
  <si>
    <t>A4S02_12105</t>
  </si>
  <si>
    <t>AOW47391.1</t>
  </si>
  <si>
    <t>A4S02_12110</t>
  </si>
  <si>
    <t>AOW47392.1</t>
  </si>
  <si>
    <t>A4S02_12115</t>
  </si>
  <si>
    <t>AOW47393.1</t>
  </si>
  <si>
    <t>DUF4186 domain-containing protein</t>
  </si>
  <si>
    <t>A4S02_12120</t>
  </si>
  <si>
    <t>AOW47394.1</t>
  </si>
  <si>
    <t>A4S02_12125</t>
  </si>
  <si>
    <t>AOW47395.1</t>
  </si>
  <si>
    <t>A4S02_12130</t>
  </si>
  <si>
    <t>tRNA-Lys</t>
  </si>
  <si>
    <t>anticodon=CTT</t>
  </si>
  <si>
    <t>A4S02_12135</t>
  </si>
  <si>
    <t>AOW47396.1</t>
  </si>
  <si>
    <t>chromosome partitioning protein ParB</t>
  </si>
  <si>
    <t>A4S02_12140</t>
  </si>
  <si>
    <t>AOW47397.1</t>
  </si>
  <si>
    <t>chromosome partitioning protein ParA</t>
  </si>
  <si>
    <t>A4S02_12145</t>
  </si>
  <si>
    <t>AOW47398.1</t>
  </si>
  <si>
    <t>16S rRNA (guanine(527)-N(7))-methyltransferase RsmG</t>
  </si>
  <si>
    <t>A4S02_12150</t>
  </si>
  <si>
    <t>AOW47399.1</t>
  </si>
  <si>
    <t>tRNA uridine(34) 5-carboxymethylaminomethyl synthesis enzyme MnmG</t>
  </si>
  <si>
    <t>A4S02_12155</t>
  </si>
  <si>
    <t>AOW47400.1</t>
  </si>
  <si>
    <t>tRNA uridine(34) 5-carboxymethylaminomethyl synthesis GTPase MnmE</t>
  </si>
  <si>
    <t>A4S02_12160</t>
  </si>
  <si>
    <t>AOW47401.1</t>
  </si>
  <si>
    <t>cysteine methyltransferase</t>
  </si>
  <si>
    <t>A4S02_12165</t>
  </si>
  <si>
    <t>AOW47402.1</t>
  </si>
  <si>
    <t>A4S02_12170</t>
  </si>
  <si>
    <t>AOW47403.1</t>
  </si>
  <si>
    <t>A4S02_12175</t>
  </si>
  <si>
    <t>anticodon=CGG</t>
  </si>
  <si>
    <t>A4S02_12180</t>
  </si>
  <si>
    <t>AOW47404.1</t>
  </si>
  <si>
    <t>Rossman fold protein, TIGR00730 family</t>
  </si>
  <si>
    <t>A4S02_12185</t>
  </si>
  <si>
    <t>A4S02_12190</t>
  </si>
  <si>
    <t>AOW47405.1</t>
  </si>
  <si>
    <t>A4S02_12195</t>
  </si>
  <si>
    <t>AOW47908.1</t>
  </si>
  <si>
    <t>TIGR00701 family protein</t>
  </si>
  <si>
    <t>A4S02_12200</t>
  </si>
  <si>
    <t>AOW47406.1</t>
  </si>
  <si>
    <t>A4S02_12205</t>
  </si>
  <si>
    <t>AOW47907.1</t>
  </si>
  <si>
    <t>uroporphyrinogen decarboxylase</t>
  </si>
  <si>
    <t>A4S02_12210</t>
  </si>
  <si>
    <t>AOW47407.1</t>
  </si>
  <si>
    <t>semialdehyde dehydrogenase</t>
  </si>
  <si>
    <t>A4S02_12215</t>
  </si>
  <si>
    <t>anticodon=GGC</t>
  </si>
  <si>
    <t>A4S02_12220</t>
  </si>
  <si>
    <t>AOW47408.1</t>
  </si>
  <si>
    <t>A4S02_12225</t>
  </si>
  <si>
    <t>AOW47409.1</t>
  </si>
  <si>
    <t>A4S02_12230</t>
  </si>
  <si>
    <t>AOW47410.1</t>
  </si>
  <si>
    <t>A4S02_12235</t>
  </si>
  <si>
    <t>AOW47411.1</t>
  </si>
  <si>
    <t>A4S02_12240</t>
  </si>
  <si>
    <t>AOW47412.1</t>
  </si>
  <si>
    <t>A4S02_12245</t>
  </si>
  <si>
    <t>AOW47413.1</t>
  </si>
  <si>
    <t>A4S02_12250</t>
  </si>
  <si>
    <t>AOW47414.1</t>
  </si>
  <si>
    <t>co-chaperone YbbN</t>
  </si>
  <si>
    <t>A4S02_12255</t>
  </si>
  <si>
    <t>AOW47415.1</t>
  </si>
  <si>
    <t>A4S02_12260</t>
  </si>
  <si>
    <t>AOW47416.1</t>
  </si>
  <si>
    <t>creatininase</t>
  </si>
  <si>
    <t>A4S02_12265</t>
  </si>
  <si>
    <t>AOW47417.1</t>
  </si>
  <si>
    <t>A4S02_12270</t>
  </si>
  <si>
    <t>AOW47418.1</t>
  </si>
  <si>
    <t>DNA replication initiation protein</t>
  </si>
  <si>
    <t>A4S02_12275</t>
  </si>
  <si>
    <t>AOW47419.1</t>
  </si>
  <si>
    <t>A4S02_12280</t>
  </si>
  <si>
    <t>AOW47420.1</t>
  </si>
  <si>
    <t>malonic semialdehyde reductase</t>
  </si>
  <si>
    <t>A4S02_12285</t>
  </si>
  <si>
    <t>AOW47421.1</t>
  </si>
  <si>
    <t>tRNA N6-adenosine(37)-N6-threonylcarbamoyltransferase complex dimerization subunit TsaB</t>
  </si>
  <si>
    <t>A4S02_12290</t>
  </si>
  <si>
    <t>AOW47422.1</t>
  </si>
  <si>
    <t>ribosomal-protein-alanine N-acetyltransferase</t>
  </si>
  <si>
    <t>A4S02_12295</t>
  </si>
  <si>
    <t>AOW47909.1</t>
  </si>
  <si>
    <t>phosphoribosylamine--glycine ligase</t>
  </si>
  <si>
    <t>A4S02_12300</t>
  </si>
  <si>
    <t>AOW47423.1</t>
  </si>
  <si>
    <t>exodeoxyribonuclease VII large subunit</t>
  </si>
  <si>
    <t>A4S02_12305</t>
  </si>
  <si>
    <t>AOW47424.1</t>
  </si>
  <si>
    <t>A4S02_12310</t>
  </si>
  <si>
    <t>anticodon=CAA</t>
  </si>
  <si>
    <t>A4S02_12315</t>
  </si>
  <si>
    <t>AOW47425.1</t>
  </si>
  <si>
    <t>phosphoserine aminotransferase</t>
  </si>
  <si>
    <t>A4S02_12320</t>
  </si>
  <si>
    <t>AOW47426.1</t>
  </si>
  <si>
    <t>A4S02_12325</t>
  </si>
  <si>
    <t>AOW47427.1</t>
  </si>
  <si>
    <t>zinc-dependent alcohol dehydrogenase</t>
  </si>
  <si>
    <t>A4S02_12330</t>
  </si>
  <si>
    <t>AOW47428.1</t>
  </si>
  <si>
    <t>NAD(P) transhydrogenase subunit beta</t>
  </si>
  <si>
    <t>A4S02_12335</t>
  </si>
  <si>
    <t>AOW47429.1</t>
  </si>
  <si>
    <t>NAD(P)(+) transhydrogenase</t>
  </si>
  <si>
    <t>A4S02_12340</t>
  </si>
  <si>
    <t>AOW47430.1</t>
  </si>
  <si>
    <t>NAD(P) transhydrogenase subunit alpha</t>
  </si>
  <si>
    <t>A4S02_12345</t>
  </si>
  <si>
    <t>AOW47431.1</t>
  </si>
  <si>
    <t>aspartate-semialdehyde dehydrogenase</t>
  </si>
  <si>
    <t>A4S02_12350</t>
  </si>
  <si>
    <t>AOW47432.1</t>
  </si>
  <si>
    <t>succinate dehydrogenase, cytochrome b556 subunit</t>
  </si>
  <si>
    <t>A4S02_12355</t>
  </si>
  <si>
    <t>AOW47433.1</t>
  </si>
  <si>
    <t>succinate dehydrogenase, hydrophobic membrane anchor protein</t>
  </si>
  <si>
    <t>A4S02_12360</t>
  </si>
  <si>
    <t>AOW47434.1</t>
  </si>
  <si>
    <t>succinate dehydrogenase flavoprotein subunit</t>
  </si>
  <si>
    <t>A4S02_12365</t>
  </si>
  <si>
    <t>AOW47435.1</t>
  </si>
  <si>
    <t>succinate dehydrogenase iron-sulfur subunit</t>
  </si>
  <si>
    <t>A4S02_12370</t>
  </si>
  <si>
    <t>AOW47436.1</t>
  </si>
  <si>
    <t>protein tyrosine phosphatase</t>
  </si>
  <si>
    <t>A4S02_12375</t>
  </si>
  <si>
    <t>AOW47437.1</t>
  </si>
  <si>
    <t>A4S02_12380</t>
  </si>
  <si>
    <t>AOW47438.1</t>
  </si>
  <si>
    <t>phosphoglycerate kinase</t>
  </si>
  <si>
    <t>A4S02_12385</t>
  </si>
  <si>
    <t>AOW47439.1</t>
  </si>
  <si>
    <t>type I glyceraldehyde-3-phosphate dehydrogenase</t>
  </si>
  <si>
    <t>A4S02_12390</t>
  </si>
  <si>
    <t>AOW47440.1</t>
  </si>
  <si>
    <t>A4S02_12395</t>
  </si>
  <si>
    <t>AOW47441.1</t>
  </si>
  <si>
    <t>A4S02_12400</t>
  </si>
  <si>
    <t>AOW47442.1</t>
  </si>
  <si>
    <t>5-aminolevulinic acid synthase</t>
  </si>
  <si>
    <t>A4S02_12405</t>
  </si>
  <si>
    <t>AOW47443.1</t>
  </si>
  <si>
    <t>A4S02_12410</t>
  </si>
  <si>
    <t>AOW47444.1</t>
  </si>
  <si>
    <t>gamma-glutamyltranspeptidase</t>
  </si>
  <si>
    <t>A4S02_12415</t>
  </si>
  <si>
    <t>AOW47445.1</t>
  </si>
  <si>
    <t>A4S02_12420</t>
  </si>
  <si>
    <t>AOW47446.1</t>
  </si>
  <si>
    <t>GCN5 family acetyltransferase</t>
  </si>
  <si>
    <t>A4S02_12425</t>
  </si>
  <si>
    <t>AOW47447.1</t>
  </si>
  <si>
    <t>A4S02_12430</t>
  </si>
  <si>
    <t>AOW47448.1</t>
  </si>
  <si>
    <t>glucan biosynthesis protein D</t>
  </si>
  <si>
    <t>A4S02_12435</t>
  </si>
  <si>
    <t>AOW47449.1</t>
  </si>
  <si>
    <t>glucan biosynthesis glucosyltransferase H</t>
  </si>
  <si>
    <t>A4S02_12440</t>
  </si>
  <si>
    <t>AOW47450.1</t>
  </si>
  <si>
    <t>N-acetylglucosamine-6-phosphate deacetylase</t>
  </si>
  <si>
    <t>A4S02_12445</t>
  </si>
  <si>
    <t>AOW47451.1</t>
  </si>
  <si>
    <t>glucose/galactose MFS transporter</t>
  </si>
  <si>
    <t>A4S02_12450</t>
  </si>
  <si>
    <t>AOW47910.1</t>
  </si>
  <si>
    <t>SRP_RNA</t>
  </si>
  <si>
    <t>ffs</t>
  </si>
  <si>
    <t>A4S02_12455</t>
  </si>
  <si>
    <t>signal recognition particle sRNA small type</t>
  </si>
  <si>
    <t>A4S02_12460</t>
  </si>
  <si>
    <t>AOW47911.1</t>
  </si>
  <si>
    <t>DNA polymerase III subunit gamma/tau</t>
  </si>
  <si>
    <t>A4S02_12465</t>
  </si>
  <si>
    <t>AOW47452.1</t>
  </si>
  <si>
    <t>nucleoid-associated protein</t>
  </si>
  <si>
    <t>A4S02_12470</t>
  </si>
  <si>
    <t>AOW47453.1</t>
  </si>
  <si>
    <t>recombination protein RecR</t>
  </si>
  <si>
    <t>A4S02_12475</t>
  </si>
  <si>
    <t>AOW47454.1</t>
  </si>
  <si>
    <t>A4S02_12480</t>
  </si>
  <si>
    <t>AOW47455.1</t>
  </si>
  <si>
    <t>dihydroneopterin aldolase</t>
  </si>
  <si>
    <t>A4S02_12485</t>
  </si>
  <si>
    <t>AOW47456.1</t>
  </si>
  <si>
    <t>A4S02_12490</t>
  </si>
  <si>
    <t>AOW47457.1</t>
  </si>
  <si>
    <t>3-phosphoshikimate 1-carboxyvinyltransferase</t>
  </si>
  <si>
    <t>A4S02_12495</t>
  </si>
  <si>
    <t>AOW47458.1</t>
  </si>
  <si>
    <t>cytidylate kinase</t>
  </si>
  <si>
    <t>A4S02_12500</t>
  </si>
  <si>
    <t>AOW47459.1</t>
  </si>
  <si>
    <t>30S ribosomal protein S1</t>
  </si>
  <si>
    <t>A4S02_12505</t>
  </si>
  <si>
    <t>A4S02_12510</t>
  </si>
  <si>
    <t>AOW47460.1</t>
  </si>
  <si>
    <t>A4S02_12515</t>
  </si>
  <si>
    <t>AOW47461.1</t>
  </si>
  <si>
    <t>non-canonical purine NTP pyrophosphatase, RdgB/HAM1 family</t>
  </si>
  <si>
    <t>A4S02_12520</t>
  </si>
  <si>
    <t>AOW47462.1</t>
  </si>
  <si>
    <t>ribonuclease PH</t>
  </si>
  <si>
    <t>hrcA</t>
  </si>
  <si>
    <t>A4S02_12525</t>
  </si>
  <si>
    <t>AOW47463.1</t>
  </si>
  <si>
    <t>heat-inducible transcriptional repressor HrcA</t>
  </si>
  <si>
    <t>A4S02_12530</t>
  </si>
  <si>
    <t>AOW47464.1</t>
  </si>
  <si>
    <t>penicillin-binding protein</t>
  </si>
  <si>
    <t>A4S02_12535</t>
  </si>
  <si>
    <t>AOW47912.1</t>
  </si>
  <si>
    <t>peptide chain release factor 2</t>
  </si>
  <si>
    <t>A4S02_12540</t>
  </si>
  <si>
    <t>AOW47913.1</t>
  </si>
  <si>
    <t>A4S02_12545</t>
  </si>
  <si>
    <t>AOW47914.1</t>
  </si>
  <si>
    <t>A4S02_12550</t>
  </si>
  <si>
    <t>AOW47465.1</t>
  </si>
  <si>
    <t>A4S02_12555</t>
  </si>
  <si>
    <t>AOW47466.1</t>
  </si>
  <si>
    <t>A4S02_12560</t>
  </si>
  <si>
    <t>AOW47467.1</t>
  </si>
  <si>
    <t>A4S02_12565</t>
  </si>
  <si>
    <t>AOW47468.1</t>
  </si>
  <si>
    <t>rod shape-determining protein RodA</t>
  </si>
  <si>
    <t>A4S02_12570</t>
  </si>
  <si>
    <t>AOW47469.1</t>
  </si>
  <si>
    <t>penicillin-binding protein 2</t>
  </si>
  <si>
    <t>A4S02_12575</t>
  </si>
  <si>
    <t>AOW47470.1</t>
  </si>
  <si>
    <t>rod shape-determining protein MreD</t>
  </si>
  <si>
    <t>A4S02_12580</t>
  </si>
  <si>
    <t>AOW47471.1</t>
  </si>
  <si>
    <t>rod shape-determining protein MreC</t>
  </si>
  <si>
    <t>A4S02_12585</t>
  </si>
  <si>
    <t>AOW47915.1</t>
  </si>
  <si>
    <t>rod shape-determining protein</t>
  </si>
  <si>
    <t>A4S02_12590</t>
  </si>
  <si>
    <t>AOW47472.1</t>
  </si>
  <si>
    <t>2-isopropylmalate synthase</t>
  </si>
  <si>
    <t>A4S02_12595</t>
  </si>
  <si>
    <t>AOW47473.1</t>
  </si>
  <si>
    <t>heme A synthase</t>
  </si>
  <si>
    <t>A4S02_12600</t>
  </si>
  <si>
    <t>AOW47474.1</t>
  </si>
  <si>
    <t>A4S02_12605</t>
  </si>
  <si>
    <t>AOW47916.1</t>
  </si>
  <si>
    <t>Bcr/CflA family drug resistance efflux transporter</t>
  </si>
  <si>
    <t>A4S02_12610</t>
  </si>
  <si>
    <t>AOW47475.1</t>
  </si>
  <si>
    <t>A4S02_12615</t>
  </si>
  <si>
    <t>AOW47476.1</t>
  </si>
  <si>
    <t>adenine phosphoribosyltransferase</t>
  </si>
  <si>
    <t>A4S02_12620</t>
  </si>
  <si>
    <t>AOW47477.1</t>
  </si>
  <si>
    <t>A4S02_12625</t>
  </si>
  <si>
    <t>AOW47917.1</t>
  </si>
  <si>
    <t>hydroxypyruvate reductase</t>
  </si>
  <si>
    <t>A4S02_12630</t>
  </si>
  <si>
    <t>AOW47918.1</t>
  </si>
  <si>
    <t>A4S02_12635</t>
  </si>
  <si>
    <t>AOW47478.1</t>
  </si>
  <si>
    <t>A4S02_12640</t>
  </si>
  <si>
    <t>AOW47479.1</t>
  </si>
  <si>
    <t>A4S02_12645</t>
  </si>
  <si>
    <t>AOW47480.1</t>
  </si>
  <si>
    <t>A4S02_12650</t>
  </si>
  <si>
    <t>AOW47481.1</t>
  </si>
  <si>
    <t>SecY protein</t>
  </si>
  <si>
    <t>A4S02_12655</t>
  </si>
  <si>
    <t>AOW47482.1</t>
  </si>
  <si>
    <t>ubiquinol oxidase subunit II</t>
  </si>
  <si>
    <t>A4S02_12660</t>
  </si>
  <si>
    <t>AOW47483.1</t>
  </si>
  <si>
    <t>cytochrome o ubiquinol oxidase subunit I</t>
  </si>
  <si>
    <t>A4S02_12665</t>
  </si>
  <si>
    <t>AOW47484.1</t>
  </si>
  <si>
    <t>cytochrome o ubiquinol oxidase subunit III</t>
  </si>
  <si>
    <t>A4S02_12670</t>
  </si>
  <si>
    <t>AOW47485.1</t>
  </si>
  <si>
    <t>cytochrome o ubiquinol oxidase subunit IV</t>
  </si>
  <si>
    <t>A4S02_12675</t>
  </si>
  <si>
    <t>AOW47919.1</t>
  </si>
  <si>
    <t>A4S02_12680</t>
  </si>
  <si>
    <t>AOW47486.1</t>
  </si>
  <si>
    <t>A4S02_12685</t>
  </si>
  <si>
    <t>AOW47920.1</t>
  </si>
  <si>
    <t>A4S02_12690</t>
  </si>
  <si>
    <t>AOW47487.1</t>
  </si>
  <si>
    <t>A4S02_12695</t>
  </si>
  <si>
    <t>AOW47488.1</t>
  </si>
  <si>
    <t>A4S02_12700</t>
  </si>
  <si>
    <t>AOW47489.1</t>
  </si>
  <si>
    <t>UDP-phosphate alpha-N-acetylglucosaminephosphotransferase</t>
  </si>
  <si>
    <t>A4S02_12705</t>
  </si>
  <si>
    <t>AOW47490.1</t>
  </si>
  <si>
    <t>nucleotide sugar dehydratase</t>
  </si>
  <si>
    <t>A4S02_12710</t>
  </si>
  <si>
    <t>AOW47491.1</t>
  </si>
  <si>
    <t>aminotransferase DegT</t>
  </si>
  <si>
    <t>A4S02_12715</t>
  </si>
  <si>
    <t>AOW47492.1</t>
  </si>
  <si>
    <t>A4S02_12720</t>
  </si>
  <si>
    <t>AOW47493.1</t>
  </si>
  <si>
    <t>A4S02_12725</t>
  </si>
  <si>
    <t>AOW47494.1</t>
  </si>
  <si>
    <t>glutathione-disulfide reductase</t>
  </si>
  <si>
    <t>A4S02_12730</t>
  </si>
  <si>
    <t>AOW47495.1</t>
  </si>
  <si>
    <t>A4S02_12735</t>
  </si>
  <si>
    <t>AOW47496.1</t>
  </si>
  <si>
    <t>RNA helicase</t>
  </si>
  <si>
    <t>A4S02_12740</t>
  </si>
  <si>
    <t>AOW47497.1</t>
  </si>
  <si>
    <t>A4S02_12745</t>
  </si>
  <si>
    <t>AOW47498.1</t>
  </si>
  <si>
    <t>A4S02_12750</t>
  </si>
  <si>
    <t>AOW47499.1</t>
  </si>
  <si>
    <t>peptidase S9</t>
  </si>
  <si>
    <t>A4S02_12755</t>
  </si>
  <si>
    <t>AOW47500.1</t>
  </si>
  <si>
    <t>NAD-dependent malic enzyme</t>
  </si>
  <si>
    <t>A4S02_12760</t>
  </si>
  <si>
    <t>AOW47501.1</t>
  </si>
  <si>
    <t>transcription termination/antitermination protein NusG</t>
  </si>
  <si>
    <t>A4S02_12765</t>
  </si>
  <si>
    <t>AOW47502.1</t>
  </si>
  <si>
    <t>preprotein translocase subunit SecE</t>
  </si>
  <si>
    <t>A4S02_12770</t>
  </si>
  <si>
    <t>tRNA-Trp</t>
  </si>
  <si>
    <t>anticodon=CCA</t>
  </si>
  <si>
    <t>A4S02_12775</t>
  </si>
  <si>
    <t>anticodon=TCC</t>
  </si>
  <si>
    <t>A4S02_12780</t>
  </si>
  <si>
    <t>AOW47503.1</t>
  </si>
  <si>
    <t>A4S02_12785</t>
  </si>
  <si>
    <t>AOW47921.1</t>
  </si>
  <si>
    <t>ATP synthase F1 subunit delta</t>
  </si>
  <si>
    <t>A4S02_12790</t>
  </si>
  <si>
    <t>AOW47504.1</t>
  </si>
  <si>
    <t>F0F1 ATP synthase subunit alpha</t>
  </si>
  <si>
    <t>A4S02_12795</t>
  </si>
  <si>
    <t>AOW47505.1</t>
  </si>
  <si>
    <t>F0F1 ATP synthase subunit gamma</t>
  </si>
  <si>
    <t>A4S02_12800</t>
  </si>
  <si>
    <t>AOW47506.1</t>
  </si>
  <si>
    <t>F0F1 ATP synthase subunit beta</t>
  </si>
  <si>
    <t>A4S02_12805</t>
  </si>
  <si>
    <t>AOW47507.1</t>
  </si>
  <si>
    <t>ATP synthase F1 subunit epsilon</t>
  </si>
  <si>
    <t>A4S02_12810</t>
  </si>
  <si>
    <t>AOW47508.1</t>
  </si>
  <si>
    <t>NADPH-dependent 7-cyano-7-deazaguanine reductase QueF</t>
  </si>
  <si>
    <t>A4S02_12815</t>
  </si>
  <si>
    <t>AOW47509.1</t>
  </si>
  <si>
    <t>ribonuclease D</t>
  </si>
  <si>
    <t>A4S02_12820</t>
  </si>
  <si>
    <t>AOW47510.1</t>
  </si>
  <si>
    <t>A4S02_12825</t>
  </si>
  <si>
    <t>AOW47922.1</t>
  </si>
  <si>
    <t>A4S02_12830</t>
  </si>
  <si>
    <t>AOW47511.1</t>
  </si>
  <si>
    <t>GcrA cell cycle regulator</t>
  </si>
  <si>
    <t>A4S02_12835</t>
  </si>
  <si>
    <t>AOW47512.1</t>
  </si>
  <si>
    <t>A4S02_12840</t>
  </si>
  <si>
    <t>AOW47513.1</t>
  </si>
  <si>
    <t>sulfate ABC transporter ATP-binding protein</t>
  </si>
  <si>
    <t>A4S02_12845</t>
  </si>
  <si>
    <t>AOW47514.1</t>
  </si>
  <si>
    <t>sulfate ABC transporter permease subunit CysW</t>
  </si>
  <si>
    <t>A4S02_12850</t>
  </si>
  <si>
    <t>AOW47515.1</t>
  </si>
  <si>
    <t>sulfate ABC transporter permease subunit CysT</t>
  </si>
  <si>
    <t>A4S02_12855</t>
  </si>
  <si>
    <t>AOW47516.1</t>
  </si>
  <si>
    <t>A4S02_12860</t>
  </si>
  <si>
    <t>A4S02_12865</t>
  </si>
  <si>
    <t>AOW47517.1</t>
  </si>
  <si>
    <t>sulfate transporter subunit</t>
  </si>
  <si>
    <t>A4S02_12870</t>
  </si>
  <si>
    <t>AOW47518.1</t>
  </si>
  <si>
    <t>AraC family transcriptional regulator</t>
  </si>
  <si>
    <t>A4S02_12875</t>
  </si>
  <si>
    <t>AOW47519.1</t>
  </si>
  <si>
    <t>ethanolamine ammonia-lyase</t>
  </si>
  <si>
    <t>A4S02_12880</t>
  </si>
  <si>
    <t>AOW47520.1</t>
  </si>
  <si>
    <t>A4S02_12885</t>
  </si>
  <si>
    <t>AOW47521.1</t>
  </si>
  <si>
    <t>ethanolamine permease</t>
  </si>
  <si>
    <t>A4S02_12890</t>
  </si>
  <si>
    <t>AOW47522.1</t>
  </si>
  <si>
    <t>A4S02_12895</t>
  </si>
  <si>
    <t>AOW47523.1</t>
  </si>
  <si>
    <t>A4S02_12900</t>
  </si>
  <si>
    <t>AOW47524.1</t>
  </si>
  <si>
    <t>A4S02_12905</t>
  </si>
  <si>
    <t>AOW47525.1</t>
  </si>
  <si>
    <t>A4S02_12910</t>
  </si>
  <si>
    <t>AOW47526.1</t>
  </si>
  <si>
    <t>multidrug efflux RND transporter permease</t>
  </si>
  <si>
    <t>A4S02_12915</t>
  </si>
  <si>
    <t>AOW47527.1</t>
  </si>
  <si>
    <t>A4S02_12920</t>
  </si>
  <si>
    <t>AOW47528.1</t>
  </si>
  <si>
    <t>A4S02_12925</t>
  </si>
  <si>
    <t>AOW47529.1</t>
  </si>
  <si>
    <t>A4S02_12930</t>
  </si>
  <si>
    <t>AOW47530.1</t>
  </si>
  <si>
    <t>A4S02_12935</t>
  </si>
  <si>
    <t>A4S02_12940</t>
  </si>
  <si>
    <t>AOW47531.1</t>
  </si>
  <si>
    <t>A4S02_12945</t>
  </si>
  <si>
    <t>AOW47532.1</t>
  </si>
  <si>
    <t>A4S02_12950</t>
  </si>
  <si>
    <t>AOW47533.1</t>
  </si>
  <si>
    <t>A4S02_12955</t>
  </si>
  <si>
    <t>AOW47534.1</t>
  </si>
  <si>
    <t>A4S02_12960</t>
  </si>
  <si>
    <t>AOW47535.1</t>
  </si>
  <si>
    <t>A4S02_12965</t>
  </si>
  <si>
    <t>AOW47536.1</t>
  </si>
  <si>
    <t>A4S02_12970</t>
  </si>
  <si>
    <t>AOW47537.1</t>
  </si>
  <si>
    <t>A4S02_12975</t>
  </si>
  <si>
    <t>AOW47538.1</t>
  </si>
  <si>
    <t>A4S02_12980</t>
  </si>
  <si>
    <t>AOW47539.1</t>
  </si>
  <si>
    <t>A4S02_12985</t>
  </si>
  <si>
    <t>AOW47540.1</t>
  </si>
  <si>
    <t>A4S02_12990</t>
  </si>
  <si>
    <t>AOW47541.1</t>
  </si>
  <si>
    <t>16S rRNA (guanine(966)-N(2))-methyltransferase RsmD</t>
  </si>
  <si>
    <t>A4S02_12995</t>
  </si>
  <si>
    <t>AOW47542.1</t>
  </si>
  <si>
    <t>pseudouridine synthase</t>
  </si>
  <si>
    <t>A4S02_13000</t>
  </si>
  <si>
    <t>AOW47543.1</t>
  </si>
  <si>
    <t>gamma-glutamyl-gamma-aminobutyrate hydrolase</t>
  </si>
  <si>
    <t>A4S02_13005</t>
  </si>
  <si>
    <t>AOW47544.1</t>
  </si>
  <si>
    <t>tRNA-specific adenosine deaminase</t>
  </si>
  <si>
    <t>A4S02_13010</t>
  </si>
  <si>
    <t>AOW47545.1</t>
  </si>
  <si>
    <t>A4S02_13015</t>
  </si>
  <si>
    <t>AOW47923.1</t>
  </si>
  <si>
    <t>A4S02_13020</t>
  </si>
  <si>
    <t>AOW47546.1</t>
  </si>
  <si>
    <t>A4S02_13025</t>
  </si>
  <si>
    <t>AOW47547.1</t>
  </si>
  <si>
    <t>oxygen-independent coproporphyrinogen III oxidase</t>
  </si>
  <si>
    <t>A4S02_13030</t>
  </si>
  <si>
    <t>AOW47548.1</t>
  </si>
  <si>
    <t>A4S02_13035</t>
  </si>
  <si>
    <t>AOW47549.1</t>
  </si>
  <si>
    <t>electron transfer flavoprotein-ubiquinone oxidoreductase</t>
  </si>
  <si>
    <t>A4S02_13040</t>
  </si>
  <si>
    <t>AOW47550.1</t>
  </si>
  <si>
    <t>electron transfer flavoprotein subunit beta</t>
  </si>
  <si>
    <t>A4S02_13045</t>
  </si>
  <si>
    <t>AOW47551.1</t>
  </si>
  <si>
    <t>A4S02_13050</t>
  </si>
  <si>
    <t>AOW47552.1</t>
  </si>
  <si>
    <t>A4S02_13055</t>
  </si>
  <si>
    <t>AOW47553.1</t>
  </si>
  <si>
    <t>A4S02_13060</t>
  </si>
  <si>
    <t>A4S02_13065</t>
  </si>
  <si>
    <t>A4S02_13070</t>
  </si>
  <si>
    <t>A4S02_13075</t>
  </si>
  <si>
    <t>A4S02_13080</t>
  </si>
  <si>
    <t>A4S02_13085</t>
  </si>
  <si>
    <t>A4S02_13090</t>
  </si>
  <si>
    <t>AOW47554.1</t>
  </si>
  <si>
    <t>DNA polymerase III subunit delta</t>
  </si>
  <si>
    <t>A4S02_13095</t>
  </si>
  <si>
    <t>AOW47555.1</t>
  </si>
  <si>
    <t>A4S02_13100</t>
  </si>
  <si>
    <t>AOW47556.1</t>
  </si>
  <si>
    <t>leucine--tRNA ligase</t>
  </si>
  <si>
    <t>A4S02_13105</t>
  </si>
  <si>
    <t>AOW47557.1</t>
  </si>
  <si>
    <t>A4S02_13110</t>
  </si>
  <si>
    <t>AOW47924.1</t>
  </si>
  <si>
    <t>A4S02_13115</t>
  </si>
  <si>
    <t>AOW47558.1</t>
  </si>
  <si>
    <t>A4S02_13120</t>
  </si>
  <si>
    <t>AOW47559.1</t>
  </si>
  <si>
    <t>A4S02_13125</t>
  </si>
  <si>
    <t>AOW47560.1</t>
  </si>
  <si>
    <t>A/G-specific adenine glycosylase</t>
  </si>
  <si>
    <t>A4S02_13130</t>
  </si>
  <si>
    <t>AOW47561.1</t>
  </si>
  <si>
    <t>ferrochelatase</t>
  </si>
  <si>
    <t>A4S02_13135</t>
  </si>
  <si>
    <t>AOW47562.1</t>
  </si>
  <si>
    <t>endonuclease III</t>
  </si>
  <si>
    <t>A4S02_13140</t>
  </si>
  <si>
    <t>AOW47925.1</t>
  </si>
  <si>
    <t>A4S02_13145</t>
  </si>
  <si>
    <t>anticodon=GCT</t>
  </si>
  <si>
    <t>gatB</t>
  </si>
  <si>
    <t>A4S02_13150</t>
  </si>
  <si>
    <t>AOW47563.1</t>
  </si>
  <si>
    <t>aspartyl/glutamyl-tRNA amidotransferase subunit B</t>
  </si>
  <si>
    <t>gatA</t>
  </si>
  <si>
    <t>A4S02_13155</t>
  </si>
  <si>
    <t>AOW47564.1</t>
  </si>
  <si>
    <t>aspartyl/glutamyl-tRNA amidotransferase subunit A</t>
  </si>
  <si>
    <t>A4S02_13160</t>
  </si>
  <si>
    <t>AOW47565.1</t>
  </si>
  <si>
    <t>asparaginyl/glutamyl-tRNA amidotransferase subunit C</t>
  </si>
  <si>
    <t>A4S02_13165</t>
  </si>
  <si>
    <t>AOW47566.1</t>
  </si>
  <si>
    <t>crossover junction endodeoxyribonuclease RuvA</t>
  </si>
  <si>
    <t>A4S02_13170</t>
  </si>
  <si>
    <t>AOW47567.1</t>
  </si>
  <si>
    <t>endoglucanase</t>
  </si>
  <si>
    <t>A4S02_13175</t>
  </si>
  <si>
    <t>AOW47568.1</t>
  </si>
  <si>
    <t>A4S02_13180</t>
  </si>
  <si>
    <t>AOW47569.1</t>
  </si>
  <si>
    <t>A4S02_13185</t>
  </si>
  <si>
    <t>AOW47570.1</t>
  </si>
  <si>
    <t>4-aminobutyrate transaminase</t>
  </si>
  <si>
    <t>A4S02_13190</t>
  </si>
  <si>
    <t>AOW47571.1</t>
  </si>
  <si>
    <t>A4S02_13195</t>
  </si>
  <si>
    <t>A4S02_13200</t>
  </si>
  <si>
    <t>AOW47572.1</t>
  </si>
  <si>
    <t>A4S02_13205</t>
  </si>
  <si>
    <t>AOW47573.1</t>
  </si>
  <si>
    <t>A4S02_13210</t>
  </si>
  <si>
    <t>AOW47574.1</t>
  </si>
  <si>
    <t>A4S02_13215</t>
  </si>
  <si>
    <t>AOW47575.1</t>
  </si>
  <si>
    <t>A4S02_13220</t>
  </si>
  <si>
    <t>AOW47576.1</t>
  </si>
  <si>
    <t>A4S02_13225</t>
  </si>
  <si>
    <t>AOW47577.1</t>
  </si>
  <si>
    <t>iron permease</t>
  </si>
  <si>
    <t>A4S02_13230</t>
  </si>
  <si>
    <t>AOW47578.1</t>
  </si>
  <si>
    <t>A4S02_13235</t>
  </si>
  <si>
    <t>AOW47579.1</t>
  </si>
  <si>
    <t>A4S02_13240</t>
  </si>
  <si>
    <t>AOW47580.1</t>
  </si>
  <si>
    <t>phosphomethylpyrimidine synthase ThiC</t>
  </si>
  <si>
    <t>A4S02_13245</t>
  </si>
  <si>
    <t>AOW47581.1</t>
  </si>
  <si>
    <t>A4S02_13250</t>
  </si>
  <si>
    <t>AOW47582.1</t>
  </si>
  <si>
    <t>acetyl-CoA carboxylase biotin carboxylase subunit</t>
  </si>
  <si>
    <t>A4S02_13255</t>
  </si>
  <si>
    <t>AOW47583.1</t>
  </si>
  <si>
    <t>acetyl-CoA carboxylase, biotin carboxyl carrier protein</t>
  </si>
  <si>
    <t>A4S02_13260</t>
  </si>
  <si>
    <t>AOW47584.1</t>
  </si>
  <si>
    <t>type II 3-dehydroquinate dehydratase</t>
  </si>
  <si>
    <t>A4S02_13265</t>
  </si>
  <si>
    <t>AOW47585.1</t>
  </si>
  <si>
    <t>A4S02_13270</t>
  </si>
  <si>
    <t>AOW47926.1</t>
  </si>
  <si>
    <t>trehalose-binding protein</t>
  </si>
  <si>
    <t>A4S02_13275</t>
  </si>
  <si>
    <t>AOW47586.1</t>
  </si>
  <si>
    <t>ornithine decarboxylase</t>
  </si>
  <si>
    <t>A4S02_13280</t>
  </si>
  <si>
    <t>AOW47587.1</t>
  </si>
  <si>
    <t>A4S02_13285</t>
  </si>
  <si>
    <t>AOW47588.1</t>
  </si>
  <si>
    <t>heme exporter protein CcmB</t>
  </si>
  <si>
    <t>A4S02_13290</t>
  </si>
  <si>
    <t>AOW47589.1</t>
  </si>
  <si>
    <t>heme ABC exporter, ATP-binding protein CcmA</t>
  </si>
  <si>
    <t>A4S02_13295</t>
  </si>
  <si>
    <t>AOW47590.1</t>
  </si>
  <si>
    <t>aconitate hydratase 1</t>
  </si>
  <si>
    <t>A4S02_13300</t>
  </si>
  <si>
    <t>AOW47591.1</t>
  </si>
  <si>
    <t>A4S02_13305</t>
  </si>
  <si>
    <t>AOW47592.1</t>
  </si>
  <si>
    <t>amino acid ABC transporter permease</t>
  </si>
  <si>
    <t>A4S02_13310</t>
  </si>
  <si>
    <t>AOW47593.1</t>
  </si>
  <si>
    <t>A4S02_13315</t>
  </si>
  <si>
    <t>AOW47594.1</t>
  </si>
  <si>
    <t>A4S02_13320</t>
  </si>
  <si>
    <t>AOW47595.1</t>
  </si>
  <si>
    <t>Clp protease</t>
  </si>
  <si>
    <t>A4S02_13325</t>
  </si>
  <si>
    <t>AOW47596.1</t>
  </si>
  <si>
    <t>A4S02_13330</t>
  </si>
  <si>
    <t>AOW47597.1</t>
  </si>
  <si>
    <t>ribosome maturation factor RimP</t>
  </si>
  <si>
    <t>A4S02_13335</t>
  </si>
  <si>
    <t>AOW47598.1</t>
  </si>
  <si>
    <t>transcription termination/antitermination protein NusA</t>
  </si>
  <si>
    <t>A4S02_13340</t>
  </si>
  <si>
    <t>AOW47599.1</t>
  </si>
  <si>
    <t>A4S02_13345</t>
  </si>
  <si>
    <t>AOW47600.1</t>
  </si>
  <si>
    <t>translation initiation factor IF-2</t>
  </si>
  <si>
    <t>A4S02_13350</t>
  </si>
  <si>
    <t>AOW47601.1</t>
  </si>
  <si>
    <t>ribosome-binding factor A</t>
  </si>
  <si>
    <t>A4S02_13355</t>
  </si>
  <si>
    <t>AOW47602.1</t>
  </si>
  <si>
    <t>A4S02_13360</t>
  </si>
  <si>
    <t>AOW47603.1</t>
  </si>
  <si>
    <t>alanine racemase</t>
  </si>
  <si>
    <t>A4S02_13365</t>
  </si>
  <si>
    <t>AOW47604.1</t>
  </si>
  <si>
    <t>A4S02_13370</t>
  </si>
  <si>
    <t>AOW47605.1</t>
  </si>
  <si>
    <t>Tat pathway signal protein</t>
  </si>
  <si>
    <t>A4S02_13375</t>
  </si>
  <si>
    <t>AOW47606.1</t>
  </si>
  <si>
    <t>virulence protein</t>
  </si>
  <si>
    <t>A4S02_13380</t>
  </si>
  <si>
    <t>AOW47607.1</t>
  </si>
  <si>
    <t>fumarate hydratase</t>
  </si>
  <si>
    <t>A4S02_13385</t>
  </si>
  <si>
    <t>AOW47608.1</t>
  </si>
  <si>
    <t>tmRNA</t>
  </si>
  <si>
    <t>ssrA</t>
  </si>
  <si>
    <t>A4S02_13390</t>
  </si>
  <si>
    <t>transfer-messenger RNA</t>
  </si>
  <si>
    <t>A4S02_13395</t>
  </si>
  <si>
    <t>AOW47609.1</t>
  </si>
  <si>
    <t>FAD-dependent thymidylate synthase</t>
  </si>
  <si>
    <t>A4S02_13400</t>
  </si>
  <si>
    <t>AOW47610.1</t>
  </si>
  <si>
    <t>A4S02_13405</t>
  </si>
  <si>
    <t>AOW47611.1</t>
  </si>
  <si>
    <t>A4S02_13410</t>
  </si>
  <si>
    <t>AOW47927.1</t>
  </si>
  <si>
    <t>[Fe-S]-binding protein</t>
  </si>
  <si>
    <t>A4S02_13415</t>
  </si>
  <si>
    <t>AOW47612.1</t>
  </si>
  <si>
    <t>A4S02_13420</t>
  </si>
  <si>
    <t>G-D-S-L family lipolytic protein</t>
  </si>
  <si>
    <t>A4S02_13425</t>
  </si>
  <si>
    <t>AOW47613.1</t>
  </si>
  <si>
    <t>serine protease</t>
  </si>
  <si>
    <t>A4S02_13430</t>
  </si>
  <si>
    <t>AOW47614.1</t>
  </si>
  <si>
    <t>A4S02_13435</t>
  </si>
  <si>
    <t>quinone oxidoreductase</t>
  </si>
  <si>
    <t>A4S02_13440</t>
  </si>
  <si>
    <t>AOW47615.1</t>
  </si>
  <si>
    <t>A4S02_13445</t>
  </si>
  <si>
    <t>AOW47616.1</t>
  </si>
  <si>
    <t>dihydroxy-acid dehydratase</t>
  </si>
  <si>
    <t>A4S02_13450</t>
  </si>
  <si>
    <t>AOW47617.1</t>
  </si>
  <si>
    <t>phosphate ABC transporter permease subunit PstC</t>
  </si>
  <si>
    <t>A4S02_13455</t>
  </si>
  <si>
    <t>AOW47618.1</t>
  </si>
  <si>
    <t>phosphate ABC transporter, permease protein PstA</t>
  </si>
  <si>
    <t>A4S02_13460</t>
  </si>
  <si>
    <t>AOW47619.1</t>
  </si>
  <si>
    <t>phosphate ABC transporter ATP-binding protein</t>
  </si>
  <si>
    <t>A4S02_13465</t>
  </si>
  <si>
    <t>AOW47620.1</t>
  </si>
  <si>
    <t>phosphate transport system regulatory protein PhoU</t>
  </si>
  <si>
    <t>A4S02_13470</t>
  </si>
  <si>
    <t>AOW47621.1</t>
  </si>
  <si>
    <t>NADH-ubiquinone oxidoreductase</t>
  </si>
  <si>
    <t>A4S02_13475</t>
  </si>
  <si>
    <t>AOW47622.1</t>
  </si>
  <si>
    <t>A4S02_13480</t>
  </si>
  <si>
    <t>AOW47623.1</t>
  </si>
  <si>
    <t>50S ribosomal protein L13</t>
  </si>
  <si>
    <t>A4S02_13485</t>
  </si>
  <si>
    <t>AOW47624.1</t>
  </si>
  <si>
    <t>30S ribosomal protein S9</t>
  </si>
  <si>
    <t>A4S02_13490</t>
  </si>
  <si>
    <t>AOW47625.1</t>
  </si>
  <si>
    <t>peptidase S10</t>
  </si>
  <si>
    <t>A4S02_13495</t>
  </si>
  <si>
    <t>AOW47626.1</t>
  </si>
  <si>
    <t>A4S02_13500</t>
  </si>
  <si>
    <t>AOW47627.1</t>
  </si>
  <si>
    <t>A4S02_13505</t>
  </si>
  <si>
    <t>AOW47928.1</t>
  </si>
  <si>
    <t>A4S02_13510</t>
  </si>
  <si>
    <t>AOW47628.1</t>
  </si>
  <si>
    <t>A4S02_13515</t>
  </si>
  <si>
    <t>AOW47629.1</t>
  </si>
  <si>
    <t>diaminopimelate epimerase</t>
  </si>
  <si>
    <t>A4S02_13520</t>
  </si>
  <si>
    <t>AOW47630.1</t>
  </si>
  <si>
    <t>tRNA (N(6)-L-threonylcarbamoyladenosine(37)-C(2))-methylthiotransferase MtaB</t>
  </si>
  <si>
    <t>A4S02_13525</t>
  </si>
  <si>
    <t>AOW47631.1</t>
  </si>
  <si>
    <t>signal recognition particle-docking protein FtsY</t>
  </si>
  <si>
    <t>A4S02_13530</t>
  </si>
  <si>
    <t>AOW47632.1</t>
  </si>
  <si>
    <t>F0F1 ATP synthase assembly protein I</t>
  </si>
  <si>
    <t>A4S02_13535</t>
  </si>
  <si>
    <t>AOW47633.1</t>
  </si>
  <si>
    <t>F0F1 ATP synthase subunit A</t>
  </si>
  <si>
    <t>A4S02_13540</t>
  </si>
  <si>
    <t>AOW47634.1</t>
  </si>
  <si>
    <t>F0F1 ATP synthase subunit C</t>
  </si>
  <si>
    <t>A4S02_13545</t>
  </si>
  <si>
    <t>AOW47929.1</t>
  </si>
  <si>
    <t>A4S02_13550</t>
  </si>
  <si>
    <t>AOW47635.1</t>
  </si>
  <si>
    <t>ATP synthase F0 subunit B</t>
  </si>
  <si>
    <t>A4S02_13555</t>
  </si>
  <si>
    <t>AOW47636.1</t>
  </si>
  <si>
    <t>A4S02_13560</t>
  </si>
  <si>
    <t>AOW47637.1</t>
  </si>
  <si>
    <t>A4S02_13565</t>
  </si>
  <si>
    <t>anticodon=CGT</t>
  </si>
  <si>
    <t>A4S02_13570</t>
  </si>
  <si>
    <t>AOW47638.1</t>
  </si>
  <si>
    <t>paraquat-inducible protein A</t>
  </si>
  <si>
    <t>A4S02_13575</t>
  </si>
  <si>
    <t>AOW47639.1</t>
  </si>
  <si>
    <t>paraquat-inducible protein B</t>
  </si>
  <si>
    <t>A4S02_13580</t>
  </si>
  <si>
    <t>AOW47640.1</t>
  </si>
  <si>
    <t>A4S02_13585</t>
  </si>
  <si>
    <t>AOW47930.1</t>
  </si>
  <si>
    <t>A4S02_13590</t>
  </si>
  <si>
    <t>AOW47641.1</t>
  </si>
  <si>
    <t>bacteriocin biosynthesis protein</t>
  </si>
  <si>
    <t>A4S02_13595</t>
  </si>
  <si>
    <t>AOW47642.1</t>
  </si>
  <si>
    <t>phosphoribosyl-ATP pyrophosphatase</t>
  </si>
  <si>
    <t>A4S02_13600</t>
  </si>
  <si>
    <t>AOW47643.1</t>
  </si>
  <si>
    <t>methionine synthase</t>
  </si>
  <si>
    <t>A4S02_13605</t>
  </si>
  <si>
    <t>AOW47931.1</t>
  </si>
  <si>
    <t>A4S02_13610</t>
  </si>
  <si>
    <t>AOW47644.1</t>
  </si>
  <si>
    <t>A4S02_13615</t>
  </si>
  <si>
    <t>AOW47645.1</t>
  </si>
  <si>
    <t>A4S02_13620</t>
  </si>
  <si>
    <t>AOW47646.1</t>
  </si>
  <si>
    <t>A4S02_13625</t>
  </si>
  <si>
    <t>AOW47647.1</t>
  </si>
  <si>
    <t>A4S02_13630</t>
  </si>
  <si>
    <t>AOW47648.1</t>
  </si>
  <si>
    <t>A4S02_13635</t>
  </si>
  <si>
    <t>AOW47649.1</t>
  </si>
  <si>
    <t>A4S02_13640</t>
  </si>
  <si>
    <t>AOW47650.1</t>
  </si>
  <si>
    <t>A4S02_13645</t>
  </si>
  <si>
    <t>AOW47651.1</t>
  </si>
  <si>
    <t>A4S02_13650</t>
  </si>
  <si>
    <t>AOW47652.1</t>
  </si>
  <si>
    <t>polyamine ABC transporter ATP-binding protein</t>
  </si>
  <si>
    <t>A4S02_13655</t>
  </si>
  <si>
    <t>AOW47653.1</t>
  </si>
  <si>
    <t>A4S02_13660</t>
  </si>
  <si>
    <t>AOW47932.1</t>
  </si>
  <si>
    <t>tRNA pseudouridine(55) synthase TruB</t>
  </si>
  <si>
    <t>A4S02_13665</t>
  </si>
  <si>
    <t>AOW47654.1</t>
  </si>
  <si>
    <t>30S ribosomal protein S15</t>
  </si>
  <si>
    <t>A4S02_13670</t>
  </si>
  <si>
    <t>AOW47655.1</t>
  </si>
  <si>
    <t>polyribonucleotide nucleotidyltransferase</t>
  </si>
  <si>
    <t>A4S02_13675</t>
  </si>
  <si>
    <t>AOW47656.1</t>
  </si>
  <si>
    <t>A4S02_13680</t>
  </si>
  <si>
    <t>AOW47657.1</t>
  </si>
  <si>
    <t>proteolipid membrane potential modulator</t>
  </si>
  <si>
    <t>A4S02_13685</t>
  </si>
  <si>
    <t>AOW47658.1</t>
  </si>
  <si>
    <t>DNA gyrase subunit A</t>
  </si>
  <si>
    <t>A4S02_13690</t>
  </si>
  <si>
    <t>AOW47659.1</t>
  </si>
  <si>
    <t>pantetheine-phosphate adenylyltransferase</t>
  </si>
  <si>
    <t>A4S02_13695</t>
  </si>
  <si>
    <t>AOW47933.1</t>
  </si>
  <si>
    <t>A4S02_13700</t>
  </si>
  <si>
    <t>anticodon=TTT</t>
  </si>
  <si>
    <t>A4S02_13705</t>
  </si>
  <si>
    <t>AOW47660.1</t>
  </si>
  <si>
    <t>A4S02_13710</t>
  </si>
  <si>
    <t>AOW47661.1</t>
  </si>
  <si>
    <t>A4S02_13715</t>
  </si>
  <si>
    <t>AOW47662.1</t>
  </si>
  <si>
    <t>S-adenosylmethionine decarboxylase proenzyme</t>
  </si>
  <si>
    <t>A4S02_13720</t>
  </si>
  <si>
    <t>AOW47934.1</t>
  </si>
  <si>
    <t>spermidine synthase</t>
  </si>
  <si>
    <t>gcvT</t>
  </si>
  <si>
    <t>A4S02_13725</t>
  </si>
  <si>
    <t>AOW47663.1</t>
  </si>
  <si>
    <t>glycine cleavage system protein T</t>
  </si>
  <si>
    <t>A4S02_13730</t>
  </si>
  <si>
    <t>AOW47664.1</t>
  </si>
  <si>
    <t>glycine cleavage system protein H</t>
  </si>
  <si>
    <t>A4S02_13735</t>
  </si>
  <si>
    <t>AOW47665.1</t>
  </si>
  <si>
    <t>glycine dehydrogenase (aminomethyl-transferring)</t>
  </si>
  <si>
    <t>A4S02_13740</t>
  </si>
  <si>
    <t>AOW47666.1</t>
  </si>
  <si>
    <t>CHAP domain-containing protein</t>
  </si>
  <si>
    <t>A4S02_13745</t>
  </si>
  <si>
    <t>AOW47667.1</t>
  </si>
  <si>
    <t>A4S02_13750</t>
  </si>
  <si>
    <t>AOW47668.1</t>
  </si>
  <si>
    <t>molybdopterin biosynthesis protein</t>
  </si>
  <si>
    <t>A4S02_13755</t>
  </si>
  <si>
    <t>AOW47669.1</t>
  </si>
  <si>
    <t>xanthine dehydrogenase</t>
  </si>
  <si>
    <t>A4S02_13760</t>
  </si>
  <si>
    <t>AOW47670.1</t>
  </si>
  <si>
    <t>A4S02_13765</t>
  </si>
  <si>
    <t>AOW47671.1</t>
  </si>
  <si>
    <t>A4S02_13770</t>
  </si>
  <si>
    <t>AOW47672.1</t>
  </si>
  <si>
    <t>A4S02_13775</t>
  </si>
  <si>
    <t>AOW47673.1</t>
  </si>
  <si>
    <t>protein CapI</t>
  </si>
  <si>
    <t>A4S02_13780</t>
  </si>
  <si>
    <t>A4S02_13785</t>
  </si>
  <si>
    <t>A4S02_13790</t>
  </si>
  <si>
    <t>A4S02_13795</t>
  </si>
  <si>
    <t>A4S02_13800</t>
  </si>
  <si>
    <t>A4S02_13805</t>
  </si>
  <si>
    <t>A4S02_13810</t>
  </si>
  <si>
    <t>AOW47674.1</t>
  </si>
  <si>
    <t>A4S02_13815</t>
  </si>
  <si>
    <t>6-hydroxynicotinate 3-monooxygenase</t>
  </si>
  <si>
    <t>A4S02_13820</t>
  </si>
  <si>
    <t>AOW47675.1</t>
  </si>
  <si>
    <t>A4S02_13825</t>
  </si>
  <si>
    <t>AOW47676.1</t>
  </si>
  <si>
    <t>A4S02_13830</t>
  </si>
  <si>
    <t>AOW47677.1</t>
  </si>
  <si>
    <t>2,5-dihydroxypyridine 5,6-dioxygenase</t>
  </si>
  <si>
    <t>A4S02_13835</t>
  </si>
  <si>
    <t>AOW47678.1</t>
  </si>
  <si>
    <t>N-carbamoylsarcosine amidase</t>
  </si>
  <si>
    <t>A4S02_13840</t>
  </si>
  <si>
    <t>AOW47679.1</t>
  </si>
  <si>
    <t>A4S02_13845</t>
  </si>
  <si>
    <t>AOW47680.1</t>
  </si>
  <si>
    <t>A4S02_13850</t>
  </si>
  <si>
    <t>Asp/Glu racemase</t>
  </si>
  <si>
    <t>A4S02_13855</t>
  </si>
  <si>
    <t>AOW47681.1</t>
  </si>
  <si>
    <t>A4S02_13860</t>
  </si>
  <si>
    <t>AOW47682.1</t>
  </si>
  <si>
    <t>A4S02_13865</t>
  </si>
  <si>
    <t>AOW47683.1</t>
  </si>
  <si>
    <t>A4S02_13870</t>
  </si>
  <si>
    <t>AOW47684.1</t>
  </si>
  <si>
    <t>A4S02_13875</t>
  </si>
  <si>
    <t>AOW47685.1</t>
  </si>
  <si>
    <t>A4S02_13880</t>
  </si>
  <si>
    <t>A4S02_13885</t>
  </si>
  <si>
    <t>AOW47686.1</t>
  </si>
  <si>
    <t>A4S02_13890</t>
  </si>
  <si>
    <t>AOW47687.1</t>
  </si>
  <si>
    <t>A4S02_13895</t>
  </si>
  <si>
    <t>AOW47688.1</t>
  </si>
  <si>
    <t>A4S02_13900</t>
  </si>
  <si>
    <t>AOW47689.1</t>
  </si>
  <si>
    <t>A4S02_13905</t>
  </si>
  <si>
    <t>AOW47690.1</t>
  </si>
  <si>
    <t>A4S02_13910</t>
  </si>
  <si>
    <t>A4S02_13915</t>
  </si>
  <si>
    <t>A4S02_13920</t>
  </si>
  <si>
    <t>plasmid</t>
  </si>
  <si>
    <t>unnamed1</t>
  </si>
  <si>
    <t>CP015165.1</t>
  </si>
  <si>
    <t>A4S02_13925</t>
  </si>
  <si>
    <t>AOW47935.1</t>
  </si>
  <si>
    <t>A4S02_13930</t>
  </si>
  <si>
    <t>AOW47936.1</t>
  </si>
  <si>
    <t>A4S02_13935</t>
  </si>
  <si>
    <t>AOW47937.1</t>
  </si>
  <si>
    <t>A4S02_13940</t>
  </si>
  <si>
    <t>AOW47938.1</t>
  </si>
  <si>
    <t>A4S02_13945</t>
  </si>
  <si>
    <t>A4S02_13950</t>
  </si>
  <si>
    <t>AOW47939.1</t>
  </si>
  <si>
    <t>A4S02_13955</t>
  </si>
  <si>
    <t>AOW47940.1</t>
  </si>
  <si>
    <t>A4S02_13960</t>
  </si>
  <si>
    <t>AOW47941.1</t>
  </si>
  <si>
    <t>A4S02_13965</t>
  </si>
  <si>
    <t>AOW47942.1</t>
  </si>
  <si>
    <t>A4S02_13970</t>
  </si>
  <si>
    <t>AOW47943.1</t>
  </si>
  <si>
    <t>nucleotidyltransferase</t>
  </si>
  <si>
    <t>A4S02_13975</t>
  </si>
  <si>
    <t>AOW47944.1</t>
  </si>
  <si>
    <t>DNA polymerase beta subunit</t>
  </si>
  <si>
    <t>A4S02_13980</t>
  </si>
  <si>
    <t>AOW47979.1</t>
  </si>
  <si>
    <t>A4S02_13985</t>
  </si>
  <si>
    <t>AOW47945.1</t>
  </si>
  <si>
    <t>A4S02_13990</t>
  </si>
  <si>
    <t>AOW47946.1</t>
  </si>
  <si>
    <t>A4S02_13995</t>
  </si>
  <si>
    <t>AOW47947.1</t>
  </si>
  <si>
    <t>MazF family transcriptional regulator</t>
  </si>
  <si>
    <t>A4S02_14000</t>
  </si>
  <si>
    <t>AOW47948.1</t>
  </si>
  <si>
    <t>PIN domain-containing protein</t>
  </si>
  <si>
    <t>A4S02_14005</t>
  </si>
  <si>
    <t>AOW47949.1</t>
  </si>
  <si>
    <t>A4S02_14010</t>
  </si>
  <si>
    <t>AOW47950.1</t>
  </si>
  <si>
    <t>A4S02_14015</t>
  </si>
  <si>
    <t>AOW47951.1</t>
  </si>
  <si>
    <t>A4S02_14020</t>
  </si>
  <si>
    <t>AOW47952.1</t>
  </si>
  <si>
    <t>A4S02_14025</t>
  </si>
  <si>
    <t>AOW47953.1</t>
  </si>
  <si>
    <t>A4S02_14030</t>
  </si>
  <si>
    <t>AOW47954.1</t>
  </si>
  <si>
    <t>A4S02_14035</t>
  </si>
  <si>
    <t>AOW47955.1</t>
  </si>
  <si>
    <t>A4S02_14040</t>
  </si>
  <si>
    <t>AOW47956.1</t>
  </si>
  <si>
    <t>A4S02_14045</t>
  </si>
  <si>
    <t>A4S02_14050</t>
  </si>
  <si>
    <t>AOW47957.1</t>
  </si>
  <si>
    <t>A4S02_14055</t>
  </si>
  <si>
    <t>AOW47958.1</t>
  </si>
  <si>
    <t>A4S02_14060</t>
  </si>
  <si>
    <t>AOW47959.1</t>
  </si>
  <si>
    <t>A4S02_14065</t>
  </si>
  <si>
    <t>AOW47960.1</t>
  </si>
  <si>
    <t>A4S02_14070</t>
  </si>
  <si>
    <t>A4S02_14075</t>
  </si>
  <si>
    <t>AOW47961.1</t>
  </si>
  <si>
    <t>A4S02_14080</t>
  </si>
  <si>
    <t>AOW47962.1</t>
  </si>
  <si>
    <t>A4S02_14085</t>
  </si>
  <si>
    <t>AOW47963.1</t>
  </si>
  <si>
    <t>A4S02_14090</t>
  </si>
  <si>
    <t>AOW47980.1</t>
  </si>
  <si>
    <t>A4S02_14095</t>
  </si>
  <si>
    <t>AOW47964.1</t>
  </si>
  <si>
    <t>A4S02_14100</t>
  </si>
  <si>
    <t>AOW47965.1</t>
  </si>
  <si>
    <t>A4S02_14105</t>
  </si>
  <si>
    <t>AOW47966.1</t>
  </si>
  <si>
    <t>A4S02_14110</t>
  </si>
  <si>
    <t>AOW47981.1</t>
  </si>
  <si>
    <t>A4S02_14115</t>
  </si>
  <si>
    <t>AOW47967.1</t>
  </si>
  <si>
    <t>toxin</t>
  </si>
  <si>
    <t>A4S02_14120</t>
  </si>
  <si>
    <t>AOW47968.1</t>
  </si>
  <si>
    <t>AbrB family transcriptional regulator</t>
  </si>
  <si>
    <t>A4S02_14125</t>
  </si>
  <si>
    <t>AOW47969.1</t>
  </si>
  <si>
    <t>A4S02_14130</t>
  </si>
  <si>
    <t>AOW47970.1</t>
  </si>
  <si>
    <t>A4S02_14135</t>
  </si>
  <si>
    <t>AOW47971.1</t>
  </si>
  <si>
    <t>A4S02_14140</t>
  </si>
  <si>
    <t>A4S02_14145</t>
  </si>
  <si>
    <t>AOW47972.1</t>
  </si>
  <si>
    <t>A4S02_14150</t>
  </si>
  <si>
    <t>AOW47973.1</t>
  </si>
  <si>
    <t>A4S02_14155</t>
  </si>
  <si>
    <t>AOW47974.1</t>
  </si>
  <si>
    <t>A4S02_14160</t>
  </si>
  <si>
    <t>AOW47975.1</t>
  </si>
  <si>
    <t>A4S02_14165</t>
  </si>
  <si>
    <t>AOW47976.1</t>
  </si>
  <si>
    <t>A4S02_14170</t>
  </si>
  <si>
    <t>A4S02_14175</t>
  </si>
  <si>
    <t>AOW47977.1</t>
  </si>
  <si>
    <t>A4S02_14180</t>
  </si>
  <si>
    <t>AOW47978.1</t>
  </si>
  <si>
    <t>A4S02_14185</t>
  </si>
  <si>
    <t>unnamed2</t>
  </si>
  <si>
    <t>CP015166.1</t>
  </si>
  <si>
    <t>A4S02_14190</t>
  </si>
  <si>
    <t>AOW47982.1</t>
  </si>
  <si>
    <t>phosphopantetheine--protein transferase</t>
  </si>
  <si>
    <t>A4S02_14195</t>
  </si>
  <si>
    <t>AOW47983.1</t>
  </si>
  <si>
    <t>A4S02_14200</t>
  </si>
  <si>
    <t>AOW48018.1</t>
  </si>
  <si>
    <t>invertase</t>
  </si>
  <si>
    <t>A4S02_14205</t>
  </si>
  <si>
    <t>AOW47984.1</t>
  </si>
  <si>
    <t>A4S02_14210</t>
  </si>
  <si>
    <t>AOW47985.1</t>
  </si>
  <si>
    <t>A4S02_14215</t>
  </si>
  <si>
    <t>AOW47986.1</t>
  </si>
  <si>
    <t>A4S02_14220</t>
  </si>
  <si>
    <t>AOW47987.1</t>
  </si>
  <si>
    <t>A4S02_14225</t>
  </si>
  <si>
    <t>A4S02_14230</t>
  </si>
  <si>
    <t>AOW48019.1</t>
  </si>
  <si>
    <t>A4S02_14235</t>
  </si>
  <si>
    <t>AOW47988.1</t>
  </si>
  <si>
    <t>A4S02_14240</t>
  </si>
  <si>
    <t>AOW47989.1</t>
  </si>
  <si>
    <t>A4S02_14245</t>
  </si>
  <si>
    <t>AOW47990.1</t>
  </si>
  <si>
    <t>restriction endonuclease subunit S</t>
  </si>
  <si>
    <t>A4S02_14250</t>
  </si>
  <si>
    <t>AOW47991.1</t>
  </si>
  <si>
    <t>type I restriction-modification system subunit M</t>
  </si>
  <si>
    <t>A4S02_14255</t>
  </si>
  <si>
    <t>AOW47992.1</t>
  </si>
  <si>
    <t>A4S02_14260</t>
  </si>
  <si>
    <t>AOW47993.1</t>
  </si>
  <si>
    <t>A4S02_14265</t>
  </si>
  <si>
    <t>AOW47994.1</t>
  </si>
  <si>
    <t>A4S02_14270</t>
  </si>
  <si>
    <t>AOW47995.1</t>
  </si>
  <si>
    <t>A4S02_14275</t>
  </si>
  <si>
    <t>AOW47996.1</t>
  </si>
  <si>
    <t>A4S02_14280</t>
  </si>
  <si>
    <t>AOW48020.1</t>
  </si>
  <si>
    <t>transposon DNA-invertase</t>
  </si>
  <si>
    <t>A4S02_14285</t>
  </si>
  <si>
    <t>AOW47997.1</t>
  </si>
  <si>
    <t>A4S02_14290</t>
  </si>
  <si>
    <t>AOW47998.1</t>
  </si>
  <si>
    <t>A4S02_14295</t>
  </si>
  <si>
    <t>conjugal transfer protein TraA</t>
  </si>
  <si>
    <t>A4S02_14300</t>
  </si>
  <si>
    <t>AOW47999.1</t>
  </si>
  <si>
    <t>A4S02_14305</t>
  </si>
  <si>
    <t>AOW48000.1</t>
  </si>
  <si>
    <t>A4S02_14310</t>
  </si>
  <si>
    <t>AOW48001.1</t>
  </si>
  <si>
    <t>A4S02_14315</t>
  </si>
  <si>
    <t>AOW48002.1</t>
  </si>
  <si>
    <t>A4S02_14320</t>
  </si>
  <si>
    <t>AOW48003.1</t>
  </si>
  <si>
    <t>A4S02_14325</t>
  </si>
  <si>
    <t>AOW48004.1</t>
  </si>
  <si>
    <t>A4S02_14330</t>
  </si>
  <si>
    <t>AOW48005.1</t>
  </si>
  <si>
    <t>A4S02_14335</t>
  </si>
  <si>
    <t>A4S02_14340</t>
  </si>
  <si>
    <t>AOW48006.1</t>
  </si>
  <si>
    <t>A4S02_14345</t>
  </si>
  <si>
    <t>AOW48007.1</t>
  </si>
  <si>
    <t>A4S02_14350</t>
  </si>
  <si>
    <t>AOW48008.1</t>
  </si>
  <si>
    <t>A4S02_14355</t>
  </si>
  <si>
    <t>AOW48009.1</t>
  </si>
  <si>
    <t>A4S02_14360</t>
  </si>
  <si>
    <t>AOW48010.1</t>
  </si>
  <si>
    <t>A4S02_14365</t>
  </si>
  <si>
    <t>AOW48011.1</t>
  </si>
  <si>
    <t>A4S02_14370</t>
  </si>
  <si>
    <t>AOW48012.1</t>
  </si>
  <si>
    <t>A4S02_14375</t>
  </si>
  <si>
    <t>AOW48013.1</t>
  </si>
  <si>
    <t>A4S02_14380</t>
  </si>
  <si>
    <t>AOW48014.1</t>
  </si>
  <si>
    <t>plasmid replication initiator</t>
  </si>
  <si>
    <t>A4S02_14385</t>
  </si>
  <si>
    <t>AOW48021.1</t>
  </si>
  <si>
    <t>A4S02_14390</t>
  </si>
  <si>
    <t>AOW48015.1</t>
  </si>
  <si>
    <t>death-on-curing protein</t>
  </si>
  <si>
    <t>A4S02_14395</t>
  </si>
  <si>
    <t>AOW48016.1</t>
  </si>
  <si>
    <t>A4S02_14400</t>
  </si>
  <si>
    <t>AOW48017.1</t>
  </si>
  <si>
    <t>A4S02_14405</t>
  </si>
  <si>
    <t>unnamed3</t>
  </si>
  <si>
    <t>CP015167.1</t>
  </si>
  <si>
    <t>A4S02_14410</t>
  </si>
  <si>
    <t>A4S02_14415</t>
  </si>
  <si>
    <t>AOW48022.1</t>
  </si>
  <si>
    <t>A4S02_14420</t>
  </si>
  <si>
    <t>AOW48063.1</t>
  </si>
  <si>
    <t>A4S02_14425</t>
  </si>
  <si>
    <t>AOW48023.1</t>
  </si>
  <si>
    <t>A4S02_14430</t>
  </si>
  <si>
    <t>AOW48024.1</t>
  </si>
  <si>
    <t>A4S02_14435</t>
  </si>
  <si>
    <t>AOW48025.1</t>
  </si>
  <si>
    <t>transcriptional initiation protein Tat</t>
  </si>
  <si>
    <t>A4S02_14440</t>
  </si>
  <si>
    <t>AOW48026.1</t>
  </si>
  <si>
    <t>A4S02_14445</t>
  </si>
  <si>
    <t>AOW48027.1</t>
  </si>
  <si>
    <t>quinol oxidase</t>
  </si>
  <si>
    <t>A4S02_14450</t>
  </si>
  <si>
    <t>A4S02_14455</t>
  </si>
  <si>
    <t>AOW48028.1</t>
  </si>
  <si>
    <t>A4S02_14460</t>
  </si>
  <si>
    <t>AOW48029.1</t>
  </si>
  <si>
    <t>A4S02_14465</t>
  </si>
  <si>
    <t>AOW48030.1</t>
  </si>
  <si>
    <t>A4S02_14470</t>
  </si>
  <si>
    <t>AOW48031.1</t>
  </si>
  <si>
    <t>A4S02_14475</t>
  </si>
  <si>
    <t>AOW48032.1</t>
  </si>
  <si>
    <t>A4S02_14480</t>
  </si>
  <si>
    <t>AOW48033.1</t>
  </si>
  <si>
    <t>A4S02_14485</t>
  </si>
  <si>
    <t>AOW48034.1</t>
  </si>
  <si>
    <t>A4S02_14490</t>
  </si>
  <si>
    <t>AOW48035.1</t>
  </si>
  <si>
    <t>A4S02_14495</t>
  </si>
  <si>
    <t>AOW48036.1</t>
  </si>
  <si>
    <t>A4S02_14500</t>
  </si>
  <si>
    <t>AOW48037.1</t>
  </si>
  <si>
    <t>conjugal transfer protein TraD</t>
  </si>
  <si>
    <t>A4S02_14505</t>
  </si>
  <si>
    <t>AOW48064.1</t>
  </si>
  <si>
    <t>conjugal transfer protein TraC</t>
  </si>
  <si>
    <t>A4S02_14510</t>
  </si>
  <si>
    <t>AOW48038.1</t>
  </si>
  <si>
    <t>Ti-type conjugative transfer relaxase TraA</t>
  </si>
  <si>
    <t>A4S02_14515</t>
  </si>
  <si>
    <t>AOW48039.1</t>
  </si>
  <si>
    <t>transcription regulator of the Arc/MetJ class</t>
  </si>
  <si>
    <t>A4S02_14520</t>
  </si>
  <si>
    <t>AOW48040.1</t>
  </si>
  <si>
    <t>A4S02_14525</t>
  </si>
  <si>
    <t>AOW48041.1</t>
  </si>
  <si>
    <t>sulfur reduction protein DsrE</t>
  </si>
  <si>
    <t>A4S02_14530</t>
  </si>
  <si>
    <t>AOW48065.1</t>
  </si>
  <si>
    <t>A4S02_14535</t>
  </si>
  <si>
    <t>AOW48042.1</t>
  </si>
  <si>
    <t>A4S02_14540</t>
  </si>
  <si>
    <t>AOW48043.1</t>
  </si>
  <si>
    <t>A4S02_14545</t>
  </si>
  <si>
    <t>AOW48044.1</t>
  </si>
  <si>
    <t>A4S02_14550</t>
  </si>
  <si>
    <t>AOW48045.1</t>
  </si>
  <si>
    <t>cytochrome C subunit protein</t>
  </si>
  <si>
    <t>A4S02_14555</t>
  </si>
  <si>
    <t>AOW48046.1</t>
  </si>
  <si>
    <t>A4S02_14560</t>
  </si>
  <si>
    <t>AOW48047.1</t>
  </si>
  <si>
    <t>A4S02_14565</t>
  </si>
  <si>
    <t>AOW48048.1</t>
  </si>
  <si>
    <t>A4S02_14570</t>
  </si>
  <si>
    <t>AOW48049.1</t>
  </si>
  <si>
    <t>A4S02_14575</t>
  </si>
  <si>
    <t>AOW48050.1</t>
  </si>
  <si>
    <t>A4S02_14580</t>
  </si>
  <si>
    <t>AOW48051.1</t>
  </si>
  <si>
    <t>A4S02_14585</t>
  </si>
  <si>
    <t>AOW48066.1</t>
  </si>
  <si>
    <t>A4S02_14590</t>
  </si>
  <si>
    <t>AOW48052.1</t>
  </si>
  <si>
    <t>A4S02_14595</t>
  </si>
  <si>
    <t>AOW48053.1</t>
  </si>
  <si>
    <t>replication protein RepA</t>
  </si>
  <si>
    <t>A4S02_14600</t>
  </si>
  <si>
    <t>AOW48054.1</t>
  </si>
  <si>
    <t>A4S02_14605</t>
  </si>
  <si>
    <t>AOW48067.1</t>
  </si>
  <si>
    <t>A4S02_14610</t>
  </si>
  <si>
    <t>AOW48055.1</t>
  </si>
  <si>
    <t>A4S02_14615</t>
  </si>
  <si>
    <t>AOW48056.1</t>
  </si>
  <si>
    <t>ArsR family transcriptional regulator</t>
  </si>
  <si>
    <t>A4S02_14620</t>
  </si>
  <si>
    <t>AOW48068.1</t>
  </si>
  <si>
    <t>rhodanese</t>
  </si>
  <si>
    <t>A4S02_14625</t>
  </si>
  <si>
    <t>AOW48057.1</t>
  </si>
  <si>
    <t>A4S02_14630</t>
  </si>
  <si>
    <t>AOW48058.1</t>
  </si>
  <si>
    <t>A4S02_14635</t>
  </si>
  <si>
    <t>AOW48059.1</t>
  </si>
  <si>
    <t>A4S02_14640</t>
  </si>
  <si>
    <t>AOW48060.1</t>
  </si>
  <si>
    <t>A4S02_14645</t>
  </si>
  <si>
    <t>AOW48061.1</t>
  </si>
  <si>
    <t>A4S02_14650</t>
  </si>
  <si>
    <t>AOW48062.1</t>
  </si>
  <si>
    <t>A4S02_14655</t>
  </si>
  <si>
    <t>AOW48069.1</t>
  </si>
  <si>
    <t>ID</t>
  </si>
  <si>
    <t>Количество по полю ID</t>
  </si>
  <si>
    <t>Названия столбцов</t>
  </si>
  <si>
    <t>Названия строк</t>
  </si>
  <si>
    <t>(пусто)</t>
  </si>
  <si>
    <t>Общий итог</t>
  </si>
  <si>
    <t>interval_name</t>
  </si>
  <si>
    <t>from</t>
  </si>
  <si>
    <t>to</t>
  </si>
  <si>
    <t>count</t>
  </si>
  <si>
    <t>max</t>
  </si>
  <si>
    <t>min</t>
  </si>
  <si>
    <t>median</t>
  </si>
  <si>
    <t>average</t>
  </si>
  <si>
    <t>standard deviation</t>
  </si>
  <si>
    <t>protein</t>
  </si>
  <si>
    <t>rna</t>
  </si>
  <si>
    <t>delta</t>
  </si>
  <si>
    <t xml:space="preserve">sum </t>
  </si>
  <si>
    <t>yes</t>
  </si>
  <si>
    <t>All genes</t>
  </si>
  <si>
    <t>Chromosome</t>
  </si>
  <si>
    <t>all</t>
  </si>
  <si>
    <t>Plasmid 1</t>
  </si>
  <si>
    <t>no</t>
  </si>
  <si>
    <t>Plasmid 2</t>
  </si>
  <si>
    <t>Plasmid 3</t>
  </si>
  <si>
    <t>random (p=0.05, checked with python script)</t>
  </si>
  <si>
    <t>- operons length</t>
  </si>
  <si>
    <t>+ operons length</t>
  </si>
  <si>
    <t>-operons length</t>
  </si>
  <si>
    <t>Overlap</t>
  </si>
  <si>
    <t>Operons</t>
  </si>
  <si>
    <t>All</t>
  </si>
  <si>
    <t>Max</t>
  </si>
  <si>
    <t>Average</t>
  </si>
  <si>
    <t>Standard deviation</t>
  </si>
  <si>
    <t>Plasmid1</t>
  </si>
  <si>
    <t>Number of genes</t>
  </si>
  <si>
    <t>Hypothetical</t>
  </si>
  <si>
    <t>Membrane</t>
  </si>
  <si>
    <t>Transport</t>
  </si>
  <si>
    <t>Transposase</t>
  </si>
  <si>
    <t>RNA proteins</t>
  </si>
  <si>
    <t>Ribosomal</t>
  </si>
  <si>
    <t>Other</t>
  </si>
  <si>
    <t>Plasmid2</t>
  </si>
  <si>
    <t>Plasmid3</t>
  </si>
  <si>
    <t>Percentage</t>
  </si>
  <si>
    <t>Sum</t>
  </si>
  <si>
    <t>Плазмида 1</t>
  </si>
  <si>
    <t>Плазмида 2</t>
  </si>
  <si>
    <t>Плазмида 3</t>
  </si>
  <si>
    <t>Хромосома</t>
  </si>
  <si>
    <t>"+"-цепь</t>
  </si>
  <si>
    <t>"-"-цепь</t>
  </si>
  <si>
    <t>Число генов</t>
  </si>
  <si>
    <t>Всего</t>
  </si>
  <si>
    <t>Число квазиоперонов</t>
  </si>
  <si>
    <t>Средняя длина</t>
  </si>
  <si>
    <t>Стандартное отклонение</t>
  </si>
  <si>
    <t>Максимальная длина квазиоперона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</si>
</sst>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8"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left"/>
    </xf>
    <xf numFmtId="0" fontId="0" fillId="0" borderId="10" xfId="0" applyNumberFormat="1" applyBorder="1"/>
    <xf numFmtId="0" fontId="0" fillId="0" borderId="10" xfId="0" pivotButton="1" applyBorder="1"/>
    <xf numFmtId="0" fontId="0" fillId="0" borderId="10" xfId="0" applyBorder="1" applyAlignment="1">
      <alignment horizontal="left" indent="1"/>
    </xf>
    <xf numFmtId="0" fontId="0" fillId="0" borderId="0" xfId="0" applyAlignment="1"/>
    <xf numFmtId="0" fontId="0" fillId="33" borderId="10" xfId="0" applyFill="1" applyBorder="1" applyAlignment="1"/>
    <xf numFmtId="0" fontId="0" fillId="33" borderId="10" xfId="0" applyFill="1" applyBorder="1"/>
    <xf numFmtId="0" fontId="0" fillId="0" borderId="10" xfId="0" applyBorder="1" applyAlignment="1"/>
    <xf numFmtId="0" fontId="0" fillId="33" borderId="11" xfId="0" applyFill="1" applyBorder="1"/>
    <xf numFmtId="0" fontId="0" fillId="35" borderId="10" xfId="0" applyFill="1" applyBorder="1"/>
    <xf numFmtId="0" fontId="0" fillId="34" borderId="10" xfId="0" applyFill="1" applyBorder="1" applyAlignment="1">
      <alignment horizontal="center"/>
    </xf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33" borderId="10" xfId="0" quotePrefix="1" applyFill="1" applyBorder="1"/>
    <xf numFmtId="0" fontId="0" fillId="0" borderId="10" xfId="0" quotePrefix="1" applyBorder="1"/>
    <xf numFmtId="2" fontId="0" fillId="0" borderId="10" xfId="0" applyNumberFormat="1" applyBorder="1"/>
    <xf numFmtId="0" fontId="0" fillId="35" borderId="10" xfId="0" quotePrefix="1" applyFill="1" applyBorder="1"/>
    <xf numFmtId="2" fontId="0" fillId="35" borderId="10" xfId="0" applyNumberFormat="1" applyFill="1" applyBorder="1"/>
    <xf numFmtId="0" fontId="0" fillId="33" borderId="10" xfId="0" applyFill="1" applyBorder="1" applyAlignment="1">
      <alignment horizontal="center"/>
    </xf>
    <xf numFmtId="0" fontId="0" fillId="0" borderId="10" xfId="0" applyFill="1" applyBorder="1"/>
    <xf numFmtId="0" fontId="0" fillId="0" borderId="0" xfId="0" applyFill="1" applyBorder="1"/>
    <xf numFmtId="10" fontId="0" fillId="0" borderId="10" xfId="0" applyNumberFormat="1" applyBorder="1"/>
    <xf numFmtId="0" fontId="0" fillId="34" borderId="10" xfId="0" applyFill="1" applyBorder="1"/>
    <xf numFmtId="0" fontId="0" fillId="36" borderId="10" xfId="0" quotePrefix="1" applyFill="1" applyBorder="1"/>
    <xf numFmtId="0" fontId="0" fillId="36" borderId="10" xfId="0" applyFill="1" applyBorder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protlen!$D$4:$D$14</c:f>
              <c:strCache>
                <c:ptCount val="11"/>
                <c:pt idx="0">
                  <c:v>1-100</c:v>
                </c:pt>
                <c:pt idx="1">
                  <c:v>100-200</c:v>
                </c:pt>
                <c:pt idx="2">
                  <c:v>200-300</c:v>
                </c:pt>
                <c:pt idx="3">
                  <c:v>300-400</c:v>
                </c:pt>
                <c:pt idx="4">
                  <c:v>400-500</c:v>
                </c:pt>
                <c:pt idx="5">
                  <c:v>500-600</c:v>
                </c:pt>
                <c:pt idx="6">
                  <c:v>600-700</c:v>
                </c:pt>
                <c:pt idx="7">
                  <c:v>700-800</c:v>
                </c:pt>
                <c:pt idx="8">
                  <c:v>800-900</c:v>
                </c:pt>
                <c:pt idx="9">
                  <c:v>900-1000</c:v>
                </c:pt>
                <c:pt idx="10">
                  <c:v>1000-1600</c:v>
                </c:pt>
              </c:strCache>
            </c:strRef>
          </c:cat>
          <c:val>
            <c:numRef>
              <c:f>protlen!$G$4:$G$14</c:f>
              <c:numCache>
                <c:formatCode>General</c:formatCode>
                <c:ptCount val="11"/>
                <c:pt idx="0">
                  <c:v>230</c:v>
                </c:pt>
                <c:pt idx="1">
                  <c:v>707</c:v>
                </c:pt>
                <c:pt idx="2">
                  <c:v>543</c:v>
                </c:pt>
                <c:pt idx="3">
                  <c:v>472</c:v>
                </c:pt>
                <c:pt idx="4">
                  <c:v>368</c:v>
                </c:pt>
                <c:pt idx="5">
                  <c:v>121</c:v>
                </c:pt>
                <c:pt idx="6">
                  <c:v>70</c:v>
                </c:pt>
                <c:pt idx="7">
                  <c:v>55</c:v>
                </c:pt>
                <c:pt idx="8">
                  <c:v>29</c:v>
                </c:pt>
                <c:pt idx="9">
                  <c:v>24</c:v>
                </c:pt>
                <c:pt idx="10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419136"/>
        <c:axId val="147421056"/>
      </c:barChart>
      <c:catAx>
        <c:axId val="14741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Length</a:t>
                </a:r>
                <a:endParaRPr lang="en-GB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7421056"/>
        <c:crosses val="autoZero"/>
        <c:auto val="1"/>
        <c:lblAlgn val="ctr"/>
        <c:lblOffset val="100"/>
        <c:noMultiLvlLbl val="0"/>
      </c:catAx>
      <c:valAx>
        <c:axId val="147421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Number of proteins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7419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388620</xdr:colOff>
      <xdr:row>14</xdr:row>
      <xdr:rowOff>179070</xdr:rowOff>
    </xdr:from>
    <xdr:to>
      <xdr:col>13</xdr:col>
      <xdr:colOff>457200</xdr:colOff>
      <xdr:row>32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a Khanina" refreshedDate="43452.870630671299" createdVersion="4" refreshedVersion="4" minRefreshableVersion="3" recordCount="5862">
  <cacheSource type="worksheet">
    <worksheetSource ref="A1:U5863" sheet="data"/>
  </cacheSource>
  <cacheFields count="21">
    <cacheField name="ID" numFmtId="0">
      <sharedItems containsSemiMixedTypes="0" containsString="0" containsNumber="1" containsInteger="1" minValue="1" maxValue="5862"/>
    </cacheField>
    <cacheField name="# feature" numFmtId="0">
      <sharedItems count="6">
        <s v="gene"/>
        <s v="CDS"/>
        <s v="tRNA"/>
        <s v="rRNA"/>
        <s v="ncRNA"/>
        <s v="tmRNA"/>
      </sharedItems>
    </cacheField>
    <cacheField name="class" numFmtId="0">
      <sharedItems containsBlank="1" count="12">
        <s v="pseudogene"/>
        <s v="without_protein"/>
        <s v="protein_coding"/>
        <s v="with_protein"/>
        <s v="tRNA"/>
        <m/>
        <s v="rRNA"/>
        <s v="RNase_P_RNA"/>
        <s v="ncRNA"/>
        <s v="other"/>
        <s v="SRP_RNA"/>
        <s v="tmRNA"/>
      </sharedItems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chromosome" numFmtId="0">
      <sharedItems containsBlank="1"/>
    </cacheField>
    <cacheField name="genomic_accession" numFmtId="0">
      <sharedItems/>
    </cacheField>
    <cacheField name="start" numFmtId="0">
      <sharedItems containsSemiMixedTypes="0" containsString="0" containsNumber="1" containsInteger="1" minValue="1" maxValue="2857283"/>
    </cacheField>
    <cacheField name="end" numFmtId="0">
      <sharedItems containsSemiMixedTypes="0" containsString="0" containsNumber="1" containsInteger="1" minValue="517" maxValue="2859878"/>
    </cacheField>
    <cacheField name="strand" numFmtId="0">
      <sharedItems count="2">
        <s v="+"/>
        <s v="-"/>
      </sharedItems>
    </cacheField>
    <cacheField name="product_accession" numFmtId="0">
      <sharedItems containsBlank="1"/>
    </cacheField>
    <cacheField name="non-redundant_refseq" numFmtId="0">
      <sharedItems containsNonDate="0" containsString="0"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Blank="1"/>
    </cacheField>
    <cacheField name="GeneID" numFmtId="0">
      <sharedItems containsNonDate="0" containsString="0" containsBlank="1"/>
    </cacheField>
    <cacheField name="locus_tag" numFmtId="0">
      <sharedItems/>
    </cacheField>
    <cacheField name="feature_interval_length" numFmtId="0">
      <sharedItems containsSemiMixedTypes="0" containsString="0" containsNumber="1" containsInteger="1" minValue="73" maxValue="5204"/>
    </cacheField>
    <cacheField name="product_length" numFmtId="0">
      <sharedItems containsString="0" containsBlank="1" containsNumber="1" containsInteger="1" minValue="44" maxValue="1518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risa Khanina" refreshedDate="43452.874407986114" createdVersion="4" refreshedVersion="4" minRefreshableVersion="3" recordCount="5568">
  <cacheSource type="worksheet">
    <worksheetSource ref="A1:T5569" sheet="chr"/>
  </cacheSource>
  <cacheFields count="20">
    <cacheField name="ID" numFmtId="0">
      <sharedItems containsSemiMixedTypes="0" containsString="0" containsNumber="1" containsInteger="1" minValue="1" maxValue="5568"/>
    </cacheField>
    <cacheField name="# feature" numFmtId="0">
      <sharedItems count="6">
        <s v="gene"/>
        <s v="CDS"/>
        <s v="tRNA"/>
        <s v="rRNA"/>
        <s v="ncRNA"/>
        <s v="tmRNA"/>
      </sharedItems>
    </cacheField>
    <cacheField name="class" numFmtId="0">
      <sharedItems containsBlank="1" count="12">
        <s v="pseudogene"/>
        <s v="without_protein"/>
        <s v="protein_coding"/>
        <s v="with_protein"/>
        <s v="tRNA"/>
        <m/>
        <s v="rRNA"/>
        <s v="RNase_P_RNA"/>
        <s v="ncRNA"/>
        <s v="other"/>
        <s v="SRP_RNA"/>
        <s v="tmRNA"/>
      </sharedItems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genomic_accession" numFmtId="0">
      <sharedItems/>
    </cacheField>
    <cacheField name="start" numFmtId="0">
      <sharedItems containsSemiMixedTypes="0" containsString="0" containsNumber="1" containsInteger="1" minValue="1" maxValue="2857283"/>
    </cacheField>
    <cacheField name="end" numFmtId="0">
      <sharedItems containsSemiMixedTypes="0" containsString="0" containsNumber="1" containsInteger="1" minValue="1621" maxValue="2859878"/>
    </cacheField>
    <cacheField name="strand" numFmtId="0">
      <sharedItems count="2">
        <s v="+"/>
        <s v="-"/>
      </sharedItems>
    </cacheField>
    <cacheField name="product_accession" numFmtId="0">
      <sharedItems containsBlank="1"/>
    </cacheField>
    <cacheField name="non-redundant_refseq" numFmtId="0">
      <sharedItems containsNonDate="0" containsString="0"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Blank="1"/>
    </cacheField>
    <cacheField name="GeneID" numFmtId="0">
      <sharedItems containsNonDate="0" containsString="0" containsBlank="1"/>
    </cacheField>
    <cacheField name="locus_tag" numFmtId="0">
      <sharedItems/>
    </cacheField>
    <cacheField name="feature_interval_length" numFmtId="0">
      <sharedItems containsSemiMixedTypes="0" containsString="0" containsNumber="1" containsInteger="1" minValue="73" maxValue="5204"/>
    </cacheField>
    <cacheField name="product_length" numFmtId="0">
      <sharedItems containsString="0" containsBlank="1" containsNumber="1" containsInteger="1" minValue="44" maxValue="1518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arisa Khanina" refreshedDate="43452.875130092594" createdVersion="4" refreshedVersion="4" minRefreshableVersion="3" recordCount="88">
  <cacheSource type="worksheet">
    <worksheetSource ref="A1:U89" sheet="pl2"/>
  </cacheSource>
  <cacheFields count="21">
    <cacheField name="ID" numFmtId="0">
      <sharedItems containsSemiMixedTypes="0" containsString="0" containsNumber="1" containsInteger="1" minValue="1" maxValue="88"/>
    </cacheField>
    <cacheField name="# feature" numFmtId="0">
      <sharedItems count="2">
        <s v="gene"/>
        <s v="CDS"/>
      </sharedItems>
    </cacheField>
    <cacheField name="class" numFmtId="0">
      <sharedItems count="4">
        <s v="protein_coding"/>
        <s v="with_protein"/>
        <s v="pseudogene"/>
        <s v="without_protein"/>
      </sharedItems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chromosome" numFmtId="0">
      <sharedItems/>
    </cacheField>
    <cacheField name="genomic_accession" numFmtId="0">
      <sharedItems/>
    </cacheField>
    <cacheField name="start" numFmtId="0">
      <sharedItems containsSemiMixedTypes="0" containsString="0" containsNumber="1" containsInteger="1" minValue="514" maxValue="46008"/>
    </cacheField>
    <cacheField name="end" numFmtId="0">
      <sharedItems containsSemiMixedTypes="0" containsString="0" containsNumber="1" containsInteger="1" minValue="1149" maxValue="46190"/>
    </cacheField>
    <cacheField name="strand" numFmtId="0">
      <sharedItems count="2">
        <s v="+"/>
        <s v="-"/>
      </sharedItems>
    </cacheField>
    <cacheField name="product_accession" numFmtId="0">
      <sharedItems containsBlank="1"/>
    </cacheField>
    <cacheField name="non-redundant_refseq" numFmtId="0">
      <sharedItems containsNonDate="0" containsString="0"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NonDate="0" containsString="0" containsBlank="1"/>
    </cacheField>
    <cacheField name="GeneID" numFmtId="0">
      <sharedItems containsNonDate="0" containsString="0" containsBlank="1"/>
    </cacheField>
    <cacheField name="locus_tag" numFmtId="0">
      <sharedItems/>
    </cacheField>
    <cacheField name="feature_interval_length" numFmtId="0">
      <sharedItems containsSemiMixedTypes="0" containsString="0" containsNumber="1" containsInteger="1" minValue="183" maxValue="4446"/>
    </cacheField>
    <cacheField name="product_length" numFmtId="0">
      <sharedItems containsString="0" containsBlank="1" containsNumber="1" containsInteger="1" minValue="64" maxValue="1481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arisa Khanina" refreshedDate="43452.876127430558" createdVersion="4" refreshedVersion="4" minRefreshableVersion="3" recordCount="100">
  <cacheSource type="worksheet">
    <worksheetSource ref="A1:U101" sheet="pl3"/>
  </cacheSource>
  <cacheFields count="21">
    <cacheField name="ID" numFmtId="0">
      <sharedItems containsSemiMixedTypes="0" containsString="0" containsNumber="1" containsInteger="1" minValue="1" maxValue="100"/>
    </cacheField>
    <cacheField name="# feature" numFmtId="0">
      <sharedItems count="2">
        <s v="gene"/>
        <s v="CDS"/>
      </sharedItems>
    </cacheField>
    <cacheField name="class" numFmtId="0">
      <sharedItems count="4">
        <s v="pseudogene"/>
        <s v="without_protein"/>
        <s v="protein_coding"/>
        <s v="with_protein"/>
      </sharedItems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chromosome" numFmtId="0">
      <sharedItems/>
    </cacheField>
    <cacheField name="genomic_accession" numFmtId="0">
      <sharedItems/>
    </cacheField>
    <cacheField name="start" numFmtId="0">
      <sharedItems containsSemiMixedTypes="0" containsString="0" containsNumber="1" containsInteger="1" minValue="1" maxValue="42161"/>
    </cacheField>
    <cacheField name="end" numFmtId="0">
      <sharedItems containsSemiMixedTypes="0" containsString="0" containsNumber="1" containsInteger="1" minValue="1290" maxValue="43148"/>
    </cacheField>
    <cacheField name="strand" numFmtId="0">
      <sharedItems count="2">
        <s v="-"/>
        <s v="+"/>
      </sharedItems>
    </cacheField>
    <cacheField name="product_accession" numFmtId="0">
      <sharedItems containsBlank="1"/>
    </cacheField>
    <cacheField name="non-redundant_refseq" numFmtId="0">
      <sharedItems containsNonDate="0" containsString="0"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NonDate="0" containsString="0" containsBlank="1"/>
    </cacheField>
    <cacheField name="GeneID" numFmtId="0">
      <sharedItems containsNonDate="0" containsString="0" containsBlank="1"/>
    </cacheField>
    <cacheField name="locus_tag" numFmtId="0">
      <sharedItems/>
    </cacheField>
    <cacheField name="feature_interval_length" numFmtId="0">
      <sharedItems containsSemiMixedTypes="0" containsString="0" containsNumber="1" containsInteger="1" minValue="192" maxValue="3087"/>
    </cacheField>
    <cacheField name="product_length" numFmtId="0">
      <sharedItems containsString="0" containsBlank="1" containsNumber="1" containsInteger="1" minValue="63" maxValue="1028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Larisa Khanina" refreshedDate="43452.893440972221" createdVersion="4" refreshedVersion="4" minRefreshableVersion="3" recordCount="106">
  <cacheSource type="worksheet">
    <worksheetSource ref="A1:U107" sheet="pl1"/>
  </cacheSource>
  <cacheFields count="21">
    <cacheField name="ID" numFmtId="0">
      <sharedItems containsSemiMixedTypes="0" containsString="0" containsNumber="1" containsInteger="1" minValue="1" maxValue="106"/>
    </cacheField>
    <cacheField name="# feature" numFmtId="0">
      <sharedItems count="2">
        <s v="gene"/>
        <s v="CDS"/>
      </sharedItems>
    </cacheField>
    <cacheField name="class" numFmtId="0">
      <sharedItems count="4">
        <s v="protein_coding"/>
        <s v="with_protein"/>
        <s v="pseudogene"/>
        <s v="without_protein"/>
      </sharedItems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chromosome" numFmtId="0">
      <sharedItems/>
    </cacheField>
    <cacheField name="genomic_accession" numFmtId="0">
      <sharedItems/>
    </cacheField>
    <cacheField name="start" numFmtId="0">
      <sharedItems containsSemiMixedTypes="0" containsString="0" containsNumber="1" containsInteger="1" minValue="146" maxValue="48398"/>
    </cacheField>
    <cacheField name="end" numFmtId="0">
      <sharedItems containsSemiMixedTypes="0" containsString="0" containsNumber="1" containsInteger="1" minValue="517" maxValue="49378"/>
    </cacheField>
    <cacheField name="strand" numFmtId="0">
      <sharedItems count="2">
        <s v="+"/>
        <s v="-"/>
      </sharedItems>
    </cacheField>
    <cacheField name="product_accession" numFmtId="0">
      <sharedItems containsBlank="1"/>
    </cacheField>
    <cacheField name="non-redundant_refseq" numFmtId="0">
      <sharedItems containsNonDate="0" containsString="0"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NonDate="0" containsString="0" containsBlank="1"/>
    </cacheField>
    <cacheField name="GeneID" numFmtId="0">
      <sharedItems containsNonDate="0" containsString="0" containsBlank="1"/>
    </cacheField>
    <cacheField name="locus_tag" numFmtId="0">
      <sharedItems/>
    </cacheField>
    <cacheField name="feature_interval_length" numFmtId="0">
      <sharedItems containsSemiMixedTypes="0" containsString="0" containsNumber="1" containsInteger="1" minValue="180" maxValue="3180"/>
    </cacheField>
    <cacheField name="product_length" numFmtId="0">
      <sharedItems containsString="0" containsBlank="1" containsNumber="1" containsInteger="1" minValue="59" maxValue="1059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62">
  <r>
    <n v="1"/>
    <x v="0"/>
    <x v="0"/>
    <s v="GCA_001766235.1"/>
    <s v="Primary Assembly"/>
    <s v="chromosome"/>
    <m/>
    <s v="CP015164.1"/>
    <n v="1"/>
    <n v="2859878"/>
    <x v="0"/>
    <m/>
    <m/>
    <m/>
    <m/>
    <m/>
    <m/>
    <s v="A4S02_00005"/>
    <n v="1070"/>
    <m/>
    <s v="pseudo"/>
  </r>
  <r>
    <n v="2"/>
    <x v="1"/>
    <x v="1"/>
    <s v="GCA_001766235.1"/>
    <s v="Primary Assembly"/>
    <s v="chromosome"/>
    <m/>
    <s v="CP015164.1"/>
    <n v="1"/>
    <n v="2859878"/>
    <x v="0"/>
    <m/>
    <m/>
    <m/>
    <s v="efflux transporter periplasmic adaptor subunit"/>
    <m/>
    <m/>
    <s v="A4S02_00005"/>
    <n v="1070"/>
    <m/>
    <s v="pseudo"/>
  </r>
  <r>
    <n v="3"/>
    <x v="0"/>
    <x v="0"/>
    <s v="GCA_001766235.1"/>
    <s v="Primary Assembly"/>
    <s v="plasmid"/>
    <s v="unnamed3"/>
    <s v="CP015167.1"/>
    <n v="1"/>
    <n v="43148"/>
    <x v="1"/>
    <m/>
    <m/>
    <m/>
    <m/>
    <m/>
    <m/>
    <s v="A4S02_14410"/>
    <n v="811"/>
    <m/>
    <s v="pseudo"/>
  </r>
  <r>
    <n v="4"/>
    <x v="1"/>
    <x v="1"/>
    <s v="GCA_001766235.1"/>
    <s v="Primary Assembly"/>
    <s v="plasmid"/>
    <s v="unnamed3"/>
    <s v="CP015167.1"/>
    <n v="1"/>
    <n v="43148"/>
    <x v="1"/>
    <m/>
    <m/>
    <m/>
    <s v="hypothetical protein"/>
    <m/>
    <m/>
    <s v="A4S02_14410"/>
    <n v="811"/>
    <m/>
    <s v="pseudo"/>
  </r>
  <r>
    <n v="5"/>
    <x v="0"/>
    <x v="2"/>
    <s v="GCA_001766235.1"/>
    <s v="Primary Assembly"/>
    <s v="chromosome"/>
    <m/>
    <s v="CP015164.1"/>
    <n v="98"/>
    <n v="1621"/>
    <x v="0"/>
    <m/>
    <m/>
    <m/>
    <m/>
    <m/>
    <m/>
    <s v="A4S02_00010"/>
    <n v="1524"/>
    <m/>
    <m/>
  </r>
  <r>
    <n v="6"/>
    <x v="1"/>
    <x v="3"/>
    <s v="GCA_001766235.1"/>
    <s v="Primary Assembly"/>
    <s v="chromosome"/>
    <m/>
    <s v="CP015164.1"/>
    <n v="98"/>
    <n v="1621"/>
    <x v="0"/>
    <s v="AOW45397.1"/>
    <m/>
    <m/>
    <s v="secretion protein"/>
    <m/>
    <m/>
    <s v="A4S02_00010"/>
    <n v="1524"/>
    <n v="507"/>
    <m/>
  </r>
  <r>
    <n v="7"/>
    <x v="0"/>
    <x v="2"/>
    <s v="GCA_001766235.1"/>
    <s v="Primary Assembly"/>
    <s v="plasmid"/>
    <s v="unnamed1"/>
    <s v="CP015165.1"/>
    <n v="146"/>
    <n v="517"/>
    <x v="0"/>
    <m/>
    <m/>
    <m/>
    <m/>
    <m/>
    <m/>
    <s v="A4S02_13925"/>
    <n v="372"/>
    <m/>
    <m/>
  </r>
  <r>
    <n v="8"/>
    <x v="1"/>
    <x v="3"/>
    <s v="GCA_001766235.1"/>
    <s v="Primary Assembly"/>
    <s v="plasmid"/>
    <s v="unnamed1"/>
    <s v="CP015165.1"/>
    <n v="146"/>
    <n v="517"/>
    <x v="0"/>
    <s v="AOW47935.1"/>
    <m/>
    <m/>
    <s v="transposase"/>
    <m/>
    <m/>
    <s v="A4S02_13925"/>
    <n v="372"/>
    <n v="123"/>
    <m/>
  </r>
  <r>
    <n v="9"/>
    <x v="0"/>
    <x v="2"/>
    <s v="GCA_001766235.1"/>
    <s v="Primary Assembly"/>
    <s v="plasmid"/>
    <s v="unnamed2"/>
    <s v="CP015166.1"/>
    <n v="514"/>
    <n v="1149"/>
    <x v="0"/>
    <m/>
    <m/>
    <m/>
    <m/>
    <m/>
    <m/>
    <s v="A4S02_14190"/>
    <n v="636"/>
    <m/>
    <m/>
  </r>
  <r>
    <n v="10"/>
    <x v="1"/>
    <x v="3"/>
    <s v="GCA_001766235.1"/>
    <s v="Primary Assembly"/>
    <s v="plasmid"/>
    <s v="unnamed2"/>
    <s v="CP015166.1"/>
    <n v="514"/>
    <n v="1149"/>
    <x v="0"/>
    <s v="AOW47982.1"/>
    <m/>
    <m/>
    <s v="phosphopantetheine--protein transferase"/>
    <m/>
    <m/>
    <s v="A4S02_14190"/>
    <n v="636"/>
    <n v="211"/>
    <m/>
  </r>
  <r>
    <n v="11"/>
    <x v="0"/>
    <x v="2"/>
    <s v="GCA_001766235.1"/>
    <s v="Primary Assembly"/>
    <s v="plasmid"/>
    <s v="unnamed1"/>
    <s v="CP015165.1"/>
    <n v="559"/>
    <n v="900"/>
    <x v="0"/>
    <m/>
    <m/>
    <m/>
    <m/>
    <m/>
    <m/>
    <s v="A4S02_13930"/>
    <n v="342"/>
    <m/>
    <m/>
  </r>
  <r>
    <n v="12"/>
    <x v="1"/>
    <x v="3"/>
    <s v="GCA_001766235.1"/>
    <s v="Primary Assembly"/>
    <s v="plasmid"/>
    <s v="unnamed1"/>
    <s v="CP015165.1"/>
    <n v="559"/>
    <n v="900"/>
    <x v="0"/>
    <s v="AOW47936.1"/>
    <m/>
    <m/>
    <s v="transposase"/>
    <m/>
    <m/>
    <s v="A4S02_13930"/>
    <n v="342"/>
    <n v="113"/>
    <m/>
  </r>
  <r>
    <n v="13"/>
    <x v="0"/>
    <x v="2"/>
    <s v="GCA_001766235.1"/>
    <s v="Primary Assembly"/>
    <s v="plasmid"/>
    <s v="unnamed3"/>
    <s v="CP015167.1"/>
    <n v="856"/>
    <n v="1290"/>
    <x v="0"/>
    <m/>
    <m/>
    <m/>
    <m/>
    <m/>
    <m/>
    <s v="A4S02_14415"/>
    <n v="435"/>
    <m/>
    <m/>
  </r>
  <r>
    <n v="14"/>
    <x v="1"/>
    <x v="3"/>
    <s v="GCA_001766235.1"/>
    <s v="Primary Assembly"/>
    <s v="plasmid"/>
    <s v="unnamed3"/>
    <s v="CP015167.1"/>
    <n v="856"/>
    <n v="1290"/>
    <x v="0"/>
    <s v="AOW48022.1"/>
    <m/>
    <m/>
    <s v="camphor resistance protein CrcB"/>
    <m/>
    <m/>
    <s v="A4S02_14415"/>
    <n v="435"/>
    <n v="144"/>
    <m/>
  </r>
  <r>
    <n v="15"/>
    <x v="0"/>
    <x v="2"/>
    <s v="GCA_001766235.1"/>
    <s v="Primary Assembly"/>
    <s v="plasmid"/>
    <s v="unnamed3"/>
    <s v="CP015167.1"/>
    <n v="1310"/>
    <n v="1747"/>
    <x v="0"/>
    <m/>
    <m/>
    <m/>
    <m/>
    <m/>
    <m/>
    <s v="A4S02_14420"/>
    <n v="438"/>
    <m/>
    <m/>
  </r>
  <r>
    <n v="16"/>
    <x v="1"/>
    <x v="3"/>
    <s v="GCA_001766235.1"/>
    <s v="Primary Assembly"/>
    <s v="plasmid"/>
    <s v="unnamed3"/>
    <s v="CP015167.1"/>
    <n v="1310"/>
    <n v="1747"/>
    <x v="0"/>
    <s v="AOW48063.1"/>
    <m/>
    <m/>
    <s v="transporter"/>
    <m/>
    <m/>
    <s v="A4S02_14420"/>
    <n v="438"/>
    <n v="145"/>
    <m/>
  </r>
  <r>
    <n v="17"/>
    <x v="0"/>
    <x v="2"/>
    <s v="GCA_001766235.1"/>
    <s v="Primary Assembly"/>
    <s v="plasmid"/>
    <s v="unnamed2"/>
    <s v="CP015166.1"/>
    <n v="1350"/>
    <n v="4325"/>
    <x v="1"/>
    <m/>
    <m/>
    <m/>
    <m/>
    <m/>
    <m/>
    <s v="A4S02_14195"/>
    <n v="2976"/>
    <m/>
    <m/>
  </r>
  <r>
    <n v="18"/>
    <x v="1"/>
    <x v="3"/>
    <s v="GCA_001766235.1"/>
    <s v="Primary Assembly"/>
    <s v="plasmid"/>
    <s v="unnamed2"/>
    <s v="CP015166.1"/>
    <n v="1350"/>
    <n v="4325"/>
    <x v="1"/>
    <s v="AOW47983.1"/>
    <m/>
    <m/>
    <s v="transposase"/>
    <m/>
    <m/>
    <s v="A4S02_14195"/>
    <n v="2976"/>
    <n v="991"/>
    <m/>
  </r>
  <r>
    <n v="19"/>
    <x v="0"/>
    <x v="2"/>
    <s v="GCA_001766235.1"/>
    <s v="Primary Assembly"/>
    <s v="plasmid"/>
    <s v="unnamed1"/>
    <s v="CP015165.1"/>
    <n v="1518"/>
    <n v="1754"/>
    <x v="0"/>
    <m/>
    <m/>
    <m/>
    <m/>
    <m/>
    <m/>
    <s v="A4S02_13935"/>
    <n v="237"/>
    <m/>
    <m/>
  </r>
  <r>
    <n v="20"/>
    <x v="1"/>
    <x v="3"/>
    <s v="GCA_001766235.1"/>
    <s v="Primary Assembly"/>
    <s v="plasmid"/>
    <s v="unnamed1"/>
    <s v="CP015165.1"/>
    <n v="1518"/>
    <n v="1754"/>
    <x v="0"/>
    <s v="AOW47937.1"/>
    <m/>
    <m/>
    <s v="hypothetical protein"/>
    <m/>
    <m/>
    <s v="A4S02_13935"/>
    <n v="237"/>
    <n v="78"/>
    <m/>
  </r>
  <r>
    <n v="21"/>
    <x v="0"/>
    <x v="2"/>
    <s v="GCA_001766235.1"/>
    <s v="Primary Assembly"/>
    <s v="chromosome"/>
    <m/>
    <s v="CP015164.1"/>
    <n v="1631"/>
    <n v="2365"/>
    <x v="0"/>
    <m/>
    <m/>
    <m/>
    <m/>
    <m/>
    <m/>
    <s v="A4S02_00015"/>
    <n v="735"/>
    <m/>
    <m/>
  </r>
  <r>
    <n v="22"/>
    <x v="1"/>
    <x v="3"/>
    <s v="GCA_001766235.1"/>
    <s v="Primary Assembly"/>
    <s v="chromosome"/>
    <m/>
    <s v="CP015164.1"/>
    <n v="1631"/>
    <n v="2365"/>
    <x v="0"/>
    <s v="AOW45398.1"/>
    <m/>
    <m/>
    <s v="hypothetical protein"/>
    <m/>
    <m/>
    <s v="A4S02_00015"/>
    <n v="735"/>
    <n v="244"/>
    <m/>
  </r>
  <r>
    <n v="23"/>
    <x v="0"/>
    <x v="2"/>
    <s v="GCA_001766235.1"/>
    <s v="Primary Assembly"/>
    <s v="plasmid"/>
    <s v="unnamed1"/>
    <s v="CP015165.1"/>
    <n v="1782"/>
    <n v="2597"/>
    <x v="0"/>
    <m/>
    <m/>
    <m/>
    <m/>
    <m/>
    <m/>
    <s v="A4S02_13940"/>
    <n v="816"/>
    <m/>
    <m/>
  </r>
  <r>
    <n v="24"/>
    <x v="1"/>
    <x v="3"/>
    <s v="GCA_001766235.1"/>
    <s v="Primary Assembly"/>
    <s v="plasmid"/>
    <s v="unnamed1"/>
    <s v="CP015165.1"/>
    <n v="1782"/>
    <n v="2597"/>
    <x v="0"/>
    <s v="AOW47938.1"/>
    <m/>
    <m/>
    <s v="transposase"/>
    <m/>
    <m/>
    <s v="A4S02_13940"/>
    <n v="816"/>
    <n v="271"/>
    <m/>
  </r>
  <r>
    <n v="25"/>
    <x v="0"/>
    <x v="2"/>
    <s v="GCA_001766235.1"/>
    <s v="Primary Assembly"/>
    <s v="plasmid"/>
    <s v="unnamed3"/>
    <s v="CP015167.1"/>
    <n v="1797"/>
    <n v="2189"/>
    <x v="0"/>
    <m/>
    <m/>
    <m/>
    <m/>
    <m/>
    <m/>
    <s v="A4S02_14425"/>
    <n v="393"/>
    <m/>
    <m/>
  </r>
  <r>
    <n v="26"/>
    <x v="1"/>
    <x v="3"/>
    <s v="GCA_001766235.1"/>
    <s v="Primary Assembly"/>
    <s v="plasmid"/>
    <s v="unnamed3"/>
    <s v="CP015167.1"/>
    <n v="1797"/>
    <n v="2189"/>
    <x v="0"/>
    <s v="AOW48023.1"/>
    <m/>
    <m/>
    <s v="hypothetical protein"/>
    <m/>
    <m/>
    <s v="A4S02_14425"/>
    <n v="393"/>
    <n v="130"/>
    <m/>
  </r>
  <r>
    <n v="27"/>
    <x v="0"/>
    <x v="2"/>
    <s v="GCA_001766235.1"/>
    <s v="Primary Assembly"/>
    <s v="plasmid"/>
    <s v="unnamed3"/>
    <s v="CP015167.1"/>
    <n v="2322"/>
    <n v="2537"/>
    <x v="0"/>
    <m/>
    <m/>
    <m/>
    <m/>
    <m/>
    <m/>
    <s v="A4S02_14430"/>
    <n v="216"/>
    <m/>
    <m/>
  </r>
  <r>
    <n v="28"/>
    <x v="1"/>
    <x v="3"/>
    <s v="GCA_001766235.1"/>
    <s v="Primary Assembly"/>
    <s v="plasmid"/>
    <s v="unnamed3"/>
    <s v="CP015167.1"/>
    <n v="2322"/>
    <n v="2537"/>
    <x v="0"/>
    <s v="AOW48024.1"/>
    <m/>
    <m/>
    <s v="hypothetical protein"/>
    <m/>
    <m/>
    <s v="A4S02_14430"/>
    <n v="216"/>
    <n v="71"/>
    <m/>
  </r>
  <r>
    <n v="29"/>
    <x v="0"/>
    <x v="2"/>
    <s v="GCA_001766235.1"/>
    <s v="Primary Assembly"/>
    <s v="chromosome"/>
    <m/>
    <s v="CP015164.1"/>
    <n v="2542"/>
    <n v="3339"/>
    <x v="0"/>
    <m/>
    <m/>
    <m/>
    <m/>
    <m/>
    <m/>
    <s v="A4S02_00020"/>
    <n v="798"/>
    <m/>
    <m/>
  </r>
  <r>
    <n v="30"/>
    <x v="1"/>
    <x v="3"/>
    <s v="GCA_001766235.1"/>
    <s v="Primary Assembly"/>
    <s v="chromosome"/>
    <m/>
    <s v="CP015164.1"/>
    <n v="2542"/>
    <n v="3339"/>
    <x v="0"/>
    <s v="AOW45399.1"/>
    <m/>
    <m/>
    <s v="transposase"/>
    <m/>
    <m/>
    <s v="A4S02_00020"/>
    <n v="798"/>
    <n v="265"/>
    <m/>
  </r>
  <r>
    <n v="31"/>
    <x v="0"/>
    <x v="2"/>
    <s v="GCA_001766235.1"/>
    <s v="Primary Assembly"/>
    <s v="plasmid"/>
    <s v="unnamed3"/>
    <s v="CP015167.1"/>
    <n v="2680"/>
    <n v="3477"/>
    <x v="0"/>
    <m/>
    <m/>
    <m/>
    <m/>
    <m/>
    <m/>
    <s v="A4S02_14435"/>
    <n v="798"/>
    <m/>
    <m/>
  </r>
  <r>
    <n v="32"/>
    <x v="1"/>
    <x v="3"/>
    <s v="GCA_001766235.1"/>
    <s v="Primary Assembly"/>
    <s v="plasmid"/>
    <s v="unnamed3"/>
    <s v="CP015167.1"/>
    <n v="2680"/>
    <n v="3477"/>
    <x v="0"/>
    <s v="AOW48025.1"/>
    <m/>
    <m/>
    <s v="transcriptional initiation protein Tat"/>
    <m/>
    <m/>
    <s v="A4S02_14435"/>
    <n v="798"/>
    <n v="265"/>
    <m/>
  </r>
  <r>
    <n v="33"/>
    <x v="0"/>
    <x v="0"/>
    <s v="GCA_001766235.1"/>
    <s v="Primary Assembly"/>
    <s v="plasmid"/>
    <s v="unnamed1"/>
    <s v="CP015165.1"/>
    <n v="2729"/>
    <n v="3164"/>
    <x v="1"/>
    <m/>
    <m/>
    <m/>
    <m/>
    <m/>
    <m/>
    <s v="A4S02_13945"/>
    <n v="436"/>
    <m/>
    <s v="pseudo"/>
  </r>
  <r>
    <n v="34"/>
    <x v="1"/>
    <x v="1"/>
    <s v="GCA_001766235.1"/>
    <s v="Primary Assembly"/>
    <s v="plasmid"/>
    <s v="unnamed1"/>
    <s v="CP015165.1"/>
    <n v="2729"/>
    <n v="3164"/>
    <x v="1"/>
    <m/>
    <m/>
    <m/>
    <s v="hypothetical protein"/>
    <m/>
    <m/>
    <s v="A4S02_13945"/>
    <n v="436"/>
    <m/>
    <s v="pseudo"/>
  </r>
  <r>
    <n v="35"/>
    <x v="0"/>
    <x v="2"/>
    <s v="GCA_001766235.1"/>
    <s v="Primary Assembly"/>
    <s v="plasmid"/>
    <s v="unnamed1"/>
    <s v="CP015165.1"/>
    <n v="3164"/>
    <n v="4375"/>
    <x v="1"/>
    <m/>
    <m/>
    <m/>
    <m/>
    <m/>
    <m/>
    <s v="A4S02_13950"/>
    <n v="1212"/>
    <m/>
    <m/>
  </r>
  <r>
    <n v="36"/>
    <x v="1"/>
    <x v="3"/>
    <s v="GCA_001766235.1"/>
    <s v="Primary Assembly"/>
    <s v="plasmid"/>
    <s v="unnamed1"/>
    <s v="CP015165.1"/>
    <n v="3164"/>
    <n v="4375"/>
    <x v="1"/>
    <s v="AOW47939.1"/>
    <m/>
    <m/>
    <s v="sodium:proton antiporter"/>
    <m/>
    <m/>
    <s v="A4S02_13950"/>
    <n v="1212"/>
    <n v="403"/>
    <m/>
  </r>
  <r>
    <n v="37"/>
    <x v="0"/>
    <x v="2"/>
    <s v="GCA_001766235.1"/>
    <s v="Primary Assembly"/>
    <s v="chromosome"/>
    <m/>
    <s v="CP015164.1"/>
    <n v="3379"/>
    <n v="3726"/>
    <x v="1"/>
    <m/>
    <m/>
    <m/>
    <m/>
    <m/>
    <m/>
    <s v="A4S02_00025"/>
    <n v="348"/>
    <m/>
    <m/>
  </r>
  <r>
    <n v="38"/>
    <x v="1"/>
    <x v="3"/>
    <s v="GCA_001766235.1"/>
    <s v="Primary Assembly"/>
    <s v="chromosome"/>
    <m/>
    <s v="CP015164.1"/>
    <n v="3379"/>
    <n v="3726"/>
    <x v="1"/>
    <s v="AOW45400.1"/>
    <m/>
    <m/>
    <s v="arsenate reductase (glutaredoxin)"/>
    <m/>
    <m/>
    <s v="A4S02_00025"/>
    <n v="348"/>
    <n v="115"/>
    <m/>
  </r>
  <r>
    <n v="39"/>
    <x v="0"/>
    <x v="2"/>
    <s v="GCA_001766235.1"/>
    <s v="Primary Assembly"/>
    <s v="plasmid"/>
    <s v="unnamed3"/>
    <s v="CP015167.1"/>
    <n v="3486"/>
    <n v="4520"/>
    <x v="0"/>
    <m/>
    <m/>
    <m/>
    <m/>
    <m/>
    <m/>
    <s v="A4S02_14440"/>
    <n v="1035"/>
    <m/>
    <m/>
  </r>
  <r>
    <n v="40"/>
    <x v="1"/>
    <x v="3"/>
    <s v="GCA_001766235.1"/>
    <s v="Primary Assembly"/>
    <s v="plasmid"/>
    <s v="unnamed3"/>
    <s v="CP015167.1"/>
    <n v="3486"/>
    <n v="4520"/>
    <x v="0"/>
    <s v="AOW48026.1"/>
    <m/>
    <m/>
    <s v="glycine/betaine ABC transporter substrate-binding protein"/>
    <m/>
    <m/>
    <s v="A4S02_14440"/>
    <n v="1035"/>
    <n v="344"/>
    <m/>
  </r>
  <r>
    <n v="41"/>
    <x v="0"/>
    <x v="2"/>
    <s v="GCA_001766235.1"/>
    <s v="Primary Assembly"/>
    <s v="chromosome"/>
    <m/>
    <s v="CP015164.1"/>
    <n v="3807"/>
    <n v="5498"/>
    <x v="0"/>
    <m/>
    <m/>
    <m/>
    <m/>
    <m/>
    <m/>
    <s v="A4S02_00030"/>
    <n v="1692"/>
    <m/>
    <m/>
  </r>
  <r>
    <n v="42"/>
    <x v="1"/>
    <x v="3"/>
    <s v="GCA_001766235.1"/>
    <s v="Primary Assembly"/>
    <s v="chromosome"/>
    <m/>
    <s v="CP015164.1"/>
    <n v="3807"/>
    <n v="5498"/>
    <x v="0"/>
    <s v="AOW45401.1"/>
    <m/>
    <m/>
    <s v="transporter"/>
    <m/>
    <m/>
    <s v="A4S02_00030"/>
    <n v="1692"/>
    <n v="563"/>
    <m/>
  </r>
  <r>
    <n v="43"/>
    <x v="0"/>
    <x v="2"/>
    <s v="GCA_001766235.1"/>
    <s v="Primary Assembly"/>
    <s v="plasmid"/>
    <s v="unnamed2"/>
    <s v="CP015166.1"/>
    <n v="4465"/>
    <n v="5049"/>
    <x v="0"/>
    <m/>
    <m/>
    <m/>
    <m/>
    <m/>
    <m/>
    <s v="A4S02_14200"/>
    <n v="585"/>
    <m/>
    <m/>
  </r>
  <r>
    <n v="44"/>
    <x v="1"/>
    <x v="3"/>
    <s v="GCA_001766235.1"/>
    <s v="Primary Assembly"/>
    <s v="plasmid"/>
    <s v="unnamed2"/>
    <s v="CP015166.1"/>
    <n v="4465"/>
    <n v="5049"/>
    <x v="0"/>
    <s v="AOW48018.1"/>
    <m/>
    <m/>
    <s v="invertase"/>
    <m/>
    <m/>
    <s v="A4S02_14200"/>
    <n v="585"/>
    <n v="194"/>
    <m/>
  </r>
  <r>
    <n v="45"/>
    <x v="0"/>
    <x v="2"/>
    <s v="GCA_001766235.1"/>
    <s v="Primary Assembly"/>
    <s v="plasmid"/>
    <s v="unnamed3"/>
    <s v="CP015167.1"/>
    <n v="4521"/>
    <n v="5642"/>
    <x v="0"/>
    <m/>
    <m/>
    <m/>
    <m/>
    <m/>
    <m/>
    <s v="A4S02_14445"/>
    <n v="1122"/>
    <m/>
    <m/>
  </r>
  <r>
    <n v="46"/>
    <x v="1"/>
    <x v="3"/>
    <s v="GCA_001766235.1"/>
    <s v="Primary Assembly"/>
    <s v="plasmid"/>
    <s v="unnamed3"/>
    <s v="CP015167.1"/>
    <n v="4521"/>
    <n v="5642"/>
    <x v="0"/>
    <s v="AOW48027.1"/>
    <m/>
    <m/>
    <s v="quinol oxidase"/>
    <m/>
    <m/>
    <s v="A4S02_14445"/>
    <n v="1122"/>
    <n v="373"/>
    <m/>
  </r>
  <r>
    <n v="47"/>
    <x v="0"/>
    <x v="2"/>
    <s v="GCA_001766235.1"/>
    <s v="Primary Assembly"/>
    <s v="plasmid"/>
    <s v="unnamed1"/>
    <s v="CP015165.1"/>
    <n v="4554"/>
    <n v="5939"/>
    <x v="1"/>
    <m/>
    <m/>
    <m/>
    <m/>
    <m/>
    <m/>
    <s v="A4S02_13955"/>
    <n v="1386"/>
    <m/>
    <m/>
  </r>
  <r>
    <n v="48"/>
    <x v="1"/>
    <x v="3"/>
    <s v="GCA_001766235.1"/>
    <s v="Primary Assembly"/>
    <s v="plasmid"/>
    <s v="unnamed1"/>
    <s v="CP015165.1"/>
    <n v="4554"/>
    <n v="5939"/>
    <x v="1"/>
    <s v="AOW47940.1"/>
    <m/>
    <m/>
    <s v="transposase"/>
    <m/>
    <m/>
    <s v="A4S02_13955"/>
    <n v="1386"/>
    <n v="461"/>
    <m/>
  </r>
  <r>
    <n v="49"/>
    <x v="0"/>
    <x v="2"/>
    <s v="GCA_001766235.1"/>
    <s v="Primary Assembly"/>
    <s v="plasmid"/>
    <s v="unnamed2"/>
    <s v="CP015166.1"/>
    <n v="5046"/>
    <n v="5825"/>
    <x v="0"/>
    <m/>
    <m/>
    <m/>
    <m/>
    <m/>
    <m/>
    <s v="A4S02_14205"/>
    <n v="780"/>
    <m/>
    <m/>
  </r>
  <r>
    <n v="50"/>
    <x v="1"/>
    <x v="3"/>
    <s v="GCA_001766235.1"/>
    <s v="Primary Assembly"/>
    <s v="plasmid"/>
    <s v="unnamed2"/>
    <s v="CP015166.1"/>
    <n v="5046"/>
    <n v="5825"/>
    <x v="0"/>
    <s v="AOW47984.1"/>
    <m/>
    <m/>
    <s v="hypothetical protein"/>
    <m/>
    <m/>
    <s v="A4S02_14205"/>
    <n v="780"/>
    <n v="259"/>
    <m/>
  </r>
  <r>
    <n v="51"/>
    <x v="0"/>
    <x v="2"/>
    <s v="GCA_001766235.1"/>
    <s v="Primary Assembly"/>
    <s v="chromosome"/>
    <m/>
    <s v="CP015164.1"/>
    <n v="5502"/>
    <n v="6278"/>
    <x v="1"/>
    <m/>
    <m/>
    <m/>
    <m/>
    <m/>
    <m/>
    <s v="A4S02_00035"/>
    <n v="777"/>
    <m/>
    <m/>
  </r>
  <r>
    <n v="52"/>
    <x v="1"/>
    <x v="3"/>
    <s v="GCA_001766235.1"/>
    <s v="Primary Assembly"/>
    <s v="chromosome"/>
    <m/>
    <s v="CP015164.1"/>
    <n v="5502"/>
    <n v="6278"/>
    <x v="1"/>
    <s v="AOW45402.1"/>
    <m/>
    <m/>
    <s v="hypothetical protein"/>
    <m/>
    <m/>
    <s v="A4S02_00035"/>
    <n v="777"/>
    <n v="258"/>
    <m/>
  </r>
  <r>
    <n v="53"/>
    <x v="0"/>
    <x v="0"/>
    <s v="GCA_001766235.1"/>
    <s v="Primary Assembly"/>
    <s v="plasmid"/>
    <s v="unnamed3"/>
    <s v="CP015167.1"/>
    <n v="5851"/>
    <n v="6076"/>
    <x v="1"/>
    <m/>
    <m/>
    <m/>
    <m/>
    <m/>
    <m/>
    <s v="A4S02_14450"/>
    <n v="226"/>
    <m/>
    <s v="pseudo"/>
  </r>
  <r>
    <n v="54"/>
    <x v="1"/>
    <x v="1"/>
    <s v="GCA_001766235.1"/>
    <s v="Primary Assembly"/>
    <s v="plasmid"/>
    <s v="unnamed3"/>
    <s v="CP015167.1"/>
    <n v="5851"/>
    <n v="6076"/>
    <x v="1"/>
    <m/>
    <m/>
    <m/>
    <s v="hypothetical protein"/>
    <m/>
    <m/>
    <s v="A4S02_14450"/>
    <n v="226"/>
    <m/>
    <s v="pseudo"/>
  </r>
  <r>
    <n v="55"/>
    <x v="0"/>
    <x v="2"/>
    <s v="GCA_001766235.1"/>
    <s v="Primary Assembly"/>
    <s v="chromosome"/>
    <m/>
    <s v="CP015164.1"/>
    <n v="6307"/>
    <n v="7233"/>
    <x v="1"/>
    <m/>
    <m/>
    <m/>
    <m/>
    <m/>
    <m/>
    <s v="A4S02_00040"/>
    <n v="927"/>
    <m/>
    <m/>
  </r>
  <r>
    <n v="56"/>
    <x v="1"/>
    <x v="3"/>
    <s v="GCA_001766235.1"/>
    <s v="Primary Assembly"/>
    <s v="chromosome"/>
    <m/>
    <s v="CP015164.1"/>
    <n v="6307"/>
    <n v="7233"/>
    <x v="1"/>
    <s v="AOW45403.1"/>
    <m/>
    <m/>
    <s v="MBL fold metallo-hydrolase"/>
    <m/>
    <m/>
    <s v="A4S02_00040"/>
    <n v="927"/>
    <n v="308"/>
    <m/>
  </r>
  <r>
    <n v="57"/>
    <x v="0"/>
    <x v="2"/>
    <s v="GCA_001766235.1"/>
    <s v="Primary Assembly"/>
    <s v="plasmid"/>
    <s v="unnamed2"/>
    <s v="CP015166.1"/>
    <n v="6351"/>
    <n v="6911"/>
    <x v="0"/>
    <m/>
    <m/>
    <m/>
    <m/>
    <m/>
    <m/>
    <s v="A4S02_14210"/>
    <n v="561"/>
    <m/>
    <m/>
  </r>
  <r>
    <n v="58"/>
    <x v="1"/>
    <x v="3"/>
    <s v="GCA_001766235.1"/>
    <s v="Primary Assembly"/>
    <s v="plasmid"/>
    <s v="unnamed2"/>
    <s v="CP015166.1"/>
    <n v="6351"/>
    <n v="6911"/>
    <x v="0"/>
    <s v="AOW47985.1"/>
    <m/>
    <m/>
    <s v="transposase"/>
    <m/>
    <m/>
    <s v="A4S02_14210"/>
    <n v="561"/>
    <n v="186"/>
    <m/>
  </r>
  <r>
    <n v="59"/>
    <x v="0"/>
    <x v="2"/>
    <s v="GCA_001766235.1"/>
    <s v="Primary Assembly"/>
    <s v="plasmid"/>
    <s v="unnamed3"/>
    <s v="CP015167.1"/>
    <n v="6392"/>
    <n v="6808"/>
    <x v="0"/>
    <m/>
    <m/>
    <m/>
    <m/>
    <m/>
    <m/>
    <s v="A4S02_14455"/>
    <n v="417"/>
    <m/>
    <m/>
  </r>
  <r>
    <n v="60"/>
    <x v="1"/>
    <x v="3"/>
    <s v="GCA_001766235.1"/>
    <s v="Primary Assembly"/>
    <s v="plasmid"/>
    <s v="unnamed3"/>
    <s v="CP015167.1"/>
    <n v="6392"/>
    <n v="6808"/>
    <x v="0"/>
    <s v="AOW48028.1"/>
    <m/>
    <m/>
    <s v="transposase"/>
    <m/>
    <m/>
    <s v="A4S02_14455"/>
    <n v="417"/>
    <n v="138"/>
    <m/>
  </r>
  <r>
    <n v="61"/>
    <x v="0"/>
    <x v="2"/>
    <s v="GCA_001766235.1"/>
    <s v="Primary Assembly"/>
    <s v="plasmid"/>
    <s v="unnamed1"/>
    <s v="CP015165.1"/>
    <n v="6396"/>
    <n v="6692"/>
    <x v="1"/>
    <m/>
    <m/>
    <m/>
    <m/>
    <m/>
    <m/>
    <s v="A4S02_13960"/>
    <n v="297"/>
    <m/>
    <m/>
  </r>
  <r>
    <n v="62"/>
    <x v="1"/>
    <x v="3"/>
    <s v="GCA_001766235.1"/>
    <s v="Primary Assembly"/>
    <s v="plasmid"/>
    <s v="unnamed1"/>
    <s v="CP015165.1"/>
    <n v="6396"/>
    <n v="6692"/>
    <x v="1"/>
    <s v="AOW47941.1"/>
    <m/>
    <m/>
    <s v="hypothetical protein"/>
    <m/>
    <m/>
    <s v="A4S02_13960"/>
    <n v="297"/>
    <n v="98"/>
    <m/>
  </r>
  <r>
    <n v="63"/>
    <x v="0"/>
    <x v="2"/>
    <s v="GCA_001766235.1"/>
    <s v="Primary Assembly"/>
    <s v="plasmid"/>
    <s v="unnamed3"/>
    <s v="CP015167.1"/>
    <n v="6880"/>
    <n v="7179"/>
    <x v="0"/>
    <m/>
    <m/>
    <m/>
    <m/>
    <m/>
    <m/>
    <s v="A4S02_14460"/>
    <n v="300"/>
    <m/>
    <m/>
  </r>
  <r>
    <n v="64"/>
    <x v="1"/>
    <x v="3"/>
    <s v="GCA_001766235.1"/>
    <s v="Primary Assembly"/>
    <s v="plasmid"/>
    <s v="unnamed3"/>
    <s v="CP015167.1"/>
    <n v="6880"/>
    <n v="7179"/>
    <x v="0"/>
    <s v="AOW48029.1"/>
    <m/>
    <m/>
    <s v="transposase"/>
    <m/>
    <m/>
    <s v="A4S02_14460"/>
    <n v="300"/>
    <n v="99"/>
    <m/>
  </r>
  <r>
    <n v="65"/>
    <x v="0"/>
    <x v="2"/>
    <s v="GCA_001766235.1"/>
    <s v="Primary Assembly"/>
    <s v="plasmid"/>
    <s v="unnamed1"/>
    <s v="CP015165.1"/>
    <n v="6889"/>
    <n v="8502"/>
    <x v="0"/>
    <m/>
    <m/>
    <m/>
    <m/>
    <m/>
    <m/>
    <s v="A4S02_13965"/>
    <n v="1614"/>
    <m/>
    <m/>
  </r>
  <r>
    <n v="66"/>
    <x v="1"/>
    <x v="3"/>
    <s v="GCA_001766235.1"/>
    <s v="Primary Assembly"/>
    <s v="plasmid"/>
    <s v="unnamed1"/>
    <s v="CP015165.1"/>
    <n v="6889"/>
    <n v="8502"/>
    <x v="0"/>
    <s v="AOW47942.1"/>
    <m/>
    <m/>
    <s v="DNA methyltransferase"/>
    <m/>
    <m/>
    <s v="A4S02_13965"/>
    <n v="1614"/>
    <n v="537"/>
    <m/>
  </r>
  <r>
    <n v="67"/>
    <x v="0"/>
    <x v="2"/>
    <s v="GCA_001766235.1"/>
    <s v="Primary Assembly"/>
    <s v="plasmid"/>
    <s v="unnamed2"/>
    <s v="CP015166.1"/>
    <n v="7013"/>
    <n v="7348"/>
    <x v="0"/>
    <m/>
    <m/>
    <m/>
    <m/>
    <m/>
    <m/>
    <s v="A4S02_14215"/>
    <n v="336"/>
    <m/>
    <m/>
  </r>
  <r>
    <n v="68"/>
    <x v="1"/>
    <x v="3"/>
    <s v="GCA_001766235.1"/>
    <s v="Primary Assembly"/>
    <s v="plasmid"/>
    <s v="unnamed2"/>
    <s v="CP015166.1"/>
    <n v="7013"/>
    <n v="7348"/>
    <x v="0"/>
    <s v="AOW47986.1"/>
    <m/>
    <m/>
    <s v="hypothetical protein"/>
    <m/>
    <m/>
    <s v="A4S02_14215"/>
    <n v="336"/>
    <n v="111"/>
    <m/>
  </r>
  <r>
    <n v="69"/>
    <x v="0"/>
    <x v="2"/>
    <s v="GCA_001766235.1"/>
    <s v="Primary Assembly"/>
    <s v="plasmid"/>
    <s v="unnamed3"/>
    <s v="CP015167.1"/>
    <n v="7252"/>
    <n v="7500"/>
    <x v="1"/>
    <m/>
    <m/>
    <m/>
    <m/>
    <m/>
    <m/>
    <s v="A4S02_14465"/>
    <n v="249"/>
    <m/>
    <m/>
  </r>
  <r>
    <n v="70"/>
    <x v="1"/>
    <x v="3"/>
    <s v="GCA_001766235.1"/>
    <s v="Primary Assembly"/>
    <s v="plasmid"/>
    <s v="unnamed3"/>
    <s v="CP015167.1"/>
    <n v="7252"/>
    <n v="7500"/>
    <x v="1"/>
    <s v="AOW48030.1"/>
    <m/>
    <m/>
    <s v="hypothetical protein"/>
    <m/>
    <m/>
    <s v="A4S02_14465"/>
    <n v="249"/>
    <n v="82"/>
    <m/>
  </r>
  <r>
    <n v="71"/>
    <x v="0"/>
    <x v="2"/>
    <s v="GCA_001766235.1"/>
    <s v="Primary Assembly"/>
    <s v="chromosome"/>
    <m/>
    <s v="CP015164.1"/>
    <n v="7322"/>
    <n v="8002"/>
    <x v="0"/>
    <m/>
    <m/>
    <m/>
    <m/>
    <m/>
    <m/>
    <s v="A4S02_00045"/>
    <n v="681"/>
    <m/>
    <m/>
  </r>
  <r>
    <n v="72"/>
    <x v="1"/>
    <x v="3"/>
    <s v="GCA_001766235.1"/>
    <s v="Primary Assembly"/>
    <s v="chromosome"/>
    <m/>
    <s v="CP015164.1"/>
    <n v="7322"/>
    <n v="8002"/>
    <x v="0"/>
    <s v="AOW45404.1"/>
    <m/>
    <m/>
    <s v="peroxiredoxin"/>
    <m/>
    <m/>
    <s v="A4S02_00045"/>
    <n v="681"/>
    <n v="226"/>
    <m/>
  </r>
  <r>
    <n v="73"/>
    <x v="0"/>
    <x v="2"/>
    <s v="GCA_001766235.1"/>
    <s v="Primary Assembly"/>
    <s v="plasmid"/>
    <s v="unnamed2"/>
    <s v="CP015166.1"/>
    <n v="7338"/>
    <n v="7724"/>
    <x v="0"/>
    <m/>
    <m/>
    <m/>
    <m/>
    <m/>
    <m/>
    <s v="A4S02_14220"/>
    <n v="387"/>
    <m/>
    <m/>
  </r>
  <r>
    <n v="74"/>
    <x v="1"/>
    <x v="3"/>
    <s v="GCA_001766235.1"/>
    <s v="Primary Assembly"/>
    <s v="plasmid"/>
    <s v="unnamed2"/>
    <s v="CP015166.1"/>
    <n v="7338"/>
    <n v="7724"/>
    <x v="0"/>
    <s v="AOW47987.1"/>
    <m/>
    <m/>
    <s v="hypothetical protein"/>
    <m/>
    <m/>
    <s v="A4S02_14220"/>
    <n v="387"/>
    <n v="128"/>
    <m/>
  </r>
  <r>
    <n v="75"/>
    <x v="0"/>
    <x v="2"/>
    <s v="GCA_001766235.1"/>
    <s v="Primary Assembly"/>
    <s v="plasmid"/>
    <s v="unnamed3"/>
    <s v="CP015167.1"/>
    <n v="7561"/>
    <n v="8034"/>
    <x v="0"/>
    <m/>
    <m/>
    <m/>
    <m/>
    <m/>
    <m/>
    <s v="A4S02_14470"/>
    <n v="474"/>
    <m/>
    <m/>
  </r>
  <r>
    <n v="76"/>
    <x v="1"/>
    <x v="3"/>
    <s v="GCA_001766235.1"/>
    <s v="Primary Assembly"/>
    <s v="plasmid"/>
    <s v="unnamed3"/>
    <s v="CP015167.1"/>
    <n v="7561"/>
    <n v="8034"/>
    <x v="0"/>
    <s v="AOW48031.1"/>
    <m/>
    <m/>
    <s v="transposase"/>
    <m/>
    <m/>
    <s v="A4S02_14470"/>
    <n v="474"/>
    <n v="157"/>
    <m/>
  </r>
  <r>
    <n v="77"/>
    <x v="0"/>
    <x v="0"/>
    <s v="GCA_001766235.1"/>
    <s v="Primary Assembly"/>
    <s v="plasmid"/>
    <s v="unnamed2"/>
    <s v="CP015166.1"/>
    <n v="7760"/>
    <n v="8038"/>
    <x v="1"/>
    <m/>
    <m/>
    <m/>
    <m/>
    <m/>
    <m/>
    <s v="A4S02_14225"/>
    <n v="279"/>
    <m/>
    <s v="pseudo"/>
  </r>
  <r>
    <n v="78"/>
    <x v="1"/>
    <x v="1"/>
    <s v="GCA_001766235.1"/>
    <s v="Primary Assembly"/>
    <s v="plasmid"/>
    <s v="unnamed2"/>
    <s v="CP015166.1"/>
    <n v="7760"/>
    <n v="8038"/>
    <x v="1"/>
    <m/>
    <m/>
    <m/>
    <s v="hypothetical protein"/>
    <m/>
    <m/>
    <s v="A4S02_14225"/>
    <n v="279"/>
    <m/>
    <s v="pseudo"/>
  </r>
  <r>
    <n v="79"/>
    <x v="0"/>
    <x v="2"/>
    <s v="GCA_001766235.1"/>
    <s v="Primary Assembly"/>
    <s v="chromosome"/>
    <m/>
    <s v="CP015164.1"/>
    <n v="8007"/>
    <n v="8438"/>
    <x v="0"/>
    <m/>
    <m/>
    <m/>
    <m/>
    <m/>
    <m/>
    <s v="A4S02_00050"/>
    <n v="432"/>
    <m/>
    <m/>
  </r>
  <r>
    <n v="80"/>
    <x v="1"/>
    <x v="3"/>
    <s v="GCA_001766235.1"/>
    <s v="Primary Assembly"/>
    <s v="chromosome"/>
    <m/>
    <s v="CP015164.1"/>
    <n v="8007"/>
    <n v="8438"/>
    <x v="0"/>
    <s v="AOW45405.1"/>
    <m/>
    <m/>
    <s v="transcriptional regulator"/>
    <m/>
    <m/>
    <s v="A4S02_00050"/>
    <n v="432"/>
    <n v="143"/>
    <m/>
  </r>
  <r>
    <n v="81"/>
    <x v="0"/>
    <x v="2"/>
    <s v="GCA_001766235.1"/>
    <s v="Primary Assembly"/>
    <s v="plasmid"/>
    <s v="unnamed2"/>
    <s v="CP015166.1"/>
    <n v="8110"/>
    <n v="8379"/>
    <x v="1"/>
    <m/>
    <m/>
    <m/>
    <m/>
    <m/>
    <m/>
    <s v="A4S02_14230"/>
    <n v="270"/>
    <m/>
    <m/>
  </r>
  <r>
    <n v="82"/>
    <x v="1"/>
    <x v="3"/>
    <s v="GCA_001766235.1"/>
    <s v="Primary Assembly"/>
    <s v="plasmid"/>
    <s v="unnamed2"/>
    <s v="CP015166.1"/>
    <n v="8110"/>
    <n v="8379"/>
    <x v="1"/>
    <s v="AOW48019.1"/>
    <m/>
    <m/>
    <s v="transposase"/>
    <m/>
    <m/>
    <s v="A4S02_14230"/>
    <n v="270"/>
    <n v="89"/>
    <m/>
  </r>
  <r>
    <n v="83"/>
    <x v="0"/>
    <x v="2"/>
    <s v="GCA_001766235.1"/>
    <s v="Primary Assembly"/>
    <s v="chromosome"/>
    <m/>
    <s v="CP015164.1"/>
    <n v="8453"/>
    <n v="9016"/>
    <x v="0"/>
    <m/>
    <m/>
    <m/>
    <m/>
    <m/>
    <m/>
    <s v="A4S02_00055"/>
    <n v="564"/>
    <m/>
    <m/>
  </r>
  <r>
    <n v="84"/>
    <x v="1"/>
    <x v="3"/>
    <s v="GCA_001766235.1"/>
    <s v="Primary Assembly"/>
    <s v="chromosome"/>
    <m/>
    <s v="CP015164.1"/>
    <n v="8453"/>
    <n v="9016"/>
    <x v="0"/>
    <s v="AOW45406.1"/>
    <m/>
    <m/>
    <s v="DNA-3-methyladenine glycosylase"/>
    <m/>
    <m/>
    <s v="A4S02_00055"/>
    <n v="564"/>
    <n v="187"/>
    <m/>
  </r>
  <r>
    <n v="85"/>
    <x v="0"/>
    <x v="2"/>
    <s v="GCA_001766235.1"/>
    <s v="Primary Assembly"/>
    <s v="plasmid"/>
    <s v="unnamed1"/>
    <s v="CP015165.1"/>
    <n v="8502"/>
    <n v="8903"/>
    <x v="0"/>
    <m/>
    <m/>
    <m/>
    <m/>
    <m/>
    <m/>
    <s v="A4S02_13970"/>
    <n v="402"/>
    <m/>
    <m/>
  </r>
  <r>
    <n v="86"/>
    <x v="1"/>
    <x v="3"/>
    <s v="GCA_001766235.1"/>
    <s v="Primary Assembly"/>
    <s v="plasmid"/>
    <s v="unnamed1"/>
    <s v="CP015165.1"/>
    <n v="8502"/>
    <n v="8903"/>
    <x v="0"/>
    <s v="AOW47943.1"/>
    <m/>
    <m/>
    <s v="nucleotidyltransferase"/>
    <m/>
    <m/>
    <s v="A4S02_13970"/>
    <n v="402"/>
    <n v="133"/>
    <m/>
  </r>
  <r>
    <n v="87"/>
    <x v="0"/>
    <x v="2"/>
    <s v="GCA_001766235.1"/>
    <s v="Primary Assembly"/>
    <s v="plasmid"/>
    <s v="unnamed3"/>
    <s v="CP015167.1"/>
    <n v="8875"/>
    <n v="9111"/>
    <x v="0"/>
    <m/>
    <m/>
    <m/>
    <m/>
    <m/>
    <m/>
    <s v="A4S02_14475"/>
    <n v="237"/>
    <m/>
    <m/>
  </r>
  <r>
    <n v="88"/>
    <x v="1"/>
    <x v="3"/>
    <s v="GCA_001766235.1"/>
    <s v="Primary Assembly"/>
    <s v="plasmid"/>
    <s v="unnamed3"/>
    <s v="CP015167.1"/>
    <n v="8875"/>
    <n v="9111"/>
    <x v="0"/>
    <s v="AOW48032.1"/>
    <m/>
    <m/>
    <s v="hypothetical protein"/>
    <m/>
    <m/>
    <s v="A4S02_14475"/>
    <n v="237"/>
    <n v="78"/>
    <m/>
  </r>
  <r>
    <n v="89"/>
    <x v="0"/>
    <x v="2"/>
    <s v="GCA_001766235.1"/>
    <s v="Primary Assembly"/>
    <s v="plasmid"/>
    <s v="unnamed1"/>
    <s v="CP015165.1"/>
    <n v="8900"/>
    <n v="9199"/>
    <x v="0"/>
    <m/>
    <m/>
    <m/>
    <m/>
    <m/>
    <m/>
    <s v="A4S02_13975"/>
    <n v="300"/>
    <m/>
    <m/>
  </r>
  <r>
    <n v="90"/>
    <x v="1"/>
    <x v="3"/>
    <s v="GCA_001766235.1"/>
    <s v="Primary Assembly"/>
    <s v="plasmid"/>
    <s v="unnamed1"/>
    <s v="CP015165.1"/>
    <n v="8900"/>
    <n v="9199"/>
    <x v="0"/>
    <s v="AOW47944.1"/>
    <m/>
    <m/>
    <s v="DNA polymerase beta subunit"/>
    <m/>
    <m/>
    <s v="A4S02_13975"/>
    <n v="300"/>
    <n v="99"/>
    <m/>
  </r>
  <r>
    <n v="91"/>
    <x v="0"/>
    <x v="2"/>
    <s v="GCA_001766235.1"/>
    <s v="Primary Assembly"/>
    <s v="plasmid"/>
    <s v="unnamed2"/>
    <s v="CP015166.1"/>
    <n v="8961"/>
    <n v="9275"/>
    <x v="0"/>
    <m/>
    <m/>
    <m/>
    <m/>
    <m/>
    <m/>
    <s v="A4S02_14235"/>
    <n v="315"/>
    <m/>
    <m/>
  </r>
  <r>
    <n v="92"/>
    <x v="1"/>
    <x v="3"/>
    <s v="GCA_001766235.1"/>
    <s v="Primary Assembly"/>
    <s v="plasmid"/>
    <s v="unnamed2"/>
    <s v="CP015166.1"/>
    <n v="8961"/>
    <n v="9275"/>
    <x v="0"/>
    <s v="AOW47988.1"/>
    <m/>
    <m/>
    <s v="hypothetical protein"/>
    <m/>
    <m/>
    <s v="A4S02_14235"/>
    <n v="315"/>
    <n v="104"/>
    <m/>
  </r>
  <r>
    <n v="93"/>
    <x v="0"/>
    <x v="2"/>
    <s v="GCA_001766235.1"/>
    <s v="Primary Assembly"/>
    <s v="chromosome"/>
    <m/>
    <s v="CP015164.1"/>
    <n v="9087"/>
    <n v="9533"/>
    <x v="0"/>
    <m/>
    <m/>
    <m/>
    <m/>
    <m/>
    <m/>
    <s v="A4S02_00060"/>
    <n v="447"/>
    <m/>
    <m/>
  </r>
  <r>
    <n v="94"/>
    <x v="1"/>
    <x v="3"/>
    <s v="GCA_001766235.1"/>
    <s v="Primary Assembly"/>
    <s v="chromosome"/>
    <m/>
    <s v="CP015164.1"/>
    <n v="9087"/>
    <n v="9533"/>
    <x v="0"/>
    <s v="AOW45407.1"/>
    <m/>
    <m/>
    <s v="hypothetical protein"/>
    <m/>
    <m/>
    <s v="A4S02_00060"/>
    <n v="447"/>
    <n v="148"/>
    <m/>
  </r>
  <r>
    <n v="95"/>
    <x v="0"/>
    <x v="2"/>
    <s v="GCA_001766235.1"/>
    <s v="Primary Assembly"/>
    <s v="plasmid"/>
    <s v="unnamed3"/>
    <s v="CP015167.1"/>
    <n v="9101"/>
    <n v="9508"/>
    <x v="0"/>
    <m/>
    <m/>
    <m/>
    <m/>
    <m/>
    <m/>
    <s v="A4S02_14480"/>
    <n v="408"/>
    <m/>
    <m/>
  </r>
  <r>
    <n v="96"/>
    <x v="1"/>
    <x v="3"/>
    <s v="GCA_001766235.1"/>
    <s v="Primary Assembly"/>
    <s v="plasmid"/>
    <s v="unnamed3"/>
    <s v="CP015167.1"/>
    <n v="9101"/>
    <n v="9508"/>
    <x v="0"/>
    <s v="AOW48033.1"/>
    <m/>
    <m/>
    <s v="hypothetical protein"/>
    <m/>
    <m/>
    <s v="A4S02_14480"/>
    <n v="408"/>
    <n v="135"/>
    <m/>
  </r>
  <r>
    <n v="97"/>
    <x v="0"/>
    <x v="2"/>
    <s v="GCA_001766235.1"/>
    <s v="Primary Assembly"/>
    <s v="plasmid"/>
    <s v="unnamed1"/>
    <s v="CP015165.1"/>
    <n v="9438"/>
    <n v="10469"/>
    <x v="0"/>
    <m/>
    <m/>
    <m/>
    <m/>
    <m/>
    <m/>
    <s v="A4S02_13980"/>
    <n v="1032"/>
    <m/>
    <m/>
  </r>
  <r>
    <n v="98"/>
    <x v="1"/>
    <x v="3"/>
    <s v="GCA_001766235.1"/>
    <s v="Primary Assembly"/>
    <s v="plasmid"/>
    <s v="unnamed1"/>
    <s v="CP015165.1"/>
    <n v="9438"/>
    <n v="10469"/>
    <x v="0"/>
    <s v="AOW47979.1"/>
    <m/>
    <m/>
    <s v="hypothetical protein"/>
    <m/>
    <m/>
    <s v="A4S02_13980"/>
    <n v="1032"/>
    <n v="343"/>
    <m/>
  </r>
  <r>
    <n v="99"/>
    <x v="0"/>
    <x v="2"/>
    <s v="GCA_001766235.1"/>
    <s v="Primary Assembly"/>
    <s v="chromosome"/>
    <m/>
    <s v="CP015164.1"/>
    <n v="9560"/>
    <n v="9922"/>
    <x v="0"/>
    <m/>
    <m/>
    <m/>
    <m/>
    <m/>
    <m/>
    <s v="A4S02_00065"/>
    <n v="363"/>
    <m/>
    <m/>
  </r>
  <r>
    <n v="100"/>
    <x v="1"/>
    <x v="3"/>
    <s v="GCA_001766235.1"/>
    <s v="Primary Assembly"/>
    <s v="chromosome"/>
    <m/>
    <s v="CP015164.1"/>
    <n v="9560"/>
    <n v="9922"/>
    <x v="0"/>
    <s v="AOW45408.1"/>
    <m/>
    <m/>
    <s v="arsenate reductase"/>
    <m/>
    <m/>
    <s v="A4S02_00065"/>
    <n v="363"/>
    <n v="120"/>
    <m/>
  </r>
  <r>
    <n v="101"/>
    <x v="0"/>
    <x v="2"/>
    <s v="GCA_001766235.1"/>
    <s v="Primary Assembly"/>
    <s v="plasmid"/>
    <s v="unnamed3"/>
    <s v="CP015167.1"/>
    <n v="9799"/>
    <n v="10062"/>
    <x v="0"/>
    <m/>
    <m/>
    <m/>
    <m/>
    <m/>
    <m/>
    <s v="A4S02_14485"/>
    <n v="264"/>
    <m/>
    <m/>
  </r>
  <r>
    <n v="102"/>
    <x v="1"/>
    <x v="3"/>
    <s v="GCA_001766235.1"/>
    <s v="Primary Assembly"/>
    <s v="plasmid"/>
    <s v="unnamed3"/>
    <s v="CP015167.1"/>
    <n v="9799"/>
    <n v="10062"/>
    <x v="0"/>
    <s v="AOW48034.1"/>
    <m/>
    <m/>
    <s v="hypothetical protein"/>
    <m/>
    <m/>
    <s v="A4S02_14485"/>
    <n v="264"/>
    <n v="87"/>
    <m/>
  </r>
  <r>
    <n v="103"/>
    <x v="0"/>
    <x v="2"/>
    <s v="GCA_001766235.1"/>
    <s v="Primary Assembly"/>
    <s v="plasmid"/>
    <s v="unnamed2"/>
    <s v="CP015166.1"/>
    <n v="9802"/>
    <n v="10017"/>
    <x v="1"/>
    <m/>
    <m/>
    <m/>
    <m/>
    <m/>
    <m/>
    <s v="A4S02_14240"/>
    <n v="216"/>
    <m/>
    <m/>
  </r>
  <r>
    <n v="104"/>
    <x v="1"/>
    <x v="3"/>
    <s v="GCA_001766235.1"/>
    <s v="Primary Assembly"/>
    <s v="plasmid"/>
    <s v="unnamed2"/>
    <s v="CP015166.1"/>
    <n v="9802"/>
    <n v="10017"/>
    <x v="1"/>
    <s v="AOW47989.1"/>
    <m/>
    <m/>
    <s v="hypothetical protein"/>
    <m/>
    <m/>
    <s v="A4S02_14240"/>
    <n v="216"/>
    <n v="71"/>
    <m/>
  </r>
  <r>
    <n v="105"/>
    <x v="0"/>
    <x v="2"/>
    <s v="GCA_001766235.1"/>
    <s v="Primary Assembly"/>
    <s v="chromosome"/>
    <m/>
    <s v="CP015164.1"/>
    <n v="9972"/>
    <n v="10457"/>
    <x v="1"/>
    <m/>
    <m/>
    <m/>
    <m/>
    <m/>
    <m/>
    <s v="A4S02_00070"/>
    <n v="486"/>
    <m/>
    <m/>
  </r>
  <r>
    <n v="106"/>
    <x v="1"/>
    <x v="3"/>
    <s v="GCA_001766235.1"/>
    <s v="Primary Assembly"/>
    <s v="chromosome"/>
    <m/>
    <s v="CP015164.1"/>
    <n v="9972"/>
    <n v="10457"/>
    <x v="1"/>
    <s v="AOW45409.1"/>
    <m/>
    <m/>
    <s v="bacterioferritin"/>
    <m/>
    <m/>
    <s v="A4S02_00070"/>
    <n v="486"/>
    <n v="161"/>
    <m/>
  </r>
  <r>
    <n v="107"/>
    <x v="0"/>
    <x v="2"/>
    <s v="GCA_001766235.1"/>
    <s v="Primary Assembly"/>
    <s v="plasmid"/>
    <s v="unnamed2"/>
    <s v="CP015166.1"/>
    <n v="10016"/>
    <n v="10615"/>
    <x v="0"/>
    <m/>
    <m/>
    <m/>
    <m/>
    <m/>
    <m/>
    <s v="A4S02_14245"/>
    <n v="600"/>
    <m/>
    <m/>
  </r>
  <r>
    <n v="108"/>
    <x v="1"/>
    <x v="3"/>
    <s v="GCA_001766235.1"/>
    <s v="Primary Assembly"/>
    <s v="plasmid"/>
    <s v="unnamed2"/>
    <s v="CP015166.1"/>
    <n v="10016"/>
    <n v="10615"/>
    <x v="0"/>
    <s v="AOW47990.1"/>
    <m/>
    <m/>
    <s v="restriction endonuclease subunit S"/>
    <m/>
    <m/>
    <s v="A4S02_14245"/>
    <n v="600"/>
    <n v="199"/>
    <m/>
  </r>
  <r>
    <n v="109"/>
    <x v="0"/>
    <x v="2"/>
    <s v="GCA_001766235.1"/>
    <s v="Primary Assembly"/>
    <s v="plasmid"/>
    <s v="unnamed3"/>
    <s v="CP015167.1"/>
    <n v="10130"/>
    <n v="10321"/>
    <x v="0"/>
    <m/>
    <m/>
    <m/>
    <m/>
    <m/>
    <m/>
    <s v="A4S02_14490"/>
    <n v="192"/>
    <m/>
    <m/>
  </r>
  <r>
    <n v="110"/>
    <x v="1"/>
    <x v="3"/>
    <s v="GCA_001766235.1"/>
    <s v="Primary Assembly"/>
    <s v="plasmid"/>
    <s v="unnamed3"/>
    <s v="CP015167.1"/>
    <n v="10130"/>
    <n v="10321"/>
    <x v="0"/>
    <s v="AOW48035.1"/>
    <m/>
    <m/>
    <s v="hypothetical protein"/>
    <m/>
    <m/>
    <s v="A4S02_14490"/>
    <n v="192"/>
    <n v="63"/>
    <m/>
  </r>
  <r>
    <n v="111"/>
    <x v="0"/>
    <x v="2"/>
    <s v="GCA_001766235.1"/>
    <s v="Primary Assembly"/>
    <s v="plasmid"/>
    <s v="unnamed3"/>
    <s v="CP015167.1"/>
    <n v="10455"/>
    <n v="10961"/>
    <x v="1"/>
    <m/>
    <m/>
    <m/>
    <m/>
    <m/>
    <m/>
    <s v="A4S02_14495"/>
    <n v="507"/>
    <m/>
    <m/>
  </r>
  <r>
    <n v="112"/>
    <x v="1"/>
    <x v="3"/>
    <s v="GCA_001766235.1"/>
    <s v="Primary Assembly"/>
    <s v="plasmid"/>
    <s v="unnamed3"/>
    <s v="CP015167.1"/>
    <n v="10455"/>
    <n v="10961"/>
    <x v="1"/>
    <s v="AOW48036.1"/>
    <m/>
    <m/>
    <s v="transcriptional regulator"/>
    <m/>
    <m/>
    <s v="A4S02_14495"/>
    <n v="507"/>
    <n v="168"/>
    <m/>
  </r>
  <r>
    <n v="113"/>
    <x v="0"/>
    <x v="2"/>
    <s v="GCA_001766235.1"/>
    <s v="Primary Assembly"/>
    <s v="plasmid"/>
    <s v="unnamed1"/>
    <s v="CP015165.1"/>
    <n v="10466"/>
    <n v="13645"/>
    <x v="0"/>
    <m/>
    <m/>
    <m/>
    <m/>
    <m/>
    <m/>
    <s v="A4S02_13985"/>
    <n v="3180"/>
    <m/>
    <m/>
  </r>
  <r>
    <n v="114"/>
    <x v="1"/>
    <x v="3"/>
    <s v="GCA_001766235.1"/>
    <s v="Primary Assembly"/>
    <s v="plasmid"/>
    <s v="unnamed1"/>
    <s v="CP015165.1"/>
    <n v="10466"/>
    <n v="13645"/>
    <x v="0"/>
    <s v="AOW47945.1"/>
    <m/>
    <m/>
    <s v="DEAD/DEAH box helicase"/>
    <m/>
    <m/>
    <s v="A4S02_13985"/>
    <n v="3180"/>
    <n v="1059"/>
    <m/>
  </r>
  <r>
    <n v="115"/>
    <x v="0"/>
    <x v="2"/>
    <s v="GCA_001766235.1"/>
    <s v="Primary Assembly"/>
    <s v="chromosome"/>
    <m/>
    <s v="CP015164.1"/>
    <n v="10644"/>
    <n v="11669"/>
    <x v="1"/>
    <m/>
    <m/>
    <m/>
    <m/>
    <m/>
    <m/>
    <s v="A4S02_00075"/>
    <n v="1026"/>
    <m/>
    <m/>
  </r>
  <r>
    <n v="116"/>
    <x v="1"/>
    <x v="3"/>
    <s v="GCA_001766235.1"/>
    <s v="Primary Assembly"/>
    <s v="chromosome"/>
    <m/>
    <s v="CP015164.1"/>
    <n v="10644"/>
    <n v="11669"/>
    <x v="1"/>
    <s v="AOW45410.1"/>
    <m/>
    <m/>
    <s v="hypothetical protein"/>
    <m/>
    <m/>
    <s v="A4S02_00075"/>
    <n v="1026"/>
    <n v="341"/>
    <m/>
  </r>
  <r>
    <n v="117"/>
    <x v="0"/>
    <x v="2"/>
    <s v="GCA_001766235.1"/>
    <s v="Primary Assembly"/>
    <s v="plasmid"/>
    <s v="unnamed2"/>
    <s v="CP015166.1"/>
    <n v="10654"/>
    <n v="12180"/>
    <x v="0"/>
    <m/>
    <m/>
    <m/>
    <m/>
    <m/>
    <m/>
    <s v="A4S02_14250"/>
    <n v="1527"/>
    <m/>
    <m/>
  </r>
  <r>
    <n v="118"/>
    <x v="1"/>
    <x v="3"/>
    <s v="GCA_001766235.1"/>
    <s v="Primary Assembly"/>
    <s v="plasmid"/>
    <s v="unnamed2"/>
    <s v="CP015166.1"/>
    <n v="10654"/>
    <n v="12180"/>
    <x v="0"/>
    <s v="AOW47991.1"/>
    <m/>
    <m/>
    <s v="type I restriction-modification system subunit M"/>
    <m/>
    <m/>
    <s v="A4S02_14250"/>
    <n v="1527"/>
    <n v="508"/>
    <m/>
  </r>
  <r>
    <n v="119"/>
    <x v="0"/>
    <x v="2"/>
    <s v="GCA_001766235.1"/>
    <s v="Primary Assembly"/>
    <s v="plasmid"/>
    <s v="unnamed3"/>
    <s v="CP015167.1"/>
    <n v="10954"/>
    <n v="11220"/>
    <x v="1"/>
    <m/>
    <m/>
    <m/>
    <m/>
    <m/>
    <m/>
    <s v="A4S02_14500"/>
    <n v="267"/>
    <m/>
    <m/>
  </r>
  <r>
    <n v="120"/>
    <x v="1"/>
    <x v="3"/>
    <s v="GCA_001766235.1"/>
    <s v="Primary Assembly"/>
    <s v="plasmid"/>
    <s v="unnamed3"/>
    <s v="CP015167.1"/>
    <n v="10954"/>
    <n v="11220"/>
    <x v="1"/>
    <s v="AOW48037.1"/>
    <m/>
    <m/>
    <s v="conjugal transfer protein TraD"/>
    <m/>
    <m/>
    <s v="A4S02_14500"/>
    <n v="267"/>
    <n v="88"/>
    <m/>
  </r>
  <r>
    <n v="121"/>
    <x v="0"/>
    <x v="2"/>
    <s v="GCA_001766235.1"/>
    <s v="Primary Assembly"/>
    <s v="plasmid"/>
    <s v="unnamed3"/>
    <s v="CP015167.1"/>
    <n v="11285"/>
    <n v="11578"/>
    <x v="1"/>
    <m/>
    <m/>
    <m/>
    <m/>
    <m/>
    <m/>
    <s v="A4S02_14505"/>
    <n v="294"/>
    <m/>
    <m/>
  </r>
  <r>
    <n v="122"/>
    <x v="1"/>
    <x v="3"/>
    <s v="GCA_001766235.1"/>
    <s v="Primary Assembly"/>
    <s v="plasmid"/>
    <s v="unnamed3"/>
    <s v="CP015167.1"/>
    <n v="11285"/>
    <n v="11578"/>
    <x v="1"/>
    <s v="AOW48064.1"/>
    <m/>
    <m/>
    <s v="conjugal transfer protein TraC"/>
    <m/>
    <m/>
    <s v="A4S02_14505"/>
    <n v="294"/>
    <n v="97"/>
    <m/>
  </r>
  <r>
    <n v="123"/>
    <x v="0"/>
    <x v="2"/>
    <s v="GCA_001766235.1"/>
    <s v="Primary Assembly"/>
    <s v="chromosome"/>
    <m/>
    <s v="CP015164.1"/>
    <n v="11666"/>
    <n v="13630"/>
    <x v="1"/>
    <m/>
    <m/>
    <m/>
    <m/>
    <m/>
    <m/>
    <s v="A4S02_00080"/>
    <n v="1965"/>
    <m/>
    <m/>
  </r>
  <r>
    <n v="124"/>
    <x v="1"/>
    <x v="3"/>
    <s v="GCA_001766235.1"/>
    <s v="Primary Assembly"/>
    <s v="chromosome"/>
    <m/>
    <s v="CP015164.1"/>
    <n v="11666"/>
    <n v="13630"/>
    <x v="1"/>
    <s v="AOW45411.1"/>
    <m/>
    <m/>
    <s v="hypothetical protein"/>
    <m/>
    <m/>
    <s v="A4S02_00080"/>
    <n v="1965"/>
    <n v="654"/>
    <m/>
  </r>
  <r>
    <n v="125"/>
    <x v="0"/>
    <x v="2"/>
    <s v="GCA_001766235.1"/>
    <s v="Primary Assembly"/>
    <s v="plasmid"/>
    <s v="unnamed3"/>
    <s v="CP015167.1"/>
    <n v="11741"/>
    <n v="14827"/>
    <x v="0"/>
    <m/>
    <m/>
    <m/>
    <m/>
    <m/>
    <m/>
    <s v="A4S02_14510"/>
    <n v="3087"/>
    <m/>
    <m/>
  </r>
  <r>
    <n v="126"/>
    <x v="1"/>
    <x v="3"/>
    <s v="GCA_001766235.1"/>
    <s v="Primary Assembly"/>
    <s v="plasmid"/>
    <s v="unnamed3"/>
    <s v="CP015167.1"/>
    <n v="11741"/>
    <n v="14827"/>
    <x v="0"/>
    <s v="AOW48038.1"/>
    <m/>
    <m/>
    <s v="Ti-type conjugative transfer relaxase TraA"/>
    <m/>
    <m/>
    <s v="A4S02_14510"/>
    <n v="3087"/>
    <n v="1028"/>
    <m/>
  </r>
  <r>
    <n v="127"/>
    <x v="0"/>
    <x v="2"/>
    <s v="GCA_001766235.1"/>
    <s v="Primary Assembly"/>
    <s v="plasmid"/>
    <s v="unnamed2"/>
    <s v="CP015166.1"/>
    <n v="12170"/>
    <n v="13411"/>
    <x v="0"/>
    <m/>
    <m/>
    <m/>
    <m/>
    <m/>
    <m/>
    <s v="A4S02_14255"/>
    <n v="1242"/>
    <m/>
    <m/>
  </r>
  <r>
    <n v="128"/>
    <x v="1"/>
    <x v="3"/>
    <s v="GCA_001766235.1"/>
    <s v="Primary Assembly"/>
    <s v="plasmid"/>
    <s v="unnamed2"/>
    <s v="CP015166.1"/>
    <n v="12170"/>
    <n v="13411"/>
    <x v="0"/>
    <s v="AOW47992.1"/>
    <m/>
    <m/>
    <s v="restriction endonuclease subunit S"/>
    <m/>
    <m/>
    <s v="A4S02_14255"/>
    <n v="1242"/>
    <n v="413"/>
    <m/>
  </r>
  <r>
    <n v="129"/>
    <x v="0"/>
    <x v="2"/>
    <s v="GCA_001766235.1"/>
    <s v="Primary Assembly"/>
    <s v="plasmid"/>
    <s v="unnamed2"/>
    <s v="CP015166.1"/>
    <n v="13442"/>
    <n v="16738"/>
    <x v="0"/>
    <m/>
    <m/>
    <m/>
    <m/>
    <m/>
    <m/>
    <s v="A4S02_14260"/>
    <n v="3297"/>
    <m/>
    <m/>
  </r>
  <r>
    <n v="130"/>
    <x v="1"/>
    <x v="3"/>
    <s v="GCA_001766235.1"/>
    <s v="Primary Assembly"/>
    <s v="plasmid"/>
    <s v="unnamed2"/>
    <s v="CP015166.1"/>
    <n v="13442"/>
    <n v="16738"/>
    <x v="0"/>
    <s v="AOW47993.1"/>
    <m/>
    <m/>
    <s v="DEAD/DEAH box helicase"/>
    <m/>
    <m/>
    <s v="A4S02_14260"/>
    <n v="3297"/>
    <n v="1098"/>
    <m/>
  </r>
  <r>
    <n v="131"/>
    <x v="0"/>
    <x v="2"/>
    <s v="GCA_001766235.1"/>
    <s v="Primary Assembly"/>
    <s v="plasmid"/>
    <s v="unnamed1"/>
    <s v="CP015165.1"/>
    <n v="13662"/>
    <n v="14060"/>
    <x v="1"/>
    <m/>
    <m/>
    <m/>
    <m/>
    <m/>
    <m/>
    <s v="A4S02_13990"/>
    <n v="399"/>
    <m/>
    <m/>
  </r>
  <r>
    <n v="132"/>
    <x v="1"/>
    <x v="3"/>
    <s v="GCA_001766235.1"/>
    <s v="Primary Assembly"/>
    <s v="plasmid"/>
    <s v="unnamed1"/>
    <s v="CP015165.1"/>
    <n v="13662"/>
    <n v="14060"/>
    <x v="1"/>
    <s v="AOW47946.1"/>
    <m/>
    <m/>
    <s v="hypothetical protein"/>
    <m/>
    <m/>
    <s v="A4S02_13990"/>
    <n v="399"/>
    <n v="132"/>
    <m/>
  </r>
  <r>
    <n v="133"/>
    <x v="0"/>
    <x v="2"/>
    <s v="GCA_001766235.1"/>
    <s v="Primary Assembly"/>
    <s v="chromosome"/>
    <m/>
    <s v="CP015164.1"/>
    <n v="13751"/>
    <n v="14341"/>
    <x v="0"/>
    <m/>
    <m/>
    <m/>
    <m/>
    <m/>
    <m/>
    <s v="A4S02_00085"/>
    <n v="591"/>
    <m/>
    <m/>
  </r>
  <r>
    <n v="134"/>
    <x v="1"/>
    <x v="3"/>
    <s v="GCA_001766235.1"/>
    <s v="Primary Assembly"/>
    <s v="chromosome"/>
    <m/>
    <s v="CP015164.1"/>
    <n v="13751"/>
    <n v="14341"/>
    <x v="0"/>
    <s v="AOW45412.1"/>
    <m/>
    <m/>
    <s v="phosphoglycerate mutase"/>
    <m/>
    <m/>
    <s v="A4S02_00085"/>
    <n v="591"/>
    <n v="196"/>
    <m/>
  </r>
  <r>
    <n v="135"/>
    <x v="0"/>
    <x v="2"/>
    <s v="GCA_001766235.1"/>
    <s v="Primary Assembly"/>
    <s v="plasmid"/>
    <s v="unnamed1"/>
    <s v="CP015165.1"/>
    <n v="14131"/>
    <n v="14328"/>
    <x v="0"/>
    <m/>
    <m/>
    <m/>
    <m/>
    <m/>
    <m/>
    <s v="A4S02_13995"/>
    <n v="198"/>
    <m/>
    <m/>
  </r>
  <r>
    <n v="136"/>
    <x v="1"/>
    <x v="3"/>
    <s v="GCA_001766235.1"/>
    <s v="Primary Assembly"/>
    <s v="plasmid"/>
    <s v="unnamed1"/>
    <s v="CP015165.1"/>
    <n v="14131"/>
    <n v="14328"/>
    <x v="0"/>
    <s v="AOW47947.1"/>
    <m/>
    <m/>
    <s v="MazF family transcriptional regulator"/>
    <m/>
    <m/>
    <s v="A4S02_13995"/>
    <n v="198"/>
    <n v="65"/>
    <m/>
  </r>
  <r>
    <n v="137"/>
    <x v="0"/>
    <x v="2"/>
    <s v="GCA_001766235.1"/>
    <s v="Primary Assembly"/>
    <s v="plasmid"/>
    <s v="unnamed1"/>
    <s v="CP015165.1"/>
    <n v="14328"/>
    <n v="14741"/>
    <x v="0"/>
    <m/>
    <m/>
    <m/>
    <m/>
    <m/>
    <m/>
    <s v="A4S02_14000"/>
    <n v="414"/>
    <m/>
    <m/>
  </r>
  <r>
    <n v="138"/>
    <x v="1"/>
    <x v="3"/>
    <s v="GCA_001766235.1"/>
    <s v="Primary Assembly"/>
    <s v="plasmid"/>
    <s v="unnamed1"/>
    <s v="CP015165.1"/>
    <n v="14328"/>
    <n v="14741"/>
    <x v="0"/>
    <s v="AOW47948.1"/>
    <m/>
    <m/>
    <s v="PIN domain-containing protein"/>
    <m/>
    <m/>
    <s v="A4S02_14000"/>
    <n v="414"/>
    <n v="137"/>
    <m/>
  </r>
  <r>
    <n v="139"/>
    <x v="0"/>
    <x v="2"/>
    <s v="GCA_001766235.1"/>
    <s v="Primary Assembly"/>
    <s v="chromosome"/>
    <m/>
    <s v="CP015164.1"/>
    <n v="14663"/>
    <n v="16339"/>
    <x v="0"/>
    <m/>
    <m/>
    <m/>
    <m/>
    <m/>
    <m/>
    <s v="A4S02_00090"/>
    <n v="1677"/>
    <m/>
    <m/>
  </r>
  <r>
    <n v="140"/>
    <x v="1"/>
    <x v="3"/>
    <s v="GCA_001766235.1"/>
    <s v="Primary Assembly"/>
    <s v="chromosome"/>
    <m/>
    <s v="CP015164.1"/>
    <n v="14663"/>
    <n v="16339"/>
    <x v="0"/>
    <s v="AOW45413.1"/>
    <m/>
    <m/>
    <s v="pyruvate decarboxylase"/>
    <m/>
    <m/>
    <s v="A4S02_00090"/>
    <n v="1677"/>
    <n v="558"/>
    <m/>
  </r>
  <r>
    <n v="141"/>
    <x v="0"/>
    <x v="2"/>
    <s v="GCA_001766235.1"/>
    <s v="Primary Assembly"/>
    <s v="plasmid"/>
    <s v="unnamed3"/>
    <s v="CP015167.1"/>
    <n v="14882"/>
    <n v="15076"/>
    <x v="0"/>
    <m/>
    <m/>
    <m/>
    <m/>
    <m/>
    <m/>
    <s v="A4S02_14515"/>
    <n v="195"/>
    <m/>
    <m/>
  </r>
  <r>
    <n v="142"/>
    <x v="1"/>
    <x v="3"/>
    <s v="GCA_001766235.1"/>
    <s v="Primary Assembly"/>
    <s v="plasmid"/>
    <s v="unnamed3"/>
    <s v="CP015167.1"/>
    <n v="14882"/>
    <n v="15076"/>
    <x v="0"/>
    <s v="AOW48039.1"/>
    <m/>
    <m/>
    <s v="transcription regulator of the Arc/MetJ class"/>
    <m/>
    <m/>
    <s v="A4S02_14515"/>
    <n v="195"/>
    <n v="64"/>
    <m/>
  </r>
  <r>
    <n v="143"/>
    <x v="0"/>
    <x v="2"/>
    <s v="GCA_001766235.1"/>
    <s v="Primary Assembly"/>
    <s v="plasmid"/>
    <s v="unnamed1"/>
    <s v="CP015165.1"/>
    <n v="14992"/>
    <n v="15696"/>
    <x v="0"/>
    <m/>
    <m/>
    <m/>
    <m/>
    <m/>
    <m/>
    <s v="A4S02_14005"/>
    <n v="705"/>
    <m/>
    <m/>
  </r>
  <r>
    <n v="144"/>
    <x v="1"/>
    <x v="3"/>
    <s v="GCA_001766235.1"/>
    <s v="Primary Assembly"/>
    <s v="plasmid"/>
    <s v="unnamed1"/>
    <s v="CP015165.1"/>
    <n v="14992"/>
    <n v="15696"/>
    <x v="0"/>
    <s v="AOW47949.1"/>
    <m/>
    <m/>
    <s v="hypothetical protein"/>
    <m/>
    <m/>
    <s v="A4S02_14005"/>
    <n v="705"/>
    <n v="234"/>
    <m/>
  </r>
  <r>
    <n v="145"/>
    <x v="0"/>
    <x v="2"/>
    <s v="GCA_001766235.1"/>
    <s v="Primary Assembly"/>
    <s v="plasmid"/>
    <s v="unnamed3"/>
    <s v="CP015167.1"/>
    <n v="15205"/>
    <n v="16137"/>
    <x v="1"/>
    <m/>
    <m/>
    <m/>
    <m/>
    <m/>
    <m/>
    <s v="A4S02_14520"/>
    <n v="933"/>
    <m/>
    <m/>
  </r>
  <r>
    <n v="146"/>
    <x v="1"/>
    <x v="3"/>
    <s v="GCA_001766235.1"/>
    <s v="Primary Assembly"/>
    <s v="plasmid"/>
    <s v="unnamed3"/>
    <s v="CP015167.1"/>
    <n v="15205"/>
    <n v="16137"/>
    <x v="1"/>
    <s v="AOW48040.1"/>
    <m/>
    <m/>
    <s v="transposase"/>
    <m/>
    <m/>
    <s v="A4S02_14520"/>
    <n v="933"/>
    <n v="310"/>
    <m/>
  </r>
  <r>
    <n v="147"/>
    <x v="0"/>
    <x v="2"/>
    <s v="GCA_001766235.1"/>
    <s v="Primary Assembly"/>
    <s v="plasmid"/>
    <s v="unnamed1"/>
    <s v="CP015165.1"/>
    <n v="15763"/>
    <n v="16560"/>
    <x v="0"/>
    <m/>
    <m/>
    <m/>
    <m/>
    <m/>
    <m/>
    <s v="A4S02_14010"/>
    <n v="798"/>
    <m/>
    <m/>
  </r>
  <r>
    <n v="148"/>
    <x v="1"/>
    <x v="3"/>
    <s v="GCA_001766235.1"/>
    <s v="Primary Assembly"/>
    <s v="plasmid"/>
    <s v="unnamed1"/>
    <s v="CP015165.1"/>
    <n v="15763"/>
    <n v="16560"/>
    <x v="0"/>
    <s v="AOW47950.1"/>
    <m/>
    <m/>
    <s v="transposase"/>
    <m/>
    <m/>
    <s v="A4S02_14010"/>
    <n v="798"/>
    <n v="265"/>
    <m/>
  </r>
  <r>
    <n v="149"/>
    <x v="0"/>
    <x v="2"/>
    <s v="GCA_001766235.1"/>
    <s v="Primary Assembly"/>
    <s v="chromosome"/>
    <m/>
    <s v="CP015164.1"/>
    <n v="16407"/>
    <n v="17441"/>
    <x v="1"/>
    <m/>
    <m/>
    <m/>
    <m/>
    <m/>
    <m/>
    <s v="A4S02_00095"/>
    <n v="1035"/>
    <m/>
    <m/>
  </r>
  <r>
    <n v="150"/>
    <x v="1"/>
    <x v="3"/>
    <s v="GCA_001766235.1"/>
    <s v="Primary Assembly"/>
    <s v="chromosome"/>
    <m/>
    <s v="CP015164.1"/>
    <n v="16407"/>
    <n v="17441"/>
    <x v="1"/>
    <s v="AOW45414.1"/>
    <m/>
    <m/>
    <s v="nickel transporter"/>
    <m/>
    <m/>
    <s v="A4S02_00095"/>
    <n v="1035"/>
    <n v="344"/>
    <m/>
  </r>
  <r>
    <n v="151"/>
    <x v="0"/>
    <x v="2"/>
    <s v="GCA_001766235.1"/>
    <s v="Primary Assembly"/>
    <s v="plasmid"/>
    <s v="unnamed1"/>
    <s v="CP015165.1"/>
    <n v="16587"/>
    <n v="17489"/>
    <x v="0"/>
    <m/>
    <m/>
    <m/>
    <m/>
    <m/>
    <m/>
    <s v="A4S02_14015"/>
    <n v="903"/>
    <m/>
    <m/>
  </r>
  <r>
    <n v="152"/>
    <x v="1"/>
    <x v="3"/>
    <s v="GCA_001766235.1"/>
    <s v="Primary Assembly"/>
    <s v="plasmid"/>
    <s v="unnamed1"/>
    <s v="CP015165.1"/>
    <n v="16587"/>
    <n v="17489"/>
    <x v="0"/>
    <s v="AOW47951.1"/>
    <m/>
    <m/>
    <s v="hypothetical protein"/>
    <m/>
    <m/>
    <s v="A4S02_14015"/>
    <n v="903"/>
    <n v="300"/>
    <m/>
  </r>
  <r>
    <n v="153"/>
    <x v="0"/>
    <x v="2"/>
    <s v="GCA_001766235.1"/>
    <s v="Primary Assembly"/>
    <s v="plasmid"/>
    <s v="unnamed3"/>
    <s v="CP015167.1"/>
    <n v="16684"/>
    <n v="17247"/>
    <x v="0"/>
    <m/>
    <m/>
    <m/>
    <m/>
    <m/>
    <m/>
    <s v="A4S02_14525"/>
    <n v="564"/>
    <m/>
    <m/>
  </r>
  <r>
    <n v="154"/>
    <x v="1"/>
    <x v="3"/>
    <s v="GCA_001766235.1"/>
    <s v="Primary Assembly"/>
    <s v="plasmid"/>
    <s v="unnamed3"/>
    <s v="CP015167.1"/>
    <n v="16684"/>
    <n v="17247"/>
    <x v="0"/>
    <s v="AOW48041.1"/>
    <m/>
    <m/>
    <s v="sulfur reduction protein DsrE"/>
    <m/>
    <m/>
    <s v="A4S02_14525"/>
    <n v="564"/>
    <n v="187"/>
    <m/>
  </r>
  <r>
    <n v="155"/>
    <x v="0"/>
    <x v="2"/>
    <s v="GCA_001766235.1"/>
    <s v="Primary Assembly"/>
    <s v="plasmid"/>
    <s v="unnamed2"/>
    <s v="CP015166.1"/>
    <n v="16741"/>
    <n v="17478"/>
    <x v="0"/>
    <m/>
    <m/>
    <m/>
    <m/>
    <m/>
    <m/>
    <s v="A4S02_14265"/>
    <n v="738"/>
    <m/>
    <m/>
  </r>
  <r>
    <n v="156"/>
    <x v="1"/>
    <x v="3"/>
    <s v="GCA_001766235.1"/>
    <s v="Primary Assembly"/>
    <s v="plasmid"/>
    <s v="unnamed2"/>
    <s v="CP015166.1"/>
    <n v="16741"/>
    <n v="17478"/>
    <x v="0"/>
    <s v="AOW47994.1"/>
    <m/>
    <m/>
    <s v="metal-dependent hydrolase"/>
    <m/>
    <m/>
    <s v="A4S02_14265"/>
    <n v="738"/>
    <n v="245"/>
    <m/>
  </r>
  <r>
    <n v="157"/>
    <x v="0"/>
    <x v="2"/>
    <s v="GCA_001766235.1"/>
    <s v="Primary Assembly"/>
    <s v="plasmid"/>
    <s v="unnamed3"/>
    <s v="CP015167.1"/>
    <n v="17303"/>
    <n v="18298"/>
    <x v="0"/>
    <m/>
    <m/>
    <m/>
    <m/>
    <m/>
    <m/>
    <s v="A4S02_14530"/>
    <n v="996"/>
    <m/>
    <m/>
  </r>
  <r>
    <n v="158"/>
    <x v="1"/>
    <x v="3"/>
    <s v="GCA_001766235.1"/>
    <s v="Primary Assembly"/>
    <s v="plasmid"/>
    <s v="unnamed3"/>
    <s v="CP015167.1"/>
    <n v="17303"/>
    <n v="18298"/>
    <x v="0"/>
    <s v="AOW48065.1"/>
    <m/>
    <m/>
    <s v="glycine/betaine ABC transporter substrate-binding protein"/>
    <m/>
    <m/>
    <s v="A4S02_14530"/>
    <n v="996"/>
    <n v="331"/>
    <m/>
  </r>
  <r>
    <n v="159"/>
    <x v="0"/>
    <x v="2"/>
    <s v="GCA_001766235.1"/>
    <s v="Primary Assembly"/>
    <s v="plasmid"/>
    <s v="unnamed1"/>
    <s v="CP015165.1"/>
    <n v="17486"/>
    <n v="18151"/>
    <x v="0"/>
    <m/>
    <m/>
    <m/>
    <m/>
    <m/>
    <m/>
    <s v="A4S02_14020"/>
    <n v="666"/>
    <m/>
    <m/>
  </r>
  <r>
    <n v="160"/>
    <x v="1"/>
    <x v="3"/>
    <s v="GCA_001766235.1"/>
    <s v="Primary Assembly"/>
    <s v="plasmid"/>
    <s v="unnamed1"/>
    <s v="CP015165.1"/>
    <n v="17486"/>
    <n v="18151"/>
    <x v="0"/>
    <s v="AOW47952.1"/>
    <m/>
    <m/>
    <s v="hypothetical protein"/>
    <m/>
    <m/>
    <s v="A4S02_14020"/>
    <n v="666"/>
    <n v="221"/>
    <m/>
  </r>
  <r>
    <n v="161"/>
    <x v="0"/>
    <x v="2"/>
    <s v="GCA_001766235.1"/>
    <s v="Primary Assembly"/>
    <s v="chromosome"/>
    <m/>
    <s v="CP015164.1"/>
    <n v="17631"/>
    <n v="18452"/>
    <x v="0"/>
    <m/>
    <m/>
    <m/>
    <m/>
    <m/>
    <m/>
    <s v="A4S02_00100"/>
    <n v="822"/>
    <m/>
    <m/>
  </r>
  <r>
    <n v="162"/>
    <x v="1"/>
    <x v="3"/>
    <s v="GCA_001766235.1"/>
    <s v="Primary Assembly"/>
    <s v="chromosome"/>
    <m/>
    <s v="CP015164.1"/>
    <n v="17631"/>
    <n v="18452"/>
    <x v="0"/>
    <s v="AOW45415.1"/>
    <m/>
    <m/>
    <s v="urease accessory protein UreD"/>
    <m/>
    <m/>
    <s v="A4S02_00100"/>
    <n v="822"/>
    <n v="273"/>
    <m/>
  </r>
  <r>
    <n v="163"/>
    <x v="0"/>
    <x v="2"/>
    <s v="GCA_001766235.1"/>
    <s v="Primary Assembly"/>
    <s v="plasmid"/>
    <s v="unnamed2"/>
    <s v="CP015166.1"/>
    <n v="17802"/>
    <n v="22247"/>
    <x v="1"/>
    <m/>
    <m/>
    <m/>
    <m/>
    <m/>
    <m/>
    <s v="A4S02_14270"/>
    <n v="4446"/>
    <m/>
    <m/>
  </r>
  <r>
    <n v="164"/>
    <x v="1"/>
    <x v="3"/>
    <s v="GCA_001766235.1"/>
    <s v="Primary Assembly"/>
    <s v="plasmid"/>
    <s v="unnamed2"/>
    <s v="CP015166.1"/>
    <n v="17802"/>
    <n v="22247"/>
    <x v="1"/>
    <s v="AOW47995.1"/>
    <m/>
    <m/>
    <s v="AAA family ATPase"/>
    <m/>
    <m/>
    <s v="A4S02_14270"/>
    <n v="4446"/>
    <n v="1481"/>
    <m/>
  </r>
  <r>
    <n v="165"/>
    <x v="0"/>
    <x v="2"/>
    <s v="GCA_001766235.1"/>
    <s v="Primary Assembly"/>
    <s v="plasmid"/>
    <s v="unnamed1"/>
    <s v="CP015165.1"/>
    <n v="18283"/>
    <n v="18975"/>
    <x v="0"/>
    <m/>
    <m/>
    <m/>
    <m/>
    <m/>
    <m/>
    <s v="A4S02_14025"/>
    <n v="693"/>
    <m/>
    <m/>
  </r>
  <r>
    <n v="166"/>
    <x v="1"/>
    <x v="3"/>
    <s v="GCA_001766235.1"/>
    <s v="Primary Assembly"/>
    <s v="plasmid"/>
    <s v="unnamed1"/>
    <s v="CP015165.1"/>
    <n v="18283"/>
    <n v="18975"/>
    <x v="0"/>
    <s v="AOW47953.1"/>
    <m/>
    <m/>
    <s v="hypothetical protein"/>
    <m/>
    <m/>
    <s v="A4S02_14025"/>
    <n v="693"/>
    <n v="230"/>
    <m/>
  </r>
  <r>
    <n v="167"/>
    <x v="0"/>
    <x v="2"/>
    <s v="GCA_001766235.1"/>
    <s v="Primary Assembly"/>
    <s v="plasmid"/>
    <s v="unnamed3"/>
    <s v="CP015167.1"/>
    <n v="18338"/>
    <n v="19108"/>
    <x v="0"/>
    <m/>
    <m/>
    <m/>
    <m/>
    <m/>
    <m/>
    <s v="A4S02_14535"/>
    <n v="771"/>
    <m/>
    <m/>
  </r>
  <r>
    <n v="168"/>
    <x v="1"/>
    <x v="3"/>
    <s v="GCA_001766235.1"/>
    <s v="Primary Assembly"/>
    <s v="plasmid"/>
    <s v="unnamed3"/>
    <s v="CP015167.1"/>
    <n v="18338"/>
    <n v="19108"/>
    <x v="0"/>
    <s v="AOW48042.1"/>
    <m/>
    <m/>
    <s v="ABC transporter substrate-binding protein"/>
    <m/>
    <m/>
    <s v="A4S02_14535"/>
    <n v="771"/>
    <n v="256"/>
    <m/>
  </r>
  <r>
    <n v="169"/>
    <x v="0"/>
    <x v="2"/>
    <s v="GCA_001766235.1"/>
    <s v="Primary Assembly"/>
    <s v="chromosome"/>
    <m/>
    <s v="CP015164.1"/>
    <n v="18481"/>
    <n v="18783"/>
    <x v="0"/>
    <m/>
    <m/>
    <m/>
    <m/>
    <m/>
    <m/>
    <s v="A4S02_00105"/>
    <n v="303"/>
    <m/>
    <m/>
  </r>
  <r>
    <n v="170"/>
    <x v="1"/>
    <x v="3"/>
    <s v="GCA_001766235.1"/>
    <s v="Primary Assembly"/>
    <s v="chromosome"/>
    <m/>
    <s v="CP015164.1"/>
    <n v="18481"/>
    <n v="18783"/>
    <x v="0"/>
    <s v="AOW45416.1"/>
    <m/>
    <m/>
    <s v="urease subunit gamma"/>
    <m/>
    <m/>
    <s v="A4S02_00105"/>
    <n v="303"/>
    <n v="100"/>
    <m/>
  </r>
  <r>
    <n v="171"/>
    <x v="0"/>
    <x v="2"/>
    <s v="GCA_001766235.1"/>
    <s v="Primary Assembly"/>
    <s v="chromosome"/>
    <m/>
    <s v="CP015164.1"/>
    <n v="18767"/>
    <n v="19111"/>
    <x v="0"/>
    <m/>
    <m/>
    <m/>
    <m/>
    <m/>
    <m/>
    <s v="A4S02_00110"/>
    <n v="345"/>
    <m/>
    <m/>
  </r>
  <r>
    <n v="172"/>
    <x v="1"/>
    <x v="3"/>
    <s v="GCA_001766235.1"/>
    <s v="Primary Assembly"/>
    <s v="chromosome"/>
    <m/>
    <s v="CP015164.1"/>
    <n v="18767"/>
    <n v="19111"/>
    <x v="0"/>
    <s v="AOW45417.1"/>
    <m/>
    <m/>
    <s v="urease subunit beta"/>
    <m/>
    <m/>
    <s v="A4S02_00110"/>
    <n v="345"/>
    <n v="114"/>
    <m/>
  </r>
  <r>
    <n v="173"/>
    <x v="0"/>
    <x v="2"/>
    <s v="GCA_001766235.1"/>
    <s v="Primary Assembly"/>
    <s v="plasmid"/>
    <s v="unnamed1"/>
    <s v="CP015165.1"/>
    <n v="18991"/>
    <n v="19302"/>
    <x v="0"/>
    <m/>
    <m/>
    <m/>
    <m/>
    <m/>
    <m/>
    <s v="A4S02_14030"/>
    <n v="312"/>
    <m/>
    <m/>
  </r>
  <r>
    <n v="174"/>
    <x v="1"/>
    <x v="3"/>
    <s v="GCA_001766235.1"/>
    <s v="Primary Assembly"/>
    <s v="plasmid"/>
    <s v="unnamed1"/>
    <s v="CP015165.1"/>
    <n v="18991"/>
    <n v="19302"/>
    <x v="0"/>
    <s v="AOW47954.1"/>
    <m/>
    <m/>
    <s v="transposase"/>
    <m/>
    <m/>
    <s v="A4S02_14030"/>
    <n v="312"/>
    <n v="103"/>
    <m/>
  </r>
  <r>
    <n v="175"/>
    <x v="0"/>
    <x v="2"/>
    <s v="GCA_001766235.1"/>
    <s v="Primary Assembly"/>
    <s v="plasmid"/>
    <s v="unnamed3"/>
    <s v="CP015167.1"/>
    <n v="19077"/>
    <n v="19772"/>
    <x v="0"/>
    <m/>
    <m/>
    <m/>
    <m/>
    <m/>
    <m/>
    <s v="A4S02_14540"/>
    <n v="696"/>
    <m/>
    <m/>
  </r>
  <r>
    <n v="176"/>
    <x v="1"/>
    <x v="3"/>
    <s v="GCA_001766235.1"/>
    <s v="Primary Assembly"/>
    <s v="plasmid"/>
    <s v="unnamed3"/>
    <s v="CP015167.1"/>
    <n v="19077"/>
    <n v="19772"/>
    <x v="0"/>
    <s v="AOW48043.1"/>
    <m/>
    <m/>
    <s v="cytochrome C"/>
    <m/>
    <m/>
    <s v="A4S02_14540"/>
    <n v="696"/>
    <n v="231"/>
    <m/>
  </r>
  <r>
    <n v="177"/>
    <x v="0"/>
    <x v="2"/>
    <s v="GCA_001766235.1"/>
    <s v="Primary Assembly"/>
    <s v="chromosome"/>
    <m/>
    <s v="CP015164.1"/>
    <n v="19108"/>
    <n v="20814"/>
    <x v="0"/>
    <m/>
    <m/>
    <m/>
    <m/>
    <m/>
    <m/>
    <s v="A4S02_00115"/>
    <n v="1707"/>
    <m/>
    <m/>
  </r>
  <r>
    <n v="178"/>
    <x v="1"/>
    <x v="3"/>
    <s v="GCA_001766235.1"/>
    <s v="Primary Assembly"/>
    <s v="chromosome"/>
    <m/>
    <s v="CP015164.1"/>
    <n v="19108"/>
    <n v="20814"/>
    <x v="0"/>
    <s v="AOW45418.1"/>
    <m/>
    <m/>
    <s v="urease subunit alpha"/>
    <m/>
    <m/>
    <s v="A4S02_00115"/>
    <n v="1707"/>
    <n v="568"/>
    <m/>
  </r>
  <r>
    <n v="179"/>
    <x v="0"/>
    <x v="2"/>
    <s v="GCA_001766235.1"/>
    <s v="Primary Assembly"/>
    <s v="plasmid"/>
    <s v="unnamed1"/>
    <s v="CP015165.1"/>
    <n v="19299"/>
    <n v="20177"/>
    <x v="0"/>
    <m/>
    <m/>
    <m/>
    <m/>
    <m/>
    <m/>
    <s v="A4S02_14035"/>
    <n v="879"/>
    <m/>
    <m/>
  </r>
  <r>
    <n v="180"/>
    <x v="1"/>
    <x v="3"/>
    <s v="GCA_001766235.1"/>
    <s v="Primary Assembly"/>
    <s v="plasmid"/>
    <s v="unnamed1"/>
    <s v="CP015165.1"/>
    <n v="19299"/>
    <n v="20177"/>
    <x v="0"/>
    <s v="AOW47955.1"/>
    <m/>
    <m/>
    <s v="integrase"/>
    <m/>
    <m/>
    <s v="A4S02_14035"/>
    <n v="879"/>
    <n v="292"/>
    <m/>
  </r>
  <r>
    <n v="181"/>
    <x v="0"/>
    <x v="2"/>
    <s v="GCA_001766235.1"/>
    <s v="Primary Assembly"/>
    <s v="plasmid"/>
    <s v="unnamed3"/>
    <s v="CP015167.1"/>
    <n v="19769"/>
    <n v="20752"/>
    <x v="0"/>
    <m/>
    <m/>
    <m/>
    <m/>
    <m/>
    <m/>
    <s v="A4S02_14545"/>
    <n v="984"/>
    <m/>
    <m/>
  </r>
  <r>
    <n v="182"/>
    <x v="1"/>
    <x v="3"/>
    <s v="GCA_001766235.1"/>
    <s v="Primary Assembly"/>
    <s v="plasmid"/>
    <s v="unnamed3"/>
    <s v="CP015167.1"/>
    <n v="19769"/>
    <n v="20752"/>
    <x v="0"/>
    <s v="AOW48044.1"/>
    <m/>
    <m/>
    <s v="cytochrome C"/>
    <m/>
    <m/>
    <s v="A4S02_14545"/>
    <n v="984"/>
    <n v="327"/>
    <m/>
  </r>
  <r>
    <n v="183"/>
    <x v="0"/>
    <x v="2"/>
    <s v="GCA_001766235.1"/>
    <s v="Primary Assembly"/>
    <s v="plasmid"/>
    <s v="unnamed1"/>
    <s v="CP015165.1"/>
    <n v="20308"/>
    <n v="20916"/>
    <x v="0"/>
    <m/>
    <m/>
    <m/>
    <m/>
    <m/>
    <m/>
    <s v="A4S02_14040"/>
    <n v="609"/>
    <m/>
    <m/>
  </r>
  <r>
    <n v="184"/>
    <x v="1"/>
    <x v="3"/>
    <s v="GCA_001766235.1"/>
    <s v="Primary Assembly"/>
    <s v="plasmid"/>
    <s v="unnamed1"/>
    <s v="CP015165.1"/>
    <n v="20308"/>
    <n v="20916"/>
    <x v="0"/>
    <s v="AOW47956.1"/>
    <m/>
    <m/>
    <s v="hypothetical protein"/>
    <m/>
    <m/>
    <s v="A4S02_14040"/>
    <n v="609"/>
    <n v="202"/>
    <m/>
  </r>
  <r>
    <n v="185"/>
    <x v="0"/>
    <x v="2"/>
    <s v="GCA_001766235.1"/>
    <s v="Primary Assembly"/>
    <s v="plasmid"/>
    <s v="unnamed3"/>
    <s v="CP015167.1"/>
    <n v="20749"/>
    <n v="22179"/>
    <x v="0"/>
    <m/>
    <m/>
    <m/>
    <m/>
    <m/>
    <m/>
    <s v="A4S02_14550"/>
    <n v="1431"/>
    <m/>
    <m/>
  </r>
  <r>
    <n v="186"/>
    <x v="1"/>
    <x v="3"/>
    <s v="GCA_001766235.1"/>
    <s v="Primary Assembly"/>
    <s v="plasmid"/>
    <s v="unnamed3"/>
    <s v="CP015167.1"/>
    <n v="20749"/>
    <n v="22179"/>
    <x v="0"/>
    <s v="AOW48045.1"/>
    <m/>
    <m/>
    <s v="cytochrome C subunit protein"/>
    <m/>
    <m/>
    <s v="A4S02_14550"/>
    <n v="1431"/>
    <n v="476"/>
    <m/>
  </r>
  <r>
    <n v="187"/>
    <x v="0"/>
    <x v="2"/>
    <s v="GCA_001766235.1"/>
    <s v="Primary Assembly"/>
    <s v="chromosome"/>
    <m/>
    <s v="CP015164.1"/>
    <n v="20814"/>
    <n v="21299"/>
    <x v="0"/>
    <m/>
    <m/>
    <m/>
    <m/>
    <m/>
    <m/>
    <s v="A4S02_00120"/>
    <n v="486"/>
    <m/>
    <m/>
  </r>
  <r>
    <n v="188"/>
    <x v="1"/>
    <x v="3"/>
    <s v="GCA_001766235.1"/>
    <s v="Primary Assembly"/>
    <s v="chromosome"/>
    <m/>
    <s v="CP015164.1"/>
    <n v="20814"/>
    <n v="21299"/>
    <x v="0"/>
    <s v="AOW45419.1"/>
    <m/>
    <m/>
    <s v="urease accessory protein UreE"/>
    <m/>
    <m/>
    <s v="A4S02_00120"/>
    <n v="486"/>
    <n v="161"/>
    <m/>
  </r>
  <r>
    <n v="189"/>
    <x v="0"/>
    <x v="0"/>
    <s v="GCA_001766235.1"/>
    <s v="Primary Assembly"/>
    <s v="plasmid"/>
    <s v="unnamed1"/>
    <s v="CP015165.1"/>
    <n v="21126"/>
    <n v="22172"/>
    <x v="0"/>
    <m/>
    <m/>
    <m/>
    <m/>
    <m/>
    <m/>
    <s v="A4S02_14045"/>
    <n v="1047"/>
    <m/>
    <s v="pseudo"/>
  </r>
  <r>
    <n v="190"/>
    <x v="1"/>
    <x v="1"/>
    <s v="GCA_001766235.1"/>
    <s v="Primary Assembly"/>
    <s v="plasmid"/>
    <s v="unnamed1"/>
    <s v="CP015165.1"/>
    <n v="21126"/>
    <n v="22172"/>
    <x v="0"/>
    <m/>
    <m/>
    <m/>
    <s v="integrase"/>
    <m/>
    <m/>
    <s v="A4S02_14045"/>
    <n v="1047"/>
    <m/>
    <s v="pseudo"/>
  </r>
  <r>
    <n v="191"/>
    <x v="0"/>
    <x v="2"/>
    <s v="GCA_001766235.1"/>
    <s v="Primary Assembly"/>
    <s v="chromosome"/>
    <m/>
    <s v="CP015164.1"/>
    <n v="21277"/>
    <n v="21975"/>
    <x v="0"/>
    <m/>
    <m/>
    <m/>
    <m/>
    <m/>
    <m/>
    <s v="A4S02_00125"/>
    <n v="699"/>
    <m/>
    <m/>
  </r>
  <r>
    <n v="192"/>
    <x v="1"/>
    <x v="3"/>
    <s v="GCA_001766235.1"/>
    <s v="Primary Assembly"/>
    <s v="chromosome"/>
    <m/>
    <s v="CP015164.1"/>
    <n v="21277"/>
    <n v="21975"/>
    <x v="0"/>
    <s v="AOW45420.1"/>
    <m/>
    <m/>
    <s v="urease accessory protein UreF"/>
    <m/>
    <m/>
    <s v="A4S02_00125"/>
    <n v="699"/>
    <n v="232"/>
    <m/>
  </r>
  <r>
    <n v="193"/>
    <x v="0"/>
    <x v="2"/>
    <s v="GCA_001766235.1"/>
    <s v="Primary Assembly"/>
    <s v="chromosome"/>
    <m/>
    <s v="CP015164.1"/>
    <n v="21972"/>
    <n v="22586"/>
    <x v="0"/>
    <m/>
    <m/>
    <m/>
    <m/>
    <m/>
    <m/>
    <s v="A4S02_00130"/>
    <n v="615"/>
    <m/>
    <m/>
  </r>
  <r>
    <n v="194"/>
    <x v="1"/>
    <x v="3"/>
    <s v="GCA_001766235.1"/>
    <s v="Primary Assembly"/>
    <s v="chromosome"/>
    <m/>
    <s v="CP015164.1"/>
    <n v="21972"/>
    <n v="22586"/>
    <x v="0"/>
    <s v="AOW45421.1"/>
    <m/>
    <m/>
    <s v="urease accessory protein UreG"/>
    <m/>
    <m/>
    <s v="A4S02_00130"/>
    <n v="615"/>
    <n v="204"/>
    <m/>
  </r>
  <r>
    <n v="195"/>
    <x v="0"/>
    <x v="2"/>
    <s v="GCA_001766235.1"/>
    <s v="Primary Assembly"/>
    <s v="plasmid"/>
    <s v="unnamed3"/>
    <s v="CP015167.1"/>
    <n v="22176"/>
    <n v="23438"/>
    <x v="0"/>
    <m/>
    <m/>
    <m/>
    <m/>
    <m/>
    <m/>
    <s v="A4S02_14555"/>
    <n v="1263"/>
    <m/>
    <m/>
  </r>
  <r>
    <n v="196"/>
    <x v="1"/>
    <x v="3"/>
    <s v="GCA_001766235.1"/>
    <s v="Primary Assembly"/>
    <s v="plasmid"/>
    <s v="unnamed3"/>
    <s v="CP015167.1"/>
    <n v="22176"/>
    <n v="23438"/>
    <x v="0"/>
    <s v="AOW48046.1"/>
    <m/>
    <m/>
    <s v="hypothetical protein"/>
    <m/>
    <m/>
    <s v="A4S02_14555"/>
    <n v="1263"/>
    <n v="420"/>
    <m/>
  </r>
  <r>
    <n v="197"/>
    <x v="0"/>
    <x v="2"/>
    <s v="GCA_001766235.1"/>
    <s v="Primary Assembly"/>
    <s v="plasmid"/>
    <s v="unnamed1"/>
    <s v="CP015165.1"/>
    <n v="22357"/>
    <n v="23742"/>
    <x v="1"/>
    <m/>
    <m/>
    <m/>
    <m/>
    <m/>
    <m/>
    <s v="A4S02_14050"/>
    <n v="1386"/>
    <m/>
    <m/>
  </r>
  <r>
    <n v="198"/>
    <x v="1"/>
    <x v="3"/>
    <s v="GCA_001766235.1"/>
    <s v="Primary Assembly"/>
    <s v="plasmid"/>
    <s v="unnamed1"/>
    <s v="CP015165.1"/>
    <n v="22357"/>
    <n v="23742"/>
    <x v="1"/>
    <s v="AOW47957.1"/>
    <m/>
    <m/>
    <s v="transposase"/>
    <m/>
    <m/>
    <s v="A4S02_14050"/>
    <n v="1386"/>
    <n v="461"/>
    <m/>
  </r>
  <r>
    <n v="199"/>
    <x v="0"/>
    <x v="2"/>
    <s v="GCA_001766235.1"/>
    <s v="Primary Assembly"/>
    <s v="plasmid"/>
    <s v="unnamed2"/>
    <s v="CP015166.1"/>
    <n v="22487"/>
    <n v="25378"/>
    <x v="1"/>
    <m/>
    <m/>
    <m/>
    <m/>
    <m/>
    <m/>
    <s v="A4S02_14275"/>
    <n v="2892"/>
    <m/>
    <m/>
  </r>
  <r>
    <n v="200"/>
    <x v="1"/>
    <x v="3"/>
    <s v="GCA_001766235.1"/>
    <s v="Primary Assembly"/>
    <s v="plasmid"/>
    <s v="unnamed2"/>
    <s v="CP015166.1"/>
    <n v="22487"/>
    <n v="25378"/>
    <x v="1"/>
    <s v="AOW47996.1"/>
    <m/>
    <m/>
    <s v="transposase"/>
    <m/>
    <m/>
    <s v="A4S02_14275"/>
    <n v="2892"/>
    <n v="963"/>
    <m/>
  </r>
  <r>
    <n v="201"/>
    <x v="0"/>
    <x v="2"/>
    <s v="GCA_001766235.1"/>
    <s v="Primary Assembly"/>
    <s v="chromosome"/>
    <m/>
    <s v="CP015164.1"/>
    <n v="22939"/>
    <n v="24060"/>
    <x v="0"/>
    <m/>
    <m/>
    <m/>
    <m/>
    <m/>
    <m/>
    <s v="A4S02_00135"/>
    <n v="1122"/>
    <m/>
    <m/>
  </r>
  <r>
    <n v="202"/>
    <x v="1"/>
    <x v="3"/>
    <s v="GCA_001766235.1"/>
    <s v="Primary Assembly"/>
    <s v="chromosome"/>
    <m/>
    <s v="CP015164.1"/>
    <n v="22939"/>
    <n v="24060"/>
    <x v="0"/>
    <s v="AOW45422.1"/>
    <m/>
    <m/>
    <s v="porin"/>
    <m/>
    <m/>
    <s v="A4S02_00135"/>
    <n v="1122"/>
    <n v="373"/>
    <m/>
  </r>
  <r>
    <n v="203"/>
    <x v="0"/>
    <x v="2"/>
    <s v="GCA_001766235.1"/>
    <s v="Primary Assembly"/>
    <s v="plasmid"/>
    <s v="unnamed3"/>
    <s v="CP015167.1"/>
    <n v="23480"/>
    <n v="23671"/>
    <x v="0"/>
    <m/>
    <m/>
    <m/>
    <m/>
    <m/>
    <m/>
    <s v="A4S02_14560"/>
    <n v="192"/>
    <m/>
    <m/>
  </r>
  <r>
    <n v="204"/>
    <x v="1"/>
    <x v="3"/>
    <s v="GCA_001766235.1"/>
    <s v="Primary Assembly"/>
    <s v="plasmid"/>
    <s v="unnamed3"/>
    <s v="CP015167.1"/>
    <n v="23480"/>
    <n v="23671"/>
    <x v="0"/>
    <s v="AOW48047.1"/>
    <m/>
    <m/>
    <s v="hypothetical protein"/>
    <m/>
    <m/>
    <s v="A4S02_14560"/>
    <n v="192"/>
    <n v="63"/>
    <m/>
  </r>
  <r>
    <n v="205"/>
    <x v="0"/>
    <x v="2"/>
    <s v="GCA_001766235.1"/>
    <s v="Primary Assembly"/>
    <s v="plasmid"/>
    <s v="unnamed1"/>
    <s v="CP015165.1"/>
    <n v="23917"/>
    <n v="24168"/>
    <x v="0"/>
    <m/>
    <m/>
    <m/>
    <m/>
    <m/>
    <m/>
    <s v="A4S02_14055"/>
    <n v="252"/>
    <m/>
    <m/>
  </r>
  <r>
    <n v="206"/>
    <x v="1"/>
    <x v="3"/>
    <s v="GCA_001766235.1"/>
    <s v="Primary Assembly"/>
    <s v="plasmid"/>
    <s v="unnamed1"/>
    <s v="CP015165.1"/>
    <n v="23917"/>
    <n v="24168"/>
    <x v="0"/>
    <s v="AOW47958.1"/>
    <m/>
    <m/>
    <s v="hypothetical protein"/>
    <m/>
    <m/>
    <s v="A4S02_14055"/>
    <n v="252"/>
    <n v="83"/>
    <m/>
  </r>
  <r>
    <n v="207"/>
    <x v="0"/>
    <x v="2"/>
    <s v="GCA_001766235.1"/>
    <s v="Primary Assembly"/>
    <s v="plasmid"/>
    <s v="unnamed3"/>
    <s v="CP015167.1"/>
    <n v="24091"/>
    <n v="24321"/>
    <x v="0"/>
    <m/>
    <m/>
    <m/>
    <m/>
    <m/>
    <m/>
    <s v="A4S02_14565"/>
    <n v="231"/>
    <m/>
    <m/>
  </r>
  <r>
    <n v="208"/>
    <x v="1"/>
    <x v="3"/>
    <s v="GCA_001766235.1"/>
    <s v="Primary Assembly"/>
    <s v="plasmid"/>
    <s v="unnamed3"/>
    <s v="CP015167.1"/>
    <n v="24091"/>
    <n v="24321"/>
    <x v="0"/>
    <s v="AOW48048.1"/>
    <m/>
    <m/>
    <s v="hypothetical protein"/>
    <m/>
    <m/>
    <s v="A4S02_14565"/>
    <n v="231"/>
    <n v="76"/>
    <m/>
  </r>
  <r>
    <n v="209"/>
    <x v="0"/>
    <x v="2"/>
    <s v="GCA_001766235.1"/>
    <s v="Primary Assembly"/>
    <s v="chromosome"/>
    <m/>
    <s v="CP015164.1"/>
    <n v="24111"/>
    <n v="24560"/>
    <x v="0"/>
    <m/>
    <m/>
    <m/>
    <m/>
    <m/>
    <m/>
    <s v="A4S02_00140"/>
    <n v="450"/>
    <m/>
    <m/>
  </r>
  <r>
    <n v="210"/>
    <x v="1"/>
    <x v="3"/>
    <s v="GCA_001766235.1"/>
    <s v="Primary Assembly"/>
    <s v="chromosome"/>
    <m/>
    <s v="CP015164.1"/>
    <n v="24111"/>
    <n v="24560"/>
    <x v="0"/>
    <s v="AOW45423.1"/>
    <m/>
    <m/>
    <s v="hypothetical protein"/>
    <m/>
    <m/>
    <s v="A4S02_00140"/>
    <n v="450"/>
    <n v="149"/>
    <m/>
  </r>
  <r>
    <n v="211"/>
    <x v="0"/>
    <x v="2"/>
    <s v="GCA_001766235.1"/>
    <s v="Primary Assembly"/>
    <s v="plasmid"/>
    <s v="unnamed3"/>
    <s v="CP015167.1"/>
    <n v="24318"/>
    <n v="24698"/>
    <x v="0"/>
    <m/>
    <m/>
    <m/>
    <m/>
    <m/>
    <m/>
    <s v="A4S02_14570"/>
    <n v="381"/>
    <m/>
    <m/>
  </r>
  <r>
    <n v="212"/>
    <x v="1"/>
    <x v="3"/>
    <s v="GCA_001766235.1"/>
    <s v="Primary Assembly"/>
    <s v="plasmid"/>
    <s v="unnamed3"/>
    <s v="CP015167.1"/>
    <n v="24318"/>
    <n v="24698"/>
    <x v="0"/>
    <s v="AOW48049.1"/>
    <m/>
    <m/>
    <s v="death-on-curing protein"/>
    <m/>
    <m/>
    <s v="A4S02_14570"/>
    <n v="381"/>
    <n v="126"/>
    <m/>
  </r>
  <r>
    <n v="213"/>
    <x v="0"/>
    <x v="2"/>
    <s v="GCA_001766235.1"/>
    <s v="Primary Assembly"/>
    <s v="chromosome"/>
    <m/>
    <s v="CP015164.1"/>
    <n v="24593"/>
    <n v="25480"/>
    <x v="1"/>
    <m/>
    <m/>
    <m/>
    <m/>
    <m/>
    <m/>
    <s v="A4S02_00145"/>
    <n v="888"/>
    <m/>
    <m/>
  </r>
  <r>
    <n v="214"/>
    <x v="1"/>
    <x v="3"/>
    <s v="GCA_001766235.1"/>
    <s v="Primary Assembly"/>
    <s v="chromosome"/>
    <m/>
    <s v="CP015164.1"/>
    <n v="24593"/>
    <n v="25480"/>
    <x v="1"/>
    <s v="AOW45424.1"/>
    <m/>
    <m/>
    <s v="DNA-binding response regulator"/>
    <m/>
    <m/>
    <s v="A4S02_00145"/>
    <n v="888"/>
    <n v="295"/>
    <m/>
  </r>
  <r>
    <n v="215"/>
    <x v="0"/>
    <x v="2"/>
    <s v="GCA_001766235.1"/>
    <s v="Primary Assembly"/>
    <s v="plasmid"/>
    <s v="unnamed1"/>
    <s v="CP015165.1"/>
    <n v="24620"/>
    <n v="24874"/>
    <x v="0"/>
    <m/>
    <m/>
    <m/>
    <m/>
    <m/>
    <m/>
    <s v="A4S02_14060"/>
    <n v="255"/>
    <m/>
    <m/>
  </r>
  <r>
    <n v="216"/>
    <x v="1"/>
    <x v="3"/>
    <s v="GCA_001766235.1"/>
    <s v="Primary Assembly"/>
    <s v="plasmid"/>
    <s v="unnamed1"/>
    <s v="CP015165.1"/>
    <n v="24620"/>
    <n v="24874"/>
    <x v="0"/>
    <s v="AOW47959.1"/>
    <m/>
    <m/>
    <s v="hypothetical protein"/>
    <m/>
    <m/>
    <s v="A4S02_14060"/>
    <n v="255"/>
    <n v="84"/>
    <m/>
  </r>
  <r>
    <n v="217"/>
    <x v="0"/>
    <x v="2"/>
    <s v="GCA_001766235.1"/>
    <s v="Primary Assembly"/>
    <s v="plasmid"/>
    <s v="unnamed3"/>
    <s v="CP015167.1"/>
    <n v="24753"/>
    <n v="25160"/>
    <x v="0"/>
    <m/>
    <m/>
    <m/>
    <m/>
    <m/>
    <m/>
    <s v="A4S02_14575"/>
    <n v="408"/>
    <m/>
    <m/>
  </r>
  <r>
    <n v="218"/>
    <x v="1"/>
    <x v="3"/>
    <s v="GCA_001766235.1"/>
    <s v="Primary Assembly"/>
    <s v="plasmid"/>
    <s v="unnamed3"/>
    <s v="CP015167.1"/>
    <n v="24753"/>
    <n v="25160"/>
    <x v="0"/>
    <s v="AOW48050.1"/>
    <m/>
    <m/>
    <s v="CopG family transcriptional regulator"/>
    <m/>
    <m/>
    <s v="A4S02_14575"/>
    <n v="408"/>
    <n v="135"/>
    <m/>
  </r>
  <r>
    <n v="219"/>
    <x v="0"/>
    <x v="2"/>
    <s v="GCA_001766235.1"/>
    <s v="Primary Assembly"/>
    <s v="plasmid"/>
    <s v="unnamed1"/>
    <s v="CP015165.1"/>
    <n v="25017"/>
    <n v="26402"/>
    <x v="1"/>
    <m/>
    <m/>
    <m/>
    <m/>
    <m/>
    <m/>
    <s v="A4S02_14065"/>
    <n v="1386"/>
    <m/>
    <m/>
  </r>
  <r>
    <n v="220"/>
    <x v="1"/>
    <x v="3"/>
    <s v="GCA_001766235.1"/>
    <s v="Primary Assembly"/>
    <s v="plasmid"/>
    <s v="unnamed1"/>
    <s v="CP015165.1"/>
    <n v="25017"/>
    <n v="26402"/>
    <x v="1"/>
    <s v="AOW47960.1"/>
    <m/>
    <m/>
    <s v="transposase"/>
    <m/>
    <m/>
    <s v="A4S02_14065"/>
    <n v="1386"/>
    <n v="461"/>
    <m/>
  </r>
  <r>
    <n v="221"/>
    <x v="0"/>
    <x v="2"/>
    <s v="GCA_001766235.1"/>
    <s v="Primary Assembly"/>
    <s v="plasmid"/>
    <s v="unnamed3"/>
    <s v="CP015167.1"/>
    <n v="25136"/>
    <n v="26119"/>
    <x v="0"/>
    <m/>
    <m/>
    <m/>
    <m/>
    <m/>
    <m/>
    <s v="A4S02_14580"/>
    <n v="984"/>
    <m/>
    <m/>
  </r>
  <r>
    <n v="222"/>
    <x v="1"/>
    <x v="3"/>
    <s v="GCA_001766235.1"/>
    <s v="Primary Assembly"/>
    <s v="plasmid"/>
    <s v="unnamed3"/>
    <s v="CP015167.1"/>
    <n v="25136"/>
    <n v="26119"/>
    <x v="0"/>
    <s v="AOW48051.1"/>
    <m/>
    <m/>
    <s v="integrase"/>
    <m/>
    <m/>
    <s v="A4S02_14580"/>
    <n v="984"/>
    <n v="327"/>
    <m/>
  </r>
  <r>
    <n v="223"/>
    <x v="0"/>
    <x v="2"/>
    <s v="GCA_001766235.1"/>
    <s v="Primary Assembly"/>
    <s v="chromosome"/>
    <m/>
    <s v="CP015164.1"/>
    <n v="25477"/>
    <n v="26052"/>
    <x v="1"/>
    <m/>
    <m/>
    <m/>
    <m/>
    <m/>
    <m/>
    <s v="A4S02_00150"/>
    <n v="576"/>
    <m/>
    <m/>
  </r>
  <r>
    <n v="224"/>
    <x v="1"/>
    <x v="3"/>
    <s v="GCA_001766235.1"/>
    <s v="Primary Assembly"/>
    <s v="chromosome"/>
    <m/>
    <s v="CP015164.1"/>
    <n v="25477"/>
    <n v="26052"/>
    <x v="1"/>
    <s v="AOW45425.1"/>
    <m/>
    <m/>
    <s v="hypothetical protein"/>
    <m/>
    <m/>
    <s v="A4S02_00150"/>
    <n v="576"/>
    <n v="191"/>
    <m/>
  </r>
  <r>
    <n v="225"/>
    <x v="0"/>
    <x v="2"/>
    <s v="GCA_001766235.1"/>
    <s v="Primary Assembly"/>
    <s v="plasmid"/>
    <s v="unnamed2"/>
    <s v="CP015166.1"/>
    <n v="25504"/>
    <n v="26118"/>
    <x v="0"/>
    <m/>
    <m/>
    <m/>
    <m/>
    <m/>
    <m/>
    <s v="A4S02_14280"/>
    <n v="615"/>
    <m/>
    <m/>
  </r>
  <r>
    <n v="226"/>
    <x v="1"/>
    <x v="3"/>
    <s v="GCA_001766235.1"/>
    <s v="Primary Assembly"/>
    <s v="plasmid"/>
    <s v="unnamed2"/>
    <s v="CP015166.1"/>
    <n v="25504"/>
    <n v="26118"/>
    <x v="0"/>
    <s v="AOW48020.1"/>
    <m/>
    <m/>
    <s v="transposon DNA-invertase"/>
    <m/>
    <m/>
    <s v="A4S02_14280"/>
    <n v="615"/>
    <n v="204"/>
    <m/>
  </r>
  <r>
    <n v="227"/>
    <x v="0"/>
    <x v="2"/>
    <s v="GCA_001766235.1"/>
    <s v="Primary Assembly"/>
    <s v="chromosome"/>
    <m/>
    <s v="CP015164.1"/>
    <n v="26176"/>
    <n v="26418"/>
    <x v="0"/>
    <m/>
    <m/>
    <m/>
    <m/>
    <m/>
    <m/>
    <s v="A4S02_00155"/>
    <n v="243"/>
    <m/>
    <m/>
  </r>
  <r>
    <n v="228"/>
    <x v="1"/>
    <x v="3"/>
    <s v="GCA_001766235.1"/>
    <s v="Primary Assembly"/>
    <s v="chromosome"/>
    <m/>
    <s v="CP015164.1"/>
    <n v="26176"/>
    <n v="26418"/>
    <x v="0"/>
    <s v="AOW45426.1"/>
    <m/>
    <m/>
    <s v="hypothetical protein"/>
    <m/>
    <m/>
    <s v="A4S02_00155"/>
    <n v="243"/>
    <n v="80"/>
    <m/>
  </r>
  <r>
    <n v="229"/>
    <x v="0"/>
    <x v="2"/>
    <s v="GCA_001766235.1"/>
    <s v="Primary Assembly"/>
    <s v="plasmid"/>
    <s v="unnamed3"/>
    <s v="CP015167.1"/>
    <n v="26228"/>
    <n v="26857"/>
    <x v="0"/>
    <m/>
    <m/>
    <m/>
    <m/>
    <m/>
    <m/>
    <s v="A4S02_14585"/>
    <n v="630"/>
    <m/>
    <m/>
  </r>
  <r>
    <n v="230"/>
    <x v="1"/>
    <x v="3"/>
    <s v="GCA_001766235.1"/>
    <s v="Primary Assembly"/>
    <s v="plasmid"/>
    <s v="unnamed3"/>
    <s v="CP015167.1"/>
    <n v="26228"/>
    <n v="26857"/>
    <x v="0"/>
    <s v="AOW48066.1"/>
    <m/>
    <m/>
    <s v="peptide transporter"/>
    <m/>
    <m/>
    <s v="A4S02_14585"/>
    <n v="630"/>
    <n v="209"/>
    <m/>
  </r>
  <r>
    <n v="231"/>
    <x v="0"/>
    <x v="2"/>
    <s v="GCA_001766235.1"/>
    <s v="Primary Assembly"/>
    <s v="plasmid"/>
    <s v="unnamed2"/>
    <s v="CP015166.1"/>
    <n v="26288"/>
    <n v="26665"/>
    <x v="0"/>
    <m/>
    <m/>
    <m/>
    <m/>
    <m/>
    <m/>
    <s v="A4S02_14285"/>
    <n v="378"/>
    <m/>
    <m/>
  </r>
  <r>
    <n v="232"/>
    <x v="1"/>
    <x v="3"/>
    <s v="GCA_001766235.1"/>
    <s v="Primary Assembly"/>
    <s v="plasmid"/>
    <s v="unnamed2"/>
    <s v="CP015166.1"/>
    <n v="26288"/>
    <n v="26665"/>
    <x v="0"/>
    <s v="AOW47997.1"/>
    <m/>
    <m/>
    <s v="hypothetical protein"/>
    <m/>
    <m/>
    <s v="A4S02_14285"/>
    <n v="378"/>
    <n v="125"/>
    <m/>
  </r>
  <r>
    <n v="233"/>
    <x v="0"/>
    <x v="2"/>
    <s v="GCA_001766235.1"/>
    <s v="Primary Assembly"/>
    <s v="chromosome"/>
    <m/>
    <s v="CP015164.1"/>
    <n v="26476"/>
    <n v="27861"/>
    <x v="0"/>
    <m/>
    <m/>
    <m/>
    <m/>
    <m/>
    <m/>
    <s v="A4S02_00160"/>
    <n v="1386"/>
    <m/>
    <m/>
  </r>
  <r>
    <n v="234"/>
    <x v="1"/>
    <x v="3"/>
    <s v="GCA_001766235.1"/>
    <s v="Primary Assembly"/>
    <s v="chromosome"/>
    <m/>
    <s v="CP015164.1"/>
    <n v="26476"/>
    <n v="27861"/>
    <x v="0"/>
    <s v="AOW45427.1"/>
    <m/>
    <m/>
    <s v="transposase"/>
    <m/>
    <m/>
    <s v="A4S02_00160"/>
    <n v="1386"/>
    <n v="461"/>
    <m/>
  </r>
  <r>
    <n v="235"/>
    <x v="0"/>
    <x v="0"/>
    <s v="GCA_001766235.1"/>
    <s v="Primary Assembly"/>
    <s v="plasmid"/>
    <s v="unnamed1"/>
    <s v="CP015165.1"/>
    <n v="26481"/>
    <n v="27272"/>
    <x v="0"/>
    <m/>
    <m/>
    <m/>
    <m/>
    <m/>
    <m/>
    <s v="A4S02_14070"/>
    <n v="792"/>
    <m/>
    <s v="pseudo"/>
  </r>
  <r>
    <n v="236"/>
    <x v="1"/>
    <x v="1"/>
    <s v="GCA_001766235.1"/>
    <s v="Primary Assembly"/>
    <s v="plasmid"/>
    <s v="unnamed1"/>
    <s v="CP015165.1"/>
    <n v="26481"/>
    <n v="27272"/>
    <x v="0"/>
    <m/>
    <m/>
    <m/>
    <s v="hypothetical protein"/>
    <m/>
    <m/>
    <s v="A4S02_14070"/>
    <n v="792"/>
    <m/>
    <s v="pseudo"/>
  </r>
  <r>
    <n v="237"/>
    <x v="0"/>
    <x v="2"/>
    <s v="GCA_001766235.1"/>
    <s v="Primary Assembly"/>
    <s v="plasmid"/>
    <s v="unnamed2"/>
    <s v="CP015166.1"/>
    <n v="26690"/>
    <n v="26884"/>
    <x v="0"/>
    <m/>
    <m/>
    <m/>
    <m/>
    <m/>
    <m/>
    <s v="A4S02_14290"/>
    <n v="195"/>
    <m/>
    <m/>
  </r>
  <r>
    <n v="238"/>
    <x v="1"/>
    <x v="3"/>
    <s v="GCA_001766235.1"/>
    <s v="Primary Assembly"/>
    <s v="plasmid"/>
    <s v="unnamed2"/>
    <s v="CP015166.1"/>
    <n v="26690"/>
    <n v="26884"/>
    <x v="0"/>
    <s v="AOW47998.1"/>
    <m/>
    <m/>
    <s v="hypothetical protein"/>
    <m/>
    <m/>
    <s v="A4S02_14290"/>
    <n v="195"/>
    <n v="64"/>
    <m/>
  </r>
  <r>
    <n v="239"/>
    <x v="0"/>
    <x v="2"/>
    <s v="GCA_001766235.1"/>
    <s v="Primary Assembly"/>
    <s v="plasmid"/>
    <s v="unnamed3"/>
    <s v="CP015167.1"/>
    <n v="26878"/>
    <n v="27099"/>
    <x v="0"/>
    <m/>
    <m/>
    <m/>
    <m/>
    <m/>
    <m/>
    <s v="A4S02_14590"/>
    <n v="222"/>
    <m/>
    <m/>
  </r>
  <r>
    <n v="240"/>
    <x v="1"/>
    <x v="3"/>
    <s v="GCA_001766235.1"/>
    <s v="Primary Assembly"/>
    <s v="plasmid"/>
    <s v="unnamed3"/>
    <s v="CP015167.1"/>
    <n v="26878"/>
    <n v="27099"/>
    <x v="0"/>
    <s v="AOW48052.1"/>
    <m/>
    <m/>
    <s v="chromosome partitioning protein ParB"/>
    <m/>
    <m/>
    <s v="A4S02_14590"/>
    <n v="222"/>
    <n v="73"/>
    <m/>
  </r>
  <r>
    <n v="241"/>
    <x v="0"/>
    <x v="2"/>
    <s v="GCA_001766235.1"/>
    <s v="Primary Assembly"/>
    <s v="plasmid"/>
    <s v="unnamed3"/>
    <s v="CP015167.1"/>
    <n v="27215"/>
    <n v="28177"/>
    <x v="0"/>
    <m/>
    <m/>
    <m/>
    <m/>
    <m/>
    <m/>
    <s v="A4S02_14595"/>
    <n v="963"/>
    <m/>
    <m/>
  </r>
  <r>
    <n v="242"/>
    <x v="1"/>
    <x v="3"/>
    <s v="GCA_001766235.1"/>
    <s v="Primary Assembly"/>
    <s v="plasmid"/>
    <s v="unnamed3"/>
    <s v="CP015167.1"/>
    <n v="27215"/>
    <n v="28177"/>
    <x v="0"/>
    <s v="AOW48053.1"/>
    <m/>
    <m/>
    <s v="replication protein RepA"/>
    <m/>
    <m/>
    <s v="A4S02_14595"/>
    <n v="963"/>
    <n v="320"/>
    <m/>
  </r>
  <r>
    <n v="243"/>
    <x v="0"/>
    <x v="2"/>
    <s v="GCA_001766235.1"/>
    <s v="Primary Assembly"/>
    <s v="plasmid"/>
    <s v="unnamed1"/>
    <s v="CP015165.1"/>
    <n v="27300"/>
    <n v="28328"/>
    <x v="0"/>
    <m/>
    <m/>
    <m/>
    <m/>
    <m/>
    <m/>
    <s v="A4S02_14075"/>
    <n v="1029"/>
    <m/>
    <m/>
  </r>
  <r>
    <n v="244"/>
    <x v="1"/>
    <x v="3"/>
    <s v="GCA_001766235.1"/>
    <s v="Primary Assembly"/>
    <s v="plasmid"/>
    <s v="unnamed1"/>
    <s v="CP015165.1"/>
    <n v="27300"/>
    <n v="28328"/>
    <x v="0"/>
    <s v="AOW47961.1"/>
    <m/>
    <m/>
    <s v="5-methyltetrahydropteroyltriglutamate--homocysteine methyltransferase"/>
    <m/>
    <m/>
    <s v="A4S02_14075"/>
    <n v="1029"/>
    <n v="342"/>
    <m/>
  </r>
  <r>
    <n v="245"/>
    <x v="0"/>
    <x v="0"/>
    <s v="GCA_001766235.1"/>
    <s v="Primary Assembly"/>
    <s v="plasmid"/>
    <s v="unnamed2"/>
    <s v="CP015166.1"/>
    <n v="27977"/>
    <n v="28522"/>
    <x v="0"/>
    <m/>
    <m/>
    <m/>
    <m/>
    <m/>
    <m/>
    <s v="A4S02_14295"/>
    <n v="546"/>
    <m/>
    <s v="pseudo"/>
  </r>
  <r>
    <n v="246"/>
    <x v="1"/>
    <x v="1"/>
    <s v="GCA_001766235.1"/>
    <s v="Primary Assembly"/>
    <s v="plasmid"/>
    <s v="unnamed2"/>
    <s v="CP015166.1"/>
    <n v="27977"/>
    <n v="28522"/>
    <x v="0"/>
    <m/>
    <m/>
    <m/>
    <s v="conjugal transfer protein TraA"/>
    <m/>
    <m/>
    <s v="A4S02_14295"/>
    <n v="546"/>
    <m/>
    <s v="pseudo"/>
  </r>
  <r>
    <n v="247"/>
    <x v="0"/>
    <x v="0"/>
    <s v="GCA_001766235.1"/>
    <s v="Primary Assembly"/>
    <s v="chromosome"/>
    <m/>
    <s v="CP015164.1"/>
    <n v="28007"/>
    <n v="30763"/>
    <x v="1"/>
    <m/>
    <m/>
    <m/>
    <m/>
    <m/>
    <m/>
    <s v="A4S02_00165"/>
    <n v="2757"/>
    <m/>
    <s v="pseudo"/>
  </r>
  <r>
    <n v="248"/>
    <x v="1"/>
    <x v="1"/>
    <s v="GCA_001766235.1"/>
    <s v="Primary Assembly"/>
    <s v="chromosome"/>
    <m/>
    <s v="CP015164.1"/>
    <n v="28007"/>
    <n v="30763"/>
    <x v="1"/>
    <m/>
    <m/>
    <m/>
    <s v="hybrid sensor histidine kinase/response regulator"/>
    <m/>
    <m/>
    <s v="A4S02_00165"/>
    <n v="2757"/>
    <m/>
    <s v="pseudo"/>
  </r>
  <r>
    <n v="249"/>
    <x v="0"/>
    <x v="2"/>
    <s v="GCA_001766235.1"/>
    <s v="Primary Assembly"/>
    <s v="plasmid"/>
    <s v="unnamed1"/>
    <s v="CP015165.1"/>
    <n v="28376"/>
    <n v="28597"/>
    <x v="1"/>
    <m/>
    <m/>
    <m/>
    <m/>
    <m/>
    <m/>
    <s v="A4S02_14080"/>
    <n v="222"/>
    <m/>
    <m/>
  </r>
  <r>
    <n v="250"/>
    <x v="1"/>
    <x v="3"/>
    <s v="GCA_001766235.1"/>
    <s v="Primary Assembly"/>
    <s v="plasmid"/>
    <s v="unnamed1"/>
    <s v="CP015165.1"/>
    <n v="28376"/>
    <n v="28597"/>
    <x v="1"/>
    <s v="AOW47962.1"/>
    <m/>
    <m/>
    <s v="hypothetical protein"/>
    <m/>
    <m/>
    <s v="A4S02_14080"/>
    <n v="222"/>
    <n v="73"/>
    <m/>
  </r>
  <r>
    <n v="251"/>
    <x v="0"/>
    <x v="2"/>
    <s v="GCA_001766235.1"/>
    <s v="Primary Assembly"/>
    <s v="plasmid"/>
    <s v="unnamed3"/>
    <s v="CP015167.1"/>
    <n v="28377"/>
    <n v="29156"/>
    <x v="1"/>
    <m/>
    <m/>
    <m/>
    <m/>
    <m/>
    <m/>
    <s v="A4S02_14600"/>
    <n v="780"/>
    <m/>
    <m/>
  </r>
  <r>
    <n v="252"/>
    <x v="1"/>
    <x v="3"/>
    <s v="GCA_001766235.1"/>
    <s v="Primary Assembly"/>
    <s v="plasmid"/>
    <s v="unnamed3"/>
    <s v="CP015167.1"/>
    <n v="28377"/>
    <n v="29156"/>
    <x v="1"/>
    <s v="AOW48054.1"/>
    <m/>
    <m/>
    <s v="hypothetical protein"/>
    <m/>
    <m/>
    <s v="A4S02_14600"/>
    <n v="780"/>
    <n v="259"/>
    <m/>
  </r>
  <r>
    <n v="253"/>
    <x v="0"/>
    <x v="2"/>
    <s v="GCA_001766235.1"/>
    <s v="Primary Assembly"/>
    <s v="plasmid"/>
    <s v="unnamed2"/>
    <s v="CP015166.1"/>
    <n v="28630"/>
    <n v="29508"/>
    <x v="0"/>
    <m/>
    <m/>
    <m/>
    <m/>
    <m/>
    <m/>
    <s v="A4S02_14300"/>
    <n v="879"/>
    <m/>
    <m/>
  </r>
  <r>
    <n v="254"/>
    <x v="1"/>
    <x v="3"/>
    <s v="GCA_001766235.1"/>
    <s v="Primary Assembly"/>
    <s v="plasmid"/>
    <s v="unnamed2"/>
    <s v="CP015166.1"/>
    <n v="28630"/>
    <n v="29508"/>
    <x v="0"/>
    <s v="AOW47999.1"/>
    <m/>
    <m/>
    <s v="methyltransferase"/>
    <m/>
    <m/>
    <s v="A4S02_14300"/>
    <n v="879"/>
    <n v="292"/>
    <m/>
  </r>
  <r>
    <n v="255"/>
    <x v="0"/>
    <x v="2"/>
    <s v="GCA_001766235.1"/>
    <s v="Primary Assembly"/>
    <s v="plasmid"/>
    <s v="unnamed1"/>
    <s v="CP015165.1"/>
    <n v="29033"/>
    <n v="29932"/>
    <x v="0"/>
    <m/>
    <m/>
    <m/>
    <m/>
    <m/>
    <m/>
    <s v="A4S02_14085"/>
    <n v="900"/>
    <m/>
    <m/>
  </r>
  <r>
    <n v="256"/>
    <x v="1"/>
    <x v="3"/>
    <s v="GCA_001766235.1"/>
    <s v="Primary Assembly"/>
    <s v="plasmid"/>
    <s v="unnamed1"/>
    <s v="CP015165.1"/>
    <n v="29033"/>
    <n v="29932"/>
    <x v="0"/>
    <s v="AOW47963.1"/>
    <m/>
    <m/>
    <s v="LysR family transcriptional regulator"/>
    <m/>
    <m/>
    <s v="A4S02_14085"/>
    <n v="900"/>
    <n v="299"/>
    <m/>
  </r>
  <r>
    <n v="257"/>
    <x v="0"/>
    <x v="2"/>
    <s v="GCA_001766235.1"/>
    <s v="Primary Assembly"/>
    <s v="plasmid"/>
    <s v="unnamed3"/>
    <s v="CP015167.1"/>
    <n v="29153"/>
    <n v="29737"/>
    <x v="1"/>
    <m/>
    <m/>
    <m/>
    <m/>
    <m/>
    <m/>
    <s v="A4S02_14605"/>
    <n v="585"/>
    <m/>
    <m/>
  </r>
  <r>
    <n v="258"/>
    <x v="1"/>
    <x v="3"/>
    <s v="GCA_001766235.1"/>
    <s v="Primary Assembly"/>
    <s v="plasmid"/>
    <s v="unnamed3"/>
    <s v="CP015167.1"/>
    <n v="29153"/>
    <n v="29737"/>
    <x v="1"/>
    <s v="AOW48067.1"/>
    <m/>
    <m/>
    <s v="invertase"/>
    <m/>
    <m/>
    <s v="A4S02_14605"/>
    <n v="585"/>
    <n v="194"/>
    <m/>
  </r>
  <r>
    <n v="259"/>
    <x v="0"/>
    <x v="2"/>
    <s v="GCA_001766235.1"/>
    <s v="Primary Assembly"/>
    <s v="plasmid"/>
    <s v="unnamed2"/>
    <s v="CP015166.1"/>
    <n v="29473"/>
    <n v="30501"/>
    <x v="1"/>
    <m/>
    <m/>
    <m/>
    <m/>
    <m/>
    <m/>
    <s v="A4S02_14305"/>
    <n v="1029"/>
    <m/>
    <m/>
  </r>
  <r>
    <n v="260"/>
    <x v="1"/>
    <x v="3"/>
    <s v="GCA_001766235.1"/>
    <s v="Primary Assembly"/>
    <s v="plasmid"/>
    <s v="unnamed2"/>
    <s v="CP015166.1"/>
    <n v="29473"/>
    <n v="30501"/>
    <x v="1"/>
    <s v="AOW48000.1"/>
    <m/>
    <m/>
    <s v="hypothetical protein"/>
    <m/>
    <m/>
    <s v="A4S02_14305"/>
    <n v="1029"/>
    <n v="342"/>
    <m/>
  </r>
  <r>
    <n v="261"/>
    <x v="0"/>
    <x v="2"/>
    <s v="GCA_001766235.1"/>
    <s v="Primary Assembly"/>
    <s v="plasmid"/>
    <s v="unnamed3"/>
    <s v="CP015167.1"/>
    <n v="29877"/>
    <n v="32852"/>
    <x v="0"/>
    <m/>
    <m/>
    <m/>
    <m/>
    <m/>
    <m/>
    <s v="A4S02_14610"/>
    <n v="2976"/>
    <m/>
    <m/>
  </r>
  <r>
    <n v="262"/>
    <x v="1"/>
    <x v="3"/>
    <s v="GCA_001766235.1"/>
    <s v="Primary Assembly"/>
    <s v="plasmid"/>
    <s v="unnamed3"/>
    <s v="CP015167.1"/>
    <n v="29877"/>
    <n v="32852"/>
    <x v="0"/>
    <s v="AOW48055.1"/>
    <m/>
    <m/>
    <s v="transposase"/>
    <m/>
    <m/>
    <s v="A4S02_14610"/>
    <n v="2976"/>
    <n v="991"/>
    <m/>
  </r>
  <r>
    <n v="263"/>
    <x v="0"/>
    <x v="2"/>
    <s v="GCA_001766235.1"/>
    <s v="Primary Assembly"/>
    <s v="plasmid"/>
    <s v="unnamed2"/>
    <s v="CP015166.1"/>
    <n v="30498"/>
    <n v="30743"/>
    <x v="1"/>
    <m/>
    <m/>
    <m/>
    <m/>
    <m/>
    <m/>
    <s v="A4S02_14310"/>
    <n v="246"/>
    <m/>
    <m/>
  </r>
  <r>
    <n v="264"/>
    <x v="1"/>
    <x v="3"/>
    <s v="GCA_001766235.1"/>
    <s v="Primary Assembly"/>
    <s v="plasmid"/>
    <s v="unnamed2"/>
    <s v="CP015166.1"/>
    <n v="30498"/>
    <n v="30743"/>
    <x v="1"/>
    <s v="AOW48001.1"/>
    <m/>
    <m/>
    <s v="transcriptional regulator"/>
    <m/>
    <m/>
    <s v="A4S02_14310"/>
    <n v="246"/>
    <n v="81"/>
    <m/>
  </r>
  <r>
    <n v="265"/>
    <x v="0"/>
    <x v="2"/>
    <s v="GCA_001766235.1"/>
    <s v="Primary Assembly"/>
    <s v="plasmid"/>
    <s v="unnamed1"/>
    <s v="CP015165.1"/>
    <n v="30730"/>
    <n v="31230"/>
    <x v="1"/>
    <m/>
    <m/>
    <m/>
    <m/>
    <m/>
    <m/>
    <s v="A4S02_14090"/>
    <n v="501"/>
    <m/>
    <m/>
  </r>
  <r>
    <n v="266"/>
    <x v="1"/>
    <x v="3"/>
    <s v="GCA_001766235.1"/>
    <s v="Primary Assembly"/>
    <s v="plasmid"/>
    <s v="unnamed1"/>
    <s v="CP015165.1"/>
    <n v="30730"/>
    <n v="31230"/>
    <x v="1"/>
    <s v="AOW47980.1"/>
    <m/>
    <m/>
    <s v="transcriptional regulator"/>
    <m/>
    <m/>
    <s v="A4S02_14090"/>
    <n v="501"/>
    <n v="166"/>
    <m/>
  </r>
  <r>
    <n v="267"/>
    <x v="0"/>
    <x v="2"/>
    <s v="GCA_001766235.1"/>
    <s v="Primary Assembly"/>
    <s v="plasmid"/>
    <s v="unnamed2"/>
    <s v="CP015166.1"/>
    <n v="30823"/>
    <n v="31251"/>
    <x v="1"/>
    <m/>
    <m/>
    <m/>
    <m/>
    <m/>
    <m/>
    <s v="A4S02_14315"/>
    <n v="429"/>
    <m/>
    <m/>
  </r>
  <r>
    <n v="268"/>
    <x v="1"/>
    <x v="3"/>
    <s v="GCA_001766235.1"/>
    <s v="Primary Assembly"/>
    <s v="plasmid"/>
    <s v="unnamed2"/>
    <s v="CP015166.1"/>
    <n v="30823"/>
    <n v="31251"/>
    <x v="1"/>
    <s v="AOW48002.1"/>
    <m/>
    <m/>
    <s v="hypothetical protein"/>
    <m/>
    <m/>
    <s v="A4S02_14315"/>
    <n v="429"/>
    <n v="142"/>
    <m/>
  </r>
  <r>
    <n v="269"/>
    <x v="0"/>
    <x v="2"/>
    <s v="GCA_001766235.1"/>
    <s v="Primary Assembly"/>
    <s v="chromosome"/>
    <m/>
    <s v="CP015164.1"/>
    <n v="30903"/>
    <n v="32243"/>
    <x v="0"/>
    <m/>
    <m/>
    <m/>
    <m/>
    <m/>
    <m/>
    <s v="A4S02_00170"/>
    <n v="1341"/>
    <m/>
    <m/>
  </r>
  <r>
    <n v="270"/>
    <x v="1"/>
    <x v="3"/>
    <s v="GCA_001766235.1"/>
    <s v="Primary Assembly"/>
    <s v="chromosome"/>
    <m/>
    <s v="CP015164.1"/>
    <n v="30903"/>
    <n v="32243"/>
    <x v="0"/>
    <s v="AOW45428.1"/>
    <m/>
    <m/>
    <s v="urea ABC transporter substrate-binding protein"/>
    <m/>
    <m/>
    <s v="A4S02_00170"/>
    <n v="1341"/>
    <n v="446"/>
    <m/>
  </r>
  <r>
    <n v="271"/>
    <x v="0"/>
    <x v="2"/>
    <s v="GCA_001766235.1"/>
    <s v="Primary Assembly"/>
    <s v="plasmid"/>
    <s v="unnamed1"/>
    <s v="CP015165.1"/>
    <n v="31306"/>
    <n v="32058"/>
    <x v="1"/>
    <m/>
    <m/>
    <m/>
    <m/>
    <m/>
    <m/>
    <s v="A4S02_14095"/>
    <n v="753"/>
    <m/>
    <m/>
  </r>
  <r>
    <n v="272"/>
    <x v="1"/>
    <x v="3"/>
    <s v="GCA_001766235.1"/>
    <s v="Primary Assembly"/>
    <s v="plasmid"/>
    <s v="unnamed1"/>
    <s v="CP015165.1"/>
    <n v="31306"/>
    <n v="32058"/>
    <x v="1"/>
    <s v="AOW47964.1"/>
    <m/>
    <m/>
    <s v="endonuclease"/>
    <m/>
    <m/>
    <s v="A4S02_14095"/>
    <n v="753"/>
    <n v="250"/>
    <m/>
  </r>
  <r>
    <n v="273"/>
    <x v="0"/>
    <x v="2"/>
    <s v="GCA_001766235.1"/>
    <s v="Primary Assembly"/>
    <s v="plasmid"/>
    <s v="unnamed2"/>
    <s v="CP015166.1"/>
    <n v="31422"/>
    <n v="32021"/>
    <x v="1"/>
    <m/>
    <m/>
    <m/>
    <m/>
    <m/>
    <m/>
    <s v="A4S02_14320"/>
    <n v="600"/>
    <m/>
    <m/>
  </r>
  <r>
    <n v="274"/>
    <x v="1"/>
    <x v="3"/>
    <s v="GCA_001766235.1"/>
    <s v="Primary Assembly"/>
    <s v="plasmid"/>
    <s v="unnamed2"/>
    <s v="CP015166.1"/>
    <n v="31422"/>
    <n v="32021"/>
    <x v="1"/>
    <s v="AOW48003.1"/>
    <m/>
    <m/>
    <s v="hypothetical protein"/>
    <m/>
    <m/>
    <s v="A4S02_14320"/>
    <n v="600"/>
    <n v="199"/>
    <m/>
  </r>
  <r>
    <n v="275"/>
    <x v="0"/>
    <x v="2"/>
    <s v="GCA_001766235.1"/>
    <s v="Primary Assembly"/>
    <s v="plasmid"/>
    <s v="unnamed2"/>
    <s v="CP015166.1"/>
    <n v="32136"/>
    <n v="32426"/>
    <x v="1"/>
    <m/>
    <m/>
    <m/>
    <m/>
    <m/>
    <m/>
    <s v="A4S02_14325"/>
    <n v="291"/>
    <m/>
    <m/>
  </r>
  <r>
    <n v="276"/>
    <x v="1"/>
    <x v="3"/>
    <s v="GCA_001766235.1"/>
    <s v="Primary Assembly"/>
    <s v="plasmid"/>
    <s v="unnamed2"/>
    <s v="CP015166.1"/>
    <n v="32136"/>
    <n v="32426"/>
    <x v="1"/>
    <s v="AOW48004.1"/>
    <m/>
    <m/>
    <s v="hypothetical protein"/>
    <m/>
    <m/>
    <s v="A4S02_14325"/>
    <n v="291"/>
    <n v="96"/>
    <m/>
  </r>
  <r>
    <n v="277"/>
    <x v="0"/>
    <x v="2"/>
    <s v="GCA_001766235.1"/>
    <s v="Primary Assembly"/>
    <s v="plasmid"/>
    <s v="unnamed1"/>
    <s v="CP015165.1"/>
    <n v="32186"/>
    <n v="33265"/>
    <x v="0"/>
    <m/>
    <m/>
    <m/>
    <m/>
    <m/>
    <m/>
    <s v="A4S02_14100"/>
    <n v="1080"/>
    <m/>
    <m/>
  </r>
  <r>
    <n v="278"/>
    <x v="1"/>
    <x v="3"/>
    <s v="GCA_001766235.1"/>
    <s v="Primary Assembly"/>
    <s v="plasmid"/>
    <s v="unnamed1"/>
    <s v="CP015165.1"/>
    <n v="32186"/>
    <n v="33265"/>
    <x v="0"/>
    <s v="AOW47965.1"/>
    <m/>
    <m/>
    <s v="transposase"/>
    <m/>
    <m/>
    <s v="A4S02_14100"/>
    <n v="1080"/>
    <n v="359"/>
    <m/>
  </r>
  <r>
    <n v="279"/>
    <x v="0"/>
    <x v="2"/>
    <s v="GCA_001766235.1"/>
    <s v="Primary Assembly"/>
    <s v="chromosome"/>
    <m/>
    <s v="CP015164.1"/>
    <n v="32236"/>
    <n v="33840"/>
    <x v="0"/>
    <m/>
    <m/>
    <m/>
    <m/>
    <m/>
    <m/>
    <s v="A4S02_00175"/>
    <n v="1605"/>
    <m/>
    <m/>
  </r>
  <r>
    <n v="280"/>
    <x v="1"/>
    <x v="3"/>
    <s v="GCA_001766235.1"/>
    <s v="Primary Assembly"/>
    <s v="chromosome"/>
    <m/>
    <s v="CP015164.1"/>
    <n v="32236"/>
    <n v="33840"/>
    <x v="0"/>
    <s v="AOW45429.1"/>
    <m/>
    <m/>
    <s v="urea ABC transporter permease subunit UrtB"/>
    <m/>
    <m/>
    <s v="A4S02_00175"/>
    <n v="1605"/>
    <n v="534"/>
    <m/>
  </r>
  <r>
    <n v="281"/>
    <x v="0"/>
    <x v="2"/>
    <s v="GCA_001766235.1"/>
    <s v="Primary Assembly"/>
    <s v="plasmid"/>
    <s v="unnamed3"/>
    <s v="CP015167.1"/>
    <n v="33051"/>
    <n v="33338"/>
    <x v="0"/>
    <m/>
    <m/>
    <m/>
    <m/>
    <m/>
    <m/>
    <s v="A4S02_14615"/>
    <n v="288"/>
    <m/>
    <m/>
  </r>
  <r>
    <n v="282"/>
    <x v="1"/>
    <x v="3"/>
    <s v="GCA_001766235.1"/>
    <s v="Primary Assembly"/>
    <s v="plasmid"/>
    <s v="unnamed3"/>
    <s v="CP015167.1"/>
    <n v="33051"/>
    <n v="33338"/>
    <x v="0"/>
    <s v="AOW48056.1"/>
    <m/>
    <m/>
    <s v="ArsR family transcriptional regulator"/>
    <m/>
    <m/>
    <s v="A4S02_14615"/>
    <n v="288"/>
    <n v="95"/>
    <m/>
  </r>
  <r>
    <n v="283"/>
    <x v="0"/>
    <x v="2"/>
    <s v="GCA_001766235.1"/>
    <s v="Primary Assembly"/>
    <s v="plasmid"/>
    <s v="unnamed2"/>
    <s v="CP015166.1"/>
    <n v="33073"/>
    <n v="33858"/>
    <x v="0"/>
    <m/>
    <m/>
    <m/>
    <m/>
    <m/>
    <m/>
    <s v="A4S02_14330"/>
    <n v="786"/>
    <m/>
    <m/>
  </r>
  <r>
    <n v="284"/>
    <x v="1"/>
    <x v="3"/>
    <s v="GCA_001766235.1"/>
    <s v="Primary Assembly"/>
    <s v="plasmid"/>
    <s v="unnamed2"/>
    <s v="CP015166.1"/>
    <n v="33073"/>
    <n v="33858"/>
    <x v="0"/>
    <s v="AOW48005.1"/>
    <m/>
    <m/>
    <s v="hypothetical protein"/>
    <m/>
    <m/>
    <s v="A4S02_14330"/>
    <n v="786"/>
    <n v="261"/>
    <m/>
  </r>
  <r>
    <n v="285"/>
    <x v="0"/>
    <x v="2"/>
    <s v="GCA_001766235.1"/>
    <s v="Primary Assembly"/>
    <s v="plasmid"/>
    <s v="unnamed3"/>
    <s v="CP015167.1"/>
    <n v="33363"/>
    <n v="33875"/>
    <x v="0"/>
    <m/>
    <m/>
    <m/>
    <m/>
    <m/>
    <m/>
    <s v="A4S02_14620"/>
    <n v="513"/>
    <m/>
    <m/>
  </r>
  <r>
    <n v="286"/>
    <x v="1"/>
    <x v="3"/>
    <s v="GCA_001766235.1"/>
    <s v="Primary Assembly"/>
    <s v="plasmid"/>
    <s v="unnamed3"/>
    <s v="CP015167.1"/>
    <n v="33363"/>
    <n v="33875"/>
    <x v="0"/>
    <s v="AOW48068.1"/>
    <m/>
    <m/>
    <s v="rhodanese"/>
    <m/>
    <m/>
    <s v="A4S02_14620"/>
    <n v="513"/>
    <n v="170"/>
    <m/>
  </r>
  <r>
    <n v="287"/>
    <x v="0"/>
    <x v="2"/>
    <s v="GCA_001766235.1"/>
    <s v="Primary Assembly"/>
    <s v="plasmid"/>
    <s v="unnamed1"/>
    <s v="CP015165.1"/>
    <n v="33804"/>
    <n v="34076"/>
    <x v="0"/>
    <m/>
    <m/>
    <m/>
    <m/>
    <m/>
    <m/>
    <s v="A4S02_14105"/>
    <n v="273"/>
    <m/>
    <m/>
  </r>
  <r>
    <n v="288"/>
    <x v="1"/>
    <x v="3"/>
    <s v="GCA_001766235.1"/>
    <s v="Primary Assembly"/>
    <s v="plasmid"/>
    <s v="unnamed1"/>
    <s v="CP015165.1"/>
    <n v="33804"/>
    <n v="34076"/>
    <x v="0"/>
    <s v="AOW47966.1"/>
    <m/>
    <m/>
    <s v="hypothetical protein"/>
    <m/>
    <m/>
    <s v="A4S02_14105"/>
    <n v="273"/>
    <n v="90"/>
    <m/>
  </r>
  <r>
    <n v="289"/>
    <x v="0"/>
    <x v="2"/>
    <s v="GCA_001766235.1"/>
    <s v="Primary Assembly"/>
    <s v="chromosome"/>
    <m/>
    <s v="CP015164.1"/>
    <n v="33837"/>
    <n v="34976"/>
    <x v="0"/>
    <m/>
    <m/>
    <m/>
    <m/>
    <m/>
    <m/>
    <s v="A4S02_00180"/>
    <n v="1140"/>
    <m/>
    <m/>
  </r>
  <r>
    <n v="290"/>
    <x v="1"/>
    <x v="3"/>
    <s v="GCA_001766235.1"/>
    <s v="Primary Assembly"/>
    <s v="chromosome"/>
    <m/>
    <s v="CP015164.1"/>
    <n v="33837"/>
    <n v="34976"/>
    <x v="0"/>
    <s v="AOW45430.1"/>
    <m/>
    <m/>
    <s v="urea ABC transporter permease subunit UrtC"/>
    <m/>
    <m/>
    <s v="A4S02_00180"/>
    <n v="1140"/>
    <n v="379"/>
    <m/>
  </r>
  <r>
    <n v="291"/>
    <x v="0"/>
    <x v="0"/>
    <s v="GCA_001766235.1"/>
    <s v="Primary Assembly"/>
    <s v="plasmid"/>
    <s v="unnamed2"/>
    <s v="CP015166.1"/>
    <n v="33850"/>
    <n v="34461"/>
    <x v="1"/>
    <m/>
    <m/>
    <m/>
    <m/>
    <m/>
    <m/>
    <s v="A4S02_14335"/>
    <n v="612"/>
    <m/>
    <s v="pseudo"/>
  </r>
  <r>
    <n v="292"/>
    <x v="1"/>
    <x v="1"/>
    <s v="GCA_001766235.1"/>
    <s v="Primary Assembly"/>
    <s v="plasmid"/>
    <s v="unnamed2"/>
    <s v="CP015166.1"/>
    <n v="33850"/>
    <n v="34461"/>
    <x v="1"/>
    <m/>
    <m/>
    <m/>
    <s v="transposon DNA-invertase"/>
    <m/>
    <m/>
    <s v="A4S02_14335"/>
    <n v="612"/>
    <m/>
    <s v="pseudo"/>
  </r>
  <r>
    <n v="293"/>
    <x v="0"/>
    <x v="2"/>
    <s v="GCA_001766235.1"/>
    <s v="Primary Assembly"/>
    <s v="plasmid"/>
    <s v="unnamed3"/>
    <s v="CP015167.1"/>
    <n v="34271"/>
    <n v="37228"/>
    <x v="1"/>
    <m/>
    <m/>
    <m/>
    <m/>
    <m/>
    <m/>
    <s v="A4S02_14625"/>
    <n v="2958"/>
    <m/>
    <m/>
  </r>
  <r>
    <n v="294"/>
    <x v="1"/>
    <x v="3"/>
    <s v="GCA_001766235.1"/>
    <s v="Primary Assembly"/>
    <s v="plasmid"/>
    <s v="unnamed3"/>
    <s v="CP015167.1"/>
    <n v="34271"/>
    <n v="37228"/>
    <x v="1"/>
    <s v="AOW48057.1"/>
    <m/>
    <m/>
    <s v="transposase"/>
    <m/>
    <m/>
    <s v="A4S02_14625"/>
    <n v="2958"/>
    <n v="985"/>
    <m/>
  </r>
  <r>
    <n v="295"/>
    <x v="0"/>
    <x v="2"/>
    <s v="GCA_001766235.1"/>
    <s v="Primary Assembly"/>
    <s v="plasmid"/>
    <s v="unnamed2"/>
    <s v="CP015166.1"/>
    <n v="34422"/>
    <n v="35327"/>
    <x v="1"/>
    <m/>
    <m/>
    <m/>
    <m/>
    <m/>
    <m/>
    <s v="A4S02_14340"/>
    <n v="906"/>
    <m/>
    <m/>
  </r>
  <r>
    <n v="296"/>
    <x v="1"/>
    <x v="3"/>
    <s v="GCA_001766235.1"/>
    <s v="Primary Assembly"/>
    <s v="plasmid"/>
    <s v="unnamed2"/>
    <s v="CP015166.1"/>
    <n v="34422"/>
    <n v="35327"/>
    <x v="1"/>
    <s v="AOW48006.1"/>
    <m/>
    <m/>
    <s v="hypothetical protein"/>
    <m/>
    <m/>
    <s v="A4S02_14340"/>
    <n v="906"/>
    <n v="301"/>
    <m/>
  </r>
  <r>
    <n v="297"/>
    <x v="0"/>
    <x v="2"/>
    <s v="GCA_001766235.1"/>
    <s v="Primary Assembly"/>
    <s v="plasmid"/>
    <s v="unnamed1"/>
    <s v="CP015165.1"/>
    <n v="34464"/>
    <n v="35261"/>
    <x v="1"/>
    <m/>
    <m/>
    <m/>
    <m/>
    <m/>
    <m/>
    <s v="A4S02_14110"/>
    <n v="798"/>
    <m/>
    <m/>
  </r>
  <r>
    <n v="298"/>
    <x v="1"/>
    <x v="3"/>
    <s v="GCA_001766235.1"/>
    <s v="Primary Assembly"/>
    <s v="plasmid"/>
    <s v="unnamed1"/>
    <s v="CP015165.1"/>
    <n v="34464"/>
    <n v="35261"/>
    <x v="1"/>
    <s v="AOW47981.1"/>
    <m/>
    <m/>
    <s v="transposase"/>
    <m/>
    <m/>
    <s v="A4S02_14110"/>
    <n v="798"/>
    <n v="265"/>
    <m/>
  </r>
  <r>
    <n v="299"/>
    <x v="0"/>
    <x v="2"/>
    <s v="GCA_001766235.1"/>
    <s v="Primary Assembly"/>
    <s v="chromosome"/>
    <m/>
    <s v="CP015164.1"/>
    <n v="34973"/>
    <n v="35713"/>
    <x v="0"/>
    <m/>
    <m/>
    <m/>
    <m/>
    <m/>
    <m/>
    <s v="A4S02_00185"/>
    <n v="741"/>
    <m/>
    <m/>
  </r>
  <r>
    <n v="300"/>
    <x v="1"/>
    <x v="3"/>
    <s v="GCA_001766235.1"/>
    <s v="Primary Assembly"/>
    <s v="chromosome"/>
    <m/>
    <s v="CP015164.1"/>
    <n v="34973"/>
    <n v="35713"/>
    <x v="0"/>
    <s v="AOW45431.1"/>
    <m/>
    <m/>
    <s v="urea ABC transporter ATP-binding protein UrtD"/>
    <m/>
    <m/>
    <s v="A4S02_00185"/>
    <n v="741"/>
    <n v="246"/>
    <m/>
  </r>
  <r>
    <n v="301"/>
    <x v="0"/>
    <x v="2"/>
    <s v="GCA_001766235.1"/>
    <s v="Primary Assembly"/>
    <s v="plasmid"/>
    <s v="unnamed1"/>
    <s v="CP015165.1"/>
    <n v="35523"/>
    <n v="36014"/>
    <x v="1"/>
    <m/>
    <m/>
    <m/>
    <m/>
    <m/>
    <m/>
    <s v="A4S02_14115"/>
    <n v="492"/>
    <m/>
    <m/>
  </r>
  <r>
    <n v="302"/>
    <x v="1"/>
    <x v="3"/>
    <s v="GCA_001766235.1"/>
    <s v="Primary Assembly"/>
    <s v="plasmid"/>
    <s v="unnamed1"/>
    <s v="CP015165.1"/>
    <n v="35523"/>
    <n v="36014"/>
    <x v="1"/>
    <s v="AOW47967.1"/>
    <m/>
    <m/>
    <s v="toxin"/>
    <m/>
    <m/>
    <s v="A4S02_14115"/>
    <n v="492"/>
    <n v="163"/>
    <m/>
  </r>
  <r>
    <n v="303"/>
    <x v="0"/>
    <x v="2"/>
    <s v="GCA_001766235.1"/>
    <s v="Primary Assembly"/>
    <s v="chromosome"/>
    <m/>
    <s v="CP015164.1"/>
    <n v="35752"/>
    <n v="36447"/>
    <x v="0"/>
    <m/>
    <m/>
    <m/>
    <m/>
    <m/>
    <m/>
    <s v="A4S02_00190"/>
    <n v="696"/>
    <m/>
    <m/>
  </r>
  <r>
    <n v="304"/>
    <x v="1"/>
    <x v="3"/>
    <s v="GCA_001766235.1"/>
    <s v="Primary Assembly"/>
    <s v="chromosome"/>
    <m/>
    <s v="CP015164.1"/>
    <n v="35752"/>
    <n v="36447"/>
    <x v="0"/>
    <s v="AOW45432.1"/>
    <m/>
    <m/>
    <s v="urea ABC transporter ATP-binding subunit UrtE"/>
    <m/>
    <m/>
    <s v="A4S02_00190"/>
    <n v="696"/>
    <n v="231"/>
    <m/>
  </r>
  <r>
    <n v="305"/>
    <x v="0"/>
    <x v="2"/>
    <s v="GCA_001766235.1"/>
    <s v="Primary Assembly"/>
    <s v="plasmid"/>
    <s v="unnamed2"/>
    <s v="CP015166.1"/>
    <n v="35869"/>
    <n v="37470"/>
    <x v="0"/>
    <m/>
    <m/>
    <m/>
    <m/>
    <m/>
    <m/>
    <s v="A4S02_14345"/>
    <n v="1602"/>
    <m/>
    <m/>
  </r>
  <r>
    <n v="306"/>
    <x v="1"/>
    <x v="3"/>
    <s v="GCA_001766235.1"/>
    <s v="Primary Assembly"/>
    <s v="plasmid"/>
    <s v="unnamed2"/>
    <s v="CP015166.1"/>
    <n v="35869"/>
    <n v="37470"/>
    <x v="0"/>
    <s v="AOW48007.1"/>
    <m/>
    <m/>
    <s v="B12-binding domain-containing radical SAM protein"/>
    <m/>
    <m/>
    <s v="A4S02_14345"/>
    <n v="1602"/>
    <n v="533"/>
    <m/>
  </r>
  <r>
    <n v="307"/>
    <x v="0"/>
    <x v="2"/>
    <s v="GCA_001766235.1"/>
    <s v="Primary Assembly"/>
    <s v="plasmid"/>
    <s v="unnamed1"/>
    <s v="CP015165.1"/>
    <n v="36017"/>
    <n v="36349"/>
    <x v="1"/>
    <m/>
    <m/>
    <m/>
    <m/>
    <m/>
    <m/>
    <s v="A4S02_14120"/>
    <n v="333"/>
    <m/>
    <m/>
  </r>
  <r>
    <n v="308"/>
    <x v="1"/>
    <x v="3"/>
    <s v="GCA_001766235.1"/>
    <s v="Primary Assembly"/>
    <s v="plasmid"/>
    <s v="unnamed1"/>
    <s v="CP015165.1"/>
    <n v="36017"/>
    <n v="36349"/>
    <x v="1"/>
    <s v="AOW47968.1"/>
    <m/>
    <m/>
    <s v="AbrB family transcriptional regulator"/>
    <m/>
    <m/>
    <s v="A4S02_14120"/>
    <n v="333"/>
    <n v="110"/>
    <m/>
  </r>
  <r>
    <n v="309"/>
    <x v="0"/>
    <x v="4"/>
    <s v="GCA_001766235.1"/>
    <s v="Primary Assembly"/>
    <s v="chromosome"/>
    <m/>
    <s v="CP015164.1"/>
    <n v="36679"/>
    <n v="36754"/>
    <x v="1"/>
    <m/>
    <m/>
    <m/>
    <m/>
    <m/>
    <m/>
    <s v="A4S02_00195"/>
    <n v="76"/>
    <m/>
    <m/>
  </r>
  <r>
    <n v="310"/>
    <x v="2"/>
    <x v="5"/>
    <s v="GCA_001766235.1"/>
    <s v="Primary Assembly"/>
    <s v="chromosome"/>
    <m/>
    <s v="CP015164.1"/>
    <n v="36679"/>
    <n v="36754"/>
    <x v="1"/>
    <m/>
    <m/>
    <m/>
    <s v="tRNA-Glu"/>
    <m/>
    <m/>
    <s v="A4S02_00195"/>
    <n v="76"/>
    <m/>
    <s v="anticodon=TTC"/>
  </r>
  <r>
    <n v="311"/>
    <x v="0"/>
    <x v="2"/>
    <s v="GCA_001766235.1"/>
    <s v="Primary Assembly"/>
    <s v="chromosome"/>
    <m/>
    <s v="CP015164.1"/>
    <n v="36999"/>
    <n v="37424"/>
    <x v="0"/>
    <m/>
    <m/>
    <m/>
    <m/>
    <m/>
    <m/>
    <s v="A4S02_00200"/>
    <n v="426"/>
    <m/>
    <m/>
  </r>
  <r>
    <n v="312"/>
    <x v="1"/>
    <x v="3"/>
    <s v="GCA_001766235.1"/>
    <s v="Primary Assembly"/>
    <s v="chromosome"/>
    <m/>
    <s v="CP015164.1"/>
    <n v="36999"/>
    <n v="37424"/>
    <x v="0"/>
    <s v="AOW45433.1"/>
    <m/>
    <m/>
    <s v="transposase"/>
    <m/>
    <m/>
    <s v="A4S02_00200"/>
    <n v="426"/>
    <n v="141"/>
    <m/>
  </r>
  <r>
    <n v="313"/>
    <x v="0"/>
    <x v="2"/>
    <s v="GCA_001766235.1"/>
    <s v="Primary Assembly"/>
    <s v="plasmid"/>
    <s v="unnamed1"/>
    <s v="CP015165.1"/>
    <n v="37132"/>
    <n v="37311"/>
    <x v="0"/>
    <m/>
    <m/>
    <m/>
    <m/>
    <m/>
    <m/>
    <s v="A4S02_14125"/>
    <n v="180"/>
    <m/>
    <m/>
  </r>
  <r>
    <n v="314"/>
    <x v="1"/>
    <x v="3"/>
    <s v="GCA_001766235.1"/>
    <s v="Primary Assembly"/>
    <s v="plasmid"/>
    <s v="unnamed1"/>
    <s v="CP015165.1"/>
    <n v="37132"/>
    <n v="37311"/>
    <x v="0"/>
    <s v="AOW47969.1"/>
    <m/>
    <m/>
    <s v="hypothetical protein"/>
    <m/>
    <m/>
    <s v="A4S02_14125"/>
    <n v="180"/>
    <n v="59"/>
    <m/>
  </r>
  <r>
    <n v="315"/>
    <x v="0"/>
    <x v="2"/>
    <s v="GCA_001766235.1"/>
    <s v="Primary Assembly"/>
    <s v="plasmid"/>
    <s v="unnamed3"/>
    <s v="CP015167.1"/>
    <n v="37385"/>
    <n v="37978"/>
    <x v="0"/>
    <m/>
    <m/>
    <m/>
    <m/>
    <m/>
    <m/>
    <s v="A4S02_14630"/>
    <n v="594"/>
    <m/>
    <m/>
  </r>
  <r>
    <n v="316"/>
    <x v="1"/>
    <x v="3"/>
    <s v="GCA_001766235.1"/>
    <s v="Primary Assembly"/>
    <s v="plasmid"/>
    <s v="unnamed3"/>
    <s v="CP015167.1"/>
    <n v="37385"/>
    <n v="37978"/>
    <x v="0"/>
    <s v="AOW48058.1"/>
    <m/>
    <m/>
    <s v="DNA resolvase"/>
    <m/>
    <m/>
    <s v="A4S02_14630"/>
    <n v="594"/>
    <n v="197"/>
    <m/>
  </r>
  <r>
    <n v="317"/>
    <x v="0"/>
    <x v="2"/>
    <s v="GCA_001766235.1"/>
    <s v="Primary Assembly"/>
    <s v="chromosome"/>
    <m/>
    <s v="CP015164.1"/>
    <n v="37421"/>
    <n v="37795"/>
    <x v="0"/>
    <m/>
    <m/>
    <m/>
    <m/>
    <m/>
    <m/>
    <s v="A4S02_00205"/>
    <n v="375"/>
    <m/>
    <m/>
  </r>
  <r>
    <n v="318"/>
    <x v="1"/>
    <x v="3"/>
    <s v="GCA_001766235.1"/>
    <s v="Primary Assembly"/>
    <s v="chromosome"/>
    <m/>
    <s v="CP015164.1"/>
    <n v="37421"/>
    <n v="37795"/>
    <x v="0"/>
    <s v="AOW45434.1"/>
    <m/>
    <m/>
    <s v="transposase"/>
    <m/>
    <m/>
    <s v="A4S02_00205"/>
    <n v="375"/>
    <n v="124"/>
    <m/>
  </r>
  <r>
    <n v="319"/>
    <x v="0"/>
    <x v="2"/>
    <s v="GCA_001766235.1"/>
    <s v="Primary Assembly"/>
    <s v="plasmid"/>
    <s v="unnamed2"/>
    <s v="CP015166.1"/>
    <n v="37804"/>
    <n v="38397"/>
    <x v="1"/>
    <m/>
    <m/>
    <m/>
    <m/>
    <m/>
    <m/>
    <s v="A4S02_14350"/>
    <n v="594"/>
    <m/>
    <m/>
  </r>
  <r>
    <n v="320"/>
    <x v="1"/>
    <x v="3"/>
    <s v="GCA_001766235.1"/>
    <s v="Primary Assembly"/>
    <s v="plasmid"/>
    <s v="unnamed2"/>
    <s v="CP015166.1"/>
    <n v="37804"/>
    <n v="38397"/>
    <x v="1"/>
    <s v="AOW48008.1"/>
    <m/>
    <m/>
    <s v="DNA resolvase"/>
    <m/>
    <m/>
    <s v="A4S02_14350"/>
    <n v="594"/>
    <n v="197"/>
    <m/>
  </r>
  <r>
    <n v="321"/>
    <x v="0"/>
    <x v="2"/>
    <s v="GCA_001766235.1"/>
    <s v="Primary Assembly"/>
    <s v="chromosome"/>
    <m/>
    <s v="CP015164.1"/>
    <n v="37805"/>
    <n v="38131"/>
    <x v="0"/>
    <m/>
    <m/>
    <m/>
    <m/>
    <m/>
    <m/>
    <s v="A4S02_00210"/>
    <n v="327"/>
    <m/>
    <m/>
  </r>
  <r>
    <n v="322"/>
    <x v="1"/>
    <x v="3"/>
    <s v="GCA_001766235.1"/>
    <s v="Primary Assembly"/>
    <s v="chromosome"/>
    <m/>
    <s v="CP015164.1"/>
    <n v="37805"/>
    <n v="38131"/>
    <x v="0"/>
    <s v="AOW45435.1"/>
    <m/>
    <m/>
    <s v="hypothetical protein"/>
    <m/>
    <m/>
    <s v="A4S02_00210"/>
    <n v="327"/>
    <n v="108"/>
    <m/>
  </r>
  <r>
    <n v="323"/>
    <x v="0"/>
    <x v="2"/>
    <s v="GCA_001766235.1"/>
    <s v="Primary Assembly"/>
    <s v="plasmid"/>
    <s v="unnamed3"/>
    <s v="CP015167.1"/>
    <n v="38114"/>
    <n v="39439"/>
    <x v="0"/>
    <m/>
    <m/>
    <m/>
    <m/>
    <m/>
    <m/>
    <s v="A4S02_14635"/>
    <n v="1326"/>
    <m/>
    <m/>
  </r>
  <r>
    <n v="324"/>
    <x v="1"/>
    <x v="3"/>
    <s v="GCA_001766235.1"/>
    <s v="Primary Assembly"/>
    <s v="plasmid"/>
    <s v="unnamed3"/>
    <s v="CP015167.1"/>
    <n v="38114"/>
    <n v="39439"/>
    <x v="0"/>
    <s v="AOW48059.1"/>
    <m/>
    <m/>
    <s v="hydroxyacylglutathione hydrolase"/>
    <m/>
    <m/>
    <s v="A4S02_14635"/>
    <n v="1326"/>
    <n v="441"/>
    <m/>
  </r>
  <r>
    <n v="325"/>
    <x v="0"/>
    <x v="2"/>
    <s v="GCA_001766235.1"/>
    <s v="Primary Assembly"/>
    <s v="chromosome"/>
    <m/>
    <s v="CP015164.1"/>
    <n v="38140"/>
    <n v="38574"/>
    <x v="1"/>
    <m/>
    <m/>
    <m/>
    <m/>
    <m/>
    <m/>
    <s v="A4S02_00215"/>
    <n v="435"/>
    <m/>
    <m/>
  </r>
  <r>
    <n v="326"/>
    <x v="1"/>
    <x v="3"/>
    <s v="GCA_001766235.1"/>
    <s v="Primary Assembly"/>
    <s v="chromosome"/>
    <m/>
    <s v="CP015164.1"/>
    <n v="38140"/>
    <n v="38574"/>
    <x v="1"/>
    <s v="AOW45436.1"/>
    <m/>
    <m/>
    <s v="hypothetical protein"/>
    <m/>
    <m/>
    <s v="A4S02_00215"/>
    <n v="435"/>
    <n v="144"/>
    <m/>
  </r>
  <r>
    <n v="327"/>
    <x v="0"/>
    <x v="2"/>
    <s v="GCA_001766235.1"/>
    <s v="Primary Assembly"/>
    <s v="plasmid"/>
    <s v="unnamed1"/>
    <s v="CP015165.1"/>
    <n v="38213"/>
    <n v="39292"/>
    <x v="0"/>
    <m/>
    <m/>
    <m/>
    <m/>
    <m/>
    <m/>
    <s v="A4S02_14130"/>
    <n v="1080"/>
    <m/>
    <m/>
  </r>
  <r>
    <n v="328"/>
    <x v="1"/>
    <x v="3"/>
    <s v="GCA_001766235.1"/>
    <s v="Primary Assembly"/>
    <s v="plasmid"/>
    <s v="unnamed1"/>
    <s v="CP015165.1"/>
    <n v="38213"/>
    <n v="39292"/>
    <x v="0"/>
    <s v="AOW47970.1"/>
    <m/>
    <m/>
    <s v="transposase"/>
    <m/>
    <m/>
    <s v="A4S02_14130"/>
    <n v="1080"/>
    <n v="359"/>
    <m/>
  </r>
  <r>
    <n v="329"/>
    <x v="0"/>
    <x v="2"/>
    <s v="GCA_001766235.1"/>
    <s v="Primary Assembly"/>
    <s v="plasmid"/>
    <s v="unnamed2"/>
    <s v="CP015166.1"/>
    <n v="38546"/>
    <n v="40015"/>
    <x v="0"/>
    <m/>
    <m/>
    <m/>
    <m/>
    <m/>
    <m/>
    <s v="A4S02_14355"/>
    <n v="1470"/>
    <m/>
    <m/>
  </r>
  <r>
    <n v="330"/>
    <x v="1"/>
    <x v="3"/>
    <s v="GCA_001766235.1"/>
    <s v="Primary Assembly"/>
    <s v="plasmid"/>
    <s v="unnamed2"/>
    <s v="CP015166.1"/>
    <n v="38546"/>
    <n v="40015"/>
    <x v="0"/>
    <s v="AOW48009.1"/>
    <m/>
    <m/>
    <s v="transposase"/>
    <m/>
    <m/>
    <s v="A4S02_14355"/>
    <n v="1470"/>
    <n v="489"/>
    <m/>
  </r>
  <r>
    <n v="331"/>
    <x v="0"/>
    <x v="2"/>
    <s v="GCA_001766235.1"/>
    <s v="Primary Assembly"/>
    <s v="chromosome"/>
    <m/>
    <s v="CP015164.1"/>
    <n v="38619"/>
    <n v="39773"/>
    <x v="1"/>
    <m/>
    <m/>
    <m/>
    <m/>
    <m/>
    <m/>
    <s v="A4S02_00220"/>
    <n v="1155"/>
    <m/>
    <m/>
  </r>
  <r>
    <n v="332"/>
    <x v="1"/>
    <x v="3"/>
    <s v="GCA_001766235.1"/>
    <s v="Primary Assembly"/>
    <s v="chromosome"/>
    <m/>
    <s v="CP015164.1"/>
    <n v="38619"/>
    <n v="39773"/>
    <x v="1"/>
    <s v="AOW45437.1"/>
    <m/>
    <m/>
    <s v="coproporphyrinogen III oxidase"/>
    <m/>
    <m/>
    <s v="A4S02_00220"/>
    <n v="1155"/>
    <n v="384"/>
    <m/>
  </r>
  <r>
    <n v="333"/>
    <x v="0"/>
    <x v="2"/>
    <s v="GCA_001766235.1"/>
    <s v="Primary Assembly"/>
    <s v="plasmid"/>
    <s v="unnamed1"/>
    <s v="CP015165.1"/>
    <n v="39282"/>
    <n v="39608"/>
    <x v="0"/>
    <m/>
    <m/>
    <m/>
    <m/>
    <m/>
    <m/>
    <s v="A4S02_14135"/>
    <n v="327"/>
    <m/>
    <m/>
  </r>
  <r>
    <n v="334"/>
    <x v="1"/>
    <x v="3"/>
    <s v="GCA_001766235.1"/>
    <s v="Primary Assembly"/>
    <s v="plasmid"/>
    <s v="unnamed1"/>
    <s v="CP015165.1"/>
    <n v="39282"/>
    <n v="39608"/>
    <x v="0"/>
    <s v="AOW47971.1"/>
    <m/>
    <m/>
    <s v="integrase"/>
    <m/>
    <m/>
    <s v="A4S02_14135"/>
    <n v="327"/>
    <n v="108"/>
    <m/>
  </r>
  <r>
    <n v="335"/>
    <x v="0"/>
    <x v="2"/>
    <s v="GCA_001766235.1"/>
    <s v="Primary Assembly"/>
    <s v="plasmid"/>
    <s v="unnamed3"/>
    <s v="CP015167.1"/>
    <n v="39436"/>
    <n v="39810"/>
    <x v="0"/>
    <m/>
    <m/>
    <m/>
    <m/>
    <m/>
    <m/>
    <s v="A4S02_14640"/>
    <n v="375"/>
    <m/>
    <m/>
  </r>
  <r>
    <n v="336"/>
    <x v="1"/>
    <x v="3"/>
    <s v="GCA_001766235.1"/>
    <s v="Primary Assembly"/>
    <s v="plasmid"/>
    <s v="unnamed3"/>
    <s v="CP015167.1"/>
    <n v="39436"/>
    <n v="39810"/>
    <x v="0"/>
    <s v="AOW48060.1"/>
    <m/>
    <m/>
    <s v="hypothetical protein"/>
    <m/>
    <m/>
    <s v="A4S02_14640"/>
    <n v="375"/>
    <n v="124"/>
    <m/>
  </r>
  <r>
    <n v="337"/>
    <x v="0"/>
    <x v="0"/>
    <s v="GCA_001766235.1"/>
    <s v="Primary Assembly"/>
    <s v="plasmid"/>
    <s v="unnamed1"/>
    <s v="CP015165.1"/>
    <n v="39692"/>
    <n v="39899"/>
    <x v="0"/>
    <m/>
    <m/>
    <m/>
    <m/>
    <m/>
    <m/>
    <s v="A4S02_14140"/>
    <n v="208"/>
    <m/>
    <s v="pseudo"/>
  </r>
  <r>
    <n v="338"/>
    <x v="1"/>
    <x v="1"/>
    <s v="GCA_001766235.1"/>
    <s v="Primary Assembly"/>
    <s v="plasmid"/>
    <s v="unnamed1"/>
    <s v="CP015165.1"/>
    <n v="39692"/>
    <n v="39899"/>
    <x v="0"/>
    <m/>
    <m/>
    <m/>
    <s v="transposase"/>
    <m/>
    <m/>
    <s v="A4S02_14140"/>
    <n v="208"/>
    <m/>
    <s v="pseudo"/>
  </r>
  <r>
    <n v="339"/>
    <x v="0"/>
    <x v="2"/>
    <s v="GCA_001766235.1"/>
    <s v="Primary Assembly"/>
    <s v="chromosome"/>
    <m/>
    <s v="CP015164.1"/>
    <n v="39778"/>
    <n v="41760"/>
    <x v="1"/>
    <m/>
    <m/>
    <m/>
    <m/>
    <m/>
    <m/>
    <s v="A4S02_00225"/>
    <n v="1983"/>
    <m/>
    <m/>
  </r>
  <r>
    <n v="340"/>
    <x v="1"/>
    <x v="3"/>
    <s v="GCA_001766235.1"/>
    <s v="Primary Assembly"/>
    <s v="chromosome"/>
    <m/>
    <s v="CP015164.1"/>
    <n v="39778"/>
    <n v="41760"/>
    <x v="1"/>
    <s v="AOW45438.1"/>
    <m/>
    <m/>
    <s v="potassium transporter Kup"/>
    <m/>
    <m/>
    <s v="A4S02_00225"/>
    <n v="1983"/>
    <n v="660"/>
    <m/>
  </r>
  <r>
    <n v="341"/>
    <x v="0"/>
    <x v="2"/>
    <s v="GCA_001766235.1"/>
    <s v="Primary Assembly"/>
    <s v="plasmid"/>
    <s v="unnamed3"/>
    <s v="CP015167.1"/>
    <n v="39807"/>
    <n v="40703"/>
    <x v="0"/>
    <m/>
    <m/>
    <m/>
    <m/>
    <m/>
    <m/>
    <s v="A4S02_14645"/>
    <n v="897"/>
    <m/>
    <m/>
  </r>
  <r>
    <n v="342"/>
    <x v="1"/>
    <x v="3"/>
    <s v="GCA_001766235.1"/>
    <s v="Primary Assembly"/>
    <s v="plasmid"/>
    <s v="unnamed3"/>
    <s v="CP015167.1"/>
    <n v="39807"/>
    <n v="40703"/>
    <x v="0"/>
    <s v="AOW48061.1"/>
    <m/>
    <m/>
    <s v="LysR family transcriptional regulator"/>
    <m/>
    <m/>
    <s v="A4S02_14645"/>
    <n v="897"/>
    <n v="298"/>
    <m/>
  </r>
  <r>
    <n v="343"/>
    <x v="0"/>
    <x v="2"/>
    <s v="GCA_001766235.1"/>
    <s v="Primary Assembly"/>
    <s v="plasmid"/>
    <s v="unnamed1"/>
    <s v="CP015165.1"/>
    <n v="39889"/>
    <n v="40107"/>
    <x v="1"/>
    <m/>
    <m/>
    <m/>
    <m/>
    <m/>
    <m/>
    <s v="A4S02_14145"/>
    <n v="219"/>
    <m/>
    <m/>
  </r>
  <r>
    <n v="344"/>
    <x v="1"/>
    <x v="3"/>
    <s v="GCA_001766235.1"/>
    <s v="Primary Assembly"/>
    <s v="plasmid"/>
    <s v="unnamed1"/>
    <s v="CP015165.1"/>
    <n v="39889"/>
    <n v="40107"/>
    <x v="1"/>
    <s v="AOW47972.1"/>
    <m/>
    <m/>
    <s v="hypothetical protein"/>
    <m/>
    <m/>
    <s v="A4S02_14145"/>
    <n v="219"/>
    <n v="72"/>
    <m/>
  </r>
  <r>
    <n v="345"/>
    <x v="0"/>
    <x v="2"/>
    <s v="GCA_001766235.1"/>
    <s v="Primary Assembly"/>
    <s v="plasmid"/>
    <s v="unnamed2"/>
    <s v="CP015166.1"/>
    <n v="40015"/>
    <n v="40839"/>
    <x v="0"/>
    <m/>
    <m/>
    <m/>
    <m/>
    <m/>
    <m/>
    <s v="A4S02_14360"/>
    <n v="825"/>
    <m/>
    <m/>
  </r>
  <r>
    <n v="346"/>
    <x v="1"/>
    <x v="3"/>
    <s v="GCA_001766235.1"/>
    <s v="Primary Assembly"/>
    <s v="plasmid"/>
    <s v="unnamed2"/>
    <s v="CP015166.1"/>
    <n v="40015"/>
    <n v="40839"/>
    <x v="0"/>
    <s v="AOW48010.1"/>
    <m/>
    <m/>
    <s v="ATP-binding protein"/>
    <m/>
    <m/>
    <s v="A4S02_14360"/>
    <n v="825"/>
    <n v="274"/>
    <m/>
  </r>
  <r>
    <n v="347"/>
    <x v="0"/>
    <x v="2"/>
    <s v="GCA_001766235.1"/>
    <s v="Primary Assembly"/>
    <s v="plasmid"/>
    <s v="unnamed1"/>
    <s v="CP015165.1"/>
    <n v="40131"/>
    <n v="40364"/>
    <x v="1"/>
    <m/>
    <m/>
    <m/>
    <m/>
    <m/>
    <m/>
    <s v="A4S02_14150"/>
    <n v="234"/>
    <m/>
    <m/>
  </r>
  <r>
    <n v="348"/>
    <x v="1"/>
    <x v="3"/>
    <s v="GCA_001766235.1"/>
    <s v="Primary Assembly"/>
    <s v="plasmid"/>
    <s v="unnamed1"/>
    <s v="CP015165.1"/>
    <n v="40131"/>
    <n v="40364"/>
    <x v="1"/>
    <s v="AOW47973.1"/>
    <m/>
    <m/>
    <s v="hypothetical protein"/>
    <m/>
    <m/>
    <s v="A4S02_14150"/>
    <n v="234"/>
    <n v="77"/>
    <m/>
  </r>
  <r>
    <n v="349"/>
    <x v="0"/>
    <x v="2"/>
    <s v="GCA_001766235.1"/>
    <s v="Primary Assembly"/>
    <s v="plasmid"/>
    <s v="unnamed1"/>
    <s v="CP015165.1"/>
    <n v="40394"/>
    <n v="42046"/>
    <x v="1"/>
    <m/>
    <m/>
    <m/>
    <m/>
    <m/>
    <m/>
    <s v="A4S02_14155"/>
    <n v="1653"/>
    <m/>
    <m/>
  </r>
  <r>
    <n v="350"/>
    <x v="1"/>
    <x v="3"/>
    <s v="GCA_001766235.1"/>
    <s v="Primary Assembly"/>
    <s v="plasmid"/>
    <s v="unnamed1"/>
    <s v="CP015165.1"/>
    <n v="40394"/>
    <n v="42046"/>
    <x v="1"/>
    <s v="AOW47974.1"/>
    <m/>
    <m/>
    <s v="hypothetical protein"/>
    <m/>
    <m/>
    <s v="A4S02_14155"/>
    <n v="1653"/>
    <n v="550"/>
    <m/>
  </r>
  <r>
    <n v="351"/>
    <x v="0"/>
    <x v="2"/>
    <s v="GCA_001766235.1"/>
    <s v="Primary Assembly"/>
    <s v="plasmid"/>
    <s v="unnamed3"/>
    <s v="CP015167.1"/>
    <n v="40700"/>
    <n v="41821"/>
    <x v="0"/>
    <m/>
    <m/>
    <m/>
    <m/>
    <m/>
    <m/>
    <s v="A4S02_14650"/>
    <n v="1122"/>
    <m/>
    <m/>
  </r>
  <r>
    <n v="352"/>
    <x v="1"/>
    <x v="3"/>
    <s v="GCA_001766235.1"/>
    <s v="Primary Assembly"/>
    <s v="plasmid"/>
    <s v="unnamed3"/>
    <s v="CP015167.1"/>
    <n v="40700"/>
    <n v="41821"/>
    <x v="0"/>
    <s v="AOW48062.1"/>
    <m/>
    <m/>
    <s v="C4-dicarboxylate ABC transporter"/>
    <m/>
    <m/>
    <s v="A4S02_14650"/>
    <n v="1122"/>
    <n v="373"/>
    <m/>
  </r>
  <r>
    <n v="353"/>
    <x v="0"/>
    <x v="2"/>
    <s v="GCA_001766235.1"/>
    <s v="Primary Assembly"/>
    <s v="plasmid"/>
    <s v="unnamed2"/>
    <s v="CP015166.1"/>
    <n v="40919"/>
    <n v="41515"/>
    <x v="0"/>
    <m/>
    <m/>
    <m/>
    <m/>
    <m/>
    <m/>
    <s v="A4S02_14365"/>
    <n v="597"/>
    <m/>
    <m/>
  </r>
  <r>
    <n v="354"/>
    <x v="1"/>
    <x v="3"/>
    <s v="GCA_001766235.1"/>
    <s v="Primary Assembly"/>
    <s v="plasmid"/>
    <s v="unnamed2"/>
    <s v="CP015166.1"/>
    <n v="40919"/>
    <n v="41515"/>
    <x v="0"/>
    <s v="AOW48011.1"/>
    <m/>
    <m/>
    <s v="DNA resolvase"/>
    <m/>
    <m/>
    <s v="A4S02_14365"/>
    <n v="597"/>
    <n v="198"/>
    <m/>
  </r>
  <r>
    <n v="355"/>
    <x v="0"/>
    <x v="2"/>
    <s v="GCA_001766235.1"/>
    <s v="Primary Assembly"/>
    <s v="plasmid"/>
    <s v="unnamed2"/>
    <s v="CP015166.1"/>
    <n v="41697"/>
    <n v="42356"/>
    <x v="0"/>
    <m/>
    <m/>
    <m/>
    <m/>
    <m/>
    <m/>
    <s v="A4S02_14370"/>
    <n v="660"/>
    <m/>
    <m/>
  </r>
  <r>
    <n v="356"/>
    <x v="1"/>
    <x v="3"/>
    <s v="GCA_001766235.1"/>
    <s v="Primary Assembly"/>
    <s v="plasmid"/>
    <s v="unnamed2"/>
    <s v="CP015166.1"/>
    <n v="41697"/>
    <n v="42356"/>
    <x v="0"/>
    <s v="AOW48012.1"/>
    <m/>
    <m/>
    <s v="chromosome partitioning protein ParA"/>
    <m/>
    <m/>
    <s v="A4S02_14370"/>
    <n v="660"/>
    <n v="219"/>
    <m/>
  </r>
  <r>
    <n v="357"/>
    <x v="0"/>
    <x v="2"/>
    <s v="GCA_001766235.1"/>
    <s v="Primary Assembly"/>
    <s v="chromosome"/>
    <m/>
    <s v="CP015164.1"/>
    <n v="41874"/>
    <n v="42572"/>
    <x v="1"/>
    <m/>
    <m/>
    <m/>
    <m/>
    <m/>
    <m/>
    <s v="A4S02_00230"/>
    <n v="699"/>
    <m/>
    <m/>
  </r>
  <r>
    <n v="358"/>
    <x v="1"/>
    <x v="3"/>
    <s v="GCA_001766235.1"/>
    <s v="Primary Assembly"/>
    <s v="chromosome"/>
    <m/>
    <s v="CP015164.1"/>
    <n v="41874"/>
    <n v="42572"/>
    <x v="1"/>
    <s v="AOW45439.1"/>
    <m/>
    <m/>
    <s v="YggS family pyridoxal phosphate enzyme"/>
    <m/>
    <m/>
    <s v="A4S02_00230"/>
    <n v="699"/>
    <n v="232"/>
    <m/>
  </r>
  <r>
    <n v="359"/>
    <x v="0"/>
    <x v="2"/>
    <s v="GCA_001766235.1"/>
    <s v="Primary Assembly"/>
    <s v="plasmid"/>
    <s v="unnamed3"/>
    <s v="CP015167.1"/>
    <n v="42161"/>
    <n v="42676"/>
    <x v="0"/>
    <m/>
    <m/>
    <m/>
    <m/>
    <m/>
    <m/>
    <s v="A4S02_14655"/>
    <n v="516"/>
    <m/>
    <m/>
  </r>
  <r>
    <n v="360"/>
    <x v="1"/>
    <x v="3"/>
    <s v="GCA_001766235.1"/>
    <s v="Primary Assembly"/>
    <s v="plasmid"/>
    <s v="unnamed3"/>
    <s v="CP015167.1"/>
    <n v="42161"/>
    <n v="42676"/>
    <x v="0"/>
    <s v="AOW48069.1"/>
    <m/>
    <m/>
    <s v="hypothetical protein"/>
    <m/>
    <m/>
    <s v="A4S02_14655"/>
    <n v="516"/>
    <n v="171"/>
    <m/>
  </r>
  <r>
    <n v="361"/>
    <x v="0"/>
    <x v="2"/>
    <s v="GCA_001766235.1"/>
    <s v="Primary Assembly"/>
    <s v="plasmid"/>
    <s v="unnamed2"/>
    <s v="CP015166.1"/>
    <n v="42384"/>
    <n v="42641"/>
    <x v="0"/>
    <m/>
    <m/>
    <m/>
    <m/>
    <m/>
    <m/>
    <s v="A4S02_14375"/>
    <n v="258"/>
    <m/>
    <m/>
  </r>
  <r>
    <n v="362"/>
    <x v="1"/>
    <x v="3"/>
    <s v="GCA_001766235.1"/>
    <s v="Primary Assembly"/>
    <s v="plasmid"/>
    <s v="unnamed2"/>
    <s v="CP015166.1"/>
    <n v="42384"/>
    <n v="42641"/>
    <x v="0"/>
    <s v="AOW48013.1"/>
    <m/>
    <m/>
    <s v="hypothetical protein"/>
    <m/>
    <m/>
    <s v="A4S02_14375"/>
    <n v="258"/>
    <n v="85"/>
    <m/>
  </r>
  <r>
    <n v="363"/>
    <x v="0"/>
    <x v="2"/>
    <s v="GCA_001766235.1"/>
    <s v="Primary Assembly"/>
    <s v="plasmid"/>
    <s v="unnamed2"/>
    <s v="CP015166.1"/>
    <n v="42681"/>
    <n v="43736"/>
    <x v="1"/>
    <m/>
    <m/>
    <m/>
    <m/>
    <m/>
    <m/>
    <s v="A4S02_14380"/>
    <n v="1056"/>
    <m/>
    <m/>
  </r>
  <r>
    <n v="364"/>
    <x v="1"/>
    <x v="3"/>
    <s v="GCA_001766235.1"/>
    <s v="Primary Assembly"/>
    <s v="plasmid"/>
    <s v="unnamed2"/>
    <s v="CP015166.1"/>
    <n v="42681"/>
    <n v="43736"/>
    <x v="1"/>
    <s v="AOW48014.1"/>
    <m/>
    <m/>
    <s v="plasmid replication initiator"/>
    <m/>
    <m/>
    <s v="A4S02_14380"/>
    <n v="1056"/>
    <n v="351"/>
    <m/>
  </r>
  <r>
    <n v="365"/>
    <x v="0"/>
    <x v="2"/>
    <s v="GCA_001766235.1"/>
    <s v="Primary Assembly"/>
    <s v="plasmid"/>
    <s v="unnamed1"/>
    <s v="CP015165.1"/>
    <n v="42682"/>
    <n v="42894"/>
    <x v="1"/>
    <m/>
    <m/>
    <m/>
    <m/>
    <m/>
    <m/>
    <s v="A4S02_14160"/>
    <n v="213"/>
    <m/>
    <m/>
  </r>
  <r>
    <n v="366"/>
    <x v="1"/>
    <x v="3"/>
    <s v="GCA_001766235.1"/>
    <s v="Primary Assembly"/>
    <s v="plasmid"/>
    <s v="unnamed1"/>
    <s v="CP015165.1"/>
    <n v="42682"/>
    <n v="42894"/>
    <x v="1"/>
    <s v="AOW47975.1"/>
    <m/>
    <m/>
    <s v="hypothetical protein"/>
    <m/>
    <m/>
    <s v="A4S02_14160"/>
    <n v="213"/>
    <n v="70"/>
    <m/>
  </r>
  <r>
    <n v="367"/>
    <x v="0"/>
    <x v="2"/>
    <s v="GCA_001766235.1"/>
    <s v="Primary Assembly"/>
    <s v="chromosome"/>
    <m/>
    <s v="CP015164.1"/>
    <n v="42717"/>
    <n v="43718"/>
    <x v="1"/>
    <m/>
    <m/>
    <m/>
    <m/>
    <m/>
    <m/>
    <s v="A4S02_00235"/>
    <n v="1002"/>
    <m/>
    <m/>
  </r>
  <r>
    <n v="368"/>
    <x v="1"/>
    <x v="3"/>
    <s v="GCA_001766235.1"/>
    <s v="Primary Assembly"/>
    <s v="chromosome"/>
    <m/>
    <s v="CP015164.1"/>
    <n v="42717"/>
    <n v="43718"/>
    <x v="1"/>
    <s v="AOW47691.1"/>
    <m/>
    <m/>
    <s v="NAD(P)H-quinone oxidoreductase"/>
    <m/>
    <m/>
    <s v="A4S02_00235"/>
    <n v="1002"/>
    <n v="333"/>
    <m/>
  </r>
  <r>
    <n v="369"/>
    <x v="0"/>
    <x v="2"/>
    <s v="GCA_001766235.1"/>
    <s v="Primary Assembly"/>
    <s v="plasmid"/>
    <s v="unnamed1"/>
    <s v="CP015165.1"/>
    <n v="43121"/>
    <n v="44506"/>
    <x v="0"/>
    <m/>
    <m/>
    <m/>
    <m/>
    <m/>
    <m/>
    <s v="A4S02_14165"/>
    <n v="1386"/>
    <m/>
    <m/>
  </r>
  <r>
    <n v="370"/>
    <x v="1"/>
    <x v="3"/>
    <s v="GCA_001766235.1"/>
    <s v="Primary Assembly"/>
    <s v="plasmid"/>
    <s v="unnamed1"/>
    <s v="CP015165.1"/>
    <n v="43121"/>
    <n v="44506"/>
    <x v="0"/>
    <s v="AOW47976.1"/>
    <m/>
    <m/>
    <s v="transposase"/>
    <m/>
    <m/>
    <s v="A4S02_14165"/>
    <n v="1386"/>
    <n v="461"/>
    <m/>
  </r>
  <r>
    <n v="371"/>
    <x v="0"/>
    <x v="0"/>
    <s v="GCA_001766235.1"/>
    <s v="Primary Assembly"/>
    <s v="chromosome"/>
    <m/>
    <s v="CP015164.1"/>
    <n v="43871"/>
    <n v="45637"/>
    <x v="1"/>
    <m/>
    <m/>
    <m/>
    <m/>
    <m/>
    <m/>
    <s v="A4S02_00240"/>
    <n v="1767"/>
    <m/>
    <s v="pseudo"/>
  </r>
  <r>
    <n v="372"/>
    <x v="1"/>
    <x v="1"/>
    <s v="GCA_001766235.1"/>
    <s v="Primary Assembly"/>
    <s v="chromosome"/>
    <m/>
    <s v="CP015164.1"/>
    <n v="43871"/>
    <n v="45637"/>
    <x v="1"/>
    <m/>
    <m/>
    <m/>
    <s v="chloride channel protein"/>
    <m/>
    <m/>
    <s v="A4S02_00240"/>
    <n v="1767"/>
    <m/>
    <s v="pseudo"/>
  </r>
  <r>
    <n v="373"/>
    <x v="0"/>
    <x v="2"/>
    <s v="GCA_001766235.1"/>
    <s v="Primary Assembly"/>
    <s v="plasmid"/>
    <s v="unnamed2"/>
    <s v="CP015166.1"/>
    <n v="44617"/>
    <n v="44844"/>
    <x v="0"/>
    <m/>
    <m/>
    <m/>
    <m/>
    <m/>
    <m/>
    <s v="A4S02_14385"/>
    <n v="228"/>
    <m/>
    <m/>
  </r>
  <r>
    <n v="374"/>
    <x v="1"/>
    <x v="3"/>
    <s v="GCA_001766235.1"/>
    <s v="Primary Assembly"/>
    <s v="plasmid"/>
    <s v="unnamed2"/>
    <s v="CP015166.1"/>
    <n v="44617"/>
    <n v="44844"/>
    <x v="0"/>
    <s v="AOW48021.1"/>
    <m/>
    <m/>
    <s v="AbrB family transcriptional regulator"/>
    <m/>
    <m/>
    <s v="A4S02_14385"/>
    <n v="228"/>
    <n v="75"/>
    <m/>
  </r>
  <r>
    <n v="375"/>
    <x v="0"/>
    <x v="0"/>
    <s v="GCA_001766235.1"/>
    <s v="Primary Assembly"/>
    <s v="plasmid"/>
    <s v="unnamed1"/>
    <s v="CP015165.1"/>
    <n v="44692"/>
    <n v="45612"/>
    <x v="0"/>
    <m/>
    <m/>
    <m/>
    <m/>
    <m/>
    <m/>
    <s v="A4S02_14170"/>
    <n v="921"/>
    <m/>
    <s v="pseudo"/>
  </r>
  <r>
    <n v="376"/>
    <x v="1"/>
    <x v="1"/>
    <s v="GCA_001766235.1"/>
    <s v="Primary Assembly"/>
    <s v="plasmid"/>
    <s v="unnamed1"/>
    <s v="CP015165.1"/>
    <n v="44692"/>
    <n v="45612"/>
    <x v="0"/>
    <m/>
    <m/>
    <m/>
    <s v="porin"/>
    <m/>
    <m/>
    <s v="A4S02_14170"/>
    <n v="921"/>
    <m/>
    <s v="pseudo"/>
  </r>
  <r>
    <n v="377"/>
    <x v="0"/>
    <x v="2"/>
    <s v="GCA_001766235.1"/>
    <s v="Primary Assembly"/>
    <s v="plasmid"/>
    <s v="unnamed2"/>
    <s v="CP015166.1"/>
    <n v="44841"/>
    <n v="45236"/>
    <x v="0"/>
    <m/>
    <m/>
    <m/>
    <m/>
    <m/>
    <m/>
    <s v="A4S02_14390"/>
    <n v="396"/>
    <m/>
    <m/>
  </r>
  <r>
    <n v="378"/>
    <x v="1"/>
    <x v="3"/>
    <s v="GCA_001766235.1"/>
    <s v="Primary Assembly"/>
    <s v="plasmid"/>
    <s v="unnamed2"/>
    <s v="CP015166.1"/>
    <n v="44841"/>
    <n v="45236"/>
    <x v="0"/>
    <s v="AOW48015.1"/>
    <m/>
    <m/>
    <s v="death-on-curing protein"/>
    <m/>
    <m/>
    <s v="A4S02_14390"/>
    <n v="396"/>
    <n v="131"/>
    <m/>
  </r>
  <r>
    <n v="379"/>
    <x v="0"/>
    <x v="2"/>
    <s v="GCA_001766235.1"/>
    <s v="Primary Assembly"/>
    <s v="plasmid"/>
    <s v="unnamed2"/>
    <s v="CP015166.1"/>
    <n v="45364"/>
    <n v="45609"/>
    <x v="0"/>
    <m/>
    <m/>
    <m/>
    <m/>
    <m/>
    <m/>
    <s v="A4S02_14395"/>
    <n v="246"/>
    <m/>
    <m/>
  </r>
  <r>
    <n v="380"/>
    <x v="1"/>
    <x v="3"/>
    <s v="GCA_001766235.1"/>
    <s v="Primary Assembly"/>
    <s v="plasmid"/>
    <s v="unnamed2"/>
    <s v="CP015166.1"/>
    <n v="45364"/>
    <n v="45609"/>
    <x v="0"/>
    <s v="AOW48016.1"/>
    <m/>
    <m/>
    <s v="prevent-host-death protein"/>
    <m/>
    <m/>
    <s v="A4S02_14395"/>
    <n v="246"/>
    <n v="81"/>
    <m/>
  </r>
  <r>
    <n v="381"/>
    <x v="0"/>
    <x v="2"/>
    <s v="GCA_001766235.1"/>
    <s v="Primary Assembly"/>
    <s v="plasmid"/>
    <s v="unnamed2"/>
    <s v="CP015166.1"/>
    <n v="45606"/>
    <n v="45992"/>
    <x v="0"/>
    <m/>
    <m/>
    <m/>
    <m/>
    <m/>
    <m/>
    <s v="A4S02_14400"/>
    <n v="387"/>
    <m/>
    <m/>
  </r>
  <r>
    <n v="382"/>
    <x v="1"/>
    <x v="3"/>
    <s v="GCA_001766235.1"/>
    <s v="Primary Assembly"/>
    <s v="plasmid"/>
    <s v="unnamed2"/>
    <s v="CP015166.1"/>
    <n v="45606"/>
    <n v="45992"/>
    <x v="0"/>
    <s v="AOW48017.1"/>
    <m/>
    <m/>
    <s v="twitching motility protein PilT"/>
    <m/>
    <m/>
    <s v="A4S02_14400"/>
    <n v="387"/>
    <n v="128"/>
    <m/>
  </r>
  <r>
    <n v="383"/>
    <x v="0"/>
    <x v="2"/>
    <s v="GCA_001766235.1"/>
    <s v="Primary Assembly"/>
    <s v="plasmid"/>
    <s v="unnamed1"/>
    <s v="CP015165.1"/>
    <n v="45702"/>
    <n v="46625"/>
    <x v="1"/>
    <m/>
    <m/>
    <m/>
    <m/>
    <m/>
    <m/>
    <s v="A4S02_14175"/>
    <n v="924"/>
    <m/>
    <m/>
  </r>
  <r>
    <n v="384"/>
    <x v="1"/>
    <x v="3"/>
    <s v="GCA_001766235.1"/>
    <s v="Primary Assembly"/>
    <s v="plasmid"/>
    <s v="unnamed1"/>
    <s v="CP015165.1"/>
    <n v="45702"/>
    <n v="46625"/>
    <x v="1"/>
    <s v="AOW47977.1"/>
    <m/>
    <m/>
    <s v="LysR family transcriptional regulator"/>
    <m/>
    <m/>
    <s v="A4S02_14175"/>
    <n v="924"/>
    <n v="307"/>
    <m/>
  </r>
  <r>
    <n v="385"/>
    <x v="0"/>
    <x v="2"/>
    <s v="GCA_001766235.1"/>
    <s v="Primary Assembly"/>
    <s v="chromosome"/>
    <m/>
    <s v="CP015164.1"/>
    <n v="45722"/>
    <n v="46744"/>
    <x v="1"/>
    <m/>
    <m/>
    <m/>
    <m/>
    <m/>
    <m/>
    <s v="A4S02_00245"/>
    <n v="1023"/>
    <m/>
    <m/>
  </r>
  <r>
    <n v="386"/>
    <x v="1"/>
    <x v="3"/>
    <s v="GCA_001766235.1"/>
    <s v="Primary Assembly"/>
    <s v="chromosome"/>
    <m/>
    <s v="CP015164.1"/>
    <n v="45722"/>
    <n v="46744"/>
    <x v="1"/>
    <s v="AOW45440.1"/>
    <m/>
    <m/>
    <s v="sugar ABC transporter substrate-binding protein"/>
    <m/>
    <m/>
    <s v="A4S02_00245"/>
    <n v="1023"/>
    <n v="340"/>
    <m/>
  </r>
  <r>
    <n v="387"/>
    <x v="0"/>
    <x v="0"/>
    <s v="GCA_001766235.1"/>
    <s v="Primary Assembly"/>
    <s v="plasmid"/>
    <s v="unnamed2"/>
    <s v="CP015166.1"/>
    <n v="46008"/>
    <n v="46190"/>
    <x v="0"/>
    <m/>
    <m/>
    <m/>
    <m/>
    <m/>
    <m/>
    <s v="A4S02_14405"/>
    <n v="183"/>
    <m/>
    <s v="pseudo"/>
  </r>
  <r>
    <n v="388"/>
    <x v="1"/>
    <x v="1"/>
    <s v="GCA_001766235.1"/>
    <s v="Primary Assembly"/>
    <s v="plasmid"/>
    <s v="unnamed2"/>
    <s v="CP015166.1"/>
    <n v="46008"/>
    <n v="46190"/>
    <x v="0"/>
    <m/>
    <m/>
    <m/>
    <s v="hypothetical protein"/>
    <m/>
    <m/>
    <s v="A4S02_14405"/>
    <n v="183"/>
    <m/>
    <s v="pseudo"/>
  </r>
  <r>
    <n v="389"/>
    <x v="0"/>
    <x v="2"/>
    <s v="GCA_001766235.1"/>
    <s v="Primary Assembly"/>
    <s v="plasmid"/>
    <s v="unnamed1"/>
    <s v="CP015165.1"/>
    <n v="46746"/>
    <n v="48401"/>
    <x v="0"/>
    <m/>
    <m/>
    <m/>
    <m/>
    <m/>
    <m/>
    <s v="A4S02_14180"/>
    <n v="1656"/>
    <m/>
    <m/>
  </r>
  <r>
    <n v="390"/>
    <x v="1"/>
    <x v="3"/>
    <s v="GCA_001766235.1"/>
    <s v="Primary Assembly"/>
    <s v="plasmid"/>
    <s v="unnamed1"/>
    <s v="CP015165.1"/>
    <n v="46746"/>
    <n v="48401"/>
    <x v="0"/>
    <s v="AOW47978.1"/>
    <m/>
    <m/>
    <s v="EmrB/QacA family drug resistance transporter"/>
    <m/>
    <m/>
    <s v="A4S02_14180"/>
    <n v="1656"/>
    <n v="551"/>
    <m/>
  </r>
  <r>
    <n v="391"/>
    <x v="0"/>
    <x v="2"/>
    <s v="GCA_001766235.1"/>
    <s v="Primary Assembly"/>
    <s v="chromosome"/>
    <m/>
    <s v="CP015164.1"/>
    <n v="46860"/>
    <n v="47054"/>
    <x v="0"/>
    <m/>
    <m/>
    <m/>
    <m/>
    <m/>
    <m/>
    <s v="A4S02_00250"/>
    <n v="195"/>
    <m/>
    <m/>
  </r>
  <r>
    <n v="392"/>
    <x v="1"/>
    <x v="3"/>
    <s v="GCA_001766235.1"/>
    <s v="Primary Assembly"/>
    <s v="chromosome"/>
    <m/>
    <s v="CP015164.1"/>
    <n v="46860"/>
    <n v="47054"/>
    <x v="0"/>
    <s v="AOW45441.1"/>
    <m/>
    <m/>
    <s v="hypothetical protein"/>
    <m/>
    <m/>
    <s v="A4S02_00250"/>
    <n v="195"/>
    <n v="64"/>
    <m/>
  </r>
  <r>
    <n v="393"/>
    <x v="0"/>
    <x v="2"/>
    <s v="GCA_001766235.1"/>
    <s v="Primary Assembly"/>
    <s v="chromosome"/>
    <m/>
    <s v="CP015164.1"/>
    <n v="47076"/>
    <n v="47303"/>
    <x v="1"/>
    <m/>
    <m/>
    <m/>
    <m/>
    <m/>
    <m/>
    <s v="A4S02_00255"/>
    <n v="228"/>
    <m/>
    <m/>
  </r>
  <r>
    <n v="394"/>
    <x v="1"/>
    <x v="3"/>
    <s v="GCA_001766235.1"/>
    <s v="Primary Assembly"/>
    <s v="chromosome"/>
    <m/>
    <s v="CP015164.1"/>
    <n v="47076"/>
    <n v="47303"/>
    <x v="1"/>
    <s v="AOW45442.1"/>
    <m/>
    <m/>
    <s v="hypothetical protein"/>
    <m/>
    <m/>
    <s v="A4S02_00255"/>
    <n v="228"/>
    <n v="75"/>
    <m/>
  </r>
  <r>
    <n v="395"/>
    <x v="0"/>
    <x v="2"/>
    <s v="GCA_001766235.1"/>
    <s v="Primary Assembly"/>
    <s v="chromosome"/>
    <m/>
    <s v="CP015164.1"/>
    <n v="47323"/>
    <n v="47907"/>
    <x v="1"/>
    <m/>
    <m/>
    <m/>
    <m/>
    <m/>
    <m/>
    <s v="A4S02_00260"/>
    <n v="585"/>
    <m/>
    <m/>
  </r>
  <r>
    <n v="396"/>
    <x v="1"/>
    <x v="3"/>
    <s v="GCA_001766235.1"/>
    <s v="Primary Assembly"/>
    <s v="chromosome"/>
    <m/>
    <s v="CP015164.1"/>
    <n v="47323"/>
    <n v="47907"/>
    <x v="1"/>
    <s v="AOW45443.1"/>
    <m/>
    <m/>
    <s v="carbohydrate kinase"/>
    <m/>
    <m/>
    <s v="A4S02_00260"/>
    <n v="585"/>
    <n v="194"/>
    <m/>
  </r>
  <r>
    <n v="397"/>
    <x v="0"/>
    <x v="2"/>
    <s v="GCA_001766235.1"/>
    <s v="Primary Assembly"/>
    <s v="chromosome"/>
    <m/>
    <s v="CP015164.1"/>
    <n v="47918"/>
    <n v="48631"/>
    <x v="1"/>
    <m/>
    <m/>
    <m/>
    <m/>
    <m/>
    <m/>
    <s v="A4S02_00265"/>
    <n v="714"/>
    <m/>
    <m/>
  </r>
  <r>
    <n v="398"/>
    <x v="1"/>
    <x v="3"/>
    <s v="GCA_001766235.1"/>
    <s v="Primary Assembly"/>
    <s v="chromosome"/>
    <m/>
    <s v="CP015164.1"/>
    <n v="47918"/>
    <n v="48631"/>
    <x v="1"/>
    <s v="AOW45444.1"/>
    <m/>
    <m/>
    <s v="ribose 5-phosphate isomerase A"/>
    <m/>
    <m/>
    <s v="A4S02_00265"/>
    <n v="714"/>
    <n v="237"/>
    <m/>
  </r>
  <r>
    <n v="399"/>
    <x v="0"/>
    <x v="0"/>
    <s v="GCA_001766235.1"/>
    <s v="Primary Assembly"/>
    <s v="plasmid"/>
    <s v="unnamed1"/>
    <s v="CP015165.1"/>
    <n v="48398"/>
    <n v="49378"/>
    <x v="0"/>
    <m/>
    <m/>
    <m/>
    <m/>
    <m/>
    <m/>
    <s v="A4S02_14185"/>
    <n v="981"/>
    <m/>
    <s v="pseudo"/>
  </r>
  <r>
    <n v="400"/>
    <x v="1"/>
    <x v="1"/>
    <s v="GCA_001766235.1"/>
    <s v="Primary Assembly"/>
    <s v="plasmid"/>
    <s v="unnamed1"/>
    <s v="CP015165.1"/>
    <n v="48398"/>
    <n v="49378"/>
    <x v="0"/>
    <m/>
    <m/>
    <m/>
    <s v="efflux transporter periplasmic adaptor subunit"/>
    <m/>
    <m/>
    <s v="A4S02_14185"/>
    <n v="981"/>
    <m/>
    <s v="pseudo"/>
  </r>
  <r>
    <n v="401"/>
    <x v="0"/>
    <x v="2"/>
    <s v="GCA_001766235.1"/>
    <s v="Primary Assembly"/>
    <s v="chromosome"/>
    <m/>
    <s v="CP015164.1"/>
    <n v="48648"/>
    <n v="49394"/>
    <x v="1"/>
    <m/>
    <m/>
    <m/>
    <m/>
    <m/>
    <m/>
    <s v="A4S02_00270"/>
    <n v="747"/>
    <m/>
    <m/>
  </r>
  <r>
    <n v="402"/>
    <x v="1"/>
    <x v="3"/>
    <s v="GCA_001766235.1"/>
    <s v="Primary Assembly"/>
    <s v="chromosome"/>
    <m/>
    <s v="CP015164.1"/>
    <n v="48648"/>
    <n v="49394"/>
    <x v="1"/>
    <s v="AOW45445.1"/>
    <m/>
    <m/>
    <s v="6-phosphogluconolactonase"/>
    <m/>
    <m/>
    <s v="A4S02_00270"/>
    <n v="747"/>
    <n v="248"/>
    <m/>
  </r>
  <r>
    <n v="403"/>
    <x v="0"/>
    <x v="2"/>
    <s v="GCA_001766235.1"/>
    <s v="Primary Assembly"/>
    <s v="chromosome"/>
    <m/>
    <s v="CP015164.1"/>
    <n v="49391"/>
    <n v="50281"/>
    <x v="1"/>
    <m/>
    <m/>
    <m/>
    <m/>
    <m/>
    <m/>
    <s v="A4S02_00275"/>
    <n v="891"/>
    <m/>
    <m/>
  </r>
  <r>
    <n v="404"/>
    <x v="1"/>
    <x v="3"/>
    <s v="GCA_001766235.1"/>
    <s v="Primary Assembly"/>
    <s v="chromosome"/>
    <m/>
    <s v="CP015164.1"/>
    <n v="49391"/>
    <n v="50281"/>
    <x v="1"/>
    <s v="AOW45446.1"/>
    <m/>
    <m/>
    <s v="hydrolase"/>
    <m/>
    <m/>
    <s v="A4S02_00275"/>
    <n v="891"/>
    <n v="296"/>
    <m/>
  </r>
  <r>
    <n v="405"/>
    <x v="0"/>
    <x v="2"/>
    <s v="GCA_001766235.1"/>
    <s v="Primary Assembly"/>
    <s v="chromosome"/>
    <m/>
    <s v="CP015164.1"/>
    <n v="50319"/>
    <n v="51317"/>
    <x v="1"/>
    <m/>
    <m/>
    <m/>
    <m/>
    <m/>
    <m/>
    <s v="A4S02_00280"/>
    <n v="999"/>
    <m/>
    <m/>
  </r>
  <r>
    <n v="406"/>
    <x v="1"/>
    <x v="3"/>
    <s v="GCA_001766235.1"/>
    <s v="Primary Assembly"/>
    <s v="chromosome"/>
    <m/>
    <s v="CP015164.1"/>
    <n v="50319"/>
    <n v="51317"/>
    <x v="1"/>
    <s v="AOW45447.1"/>
    <m/>
    <m/>
    <s v="6-phosphogluconate dehydrogenase (decarboxylating)"/>
    <m/>
    <m/>
    <s v="A4S02_00280"/>
    <n v="999"/>
    <n v="332"/>
    <m/>
  </r>
  <r>
    <n v="407"/>
    <x v="0"/>
    <x v="2"/>
    <s v="GCA_001766235.1"/>
    <s v="Primary Assembly"/>
    <s v="chromosome"/>
    <m/>
    <s v="CP015164.1"/>
    <n v="51339"/>
    <n v="54194"/>
    <x v="1"/>
    <m/>
    <m/>
    <m/>
    <m/>
    <m/>
    <m/>
    <s v="A4S02_00285"/>
    <n v="2856"/>
    <m/>
    <m/>
  </r>
  <r>
    <n v="408"/>
    <x v="1"/>
    <x v="3"/>
    <s v="GCA_001766235.1"/>
    <s v="Primary Assembly"/>
    <s v="chromosome"/>
    <m/>
    <s v="CP015164.1"/>
    <n v="51339"/>
    <n v="54194"/>
    <x v="1"/>
    <s v="AOW45448.1"/>
    <m/>
    <m/>
    <s v="transaldolase"/>
    <m/>
    <m/>
    <s v="A4S02_00285"/>
    <n v="2856"/>
    <n v="951"/>
    <m/>
  </r>
  <r>
    <n v="409"/>
    <x v="0"/>
    <x v="2"/>
    <s v="GCA_001766235.1"/>
    <s v="Primary Assembly"/>
    <s v="chromosome"/>
    <m/>
    <s v="CP015164.1"/>
    <n v="54279"/>
    <n v="56381"/>
    <x v="1"/>
    <m/>
    <m/>
    <m/>
    <m/>
    <m/>
    <m/>
    <s v="A4S02_00290"/>
    <n v="2103"/>
    <m/>
    <m/>
  </r>
  <r>
    <n v="410"/>
    <x v="1"/>
    <x v="3"/>
    <s v="GCA_001766235.1"/>
    <s v="Primary Assembly"/>
    <s v="chromosome"/>
    <m/>
    <s v="CP015164.1"/>
    <n v="54279"/>
    <n v="56381"/>
    <x v="1"/>
    <s v="AOW45449.1"/>
    <m/>
    <m/>
    <s v="transketolase"/>
    <m/>
    <m/>
    <s v="A4S02_00290"/>
    <n v="2103"/>
    <n v="700"/>
    <m/>
  </r>
  <r>
    <n v="411"/>
    <x v="0"/>
    <x v="2"/>
    <s v="GCA_001766235.1"/>
    <s v="Primary Assembly"/>
    <s v="chromosome"/>
    <m/>
    <s v="CP015164.1"/>
    <n v="56721"/>
    <n v="57293"/>
    <x v="0"/>
    <m/>
    <m/>
    <m/>
    <m/>
    <m/>
    <m/>
    <s v="A4S02_00295"/>
    <n v="573"/>
    <m/>
    <m/>
  </r>
  <r>
    <n v="412"/>
    <x v="1"/>
    <x v="3"/>
    <s v="GCA_001766235.1"/>
    <s v="Primary Assembly"/>
    <s v="chromosome"/>
    <m/>
    <s v="CP015164.1"/>
    <n v="56721"/>
    <n v="57293"/>
    <x v="0"/>
    <s v="AOW45450.1"/>
    <m/>
    <m/>
    <s v="hypothetical protein"/>
    <m/>
    <m/>
    <s v="A4S02_00295"/>
    <n v="573"/>
    <n v="190"/>
    <m/>
  </r>
  <r>
    <n v="413"/>
    <x v="0"/>
    <x v="2"/>
    <s v="GCA_001766235.1"/>
    <s v="Primary Assembly"/>
    <s v="chromosome"/>
    <m/>
    <s v="CP015164.1"/>
    <n v="57391"/>
    <n v="58461"/>
    <x v="0"/>
    <m/>
    <m/>
    <m/>
    <m/>
    <m/>
    <m/>
    <s v="A4S02_00300"/>
    <n v="1071"/>
    <m/>
    <m/>
  </r>
  <r>
    <n v="414"/>
    <x v="1"/>
    <x v="3"/>
    <s v="GCA_001766235.1"/>
    <s v="Primary Assembly"/>
    <s v="chromosome"/>
    <m/>
    <s v="CP015164.1"/>
    <n v="57391"/>
    <n v="58461"/>
    <x v="0"/>
    <s v="AOW45451.1"/>
    <m/>
    <m/>
    <s v="histidinol-phosphate transaminase"/>
    <m/>
    <m/>
    <s v="A4S02_00300"/>
    <n v="1071"/>
    <n v="356"/>
    <m/>
  </r>
  <r>
    <n v="415"/>
    <x v="0"/>
    <x v="2"/>
    <s v="GCA_001766235.1"/>
    <s v="Primary Assembly"/>
    <s v="chromosome"/>
    <m/>
    <s v="CP015164.1"/>
    <n v="58638"/>
    <n v="58925"/>
    <x v="0"/>
    <m/>
    <m/>
    <m/>
    <m/>
    <m/>
    <m/>
    <s v="A4S02_00305"/>
    <n v="288"/>
    <m/>
    <m/>
  </r>
  <r>
    <n v="416"/>
    <x v="1"/>
    <x v="3"/>
    <s v="GCA_001766235.1"/>
    <s v="Primary Assembly"/>
    <s v="chromosome"/>
    <m/>
    <s v="CP015164.1"/>
    <n v="58638"/>
    <n v="58925"/>
    <x v="0"/>
    <s v="AOW47692.1"/>
    <m/>
    <m/>
    <s v="hypothetical protein"/>
    <m/>
    <m/>
    <s v="A4S02_00305"/>
    <n v="288"/>
    <n v="95"/>
    <m/>
  </r>
  <r>
    <n v="417"/>
    <x v="0"/>
    <x v="2"/>
    <s v="GCA_001766235.1"/>
    <s v="Primary Assembly"/>
    <s v="chromosome"/>
    <m/>
    <s v="CP015164.1"/>
    <n v="59103"/>
    <n v="60134"/>
    <x v="0"/>
    <m/>
    <m/>
    <m/>
    <m/>
    <m/>
    <m/>
    <s v="A4S02_00310"/>
    <n v="1032"/>
    <m/>
    <m/>
  </r>
  <r>
    <n v="418"/>
    <x v="1"/>
    <x v="3"/>
    <s v="GCA_001766235.1"/>
    <s v="Primary Assembly"/>
    <s v="chromosome"/>
    <m/>
    <s v="CP015164.1"/>
    <n v="59103"/>
    <n v="60134"/>
    <x v="0"/>
    <s v="AOW45452.1"/>
    <m/>
    <m/>
    <s v="magnesium transporter"/>
    <m/>
    <m/>
    <s v="A4S02_00310"/>
    <n v="1032"/>
    <n v="343"/>
    <m/>
  </r>
  <r>
    <n v="419"/>
    <x v="0"/>
    <x v="2"/>
    <s v="GCA_001766235.1"/>
    <s v="Primary Assembly"/>
    <s v="chromosome"/>
    <m/>
    <s v="CP015164.1"/>
    <n v="60138"/>
    <n v="60485"/>
    <x v="1"/>
    <m/>
    <m/>
    <m/>
    <m/>
    <m/>
    <m/>
    <s v="A4S02_00315"/>
    <n v="348"/>
    <m/>
    <m/>
  </r>
  <r>
    <n v="420"/>
    <x v="1"/>
    <x v="3"/>
    <s v="GCA_001766235.1"/>
    <s v="Primary Assembly"/>
    <s v="chromosome"/>
    <m/>
    <s v="CP015164.1"/>
    <n v="60138"/>
    <n v="60485"/>
    <x v="1"/>
    <s v="AOW45453.1"/>
    <m/>
    <m/>
    <s v="hypothetical protein"/>
    <m/>
    <m/>
    <s v="A4S02_00315"/>
    <n v="348"/>
    <n v="115"/>
    <m/>
  </r>
  <r>
    <n v="421"/>
    <x v="0"/>
    <x v="2"/>
    <s v="GCA_001766235.1"/>
    <s v="Primary Assembly"/>
    <s v="chromosome"/>
    <m/>
    <s v="CP015164.1"/>
    <n v="60489"/>
    <n v="61346"/>
    <x v="1"/>
    <m/>
    <m/>
    <m/>
    <m/>
    <m/>
    <m/>
    <s v="A4S02_00320"/>
    <n v="858"/>
    <m/>
    <m/>
  </r>
  <r>
    <n v="422"/>
    <x v="1"/>
    <x v="3"/>
    <s v="GCA_001766235.1"/>
    <s v="Primary Assembly"/>
    <s v="chromosome"/>
    <m/>
    <s v="CP015164.1"/>
    <n v="60489"/>
    <n v="61346"/>
    <x v="1"/>
    <s v="AOW45454.1"/>
    <m/>
    <m/>
    <s v="ABC transporter ATP-binding protein"/>
    <m/>
    <m/>
    <s v="A4S02_00320"/>
    <n v="858"/>
    <n v="285"/>
    <m/>
  </r>
  <r>
    <n v="423"/>
    <x v="0"/>
    <x v="2"/>
    <s v="GCA_001766235.1"/>
    <s v="Primary Assembly"/>
    <s v="chromosome"/>
    <m/>
    <s v="CP015164.1"/>
    <n v="61343"/>
    <n v="62206"/>
    <x v="1"/>
    <m/>
    <m/>
    <m/>
    <m/>
    <m/>
    <m/>
    <s v="A4S02_00325"/>
    <n v="864"/>
    <m/>
    <m/>
  </r>
  <r>
    <n v="424"/>
    <x v="1"/>
    <x v="3"/>
    <s v="GCA_001766235.1"/>
    <s v="Primary Assembly"/>
    <s v="chromosome"/>
    <m/>
    <s v="CP015164.1"/>
    <n v="61343"/>
    <n v="62206"/>
    <x v="1"/>
    <s v="AOW45455.1"/>
    <m/>
    <m/>
    <s v="sugar ABC transporter permease"/>
    <m/>
    <m/>
    <s v="A4S02_00325"/>
    <n v="864"/>
    <n v="287"/>
    <m/>
  </r>
  <r>
    <n v="425"/>
    <x v="0"/>
    <x v="2"/>
    <s v="GCA_001766235.1"/>
    <s v="Primary Assembly"/>
    <s v="chromosome"/>
    <m/>
    <s v="CP015164.1"/>
    <n v="62205"/>
    <n v="62399"/>
    <x v="0"/>
    <m/>
    <m/>
    <m/>
    <m/>
    <m/>
    <m/>
    <s v="A4S02_00330"/>
    <n v="195"/>
    <m/>
    <m/>
  </r>
  <r>
    <n v="426"/>
    <x v="1"/>
    <x v="3"/>
    <s v="GCA_001766235.1"/>
    <s v="Primary Assembly"/>
    <s v="chromosome"/>
    <m/>
    <s v="CP015164.1"/>
    <n v="62205"/>
    <n v="62399"/>
    <x v="0"/>
    <s v="AOW45456.1"/>
    <m/>
    <m/>
    <s v="hypothetical protein"/>
    <m/>
    <m/>
    <s v="A4S02_00330"/>
    <n v="195"/>
    <n v="64"/>
    <m/>
  </r>
  <r>
    <n v="427"/>
    <x v="0"/>
    <x v="2"/>
    <s v="GCA_001766235.1"/>
    <s v="Primary Assembly"/>
    <s v="chromosome"/>
    <m/>
    <s v="CP015164.1"/>
    <n v="62396"/>
    <n v="63760"/>
    <x v="0"/>
    <m/>
    <m/>
    <m/>
    <m/>
    <m/>
    <m/>
    <s v="A4S02_00335"/>
    <n v="1365"/>
    <m/>
    <m/>
  </r>
  <r>
    <n v="428"/>
    <x v="1"/>
    <x v="3"/>
    <s v="GCA_001766235.1"/>
    <s v="Primary Assembly"/>
    <s v="chromosome"/>
    <m/>
    <s v="CP015164.1"/>
    <n v="62396"/>
    <n v="63760"/>
    <x v="0"/>
    <s v="AOW45457.1"/>
    <m/>
    <m/>
    <s v="murein transglycosylase"/>
    <m/>
    <m/>
    <s v="A4S02_00335"/>
    <n v="1365"/>
    <n v="454"/>
    <m/>
  </r>
  <r>
    <n v="429"/>
    <x v="0"/>
    <x v="2"/>
    <s v="GCA_001766235.1"/>
    <s v="Primary Assembly"/>
    <s v="chromosome"/>
    <m/>
    <s v="CP015164.1"/>
    <n v="63819"/>
    <n v="64826"/>
    <x v="1"/>
    <m/>
    <m/>
    <m/>
    <m/>
    <m/>
    <m/>
    <s v="A4S02_00340"/>
    <n v="1008"/>
    <m/>
    <m/>
  </r>
  <r>
    <n v="430"/>
    <x v="1"/>
    <x v="3"/>
    <s v="GCA_001766235.1"/>
    <s v="Primary Assembly"/>
    <s v="chromosome"/>
    <m/>
    <s v="CP015164.1"/>
    <n v="63819"/>
    <n v="64826"/>
    <x v="1"/>
    <s v="AOW45458.1"/>
    <m/>
    <m/>
    <s v="hypothetical protein"/>
    <m/>
    <m/>
    <s v="A4S02_00340"/>
    <n v="1008"/>
    <n v="335"/>
    <m/>
  </r>
  <r>
    <n v="431"/>
    <x v="0"/>
    <x v="2"/>
    <s v="GCA_001766235.1"/>
    <s v="Primary Assembly"/>
    <s v="chromosome"/>
    <m/>
    <s v="CP015164.1"/>
    <n v="64823"/>
    <n v="65608"/>
    <x v="1"/>
    <m/>
    <m/>
    <m/>
    <m/>
    <m/>
    <m/>
    <s v="A4S02_00345"/>
    <n v="786"/>
    <m/>
    <m/>
  </r>
  <r>
    <n v="432"/>
    <x v="1"/>
    <x v="3"/>
    <s v="GCA_001766235.1"/>
    <s v="Primary Assembly"/>
    <s v="chromosome"/>
    <m/>
    <s v="CP015164.1"/>
    <n v="64823"/>
    <n v="65608"/>
    <x v="1"/>
    <s v="AOW45459.1"/>
    <m/>
    <m/>
    <s v="hypothetical protein"/>
    <m/>
    <m/>
    <s v="A4S02_00345"/>
    <n v="786"/>
    <n v="261"/>
    <m/>
  </r>
  <r>
    <n v="433"/>
    <x v="0"/>
    <x v="2"/>
    <s v="GCA_001766235.1"/>
    <s v="Primary Assembly"/>
    <s v="chromosome"/>
    <m/>
    <s v="CP015164.1"/>
    <n v="65605"/>
    <n v="66633"/>
    <x v="1"/>
    <m/>
    <m/>
    <m/>
    <m/>
    <m/>
    <m/>
    <s v="A4S02_00350"/>
    <n v="1029"/>
    <m/>
    <m/>
  </r>
  <r>
    <n v="434"/>
    <x v="1"/>
    <x v="3"/>
    <s v="GCA_001766235.1"/>
    <s v="Primary Assembly"/>
    <s v="chromosome"/>
    <m/>
    <s v="CP015164.1"/>
    <n v="65605"/>
    <n v="66633"/>
    <x v="1"/>
    <s v="AOW45460.1"/>
    <m/>
    <m/>
    <s v="methyltransferase"/>
    <m/>
    <m/>
    <s v="A4S02_00350"/>
    <n v="1029"/>
    <n v="342"/>
    <m/>
  </r>
  <r>
    <n v="435"/>
    <x v="0"/>
    <x v="2"/>
    <s v="GCA_001766235.1"/>
    <s v="Primary Assembly"/>
    <s v="chromosome"/>
    <m/>
    <s v="CP015164.1"/>
    <n v="66642"/>
    <n v="67481"/>
    <x v="1"/>
    <m/>
    <m/>
    <m/>
    <m/>
    <m/>
    <m/>
    <s v="A4S02_00355"/>
    <n v="840"/>
    <m/>
    <m/>
  </r>
  <r>
    <n v="436"/>
    <x v="1"/>
    <x v="3"/>
    <s v="GCA_001766235.1"/>
    <s v="Primary Assembly"/>
    <s v="chromosome"/>
    <m/>
    <s v="CP015164.1"/>
    <n v="66642"/>
    <n v="67481"/>
    <x v="1"/>
    <s v="AOW45461.1"/>
    <m/>
    <m/>
    <s v="prolipoprotein diacylglyceryl transferase"/>
    <m/>
    <m/>
    <s v="A4S02_00355"/>
    <n v="840"/>
    <n v="279"/>
    <m/>
  </r>
  <r>
    <n v="437"/>
    <x v="0"/>
    <x v="2"/>
    <s v="GCA_001766235.1"/>
    <s v="Primary Assembly"/>
    <s v="chromosome"/>
    <m/>
    <s v="CP015164.1"/>
    <n v="67506"/>
    <n v="68486"/>
    <x v="1"/>
    <m/>
    <m/>
    <m/>
    <m/>
    <m/>
    <m/>
    <s v="A4S02_00360"/>
    <n v="981"/>
    <m/>
    <m/>
  </r>
  <r>
    <n v="438"/>
    <x v="1"/>
    <x v="3"/>
    <s v="GCA_001766235.1"/>
    <s v="Primary Assembly"/>
    <s v="chromosome"/>
    <m/>
    <s v="CP015164.1"/>
    <n v="67506"/>
    <n v="68486"/>
    <x v="1"/>
    <s v="AOW45462.1"/>
    <m/>
    <m/>
    <s v="ADP-glyceromanno-heptose 6-epimerase"/>
    <m/>
    <m/>
    <s v="A4S02_00360"/>
    <n v="981"/>
    <n v="326"/>
    <m/>
  </r>
  <r>
    <n v="439"/>
    <x v="0"/>
    <x v="2"/>
    <s v="GCA_001766235.1"/>
    <s v="Primary Assembly"/>
    <s v="chromosome"/>
    <m/>
    <s v="CP015164.1"/>
    <n v="68636"/>
    <n v="68938"/>
    <x v="0"/>
    <m/>
    <m/>
    <m/>
    <m/>
    <m/>
    <m/>
    <s v="A4S02_00365"/>
    <n v="303"/>
    <m/>
    <m/>
  </r>
  <r>
    <n v="440"/>
    <x v="1"/>
    <x v="3"/>
    <s v="GCA_001766235.1"/>
    <s v="Primary Assembly"/>
    <s v="chromosome"/>
    <m/>
    <s v="CP015164.1"/>
    <n v="68636"/>
    <n v="68938"/>
    <x v="0"/>
    <s v="AOW45463.1"/>
    <m/>
    <m/>
    <s v="antibiotic biosynthesis monooxygenase"/>
    <m/>
    <m/>
    <s v="A4S02_00365"/>
    <n v="303"/>
    <n v="100"/>
    <m/>
  </r>
  <r>
    <n v="441"/>
    <x v="0"/>
    <x v="2"/>
    <s v="GCA_001766235.1"/>
    <s v="Primary Assembly"/>
    <s v="chromosome"/>
    <m/>
    <s v="CP015164.1"/>
    <n v="69024"/>
    <n v="70616"/>
    <x v="1"/>
    <m/>
    <m/>
    <m/>
    <m/>
    <m/>
    <m/>
    <s v="A4S02_00370"/>
    <n v="1593"/>
    <m/>
    <m/>
  </r>
  <r>
    <n v="442"/>
    <x v="1"/>
    <x v="3"/>
    <s v="GCA_001766235.1"/>
    <s v="Primary Assembly"/>
    <s v="chromosome"/>
    <m/>
    <s v="CP015164.1"/>
    <n v="69024"/>
    <n v="70616"/>
    <x v="1"/>
    <s v="AOW45464.1"/>
    <m/>
    <m/>
    <s v="lactate permease"/>
    <m/>
    <m/>
    <s v="A4S02_00370"/>
    <n v="1593"/>
    <n v="530"/>
    <m/>
  </r>
  <r>
    <n v="443"/>
    <x v="0"/>
    <x v="2"/>
    <s v="GCA_001766235.1"/>
    <s v="Primary Assembly"/>
    <s v="chromosome"/>
    <m/>
    <s v="CP015164.1"/>
    <n v="70881"/>
    <n v="72140"/>
    <x v="0"/>
    <m/>
    <m/>
    <m/>
    <m/>
    <m/>
    <m/>
    <s v="A4S02_00375"/>
    <n v="1260"/>
    <m/>
    <m/>
  </r>
  <r>
    <n v="444"/>
    <x v="1"/>
    <x v="3"/>
    <s v="GCA_001766235.1"/>
    <s v="Primary Assembly"/>
    <s v="chromosome"/>
    <m/>
    <s v="CP015164.1"/>
    <n v="70881"/>
    <n v="72140"/>
    <x v="0"/>
    <s v="AOW45465.1"/>
    <m/>
    <m/>
    <s v="murein transglycosylase"/>
    <m/>
    <m/>
    <s v="A4S02_00375"/>
    <n v="1260"/>
    <n v="419"/>
    <m/>
  </r>
  <r>
    <n v="445"/>
    <x v="0"/>
    <x v="2"/>
    <s v="GCA_001766235.1"/>
    <s v="Primary Assembly"/>
    <s v="chromosome"/>
    <m/>
    <s v="CP015164.1"/>
    <n v="72220"/>
    <n v="73620"/>
    <x v="0"/>
    <m/>
    <m/>
    <m/>
    <m/>
    <m/>
    <m/>
    <s v="A4S02_00380"/>
    <n v="1401"/>
    <m/>
    <m/>
  </r>
  <r>
    <n v="446"/>
    <x v="1"/>
    <x v="3"/>
    <s v="GCA_001766235.1"/>
    <s v="Primary Assembly"/>
    <s v="chromosome"/>
    <m/>
    <s v="CP015164.1"/>
    <n v="72220"/>
    <n v="73620"/>
    <x v="0"/>
    <s v="AOW45466.1"/>
    <m/>
    <m/>
    <s v="D-galactose transporter GalP"/>
    <m/>
    <m/>
    <s v="A4S02_00380"/>
    <n v="1401"/>
    <n v="466"/>
    <m/>
  </r>
  <r>
    <n v="447"/>
    <x v="0"/>
    <x v="4"/>
    <s v="GCA_001766235.1"/>
    <s v="Primary Assembly"/>
    <s v="chromosome"/>
    <m/>
    <s v="CP015164.1"/>
    <n v="73732"/>
    <n v="73808"/>
    <x v="1"/>
    <m/>
    <m/>
    <m/>
    <m/>
    <m/>
    <m/>
    <s v="A4S02_00385"/>
    <n v="77"/>
    <m/>
    <m/>
  </r>
  <r>
    <n v="448"/>
    <x v="2"/>
    <x v="5"/>
    <s v="GCA_001766235.1"/>
    <s v="Primary Assembly"/>
    <s v="chromosome"/>
    <m/>
    <s v="CP015164.1"/>
    <n v="73732"/>
    <n v="73808"/>
    <x v="1"/>
    <m/>
    <m/>
    <m/>
    <s v="tRNA-Arg"/>
    <m/>
    <m/>
    <s v="A4S02_00385"/>
    <n v="77"/>
    <m/>
    <s v="anticodon=ACG"/>
  </r>
  <r>
    <n v="449"/>
    <x v="0"/>
    <x v="2"/>
    <s v="GCA_001766235.1"/>
    <s v="Primary Assembly"/>
    <s v="chromosome"/>
    <m/>
    <s v="CP015164.1"/>
    <n v="73881"/>
    <n v="74333"/>
    <x v="1"/>
    <m/>
    <m/>
    <m/>
    <m/>
    <m/>
    <m/>
    <s v="A4S02_00390"/>
    <n v="453"/>
    <m/>
    <m/>
  </r>
  <r>
    <n v="450"/>
    <x v="1"/>
    <x v="3"/>
    <s v="GCA_001766235.1"/>
    <s v="Primary Assembly"/>
    <s v="chromosome"/>
    <m/>
    <s v="CP015164.1"/>
    <n v="73881"/>
    <n v="74333"/>
    <x v="1"/>
    <s v="AOW45467.1"/>
    <m/>
    <m/>
    <s v="hypothetical protein"/>
    <m/>
    <m/>
    <s v="A4S02_00390"/>
    <n v="453"/>
    <n v="150"/>
    <m/>
  </r>
  <r>
    <n v="451"/>
    <x v="0"/>
    <x v="2"/>
    <s v="GCA_001766235.1"/>
    <s v="Primary Assembly"/>
    <s v="chromosome"/>
    <m/>
    <s v="CP015164.1"/>
    <n v="74554"/>
    <n v="76155"/>
    <x v="0"/>
    <m/>
    <m/>
    <m/>
    <m/>
    <m/>
    <m/>
    <s v="A4S02_00395"/>
    <n v="1602"/>
    <m/>
    <m/>
  </r>
  <r>
    <n v="452"/>
    <x v="1"/>
    <x v="3"/>
    <s v="GCA_001766235.1"/>
    <s v="Primary Assembly"/>
    <s v="chromosome"/>
    <m/>
    <s v="CP015164.1"/>
    <n v="74554"/>
    <n v="76155"/>
    <x v="0"/>
    <s v="AOW45468.1"/>
    <m/>
    <m/>
    <s v="glutamine-hydrolyzing GMP synthase"/>
    <m/>
    <m/>
    <s v="A4S02_00395"/>
    <n v="1602"/>
    <n v="533"/>
    <m/>
  </r>
  <r>
    <n v="453"/>
    <x v="0"/>
    <x v="2"/>
    <s v="GCA_001766235.1"/>
    <s v="Primary Assembly"/>
    <s v="chromosome"/>
    <m/>
    <s v="CP015164.1"/>
    <n v="76228"/>
    <n v="77268"/>
    <x v="1"/>
    <m/>
    <m/>
    <m/>
    <m/>
    <m/>
    <m/>
    <s v="A4S02_00400"/>
    <n v="1041"/>
    <m/>
    <m/>
  </r>
  <r>
    <n v="454"/>
    <x v="1"/>
    <x v="3"/>
    <s v="GCA_001766235.1"/>
    <s v="Primary Assembly"/>
    <s v="chromosome"/>
    <m/>
    <s v="CP015164.1"/>
    <n v="76228"/>
    <n v="77268"/>
    <x v="1"/>
    <s v="AOW45469.1"/>
    <m/>
    <m/>
    <s v="cysteine synthase A"/>
    <m/>
    <m/>
    <s v="A4S02_00400"/>
    <n v="1041"/>
    <n v="346"/>
    <m/>
  </r>
  <r>
    <n v="455"/>
    <x v="0"/>
    <x v="2"/>
    <s v="GCA_001766235.1"/>
    <s v="Primary Assembly"/>
    <s v="chromosome"/>
    <m/>
    <s v="CP015164.1"/>
    <n v="77372"/>
    <n v="78295"/>
    <x v="1"/>
    <m/>
    <m/>
    <m/>
    <m/>
    <m/>
    <m/>
    <s v="A4S02_00405"/>
    <n v="924"/>
    <m/>
    <m/>
  </r>
  <r>
    <n v="456"/>
    <x v="1"/>
    <x v="3"/>
    <s v="GCA_001766235.1"/>
    <s v="Primary Assembly"/>
    <s v="chromosome"/>
    <m/>
    <s v="CP015164.1"/>
    <n v="77372"/>
    <n v="78295"/>
    <x v="1"/>
    <s v="AOW45470.1"/>
    <m/>
    <m/>
    <s v="hypothetical protein"/>
    <m/>
    <m/>
    <s v="A4S02_00405"/>
    <n v="924"/>
    <n v="307"/>
    <m/>
  </r>
  <r>
    <n v="457"/>
    <x v="0"/>
    <x v="2"/>
    <s v="GCA_001766235.1"/>
    <s v="Primary Assembly"/>
    <s v="chromosome"/>
    <m/>
    <s v="CP015164.1"/>
    <n v="78441"/>
    <n v="78956"/>
    <x v="1"/>
    <m/>
    <m/>
    <m/>
    <m/>
    <m/>
    <m/>
    <s v="A4S02_00410"/>
    <n v="516"/>
    <m/>
    <m/>
  </r>
  <r>
    <n v="458"/>
    <x v="1"/>
    <x v="3"/>
    <s v="GCA_001766235.1"/>
    <s v="Primary Assembly"/>
    <s v="chromosome"/>
    <m/>
    <s v="CP015164.1"/>
    <n v="78441"/>
    <n v="78956"/>
    <x v="1"/>
    <s v="AOW45471.1"/>
    <m/>
    <m/>
    <s v="aminoacyl-tRNA deacylase"/>
    <m/>
    <m/>
    <s v="A4S02_00410"/>
    <n v="516"/>
    <n v="171"/>
    <m/>
  </r>
  <r>
    <n v="459"/>
    <x v="0"/>
    <x v="2"/>
    <s v="GCA_001766235.1"/>
    <s v="Primary Assembly"/>
    <s v="chromosome"/>
    <m/>
    <s v="CP015164.1"/>
    <n v="79075"/>
    <n v="80172"/>
    <x v="1"/>
    <m/>
    <m/>
    <m/>
    <m/>
    <m/>
    <m/>
    <s v="A4S02_00415"/>
    <n v="1098"/>
    <m/>
    <m/>
  </r>
  <r>
    <n v="460"/>
    <x v="1"/>
    <x v="3"/>
    <s v="GCA_001766235.1"/>
    <s v="Primary Assembly"/>
    <s v="chromosome"/>
    <m/>
    <s v="CP015164.1"/>
    <n v="79075"/>
    <n v="80172"/>
    <x v="1"/>
    <s v="AOW45472.1"/>
    <m/>
    <m/>
    <s v="S-methyl-5-thioribose-1-phosphate isomerase"/>
    <m/>
    <m/>
    <s v="A4S02_00415"/>
    <n v="1098"/>
    <n v="365"/>
    <m/>
  </r>
  <r>
    <n v="461"/>
    <x v="0"/>
    <x v="2"/>
    <s v="GCA_001766235.1"/>
    <s v="Primary Assembly"/>
    <s v="chromosome"/>
    <m/>
    <s v="CP015164.1"/>
    <n v="80491"/>
    <n v="81210"/>
    <x v="0"/>
    <m/>
    <m/>
    <m/>
    <m/>
    <m/>
    <m/>
    <s v="A4S02_00420"/>
    <n v="720"/>
    <m/>
    <m/>
  </r>
  <r>
    <n v="462"/>
    <x v="1"/>
    <x v="3"/>
    <s v="GCA_001766235.1"/>
    <s v="Primary Assembly"/>
    <s v="chromosome"/>
    <m/>
    <s v="CP015164.1"/>
    <n v="80491"/>
    <n v="81210"/>
    <x v="0"/>
    <s v="AOW45473.1"/>
    <m/>
    <m/>
    <s v="histone"/>
    <m/>
    <m/>
    <s v="A4S02_00420"/>
    <n v="720"/>
    <n v="239"/>
    <m/>
  </r>
  <r>
    <n v="463"/>
    <x v="0"/>
    <x v="2"/>
    <s v="GCA_001766235.1"/>
    <s v="Primary Assembly"/>
    <s v="chromosome"/>
    <m/>
    <s v="CP015164.1"/>
    <n v="81448"/>
    <n v="81801"/>
    <x v="1"/>
    <m/>
    <m/>
    <m/>
    <m/>
    <m/>
    <m/>
    <s v="A4S02_00425"/>
    <n v="354"/>
    <m/>
    <m/>
  </r>
  <r>
    <n v="464"/>
    <x v="1"/>
    <x v="3"/>
    <s v="GCA_001766235.1"/>
    <s v="Primary Assembly"/>
    <s v="chromosome"/>
    <m/>
    <s v="CP015164.1"/>
    <n v="81448"/>
    <n v="81801"/>
    <x v="1"/>
    <s v="AOW47693.1"/>
    <m/>
    <m/>
    <s v="hypothetical protein"/>
    <m/>
    <m/>
    <s v="A4S02_00425"/>
    <n v="354"/>
    <n v="117"/>
    <m/>
  </r>
  <r>
    <n v="465"/>
    <x v="0"/>
    <x v="2"/>
    <s v="GCA_001766235.1"/>
    <s v="Primary Assembly"/>
    <s v="chromosome"/>
    <m/>
    <s v="CP015164.1"/>
    <n v="82023"/>
    <n v="82553"/>
    <x v="1"/>
    <m/>
    <m/>
    <m/>
    <m/>
    <m/>
    <m/>
    <s v="A4S02_00430"/>
    <n v="531"/>
    <m/>
    <m/>
  </r>
  <r>
    <n v="466"/>
    <x v="1"/>
    <x v="3"/>
    <s v="GCA_001766235.1"/>
    <s v="Primary Assembly"/>
    <s v="chromosome"/>
    <m/>
    <s v="CP015164.1"/>
    <n v="82023"/>
    <n v="82553"/>
    <x v="1"/>
    <s v="AOW45474.1"/>
    <m/>
    <m/>
    <s v="transcriptional repressor"/>
    <m/>
    <m/>
    <s v="A4S02_00430"/>
    <n v="531"/>
    <n v="176"/>
    <m/>
  </r>
  <r>
    <n v="467"/>
    <x v="0"/>
    <x v="2"/>
    <s v="GCA_001766235.1"/>
    <s v="Primary Assembly"/>
    <s v="chromosome"/>
    <m/>
    <s v="CP015164.1"/>
    <n v="82678"/>
    <n v="83586"/>
    <x v="0"/>
    <m/>
    <m/>
    <m/>
    <m/>
    <m/>
    <m/>
    <s v="A4S02_00435"/>
    <n v="909"/>
    <m/>
    <m/>
  </r>
  <r>
    <n v="468"/>
    <x v="1"/>
    <x v="3"/>
    <s v="GCA_001766235.1"/>
    <s v="Primary Assembly"/>
    <s v="chromosome"/>
    <m/>
    <s v="CP015164.1"/>
    <n v="82678"/>
    <n v="83586"/>
    <x v="0"/>
    <s v="AOW45475.1"/>
    <m/>
    <m/>
    <s v="zinc ABC transporter substrate-binding protein"/>
    <m/>
    <m/>
    <s v="A4S02_00435"/>
    <n v="909"/>
    <n v="302"/>
    <m/>
  </r>
  <r>
    <n v="469"/>
    <x v="0"/>
    <x v="2"/>
    <s v="GCA_001766235.1"/>
    <s v="Primary Assembly"/>
    <s v="chromosome"/>
    <m/>
    <s v="CP015164.1"/>
    <n v="83586"/>
    <n v="84392"/>
    <x v="0"/>
    <m/>
    <m/>
    <m/>
    <m/>
    <m/>
    <m/>
    <s v="A4S02_00440"/>
    <n v="807"/>
    <m/>
    <m/>
  </r>
  <r>
    <n v="470"/>
    <x v="1"/>
    <x v="3"/>
    <s v="GCA_001766235.1"/>
    <s v="Primary Assembly"/>
    <s v="chromosome"/>
    <m/>
    <s v="CP015164.1"/>
    <n v="83586"/>
    <n v="84392"/>
    <x v="0"/>
    <s v="AOW45476.1"/>
    <m/>
    <m/>
    <s v="iron transporter"/>
    <m/>
    <m/>
    <s v="A4S02_00440"/>
    <n v="807"/>
    <n v="268"/>
    <m/>
  </r>
  <r>
    <n v="471"/>
    <x v="0"/>
    <x v="2"/>
    <s v="GCA_001766235.1"/>
    <s v="Primary Assembly"/>
    <s v="chromosome"/>
    <m/>
    <s v="CP015164.1"/>
    <n v="84393"/>
    <n v="85187"/>
    <x v="0"/>
    <m/>
    <m/>
    <m/>
    <m/>
    <m/>
    <m/>
    <s v="A4S02_00445"/>
    <n v="795"/>
    <m/>
    <m/>
  </r>
  <r>
    <n v="472"/>
    <x v="1"/>
    <x v="3"/>
    <s v="GCA_001766235.1"/>
    <s v="Primary Assembly"/>
    <s v="chromosome"/>
    <m/>
    <s v="CP015164.1"/>
    <n v="84393"/>
    <n v="85187"/>
    <x v="0"/>
    <s v="AOW45477.1"/>
    <m/>
    <m/>
    <s v="ABC transporter permease"/>
    <m/>
    <m/>
    <s v="A4S02_00445"/>
    <n v="795"/>
    <n v="264"/>
    <m/>
  </r>
  <r>
    <n v="473"/>
    <x v="0"/>
    <x v="2"/>
    <s v="GCA_001766235.1"/>
    <s v="Primary Assembly"/>
    <s v="chromosome"/>
    <m/>
    <s v="CP015164.1"/>
    <n v="85389"/>
    <n v="85892"/>
    <x v="1"/>
    <m/>
    <m/>
    <m/>
    <m/>
    <m/>
    <m/>
    <s v="A4S02_00450"/>
    <n v="504"/>
    <m/>
    <m/>
  </r>
  <r>
    <n v="474"/>
    <x v="1"/>
    <x v="3"/>
    <s v="GCA_001766235.1"/>
    <s v="Primary Assembly"/>
    <s v="chromosome"/>
    <m/>
    <s v="CP015164.1"/>
    <n v="85389"/>
    <n v="85892"/>
    <x v="1"/>
    <s v="AOW45478.1"/>
    <m/>
    <m/>
    <s v="FMN reductase"/>
    <m/>
    <m/>
    <s v="A4S02_00450"/>
    <n v="504"/>
    <n v="167"/>
    <m/>
  </r>
  <r>
    <n v="475"/>
    <x v="0"/>
    <x v="2"/>
    <s v="GCA_001766235.1"/>
    <s v="Primary Assembly"/>
    <s v="chromosome"/>
    <m/>
    <s v="CP015164.1"/>
    <n v="85958"/>
    <n v="86977"/>
    <x v="0"/>
    <m/>
    <m/>
    <m/>
    <m/>
    <m/>
    <m/>
    <s v="A4S02_00455"/>
    <n v="1020"/>
    <m/>
    <m/>
  </r>
  <r>
    <n v="476"/>
    <x v="1"/>
    <x v="3"/>
    <s v="GCA_001766235.1"/>
    <s v="Primary Assembly"/>
    <s v="chromosome"/>
    <m/>
    <s v="CP015164.1"/>
    <n v="85958"/>
    <n v="86977"/>
    <x v="0"/>
    <s v="AOW45479.1"/>
    <m/>
    <m/>
    <s v="3-hydroxyisobutyryl-CoA hydrolase"/>
    <m/>
    <m/>
    <s v="A4S02_00455"/>
    <n v="1020"/>
    <n v="339"/>
    <m/>
  </r>
  <r>
    <n v="477"/>
    <x v="0"/>
    <x v="0"/>
    <s v="GCA_001766235.1"/>
    <s v="Primary Assembly"/>
    <s v="chromosome"/>
    <m/>
    <s v="CP015164.1"/>
    <n v="87036"/>
    <n v="87353"/>
    <x v="1"/>
    <m/>
    <m/>
    <m/>
    <m/>
    <m/>
    <m/>
    <s v="A4S02_00460"/>
    <n v="318"/>
    <m/>
    <s v="pseudo"/>
  </r>
  <r>
    <n v="478"/>
    <x v="1"/>
    <x v="1"/>
    <s v="GCA_001766235.1"/>
    <s v="Primary Assembly"/>
    <s v="chromosome"/>
    <m/>
    <s v="CP015164.1"/>
    <n v="87036"/>
    <n v="87353"/>
    <x v="1"/>
    <m/>
    <m/>
    <m/>
    <s v="hypothetical protein"/>
    <m/>
    <m/>
    <s v="A4S02_00460"/>
    <n v="318"/>
    <m/>
    <s v="pseudo"/>
  </r>
  <r>
    <n v="479"/>
    <x v="0"/>
    <x v="2"/>
    <s v="GCA_001766235.1"/>
    <s v="Primary Assembly"/>
    <s v="chromosome"/>
    <m/>
    <s v="CP015164.1"/>
    <n v="87479"/>
    <n v="88558"/>
    <x v="1"/>
    <m/>
    <m/>
    <m/>
    <m/>
    <m/>
    <m/>
    <s v="A4S02_00465"/>
    <n v="1080"/>
    <m/>
    <m/>
  </r>
  <r>
    <n v="480"/>
    <x v="1"/>
    <x v="3"/>
    <s v="GCA_001766235.1"/>
    <s v="Primary Assembly"/>
    <s v="chromosome"/>
    <m/>
    <s v="CP015164.1"/>
    <n v="87479"/>
    <n v="88558"/>
    <x v="1"/>
    <s v="AOW45480.1"/>
    <m/>
    <m/>
    <s v="transposase"/>
    <m/>
    <m/>
    <s v="A4S02_00465"/>
    <n v="1080"/>
    <n v="359"/>
    <m/>
  </r>
  <r>
    <n v="481"/>
    <x v="0"/>
    <x v="0"/>
    <s v="GCA_001766235.1"/>
    <s v="Primary Assembly"/>
    <s v="chromosome"/>
    <m/>
    <s v="CP015164.1"/>
    <n v="88627"/>
    <n v="88953"/>
    <x v="1"/>
    <m/>
    <m/>
    <m/>
    <m/>
    <m/>
    <m/>
    <s v="A4S02_00470"/>
    <n v="327"/>
    <m/>
    <s v="pseudo"/>
  </r>
  <r>
    <n v="482"/>
    <x v="1"/>
    <x v="1"/>
    <s v="GCA_001766235.1"/>
    <s v="Primary Assembly"/>
    <s v="chromosome"/>
    <m/>
    <s v="CP015164.1"/>
    <n v="88627"/>
    <n v="88953"/>
    <x v="1"/>
    <m/>
    <m/>
    <m/>
    <s v="hypothetical protein"/>
    <m/>
    <m/>
    <s v="A4S02_00470"/>
    <n v="327"/>
    <m/>
    <s v="pseudo"/>
  </r>
  <r>
    <n v="483"/>
    <x v="0"/>
    <x v="2"/>
    <s v="GCA_001766235.1"/>
    <s v="Primary Assembly"/>
    <s v="chromosome"/>
    <m/>
    <s v="CP015164.1"/>
    <n v="89090"/>
    <n v="91345"/>
    <x v="1"/>
    <m/>
    <m/>
    <m/>
    <m/>
    <m/>
    <m/>
    <s v="A4S02_00475"/>
    <n v="2256"/>
    <m/>
    <m/>
  </r>
  <r>
    <n v="484"/>
    <x v="1"/>
    <x v="3"/>
    <s v="GCA_001766235.1"/>
    <s v="Primary Assembly"/>
    <s v="chromosome"/>
    <m/>
    <s v="CP015164.1"/>
    <n v="89090"/>
    <n v="91345"/>
    <x v="1"/>
    <s v="AOW45481.1"/>
    <m/>
    <m/>
    <s v="fusaric acid resistance protein FusB"/>
    <m/>
    <m/>
    <s v="A4S02_00475"/>
    <n v="2256"/>
    <n v="751"/>
    <m/>
  </r>
  <r>
    <n v="485"/>
    <x v="0"/>
    <x v="2"/>
    <s v="GCA_001766235.1"/>
    <s v="Primary Assembly"/>
    <s v="chromosome"/>
    <m/>
    <s v="CP015164.1"/>
    <n v="91335"/>
    <n v="91853"/>
    <x v="1"/>
    <m/>
    <m/>
    <m/>
    <m/>
    <m/>
    <m/>
    <s v="A4S02_00480"/>
    <n v="519"/>
    <m/>
    <m/>
  </r>
  <r>
    <n v="486"/>
    <x v="1"/>
    <x v="3"/>
    <s v="GCA_001766235.1"/>
    <s v="Primary Assembly"/>
    <s v="chromosome"/>
    <m/>
    <s v="CP015164.1"/>
    <n v="91335"/>
    <n v="91853"/>
    <x v="1"/>
    <s v="AOW45482.1"/>
    <m/>
    <m/>
    <s v="MarR family transcriptional regulator"/>
    <m/>
    <m/>
    <s v="A4S02_00480"/>
    <n v="519"/>
    <n v="172"/>
    <m/>
  </r>
  <r>
    <n v="487"/>
    <x v="0"/>
    <x v="2"/>
    <s v="GCA_001766235.1"/>
    <s v="Primary Assembly"/>
    <s v="chromosome"/>
    <m/>
    <s v="CP015164.1"/>
    <n v="92426"/>
    <n v="92854"/>
    <x v="0"/>
    <m/>
    <m/>
    <m/>
    <m/>
    <m/>
    <m/>
    <s v="A4S02_00485"/>
    <n v="429"/>
    <m/>
    <m/>
  </r>
  <r>
    <n v="488"/>
    <x v="1"/>
    <x v="3"/>
    <s v="GCA_001766235.1"/>
    <s v="Primary Assembly"/>
    <s v="chromosome"/>
    <m/>
    <s v="CP015164.1"/>
    <n v="92426"/>
    <n v="92854"/>
    <x v="0"/>
    <s v="AOW45483.1"/>
    <m/>
    <m/>
    <s v="hypothetical protein"/>
    <m/>
    <m/>
    <s v="A4S02_00485"/>
    <n v="429"/>
    <n v="142"/>
    <m/>
  </r>
  <r>
    <n v="489"/>
    <x v="0"/>
    <x v="2"/>
    <s v="GCA_001766235.1"/>
    <s v="Primary Assembly"/>
    <s v="chromosome"/>
    <m/>
    <s v="CP015164.1"/>
    <n v="92851"/>
    <n v="93903"/>
    <x v="0"/>
    <m/>
    <m/>
    <m/>
    <m/>
    <m/>
    <m/>
    <s v="A4S02_00490"/>
    <n v="1053"/>
    <m/>
    <m/>
  </r>
  <r>
    <n v="490"/>
    <x v="1"/>
    <x v="3"/>
    <s v="GCA_001766235.1"/>
    <s v="Primary Assembly"/>
    <s v="chromosome"/>
    <m/>
    <s v="CP015164.1"/>
    <n v="92851"/>
    <n v="93903"/>
    <x v="0"/>
    <s v="AOW45484.1"/>
    <m/>
    <m/>
    <s v="cobalamin biosynthesis protein CobW"/>
    <m/>
    <m/>
    <s v="A4S02_00490"/>
    <n v="1053"/>
    <n v="350"/>
    <m/>
  </r>
  <r>
    <n v="491"/>
    <x v="0"/>
    <x v="2"/>
    <s v="GCA_001766235.1"/>
    <s v="Primary Assembly"/>
    <s v="chromosome"/>
    <m/>
    <s v="CP015164.1"/>
    <n v="93923"/>
    <n v="97387"/>
    <x v="0"/>
    <m/>
    <m/>
    <m/>
    <m/>
    <m/>
    <m/>
    <s v="A4S02_00495"/>
    <n v="3465"/>
    <m/>
    <m/>
  </r>
  <r>
    <n v="492"/>
    <x v="1"/>
    <x v="3"/>
    <s v="GCA_001766235.1"/>
    <s v="Primary Assembly"/>
    <s v="chromosome"/>
    <m/>
    <s v="CP015164.1"/>
    <n v="93923"/>
    <n v="97387"/>
    <x v="0"/>
    <s v="AOW45485.1"/>
    <m/>
    <m/>
    <s v="cobaltochelatase subunit CobN"/>
    <m/>
    <m/>
    <s v="A4S02_00495"/>
    <n v="3465"/>
    <n v="1154"/>
    <m/>
  </r>
  <r>
    <n v="493"/>
    <x v="0"/>
    <x v="2"/>
    <s v="GCA_001766235.1"/>
    <s v="Primary Assembly"/>
    <s v="chromosome"/>
    <m/>
    <s v="CP015164.1"/>
    <n v="97384"/>
    <n v="98745"/>
    <x v="0"/>
    <m/>
    <m/>
    <m/>
    <m/>
    <m/>
    <m/>
    <s v="A4S02_00500"/>
    <n v="1362"/>
    <m/>
    <m/>
  </r>
  <r>
    <n v="494"/>
    <x v="1"/>
    <x v="3"/>
    <s v="GCA_001766235.1"/>
    <s v="Primary Assembly"/>
    <s v="chromosome"/>
    <m/>
    <s v="CP015164.1"/>
    <n v="97384"/>
    <n v="98745"/>
    <x v="0"/>
    <s v="AOW45486.1"/>
    <m/>
    <m/>
    <s v="cobyrinic acid a,c-diamide synthase"/>
    <m/>
    <m/>
    <s v="A4S02_00500"/>
    <n v="1362"/>
    <n v="453"/>
    <m/>
  </r>
  <r>
    <n v="495"/>
    <x v="0"/>
    <x v="2"/>
    <s v="GCA_001766235.1"/>
    <s v="Primary Assembly"/>
    <s v="chromosome"/>
    <m/>
    <s v="CP015164.1"/>
    <n v="98856"/>
    <n v="99470"/>
    <x v="0"/>
    <m/>
    <m/>
    <m/>
    <m/>
    <m/>
    <m/>
    <s v="A4S02_00505"/>
    <n v="615"/>
    <m/>
    <m/>
  </r>
  <r>
    <n v="496"/>
    <x v="1"/>
    <x v="3"/>
    <s v="GCA_001766235.1"/>
    <s v="Primary Assembly"/>
    <s v="chromosome"/>
    <m/>
    <s v="CP015164.1"/>
    <n v="98856"/>
    <n v="99470"/>
    <x v="0"/>
    <s v="AOW45487.1"/>
    <m/>
    <m/>
    <s v="phosphoglycerate mutase"/>
    <m/>
    <m/>
    <s v="A4S02_00505"/>
    <n v="615"/>
    <n v="204"/>
    <m/>
  </r>
  <r>
    <n v="497"/>
    <x v="0"/>
    <x v="2"/>
    <s v="GCA_001766235.1"/>
    <s v="Primary Assembly"/>
    <s v="chromosome"/>
    <m/>
    <s v="CP015164.1"/>
    <n v="99467"/>
    <n v="100093"/>
    <x v="0"/>
    <m/>
    <m/>
    <m/>
    <m/>
    <m/>
    <m/>
    <s v="A4S02_00510"/>
    <n v="627"/>
    <m/>
    <m/>
  </r>
  <r>
    <n v="498"/>
    <x v="1"/>
    <x v="3"/>
    <s v="GCA_001766235.1"/>
    <s v="Primary Assembly"/>
    <s v="chromosome"/>
    <m/>
    <s v="CP015164.1"/>
    <n v="99467"/>
    <n v="100093"/>
    <x v="0"/>
    <s v="AOW45488.1"/>
    <m/>
    <m/>
    <s v="cob(I)yrinic acid a,c-diamide adenosyltransferase"/>
    <m/>
    <m/>
    <s v="A4S02_00510"/>
    <n v="627"/>
    <n v="208"/>
    <m/>
  </r>
  <r>
    <n v="499"/>
    <x v="0"/>
    <x v="2"/>
    <s v="GCA_001766235.1"/>
    <s v="Primary Assembly"/>
    <s v="chromosome"/>
    <m/>
    <s v="CP015164.1"/>
    <n v="100108"/>
    <n v="101628"/>
    <x v="0"/>
    <m/>
    <m/>
    <m/>
    <m/>
    <m/>
    <m/>
    <s v="A4S02_00515"/>
    <n v="1521"/>
    <m/>
    <m/>
  </r>
  <r>
    <n v="500"/>
    <x v="1"/>
    <x v="3"/>
    <s v="GCA_001766235.1"/>
    <s v="Primary Assembly"/>
    <s v="chromosome"/>
    <m/>
    <s v="CP015164.1"/>
    <n v="100108"/>
    <n v="101628"/>
    <x v="0"/>
    <s v="AOW45489.1"/>
    <m/>
    <m/>
    <s v="cobyric acid synthase CobQ"/>
    <m/>
    <m/>
    <s v="A4S02_00515"/>
    <n v="1521"/>
    <n v="506"/>
    <m/>
  </r>
  <r>
    <n v="501"/>
    <x v="0"/>
    <x v="2"/>
    <s v="GCA_001766235.1"/>
    <s v="Primary Assembly"/>
    <s v="chromosome"/>
    <m/>
    <s v="CP015164.1"/>
    <n v="101643"/>
    <n v="102281"/>
    <x v="1"/>
    <m/>
    <m/>
    <m/>
    <m/>
    <m/>
    <m/>
    <s v="A4S02_00520"/>
    <n v="639"/>
    <m/>
    <m/>
  </r>
  <r>
    <n v="502"/>
    <x v="1"/>
    <x v="3"/>
    <s v="GCA_001766235.1"/>
    <s v="Primary Assembly"/>
    <s v="chromosome"/>
    <m/>
    <s v="CP015164.1"/>
    <n v="101643"/>
    <n v="102281"/>
    <x v="1"/>
    <s v="AOW45490.1"/>
    <m/>
    <m/>
    <s v="5,6-dimethylbenzimidazole synthase"/>
    <m/>
    <m/>
    <s v="A4S02_00520"/>
    <n v="639"/>
    <n v="212"/>
    <m/>
  </r>
  <r>
    <n v="503"/>
    <x v="0"/>
    <x v="2"/>
    <s v="GCA_001766235.1"/>
    <s v="Primary Assembly"/>
    <s v="chromosome"/>
    <m/>
    <s v="CP015164.1"/>
    <n v="102278"/>
    <n v="103267"/>
    <x v="1"/>
    <m/>
    <m/>
    <m/>
    <m/>
    <m/>
    <m/>
    <s v="A4S02_00525"/>
    <n v="990"/>
    <m/>
    <m/>
  </r>
  <r>
    <n v="504"/>
    <x v="1"/>
    <x v="3"/>
    <s v="GCA_001766235.1"/>
    <s v="Primary Assembly"/>
    <s v="chromosome"/>
    <m/>
    <s v="CP015164.1"/>
    <n v="102278"/>
    <n v="103267"/>
    <x v="1"/>
    <s v="AOW45491.1"/>
    <m/>
    <m/>
    <s v="cobalamin biosynthesis protein CobD"/>
    <m/>
    <m/>
    <s v="A4S02_00525"/>
    <n v="990"/>
    <n v="329"/>
    <m/>
  </r>
  <r>
    <n v="505"/>
    <x v="0"/>
    <x v="2"/>
    <s v="GCA_001766235.1"/>
    <s v="Primary Assembly"/>
    <s v="chromosome"/>
    <m/>
    <s v="CP015164.1"/>
    <n v="103266"/>
    <n v="104384"/>
    <x v="0"/>
    <m/>
    <m/>
    <m/>
    <m/>
    <m/>
    <m/>
    <s v="A4S02_00530"/>
    <n v="1119"/>
    <m/>
    <m/>
  </r>
  <r>
    <n v="506"/>
    <x v="1"/>
    <x v="3"/>
    <s v="GCA_001766235.1"/>
    <s v="Primary Assembly"/>
    <s v="chromosome"/>
    <m/>
    <s v="CP015164.1"/>
    <n v="103266"/>
    <n v="104384"/>
    <x v="0"/>
    <s v="AOW45492.1"/>
    <m/>
    <m/>
    <s v="threonine-phosphate decarboxylase"/>
    <m/>
    <m/>
    <s v="A4S02_00530"/>
    <n v="1119"/>
    <n v="372"/>
    <m/>
  </r>
  <r>
    <n v="507"/>
    <x v="0"/>
    <x v="2"/>
    <s v="GCA_001766235.1"/>
    <s v="Primary Assembly"/>
    <s v="chromosome"/>
    <m/>
    <s v="CP015164.1"/>
    <n v="104381"/>
    <n v="105214"/>
    <x v="1"/>
    <m/>
    <m/>
    <m/>
    <m/>
    <m/>
    <m/>
    <s v="A4S02_00535"/>
    <n v="834"/>
    <m/>
    <m/>
  </r>
  <r>
    <n v="508"/>
    <x v="1"/>
    <x v="3"/>
    <s v="GCA_001766235.1"/>
    <s v="Primary Assembly"/>
    <s v="chromosome"/>
    <m/>
    <s v="CP015164.1"/>
    <n v="104381"/>
    <n v="105214"/>
    <x v="1"/>
    <s v="AOW45493.1"/>
    <m/>
    <m/>
    <s v="adenosylcobinamide-GDP ribazoletransferase"/>
    <m/>
    <m/>
    <s v="A4S02_00535"/>
    <n v="834"/>
    <n v="277"/>
    <m/>
  </r>
  <r>
    <n v="509"/>
    <x v="0"/>
    <x v="2"/>
    <s v="GCA_001766235.1"/>
    <s v="Primary Assembly"/>
    <s v="chromosome"/>
    <m/>
    <s v="CP015164.1"/>
    <n v="105211"/>
    <n v="106260"/>
    <x v="1"/>
    <m/>
    <m/>
    <m/>
    <m/>
    <m/>
    <m/>
    <s v="A4S02_00540"/>
    <n v="1050"/>
    <m/>
    <m/>
  </r>
  <r>
    <n v="510"/>
    <x v="1"/>
    <x v="3"/>
    <s v="GCA_001766235.1"/>
    <s v="Primary Assembly"/>
    <s v="chromosome"/>
    <m/>
    <s v="CP015164.1"/>
    <n v="105211"/>
    <n v="106260"/>
    <x v="1"/>
    <s v="AOW45494.1"/>
    <m/>
    <m/>
    <s v="nicotinate-nucleotide--dimethylbenzimidazole phosphoribosyltransferase"/>
    <m/>
    <m/>
    <s v="A4S02_00540"/>
    <n v="1050"/>
    <n v="349"/>
    <m/>
  </r>
  <r>
    <n v="511"/>
    <x v="0"/>
    <x v="2"/>
    <s v="GCA_001766235.1"/>
    <s v="Primary Assembly"/>
    <s v="chromosome"/>
    <m/>
    <s v="CP015164.1"/>
    <n v="106322"/>
    <n v="106876"/>
    <x v="0"/>
    <m/>
    <m/>
    <m/>
    <m/>
    <m/>
    <m/>
    <s v="A4S02_00545"/>
    <n v="555"/>
    <m/>
    <m/>
  </r>
  <r>
    <n v="512"/>
    <x v="1"/>
    <x v="3"/>
    <s v="GCA_001766235.1"/>
    <s v="Primary Assembly"/>
    <s v="chromosome"/>
    <m/>
    <s v="CP015164.1"/>
    <n v="106322"/>
    <n v="106876"/>
    <x v="0"/>
    <s v="AOW45495.1"/>
    <m/>
    <m/>
    <s v="bifunctional adenosylcobinamide kinase/adenosylcobinamide-phosphate guanylyltransferase"/>
    <m/>
    <m/>
    <s v="A4S02_00545"/>
    <n v="555"/>
    <n v="184"/>
    <m/>
  </r>
  <r>
    <n v="513"/>
    <x v="0"/>
    <x v="2"/>
    <s v="GCA_001766235.1"/>
    <s v="Primary Assembly"/>
    <s v="chromosome"/>
    <m/>
    <s v="CP015164.1"/>
    <n v="106891"/>
    <n v="108087"/>
    <x v="1"/>
    <m/>
    <m/>
    <m/>
    <m/>
    <m/>
    <m/>
    <s v="A4S02_00550"/>
    <n v="1197"/>
    <m/>
    <m/>
  </r>
  <r>
    <n v="514"/>
    <x v="1"/>
    <x v="3"/>
    <s v="GCA_001766235.1"/>
    <s v="Primary Assembly"/>
    <s v="chromosome"/>
    <m/>
    <s v="CP015164.1"/>
    <n v="106891"/>
    <n v="108087"/>
    <x v="1"/>
    <s v="AOW45496.1"/>
    <m/>
    <m/>
    <s v="sugar transporter"/>
    <m/>
    <m/>
    <s v="A4S02_00550"/>
    <n v="1197"/>
    <n v="398"/>
    <m/>
  </r>
  <r>
    <n v="515"/>
    <x v="0"/>
    <x v="2"/>
    <s v="GCA_001766235.1"/>
    <s v="Primary Assembly"/>
    <s v="chromosome"/>
    <m/>
    <s v="CP015164.1"/>
    <n v="108287"/>
    <n v="109741"/>
    <x v="0"/>
    <m/>
    <m/>
    <m/>
    <m/>
    <m/>
    <m/>
    <s v="A4S02_00555"/>
    <n v="1455"/>
    <m/>
    <m/>
  </r>
  <r>
    <n v="516"/>
    <x v="1"/>
    <x v="3"/>
    <s v="GCA_001766235.1"/>
    <s v="Primary Assembly"/>
    <s v="chromosome"/>
    <m/>
    <s v="CP015164.1"/>
    <n v="108287"/>
    <n v="109741"/>
    <x v="0"/>
    <s v="AOW45497.1"/>
    <m/>
    <m/>
    <s v="NAD-dependent succinate-semialdehyde dehydrogenase"/>
    <m/>
    <m/>
    <s v="A4S02_00555"/>
    <n v="1455"/>
    <n v="484"/>
    <m/>
  </r>
  <r>
    <n v="517"/>
    <x v="0"/>
    <x v="2"/>
    <s v="GCA_001766235.1"/>
    <s v="Primary Assembly"/>
    <s v="chromosome"/>
    <m/>
    <s v="CP015164.1"/>
    <n v="109847"/>
    <n v="111145"/>
    <x v="1"/>
    <m/>
    <m/>
    <m/>
    <m/>
    <m/>
    <m/>
    <s v="A4S02_00560"/>
    <n v="1299"/>
    <m/>
    <m/>
  </r>
  <r>
    <n v="518"/>
    <x v="1"/>
    <x v="3"/>
    <s v="GCA_001766235.1"/>
    <s v="Primary Assembly"/>
    <s v="chromosome"/>
    <m/>
    <s v="CP015164.1"/>
    <n v="109847"/>
    <n v="111145"/>
    <x v="1"/>
    <s v="AOW45498.1"/>
    <m/>
    <m/>
    <s v="sorbitol dehydrogenase"/>
    <m/>
    <m/>
    <s v="A4S02_00560"/>
    <n v="1299"/>
    <n v="432"/>
    <m/>
  </r>
  <r>
    <n v="519"/>
    <x v="0"/>
    <x v="2"/>
    <s v="GCA_001766235.1"/>
    <s v="Primary Assembly"/>
    <s v="chromosome"/>
    <m/>
    <s v="CP015164.1"/>
    <n v="111158"/>
    <n v="112795"/>
    <x v="1"/>
    <m/>
    <m/>
    <m/>
    <m/>
    <m/>
    <m/>
    <s v="A4S02_00565"/>
    <n v="1638"/>
    <m/>
    <m/>
  </r>
  <r>
    <n v="520"/>
    <x v="1"/>
    <x v="3"/>
    <s v="GCA_001766235.1"/>
    <s v="Primary Assembly"/>
    <s v="chromosome"/>
    <m/>
    <s v="CP015164.1"/>
    <n v="111158"/>
    <n v="112795"/>
    <x v="1"/>
    <s v="AOW45499.1"/>
    <m/>
    <m/>
    <s v="choline dehydrogenase"/>
    <m/>
    <m/>
    <s v="A4S02_00565"/>
    <n v="1638"/>
    <n v="545"/>
    <m/>
  </r>
  <r>
    <n v="521"/>
    <x v="0"/>
    <x v="0"/>
    <s v="GCA_001766235.1"/>
    <s v="Primary Assembly"/>
    <s v="chromosome"/>
    <m/>
    <s v="CP015164.1"/>
    <n v="112817"/>
    <n v="113360"/>
    <x v="1"/>
    <m/>
    <m/>
    <m/>
    <m/>
    <m/>
    <m/>
    <s v="A4S02_00570"/>
    <n v="544"/>
    <m/>
    <s v="pseudo"/>
  </r>
  <r>
    <n v="522"/>
    <x v="1"/>
    <x v="1"/>
    <s v="GCA_001766235.1"/>
    <s v="Primary Assembly"/>
    <s v="chromosome"/>
    <m/>
    <s v="CP015164.1"/>
    <n v="112817"/>
    <n v="113360"/>
    <x v="1"/>
    <m/>
    <m/>
    <m/>
    <s v="sorbitol dehydrogenase"/>
    <m/>
    <m/>
    <s v="A4S02_00570"/>
    <n v="544"/>
    <m/>
    <s v="pseudo"/>
  </r>
  <r>
    <n v="523"/>
    <x v="0"/>
    <x v="0"/>
    <s v="GCA_001766235.1"/>
    <s v="Primary Assembly"/>
    <s v="chromosome"/>
    <m/>
    <s v="CP015164.1"/>
    <n v="113605"/>
    <n v="113928"/>
    <x v="1"/>
    <m/>
    <m/>
    <m/>
    <m/>
    <m/>
    <m/>
    <s v="A4S02_00575"/>
    <n v="324"/>
    <m/>
    <s v="pseudo"/>
  </r>
  <r>
    <n v="524"/>
    <x v="1"/>
    <x v="1"/>
    <s v="GCA_001766235.1"/>
    <s v="Primary Assembly"/>
    <s v="chromosome"/>
    <m/>
    <s v="CP015164.1"/>
    <n v="113605"/>
    <n v="113928"/>
    <x v="1"/>
    <m/>
    <m/>
    <m/>
    <s v="hypothetical protein"/>
    <m/>
    <m/>
    <s v="A4S02_00575"/>
    <n v="324"/>
    <m/>
    <s v="pseudo"/>
  </r>
  <r>
    <n v="525"/>
    <x v="0"/>
    <x v="2"/>
    <s v="GCA_001766235.1"/>
    <s v="Primary Assembly"/>
    <s v="chromosome"/>
    <m/>
    <s v="CP015164.1"/>
    <n v="114116"/>
    <n v="115501"/>
    <x v="1"/>
    <m/>
    <m/>
    <m/>
    <m/>
    <m/>
    <m/>
    <s v="A4S02_00580"/>
    <n v="1386"/>
    <m/>
    <m/>
  </r>
  <r>
    <n v="526"/>
    <x v="1"/>
    <x v="3"/>
    <s v="GCA_001766235.1"/>
    <s v="Primary Assembly"/>
    <s v="chromosome"/>
    <m/>
    <s v="CP015164.1"/>
    <n v="114116"/>
    <n v="115501"/>
    <x v="1"/>
    <s v="AOW45500.1"/>
    <m/>
    <m/>
    <s v="transposase"/>
    <m/>
    <m/>
    <s v="A4S02_00580"/>
    <n v="1386"/>
    <n v="461"/>
    <m/>
  </r>
  <r>
    <n v="527"/>
    <x v="0"/>
    <x v="2"/>
    <s v="GCA_001766235.1"/>
    <s v="Primary Assembly"/>
    <s v="chromosome"/>
    <m/>
    <s v="CP015164.1"/>
    <n v="115559"/>
    <n v="115738"/>
    <x v="1"/>
    <m/>
    <m/>
    <m/>
    <m/>
    <m/>
    <m/>
    <s v="A4S02_00585"/>
    <n v="180"/>
    <m/>
    <m/>
  </r>
  <r>
    <n v="528"/>
    <x v="1"/>
    <x v="3"/>
    <s v="GCA_001766235.1"/>
    <s v="Primary Assembly"/>
    <s v="chromosome"/>
    <m/>
    <s v="CP015164.1"/>
    <n v="115559"/>
    <n v="115738"/>
    <x v="1"/>
    <s v="AOW45501.1"/>
    <m/>
    <m/>
    <s v="hypothetical protein"/>
    <m/>
    <m/>
    <s v="A4S02_00585"/>
    <n v="180"/>
    <n v="59"/>
    <m/>
  </r>
  <r>
    <n v="529"/>
    <x v="0"/>
    <x v="2"/>
    <s v="GCA_001766235.1"/>
    <s v="Primary Assembly"/>
    <s v="chromosome"/>
    <m/>
    <s v="CP015164.1"/>
    <n v="116096"/>
    <n v="117688"/>
    <x v="1"/>
    <m/>
    <m/>
    <m/>
    <m/>
    <m/>
    <m/>
    <s v="A4S02_00590"/>
    <n v="1593"/>
    <m/>
    <m/>
  </r>
  <r>
    <n v="530"/>
    <x v="1"/>
    <x v="3"/>
    <s v="GCA_001766235.1"/>
    <s v="Primary Assembly"/>
    <s v="chromosome"/>
    <m/>
    <s v="CP015164.1"/>
    <n v="116096"/>
    <n v="117688"/>
    <x v="1"/>
    <s v="AOW45502.1"/>
    <m/>
    <m/>
    <s v="porin"/>
    <m/>
    <m/>
    <s v="A4S02_00590"/>
    <n v="1593"/>
    <n v="530"/>
    <m/>
  </r>
  <r>
    <n v="531"/>
    <x v="0"/>
    <x v="2"/>
    <s v="GCA_001766235.1"/>
    <s v="Primary Assembly"/>
    <s v="chromosome"/>
    <m/>
    <s v="CP015164.1"/>
    <n v="118111"/>
    <n v="118521"/>
    <x v="0"/>
    <m/>
    <m/>
    <m/>
    <m/>
    <m/>
    <m/>
    <s v="A4S02_00595"/>
    <n v="411"/>
    <m/>
    <m/>
  </r>
  <r>
    <n v="532"/>
    <x v="1"/>
    <x v="3"/>
    <s v="GCA_001766235.1"/>
    <s v="Primary Assembly"/>
    <s v="chromosome"/>
    <m/>
    <s v="CP015164.1"/>
    <n v="118111"/>
    <n v="118521"/>
    <x v="0"/>
    <s v="AOW45503.1"/>
    <m/>
    <m/>
    <s v="transposase"/>
    <m/>
    <m/>
    <s v="A4S02_00595"/>
    <n v="411"/>
    <n v="136"/>
    <m/>
  </r>
  <r>
    <n v="533"/>
    <x v="0"/>
    <x v="2"/>
    <s v="GCA_001766235.1"/>
    <s v="Primary Assembly"/>
    <s v="chromosome"/>
    <m/>
    <s v="CP015164.1"/>
    <n v="118586"/>
    <n v="119059"/>
    <x v="0"/>
    <m/>
    <m/>
    <m/>
    <m/>
    <m/>
    <m/>
    <s v="A4S02_00600"/>
    <n v="474"/>
    <m/>
    <m/>
  </r>
  <r>
    <n v="534"/>
    <x v="1"/>
    <x v="3"/>
    <s v="GCA_001766235.1"/>
    <s v="Primary Assembly"/>
    <s v="chromosome"/>
    <m/>
    <s v="CP015164.1"/>
    <n v="118586"/>
    <n v="119059"/>
    <x v="0"/>
    <s v="AOW45504.1"/>
    <m/>
    <m/>
    <s v="transposase"/>
    <m/>
    <m/>
    <s v="A4S02_00600"/>
    <n v="474"/>
    <n v="157"/>
    <m/>
  </r>
  <r>
    <n v="535"/>
    <x v="0"/>
    <x v="2"/>
    <s v="GCA_001766235.1"/>
    <s v="Primary Assembly"/>
    <s v="chromosome"/>
    <m/>
    <s v="CP015164.1"/>
    <n v="119101"/>
    <n v="120405"/>
    <x v="1"/>
    <m/>
    <m/>
    <m/>
    <m/>
    <m/>
    <m/>
    <s v="A4S02_00605"/>
    <n v="1305"/>
    <m/>
    <m/>
  </r>
  <r>
    <n v="536"/>
    <x v="1"/>
    <x v="3"/>
    <s v="GCA_001766235.1"/>
    <s v="Primary Assembly"/>
    <s v="chromosome"/>
    <m/>
    <s v="CP015164.1"/>
    <n v="119101"/>
    <n v="120405"/>
    <x v="1"/>
    <s v="AOW45505.1"/>
    <m/>
    <m/>
    <s v="C4-dicarboxylate transporter DctA"/>
    <m/>
    <m/>
    <s v="A4S02_00605"/>
    <n v="1305"/>
    <n v="434"/>
    <m/>
  </r>
  <r>
    <n v="537"/>
    <x v="0"/>
    <x v="2"/>
    <s v="GCA_001766235.1"/>
    <s v="Primary Assembly"/>
    <s v="chromosome"/>
    <m/>
    <s v="CP015164.1"/>
    <n v="120774"/>
    <n v="121829"/>
    <x v="1"/>
    <m/>
    <m/>
    <m/>
    <m/>
    <m/>
    <m/>
    <s v="A4S02_00610"/>
    <n v="1056"/>
    <m/>
    <m/>
  </r>
  <r>
    <n v="538"/>
    <x v="1"/>
    <x v="3"/>
    <s v="GCA_001766235.1"/>
    <s v="Primary Assembly"/>
    <s v="chromosome"/>
    <m/>
    <s v="CP015164.1"/>
    <n v="120774"/>
    <n v="121829"/>
    <x v="1"/>
    <s v="AOW45506.1"/>
    <m/>
    <m/>
    <s v="(2Fe-2S)-binding protein"/>
    <m/>
    <m/>
    <s v="A4S02_00610"/>
    <n v="1056"/>
    <n v="351"/>
    <m/>
  </r>
  <r>
    <n v="539"/>
    <x v="0"/>
    <x v="2"/>
    <s v="GCA_001766235.1"/>
    <s v="Primary Assembly"/>
    <s v="chromosome"/>
    <m/>
    <s v="CP015164.1"/>
    <n v="121950"/>
    <n v="122864"/>
    <x v="0"/>
    <m/>
    <m/>
    <m/>
    <m/>
    <m/>
    <m/>
    <s v="A4S02_00615"/>
    <n v="915"/>
    <m/>
    <m/>
  </r>
  <r>
    <n v="540"/>
    <x v="1"/>
    <x v="3"/>
    <s v="GCA_001766235.1"/>
    <s v="Primary Assembly"/>
    <s v="chromosome"/>
    <m/>
    <s v="CP015164.1"/>
    <n v="121950"/>
    <n v="122864"/>
    <x v="0"/>
    <s v="AOW45507.1"/>
    <m/>
    <m/>
    <s v="LysR family transcriptional regulator"/>
    <m/>
    <m/>
    <s v="A4S02_00615"/>
    <n v="915"/>
    <n v="304"/>
    <m/>
  </r>
  <r>
    <n v="541"/>
    <x v="0"/>
    <x v="0"/>
    <s v="GCA_001766235.1"/>
    <s v="Primary Assembly"/>
    <s v="chromosome"/>
    <m/>
    <s v="CP015164.1"/>
    <n v="122919"/>
    <n v="123290"/>
    <x v="1"/>
    <m/>
    <m/>
    <m/>
    <m/>
    <m/>
    <m/>
    <s v="A4S02_00620"/>
    <n v="372"/>
    <m/>
    <s v="pseudo"/>
  </r>
  <r>
    <n v="542"/>
    <x v="1"/>
    <x v="1"/>
    <s v="GCA_001766235.1"/>
    <s v="Primary Assembly"/>
    <s v="chromosome"/>
    <m/>
    <s v="CP015164.1"/>
    <n v="122919"/>
    <n v="123290"/>
    <x v="1"/>
    <m/>
    <m/>
    <m/>
    <s v="energy transducer TonB"/>
    <m/>
    <m/>
    <s v="A4S02_00620"/>
    <n v="372"/>
    <m/>
    <s v="pseudo"/>
  </r>
  <r>
    <n v="543"/>
    <x v="0"/>
    <x v="2"/>
    <s v="GCA_001766235.1"/>
    <s v="Primary Assembly"/>
    <s v="chromosome"/>
    <m/>
    <s v="CP015164.1"/>
    <n v="123388"/>
    <n v="124428"/>
    <x v="0"/>
    <m/>
    <m/>
    <m/>
    <m/>
    <m/>
    <m/>
    <s v="A4S02_00625"/>
    <n v="1041"/>
    <m/>
    <m/>
  </r>
  <r>
    <n v="544"/>
    <x v="1"/>
    <x v="3"/>
    <s v="GCA_001766235.1"/>
    <s v="Primary Assembly"/>
    <s v="chromosome"/>
    <m/>
    <s v="CP015164.1"/>
    <n v="123388"/>
    <n v="124428"/>
    <x v="0"/>
    <s v="AOW45508.1"/>
    <m/>
    <m/>
    <s v="transposase"/>
    <m/>
    <m/>
    <s v="A4S02_00625"/>
    <n v="1041"/>
    <n v="346"/>
    <m/>
  </r>
  <r>
    <n v="545"/>
    <x v="0"/>
    <x v="2"/>
    <s v="GCA_001766235.1"/>
    <s v="Primary Assembly"/>
    <s v="chromosome"/>
    <m/>
    <s v="CP015164.1"/>
    <n v="124972"/>
    <n v="125994"/>
    <x v="1"/>
    <m/>
    <m/>
    <m/>
    <m/>
    <m/>
    <m/>
    <s v="A4S02_00630"/>
    <n v="1023"/>
    <m/>
    <m/>
  </r>
  <r>
    <n v="546"/>
    <x v="1"/>
    <x v="3"/>
    <s v="GCA_001766235.1"/>
    <s v="Primary Assembly"/>
    <s v="chromosome"/>
    <m/>
    <s v="CP015164.1"/>
    <n v="124972"/>
    <n v="125994"/>
    <x v="1"/>
    <s v="AOW45509.1"/>
    <m/>
    <m/>
    <s v="transposase"/>
    <m/>
    <m/>
    <s v="A4S02_00630"/>
    <n v="1023"/>
    <n v="340"/>
    <m/>
  </r>
  <r>
    <n v="547"/>
    <x v="0"/>
    <x v="2"/>
    <s v="GCA_001766235.1"/>
    <s v="Primary Assembly"/>
    <s v="chromosome"/>
    <m/>
    <s v="CP015164.1"/>
    <n v="126256"/>
    <n v="127641"/>
    <x v="1"/>
    <m/>
    <m/>
    <m/>
    <m/>
    <m/>
    <m/>
    <s v="A4S02_00635"/>
    <n v="1386"/>
    <m/>
    <m/>
  </r>
  <r>
    <n v="548"/>
    <x v="1"/>
    <x v="3"/>
    <s v="GCA_001766235.1"/>
    <s v="Primary Assembly"/>
    <s v="chromosome"/>
    <m/>
    <s v="CP015164.1"/>
    <n v="126256"/>
    <n v="127641"/>
    <x v="1"/>
    <s v="AOW45510.1"/>
    <m/>
    <m/>
    <s v="transposase"/>
    <m/>
    <m/>
    <s v="A4S02_00635"/>
    <n v="1386"/>
    <n v="461"/>
    <m/>
  </r>
  <r>
    <n v="549"/>
    <x v="0"/>
    <x v="2"/>
    <s v="GCA_001766235.1"/>
    <s v="Primary Assembly"/>
    <s v="chromosome"/>
    <m/>
    <s v="CP015164.1"/>
    <n v="127926"/>
    <n v="128267"/>
    <x v="0"/>
    <m/>
    <m/>
    <m/>
    <m/>
    <m/>
    <m/>
    <s v="A4S02_00640"/>
    <n v="342"/>
    <m/>
    <m/>
  </r>
  <r>
    <n v="550"/>
    <x v="1"/>
    <x v="3"/>
    <s v="GCA_001766235.1"/>
    <s v="Primary Assembly"/>
    <s v="chromosome"/>
    <m/>
    <s v="CP015164.1"/>
    <n v="127926"/>
    <n v="128267"/>
    <x v="0"/>
    <s v="AOW45511.1"/>
    <m/>
    <m/>
    <s v="transposase"/>
    <m/>
    <m/>
    <s v="A4S02_00640"/>
    <n v="342"/>
    <n v="113"/>
    <m/>
  </r>
  <r>
    <n v="551"/>
    <x v="0"/>
    <x v="2"/>
    <s v="GCA_001766235.1"/>
    <s v="Primary Assembly"/>
    <s v="chromosome"/>
    <m/>
    <s v="CP015164.1"/>
    <n v="128656"/>
    <n v="129999"/>
    <x v="1"/>
    <m/>
    <m/>
    <m/>
    <m/>
    <m/>
    <m/>
    <s v="A4S02_00645"/>
    <n v="1344"/>
    <m/>
    <m/>
  </r>
  <r>
    <n v="552"/>
    <x v="1"/>
    <x v="3"/>
    <s v="GCA_001766235.1"/>
    <s v="Primary Assembly"/>
    <s v="chromosome"/>
    <m/>
    <s v="CP015164.1"/>
    <n v="128656"/>
    <n v="129999"/>
    <x v="1"/>
    <s v="AOW47694.1"/>
    <m/>
    <m/>
    <s v="B12-binding domain-containing radical SAM protein"/>
    <m/>
    <m/>
    <s v="A4S02_00645"/>
    <n v="1344"/>
    <n v="447"/>
    <m/>
  </r>
  <r>
    <n v="553"/>
    <x v="0"/>
    <x v="2"/>
    <s v="GCA_001766235.1"/>
    <s v="Primary Assembly"/>
    <s v="chromosome"/>
    <m/>
    <s v="CP015164.1"/>
    <n v="130429"/>
    <n v="132612"/>
    <x v="0"/>
    <m/>
    <m/>
    <m/>
    <m/>
    <m/>
    <m/>
    <s v="A4S02_00650"/>
    <n v="2184"/>
    <m/>
    <m/>
  </r>
  <r>
    <n v="554"/>
    <x v="1"/>
    <x v="3"/>
    <s v="GCA_001766235.1"/>
    <s v="Primary Assembly"/>
    <s v="chromosome"/>
    <m/>
    <s v="CP015164.1"/>
    <n v="130429"/>
    <n v="132612"/>
    <x v="0"/>
    <s v="AOW45512.1"/>
    <m/>
    <m/>
    <s v="acyltransferase"/>
    <m/>
    <m/>
    <s v="A4S02_00650"/>
    <n v="2184"/>
    <n v="727"/>
    <m/>
  </r>
  <r>
    <n v="555"/>
    <x v="0"/>
    <x v="2"/>
    <s v="GCA_001766235.1"/>
    <s v="Primary Assembly"/>
    <s v="chromosome"/>
    <m/>
    <s v="CP015164.1"/>
    <n v="132609"/>
    <n v="133253"/>
    <x v="1"/>
    <m/>
    <m/>
    <m/>
    <m/>
    <m/>
    <m/>
    <s v="A4S02_00655"/>
    <n v="645"/>
    <m/>
    <m/>
  </r>
  <r>
    <n v="556"/>
    <x v="1"/>
    <x v="3"/>
    <s v="GCA_001766235.1"/>
    <s v="Primary Assembly"/>
    <s v="chromosome"/>
    <m/>
    <s v="CP015164.1"/>
    <n v="132609"/>
    <n v="133253"/>
    <x v="1"/>
    <s v="AOW45513.1"/>
    <m/>
    <m/>
    <s v="hypothetical protein"/>
    <m/>
    <m/>
    <s v="A4S02_00655"/>
    <n v="645"/>
    <n v="214"/>
    <m/>
  </r>
  <r>
    <n v="557"/>
    <x v="0"/>
    <x v="2"/>
    <s v="GCA_001766235.1"/>
    <s v="Primary Assembly"/>
    <s v="chromosome"/>
    <m/>
    <s v="CP015164.1"/>
    <n v="133517"/>
    <n v="133858"/>
    <x v="1"/>
    <m/>
    <m/>
    <m/>
    <m/>
    <m/>
    <m/>
    <s v="A4S02_00660"/>
    <n v="342"/>
    <m/>
    <m/>
  </r>
  <r>
    <n v="558"/>
    <x v="1"/>
    <x v="3"/>
    <s v="GCA_001766235.1"/>
    <s v="Primary Assembly"/>
    <s v="chromosome"/>
    <m/>
    <s v="CP015164.1"/>
    <n v="133517"/>
    <n v="133858"/>
    <x v="1"/>
    <s v="AOW45514.1"/>
    <m/>
    <m/>
    <s v="transposase"/>
    <m/>
    <m/>
    <s v="A4S02_00660"/>
    <n v="342"/>
    <n v="113"/>
    <m/>
  </r>
  <r>
    <n v="559"/>
    <x v="0"/>
    <x v="2"/>
    <s v="GCA_001766235.1"/>
    <s v="Primary Assembly"/>
    <s v="chromosome"/>
    <m/>
    <s v="CP015164.1"/>
    <n v="133900"/>
    <n v="134271"/>
    <x v="1"/>
    <m/>
    <m/>
    <m/>
    <m/>
    <m/>
    <m/>
    <s v="A4S02_00665"/>
    <n v="372"/>
    <m/>
    <m/>
  </r>
  <r>
    <n v="560"/>
    <x v="1"/>
    <x v="3"/>
    <s v="GCA_001766235.1"/>
    <s v="Primary Assembly"/>
    <s v="chromosome"/>
    <m/>
    <s v="CP015164.1"/>
    <n v="133900"/>
    <n v="134271"/>
    <x v="1"/>
    <s v="AOW45515.1"/>
    <m/>
    <m/>
    <s v="transposase"/>
    <m/>
    <m/>
    <s v="A4S02_00665"/>
    <n v="372"/>
    <n v="123"/>
    <m/>
  </r>
  <r>
    <n v="561"/>
    <x v="0"/>
    <x v="0"/>
    <s v="GCA_001766235.1"/>
    <s v="Primary Assembly"/>
    <s v="chromosome"/>
    <m/>
    <s v="CP015164.1"/>
    <n v="134375"/>
    <n v="134824"/>
    <x v="0"/>
    <m/>
    <m/>
    <m/>
    <m/>
    <m/>
    <m/>
    <s v="A4S02_00670"/>
    <n v="450"/>
    <m/>
    <s v="pseudo"/>
  </r>
  <r>
    <n v="562"/>
    <x v="1"/>
    <x v="1"/>
    <s v="GCA_001766235.1"/>
    <s v="Primary Assembly"/>
    <s v="chromosome"/>
    <m/>
    <s v="CP015164.1"/>
    <n v="134375"/>
    <n v="134824"/>
    <x v="0"/>
    <m/>
    <m/>
    <m/>
    <s v="hypothetical protein"/>
    <m/>
    <m/>
    <s v="A4S02_00670"/>
    <n v="450"/>
    <m/>
    <s v="pseudo"/>
  </r>
  <r>
    <n v="563"/>
    <x v="0"/>
    <x v="2"/>
    <s v="GCA_001766235.1"/>
    <s v="Primary Assembly"/>
    <s v="chromosome"/>
    <m/>
    <s v="CP015164.1"/>
    <n v="134811"/>
    <n v="134993"/>
    <x v="0"/>
    <m/>
    <m/>
    <m/>
    <m/>
    <m/>
    <m/>
    <s v="A4S02_00675"/>
    <n v="183"/>
    <m/>
    <m/>
  </r>
  <r>
    <n v="564"/>
    <x v="1"/>
    <x v="3"/>
    <s v="GCA_001766235.1"/>
    <s v="Primary Assembly"/>
    <s v="chromosome"/>
    <m/>
    <s v="CP015164.1"/>
    <n v="134811"/>
    <n v="134993"/>
    <x v="0"/>
    <s v="AOW45516.1"/>
    <m/>
    <m/>
    <s v="hypothetical protein"/>
    <m/>
    <m/>
    <s v="A4S02_00675"/>
    <n v="183"/>
    <n v="60"/>
    <m/>
  </r>
  <r>
    <n v="565"/>
    <x v="0"/>
    <x v="2"/>
    <s v="GCA_001766235.1"/>
    <s v="Primary Assembly"/>
    <s v="chromosome"/>
    <m/>
    <s v="CP015164.1"/>
    <n v="135027"/>
    <n v="136481"/>
    <x v="0"/>
    <m/>
    <m/>
    <m/>
    <m/>
    <m/>
    <m/>
    <s v="A4S02_00680"/>
    <n v="1455"/>
    <m/>
    <m/>
  </r>
  <r>
    <n v="566"/>
    <x v="1"/>
    <x v="3"/>
    <s v="GCA_001766235.1"/>
    <s v="Primary Assembly"/>
    <s v="chromosome"/>
    <m/>
    <s v="CP015164.1"/>
    <n v="135027"/>
    <n v="136481"/>
    <x v="0"/>
    <s v="AOW45517.1"/>
    <m/>
    <m/>
    <s v="terminase"/>
    <m/>
    <m/>
    <s v="A4S02_00680"/>
    <n v="1455"/>
    <n v="484"/>
    <m/>
  </r>
  <r>
    <n v="567"/>
    <x v="0"/>
    <x v="2"/>
    <s v="GCA_001766235.1"/>
    <s v="Primary Assembly"/>
    <s v="chromosome"/>
    <m/>
    <s v="CP015164.1"/>
    <n v="136478"/>
    <n v="137530"/>
    <x v="1"/>
    <m/>
    <m/>
    <m/>
    <m/>
    <m/>
    <m/>
    <s v="A4S02_00685"/>
    <n v="1053"/>
    <m/>
    <m/>
  </r>
  <r>
    <n v="568"/>
    <x v="1"/>
    <x v="3"/>
    <s v="GCA_001766235.1"/>
    <s v="Primary Assembly"/>
    <s v="chromosome"/>
    <m/>
    <s v="CP015164.1"/>
    <n v="136478"/>
    <n v="137530"/>
    <x v="1"/>
    <s v="AOW45518.1"/>
    <m/>
    <m/>
    <s v="rhodanese-like protein"/>
    <m/>
    <m/>
    <s v="A4S02_00685"/>
    <n v="1053"/>
    <n v="350"/>
    <m/>
  </r>
  <r>
    <n v="569"/>
    <x v="0"/>
    <x v="2"/>
    <s v="GCA_001766235.1"/>
    <s v="Primary Assembly"/>
    <s v="chromosome"/>
    <m/>
    <s v="CP015164.1"/>
    <n v="137545"/>
    <n v="137763"/>
    <x v="0"/>
    <m/>
    <m/>
    <m/>
    <m/>
    <m/>
    <m/>
    <s v="A4S02_00690"/>
    <n v="219"/>
    <m/>
    <m/>
  </r>
  <r>
    <n v="570"/>
    <x v="1"/>
    <x v="3"/>
    <s v="GCA_001766235.1"/>
    <s v="Primary Assembly"/>
    <s v="chromosome"/>
    <m/>
    <s v="CP015164.1"/>
    <n v="137545"/>
    <n v="137763"/>
    <x v="0"/>
    <s v="AOW45519.1"/>
    <m/>
    <m/>
    <s v="hypothetical protein"/>
    <m/>
    <m/>
    <s v="A4S02_00690"/>
    <n v="219"/>
    <n v="72"/>
    <m/>
  </r>
  <r>
    <n v="571"/>
    <x v="0"/>
    <x v="2"/>
    <s v="GCA_001766235.1"/>
    <s v="Primary Assembly"/>
    <s v="chromosome"/>
    <m/>
    <s v="CP015164.1"/>
    <n v="137776"/>
    <n v="139155"/>
    <x v="0"/>
    <m/>
    <m/>
    <m/>
    <m/>
    <m/>
    <m/>
    <s v="A4S02_00695"/>
    <n v="1380"/>
    <m/>
    <m/>
  </r>
  <r>
    <n v="572"/>
    <x v="1"/>
    <x v="3"/>
    <s v="GCA_001766235.1"/>
    <s v="Primary Assembly"/>
    <s v="chromosome"/>
    <m/>
    <s v="CP015164.1"/>
    <n v="137776"/>
    <n v="139155"/>
    <x v="0"/>
    <s v="AOW45520.1"/>
    <m/>
    <m/>
    <s v="hypothetical protein"/>
    <m/>
    <m/>
    <s v="A4S02_00695"/>
    <n v="1380"/>
    <n v="459"/>
    <m/>
  </r>
  <r>
    <n v="573"/>
    <x v="0"/>
    <x v="2"/>
    <s v="GCA_001766235.1"/>
    <s v="Primary Assembly"/>
    <s v="chromosome"/>
    <m/>
    <s v="CP015164.1"/>
    <n v="139152"/>
    <n v="140180"/>
    <x v="0"/>
    <m/>
    <m/>
    <m/>
    <m/>
    <m/>
    <m/>
    <s v="A4S02_00700"/>
    <n v="1029"/>
    <m/>
    <m/>
  </r>
  <r>
    <n v="574"/>
    <x v="1"/>
    <x v="3"/>
    <s v="GCA_001766235.1"/>
    <s v="Primary Assembly"/>
    <s v="chromosome"/>
    <m/>
    <s v="CP015164.1"/>
    <n v="139152"/>
    <n v="140180"/>
    <x v="0"/>
    <s v="AOW45521.1"/>
    <m/>
    <m/>
    <s v="hypothetical protein"/>
    <m/>
    <m/>
    <s v="A4S02_00700"/>
    <n v="1029"/>
    <n v="342"/>
    <m/>
  </r>
  <r>
    <n v="575"/>
    <x v="0"/>
    <x v="2"/>
    <s v="GCA_001766235.1"/>
    <s v="Primary Assembly"/>
    <s v="chromosome"/>
    <m/>
    <s v="CP015164.1"/>
    <n v="140217"/>
    <n v="140717"/>
    <x v="0"/>
    <m/>
    <m/>
    <m/>
    <m/>
    <m/>
    <m/>
    <s v="A4S02_00705"/>
    <n v="501"/>
    <m/>
    <m/>
  </r>
  <r>
    <n v="576"/>
    <x v="1"/>
    <x v="3"/>
    <s v="GCA_001766235.1"/>
    <s v="Primary Assembly"/>
    <s v="chromosome"/>
    <m/>
    <s v="CP015164.1"/>
    <n v="140217"/>
    <n v="140717"/>
    <x v="0"/>
    <s v="AOW45522.1"/>
    <m/>
    <m/>
    <s v="hypothetical protein"/>
    <m/>
    <m/>
    <s v="A4S02_00705"/>
    <n v="501"/>
    <n v="166"/>
    <m/>
  </r>
  <r>
    <n v="577"/>
    <x v="0"/>
    <x v="2"/>
    <s v="GCA_001766235.1"/>
    <s v="Primary Assembly"/>
    <s v="chromosome"/>
    <m/>
    <s v="CP015164.1"/>
    <n v="140717"/>
    <n v="141754"/>
    <x v="0"/>
    <m/>
    <m/>
    <m/>
    <m/>
    <m/>
    <m/>
    <s v="A4S02_00710"/>
    <n v="1038"/>
    <m/>
    <m/>
  </r>
  <r>
    <n v="578"/>
    <x v="1"/>
    <x v="3"/>
    <s v="GCA_001766235.1"/>
    <s v="Primary Assembly"/>
    <s v="chromosome"/>
    <m/>
    <s v="CP015164.1"/>
    <n v="140717"/>
    <n v="141754"/>
    <x v="0"/>
    <s v="AOW45523.1"/>
    <m/>
    <m/>
    <s v="DUF2184 domain-containing protein"/>
    <m/>
    <m/>
    <s v="A4S02_00710"/>
    <n v="1038"/>
    <n v="345"/>
    <m/>
  </r>
  <r>
    <n v="579"/>
    <x v="0"/>
    <x v="2"/>
    <s v="GCA_001766235.1"/>
    <s v="Primary Assembly"/>
    <s v="chromosome"/>
    <m/>
    <s v="CP015164.1"/>
    <n v="141804"/>
    <n v="142121"/>
    <x v="0"/>
    <m/>
    <m/>
    <m/>
    <m/>
    <m/>
    <m/>
    <s v="A4S02_00715"/>
    <n v="318"/>
    <m/>
    <m/>
  </r>
  <r>
    <n v="580"/>
    <x v="1"/>
    <x v="3"/>
    <s v="GCA_001766235.1"/>
    <s v="Primary Assembly"/>
    <s v="chromosome"/>
    <m/>
    <s v="CP015164.1"/>
    <n v="141804"/>
    <n v="142121"/>
    <x v="0"/>
    <s v="AOW45524.1"/>
    <m/>
    <m/>
    <s v="hypothetical protein"/>
    <m/>
    <m/>
    <s v="A4S02_00715"/>
    <n v="318"/>
    <n v="105"/>
    <m/>
  </r>
  <r>
    <n v="581"/>
    <x v="0"/>
    <x v="0"/>
    <s v="GCA_001766235.1"/>
    <s v="Primary Assembly"/>
    <s v="chromosome"/>
    <m/>
    <s v="CP015164.1"/>
    <n v="142158"/>
    <n v="142665"/>
    <x v="0"/>
    <m/>
    <m/>
    <m/>
    <m/>
    <m/>
    <m/>
    <s v="A4S02_00720"/>
    <n v="508"/>
    <m/>
    <s v="pseudo"/>
  </r>
  <r>
    <n v="582"/>
    <x v="1"/>
    <x v="1"/>
    <s v="GCA_001766235.1"/>
    <s v="Primary Assembly"/>
    <s v="chromosome"/>
    <m/>
    <s v="CP015164.1"/>
    <n v="142158"/>
    <n v="142665"/>
    <x v="0"/>
    <m/>
    <m/>
    <m/>
    <s v="hypothetical protein"/>
    <m/>
    <m/>
    <s v="A4S02_00720"/>
    <n v="508"/>
    <m/>
    <s v="pseudo"/>
  </r>
  <r>
    <n v="583"/>
    <x v="0"/>
    <x v="2"/>
    <s v="GCA_001766235.1"/>
    <s v="Primary Assembly"/>
    <s v="chromosome"/>
    <m/>
    <s v="CP015164.1"/>
    <n v="142656"/>
    <n v="143036"/>
    <x v="0"/>
    <m/>
    <m/>
    <m/>
    <m/>
    <m/>
    <m/>
    <s v="A4S02_00725"/>
    <n v="381"/>
    <m/>
    <m/>
  </r>
  <r>
    <n v="584"/>
    <x v="1"/>
    <x v="3"/>
    <s v="GCA_001766235.1"/>
    <s v="Primary Assembly"/>
    <s v="chromosome"/>
    <m/>
    <s v="CP015164.1"/>
    <n v="142656"/>
    <n v="143036"/>
    <x v="0"/>
    <s v="AOW45525.1"/>
    <m/>
    <m/>
    <s v="hypothetical protein"/>
    <m/>
    <m/>
    <s v="A4S02_00725"/>
    <n v="381"/>
    <n v="126"/>
    <m/>
  </r>
  <r>
    <n v="585"/>
    <x v="0"/>
    <x v="2"/>
    <s v="GCA_001766235.1"/>
    <s v="Primary Assembly"/>
    <s v="chromosome"/>
    <m/>
    <s v="CP015164.1"/>
    <n v="142997"/>
    <n v="143569"/>
    <x v="0"/>
    <m/>
    <m/>
    <m/>
    <m/>
    <m/>
    <m/>
    <s v="A4S02_00730"/>
    <n v="573"/>
    <m/>
    <m/>
  </r>
  <r>
    <n v="586"/>
    <x v="1"/>
    <x v="3"/>
    <s v="GCA_001766235.1"/>
    <s v="Primary Assembly"/>
    <s v="chromosome"/>
    <m/>
    <s v="CP015164.1"/>
    <n v="142997"/>
    <n v="143569"/>
    <x v="0"/>
    <s v="AOW45526.1"/>
    <m/>
    <m/>
    <s v="hypothetical protein"/>
    <m/>
    <m/>
    <s v="A4S02_00730"/>
    <n v="573"/>
    <n v="190"/>
    <m/>
  </r>
  <r>
    <n v="587"/>
    <x v="0"/>
    <x v="2"/>
    <s v="GCA_001766235.1"/>
    <s v="Primary Assembly"/>
    <s v="chromosome"/>
    <m/>
    <s v="CP015164.1"/>
    <n v="143588"/>
    <n v="144742"/>
    <x v="0"/>
    <m/>
    <m/>
    <m/>
    <m/>
    <m/>
    <m/>
    <s v="A4S02_00735"/>
    <n v="1155"/>
    <m/>
    <m/>
  </r>
  <r>
    <n v="588"/>
    <x v="1"/>
    <x v="3"/>
    <s v="GCA_001766235.1"/>
    <s v="Primary Assembly"/>
    <s v="chromosome"/>
    <m/>
    <s v="CP015164.1"/>
    <n v="143588"/>
    <n v="144742"/>
    <x v="0"/>
    <s v="AOW45527.1"/>
    <m/>
    <m/>
    <s v="hypothetical protein"/>
    <m/>
    <m/>
    <s v="A4S02_00735"/>
    <n v="1155"/>
    <n v="384"/>
    <m/>
  </r>
  <r>
    <n v="589"/>
    <x v="0"/>
    <x v="0"/>
    <s v="GCA_001766235.1"/>
    <s v="Primary Assembly"/>
    <s v="chromosome"/>
    <m/>
    <s v="CP015164.1"/>
    <n v="144745"/>
    <n v="145157"/>
    <x v="0"/>
    <m/>
    <m/>
    <m/>
    <m/>
    <m/>
    <m/>
    <s v="A4S02_00740"/>
    <n v="413"/>
    <m/>
    <s v="pseudo"/>
  </r>
  <r>
    <n v="590"/>
    <x v="1"/>
    <x v="1"/>
    <s v="GCA_001766235.1"/>
    <s v="Primary Assembly"/>
    <s v="chromosome"/>
    <m/>
    <s v="CP015164.1"/>
    <n v="144745"/>
    <n v="145157"/>
    <x v="0"/>
    <m/>
    <m/>
    <m/>
    <s v="hypothetical protein"/>
    <m/>
    <m/>
    <s v="A4S02_00740"/>
    <n v="413"/>
    <m/>
    <s v="pseudo"/>
  </r>
  <r>
    <n v="591"/>
    <x v="0"/>
    <x v="2"/>
    <s v="GCA_001766235.1"/>
    <s v="Primary Assembly"/>
    <s v="chromosome"/>
    <m/>
    <s v="CP015164.1"/>
    <n v="145196"/>
    <n v="145651"/>
    <x v="0"/>
    <m/>
    <m/>
    <m/>
    <m/>
    <m/>
    <m/>
    <s v="A4S02_00745"/>
    <n v="456"/>
    <m/>
    <m/>
  </r>
  <r>
    <n v="592"/>
    <x v="1"/>
    <x v="3"/>
    <s v="GCA_001766235.1"/>
    <s v="Primary Assembly"/>
    <s v="chromosome"/>
    <m/>
    <s v="CP015164.1"/>
    <n v="145196"/>
    <n v="145651"/>
    <x v="0"/>
    <s v="AOW45528.1"/>
    <m/>
    <m/>
    <s v="hypothetical protein"/>
    <m/>
    <m/>
    <s v="A4S02_00745"/>
    <n v="456"/>
    <n v="151"/>
    <m/>
  </r>
  <r>
    <n v="593"/>
    <x v="0"/>
    <x v="2"/>
    <s v="GCA_001766235.1"/>
    <s v="Primary Assembly"/>
    <s v="chromosome"/>
    <m/>
    <s v="CP015164.1"/>
    <n v="145821"/>
    <n v="146834"/>
    <x v="0"/>
    <m/>
    <m/>
    <m/>
    <m/>
    <m/>
    <m/>
    <s v="A4S02_00750"/>
    <n v="1014"/>
    <m/>
    <m/>
  </r>
  <r>
    <n v="594"/>
    <x v="1"/>
    <x v="3"/>
    <s v="GCA_001766235.1"/>
    <s v="Primary Assembly"/>
    <s v="chromosome"/>
    <m/>
    <s v="CP015164.1"/>
    <n v="145821"/>
    <n v="146834"/>
    <x v="0"/>
    <s v="AOW45529.1"/>
    <m/>
    <m/>
    <s v="hypothetical protein"/>
    <m/>
    <m/>
    <s v="A4S02_00750"/>
    <n v="1014"/>
    <n v="337"/>
    <m/>
  </r>
  <r>
    <n v="595"/>
    <x v="0"/>
    <x v="2"/>
    <s v="GCA_001766235.1"/>
    <s v="Primary Assembly"/>
    <s v="chromosome"/>
    <m/>
    <s v="CP015164.1"/>
    <n v="146870"/>
    <n v="147583"/>
    <x v="0"/>
    <m/>
    <m/>
    <m/>
    <m/>
    <m/>
    <m/>
    <s v="A4S02_00755"/>
    <n v="714"/>
    <m/>
    <m/>
  </r>
  <r>
    <n v="596"/>
    <x v="1"/>
    <x v="3"/>
    <s v="GCA_001766235.1"/>
    <s v="Primary Assembly"/>
    <s v="chromosome"/>
    <m/>
    <s v="CP015164.1"/>
    <n v="146870"/>
    <n v="147583"/>
    <x v="0"/>
    <s v="AOW45530.1"/>
    <m/>
    <m/>
    <s v="hypothetical protein"/>
    <m/>
    <m/>
    <s v="A4S02_00755"/>
    <n v="714"/>
    <n v="237"/>
    <m/>
  </r>
  <r>
    <n v="597"/>
    <x v="0"/>
    <x v="2"/>
    <s v="GCA_001766235.1"/>
    <s v="Primary Assembly"/>
    <s v="chromosome"/>
    <m/>
    <s v="CP015164.1"/>
    <n v="147580"/>
    <n v="147900"/>
    <x v="0"/>
    <m/>
    <m/>
    <m/>
    <m/>
    <m/>
    <m/>
    <s v="A4S02_00760"/>
    <n v="321"/>
    <m/>
    <m/>
  </r>
  <r>
    <n v="598"/>
    <x v="1"/>
    <x v="3"/>
    <s v="GCA_001766235.1"/>
    <s v="Primary Assembly"/>
    <s v="chromosome"/>
    <m/>
    <s v="CP015164.1"/>
    <n v="147580"/>
    <n v="147900"/>
    <x v="0"/>
    <s v="AOW45531.1"/>
    <m/>
    <m/>
    <s v="hypothetical protein"/>
    <m/>
    <m/>
    <s v="A4S02_00760"/>
    <n v="321"/>
    <n v="106"/>
    <m/>
  </r>
  <r>
    <n v="599"/>
    <x v="0"/>
    <x v="2"/>
    <s v="GCA_001766235.1"/>
    <s v="Primary Assembly"/>
    <s v="chromosome"/>
    <m/>
    <s v="CP015164.1"/>
    <n v="147897"/>
    <n v="148823"/>
    <x v="0"/>
    <m/>
    <m/>
    <m/>
    <m/>
    <m/>
    <m/>
    <s v="A4S02_00765"/>
    <n v="927"/>
    <m/>
    <m/>
  </r>
  <r>
    <n v="600"/>
    <x v="1"/>
    <x v="3"/>
    <s v="GCA_001766235.1"/>
    <s v="Primary Assembly"/>
    <s v="chromosome"/>
    <m/>
    <s v="CP015164.1"/>
    <n v="147897"/>
    <n v="148823"/>
    <x v="0"/>
    <s v="AOW45532.1"/>
    <m/>
    <m/>
    <s v="hypothetical protein"/>
    <m/>
    <m/>
    <s v="A4S02_00765"/>
    <n v="927"/>
    <n v="308"/>
    <m/>
  </r>
  <r>
    <n v="601"/>
    <x v="0"/>
    <x v="2"/>
    <s v="GCA_001766235.1"/>
    <s v="Primary Assembly"/>
    <s v="chromosome"/>
    <m/>
    <s v="CP015164.1"/>
    <n v="148820"/>
    <n v="149509"/>
    <x v="0"/>
    <m/>
    <m/>
    <m/>
    <m/>
    <m/>
    <m/>
    <s v="A4S02_00770"/>
    <n v="690"/>
    <m/>
    <m/>
  </r>
  <r>
    <n v="602"/>
    <x v="1"/>
    <x v="3"/>
    <s v="GCA_001766235.1"/>
    <s v="Primary Assembly"/>
    <s v="chromosome"/>
    <m/>
    <s v="CP015164.1"/>
    <n v="148820"/>
    <n v="149509"/>
    <x v="0"/>
    <s v="AOW45533.1"/>
    <m/>
    <m/>
    <s v="baseplate assembly protein"/>
    <m/>
    <m/>
    <s v="A4S02_00770"/>
    <n v="690"/>
    <n v="229"/>
    <m/>
  </r>
  <r>
    <n v="603"/>
    <x v="0"/>
    <x v="2"/>
    <s v="GCA_001766235.1"/>
    <s v="Primary Assembly"/>
    <s v="chromosome"/>
    <m/>
    <s v="CP015164.1"/>
    <n v="149521"/>
    <n v="149874"/>
    <x v="0"/>
    <m/>
    <m/>
    <m/>
    <m/>
    <m/>
    <m/>
    <s v="A4S02_00775"/>
    <n v="354"/>
    <m/>
    <m/>
  </r>
  <r>
    <n v="604"/>
    <x v="1"/>
    <x v="3"/>
    <s v="GCA_001766235.1"/>
    <s v="Primary Assembly"/>
    <s v="chromosome"/>
    <m/>
    <s v="CP015164.1"/>
    <n v="149521"/>
    <n v="149874"/>
    <x v="0"/>
    <s v="AOW45534.1"/>
    <m/>
    <m/>
    <s v="hypothetical protein"/>
    <m/>
    <m/>
    <s v="A4S02_00775"/>
    <n v="354"/>
    <n v="117"/>
    <m/>
  </r>
  <r>
    <n v="605"/>
    <x v="0"/>
    <x v="2"/>
    <s v="GCA_001766235.1"/>
    <s v="Primary Assembly"/>
    <s v="chromosome"/>
    <m/>
    <s v="CP015164.1"/>
    <n v="149861"/>
    <n v="151096"/>
    <x v="0"/>
    <m/>
    <m/>
    <m/>
    <m/>
    <m/>
    <m/>
    <s v="A4S02_00780"/>
    <n v="1236"/>
    <m/>
    <m/>
  </r>
  <r>
    <n v="606"/>
    <x v="1"/>
    <x v="3"/>
    <s v="GCA_001766235.1"/>
    <s v="Primary Assembly"/>
    <s v="chromosome"/>
    <m/>
    <s v="CP015164.1"/>
    <n v="149861"/>
    <n v="151096"/>
    <x v="0"/>
    <s v="AOW45535.1"/>
    <m/>
    <m/>
    <s v="hypothetical protein"/>
    <m/>
    <m/>
    <s v="A4S02_00780"/>
    <n v="1236"/>
    <n v="411"/>
    <m/>
  </r>
  <r>
    <n v="607"/>
    <x v="0"/>
    <x v="2"/>
    <s v="GCA_001766235.1"/>
    <s v="Primary Assembly"/>
    <s v="chromosome"/>
    <m/>
    <s v="CP015164.1"/>
    <n v="151096"/>
    <n v="151674"/>
    <x v="0"/>
    <m/>
    <m/>
    <m/>
    <m/>
    <m/>
    <m/>
    <s v="A4S02_00785"/>
    <n v="579"/>
    <m/>
    <m/>
  </r>
  <r>
    <n v="608"/>
    <x v="1"/>
    <x v="3"/>
    <s v="GCA_001766235.1"/>
    <s v="Primary Assembly"/>
    <s v="chromosome"/>
    <m/>
    <s v="CP015164.1"/>
    <n v="151096"/>
    <n v="151674"/>
    <x v="0"/>
    <s v="AOW45536.1"/>
    <m/>
    <m/>
    <s v="hypothetical protein"/>
    <m/>
    <m/>
    <s v="A4S02_00785"/>
    <n v="579"/>
    <n v="192"/>
    <m/>
  </r>
  <r>
    <n v="609"/>
    <x v="0"/>
    <x v="2"/>
    <s v="GCA_001766235.1"/>
    <s v="Primary Assembly"/>
    <s v="chromosome"/>
    <m/>
    <s v="CP015164.1"/>
    <n v="151682"/>
    <n v="152779"/>
    <x v="0"/>
    <m/>
    <m/>
    <m/>
    <m/>
    <m/>
    <m/>
    <s v="A4S02_00790"/>
    <n v="1098"/>
    <m/>
    <m/>
  </r>
  <r>
    <n v="610"/>
    <x v="1"/>
    <x v="3"/>
    <s v="GCA_001766235.1"/>
    <s v="Primary Assembly"/>
    <s v="chromosome"/>
    <m/>
    <s v="CP015164.1"/>
    <n v="151682"/>
    <n v="152779"/>
    <x v="0"/>
    <s v="AOW45537.1"/>
    <m/>
    <m/>
    <s v="phage tail protein"/>
    <m/>
    <m/>
    <s v="A4S02_00790"/>
    <n v="1098"/>
    <n v="365"/>
    <m/>
  </r>
  <r>
    <n v="611"/>
    <x v="0"/>
    <x v="0"/>
    <s v="GCA_001766235.1"/>
    <s v="Primary Assembly"/>
    <s v="chromosome"/>
    <m/>
    <s v="CP015164.1"/>
    <n v="152786"/>
    <n v="153355"/>
    <x v="0"/>
    <m/>
    <m/>
    <m/>
    <m/>
    <m/>
    <m/>
    <s v="A4S02_00795"/>
    <n v="570"/>
    <m/>
    <s v="pseudo"/>
  </r>
  <r>
    <n v="612"/>
    <x v="1"/>
    <x v="1"/>
    <s v="GCA_001766235.1"/>
    <s v="Primary Assembly"/>
    <s v="chromosome"/>
    <m/>
    <s v="CP015164.1"/>
    <n v="152786"/>
    <n v="153355"/>
    <x v="0"/>
    <m/>
    <m/>
    <m/>
    <s v="hypothetical protein"/>
    <m/>
    <m/>
    <s v="A4S02_00795"/>
    <n v="570"/>
    <m/>
    <s v="pseudo"/>
  </r>
  <r>
    <n v="613"/>
    <x v="0"/>
    <x v="2"/>
    <s v="GCA_001766235.1"/>
    <s v="Primary Assembly"/>
    <s v="chromosome"/>
    <m/>
    <s v="CP015164.1"/>
    <n v="153478"/>
    <n v="153924"/>
    <x v="0"/>
    <m/>
    <m/>
    <m/>
    <m/>
    <m/>
    <m/>
    <s v="A4S02_00800"/>
    <n v="447"/>
    <m/>
    <m/>
  </r>
  <r>
    <n v="614"/>
    <x v="1"/>
    <x v="3"/>
    <s v="GCA_001766235.1"/>
    <s v="Primary Assembly"/>
    <s v="chromosome"/>
    <m/>
    <s v="CP015164.1"/>
    <n v="153478"/>
    <n v="153924"/>
    <x v="0"/>
    <s v="AOW45538.1"/>
    <m/>
    <m/>
    <s v="hypothetical protein"/>
    <m/>
    <m/>
    <s v="A4S02_00800"/>
    <n v="447"/>
    <n v="148"/>
    <m/>
  </r>
  <r>
    <n v="615"/>
    <x v="0"/>
    <x v="0"/>
    <s v="GCA_001766235.1"/>
    <s v="Primary Assembly"/>
    <s v="chromosome"/>
    <m/>
    <s v="CP015164.1"/>
    <n v="153997"/>
    <n v="155261"/>
    <x v="0"/>
    <m/>
    <m/>
    <m/>
    <m/>
    <m/>
    <m/>
    <s v="A4S02_00805"/>
    <n v="1265"/>
    <m/>
    <s v="pseudo"/>
  </r>
  <r>
    <n v="616"/>
    <x v="1"/>
    <x v="1"/>
    <s v="GCA_001766235.1"/>
    <s v="Primary Assembly"/>
    <s v="chromosome"/>
    <m/>
    <s v="CP015164.1"/>
    <n v="153997"/>
    <n v="155261"/>
    <x v="0"/>
    <m/>
    <m/>
    <m/>
    <s v="sodium:proton antiporter"/>
    <m/>
    <m/>
    <s v="A4S02_00805"/>
    <n v="1265"/>
    <m/>
    <s v="pseudo"/>
  </r>
  <r>
    <n v="617"/>
    <x v="0"/>
    <x v="2"/>
    <s v="GCA_001766235.1"/>
    <s v="Primary Assembly"/>
    <s v="chromosome"/>
    <m/>
    <s v="CP015164.1"/>
    <n v="155346"/>
    <n v="157766"/>
    <x v="0"/>
    <m/>
    <m/>
    <m/>
    <m/>
    <m/>
    <m/>
    <s v="A4S02_00810"/>
    <n v="2421"/>
    <m/>
    <m/>
  </r>
  <r>
    <n v="618"/>
    <x v="1"/>
    <x v="3"/>
    <s v="GCA_001766235.1"/>
    <s v="Primary Assembly"/>
    <s v="chromosome"/>
    <m/>
    <s v="CP015164.1"/>
    <n v="155346"/>
    <n v="157766"/>
    <x v="0"/>
    <s v="AOW47695.1"/>
    <m/>
    <m/>
    <s v="TonB-dependent receptor"/>
    <m/>
    <m/>
    <s v="A4S02_00810"/>
    <n v="2421"/>
    <n v="806"/>
    <m/>
  </r>
  <r>
    <n v="619"/>
    <x v="0"/>
    <x v="2"/>
    <s v="GCA_001766235.1"/>
    <s v="Primary Assembly"/>
    <s v="chromosome"/>
    <m/>
    <s v="CP015164.1"/>
    <n v="157769"/>
    <n v="159013"/>
    <x v="0"/>
    <m/>
    <m/>
    <m/>
    <m/>
    <m/>
    <m/>
    <s v="A4S02_00815"/>
    <n v="1245"/>
    <m/>
    <m/>
  </r>
  <r>
    <n v="620"/>
    <x v="1"/>
    <x v="3"/>
    <s v="GCA_001766235.1"/>
    <s v="Primary Assembly"/>
    <s v="chromosome"/>
    <m/>
    <s v="CP015164.1"/>
    <n v="157769"/>
    <n v="159013"/>
    <x v="0"/>
    <s v="AOW45539.1"/>
    <m/>
    <m/>
    <s v="aminoglycoside phosphotransferase"/>
    <m/>
    <m/>
    <s v="A4S02_00815"/>
    <n v="1245"/>
    <n v="414"/>
    <m/>
  </r>
  <r>
    <n v="621"/>
    <x v="0"/>
    <x v="2"/>
    <s v="GCA_001766235.1"/>
    <s v="Primary Assembly"/>
    <s v="chromosome"/>
    <m/>
    <s v="CP015164.1"/>
    <n v="159013"/>
    <n v="159576"/>
    <x v="0"/>
    <m/>
    <m/>
    <m/>
    <m/>
    <m/>
    <m/>
    <s v="A4S02_00820"/>
    <n v="564"/>
    <m/>
    <m/>
  </r>
  <r>
    <n v="622"/>
    <x v="1"/>
    <x v="3"/>
    <s v="GCA_001766235.1"/>
    <s v="Primary Assembly"/>
    <s v="chromosome"/>
    <m/>
    <s v="CP015164.1"/>
    <n v="159013"/>
    <n v="159576"/>
    <x v="0"/>
    <s v="AOW45540.1"/>
    <m/>
    <m/>
    <s v="aminotransferase"/>
    <m/>
    <m/>
    <s v="A4S02_00820"/>
    <n v="564"/>
    <n v="187"/>
    <m/>
  </r>
  <r>
    <n v="623"/>
    <x v="0"/>
    <x v="2"/>
    <s v="GCA_001766235.1"/>
    <s v="Primary Assembly"/>
    <s v="chromosome"/>
    <m/>
    <s v="CP015164.1"/>
    <n v="159696"/>
    <n v="160256"/>
    <x v="1"/>
    <m/>
    <m/>
    <m/>
    <m/>
    <m/>
    <m/>
    <s v="A4S02_00825"/>
    <n v="561"/>
    <m/>
    <m/>
  </r>
  <r>
    <n v="624"/>
    <x v="1"/>
    <x v="3"/>
    <s v="GCA_001766235.1"/>
    <s v="Primary Assembly"/>
    <s v="chromosome"/>
    <m/>
    <s v="CP015164.1"/>
    <n v="159696"/>
    <n v="160256"/>
    <x v="1"/>
    <s v="AOW45541.1"/>
    <m/>
    <m/>
    <s v="hypothetical protein"/>
    <m/>
    <m/>
    <s v="A4S02_00825"/>
    <n v="561"/>
    <n v="186"/>
    <m/>
  </r>
  <r>
    <n v="625"/>
    <x v="0"/>
    <x v="2"/>
    <s v="GCA_001766235.1"/>
    <s v="Primary Assembly"/>
    <s v="chromosome"/>
    <m/>
    <s v="CP015164.1"/>
    <n v="160507"/>
    <n v="160848"/>
    <x v="0"/>
    <m/>
    <m/>
    <m/>
    <m/>
    <m/>
    <m/>
    <s v="A4S02_00830"/>
    <n v="342"/>
    <m/>
    <m/>
  </r>
  <r>
    <n v="626"/>
    <x v="1"/>
    <x v="3"/>
    <s v="GCA_001766235.1"/>
    <s v="Primary Assembly"/>
    <s v="chromosome"/>
    <m/>
    <s v="CP015164.1"/>
    <n v="160507"/>
    <n v="160848"/>
    <x v="0"/>
    <s v="AOW45542.1"/>
    <m/>
    <m/>
    <s v="hypothetical protein"/>
    <m/>
    <m/>
    <s v="A4S02_00830"/>
    <n v="342"/>
    <n v="113"/>
    <m/>
  </r>
  <r>
    <n v="627"/>
    <x v="0"/>
    <x v="2"/>
    <s v="GCA_001766235.1"/>
    <s v="Primary Assembly"/>
    <s v="chromosome"/>
    <m/>
    <s v="CP015164.1"/>
    <n v="160964"/>
    <n v="161869"/>
    <x v="1"/>
    <m/>
    <m/>
    <m/>
    <m/>
    <m/>
    <m/>
    <s v="A4S02_00835"/>
    <n v="906"/>
    <m/>
    <m/>
  </r>
  <r>
    <n v="628"/>
    <x v="1"/>
    <x v="3"/>
    <s v="GCA_001766235.1"/>
    <s v="Primary Assembly"/>
    <s v="chromosome"/>
    <m/>
    <s v="CP015164.1"/>
    <n v="160964"/>
    <n v="161869"/>
    <x v="1"/>
    <s v="AOW45543.1"/>
    <m/>
    <m/>
    <s v="formyltetrahydrofolate deformylase"/>
    <m/>
    <m/>
    <s v="A4S02_00835"/>
    <n v="906"/>
    <n v="301"/>
    <m/>
  </r>
  <r>
    <n v="629"/>
    <x v="0"/>
    <x v="2"/>
    <s v="GCA_001766235.1"/>
    <s v="Primary Assembly"/>
    <s v="chromosome"/>
    <m/>
    <s v="CP015164.1"/>
    <n v="162233"/>
    <n v="162610"/>
    <x v="1"/>
    <m/>
    <m/>
    <m/>
    <m/>
    <m/>
    <m/>
    <s v="A4S02_00840"/>
    <n v="378"/>
    <m/>
    <m/>
  </r>
  <r>
    <n v="630"/>
    <x v="1"/>
    <x v="3"/>
    <s v="GCA_001766235.1"/>
    <s v="Primary Assembly"/>
    <s v="chromosome"/>
    <m/>
    <s v="CP015164.1"/>
    <n v="162233"/>
    <n v="162610"/>
    <x v="1"/>
    <s v="AOW45544.1"/>
    <m/>
    <m/>
    <s v="hypothetical protein"/>
    <m/>
    <m/>
    <s v="A4S02_00840"/>
    <n v="378"/>
    <n v="125"/>
    <m/>
  </r>
  <r>
    <n v="631"/>
    <x v="0"/>
    <x v="2"/>
    <s v="GCA_001766235.1"/>
    <s v="Primary Assembly"/>
    <s v="chromosome"/>
    <m/>
    <s v="CP015164.1"/>
    <n v="162726"/>
    <n v="163199"/>
    <x v="0"/>
    <m/>
    <m/>
    <m/>
    <m/>
    <m/>
    <m/>
    <s v="A4S02_00845"/>
    <n v="474"/>
    <m/>
    <m/>
  </r>
  <r>
    <n v="632"/>
    <x v="1"/>
    <x v="3"/>
    <s v="GCA_001766235.1"/>
    <s v="Primary Assembly"/>
    <s v="chromosome"/>
    <m/>
    <s v="CP015164.1"/>
    <n v="162726"/>
    <n v="163199"/>
    <x v="0"/>
    <s v="AOW47696.1"/>
    <m/>
    <m/>
    <s v="Rrf2 family transcriptional regulator"/>
    <m/>
    <m/>
    <s v="A4S02_00845"/>
    <n v="474"/>
    <n v="157"/>
    <m/>
  </r>
  <r>
    <n v="633"/>
    <x v="0"/>
    <x v="2"/>
    <s v="GCA_001766235.1"/>
    <s v="Primary Assembly"/>
    <s v="chromosome"/>
    <m/>
    <s v="CP015164.1"/>
    <n v="163345"/>
    <n v="164115"/>
    <x v="0"/>
    <m/>
    <m/>
    <m/>
    <m/>
    <m/>
    <m/>
    <s v="A4S02_00850"/>
    <n v="771"/>
    <m/>
    <m/>
  </r>
  <r>
    <n v="634"/>
    <x v="1"/>
    <x v="3"/>
    <s v="GCA_001766235.1"/>
    <s v="Primary Assembly"/>
    <s v="chromosome"/>
    <m/>
    <s v="CP015164.1"/>
    <n v="163345"/>
    <n v="164115"/>
    <x v="0"/>
    <s v="AOW45545.1"/>
    <m/>
    <m/>
    <s v="NADP-dependent 3-hydroxy acid dehydrogenase"/>
    <m/>
    <m/>
    <s v="A4S02_00850"/>
    <n v="771"/>
    <n v="256"/>
    <m/>
  </r>
  <r>
    <n v="635"/>
    <x v="0"/>
    <x v="2"/>
    <s v="GCA_001766235.1"/>
    <s v="Primary Assembly"/>
    <s v="chromosome"/>
    <m/>
    <s v="CP015164.1"/>
    <n v="164125"/>
    <n v="164559"/>
    <x v="0"/>
    <m/>
    <m/>
    <m/>
    <m/>
    <m/>
    <m/>
    <s v="A4S02_00855"/>
    <n v="435"/>
    <m/>
    <m/>
  </r>
  <r>
    <n v="636"/>
    <x v="1"/>
    <x v="3"/>
    <s v="GCA_001766235.1"/>
    <s v="Primary Assembly"/>
    <s v="chromosome"/>
    <m/>
    <s v="CP015164.1"/>
    <n v="164125"/>
    <n v="164559"/>
    <x v="0"/>
    <s v="AOW45546.1"/>
    <m/>
    <m/>
    <s v="camphor resistance protein CrcB"/>
    <m/>
    <m/>
    <s v="A4S02_00855"/>
    <n v="435"/>
    <n v="144"/>
    <m/>
  </r>
  <r>
    <n v="637"/>
    <x v="0"/>
    <x v="2"/>
    <s v="GCA_001766235.1"/>
    <s v="Primary Assembly"/>
    <s v="chromosome"/>
    <m/>
    <s v="CP015164.1"/>
    <n v="164685"/>
    <n v="165068"/>
    <x v="1"/>
    <m/>
    <m/>
    <m/>
    <m/>
    <m/>
    <m/>
    <s v="A4S02_00860"/>
    <n v="384"/>
    <m/>
    <m/>
  </r>
  <r>
    <n v="638"/>
    <x v="1"/>
    <x v="3"/>
    <s v="GCA_001766235.1"/>
    <s v="Primary Assembly"/>
    <s v="chromosome"/>
    <m/>
    <s v="CP015164.1"/>
    <n v="164685"/>
    <n v="165068"/>
    <x v="1"/>
    <s v="AOW45547.1"/>
    <m/>
    <m/>
    <s v="glyoxalase"/>
    <m/>
    <m/>
    <s v="A4S02_00860"/>
    <n v="384"/>
    <n v="127"/>
    <m/>
  </r>
  <r>
    <n v="639"/>
    <x v="0"/>
    <x v="2"/>
    <s v="GCA_001766235.1"/>
    <s v="Primary Assembly"/>
    <s v="chromosome"/>
    <m/>
    <s v="CP015164.1"/>
    <n v="165138"/>
    <n v="165962"/>
    <x v="1"/>
    <m/>
    <m/>
    <m/>
    <m/>
    <m/>
    <m/>
    <s v="A4S02_00865"/>
    <n v="825"/>
    <m/>
    <m/>
  </r>
  <r>
    <n v="640"/>
    <x v="1"/>
    <x v="3"/>
    <s v="GCA_001766235.1"/>
    <s v="Primary Assembly"/>
    <s v="chromosome"/>
    <m/>
    <s v="CP015164.1"/>
    <n v="165138"/>
    <n v="165962"/>
    <x v="1"/>
    <s v="AOW45548.1"/>
    <m/>
    <m/>
    <s v="rubrerythrin family protein"/>
    <m/>
    <m/>
    <s v="A4S02_00865"/>
    <n v="825"/>
    <n v="274"/>
    <m/>
  </r>
  <r>
    <n v="641"/>
    <x v="0"/>
    <x v="2"/>
    <s v="GCA_001766235.1"/>
    <s v="Primary Assembly"/>
    <s v="chromosome"/>
    <m/>
    <s v="CP015164.1"/>
    <n v="166172"/>
    <n v="166633"/>
    <x v="1"/>
    <m/>
    <m/>
    <m/>
    <m/>
    <m/>
    <m/>
    <s v="A4S02_00870"/>
    <n v="462"/>
    <m/>
    <m/>
  </r>
  <r>
    <n v="642"/>
    <x v="1"/>
    <x v="3"/>
    <s v="GCA_001766235.1"/>
    <s v="Primary Assembly"/>
    <s v="chromosome"/>
    <m/>
    <s v="CP015164.1"/>
    <n v="166172"/>
    <n v="166633"/>
    <x v="1"/>
    <s v="AOW45549.1"/>
    <m/>
    <m/>
    <s v="acyl-CoA thioesterase"/>
    <m/>
    <m/>
    <s v="A4S02_00870"/>
    <n v="462"/>
    <n v="153"/>
    <m/>
  </r>
  <r>
    <n v="643"/>
    <x v="0"/>
    <x v="2"/>
    <s v="GCA_001766235.1"/>
    <s v="Primary Assembly"/>
    <s v="chromosome"/>
    <m/>
    <s v="CP015164.1"/>
    <n v="166632"/>
    <n v="166847"/>
    <x v="0"/>
    <m/>
    <m/>
    <m/>
    <m/>
    <m/>
    <m/>
    <s v="A4S02_00875"/>
    <n v="216"/>
    <m/>
    <m/>
  </r>
  <r>
    <n v="644"/>
    <x v="1"/>
    <x v="3"/>
    <s v="GCA_001766235.1"/>
    <s v="Primary Assembly"/>
    <s v="chromosome"/>
    <m/>
    <s v="CP015164.1"/>
    <n v="166632"/>
    <n v="166847"/>
    <x v="0"/>
    <s v="AOW45550.1"/>
    <m/>
    <m/>
    <s v="hypothetical protein"/>
    <m/>
    <m/>
    <s v="A4S02_00875"/>
    <n v="216"/>
    <n v="71"/>
    <m/>
  </r>
  <r>
    <n v="645"/>
    <x v="0"/>
    <x v="2"/>
    <s v="GCA_001766235.1"/>
    <s v="Primary Assembly"/>
    <s v="chromosome"/>
    <m/>
    <s v="CP015164.1"/>
    <n v="167048"/>
    <n v="168433"/>
    <x v="0"/>
    <m/>
    <m/>
    <m/>
    <m/>
    <m/>
    <m/>
    <s v="A4S02_00880"/>
    <n v="1386"/>
    <m/>
    <m/>
  </r>
  <r>
    <n v="646"/>
    <x v="1"/>
    <x v="3"/>
    <s v="GCA_001766235.1"/>
    <s v="Primary Assembly"/>
    <s v="chromosome"/>
    <m/>
    <s v="CP015164.1"/>
    <n v="167048"/>
    <n v="168433"/>
    <x v="0"/>
    <s v="AOW45551.1"/>
    <m/>
    <m/>
    <s v="transposase"/>
    <m/>
    <m/>
    <s v="A4S02_00880"/>
    <n v="1386"/>
    <n v="461"/>
    <m/>
  </r>
  <r>
    <n v="647"/>
    <x v="0"/>
    <x v="2"/>
    <s v="GCA_001766235.1"/>
    <s v="Primary Assembly"/>
    <s v="chromosome"/>
    <m/>
    <s v="CP015164.1"/>
    <n v="168605"/>
    <n v="168931"/>
    <x v="0"/>
    <m/>
    <m/>
    <m/>
    <m/>
    <m/>
    <m/>
    <s v="A4S02_00885"/>
    <n v="327"/>
    <m/>
    <m/>
  </r>
  <r>
    <n v="648"/>
    <x v="1"/>
    <x v="3"/>
    <s v="GCA_001766235.1"/>
    <s v="Primary Assembly"/>
    <s v="chromosome"/>
    <m/>
    <s v="CP015164.1"/>
    <n v="168605"/>
    <n v="168931"/>
    <x v="0"/>
    <s v="AOW45552.1"/>
    <m/>
    <m/>
    <s v="hypothetical protein"/>
    <m/>
    <m/>
    <s v="A4S02_00885"/>
    <n v="327"/>
    <n v="108"/>
    <m/>
  </r>
  <r>
    <n v="649"/>
    <x v="0"/>
    <x v="2"/>
    <s v="GCA_001766235.1"/>
    <s v="Primary Assembly"/>
    <s v="chromosome"/>
    <m/>
    <s v="CP015164.1"/>
    <n v="168922"/>
    <n v="169719"/>
    <x v="1"/>
    <m/>
    <m/>
    <m/>
    <m/>
    <m/>
    <m/>
    <s v="A4S02_00890"/>
    <n v="798"/>
    <m/>
    <m/>
  </r>
  <r>
    <n v="650"/>
    <x v="1"/>
    <x v="3"/>
    <s v="GCA_001766235.1"/>
    <s v="Primary Assembly"/>
    <s v="chromosome"/>
    <m/>
    <s v="CP015164.1"/>
    <n v="168922"/>
    <n v="169719"/>
    <x v="1"/>
    <s v="AOW45553.1"/>
    <m/>
    <m/>
    <s v="transposase"/>
    <m/>
    <m/>
    <s v="A4S02_00890"/>
    <n v="798"/>
    <n v="265"/>
    <m/>
  </r>
  <r>
    <n v="651"/>
    <x v="0"/>
    <x v="2"/>
    <s v="GCA_001766235.1"/>
    <s v="Primary Assembly"/>
    <s v="chromosome"/>
    <m/>
    <s v="CP015164.1"/>
    <n v="170344"/>
    <n v="170604"/>
    <x v="0"/>
    <m/>
    <m/>
    <m/>
    <m/>
    <m/>
    <m/>
    <s v="A4S02_00895"/>
    <n v="261"/>
    <m/>
    <m/>
  </r>
  <r>
    <n v="652"/>
    <x v="1"/>
    <x v="3"/>
    <s v="GCA_001766235.1"/>
    <s v="Primary Assembly"/>
    <s v="chromosome"/>
    <m/>
    <s v="CP015164.1"/>
    <n v="170344"/>
    <n v="170604"/>
    <x v="0"/>
    <s v="AOW47697.1"/>
    <m/>
    <m/>
    <s v="hypothetical protein"/>
    <m/>
    <m/>
    <s v="A4S02_00895"/>
    <n v="261"/>
    <n v="86"/>
    <m/>
  </r>
  <r>
    <n v="653"/>
    <x v="0"/>
    <x v="2"/>
    <s v="GCA_001766235.1"/>
    <s v="Primary Assembly"/>
    <s v="chromosome"/>
    <m/>
    <s v="CP015164.1"/>
    <n v="170714"/>
    <n v="171919"/>
    <x v="1"/>
    <m/>
    <m/>
    <m/>
    <m/>
    <m/>
    <m/>
    <s v="A4S02_00900"/>
    <n v="1206"/>
    <m/>
    <m/>
  </r>
  <r>
    <n v="654"/>
    <x v="1"/>
    <x v="3"/>
    <s v="GCA_001766235.1"/>
    <s v="Primary Assembly"/>
    <s v="chromosome"/>
    <m/>
    <s v="CP015164.1"/>
    <n v="170714"/>
    <n v="171919"/>
    <x v="1"/>
    <s v="AOW45554.1"/>
    <m/>
    <m/>
    <s v="energy transducer TonB"/>
    <m/>
    <m/>
    <s v="A4S02_00900"/>
    <n v="1206"/>
    <n v="401"/>
    <m/>
  </r>
  <r>
    <n v="655"/>
    <x v="0"/>
    <x v="2"/>
    <s v="GCA_001766235.1"/>
    <s v="Primary Assembly"/>
    <s v="chromosome"/>
    <m/>
    <s v="CP015164.1"/>
    <n v="172044"/>
    <n v="174248"/>
    <x v="1"/>
    <m/>
    <m/>
    <m/>
    <m/>
    <m/>
    <m/>
    <s v="A4S02_00905"/>
    <n v="2205"/>
    <m/>
    <m/>
  </r>
  <r>
    <n v="656"/>
    <x v="1"/>
    <x v="3"/>
    <s v="GCA_001766235.1"/>
    <s v="Primary Assembly"/>
    <s v="chromosome"/>
    <m/>
    <s v="CP015164.1"/>
    <n v="172044"/>
    <n v="174248"/>
    <x v="1"/>
    <s v="AOW45555.1"/>
    <m/>
    <m/>
    <s v="peptidase M13"/>
    <m/>
    <m/>
    <s v="A4S02_00905"/>
    <n v="2205"/>
    <n v="734"/>
    <m/>
  </r>
  <r>
    <n v="657"/>
    <x v="0"/>
    <x v="2"/>
    <s v="GCA_001766235.1"/>
    <s v="Primary Assembly"/>
    <s v="chromosome"/>
    <m/>
    <s v="CP015164.1"/>
    <n v="174384"/>
    <n v="176840"/>
    <x v="0"/>
    <m/>
    <m/>
    <m/>
    <m/>
    <m/>
    <m/>
    <s v="A4S02_00910"/>
    <n v="2457"/>
    <m/>
    <m/>
  </r>
  <r>
    <n v="658"/>
    <x v="1"/>
    <x v="3"/>
    <s v="GCA_001766235.1"/>
    <s v="Primary Assembly"/>
    <s v="chromosome"/>
    <m/>
    <s v="CP015164.1"/>
    <n v="174384"/>
    <n v="176840"/>
    <x v="0"/>
    <s v="AOW47698.1"/>
    <m/>
    <m/>
    <s v="TonB-dependent receptor"/>
    <m/>
    <m/>
    <s v="A4S02_00910"/>
    <n v="2457"/>
    <n v="818"/>
    <m/>
  </r>
  <r>
    <n v="659"/>
    <x v="0"/>
    <x v="2"/>
    <s v="GCA_001766235.1"/>
    <s v="Primary Assembly"/>
    <s v="chromosome"/>
    <m/>
    <s v="CP015164.1"/>
    <n v="176984"/>
    <n v="177577"/>
    <x v="0"/>
    <m/>
    <m/>
    <m/>
    <m/>
    <m/>
    <m/>
    <s v="A4S02_00915"/>
    <n v="594"/>
    <m/>
    <m/>
  </r>
  <r>
    <n v="660"/>
    <x v="1"/>
    <x v="3"/>
    <s v="GCA_001766235.1"/>
    <s v="Primary Assembly"/>
    <s v="chromosome"/>
    <m/>
    <s v="CP015164.1"/>
    <n v="176984"/>
    <n v="177577"/>
    <x v="0"/>
    <s v="AOW47699.1"/>
    <m/>
    <m/>
    <s v="hypothetical protein"/>
    <m/>
    <m/>
    <s v="A4S02_00915"/>
    <n v="594"/>
    <n v="197"/>
    <m/>
  </r>
  <r>
    <n v="661"/>
    <x v="0"/>
    <x v="2"/>
    <s v="GCA_001766235.1"/>
    <s v="Primary Assembly"/>
    <s v="chromosome"/>
    <m/>
    <s v="CP015164.1"/>
    <n v="177570"/>
    <n v="177911"/>
    <x v="1"/>
    <m/>
    <m/>
    <m/>
    <m/>
    <m/>
    <m/>
    <s v="A4S02_00920"/>
    <n v="342"/>
    <m/>
    <m/>
  </r>
  <r>
    <n v="662"/>
    <x v="1"/>
    <x v="3"/>
    <s v="GCA_001766235.1"/>
    <s v="Primary Assembly"/>
    <s v="chromosome"/>
    <m/>
    <s v="CP015164.1"/>
    <n v="177570"/>
    <n v="177911"/>
    <x v="1"/>
    <s v="AOW45556.1"/>
    <m/>
    <m/>
    <s v="transposase"/>
    <m/>
    <m/>
    <s v="A4S02_00920"/>
    <n v="342"/>
    <n v="113"/>
    <m/>
  </r>
  <r>
    <n v="663"/>
    <x v="0"/>
    <x v="2"/>
    <s v="GCA_001766235.1"/>
    <s v="Primary Assembly"/>
    <s v="chromosome"/>
    <m/>
    <s v="CP015164.1"/>
    <n v="178196"/>
    <n v="179581"/>
    <x v="0"/>
    <m/>
    <m/>
    <m/>
    <m/>
    <m/>
    <m/>
    <s v="A4S02_00925"/>
    <n v="1386"/>
    <m/>
    <m/>
  </r>
  <r>
    <n v="664"/>
    <x v="1"/>
    <x v="3"/>
    <s v="GCA_001766235.1"/>
    <s v="Primary Assembly"/>
    <s v="chromosome"/>
    <m/>
    <s v="CP015164.1"/>
    <n v="178196"/>
    <n v="179581"/>
    <x v="0"/>
    <s v="AOW45557.1"/>
    <m/>
    <m/>
    <s v="transposase"/>
    <m/>
    <m/>
    <s v="A4S02_00925"/>
    <n v="1386"/>
    <n v="461"/>
    <m/>
  </r>
  <r>
    <n v="665"/>
    <x v="0"/>
    <x v="2"/>
    <s v="GCA_001766235.1"/>
    <s v="Primary Assembly"/>
    <s v="chromosome"/>
    <m/>
    <s v="CP015164.1"/>
    <n v="179843"/>
    <n v="180865"/>
    <x v="0"/>
    <m/>
    <m/>
    <m/>
    <m/>
    <m/>
    <m/>
    <s v="A4S02_00930"/>
    <n v="1023"/>
    <m/>
    <m/>
  </r>
  <r>
    <n v="666"/>
    <x v="1"/>
    <x v="3"/>
    <s v="GCA_001766235.1"/>
    <s v="Primary Assembly"/>
    <s v="chromosome"/>
    <m/>
    <s v="CP015164.1"/>
    <n v="179843"/>
    <n v="180865"/>
    <x v="0"/>
    <s v="AOW45558.1"/>
    <m/>
    <m/>
    <s v="transposase"/>
    <m/>
    <m/>
    <s v="A4S02_00930"/>
    <n v="1023"/>
    <n v="340"/>
    <m/>
  </r>
  <r>
    <n v="667"/>
    <x v="0"/>
    <x v="2"/>
    <s v="GCA_001766235.1"/>
    <s v="Primary Assembly"/>
    <s v="chromosome"/>
    <m/>
    <s v="CP015164.1"/>
    <n v="181219"/>
    <n v="181482"/>
    <x v="0"/>
    <m/>
    <m/>
    <m/>
    <m/>
    <m/>
    <m/>
    <s v="A4S02_00935"/>
    <n v="264"/>
    <m/>
    <m/>
  </r>
  <r>
    <n v="668"/>
    <x v="1"/>
    <x v="3"/>
    <s v="GCA_001766235.1"/>
    <s v="Primary Assembly"/>
    <s v="chromosome"/>
    <m/>
    <s v="CP015164.1"/>
    <n v="181219"/>
    <n v="181482"/>
    <x v="0"/>
    <s v="AOW47700.1"/>
    <m/>
    <m/>
    <s v="transposase"/>
    <m/>
    <m/>
    <s v="A4S02_00935"/>
    <n v="264"/>
    <n v="87"/>
    <m/>
  </r>
  <r>
    <n v="669"/>
    <x v="0"/>
    <x v="2"/>
    <s v="GCA_001766235.1"/>
    <s v="Primary Assembly"/>
    <s v="chromosome"/>
    <m/>
    <s v="CP015164.1"/>
    <n v="181479"/>
    <n v="182306"/>
    <x v="0"/>
    <m/>
    <m/>
    <m/>
    <m/>
    <m/>
    <m/>
    <s v="A4S02_00940"/>
    <n v="828"/>
    <m/>
    <m/>
  </r>
  <r>
    <n v="670"/>
    <x v="1"/>
    <x v="3"/>
    <s v="GCA_001766235.1"/>
    <s v="Primary Assembly"/>
    <s v="chromosome"/>
    <m/>
    <s v="CP015164.1"/>
    <n v="181479"/>
    <n v="182306"/>
    <x v="0"/>
    <s v="AOW45559.1"/>
    <m/>
    <m/>
    <s v="transposase"/>
    <m/>
    <m/>
    <s v="A4S02_00940"/>
    <n v="828"/>
    <n v="275"/>
    <m/>
  </r>
  <r>
    <n v="671"/>
    <x v="0"/>
    <x v="0"/>
    <s v="GCA_001766235.1"/>
    <s v="Primary Assembly"/>
    <s v="chromosome"/>
    <m/>
    <s v="CP015164.1"/>
    <n v="182316"/>
    <n v="182990"/>
    <x v="1"/>
    <m/>
    <m/>
    <m/>
    <m/>
    <m/>
    <m/>
    <s v="A4S02_00945"/>
    <n v="675"/>
    <m/>
    <s v="pseudo"/>
  </r>
  <r>
    <n v="672"/>
    <x v="1"/>
    <x v="1"/>
    <s v="GCA_001766235.1"/>
    <s v="Primary Assembly"/>
    <s v="chromosome"/>
    <m/>
    <s v="CP015164.1"/>
    <n v="182316"/>
    <n v="182990"/>
    <x v="1"/>
    <m/>
    <m/>
    <m/>
    <s v="nuclease PIN"/>
    <m/>
    <m/>
    <s v="A4S02_00945"/>
    <n v="675"/>
    <m/>
    <s v="pseudo"/>
  </r>
  <r>
    <n v="673"/>
    <x v="0"/>
    <x v="2"/>
    <s v="GCA_001766235.1"/>
    <s v="Primary Assembly"/>
    <s v="chromosome"/>
    <m/>
    <s v="CP015164.1"/>
    <n v="183061"/>
    <n v="183261"/>
    <x v="1"/>
    <m/>
    <m/>
    <m/>
    <m/>
    <m/>
    <m/>
    <s v="A4S02_00950"/>
    <n v="201"/>
    <m/>
    <m/>
  </r>
  <r>
    <n v="674"/>
    <x v="1"/>
    <x v="3"/>
    <s v="GCA_001766235.1"/>
    <s v="Primary Assembly"/>
    <s v="chromosome"/>
    <m/>
    <s v="CP015164.1"/>
    <n v="183061"/>
    <n v="183261"/>
    <x v="1"/>
    <s v="AOW47701.1"/>
    <m/>
    <m/>
    <s v="hypothetical protein"/>
    <m/>
    <m/>
    <s v="A4S02_00950"/>
    <n v="201"/>
    <n v="66"/>
    <m/>
  </r>
  <r>
    <n v="675"/>
    <x v="0"/>
    <x v="2"/>
    <s v="GCA_001766235.1"/>
    <s v="Primary Assembly"/>
    <s v="chromosome"/>
    <m/>
    <s v="CP015164.1"/>
    <n v="183582"/>
    <n v="183935"/>
    <x v="0"/>
    <m/>
    <m/>
    <m/>
    <m/>
    <m/>
    <m/>
    <s v="A4S02_00955"/>
    <n v="354"/>
    <m/>
    <m/>
  </r>
  <r>
    <n v="676"/>
    <x v="1"/>
    <x v="3"/>
    <s v="GCA_001766235.1"/>
    <s v="Primary Assembly"/>
    <s v="chromosome"/>
    <m/>
    <s v="CP015164.1"/>
    <n v="183582"/>
    <n v="183935"/>
    <x v="0"/>
    <s v="AOW45560.1"/>
    <m/>
    <m/>
    <s v="hypothetical protein"/>
    <m/>
    <m/>
    <s v="A4S02_00955"/>
    <n v="354"/>
    <n v="117"/>
    <m/>
  </r>
  <r>
    <n v="677"/>
    <x v="0"/>
    <x v="2"/>
    <s v="GCA_001766235.1"/>
    <s v="Primary Assembly"/>
    <s v="chromosome"/>
    <m/>
    <s v="CP015164.1"/>
    <n v="183939"/>
    <n v="185105"/>
    <x v="0"/>
    <m/>
    <m/>
    <m/>
    <m/>
    <m/>
    <m/>
    <s v="A4S02_00960"/>
    <n v="1167"/>
    <m/>
    <m/>
  </r>
  <r>
    <n v="678"/>
    <x v="1"/>
    <x v="3"/>
    <s v="GCA_001766235.1"/>
    <s v="Primary Assembly"/>
    <s v="chromosome"/>
    <m/>
    <s v="CP015164.1"/>
    <n v="183939"/>
    <n v="185105"/>
    <x v="0"/>
    <s v="AOW45561.1"/>
    <m/>
    <m/>
    <s v="acetoin dehydrogenase dihydrolipoyllysine-residue acetyltransferase subunit"/>
    <m/>
    <m/>
    <s v="A4S02_00960"/>
    <n v="1167"/>
    <n v="388"/>
    <m/>
  </r>
  <r>
    <n v="679"/>
    <x v="0"/>
    <x v="2"/>
    <s v="GCA_001766235.1"/>
    <s v="Primary Assembly"/>
    <s v="chromosome"/>
    <m/>
    <s v="CP015164.1"/>
    <n v="185377"/>
    <n v="185862"/>
    <x v="0"/>
    <m/>
    <m/>
    <m/>
    <m/>
    <m/>
    <m/>
    <s v="A4S02_00965"/>
    <n v="486"/>
    <m/>
    <m/>
  </r>
  <r>
    <n v="680"/>
    <x v="1"/>
    <x v="3"/>
    <s v="GCA_001766235.1"/>
    <s v="Primary Assembly"/>
    <s v="chromosome"/>
    <m/>
    <s v="CP015164.1"/>
    <n v="185377"/>
    <n v="185862"/>
    <x v="0"/>
    <s v="AOW45562.1"/>
    <m/>
    <m/>
    <s v="heat-shock protein Hsp20"/>
    <m/>
    <m/>
    <s v="A4S02_00965"/>
    <n v="486"/>
    <n v="161"/>
    <m/>
  </r>
  <r>
    <n v="681"/>
    <x v="0"/>
    <x v="2"/>
    <s v="GCA_001766235.1"/>
    <s v="Primary Assembly"/>
    <s v="chromosome"/>
    <m/>
    <s v="CP015164.1"/>
    <n v="185874"/>
    <n v="186080"/>
    <x v="0"/>
    <m/>
    <m/>
    <m/>
    <m/>
    <m/>
    <m/>
    <s v="A4S02_00970"/>
    <n v="207"/>
    <m/>
    <m/>
  </r>
  <r>
    <n v="682"/>
    <x v="1"/>
    <x v="3"/>
    <s v="GCA_001766235.1"/>
    <s v="Primary Assembly"/>
    <s v="chromosome"/>
    <m/>
    <s v="CP015164.1"/>
    <n v="185874"/>
    <n v="186080"/>
    <x v="0"/>
    <s v="AOW45563.1"/>
    <m/>
    <m/>
    <s v="hypothetical protein"/>
    <m/>
    <m/>
    <s v="A4S02_00970"/>
    <n v="207"/>
    <n v="68"/>
    <m/>
  </r>
  <r>
    <n v="683"/>
    <x v="0"/>
    <x v="2"/>
    <s v="GCA_001766235.1"/>
    <s v="Primary Assembly"/>
    <s v="chromosome"/>
    <m/>
    <s v="CP015164.1"/>
    <n v="186333"/>
    <n v="187616"/>
    <x v="1"/>
    <m/>
    <m/>
    <m/>
    <m/>
    <m/>
    <m/>
    <s v="A4S02_00975"/>
    <n v="1284"/>
    <m/>
    <m/>
  </r>
  <r>
    <n v="684"/>
    <x v="1"/>
    <x v="3"/>
    <s v="GCA_001766235.1"/>
    <s v="Primary Assembly"/>
    <s v="chromosome"/>
    <m/>
    <s v="CP015164.1"/>
    <n v="186333"/>
    <n v="187616"/>
    <x v="1"/>
    <s v="AOW45564.1"/>
    <m/>
    <m/>
    <s v="pyridine nucleotide-disulfide oxidoreductase"/>
    <m/>
    <m/>
    <s v="A4S02_00975"/>
    <n v="1284"/>
    <n v="427"/>
    <m/>
  </r>
  <r>
    <n v="685"/>
    <x v="0"/>
    <x v="2"/>
    <s v="GCA_001766235.1"/>
    <s v="Primary Assembly"/>
    <s v="chromosome"/>
    <m/>
    <s v="CP015164.1"/>
    <n v="187751"/>
    <n v="188806"/>
    <x v="1"/>
    <m/>
    <m/>
    <m/>
    <m/>
    <m/>
    <m/>
    <s v="A4S02_00980"/>
    <n v="1056"/>
    <m/>
    <m/>
  </r>
  <r>
    <n v="686"/>
    <x v="1"/>
    <x v="3"/>
    <s v="GCA_001766235.1"/>
    <s v="Primary Assembly"/>
    <s v="chromosome"/>
    <m/>
    <s v="CP015164.1"/>
    <n v="187751"/>
    <n v="188806"/>
    <x v="1"/>
    <s v="AOW45565.1"/>
    <m/>
    <m/>
    <s v="hypothetical protein"/>
    <m/>
    <m/>
    <s v="A4S02_00980"/>
    <n v="1056"/>
    <n v="351"/>
    <m/>
  </r>
  <r>
    <n v="687"/>
    <x v="0"/>
    <x v="2"/>
    <s v="GCA_001766235.1"/>
    <s v="Primary Assembly"/>
    <s v="chromosome"/>
    <m/>
    <s v="CP015164.1"/>
    <n v="188803"/>
    <n v="189807"/>
    <x v="1"/>
    <m/>
    <m/>
    <m/>
    <m/>
    <m/>
    <m/>
    <s v="A4S02_00985"/>
    <n v="1005"/>
    <m/>
    <m/>
  </r>
  <r>
    <n v="688"/>
    <x v="1"/>
    <x v="3"/>
    <s v="GCA_001766235.1"/>
    <s v="Primary Assembly"/>
    <s v="chromosome"/>
    <m/>
    <s v="CP015164.1"/>
    <n v="188803"/>
    <n v="189807"/>
    <x v="1"/>
    <s v="AOW45566.1"/>
    <m/>
    <m/>
    <s v="cobalamin biosynthesis protein CobW"/>
    <m/>
    <m/>
    <s v="A4S02_00985"/>
    <n v="1005"/>
    <n v="334"/>
    <m/>
  </r>
  <r>
    <n v="689"/>
    <x v="0"/>
    <x v="2"/>
    <s v="GCA_001766235.1"/>
    <s v="Primary Assembly"/>
    <s v="chromosome"/>
    <m/>
    <s v="CP015164.1"/>
    <n v="189891"/>
    <n v="190232"/>
    <x v="1"/>
    <m/>
    <m/>
    <m/>
    <m/>
    <m/>
    <m/>
    <s v="A4S02_00990"/>
    <n v="342"/>
    <m/>
    <m/>
  </r>
  <r>
    <n v="690"/>
    <x v="1"/>
    <x v="3"/>
    <s v="GCA_001766235.1"/>
    <s v="Primary Assembly"/>
    <s v="chromosome"/>
    <m/>
    <s v="CP015164.1"/>
    <n v="189891"/>
    <n v="190232"/>
    <x v="1"/>
    <s v="AOW45567.1"/>
    <m/>
    <m/>
    <s v="transposase"/>
    <m/>
    <m/>
    <s v="A4S02_00990"/>
    <n v="342"/>
    <n v="113"/>
    <m/>
  </r>
  <r>
    <n v="691"/>
    <x v="0"/>
    <x v="2"/>
    <s v="GCA_001766235.1"/>
    <s v="Primary Assembly"/>
    <s v="chromosome"/>
    <m/>
    <s v="CP015164.1"/>
    <n v="190274"/>
    <n v="190645"/>
    <x v="1"/>
    <m/>
    <m/>
    <m/>
    <m/>
    <m/>
    <m/>
    <s v="A4S02_00995"/>
    <n v="372"/>
    <m/>
    <m/>
  </r>
  <r>
    <n v="692"/>
    <x v="1"/>
    <x v="3"/>
    <s v="GCA_001766235.1"/>
    <s v="Primary Assembly"/>
    <s v="chromosome"/>
    <m/>
    <s v="CP015164.1"/>
    <n v="190274"/>
    <n v="190645"/>
    <x v="1"/>
    <s v="AOW45568.1"/>
    <m/>
    <m/>
    <s v="transposase"/>
    <m/>
    <m/>
    <s v="A4S02_00995"/>
    <n v="372"/>
    <n v="123"/>
    <m/>
  </r>
  <r>
    <n v="693"/>
    <x v="0"/>
    <x v="2"/>
    <s v="GCA_001766235.1"/>
    <s v="Primary Assembly"/>
    <s v="chromosome"/>
    <m/>
    <s v="CP015164.1"/>
    <n v="190761"/>
    <n v="192176"/>
    <x v="1"/>
    <m/>
    <m/>
    <m/>
    <m/>
    <m/>
    <m/>
    <s v="A4S02_01000"/>
    <n v="1416"/>
    <m/>
    <m/>
  </r>
  <r>
    <n v="694"/>
    <x v="1"/>
    <x v="3"/>
    <s v="GCA_001766235.1"/>
    <s v="Primary Assembly"/>
    <s v="chromosome"/>
    <m/>
    <s v="CP015164.1"/>
    <n v="190761"/>
    <n v="192176"/>
    <x v="1"/>
    <s v="AOW47702.1"/>
    <m/>
    <m/>
    <s v="chloride channel protein"/>
    <m/>
    <m/>
    <s v="A4S02_01000"/>
    <n v="1416"/>
    <n v="471"/>
    <m/>
  </r>
  <r>
    <n v="695"/>
    <x v="0"/>
    <x v="2"/>
    <s v="GCA_001766235.1"/>
    <s v="Primary Assembly"/>
    <s v="chromosome"/>
    <m/>
    <s v="CP015164.1"/>
    <n v="192279"/>
    <n v="193244"/>
    <x v="1"/>
    <m/>
    <m/>
    <m/>
    <m/>
    <m/>
    <m/>
    <s v="A4S02_01005"/>
    <n v="966"/>
    <m/>
    <m/>
  </r>
  <r>
    <n v="696"/>
    <x v="1"/>
    <x v="3"/>
    <s v="GCA_001766235.1"/>
    <s v="Primary Assembly"/>
    <s v="chromosome"/>
    <m/>
    <s v="CP015164.1"/>
    <n v="192279"/>
    <n v="193244"/>
    <x v="1"/>
    <s v="AOW45569.1"/>
    <m/>
    <m/>
    <s v="cation transporter"/>
    <m/>
    <m/>
    <s v="A4S02_01005"/>
    <n v="966"/>
    <n v="321"/>
    <m/>
  </r>
  <r>
    <n v="697"/>
    <x v="0"/>
    <x v="2"/>
    <s v="GCA_001766235.1"/>
    <s v="Primary Assembly"/>
    <s v="chromosome"/>
    <m/>
    <s v="CP015164.1"/>
    <n v="193305"/>
    <n v="194477"/>
    <x v="1"/>
    <m/>
    <m/>
    <m/>
    <m/>
    <m/>
    <m/>
    <s v="A4S02_01010"/>
    <n v="1173"/>
    <m/>
    <m/>
  </r>
  <r>
    <n v="698"/>
    <x v="1"/>
    <x v="3"/>
    <s v="GCA_001766235.1"/>
    <s v="Primary Assembly"/>
    <s v="chromosome"/>
    <m/>
    <s v="CP015164.1"/>
    <n v="193305"/>
    <n v="194477"/>
    <x v="1"/>
    <s v="AOW45570.1"/>
    <m/>
    <m/>
    <s v="cation transporter"/>
    <m/>
    <m/>
    <s v="A4S02_01010"/>
    <n v="1173"/>
    <n v="390"/>
    <m/>
  </r>
  <r>
    <n v="699"/>
    <x v="0"/>
    <x v="2"/>
    <s v="GCA_001766235.1"/>
    <s v="Primary Assembly"/>
    <s v="chromosome"/>
    <m/>
    <s v="CP015164.1"/>
    <n v="194683"/>
    <n v="196341"/>
    <x v="0"/>
    <m/>
    <m/>
    <m/>
    <m/>
    <m/>
    <m/>
    <s v="A4S02_01015"/>
    <n v="1659"/>
    <m/>
    <m/>
  </r>
  <r>
    <n v="700"/>
    <x v="1"/>
    <x v="3"/>
    <s v="GCA_001766235.1"/>
    <s v="Primary Assembly"/>
    <s v="chromosome"/>
    <m/>
    <s v="CP015164.1"/>
    <n v="194683"/>
    <n v="196341"/>
    <x v="0"/>
    <s v="AOW45571.1"/>
    <m/>
    <m/>
    <s v="FAD-dependent oxidoreductase"/>
    <m/>
    <m/>
    <s v="A4S02_01015"/>
    <n v="1659"/>
    <n v="552"/>
    <m/>
  </r>
  <r>
    <n v="701"/>
    <x v="0"/>
    <x v="2"/>
    <s v="GCA_001766235.1"/>
    <s v="Primary Assembly"/>
    <s v="chromosome"/>
    <m/>
    <s v="CP015164.1"/>
    <n v="196373"/>
    <n v="197170"/>
    <x v="1"/>
    <m/>
    <m/>
    <m/>
    <m/>
    <m/>
    <m/>
    <s v="A4S02_01020"/>
    <n v="798"/>
    <m/>
    <m/>
  </r>
  <r>
    <n v="702"/>
    <x v="1"/>
    <x v="3"/>
    <s v="GCA_001766235.1"/>
    <s v="Primary Assembly"/>
    <s v="chromosome"/>
    <m/>
    <s v="CP015164.1"/>
    <n v="196373"/>
    <n v="197170"/>
    <x v="1"/>
    <s v="AOW45572.1"/>
    <m/>
    <m/>
    <s v="esterase"/>
    <m/>
    <m/>
    <s v="A4S02_01020"/>
    <n v="798"/>
    <n v="265"/>
    <m/>
  </r>
  <r>
    <n v="703"/>
    <x v="0"/>
    <x v="2"/>
    <s v="GCA_001766235.1"/>
    <s v="Primary Assembly"/>
    <s v="chromosome"/>
    <m/>
    <s v="CP015164.1"/>
    <n v="197422"/>
    <n v="198237"/>
    <x v="0"/>
    <m/>
    <m/>
    <m/>
    <m/>
    <m/>
    <m/>
    <s v="A4S02_01025"/>
    <n v="816"/>
    <m/>
    <m/>
  </r>
  <r>
    <n v="704"/>
    <x v="1"/>
    <x v="3"/>
    <s v="GCA_001766235.1"/>
    <s v="Primary Assembly"/>
    <s v="chromosome"/>
    <m/>
    <s v="CP015164.1"/>
    <n v="197422"/>
    <n v="198237"/>
    <x v="0"/>
    <s v="AOW45573.1"/>
    <m/>
    <m/>
    <s v="universal stress protein UspA"/>
    <m/>
    <m/>
    <s v="A4S02_01025"/>
    <n v="816"/>
    <n v="271"/>
    <m/>
  </r>
  <r>
    <n v="705"/>
    <x v="0"/>
    <x v="2"/>
    <s v="GCA_001766235.1"/>
    <s v="Primary Assembly"/>
    <s v="chromosome"/>
    <m/>
    <s v="CP015164.1"/>
    <n v="198298"/>
    <n v="200646"/>
    <x v="0"/>
    <m/>
    <m/>
    <m/>
    <m/>
    <m/>
    <m/>
    <s v="A4S02_01030"/>
    <n v="2349"/>
    <m/>
    <m/>
  </r>
  <r>
    <n v="706"/>
    <x v="1"/>
    <x v="3"/>
    <s v="GCA_001766235.1"/>
    <s v="Primary Assembly"/>
    <s v="chromosome"/>
    <m/>
    <s v="CP015164.1"/>
    <n v="198298"/>
    <n v="200646"/>
    <x v="0"/>
    <s v="AOW45574.1"/>
    <m/>
    <m/>
    <s v="hypothetical protein"/>
    <m/>
    <m/>
    <s v="A4S02_01030"/>
    <n v="2349"/>
    <n v="782"/>
    <m/>
  </r>
  <r>
    <n v="707"/>
    <x v="0"/>
    <x v="2"/>
    <s v="GCA_001766235.1"/>
    <s v="Primary Assembly"/>
    <s v="chromosome"/>
    <m/>
    <s v="CP015164.1"/>
    <n v="200654"/>
    <n v="202624"/>
    <x v="1"/>
    <m/>
    <m/>
    <m/>
    <m/>
    <m/>
    <m/>
    <s v="A4S02_01035"/>
    <n v="1971"/>
    <m/>
    <m/>
  </r>
  <r>
    <n v="708"/>
    <x v="1"/>
    <x v="3"/>
    <s v="GCA_001766235.1"/>
    <s v="Primary Assembly"/>
    <s v="chromosome"/>
    <m/>
    <s v="CP015164.1"/>
    <n v="200654"/>
    <n v="202624"/>
    <x v="1"/>
    <s v="AOW45575.1"/>
    <m/>
    <m/>
    <s v="oligopeptide transporter, OPT family"/>
    <m/>
    <m/>
    <s v="A4S02_01035"/>
    <n v="1971"/>
    <n v="656"/>
    <m/>
  </r>
  <r>
    <n v="709"/>
    <x v="0"/>
    <x v="2"/>
    <s v="GCA_001766235.1"/>
    <s v="Primary Assembly"/>
    <s v="chromosome"/>
    <m/>
    <s v="CP015164.1"/>
    <n v="202615"/>
    <n v="202806"/>
    <x v="0"/>
    <m/>
    <m/>
    <m/>
    <m/>
    <m/>
    <m/>
    <s v="A4S02_01040"/>
    <n v="192"/>
    <m/>
    <m/>
  </r>
  <r>
    <n v="710"/>
    <x v="1"/>
    <x v="3"/>
    <s v="GCA_001766235.1"/>
    <s v="Primary Assembly"/>
    <s v="chromosome"/>
    <m/>
    <s v="CP015164.1"/>
    <n v="202615"/>
    <n v="202806"/>
    <x v="0"/>
    <s v="AOW45576.1"/>
    <m/>
    <m/>
    <s v="hypothetical protein"/>
    <m/>
    <m/>
    <s v="A4S02_01040"/>
    <n v="192"/>
    <n v="63"/>
    <m/>
  </r>
  <r>
    <n v="711"/>
    <x v="0"/>
    <x v="2"/>
    <s v="GCA_001766235.1"/>
    <s v="Primary Assembly"/>
    <s v="chromosome"/>
    <m/>
    <s v="CP015164.1"/>
    <n v="202803"/>
    <n v="204677"/>
    <x v="1"/>
    <m/>
    <m/>
    <m/>
    <m/>
    <m/>
    <m/>
    <s v="A4S02_01045"/>
    <n v="1875"/>
    <m/>
    <m/>
  </r>
  <r>
    <n v="712"/>
    <x v="1"/>
    <x v="3"/>
    <s v="GCA_001766235.1"/>
    <s v="Primary Assembly"/>
    <s v="chromosome"/>
    <m/>
    <s v="CP015164.1"/>
    <n v="202803"/>
    <n v="204677"/>
    <x v="1"/>
    <s v="AOW45577.1"/>
    <m/>
    <m/>
    <s v="hypothetical protein"/>
    <m/>
    <m/>
    <s v="A4S02_01045"/>
    <n v="1875"/>
    <n v="624"/>
    <m/>
  </r>
  <r>
    <n v="713"/>
    <x v="0"/>
    <x v="2"/>
    <s v="GCA_001766235.1"/>
    <s v="Primary Assembly"/>
    <s v="chromosome"/>
    <m/>
    <s v="CP015164.1"/>
    <n v="204924"/>
    <n v="205460"/>
    <x v="1"/>
    <m/>
    <m/>
    <m/>
    <m/>
    <m/>
    <m/>
    <s v="A4S02_01050"/>
    <n v="537"/>
    <m/>
    <m/>
  </r>
  <r>
    <n v="714"/>
    <x v="1"/>
    <x v="3"/>
    <s v="GCA_001766235.1"/>
    <s v="Primary Assembly"/>
    <s v="chromosome"/>
    <m/>
    <s v="CP015164.1"/>
    <n v="204924"/>
    <n v="205460"/>
    <x v="1"/>
    <s v="AOW47703.1"/>
    <m/>
    <m/>
    <s v="hypothetical protein"/>
    <m/>
    <m/>
    <s v="A4S02_01050"/>
    <n v="537"/>
    <n v="178"/>
    <m/>
  </r>
  <r>
    <n v="715"/>
    <x v="0"/>
    <x v="2"/>
    <s v="GCA_001766235.1"/>
    <s v="Primary Assembly"/>
    <s v="chromosome"/>
    <m/>
    <s v="CP015164.1"/>
    <n v="205657"/>
    <n v="205887"/>
    <x v="0"/>
    <m/>
    <m/>
    <m/>
    <m/>
    <m/>
    <m/>
    <s v="A4S02_01055"/>
    <n v="231"/>
    <m/>
    <m/>
  </r>
  <r>
    <n v="716"/>
    <x v="1"/>
    <x v="3"/>
    <s v="GCA_001766235.1"/>
    <s v="Primary Assembly"/>
    <s v="chromosome"/>
    <m/>
    <s v="CP015164.1"/>
    <n v="205657"/>
    <n v="205887"/>
    <x v="0"/>
    <s v="AOW45578.1"/>
    <m/>
    <m/>
    <s v="hypothetical protein"/>
    <m/>
    <m/>
    <s v="A4S02_01055"/>
    <n v="231"/>
    <n v="76"/>
    <m/>
  </r>
  <r>
    <n v="717"/>
    <x v="0"/>
    <x v="2"/>
    <s v="GCA_001766235.1"/>
    <s v="Primary Assembly"/>
    <s v="chromosome"/>
    <m/>
    <s v="CP015164.1"/>
    <n v="206013"/>
    <n v="206624"/>
    <x v="1"/>
    <m/>
    <m/>
    <m/>
    <m/>
    <m/>
    <m/>
    <s v="A4S02_01060"/>
    <n v="612"/>
    <m/>
    <m/>
  </r>
  <r>
    <n v="718"/>
    <x v="1"/>
    <x v="3"/>
    <s v="GCA_001766235.1"/>
    <s v="Primary Assembly"/>
    <s v="chromosome"/>
    <m/>
    <s v="CP015164.1"/>
    <n v="206013"/>
    <n v="206624"/>
    <x v="1"/>
    <s v="AOW45579.1"/>
    <m/>
    <m/>
    <s v="hypothetical protein"/>
    <m/>
    <m/>
    <s v="A4S02_01060"/>
    <n v="612"/>
    <n v="203"/>
    <m/>
  </r>
  <r>
    <n v="719"/>
    <x v="0"/>
    <x v="2"/>
    <s v="GCA_001766235.1"/>
    <s v="Primary Assembly"/>
    <s v="chromosome"/>
    <m/>
    <s v="CP015164.1"/>
    <n v="206818"/>
    <n v="207630"/>
    <x v="0"/>
    <m/>
    <m/>
    <m/>
    <m/>
    <m/>
    <m/>
    <s v="A4S02_01065"/>
    <n v="813"/>
    <m/>
    <m/>
  </r>
  <r>
    <n v="720"/>
    <x v="1"/>
    <x v="3"/>
    <s v="GCA_001766235.1"/>
    <s v="Primary Assembly"/>
    <s v="chromosome"/>
    <m/>
    <s v="CP015164.1"/>
    <n v="206818"/>
    <n v="207630"/>
    <x v="0"/>
    <s v="AOW45580.1"/>
    <m/>
    <m/>
    <s v="adenylyltransferase"/>
    <m/>
    <m/>
    <s v="A4S02_01065"/>
    <n v="813"/>
    <n v="270"/>
    <m/>
  </r>
  <r>
    <n v="721"/>
    <x v="0"/>
    <x v="2"/>
    <s v="GCA_001766235.1"/>
    <s v="Primary Assembly"/>
    <s v="chromosome"/>
    <m/>
    <s v="CP015164.1"/>
    <n v="207910"/>
    <n v="208926"/>
    <x v="0"/>
    <m/>
    <m/>
    <m/>
    <m/>
    <m/>
    <m/>
    <s v="A4S02_01070"/>
    <n v="1017"/>
    <m/>
    <m/>
  </r>
  <r>
    <n v="722"/>
    <x v="1"/>
    <x v="3"/>
    <s v="GCA_001766235.1"/>
    <s v="Primary Assembly"/>
    <s v="chromosome"/>
    <m/>
    <s v="CP015164.1"/>
    <n v="207910"/>
    <n v="208926"/>
    <x v="0"/>
    <s v="AOW45581.1"/>
    <m/>
    <m/>
    <s v="hypothetical protein"/>
    <m/>
    <m/>
    <s v="A4S02_01070"/>
    <n v="1017"/>
    <n v="338"/>
    <m/>
  </r>
  <r>
    <n v="723"/>
    <x v="0"/>
    <x v="2"/>
    <s v="GCA_001766235.1"/>
    <s v="Primary Assembly"/>
    <s v="chromosome"/>
    <m/>
    <s v="CP015164.1"/>
    <n v="208959"/>
    <n v="210419"/>
    <x v="0"/>
    <m/>
    <m/>
    <m/>
    <m/>
    <m/>
    <m/>
    <s v="A4S02_01075"/>
    <n v="1461"/>
    <m/>
    <m/>
  </r>
  <r>
    <n v="724"/>
    <x v="1"/>
    <x v="3"/>
    <s v="GCA_001766235.1"/>
    <s v="Primary Assembly"/>
    <s v="chromosome"/>
    <m/>
    <s v="CP015164.1"/>
    <n v="208959"/>
    <n v="210419"/>
    <x v="0"/>
    <s v="AOW45582.1"/>
    <m/>
    <m/>
    <s v="pyruvate kinase"/>
    <m/>
    <m/>
    <s v="A4S02_01075"/>
    <n v="1461"/>
    <n v="486"/>
    <m/>
  </r>
  <r>
    <n v="725"/>
    <x v="0"/>
    <x v="0"/>
    <s v="GCA_001766235.1"/>
    <s v="Primary Assembly"/>
    <s v="chromosome"/>
    <m/>
    <s v="CP015164.1"/>
    <n v="210564"/>
    <n v="211779"/>
    <x v="0"/>
    <m/>
    <m/>
    <m/>
    <m/>
    <m/>
    <m/>
    <s v="A4S02_01080"/>
    <n v="1216"/>
    <m/>
    <s v="pseudo"/>
  </r>
  <r>
    <n v="726"/>
    <x v="1"/>
    <x v="1"/>
    <s v="GCA_001766235.1"/>
    <s v="Primary Assembly"/>
    <s v="chromosome"/>
    <m/>
    <s v="CP015164.1"/>
    <n v="210564"/>
    <n v="211779"/>
    <x v="0"/>
    <m/>
    <m/>
    <m/>
    <s v="gluconolactonase"/>
    <m/>
    <m/>
    <s v="A4S02_01080"/>
    <n v="1216"/>
    <m/>
    <s v="pseudo"/>
  </r>
  <r>
    <n v="727"/>
    <x v="0"/>
    <x v="2"/>
    <s v="GCA_001766235.1"/>
    <s v="Primary Assembly"/>
    <s v="chromosome"/>
    <m/>
    <s v="CP015164.1"/>
    <n v="211794"/>
    <n v="212948"/>
    <x v="1"/>
    <m/>
    <m/>
    <m/>
    <m/>
    <m/>
    <m/>
    <s v="A4S02_01085"/>
    <n v="1155"/>
    <m/>
    <m/>
  </r>
  <r>
    <n v="728"/>
    <x v="1"/>
    <x v="3"/>
    <s v="GCA_001766235.1"/>
    <s v="Primary Assembly"/>
    <s v="chromosome"/>
    <m/>
    <s v="CP015164.1"/>
    <n v="211794"/>
    <n v="212948"/>
    <x v="1"/>
    <s v="AOW45583.1"/>
    <m/>
    <m/>
    <s v="transporter"/>
    <m/>
    <m/>
    <s v="A4S02_01085"/>
    <n v="1155"/>
    <n v="384"/>
    <m/>
  </r>
  <r>
    <n v="729"/>
    <x v="0"/>
    <x v="2"/>
    <s v="GCA_001766235.1"/>
    <s v="Primary Assembly"/>
    <s v="chromosome"/>
    <m/>
    <s v="CP015164.1"/>
    <n v="213013"/>
    <n v="213405"/>
    <x v="1"/>
    <m/>
    <m/>
    <m/>
    <m/>
    <m/>
    <m/>
    <s v="A4S02_01090"/>
    <n v="393"/>
    <m/>
    <m/>
  </r>
  <r>
    <n v="730"/>
    <x v="1"/>
    <x v="3"/>
    <s v="GCA_001766235.1"/>
    <s v="Primary Assembly"/>
    <s v="chromosome"/>
    <m/>
    <s v="CP015164.1"/>
    <n v="213013"/>
    <n v="213405"/>
    <x v="1"/>
    <s v="AOW47704.1"/>
    <m/>
    <m/>
    <s v="hypothetical protein"/>
    <m/>
    <m/>
    <s v="A4S02_01090"/>
    <n v="393"/>
    <n v="130"/>
    <m/>
  </r>
  <r>
    <n v="731"/>
    <x v="0"/>
    <x v="2"/>
    <s v="GCA_001766235.1"/>
    <s v="Primary Assembly"/>
    <s v="chromosome"/>
    <m/>
    <s v="CP015164.1"/>
    <n v="213655"/>
    <n v="215472"/>
    <x v="0"/>
    <m/>
    <m/>
    <m/>
    <m/>
    <m/>
    <m/>
    <s v="A4S02_01095"/>
    <n v="1818"/>
    <m/>
    <m/>
  </r>
  <r>
    <n v="732"/>
    <x v="1"/>
    <x v="3"/>
    <s v="GCA_001766235.1"/>
    <s v="Primary Assembly"/>
    <s v="chromosome"/>
    <m/>
    <s v="CP015164.1"/>
    <n v="213655"/>
    <n v="215472"/>
    <x v="0"/>
    <s v="AOW45584.1"/>
    <m/>
    <m/>
    <s v="GTP-binding protein TypA"/>
    <m/>
    <m/>
    <s v="A4S02_01095"/>
    <n v="1818"/>
    <n v="605"/>
    <m/>
  </r>
  <r>
    <n v="733"/>
    <x v="0"/>
    <x v="2"/>
    <s v="GCA_001766235.1"/>
    <s v="Primary Assembly"/>
    <s v="chromosome"/>
    <m/>
    <s v="CP015164.1"/>
    <n v="215831"/>
    <n v="216118"/>
    <x v="0"/>
    <m/>
    <m/>
    <m/>
    <m/>
    <m/>
    <m/>
    <s v="A4S02_01100"/>
    <n v="288"/>
    <m/>
    <m/>
  </r>
  <r>
    <n v="734"/>
    <x v="1"/>
    <x v="3"/>
    <s v="GCA_001766235.1"/>
    <s v="Primary Assembly"/>
    <s v="chromosome"/>
    <m/>
    <s v="CP015164.1"/>
    <n v="215831"/>
    <n v="216118"/>
    <x v="0"/>
    <s v="AOW45585.1"/>
    <m/>
    <m/>
    <s v="hypothetical protein"/>
    <m/>
    <m/>
    <s v="A4S02_01100"/>
    <n v="288"/>
    <n v="95"/>
    <m/>
  </r>
  <r>
    <n v="735"/>
    <x v="0"/>
    <x v="2"/>
    <s v="GCA_001766235.1"/>
    <s v="Primary Assembly"/>
    <s v="chromosome"/>
    <m/>
    <s v="CP015164.1"/>
    <n v="216376"/>
    <n v="217632"/>
    <x v="1"/>
    <m/>
    <m/>
    <m/>
    <m/>
    <m/>
    <m/>
    <s v="A4S02_01105"/>
    <n v="1257"/>
    <m/>
    <m/>
  </r>
  <r>
    <n v="736"/>
    <x v="1"/>
    <x v="3"/>
    <s v="GCA_001766235.1"/>
    <s v="Primary Assembly"/>
    <s v="chromosome"/>
    <m/>
    <s v="CP015164.1"/>
    <n v="216376"/>
    <n v="217632"/>
    <x v="1"/>
    <s v="AOW45586.1"/>
    <m/>
    <m/>
    <s v="D-amino acid dehydrogenase small subunit"/>
    <m/>
    <m/>
    <s v="A4S02_01105"/>
    <n v="1257"/>
    <n v="418"/>
    <m/>
  </r>
  <r>
    <n v="737"/>
    <x v="0"/>
    <x v="2"/>
    <s v="GCA_001766235.1"/>
    <s v="Primary Assembly"/>
    <s v="chromosome"/>
    <m/>
    <s v="CP015164.1"/>
    <n v="217627"/>
    <n v="217818"/>
    <x v="0"/>
    <m/>
    <m/>
    <m/>
    <m/>
    <m/>
    <m/>
    <s v="A4S02_01110"/>
    <n v="192"/>
    <m/>
    <m/>
  </r>
  <r>
    <n v="738"/>
    <x v="1"/>
    <x v="3"/>
    <s v="GCA_001766235.1"/>
    <s v="Primary Assembly"/>
    <s v="chromosome"/>
    <m/>
    <s v="CP015164.1"/>
    <n v="217627"/>
    <n v="217818"/>
    <x v="0"/>
    <s v="AOW45587.1"/>
    <m/>
    <m/>
    <s v="hypothetical protein"/>
    <m/>
    <m/>
    <s v="A4S02_01110"/>
    <n v="192"/>
    <n v="63"/>
    <m/>
  </r>
  <r>
    <n v="739"/>
    <x v="0"/>
    <x v="2"/>
    <s v="GCA_001766235.1"/>
    <s v="Primary Assembly"/>
    <s v="chromosome"/>
    <m/>
    <s v="CP015164.1"/>
    <n v="217830"/>
    <n v="218846"/>
    <x v="1"/>
    <m/>
    <m/>
    <m/>
    <m/>
    <m/>
    <m/>
    <s v="A4S02_01115"/>
    <n v="1017"/>
    <m/>
    <m/>
  </r>
  <r>
    <n v="740"/>
    <x v="1"/>
    <x v="3"/>
    <s v="GCA_001766235.1"/>
    <s v="Primary Assembly"/>
    <s v="chromosome"/>
    <m/>
    <s v="CP015164.1"/>
    <n v="217830"/>
    <n v="218846"/>
    <x v="1"/>
    <s v="AOW45588.1"/>
    <m/>
    <m/>
    <s v="ferredoxin--NADP(+) reductase"/>
    <m/>
    <m/>
    <s v="A4S02_01115"/>
    <n v="1017"/>
    <n v="338"/>
    <m/>
  </r>
  <r>
    <n v="741"/>
    <x v="0"/>
    <x v="2"/>
    <s v="GCA_001766235.1"/>
    <s v="Primary Assembly"/>
    <s v="chromosome"/>
    <m/>
    <s v="CP015164.1"/>
    <n v="219011"/>
    <n v="220231"/>
    <x v="1"/>
    <m/>
    <m/>
    <m/>
    <m/>
    <m/>
    <m/>
    <s v="A4S02_01120"/>
    <n v="1221"/>
    <m/>
    <m/>
  </r>
  <r>
    <n v="742"/>
    <x v="1"/>
    <x v="3"/>
    <s v="GCA_001766235.1"/>
    <s v="Primary Assembly"/>
    <s v="chromosome"/>
    <m/>
    <s v="CP015164.1"/>
    <n v="219011"/>
    <n v="220231"/>
    <x v="1"/>
    <s v="AOW45589.1"/>
    <m/>
    <m/>
    <s v="isocitrate dehydrogenase"/>
    <m/>
    <m/>
    <s v="A4S02_01120"/>
    <n v="1221"/>
    <n v="406"/>
    <m/>
  </r>
  <r>
    <n v="743"/>
    <x v="0"/>
    <x v="0"/>
    <s v="GCA_001766235.1"/>
    <s v="Primary Assembly"/>
    <s v="chromosome"/>
    <m/>
    <s v="CP015164.1"/>
    <n v="220616"/>
    <n v="222734"/>
    <x v="0"/>
    <m/>
    <m/>
    <m/>
    <m/>
    <m/>
    <m/>
    <s v="A4S02_01125"/>
    <n v="2119"/>
    <m/>
    <s v="pseudo"/>
  </r>
  <r>
    <n v="744"/>
    <x v="1"/>
    <x v="1"/>
    <s v="GCA_001766235.1"/>
    <s v="Primary Assembly"/>
    <s v="chromosome"/>
    <m/>
    <s v="CP015164.1"/>
    <n v="220616"/>
    <n v="222734"/>
    <x v="0"/>
    <m/>
    <m/>
    <m/>
    <s v="hypothetical protein"/>
    <m/>
    <m/>
    <s v="A4S02_01125"/>
    <n v="2119"/>
    <m/>
    <s v="pseudo"/>
  </r>
  <r>
    <n v="745"/>
    <x v="0"/>
    <x v="4"/>
    <s v="GCA_001766235.1"/>
    <s v="Primary Assembly"/>
    <s v="chromosome"/>
    <m/>
    <s v="CP015164.1"/>
    <n v="223002"/>
    <n v="223077"/>
    <x v="1"/>
    <m/>
    <m/>
    <m/>
    <m/>
    <m/>
    <m/>
    <s v="A4S02_01130"/>
    <n v="76"/>
    <m/>
    <m/>
  </r>
  <r>
    <n v="746"/>
    <x v="2"/>
    <x v="5"/>
    <s v="GCA_001766235.1"/>
    <s v="Primary Assembly"/>
    <s v="chromosome"/>
    <m/>
    <s v="CP015164.1"/>
    <n v="223002"/>
    <n v="223077"/>
    <x v="1"/>
    <m/>
    <m/>
    <m/>
    <s v="tRNA-His"/>
    <m/>
    <m/>
    <s v="A4S02_01130"/>
    <n v="76"/>
    <m/>
    <s v="anticodon=GTG"/>
  </r>
  <r>
    <n v="747"/>
    <x v="0"/>
    <x v="2"/>
    <s v="GCA_001766235.1"/>
    <s v="Primary Assembly"/>
    <s v="chromosome"/>
    <m/>
    <s v="CP015164.1"/>
    <n v="223150"/>
    <n v="224325"/>
    <x v="1"/>
    <m/>
    <m/>
    <m/>
    <m/>
    <m/>
    <m/>
    <s v="A4S02_01135"/>
    <n v="1176"/>
    <m/>
    <m/>
  </r>
  <r>
    <n v="748"/>
    <x v="1"/>
    <x v="3"/>
    <s v="GCA_001766235.1"/>
    <s v="Primary Assembly"/>
    <s v="chromosome"/>
    <m/>
    <s v="CP015164.1"/>
    <n v="223150"/>
    <n v="224325"/>
    <x v="1"/>
    <s v="AOW45590.1"/>
    <m/>
    <m/>
    <s v="aminotransferase"/>
    <m/>
    <m/>
    <s v="A4S02_01135"/>
    <n v="1176"/>
    <n v="391"/>
    <m/>
  </r>
  <r>
    <n v="749"/>
    <x v="0"/>
    <x v="2"/>
    <s v="GCA_001766235.1"/>
    <s v="Primary Assembly"/>
    <s v="chromosome"/>
    <m/>
    <s v="CP015164.1"/>
    <n v="224565"/>
    <n v="224903"/>
    <x v="0"/>
    <m/>
    <m/>
    <m/>
    <m/>
    <m/>
    <m/>
    <s v="A4S02_01140"/>
    <n v="339"/>
    <m/>
    <m/>
  </r>
  <r>
    <n v="750"/>
    <x v="1"/>
    <x v="3"/>
    <s v="GCA_001766235.1"/>
    <s v="Primary Assembly"/>
    <s v="chromosome"/>
    <m/>
    <s v="CP015164.1"/>
    <n v="224565"/>
    <n v="224903"/>
    <x v="0"/>
    <s v="AOW45591.1"/>
    <m/>
    <m/>
    <s v="transcriptional regulator"/>
    <m/>
    <m/>
    <s v="A4S02_01140"/>
    <n v="339"/>
    <n v="112"/>
    <m/>
  </r>
  <r>
    <n v="751"/>
    <x v="0"/>
    <x v="2"/>
    <s v="GCA_001766235.1"/>
    <s v="Primary Assembly"/>
    <s v="chromosome"/>
    <m/>
    <s v="CP015164.1"/>
    <n v="225009"/>
    <n v="226454"/>
    <x v="0"/>
    <m/>
    <m/>
    <m/>
    <m/>
    <m/>
    <m/>
    <s v="A4S02_01145"/>
    <n v="1446"/>
    <m/>
    <m/>
  </r>
  <r>
    <n v="752"/>
    <x v="1"/>
    <x v="3"/>
    <s v="GCA_001766235.1"/>
    <s v="Primary Assembly"/>
    <s v="chromosome"/>
    <m/>
    <s v="CP015164.1"/>
    <n v="225009"/>
    <n v="226454"/>
    <x v="0"/>
    <s v="AOW45592.1"/>
    <m/>
    <m/>
    <s v="type I glutamate--ammonia ligase"/>
    <m/>
    <m/>
    <s v="A4S02_01145"/>
    <n v="1446"/>
    <n v="481"/>
    <m/>
  </r>
  <r>
    <n v="753"/>
    <x v="0"/>
    <x v="0"/>
    <s v="GCA_001766235.1"/>
    <s v="Primary Assembly"/>
    <s v="chromosome"/>
    <m/>
    <s v="CP015164.1"/>
    <n v="226538"/>
    <n v="227011"/>
    <x v="0"/>
    <m/>
    <m/>
    <m/>
    <m/>
    <m/>
    <m/>
    <s v="A4S02_01150"/>
    <n v="474"/>
    <m/>
    <s v="pseudo"/>
  </r>
  <r>
    <n v="754"/>
    <x v="1"/>
    <x v="1"/>
    <s v="GCA_001766235.1"/>
    <s v="Primary Assembly"/>
    <s v="chromosome"/>
    <m/>
    <s v="CP015164.1"/>
    <n v="226538"/>
    <n v="227011"/>
    <x v="0"/>
    <m/>
    <m/>
    <m/>
    <s v="hypothetical protein"/>
    <m/>
    <m/>
    <s v="A4S02_01150"/>
    <n v="474"/>
    <m/>
    <s v="pseudo"/>
  </r>
  <r>
    <n v="755"/>
    <x v="0"/>
    <x v="2"/>
    <s v="GCA_001766235.1"/>
    <s v="Primary Assembly"/>
    <s v="chromosome"/>
    <m/>
    <s v="CP015164.1"/>
    <n v="227022"/>
    <n v="227363"/>
    <x v="1"/>
    <m/>
    <m/>
    <m/>
    <m/>
    <m/>
    <m/>
    <s v="A4S02_01155"/>
    <n v="342"/>
    <m/>
    <m/>
  </r>
  <r>
    <n v="756"/>
    <x v="1"/>
    <x v="3"/>
    <s v="GCA_001766235.1"/>
    <s v="Primary Assembly"/>
    <s v="chromosome"/>
    <m/>
    <s v="CP015164.1"/>
    <n v="227022"/>
    <n v="227363"/>
    <x v="1"/>
    <s v="AOW45593.1"/>
    <m/>
    <m/>
    <s v="transposase"/>
    <m/>
    <m/>
    <s v="A4S02_01155"/>
    <n v="342"/>
    <n v="113"/>
    <m/>
  </r>
  <r>
    <n v="757"/>
    <x v="0"/>
    <x v="2"/>
    <s v="GCA_001766235.1"/>
    <s v="Primary Assembly"/>
    <s v="chromosome"/>
    <m/>
    <s v="CP015164.1"/>
    <n v="227405"/>
    <n v="227776"/>
    <x v="1"/>
    <m/>
    <m/>
    <m/>
    <m/>
    <m/>
    <m/>
    <s v="A4S02_01160"/>
    <n v="372"/>
    <m/>
    <m/>
  </r>
  <r>
    <n v="758"/>
    <x v="1"/>
    <x v="3"/>
    <s v="GCA_001766235.1"/>
    <s v="Primary Assembly"/>
    <s v="chromosome"/>
    <m/>
    <s v="CP015164.1"/>
    <n v="227405"/>
    <n v="227776"/>
    <x v="1"/>
    <s v="AOW45594.1"/>
    <m/>
    <m/>
    <s v="transposase"/>
    <m/>
    <m/>
    <s v="A4S02_01160"/>
    <n v="372"/>
    <n v="123"/>
    <m/>
  </r>
  <r>
    <n v="759"/>
    <x v="0"/>
    <x v="0"/>
    <s v="GCA_001766235.1"/>
    <s v="Primary Assembly"/>
    <s v="chromosome"/>
    <m/>
    <s v="CP015164.1"/>
    <n v="227869"/>
    <n v="228504"/>
    <x v="0"/>
    <m/>
    <m/>
    <m/>
    <m/>
    <m/>
    <m/>
    <s v="A4S02_01165"/>
    <n v="636"/>
    <m/>
    <s v="pseudo"/>
  </r>
  <r>
    <n v="760"/>
    <x v="1"/>
    <x v="1"/>
    <s v="GCA_001766235.1"/>
    <s v="Primary Assembly"/>
    <s v="chromosome"/>
    <m/>
    <s v="CP015164.1"/>
    <n v="227869"/>
    <n v="228504"/>
    <x v="0"/>
    <m/>
    <m/>
    <m/>
    <s v="hypothetical protein"/>
    <m/>
    <m/>
    <s v="A4S02_01165"/>
    <n v="636"/>
    <m/>
    <s v="pseudo"/>
  </r>
  <r>
    <n v="761"/>
    <x v="0"/>
    <x v="0"/>
    <s v="GCA_001766235.1"/>
    <s v="Primary Assembly"/>
    <s v="chromosome"/>
    <m/>
    <s v="CP015164.1"/>
    <n v="228709"/>
    <n v="229698"/>
    <x v="0"/>
    <m/>
    <m/>
    <m/>
    <m/>
    <m/>
    <m/>
    <s v="A4S02_01170"/>
    <n v="990"/>
    <m/>
    <s v="pseudo"/>
  </r>
  <r>
    <n v="762"/>
    <x v="1"/>
    <x v="1"/>
    <s v="GCA_001766235.1"/>
    <s v="Primary Assembly"/>
    <s v="chromosome"/>
    <m/>
    <s v="CP015164.1"/>
    <n v="228709"/>
    <n v="229698"/>
    <x v="0"/>
    <m/>
    <m/>
    <m/>
    <s v="glucose dehydrogenase"/>
    <m/>
    <m/>
    <s v="A4S02_01170"/>
    <n v="990"/>
    <m/>
    <s v="pseudo"/>
  </r>
  <r>
    <n v="763"/>
    <x v="0"/>
    <x v="2"/>
    <s v="GCA_001766235.1"/>
    <s v="Primary Assembly"/>
    <s v="chromosome"/>
    <m/>
    <s v="CP015164.1"/>
    <n v="229716"/>
    <n v="230513"/>
    <x v="1"/>
    <m/>
    <m/>
    <m/>
    <m/>
    <m/>
    <m/>
    <s v="A4S02_01175"/>
    <n v="798"/>
    <m/>
    <m/>
  </r>
  <r>
    <n v="764"/>
    <x v="1"/>
    <x v="3"/>
    <s v="GCA_001766235.1"/>
    <s v="Primary Assembly"/>
    <s v="chromosome"/>
    <m/>
    <s v="CP015164.1"/>
    <n v="229716"/>
    <n v="230513"/>
    <x v="1"/>
    <s v="AOW45595.1"/>
    <m/>
    <m/>
    <s v="transposase"/>
    <m/>
    <m/>
    <s v="A4S02_01175"/>
    <n v="798"/>
    <n v="265"/>
    <m/>
  </r>
  <r>
    <n v="765"/>
    <x v="0"/>
    <x v="0"/>
    <s v="GCA_001766235.1"/>
    <s v="Primary Assembly"/>
    <s v="chromosome"/>
    <m/>
    <s v="CP015164.1"/>
    <n v="230613"/>
    <n v="232031"/>
    <x v="0"/>
    <m/>
    <m/>
    <m/>
    <m/>
    <m/>
    <m/>
    <s v="A4S02_01180"/>
    <n v="1419"/>
    <m/>
    <s v="pseudo"/>
  </r>
  <r>
    <n v="766"/>
    <x v="1"/>
    <x v="1"/>
    <s v="GCA_001766235.1"/>
    <s v="Primary Assembly"/>
    <s v="chromosome"/>
    <m/>
    <s v="CP015164.1"/>
    <n v="230613"/>
    <n v="232031"/>
    <x v="0"/>
    <m/>
    <m/>
    <m/>
    <s v="glucose dehydrogenase"/>
    <m/>
    <m/>
    <s v="A4S02_01180"/>
    <n v="1419"/>
    <m/>
    <s v="pseudo"/>
  </r>
  <r>
    <n v="767"/>
    <x v="0"/>
    <x v="2"/>
    <s v="GCA_001766235.1"/>
    <s v="Primary Assembly"/>
    <s v="chromosome"/>
    <m/>
    <s v="CP015164.1"/>
    <n v="232156"/>
    <n v="232392"/>
    <x v="0"/>
    <m/>
    <m/>
    <m/>
    <m/>
    <m/>
    <m/>
    <s v="A4S02_01185"/>
    <n v="237"/>
    <m/>
    <m/>
  </r>
  <r>
    <n v="768"/>
    <x v="1"/>
    <x v="3"/>
    <s v="GCA_001766235.1"/>
    <s v="Primary Assembly"/>
    <s v="chromosome"/>
    <m/>
    <s v="CP015164.1"/>
    <n v="232156"/>
    <n v="232392"/>
    <x v="0"/>
    <s v="AOW45596.1"/>
    <m/>
    <m/>
    <s v="hypothetical protein"/>
    <m/>
    <m/>
    <s v="A4S02_01185"/>
    <n v="237"/>
    <n v="78"/>
    <m/>
  </r>
  <r>
    <n v="769"/>
    <x v="0"/>
    <x v="2"/>
    <s v="GCA_001766235.1"/>
    <s v="Primary Assembly"/>
    <s v="chromosome"/>
    <m/>
    <s v="CP015164.1"/>
    <n v="232389"/>
    <n v="233033"/>
    <x v="0"/>
    <m/>
    <m/>
    <m/>
    <m/>
    <m/>
    <m/>
    <s v="A4S02_01190"/>
    <n v="645"/>
    <m/>
    <m/>
  </r>
  <r>
    <n v="770"/>
    <x v="1"/>
    <x v="3"/>
    <s v="GCA_001766235.1"/>
    <s v="Primary Assembly"/>
    <s v="chromosome"/>
    <m/>
    <s v="CP015164.1"/>
    <n v="232389"/>
    <n v="233033"/>
    <x v="0"/>
    <s v="AOW45597.1"/>
    <m/>
    <m/>
    <s v="transcriptional regulator"/>
    <m/>
    <m/>
    <s v="A4S02_01190"/>
    <n v="645"/>
    <n v="214"/>
    <m/>
  </r>
  <r>
    <n v="771"/>
    <x v="0"/>
    <x v="2"/>
    <s v="GCA_001766235.1"/>
    <s v="Primary Assembly"/>
    <s v="chromosome"/>
    <m/>
    <s v="CP015164.1"/>
    <n v="233160"/>
    <n v="234965"/>
    <x v="0"/>
    <m/>
    <m/>
    <m/>
    <m/>
    <m/>
    <m/>
    <s v="A4S02_01195"/>
    <n v="1806"/>
    <m/>
    <m/>
  </r>
  <r>
    <n v="772"/>
    <x v="1"/>
    <x v="3"/>
    <s v="GCA_001766235.1"/>
    <s v="Primary Assembly"/>
    <s v="chromosome"/>
    <m/>
    <s v="CP015164.1"/>
    <n v="233160"/>
    <n v="234965"/>
    <x v="0"/>
    <s v="AOW45598.1"/>
    <m/>
    <m/>
    <s v="elongation factor 4"/>
    <m/>
    <m/>
    <s v="A4S02_01195"/>
    <n v="1806"/>
    <n v="601"/>
    <m/>
  </r>
  <r>
    <n v="773"/>
    <x v="0"/>
    <x v="2"/>
    <s v="GCA_001766235.1"/>
    <s v="Primary Assembly"/>
    <s v="chromosome"/>
    <m/>
    <s v="CP015164.1"/>
    <n v="235092"/>
    <n v="236267"/>
    <x v="0"/>
    <m/>
    <m/>
    <m/>
    <m/>
    <m/>
    <m/>
    <s v="A4S02_01200"/>
    <n v="1176"/>
    <m/>
    <m/>
  </r>
  <r>
    <n v="774"/>
    <x v="1"/>
    <x v="3"/>
    <s v="GCA_001766235.1"/>
    <s v="Primary Assembly"/>
    <s v="chromosome"/>
    <m/>
    <s v="CP015164.1"/>
    <n v="235092"/>
    <n v="236267"/>
    <x v="0"/>
    <s v="AOW45599.1"/>
    <m/>
    <m/>
    <s v="homoserine O-acetyltransferase"/>
    <m/>
    <m/>
    <s v="A4S02_01200"/>
    <n v="1176"/>
    <n v="391"/>
    <m/>
  </r>
  <r>
    <n v="775"/>
    <x v="0"/>
    <x v="2"/>
    <s v="GCA_001766235.1"/>
    <s v="Primary Assembly"/>
    <s v="chromosome"/>
    <m/>
    <s v="CP015164.1"/>
    <n v="236267"/>
    <n v="236872"/>
    <x v="0"/>
    <m/>
    <m/>
    <m/>
    <m/>
    <m/>
    <m/>
    <s v="A4S02_01205"/>
    <n v="606"/>
    <m/>
    <m/>
  </r>
  <r>
    <n v="776"/>
    <x v="1"/>
    <x v="3"/>
    <s v="GCA_001766235.1"/>
    <s v="Primary Assembly"/>
    <s v="chromosome"/>
    <m/>
    <s v="CP015164.1"/>
    <n v="236267"/>
    <n v="236872"/>
    <x v="0"/>
    <s v="AOW45600.1"/>
    <m/>
    <m/>
    <s v="methionine biosynthesis protein MetW"/>
    <m/>
    <m/>
    <s v="A4S02_01205"/>
    <n v="606"/>
    <n v="201"/>
    <m/>
  </r>
  <r>
    <n v="777"/>
    <x v="0"/>
    <x v="2"/>
    <s v="GCA_001766235.1"/>
    <s v="Primary Assembly"/>
    <s v="chromosome"/>
    <m/>
    <s v="CP015164.1"/>
    <n v="237329"/>
    <n v="238636"/>
    <x v="0"/>
    <m/>
    <m/>
    <m/>
    <m/>
    <m/>
    <m/>
    <s v="A4S02_01210"/>
    <n v="1308"/>
    <m/>
    <m/>
  </r>
  <r>
    <n v="778"/>
    <x v="1"/>
    <x v="3"/>
    <s v="GCA_001766235.1"/>
    <s v="Primary Assembly"/>
    <s v="chromosome"/>
    <m/>
    <s v="CP015164.1"/>
    <n v="237329"/>
    <n v="238636"/>
    <x v="0"/>
    <s v="AOW45601.1"/>
    <m/>
    <m/>
    <s v="DEAD/DEAH box helicase"/>
    <m/>
    <m/>
    <s v="A4S02_01210"/>
    <n v="1308"/>
    <n v="435"/>
    <m/>
  </r>
  <r>
    <n v="779"/>
    <x v="0"/>
    <x v="2"/>
    <s v="GCA_001766235.1"/>
    <s v="Primary Assembly"/>
    <s v="chromosome"/>
    <m/>
    <s v="CP015164.1"/>
    <n v="238712"/>
    <n v="239563"/>
    <x v="1"/>
    <m/>
    <m/>
    <m/>
    <m/>
    <m/>
    <m/>
    <s v="A4S02_01215"/>
    <n v="852"/>
    <m/>
    <m/>
  </r>
  <r>
    <n v="780"/>
    <x v="1"/>
    <x v="3"/>
    <s v="GCA_001766235.1"/>
    <s v="Primary Assembly"/>
    <s v="chromosome"/>
    <m/>
    <s v="CP015164.1"/>
    <n v="238712"/>
    <n v="239563"/>
    <x v="1"/>
    <s v="AOW47705.1"/>
    <m/>
    <m/>
    <s v="hypothetical protein"/>
    <m/>
    <m/>
    <s v="A4S02_01215"/>
    <n v="852"/>
    <n v="283"/>
    <m/>
  </r>
  <r>
    <n v="781"/>
    <x v="0"/>
    <x v="2"/>
    <s v="GCA_001766235.1"/>
    <s v="Primary Assembly"/>
    <s v="chromosome"/>
    <m/>
    <s v="CP015164.1"/>
    <n v="239610"/>
    <n v="240296"/>
    <x v="1"/>
    <m/>
    <m/>
    <m/>
    <m/>
    <m/>
    <m/>
    <s v="A4S02_01220"/>
    <n v="687"/>
    <m/>
    <m/>
  </r>
  <r>
    <n v="782"/>
    <x v="1"/>
    <x v="3"/>
    <s v="GCA_001766235.1"/>
    <s v="Primary Assembly"/>
    <s v="chromosome"/>
    <m/>
    <s v="CP015164.1"/>
    <n v="239610"/>
    <n v="240296"/>
    <x v="1"/>
    <s v="AOW45602.1"/>
    <m/>
    <m/>
    <s v="carbonic anhydrase"/>
    <m/>
    <m/>
    <s v="A4S02_01220"/>
    <n v="687"/>
    <n v="228"/>
    <m/>
  </r>
  <r>
    <n v="783"/>
    <x v="0"/>
    <x v="2"/>
    <s v="GCA_001766235.1"/>
    <s v="Primary Assembly"/>
    <s v="chromosome"/>
    <m/>
    <s v="CP015164.1"/>
    <n v="240458"/>
    <n v="241081"/>
    <x v="1"/>
    <m/>
    <m/>
    <m/>
    <m/>
    <m/>
    <m/>
    <s v="A4S02_01225"/>
    <n v="624"/>
    <m/>
    <m/>
  </r>
  <r>
    <n v="784"/>
    <x v="1"/>
    <x v="3"/>
    <s v="GCA_001766235.1"/>
    <s v="Primary Assembly"/>
    <s v="chromosome"/>
    <m/>
    <s v="CP015164.1"/>
    <n v="240458"/>
    <n v="241081"/>
    <x v="1"/>
    <s v="AOW45603.1"/>
    <m/>
    <m/>
    <s v="NYN domain-containing protein"/>
    <m/>
    <m/>
    <s v="A4S02_01225"/>
    <n v="624"/>
    <n v="207"/>
    <m/>
  </r>
  <r>
    <n v="785"/>
    <x v="0"/>
    <x v="2"/>
    <s v="GCA_001766235.1"/>
    <s v="Primary Assembly"/>
    <s v="chromosome"/>
    <m/>
    <s v="CP015164.1"/>
    <n v="241239"/>
    <n v="241751"/>
    <x v="0"/>
    <m/>
    <m/>
    <m/>
    <m/>
    <m/>
    <m/>
    <s v="A4S02_01230"/>
    <n v="513"/>
    <m/>
    <m/>
  </r>
  <r>
    <n v="786"/>
    <x v="1"/>
    <x v="3"/>
    <s v="GCA_001766235.1"/>
    <s v="Primary Assembly"/>
    <s v="chromosome"/>
    <m/>
    <s v="CP015164.1"/>
    <n v="241239"/>
    <n v="241751"/>
    <x v="0"/>
    <s v="AOW45604.1"/>
    <m/>
    <m/>
    <s v="2-amino-4-hydroxy-6-hydroxymethyldihydropteridine diphosphokinase"/>
    <m/>
    <m/>
    <s v="A4S02_01230"/>
    <n v="513"/>
    <n v="170"/>
    <m/>
  </r>
  <r>
    <n v="787"/>
    <x v="0"/>
    <x v="2"/>
    <s v="GCA_001766235.1"/>
    <s v="Primary Assembly"/>
    <s v="chromosome"/>
    <m/>
    <s v="CP015164.1"/>
    <n v="241842"/>
    <n v="242213"/>
    <x v="0"/>
    <m/>
    <m/>
    <m/>
    <m/>
    <m/>
    <m/>
    <s v="A4S02_01235"/>
    <n v="372"/>
    <m/>
    <m/>
  </r>
  <r>
    <n v="788"/>
    <x v="1"/>
    <x v="3"/>
    <s v="GCA_001766235.1"/>
    <s v="Primary Assembly"/>
    <s v="chromosome"/>
    <m/>
    <s v="CP015164.1"/>
    <n v="241842"/>
    <n v="242213"/>
    <x v="0"/>
    <s v="AOW45605.1"/>
    <m/>
    <m/>
    <s v="DNA-directed RNA polymerase subunit omega"/>
    <m/>
    <m/>
    <s v="A4S02_01235"/>
    <n v="372"/>
    <n v="123"/>
    <m/>
  </r>
  <r>
    <n v="789"/>
    <x v="0"/>
    <x v="2"/>
    <s v="GCA_001766235.1"/>
    <s v="Primary Assembly"/>
    <s v="chromosome"/>
    <m/>
    <s v="CP015164.1"/>
    <n v="242288"/>
    <n v="244591"/>
    <x v="0"/>
    <m/>
    <m/>
    <m/>
    <m/>
    <m/>
    <m/>
    <s v="A4S02_01240"/>
    <n v="2304"/>
    <m/>
    <m/>
  </r>
  <r>
    <n v="790"/>
    <x v="1"/>
    <x v="3"/>
    <s v="GCA_001766235.1"/>
    <s v="Primary Assembly"/>
    <s v="chromosome"/>
    <m/>
    <s v="CP015164.1"/>
    <n v="242288"/>
    <n v="244591"/>
    <x v="0"/>
    <s v="AOW47706.1"/>
    <m/>
    <m/>
    <s v="GTP pyrophosphokinase"/>
    <m/>
    <m/>
    <s v="A4S02_01240"/>
    <n v="2304"/>
    <n v="767"/>
    <m/>
  </r>
  <r>
    <n v="791"/>
    <x v="0"/>
    <x v="2"/>
    <s v="GCA_001766235.1"/>
    <s v="Primary Assembly"/>
    <s v="chromosome"/>
    <m/>
    <s v="CP015164.1"/>
    <n v="244588"/>
    <n v="244995"/>
    <x v="0"/>
    <m/>
    <m/>
    <m/>
    <m/>
    <m/>
    <m/>
    <s v="A4S02_01245"/>
    <n v="408"/>
    <m/>
    <m/>
  </r>
  <r>
    <n v="792"/>
    <x v="1"/>
    <x v="3"/>
    <s v="GCA_001766235.1"/>
    <s v="Primary Assembly"/>
    <s v="chromosome"/>
    <m/>
    <s v="CP015164.1"/>
    <n v="244588"/>
    <n v="244995"/>
    <x v="0"/>
    <s v="AOW45606.1"/>
    <m/>
    <m/>
    <s v="holo-ACP synthase"/>
    <m/>
    <m/>
    <s v="A4S02_01245"/>
    <n v="408"/>
    <n v="135"/>
    <m/>
  </r>
  <r>
    <n v="793"/>
    <x v="0"/>
    <x v="2"/>
    <s v="GCA_001766235.1"/>
    <s v="Primary Assembly"/>
    <s v="chromosome"/>
    <m/>
    <s v="CP015164.1"/>
    <n v="245084"/>
    <n v="245890"/>
    <x v="0"/>
    <m/>
    <m/>
    <m/>
    <m/>
    <m/>
    <m/>
    <s v="A4S02_01250"/>
    <n v="807"/>
    <m/>
    <m/>
  </r>
  <r>
    <n v="794"/>
    <x v="1"/>
    <x v="3"/>
    <s v="GCA_001766235.1"/>
    <s v="Primary Assembly"/>
    <s v="chromosome"/>
    <m/>
    <s v="CP015164.1"/>
    <n v="245084"/>
    <n v="245890"/>
    <x v="0"/>
    <s v="AOW45607.1"/>
    <m/>
    <m/>
    <s v="signal peptidase I"/>
    <m/>
    <m/>
    <s v="A4S02_01250"/>
    <n v="807"/>
    <n v="268"/>
    <m/>
  </r>
  <r>
    <n v="795"/>
    <x v="0"/>
    <x v="2"/>
    <s v="GCA_001766235.1"/>
    <s v="Primary Assembly"/>
    <s v="chromosome"/>
    <m/>
    <s v="CP015164.1"/>
    <n v="245905"/>
    <n v="246621"/>
    <x v="0"/>
    <m/>
    <m/>
    <m/>
    <m/>
    <m/>
    <m/>
    <s v="A4S02_01255"/>
    <n v="717"/>
    <m/>
    <m/>
  </r>
  <r>
    <n v="796"/>
    <x v="1"/>
    <x v="3"/>
    <s v="GCA_001766235.1"/>
    <s v="Primary Assembly"/>
    <s v="chromosome"/>
    <m/>
    <s v="CP015164.1"/>
    <n v="245905"/>
    <n v="246621"/>
    <x v="0"/>
    <s v="AOW47707.1"/>
    <m/>
    <m/>
    <s v="ribonuclease III"/>
    <m/>
    <m/>
    <s v="A4S02_01255"/>
    <n v="717"/>
    <n v="238"/>
    <m/>
  </r>
  <r>
    <n v="797"/>
    <x v="0"/>
    <x v="2"/>
    <s v="GCA_001766235.1"/>
    <s v="Primary Assembly"/>
    <s v="chromosome"/>
    <m/>
    <s v="CP015164.1"/>
    <n v="246628"/>
    <n v="247530"/>
    <x v="0"/>
    <m/>
    <m/>
    <m/>
    <m/>
    <m/>
    <m/>
    <s v="A4S02_01260"/>
    <n v="903"/>
    <m/>
    <m/>
  </r>
  <r>
    <n v="798"/>
    <x v="1"/>
    <x v="3"/>
    <s v="GCA_001766235.1"/>
    <s v="Primary Assembly"/>
    <s v="chromosome"/>
    <m/>
    <s v="CP015164.1"/>
    <n v="246628"/>
    <n v="247530"/>
    <x v="0"/>
    <s v="AOW45608.1"/>
    <m/>
    <m/>
    <s v="GTPase Era"/>
    <m/>
    <m/>
    <s v="A4S02_01260"/>
    <n v="903"/>
    <n v="300"/>
    <m/>
  </r>
  <r>
    <n v="799"/>
    <x v="0"/>
    <x v="2"/>
    <s v="GCA_001766235.1"/>
    <s v="Primary Assembly"/>
    <s v="chromosome"/>
    <m/>
    <s v="CP015164.1"/>
    <n v="247644"/>
    <n v="248381"/>
    <x v="0"/>
    <m/>
    <m/>
    <m/>
    <m/>
    <m/>
    <m/>
    <s v="A4S02_01265"/>
    <n v="738"/>
    <m/>
    <m/>
  </r>
  <r>
    <n v="800"/>
    <x v="1"/>
    <x v="3"/>
    <s v="GCA_001766235.1"/>
    <s v="Primary Assembly"/>
    <s v="chromosome"/>
    <m/>
    <s v="CP015164.1"/>
    <n v="247644"/>
    <n v="248381"/>
    <x v="0"/>
    <s v="AOW45609.1"/>
    <m/>
    <m/>
    <s v="UMP kinase"/>
    <m/>
    <m/>
    <s v="A4S02_01265"/>
    <n v="738"/>
    <n v="245"/>
    <m/>
  </r>
  <r>
    <n v="801"/>
    <x v="0"/>
    <x v="2"/>
    <s v="GCA_001766235.1"/>
    <s v="Primary Assembly"/>
    <s v="chromosome"/>
    <m/>
    <s v="CP015164.1"/>
    <n v="248530"/>
    <n v="249051"/>
    <x v="0"/>
    <m/>
    <m/>
    <m/>
    <m/>
    <m/>
    <m/>
    <s v="A4S02_01270"/>
    <n v="522"/>
    <m/>
    <m/>
  </r>
  <r>
    <n v="802"/>
    <x v="1"/>
    <x v="3"/>
    <s v="GCA_001766235.1"/>
    <s v="Primary Assembly"/>
    <s v="chromosome"/>
    <m/>
    <s v="CP015164.1"/>
    <n v="248530"/>
    <n v="249051"/>
    <x v="0"/>
    <s v="AOW47708.1"/>
    <m/>
    <m/>
    <s v="ribosome recycling factor"/>
    <m/>
    <m/>
    <s v="A4S02_01270"/>
    <n v="522"/>
    <n v="173"/>
    <m/>
  </r>
  <r>
    <n v="803"/>
    <x v="0"/>
    <x v="2"/>
    <s v="GCA_001766235.1"/>
    <s v="Primary Assembly"/>
    <s v="chromosome"/>
    <m/>
    <s v="CP015164.1"/>
    <n v="249114"/>
    <n v="249854"/>
    <x v="0"/>
    <m/>
    <m/>
    <m/>
    <m/>
    <m/>
    <m/>
    <s v="A4S02_01275"/>
    <n v="741"/>
    <m/>
    <m/>
  </r>
  <r>
    <n v="804"/>
    <x v="1"/>
    <x v="3"/>
    <s v="GCA_001766235.1"/>
    <s v="Primary Assembly"/>
    <s v="chromosome"/>
    <m/>
    <s v="CP015164.1"/>
    <n v="249114"/>
    <n v="249854"/>
    <x v="0"/>
    <s v="AOW45610.1"/>
    <m/>
    <m/>
    <s v="di-trans,poly-cis-decaprenylcistransferase"/>
    <m/>
    <m/>
    <s v="A4S02_01275"/>
    <n v="741"/>
    <n v="246"/>
    <m/>
  </r>
  <r>
    <n v="805"/>
    <x v="0"/>
    <x v="2"/>
    <s v="GCA_001766235.1"/>
    <s v="Primary Assembly"/>
    <s v="chromosome"/>
    <m/>
    <s v="CP015164.1"/>
    <n v="249851"/>
    <n v="250687"/>
    <x v="0"/>
    <m/>
    <m/>
    <m/>
    <m/>
    <m/>
    <m/>
    <s v="A4S02_01280"/>
    <n v="837"/>
    <m/>
    <m/>
  </r>
  <r>
    <n v="806"/>
    <x v="1"/>
    <x v="3"/>
    <s v="GCA_001766235.1"/>
    <s v="Primary Assembly"/>
    <s v="chromosome"/>
    <m/>
    <s v="CP015164.1"/>
    <n v="249851"/>
    <n v="250687"/>
    <x v="0"/>
    <s v="AOW45611.1"/>
    <m/>
    <m/>
    <s v="phosphatidate cytidylyltransferase"/>
    <m/>
    <m/>
    <s v="A4S02_01280"/>
    <n v="837"/>
    <n v="278"/>
    <m/>
  </r>
  <r>
    <n v="807"/>
    <x v="0"/>
    <x v="2"/>
    <s v="GCA_001766235.1"/>
    <s v="Primary Assembly"/>
    <s v="chromosome"/>
    <m/>
    <s v="CP015164.1"/>
    <n v="250764"/>
    <n v="251921"/>
    <x v="0"/>
    <m/>
    <m/>
    <m/>
    <m/>
    <m/>
    <m/>
    <s v="A4S02_01285"/>
    <n v="1158"/>
    <m/>
    <m/>
  </r>
  <r>
    <n v="808"/>
    <x v="1"/>
    <x v="3"/>
    <s v="GCA_001766235.1"/>
    <s v="Primary Assembly"/>
    <s v="chromosome"/>
    <m/>
    <s v="CP015164.1"/>
    <n v="250764"/>
    <n v="251921"/>
    <x v="0"/>
    <s v="AOW45612.1"/>
    <m/>
    <m/>
    <s v="1-deoxy-D-xylulose-5-phosphate reductoisomerase"/>
    <m/>
    <m/>
    <s v="A4S02_01285"/>
    <n v="1158"/>
    <n v="385"/>
    <m/>
  </r>
  <r>
    <n v="809"/>
    <x v="0"/>
    <x v="2"/>
    <s v="GCA_001766235.1"/>
    <s v="Primary Assembly"/>
    <s v="chromosome"/>
    <m/>
    <s v="CP015164.1"/>
    <n v="251959"/>
    <n v="253065"/>
    <x v="0"/>
    <m/>
    <m/>
    <m/>
    <m/>
    <m/>
    <m/>
    <s v="A4S02_01290"/>
    <n v="1107"/>
    <m/>
    <m/>
  </r>
  <r>
    <n v="810"/>
    <x v="1"/>
    <x v="3"/>
    <s v="GCA_001766235.1"/>
    <s v="Primary Assembly"/>
    <s v="chromosome"/>
    <m/>
    <s v="CP015164.1"/>
    <n v="251959"/>
    <n v="253065"/>
    <x v="0"/>
    <s v="AOW47709.1"/>
    <m/>
    <m/>
    <s v="RIP metalloprotease RseP"/>
    <m/>
    <m/>
    <s v="A4S02_01290"/>
    <n v="1107"/>
    <n v="368"/>
    <m/>
  </r>
  <r>
    <n v="811"/>
    <x v="0"/>
    <x v="2"/>
    <s v="GCA_001766235.1"/>
    <s v="Primary Assembly"/>
    <s v="chromosome"/>
    <m/>
    <s v="CP015164.1"/>
    <n v="253151"/>
    <n v="255655"/>
    <x v="0"/>
    <m/>
    <m/>
    <m/>
    <m/>
    <m/>
    <m/>
    <s v="A4S02_01295"/>
    <n v="2505"/>
    <m/>
    <m/>
  </r>
  <r>
    <n v="812"/>
    <x v="1"/>
    <x v="3"/>
    <s v="GCA_001766235.1"/>
    <s v="Primary Assembly"/>
    <s v="chromosome"/>
    <m/>
    <s v="CP015164.1"/>
    <n v="253151"/>
    <n v="255655"/>
    <x v="0"/>
    <s v="AOW45613.1"/>
    <m/>
    <m/>
    <s v="outer membrane protein assembly factor BamA"/>
    <m/>
    <m/>
    <s v="A4S02_01295"/>
    <n v="2505"/>
    <n v="834"/>
    <m/>
  </r>
  <r>
    <n v="813"/>
    <x v="0"/>
    <x v="2"/>
    <s v="GCA_001766235.1"/>
    <s v="Primary Assembly"/>
    <s v="chromosome"/>
    <m/>
    <s v="CP015164.1"/>
    <n v="255660"/>
    <n v="256532"/>
    <x v="0"/>
    <m/>
    <m/>
    <m/>
    <m/>
    <m/>
    <m/>
    <s v="A4S02_01300"/>
    <n v="873"/>
    <m/>
    <m/>
  </r>
  <r>
    <n v="814"/>
    <x v="1"/>
    <x v="3"/>
    <s v="GCA_001766235.1"/>
    <s v="Primary Assembly"/>
    <s v="chromosome"/>
    <m/>
    <s v="CP015164.1"/>
    <n v="255660"/>
    <n v="256532"/>
    <x v="0"/>
    <s v="AOW47710.1"/>
    <m/>
    <m/>
    <s v="hypothetical protein"/>
    <m/>
    <m/>
    <s v="A4S02_01300"/>
    <n v="873"/>
    <n v="290"/>
    <m/>
  </r>
  <r>
    <n v="815"/>
    <x v="0"/>
    <x v="2"/>
    <s v="GCA_001766235.1"/>
    <s v="Primary Assembly"/>
    <s v="chromosome"/>
    <m/>
    <s v="CP015164.1"/>
    <n v="256535"/>
    <n v="257620"/>
    <x v="0"/>
    <m/>
    <m/>
    <m/>
    <m/>
    <m/>
    <m/>
    <s v="A4S02_01305"/>
    <n v="1086"/>
    <m/>
    <m/>
  </r>
  <r>
    <n v="816"/>
    <x v="1"/>
    <x v="3"/>
    <s v="GCA_001766235.1"/>
    <s v="Primary Assembly"/>
    <s v="chromosome"/>
    <m/>
    <s v="CP015164.1"/>
    <n v="256535"/>
    <n v="257620"/>
    <x v="0"/>
    <s v="AOW45614.1"/>
    <m/>
    <m/>
    <s v="UDP-3-O-(3-hydroxymyristoyl)glucosamine N-acyltransferase"/>
    <m/>
    <m/>
    <s v="A4S02_01305"/>
    <n v="1086"/>
    <n v="361"/>
    <m/>
  </r>
  <r>
    <n v="817"/>
    <x v="0"/>
    <x v="2"/>
    <s v="GCA_001766235.1"/>
    <s v="Primary Assembly"/>
    <s v="chromosome"/>
    <m/>
    <s v="CP015164.1"/>
    <n v="257733"/>
    <n v="258143"/>
    <x v="0"/>
    <m/>
    <m/>
    <m/>
    <m/>
    <m/>
    <m/>
    <s v="A4S02_01310"/>
    <n v="411"/>
    <m/>
    <m/>
  </r>
  <r>
    <n v="818"/>
    <x v="1"/>
    <x v="3"/>
    <s v="GCA_001766235.1"/>
    <s v="Primary Assembly"/>
    <s v="chromosome"/>
    <m/>
    <s v="CP015164.1"/>
    <n v="257733"/>
    <n v="258143"/>
    <x v="0"/>
    <s v="AOW47711.1"/>
    <m/>
    <m/>
    <s v="3-hydroxyacyl-[acyl-carrier-protein] dehydratase FabZ"/>
    <m/>
    <m/>
    <s v="A4S02_01310"/>
    <n v="411"/>
    <n v="136"/>
    <m/>
  </r>
  <r>
    <n v="819"/>
    <x v="0"/>
    <x v="2"/>
    <s v="GCA_001766235.1"/>
    <s v="Primary Assembly"/>
    <s v="chromosome"/>
    <m/>
    <s v="CP015164.1"/>
    <n v="258277"/>
    <n v="259134"/>
    <x v="0"/>
    <m/>
    <m/>
    <m/>
    <m/>
    <m/>
    <m/>
    <s v="A4S02_01315"/>
    <n v="858"/>
    <m/>
    <m/>
  </r>
  <r>
    <n v="820"/>
    <x v="1"/>
    <x v="3"/>
    <s v="GCA_001766235.1"/>
    <s v="Primary Assembly"/>
    <s v="chromosome"/>
    <m/>
    <s v="CP015164.1"/>
    <n v="258277"/>
    <n v="259134"/>
    <x v="0"/>
    <s v="AOW45615.1"/>
    <m/>
    <m/>
    <s v="acyl-[acyl-carrier-protein]--UDP-N-acetylglucosamine O-acyltransferase"/>
    <m/>
    <m/>
    <s v="A4S02_01315"/>
    <n v="858"/>
    <n v="285"/>
    <m/>
  </r>
  <r>
    <n v="821"/>
    <x v="0"/>
    <x v="2"/>
    <s v="GCA_001766235.1"/>
    <s v="Primary Assembly"/>
    <s v="chromosome"/>
    <m/>
    <s v="CP015164.1"/>
    <n v="259131"/>
    <n v="259988"/>
    <x v="0"/>
    <m/>
    <m/>
    <m/>
    <m/>
    <m/>
    <m/>
    <s v="A4S02_01320"/>
    <n v="858"/>
    <m/>
    <m/>
  </r>
  <r>
    <n v="822"/>
    <x v="1"/>
    <x v="3"/>
    <s v="GCA_001766235.1"/>
    <s v="Primary Assembly"/>
    <s v="chromosome"/>
    <m/>
    <s v="CP015164.1"/>
    <n v="259131"/>
    <n v="259988"/>
    <x v="0"/>
    <s v="AOW45616.1"/>
    <m/>
    <m/>
    <s v="UDP-2,3-diacylglucosamine pyrophosphatase"/>
    <m/>
    <m/>
    <s v="A4S02_01320"/>
    <n v="858"/>
    <n v="285"/>
    <m/>
  </r>
  <r>
    <n v="823"/>
    <x v="0"/>
    <x v="2"/>
    <s v="GCA_001766235.1"/>
    <s v="Primary Assembly"/>
    <s v="chromosome"/>
    <m/>
    <s v="CP015164.1"/>
    <n v="260013"/>
    <n v="260405"/>
    <x v="0"/>
    <m/>
    <m/>
    <m/>
    <m/>
    <m/>
    <m/>
    <s v="A4S02_01325"/>
    <n v="393"/>
    <m/>
    <m/>
  </r>
  <r>
    <n v="824"/>
    <x v="1"/>
    <x v="3"/>
    <s v="GCA_001766235.1"/>
    <s v="Primary Assembly"/>
    <s v="chromosome"/>
    <m/>
    <s v="CP015164.1"/>
    <n v="260013"/>
    <n v="260405"/>
    <x v="0"/>
    <s v="AOW45617.1"/>
    <m/>
    <m/>
    <s v="lactoylglutathione lyase"/>
    <m/>
    <m/>
    <s v="A4S02_01325"/>
    <n v="393"/>
    <n v="130"/>
    <m/>
  </r>
  <r>
    <n v="825"/>
    <x v="0"/>
    <x v="2"/>
    <s v="GCA_001766235.1"/>
    <s v="Primary Assembly"/>
    <s v="chromosome"/>
    <m/>
    <s v="CP015164.1"/>
    <n v="260413"/>
    <n v="260787"/>
    <x v="1"/>
    <m/>
    <m/>
    <m/>
    <m/>
    <m/>
    <m/>
    <s v="A4S02_01330"/>
    <n v="375"/>
    <m/>
    <m/>
  </r>
  <r>
    <n v="826"/>
    <x v="1"/>
    <x v="3"/>
    <s v="GCA_001766235.1"/>
    <s v="Primary Assembly"/>
    <s v="chromosome"/>
    <m/>
    <s v="CP015164.1"/>
    <n v="260413"/>
    <n v="260787"/>
    <x v="1"/>
    <s v="AOW47712.1"/>
    <m/>
    <m/>
    <s v="hypothetical protein"/>
    <m/>
    <m/>
    <s v="A4S02_01330"/>
    <n v="375"/>
    <n v="124"/>
    <m/>
  </r>
  <r>
    <n v="827"/>
    <x v="0"/>
    <x v="2"/>
    <s v="GCA_001766235.1"/>
    <s v="Primary Assembly"/>
    <s v="chromosome"/>
    <m/>
    <s v="CP015164.1"/>
    <n v="260960"/>
    <n v="261094"/>
    <x v="0"/>
    <m/>
    <m/>
    <m/>
    <m/>
    <m/>
    <m/>
    <s v="A4S02_01335"/>
    <n v="135"/>
    <m/>
    <m/>
  </r>
  <r>
    <n v="828"/>
    <x v="1"/>
    <x v="3"/>
    <s v="GCA_001766235.1"/>
    <s v="Primary Assembly"/>
    <s v="chromosome"/>
    <m/>
    <s v="CP015164.1"/>
    <n v="260960"/>
    <n v="261094"/>
    <x v="0"/>
    <s v="AOW45618.1"/>
    <m/>
    <m/>
    <s v="50S ribosomal protein L34"/>
    <m/>
    <m/>
    <s v="A4S02_01335"/>
    <n v="135"/>
    <n v="44"/>
    <m/>
  </r>
  <r>
    <n v="829"/>
    <x v="0"/>
    <x v="2"/>
    <s v="GCA_001766235.1"/>
    <s v="Primary Assembly"/>
    <s v="chromosome"/>
    <m/>
    <s v="CP015164.1"/>
    <n v="261118"/>
    <n v="261498"/>
    <x v="0"/>
    <m/>
    <m/>
    <m/>
    <m/>
    <m/>
    <m/>
    <s v="A4S02_01340"/>
    <n v="381"/>
    <m/>
    <m/>
  </r>
  <r>
    <n v="830"/>
    <x v="1"/>
    <x v="3"/>
    <s v="GCA_001766235.1"/>
    <s v="Primary Assembly"/>
    <s v="chromosome"/>
    <m/>
    <s v="CP015164.1"/>
    <n v="261118"/>
    <n v="261498"/>
    <x v="0"/>
    <s v="AOW45619.1"/>
    <m/>
    <m/>
    <s v="ribonuclease P protein component"/>
    <m/>
    <m/>
    <s v="A4S02_01340"/>
    <n v="381"/>
    <n v="126"/>
    <m/>
  </r>
  <r>
    <n v="831"/>
    <x v="0"/>
    <x v="2"/>
    <s v="GCA_001766235.1"/>
    <s v="Primary Assembly"/>
    <s v="chromosome"/>
    <m/>
    <s v="CP015164.1"/>
    <n v="261621"/>
    <n v="263372"/>
    <x v="0"/>
    <m/>
    <m/>
    <m/>
    <m/>
    <m/>
    <m/>
    <s v="A4S02_01345"/>
    <n v="1752"/>
    <m/>
    <m/>
  </r>
  <r>
    <n v="832"/>
    <x v="1"/>
    <x v="3"/>
    <s v="GCA_001766235.1"/>
    <s v="Primary Assembly"/>
    <s v="chromosome"/>
    <m/>
    <s v="CP015164.1"/>
    <n v="261621"/>
    <n v="263372"/>
    <x v="0"/>
    <s v="AOW45620.1"/>
    <m/>
    <m/>
    <s v="membrane protein insertase YidC"/>
    <m/>
    <m/>
    <s v="A4S02_01345"/>
    <n v="1752"/>
    <n v="583"/>
    <m/>
  </r>
  <r>
    <n v="833"/>
    <x v="0"/>
    <x v="2"/>
    <s v="GCA_001766235.1"/>
    <s v="Primary Assembly"/>
    <s v="chromosome"/>
    <m/>
    <s v="CP015164.1"/>
    <n v="263369"/>
    <n v="264052"/>
    <x v="0"/>
    <m/>
    <m/>
    <m/>
    <m/>
    <m/>
    <m/>
    <s v="A4S02_01350"/>
    <n v="684"/>
    <m/>
    <m/>
  </r>
  <r>
    <n v="834"/>
    <x v="1"/>
    <x v="3"/>
    <s v="GCA_001766235.1"/>
    <s v="Primary Assembly"/>
    <s v="chromosome"/>
    <m/>
    <s v="CP015164.1"/>
    <n v="263369"/>
    <n v="264052"/>
    <x v="0"/>
    <s v="AOW45621.1"/>
    <m/>
    <m/>
    <s v="YihA family ribosome biogenesis GTP-binding protein"/>
    <m/>
    <m/>
    <s v="A4S02_01350"/>
    <n v="684"/>
    <n v="227"/>
    <m/>
  </r>
  <r>
    <n v="835"/>
    <x v="0"/>
    <x v="2"/>
    <s v="GCA_001766235.1"/>
    <s v="Primary Assembly"/>
    <s v="chromosome"/>
    <m/>
    <s v="CP015164.1"/>
    <n v="264084"/>
    <n v="265001"/>
    <x v="0"/>
    <m/>
    <m/>
    <m/>
    <m/>
    <m/>
    <m/>
    <s v="A4S02_01355"/>
    <n v="918"/>
    <m/>
    <m/>
  </r>
  <r>
    <n v="836"/>
    <x v="1"/>
    <x v="3"/>
    <s v="GCA_001766235.1"/>
    <s v="Primary Assembly"/>
    <s v="chromosome"/>
    <m/>
    <s v="CP015164.1"/>
    <n v="264084"/>
    <n v="265001"/>
    <x v="0"/>
    <s v="AOW47713.1"/>
    <m/>
    <m/>
    <s v="acetylglutamate kinase"/>
    <m/>
    <m/>
    <s v="A4S02_01355"/>
    <n v="918"/>
    <n v="305"/>
    <m/>
  </r>
  <r>
    <n v="837"/>
    <x v="0"/>
    <x v="2"/>
    <s v="GCA_001766235.1"/>
    <s v="Primary Assembly"/>
    <s v="chromosome"/>
    <m/>
    <s v="CP015164.1"/>
    <n v="265137"/>
    <n v="265985"/>
    <x v="0"/>
    <m/>
    <m/>
    <m/>
    <m/>
    <m/>
    <m/>
    <s v="A4S02_01360"/>
    <n v="849"/>
    <m/>
    <m/>
  </r>
  <r>
    <n v="838"/>
    <x v="1"/>
    <x v="3"/>
    <s v="GCA_001766235.1"/>
    <s v="Primary Assembly"/>
    <s v="chromosome"/>
    <m/>
    <s v="CP015164.1"/>
    <n v="265137"/>
    <n v="265985"/>
    <x v="0"/>
    <s v="AOW45622.1"/>
    <m/>
    <m/>
    <s v="2,3,4,5-tetrahydropyridine-2,6-dicarboxylate N-succinyltransferase"/>
    <m/>
    <m/>
    <s v="A4S02_01360"/>
    <n v="849"/>
    <n v="282"/>
    <m/>
  </r>
  <r>
    <n v="839"/>
    <x v="0"/>
    <x v="2"/>
    <s v="GCA_001766235.1"/>
    <s v="Primary Assembly"/>
    <s v="chromosome"/>
    <m/>
    <s v="CP015164.1"/>
    <n v="266023"/>
    <n v="267198"/>
    <x v="0"/>
    <m/>
    <m/>
    <m/>
    <m/>
    <m/>
    <m/>
    <s v="A4S02_01365"/>
    <n v="1176"/>
    <m/>
    <m/>
  </r>
  <r>
    <n v="840"/>
    <x v="1"/>
    <x v="3"/>
    <s v="GCA_001766235.1"/>
    <s v="Primary Assembly"/>
    <s v="chromosome"/>
    <m/>
    <s v="CP015164.1"/>
    <n v="266023"/>
    <n v="267198"/>
    <x v="0"/>
    <s v="AOW45623.1"/>
    <m/>
    <m/>
    <s v="succinyl-diaminopimelate desuccinylase"/>
    <m/>
    <m/>
    <s v="A4S02_01365"/>
    <n v="1176"/>
    <n v="391"/>
    <m/>
  </r>
  <r>
    <n v="841"/>
    <x v="0"/>
    <x v="2"/>
    <s v="GCA_001766235.1"/>
    <s v="Primary Assembly"/>
    <s v="chromosome"/>
    <m/>
    <s v="CP015164.1"/>
    <n v="267195"/>
    <n v="267818"/>
    <x v="0"/>
    <m/>
    <m/>
    <m/>
    <m/>
    <m/>
    <m/>
    <s v="A4S02_01370"/>
    <n v="624"/>
    <m/>
    <m/>
  </r>
  <r>
    <n v="842"/>
    <x v="1"/>
    <x v="3"/>
    <s v="GCA_001766235.1"/>
    <s v="Primary Assembly"/>
    <s v="chromosome"/>
    <m/>
    <s v="CP015164.1"/>
    <n v="267195"/>
    <n v="267818"/>
    <x v="0"/>
    <s v="AOW45624.1"/>
    <m/>
    <m/>
    <s v="hypothetical protein"/>
    <m/>
    <m/>
    <s v="A4S02_01370"/>
    <n v="624"/>
    <n v="207"/>
    <m/>
  </r>
  <r>
    <n v="843"/>
    <x v="0"/>
    <x v="2"/>
    <s v="GCA_001766235.1"/>
    <s v="Primary Assembly"/>
    <s v="chromosome"/>
    <m/>
    <s v="CP015164.1"/>
    <n v="267843"/>
    <n v="268631"/>
    <x v="1"/>
    <m/>
    <m/>
    <m/>
    <m/>
    <m/>
    <m/>
    <s v="A4S02_01375"/>
    <n v="789"/>
    <m/>
    <m/>
  </r>
  <r>
    <n v="844"/>
    <x v="1"/>
    <x v="3"/>
    <s v="GCA_001766235.1"/>
    <s v="Primary Assembly"/>
    <s v="chromosome"/>
    <m/>
    <s v="CP015164.1"/>
    <n v="267843"/>
    <n v="268631"/>
    <x v="1"/>
    <s v="AOW45625.1"/>
    <m/>
    <m/>
    <s v="tRNA pseudouridine(38,39,40) synthase TruA"/>
    <m/>
    <m/>
    <s v="A4S02_01375"/>
    <n v="789"/>
    <n v="262"/>
    <m/>
  </r>
  <r>
    <n v="845"/>
    <x v="0"/>
    <x v="2"/>
    <s v="GCA_001766235.1"/>
    <s v="Primary Assembly"/>
    <s v="chromosome"/>
    <m/>
    <s v="CP015164.1"/>
    <n v="268628"/>
    <n v="269566"/>
    <x v="1"/>
    <m/>
    <m/>
    <m/>
    <m/>
    <m/>
    <m/>
    <s v="A4S02_01380"/>
    <n v="939"/>
    <m/>
    <m/>
  </r>
  <r>
    <n v="846"/>
    <x v="1"/>
    <x v="3"/>
    <s v="GCA_001766235.1"/>
    <s v="Primary Assembly"/>
    <s v="chromosome"/>
    <m/>
    <s v="CP015164.1"/>
    <n v="268628"/>
    <n v="269566"/>
    <x v="1"/>
    <s v="AOW45626.1"/>
    <m/>
    <m/>
    <s v="methionyl-tRNA formyltransferase"/>
    <m/>
    <m/>
    <s v="A4S02_01380"/>
    <n v="939"/>
    <n v="312"/>
    <m/>
  </r>
  <r>
    <n v="847"/>
    <x v="0"/>
    <x v="2"/>
    <s v="GCA_001766235.1"/>
    <s v="Primary Assembly"/>
    <s v="chromosome"/>
    <m/>
    <s v="CP015164.1"/>
    <n v="269586"/>
    <n v="270146"/>
    <x v="1"/>
    <m/>
    <m/>
    <m/>
    <m/>
    <m/>
    <m/>
    <s v="A4S02_01385"/>
    <n v="561"/>
    <m/>
    <m/>
  </r>
  <r>
    <n v="848"/>
    <x v="1"/>
    <x v="3"/>
    <s v="GCA_001766235.1"/>
    <s v="Primary Assembly"/>
    <s v="chromosome"/>
    <m/>
    <s v="CP015164.1"/>
    <n v="269586"/>
    <n v="270146"/>
    <x v="1"/>
    <s v="AOW47714.1"/>
    <m/>
    <m/>
    <s v="peptide deformylase"/>
    <m/>
    <m/>
    <s v="A4S02_01385"/>
    <n v="561"/>
    <n v="186"/>
    <m/>
  </r>
  <r>
    <n v="849"/>
    <x v="0"/>
    <x v="2"/>
    <s v="GCA_001766235.1"/>
    <s v="Primary Assembly"/>
    <s v="chromosome"/>
    <m/>
    <s v="CP015164.1"/>
    <n v="270385"/>
    <n v="270894"/>
    <x v="0"/>
    <m/>
    <m/>
    <m/>
    <m/>
    <m/>
    <m/>
    <s v="A4S02_01390"/>
    <n v="510"/>
    <m/>
    <m/>
  </r>
  <r>
    <n v="850"/>
    <x v="1"/>
    <x v="3"/>
    <s v="GCA_001766235.1"/>
    <s v="Primary Assembly"/>
    <s v="chromosome"/>
    <m/>
    <s v="CP015164.1"/>
    <n v="270385"/>
    <n v="270894"/>
    <x v="0"/>
    <s v="AOW45627.1"/>
    <m/>
    <m/>
    <s v="heat-shock protein Hsp20"/>
    <m/>
    <m/>
    <s v="A4S02_01390"/>
    <n v="510"/>
    <n v="169"/>
    <m/>
  </r>
  <r>
    <n v="851"/>
    <x v="0"/>
    <x v="2"/>
    <s v="GCA_001766235.1"/>
    <s v="Primary Assembly"/>
    <s v="chromosome"/>
    <m/>
    <s v="CP015164.1"/>
    <n v="270913"/>
    <n v="271179"/>
    <x v="0"/>
    <m/>
    <m/>
    <m/>
    <m/>
    <m/>
    <m/>
    <s v="A4S02_01395"/>
    <n v="267"/>
    <m/>
    <m/>
  </r>
  <r>
    <n v="852"/>
    <x v="1"/>
    <x v="3"/>
    <s v="GCA_001766235.1"/>
    <s v="Primary Assembly"/>
    <s v="chromosome"/>
    <m/>
    <s v="CP015164.1"/>
    <n v="270913"/>
    <n v="271179"/>
    <x v="0"/>
    <s v="AOW45628.1"/>
    <m/>
    <m/>
    <s v="hypothetical protein"/>
    <m/>
    <m/>
    <s v="A4S02_01395"/>
    <n v="267"/>
    <n v="88"/>
    <m/>
  </r>
  <r>
    <n v="853"/>
    <x v="0"/>
    <x v="2"/>
    <s v="GCA_001766235.1"/>
    <s v="Primary Assembly"/>
    <s v="chromosome"/>
    <m/>
    <s v="CP015164.1"/>
    <n v="271269"/>
    <n v="271889"/>
    <x v="1"/>
    <m/>
    <m/>
    <m/>
    <m/>
    <m/>
    <m/>
    <s v="A4S02_01400"/>
    <n v="621"/>
    <m/>
    <m/>
  </r>
  <r>
    <n v="854"/>
    <x v="1"/>
    <x v="3"/>
    <s v="GCA_001766235.1"/>
    <s v="Primary Assembly"/>
    <s v="chromosome"/>
    <m/>
    <s v="CP015164.1"/>
    <n v="271269"/>
    <n v="271889"/>
    <x v="1"/>
    <s v="AOW45629.1"/>
    <m/>
    <m/>
    <s v="ribosomal subunit interface protein"/>
    <m/>
    <m/>
    <s v="A4S02_01400"/>
    <n v="621"/>
    <n v="206"/>
    <m/>
  </r>
  <r>
    <n v="855"/>
    <x v="0"/>
    <x v="2"/>
    <s v="GCA_001766235.1"/>
    <s v="Primary Assembly"/>
    <s v="chromosome"/>
    <m/>
    <s v="CP015164.1"/>
    <n v="272237"/>
    <n v="272539"/>
    <x v="0"/>
    <m/>
    <m/>
    <m/>
    <m/>
    <m/>
    <m/>
    <s v="A4S02_01405"/>
    <n v="303"/>
    <m/>
    <m/>
  </r>
  <r>
    <n v="856"/>
    <x v="1"/>
    <x v="3"/>
    <s v="GCA_001766235.1"/>
    <s v="Primary Assembly"/>
    <s v="chromosome"/>
    <m/>
    <s v="CP015164.1"/>
    <n v="272237"/>
    <n v="272539"/>
    <x v="0"/>
    <s v="AOW45630.1"/>
    <m/>
    <m/>
    <s v="hypothetical protein"/>
    <m/>
    <m/>
    <s v="A4S02_01405"/>
    <n v="303"/>
    <n v="100"/>
    <m/>
  </r>
  <r>
    <n v="857"/>
    <x v="0"/>
    <x v="2"/>
    <s v="GCA_001766235.1"/>
    <s v="Primary Assembly"/>
    <s v="chromosome"/>
    <m/>
    <s v="CP015164.1"/>
    <n v="272574"/>
    <n v="273422"/>
    <x v="0"/>
    <m/>
    <m/>
    <m/>
    <m/>
    <m/>
    <m/>
    <s v="A4S02_01410"/>
    <n v="849"/>
    <m/>
    <m/>
  </r>
  <r>
    <n v="858"/>
    <x v="1"/>
    <x v="3"/>
    <s v="GCA_001766235.1"/>
    <s v="Primary Assembly"/>
    <s v="chromosome"/>
    <m/>
    <s v="CP015164.1"/>
    <n v="272574"/>
    <n v="273422"/>
    <x v="0"/>
    <s v="AOW45631.1"/>
    <m/>
    <m/>
    <s v="hypothetical protein"/>
    <m/>
    <m/>
    <s v="A4S02_01410"/>
    <n v="849"/>
    <n v="282"/>
    <m/>
  </r>
  <r>
    <n v="859"/>
    <x v="0"/>
    <x v="2"/>
    <s v="GCA_001766235.1"/>
    <s v="Primary Assembly"/>
    <s v="chromosome"/>
    <m/>
    <s v="CP015164.1"/>
    <n v="273419"/>
    <n v="274162"/>
    <x v="1"/>
    <m/>
    <m/>
    <m/>
    <m/>
    <m/>
    <m/>
    <s v="A4S02_01415"/>
    <n v="744"/>
    <m/>
    <m/>
  </r>
  <r>
    <n v="860"/>
    <x v="1"/>
    <x v="3"/>
    <s v="GCA_001766235.1"/>
    <s v="Primary Assembly"/>
    <s v="chromosome"/>
    <m/>
    <s v="CP015164.1"/>
    <n v="273419"/>
    <n v="274162"/>
    <x v="1"/>
    <s v="AOW47715.1"/>
    <m/>
    <m/>
    <s v="LPS export ABC transporter ATP-binding protein"/>
    <m/>
    <m/>
    <s v="A4S02_01415"/>
    <n v="744"/>
    <n v="247"/>
    <m/>
  </r>
  <r>
    <n v="861"/>
    <x v="0"/>
    <x v="2"/>
    <s v="GCA_001766235.1"/>
    <s v="Primary Assembly"/>
    <s v="chromosome"/>
    <m/>
    <s v="CP015164.1"/>
    <n v="274243"/>
    <n v="275349"/>
    <x v="1"/>
    <m/>
    <m/>
    <m/>
    <m/>
    <m/>
    <m/>
    <s v="A4S02_01420"/>
    <n v="1107"/>
    <m/>
    <m/>
  </r>
  <r>
    <n v="862"/>
    <x v="1"/>
    <x v="3"/>
    <s v="GCA_001766235.1"/>
    <s v="Primary Assembly"/>
    <s v="chromosome"/>
    <m/>
    <s v="CP015164.1"/>
    <n v="274243"/>
    <n v="275349"/>
    <x v="1"/>
    <s v="AOW45632.1"/>
    <m/>
    <m/>
    <s v="hypothetical protein"/>
    <m/>
    <m/>
    <s v="A4S02_01420"/>
    <n v="1107"/>
    <n v="368"/>
    <m/>
  </r>
  <r>
    <n v="863"/>
    <x v="0"/>
    <x v="2"/>
    <s v="GCA_001766235.1"/>
    <s v="Primary Assembly"/>
    <s v="chromosome"/>
    <m/>
    <s v="CP015164.1"/>
    <n v="275351"/>
    <n v="276088"/>
    <x v="1"/>
    <m/>
    <m/>
    <m/>
    <m/>
    <m/>
    <m/>
    <s v="A4S02_01425"/>
    <n v="738"/>
    <m/>
    <m/>
  </r>
  <r>
    <n v="864"/>
    <x v="1"/>
    <x v="3"/>
    <s v="GCA_001766235.1"/>
    <s v="Primary Assembly"/>
    <s v="chromosome"/>
    <m/>
    <s v="CP015164.1"/>
    <n v="275351"/>
    <n v="276088"/>
    <x v="1"/>
    <s v="AOW45633.1"/>
    <m/>
    <m/>
    <s v="LPS export ABC transporter periplasmic protein LptC"/>
    <m/>
    <m/>
    <s v="A4S02_01425"/>
    <n v="738"/>
    <n v="245"/>
    <m/>
  </r>
  <r>
    <n v="865"/>
    <x v="0"/>
    <x v="2"/>
    <s v="GCA_001766235.1"/>
    <s v="Primary Assembly"/>
    <s v="chromosome"/>
    <m/>
    <s v="CP015164.1"/>
    <n v="276085"/>
    <n v="277098"/>
    <x v="1"/>
    <m/>
    <m/>
    <m/>
    <m/>
    <m/>
    <m/>
    <s v="A4S02_01430"/>
    <n v="1014"/>
    <m/>
    <m/>
  </r>
  <r>
    <n v="866"/>
    <x v="1"/>
    <x v="3"/>
    <s v="GCA_001766235.1"/>
    <s v="Primary Assembly"/>
    <s v="chromosome"/>
    <m/>
    <s v="CP015164.1"/>
    <n v="276085"/>
    <n v="277098"/>
    <x v="1"/>
    <s v="AOW45634.1"/>
    <m/>
    <m/>
    <s v="D-arabinose 5-phosphate"/>
    <m/>
    <m/>
    <s v="A4S02_01430"/>
    <n v="1014"/>
    <n v="337"/>
    <m/>
  </r>
  <r>
    <n v="867"/>
    <x v="0"/>
    <x v="2"/>
    <s v="GCA_001766235.1"/>
    <s v="Primary Assembly"/>
    <s v="chromosome"/>
    <m/>
    <s v="CP015164.1"/>
    <n v="277145"/>
    <n v="277798"/>
    <x v="1"/>
    <m/>
    <m/>
    <m/>
    <m/>
    <m/>
    <m/>
    <s v="A4S02_01435"/>
    <n v="654"/>
    <m/>
    <m/>
  </r>
  <r>
    <n v="868"/>
    <x v="1"/>
    <x v="3"/>
    <s v="GCA_001766235.1"/>
    <s v="Primary Assembly"/>
    <s v="chromosome"/>
    <m/>
    <s v="CP015164.1"/>
    <n v="277145"/>
    <n v="277798"/>
    <x v="1"/>
    <s v="AOW45635.1"/>
    <m/>
    <m/>
    <s v="3'-5' exonuclease"/>
    <m/>
    <m/>
    <s v="A4S02_01435"/>
    <n v="654"/>
    <n v="217"/>
    <m/>
  </r>
  <r>
    <n v="869"/>
    <x v="0"/>
    <x v="2"/>
    <s v="GCA_001766235.1"/>
    <s v="Primary Assembly"/>
    <s v="chromosome"/>
    <m/>
    <s v="CP015164.1"/>
    <n v="278003"/>
    <n v="278845"/>
    <x v="0"/>
    <m/>
    <m/>
    <m/>
    <m/>
    <m/>
    <m/>
    <s v="A4S02_01440"/>
    <n v="843"/>
    <m/>
    <m/>
  </r>
  <r>
    <n v="870"/>
    <x v="1"/>
    <x v="3"/>
    <s v="GCA_001766235.1"/>
    <s v="Primary Assembly"/>
    <s v="chromosome"/>
    <m/>
    <s v="CP015164.1"/>
    <n v="278003"/>
    <n v="278845"/>
    <x v="0"/>
    <s v="AOW47716.1"/>
    <m/>
    <m/>
    <s v="23S rRNA (guanosine(2251)-2'-O)-methyltransferase RlmB"/>
    <m/>
    <m/>
    <s v="A4S02_01440"/>
    <n v="843"/>
    <n v="280"/>
    <m/>
  </r>
  <r>
    <n v="871"/>
    <x v="0"/>
    <x v="2"/>
    <s v="GCA_001766235.1"/>
    <s v="Primary Assembly"/>
    <s v="chromosome"/>
    <m/>
    <s v="CP015164.1"/>
    <n v="278779"/>
    <n v="280131"/>
    <x v="1"/>
    <m/>
    <m/>
    <m/>
    <m/>
    <m/>
    <m/>
    <s v="A4S02_01445"/>
    <n v="1353"/>
    <m/>
    <m/>
  </r>
  <r>
    <n v="872"/>
    <x v="1"/>
    <x v="3"/>
    <s v="GCA_001766235.1"/>
    <s v="Primary Assembly"/>
    <s v="chromosome"/>
    <m/>
    <s v="CP015164.1"/>
    <n v="278779"/>
    <n v="280131"/>
    <x v="1"/>
    <s v="AOW45636.1"/>
    <m/>
    <m/>
    <s v="hypothetical protein"/>
    <m/>
    <m/>
    <s v="A4S02_01445"/>
    <n v="1353"/>
    <n v="450"/>
    <m/>
  </r>
  <r>
    <n v="873"/>
    <x v="0"/>
    <x v="2"/>
    <s v="GCA_001766235.1"/>
    <s v="Primary Assembly"/>
    <s v="chromosome"/>
    <m/>
    <s v="CP015164.1"/>
    <n v="280183"/>
    <n v="281058"/>
    <x v="1"/>
    <m/>
    <m/>
    <m/>
    <m/>
    <m/>
    <m/>
    <s v="A4S02_01450"/>
    <n v="876"/>
    <m/>
    <m/>
  </r>
  <r>
    <n v="874"/>
    <x v="1"/>
    <x v="3"/>
    <s v="GCA_001766235.1"/>
    <s v="Primary Assembly"/>
    <s v="chromosome"/>
    <m/>
    <s v="CP015164.1"/>
    <n v="280183"/>
    <n v="281058"/>
    <x v="1"/>
    <s v="AOW47717.1"/>
    <m/>
    <m/>
    <s v="dehydrogenase"/>
    <m/>
    <m/>
    <s v="A4S02_01450"/>
    <n v="876"/>
    <n v="291"/>
    <m/>
  </r>
  <r>
    <n v="875"/>
    <x v="0"/>
    <x v="2"/>
    <s v="GCA_001766235.1"/>
    <s v="Primary Assembly"/>
    <s v="chromosome"/>
    <m/>
    <s v="CP015164.1"/>
    <n v="281101"/>
    <n v="281754"/>
    <x v="0"/>
    <m/>
    <m/>
    <m/>
    <m/>
    <m/>
    <m/>
    <s v="A4S02_01455"/>
    <n v="654"/>
    <m/>
    <m/>
  </r>
  <r>
    <n v="876"/>
    <x v="1"/>
    <x v="3"/>
    <s v="GCA_001766235.1"/>
    <s v="Primary Assembly"/>
    <s v="chromosome"/>
    <m/>
    <s v="CP015164.1"/>
    <n v="281101"/>
    <n v="281754"/>
    <x v="0"/>
    <s v="AOW45637.1"/>
    <m/>
    <m/>
    <s v="guanylate kinase"/>
    <m/>
    <m/>
    <s v="A4S02_01455"/>
    <n v="654"/>
    <n v="217"/>
    <m/>
  </r>
  <r>
    <n v="877"/>
    <x v="0"/>
    <x v="2"/>
    <s v="GCA_001766235.1"/>
    <s v="Primary Assembly"/>
    <s v="chromosome"/>
    <m/>
    <s v="CP015164.1"/>
    <n v="281760"/>
    <n v="283193"/>
    <x v="0"/>
    <m/>
    <m/>
    <m/>
    <m/>
    <m/>
    <m/>
    <s v="A4S02_01460"/>
    <n v="1434"/>
    <m/>
    <m/>
  </r>
  <r>
    <n v="878"/>
    <x v="1"/>
    <x v="3"/>
    <s v="GCA_001766235.1"/>
    <s v="Primary Assembly"/>
    <s v="chromosome"/>
    <m/>
    <s v="CP015164.1"/>
    <n v="281760"/>
    <n v="283193"/>
    <x v="0"/>
    <s v="AOW45638.1"/>
    <m/>
    <m/>
    <s v="bifunctional heptose 7-phosphate kinase/heptose 1-phosphate adenyltransferase"/>
    <m/>
    <m/>
    <s v="A4S02_01460"/>
    <n v="1434"/>
    <n v="477"/>
    <m/>
  </r>
  <r>
    <n v="879"/>
    <x v="0"/>
    <x v="2"/>
    <s v="GCA_001766235.1"/>
    <s v="Primary Assembly"/>
    <s v="chromosome"/>
    <m/>
    <s v="CP015164.1"/>
    <n v="283190"/>
    <n v="284374"/>
    <x v="0"/>
    <m/>
    <m/>
    <m/>
    <m/>
    <m/>
    <m/>
    <s v="A4S02_01465"/>
    <n v="1185"/>
    <m/>
    <m/>
  </r>
  <r>
    <n v="880"/>
    <x v="1"/>
    <x v="3"/>
    <s v="GCA_001766235.1"/>
    <s v="Primary Assembly"/>
    <s v="chromosome"/>
    <m/>
    <s v="CP015164.1"/>
    <n v="283190"/>
    <n v="284374"/>
    <x v="0"/>
    <s v="AOW45639.1"/>
    <m/>
    <m/>
    <s v="mannose-6-phosphate isomerase"/>
    <m/>
    <m/>
    <s v="A4S02_01465"/>
    <n v="1185"/>
    <n v="394"/>
    <m/>
  </r>
  <r>
    <n v="881"/>
    <x v="0"/>
    <x v="2"/>
    <s v="GCA_001766235.1"/>
    <s v="Primary Assembly"/>
    <s v="chromosome"/>
    <m/>
    <s v="CP015164.1"/>
    <n v="284447"/>
    <n v="285949"/>
    <x v="0"/>
    <m/>
    <m/>
    <m/>
    <m/>
    <m/>
    <m/>
    <s v="A4S02_01470"/>
    <n v="1503"/>
    <m/>
    <m/>
  </r>
  <r>
    <n v="882"/>
    <x v="1"/>
    <x v="3"/>
    <s v="GCA_001766235.1"/>
    <s v="Primary Assembly"/>
    <s v="chromosome"/>
    <m/>
    <s v="CP015164.1"/>
    <n v="284447"/>
    <n v="285949"/>
    <x v="0"/>
    <s v="AOW47718.1"/>
    <m/>
    <m/>
    <s v="replicative DNA helicase"/>
    <m/>
    <m/>
    <s v="A4S02_01470"/>
    <n v="1503"/>
    <n v="500"/>
    <m/>
  </r>
  <r>
    <n v="883"/>
    <x v="0"/>
    <x v="2"/>
    <s v="GCA_001766235.1"/>
    <s v="Primary Assembly"/>
    <s v="chromosome"/>
    <m/>
    <s v="CP015164.1"/>
    <n v="286129"/>
    <n v="286347"/>
    <x v="0"/>
    <m/>
    <m/>
    <m/>
    <m/>
    <m/>
    <m/>
    <s v="A4S02_01475"/>
    <n v="219"/>
    <m/>
    <m/>
  </r>
  <r>
    <n v="884"/>
    <x v="1"/>
    <x v="3"/>
    <s v="GCA_001766235.1"/>
    <s v="Primary Assembly"/>
    <s v="chromosome"/>
    <m/>
    <s v="CP015164.1"/>
    <n v="286129"/>
    <n v="286347"/>
    <x v="0"/>
    <s v="AOW45640.1"/>
    <m/>
    <m/>
    <s v="hypothetical protein"/>
    <m/>
    <m/>
    <s v="A4S02_01475"/>
    <n v="219"/>
    <n v="72"/>
    <m/>
  </r>
  <r>
    <n v="885"/>
    <x v="0"/>
    <x v="2"/>
    <s v="GCA_001766235.1"/>
    <s v="Primary Assembly"/>
    <s v="chromosome"/>
    <m/>
    <s v="CP015164.1"/>
    <n v="286319"/>
    <n v="287116"/>
    <x v="1"/>
    <m/>
    <m/>
    <m/>
    <m/>
    <m/>
    <m/>
    <s v="A4S02_01480"/>
    <n v="798"/>
    <m/>
    <m/>
  </r>
  <r>
    <n v="886"/>
    <x v="1"/>
    <x v="3"/>
    <s v="GCA_001766235.1"/>
    <s v="Primary Assembly"/>
    <s v="chromosome"/>
    <m/>
    <s v="CP015164.1"/>
    <n v="286319"/>
    <n v="287116"/>
    <x v="1"/>
    <s v="AOW45641.1"/>
    <m/>
    <m/>
    <s v="transposase"/>
    <m/>
    <m/>
    <s v="A4S02_01480"/>
    <n v="798"/>
    <n v="265"/>
    <m/>
  </r>
  <r>
    <n v="887"/>
    <x v="0"/>
    <x v="2"/>
    <s v="GCA_001766235.1"/>
    <s v="Primary Assembly"/>
    <s v="chromosome"/>
    <m/>
    <s v="CP015164.1"/>
    <n v="287172"/>
    <n v="287411"/>
    <x v="0"/>
    <m/>
    <m/>
    <m/>
    <m/>
    <m/>
    <m/>
    <s v="A4S02_01485"/>
    <n v="240"/>
    <m/>
    <m/>
  </r>
  <r>
    <n v="888"/>
    <x v="1"/>
    <x v="3"/>
    <s v="GCA_001766235.1"/>
    <s v="Primary Assembly"/>
    <s v="chromosome"/>
    <m/>
    <s v="CP015164.1"/>
    <n v="287172"/>
    <n v="287411"/>
    <x v="0"/>
    <s v="AOW45642.1"/>
    <m/>
    <m/>
    <s v="hypothetical protein"/>
    <m/>
    <m/>
    <s v="A4S02_01485"/>
    <n v="240"/>
    <n v="79"/>
    <m/>
  </r>
  <r>
    <n v="889"/>
    <x v="0"/>
    <x v="2"/>
    <s v="GCA_001766235.1"/>
    <s v="Primary Assembly"/>
    <s v="chromosome"/>
    <m/>
    <s v="CP015164.1"/>
    <n v="287502"/>
    <n v="288581"/>
    <x v="1"/>
    <m/>
    <m/>
    <m/>
    <m/>
    <m/>
    <m/>
    <s v="A4S02_01490"/>
    <n v="1080"/>
    <m/>
    <m/>
  </r>
  <r>
    <n v="890"/>
    <x v="1"/>
    <x v="3"/>
    <s v="GCA_001766235.1"/>
    <s v="Primary Assembly"/>
    <s v="chromosome"/>
    <m/>
    <s v="CP015164.1"/>
    <n v="287502"/>
    <n v="288581"/>
    <x v="1"/>
    <s v="AOW45643.1"/>
    <m/>
    <m/>
    <s v="transposase"/>
    <m/>
    <m/>
    <s v="A4S02_01490"/>
    <n v="1080"/>
    <n v="359"/>
    <m/>
  </r>
  <r>
    <n v="891"/>
    <x v="0"/>
    <x v="0"/>
    <s v="GCA_001766235.1"/>
    <s v="Primary Assembly"/>
    <s v="chromosome"/>
    <m/>
    <s v="CP015164.1"/>
    <n v="288661"/>
    <n v="289119"/>
    <x v="0"/>
    <m/>
    <m/>
    <m/>
    <m/>
    <m/>
    <m/>
    <s v="A4S02_01495"/>
    <n v="459"/>
    <m/>
    <s v="pseudo"/>
  </r>
  <r>
    <n v="892"/>
    <x v="1"/>
    <x v="1"/>
    <s v="GCA_001766235.1"/>
    <s v="Primary Assembly"/>
    <s v="chromosome"/>
    <m/>
    <s v="CP015164.1"/>
    <n v="288661"/>
    <n v="289119"/>
    <x v="0"/>
    <m/>
    <m/>
    <m/>
    <s v="DNA topoisomerase I"/>
    <m/>
    <m/>
    <s v="A4S02_01495"/>
    <n v="459"/>
    <m/>
    <s v="pseudo"/>
  </r>
  <r>
    <n v="893"/>
    <x v="0"/>
    <x v="2"/>
    <s v="GCA_001766235.1"/>
    <s v="Primary Assembly"/>
    <s v="chromosome"/>
    <m/>
    <s v="CP015164.1"/>
    <n v="289183"/>
    <n v="291600"/>
    <x v="1"/>
    <m/>
    <m/>
    <m/>
    <m/>
    <m/>
    <m/>
    <s v="A4S02_01500"/>
    <n v="2418"/>
    <m/>
    <m/>
  </r>
  <r>
    <n v="894"/>
    <x v="1"/>
    <x v="3"/>
    <s v="GCA_001766235.1"/>
    <s v="Primary Assembly"/>
    <s v="chromosome"/>
    <m/>
    <s v="CP015164.1"/>
    <n v="289183"/>
    <n v="291600"/>
    <x v="1"/>
    <s v="AOW45644.1"/>
    <m/>
    <m/>
    <s v="mechanosensitive ion channel protein MscS"/>
    <m/>
    <m/>
    <s v="A4S02_01500"/>
    <n v="2418"/>
    <n v="805"/>
    <m/>
  </r>
  <r>
    <n v="895"/>
    <x v="0"/>
    <x v="2"/>
    <s v="GCA_001766235.1"/>
    <s v="Primary Assembly"/>
    <s v="chromosome"/>
    <m/>
    <s v="CP015164.1"/>
    <n v="292069"/>
    <n v="292845"/>
    <x v="1"/>
    <m/>
    <m/>
    <m/>
    <m/>
    <m/>
    <m/>
    <s v="A4S02_01505"/>
    <n v="777"/>
    <m/>
    <m/>
  </r>
  <r>
    <n v="896"/>
    <x v="1"/>
    <x v="3"/>
    <s v="GCA_001766235.1"/>
    <s v="Primary Assembly"/>
    <s v="chromosome"/>
    <m/>
    <s v="CP015164.1"/>
    <n v="292069"/>
    <n v="292845"/>
    <x v="1"/>
    <s v="AOW47719.1"/>
    <m/>
    <m/>
    <s v="ABC transporter ATP-binding protein"/>
    <m/>
    <m/>
    <s v="A4S02_01505"/>
    <n v="777"/>
    <n v="258"/>
    <m/>
  </r>
  <r>
    <n v="897"/>
    <x v="0"/>
    <x v="2"/>
    <s v="GCA_001766235.1"/>
    <s v="Primary Assembly"/>
    <s v="chromosome"/>
    <m/>
    <s v="CP015164.1"/>
    <n v="292854"/>
    <n v="293639"/>
    <x v="1"/>
    <m/>
    <m/>
    <m/>
    <m/>
    <m/>
    <m/>
    <s v="A4S02_01510"/>
    <n v="786"/>
    <m/>
    <m/>
  </r>
  <r>
    <n v="898"/>
    <x v="1"/>
    <x v="3"/>
    <s v="GCA_001766235.1"/>
    <s v="Primary Assembly"/>
    <s v="chromosome"/>
    <m/>
    <s v="CP015164.1"/>
    <n v="292854"/>
    <n v="293639"/>
    <x v="1"/>
    <s v="AOW45645.1"/>
    <m/>
    <m/>
    <s v="ABC transporter permease"/>
    <m/>
    <m/>
    <s v="A4S02_01510"/>
    <n v="786"/>
    <n v="261"/>
    <m/>
  </r>
  <r>
    <n v="899"/>
    <x v="0"/>
    <x v="2"/>
    <s v="GCA_001766235.1"/>
    <s v="Primary Assembly"/>
    <s v="chromosome"/>
    <m/>
    <s v="CP015164.1"/>
    <n v="293846"/>
    <n v="294877"/>
    <x v="0"/>
    <m/>
    <m/>
    <m/>
    <m/>
    <m/>
    <m/>
    <s v="A4S02_01515"/>
    <n v="1032"/>
    <m/>
    <m/>
  </r>
  <r>
    <n v="900"/>
    <x v="1"/>
    <x v="3"/>
    <s v="GCA_001766235.1"/>
    <s v="Primary Assembly"/>
    <s v="chromosome"/>
    <m/>
    <s v="CP015164.1"/>
    <n v="293846"/>
    <n v="294877"/>
    <x v="0"/>
    <s v="AOW47720.1"/>
    <m/>
    <m/>
    <s v="hypothetical protein"/>
    <m/>
    <m/>
    <s v="A4S02_01515"/>
    <n v="1032"/>
    <n v="343"/>
    <m/>
  </r>
  <r>
    <n v="901"/>
    <x v="0"/>
    <x v="2"/>
    <s v="GCA_001766235.1"/>
    <s v="Primary Assembly"/>
    <s v="chromosome"/>
    <m/>
    <s v="CP015164.1"/>
    <n v="294962"/>
    <n v="296353"/>
    <x v="0"/>
    <m/>
    <m/>
    <m/>
    <m/>
    <m/>
    <m/>
    <s v="A4S02_01520"/>
    <n v="1392"/>
    <m/>
    <m/>
  </r>
  <r>
    <n v="902"/>
    <x v="1"/>
    <x v="3"/>
    <s v="GCA_001766235.1"/>
    <s v="Primary Assembly"/>
    <s v="chromosome"/>
    <m/>
    <s v="CP015164.1"/>
    <n v="294962"/>
    <n v="296353"/>
    <x v="0"/>
    <s v="AOW45646.1"/>
    <m/>
    <m/>
    <s v="DNA repair protein RadA"/>
    <m/>
    <m/>
    <s v="A4S02_01520"/>
    <n v="1392"/>
    <n v="463"/>
    <m/>
  </r>
  <r>
    <n v="903"/>
    <x v="0"/>
    <x v="4"/>
    <s v="GCA_001766235.1"/>
    <s v="Primary Assembly"/>
    <s v="chromosome"/>
    <m/>
    <s v="CP015164.1"/>
    <n v="296408"/>
    <n v="296481"/>
    <x v="0"/>
    <m/>
    <m/>
    <m/>
    <m/>
    <m/>
    <m/>
    <s v="A4S02_01525"/>
    <n v="74"/>
    <m/>
    <m/>
  </r>
  <r>
    <n v="904"/>
    <x v="2"/>
    <x v="5"/>
    <s v="GCA_001766235.1"/>
    <s v="Primary Assembly"/>
    <s v="chromosome"/>
    <m/>
    <s v="CP015164.1"/>
    <n v="296408"/>
    <n v="296481"/>
    <x v="0"/>
    <m/>
    <m/>
    <m/>
    <s v="tRNA-Gly"/>
    <m/>
    <m/>
    <s v="A4S02_01525"/>
    <n v="74"/>
    <m/>
    <s v="anticodon=CCC"/>
  </r>
  <r>
    <n v="905"/>
    <x v="0"/>
    <x v="2"/>
    <s v="GCA_001766235.1"/>
    <s v="Primary Assembly"/>
    <s v="chromosome"/>
    <m/>
    <s v="CP015164.1"/>
    <n v="296574"/>
    <n v="297014"/>
    <x v="0"/>
    <m/>
    <m/>
    <m/>
    <m/>
    <m/>
    <m/>
    <s v="A4S02_01530"/>
    <n v="441"/>
    <m/>
    <m/>
  </r>
  <r>
    <n v="906"/>
    <x v="1"/>
    <x v="3"/>
    <s v="GCA_001766235.1"/>
    <s v="Primary Assembly"/>
    <s v="chromosome"/>
    <m/>
    <s v="CP015164.1"/>
    <n v="296574"/>
    <n v="297014"/>
    <x v="0"/>
    <s v="AOW45647.1"/>
    <m/>
    <m/>
    <s v="hypothetical protein"/>
    <m/>
    <m/>
    <s v="A4S02_01530"/>
    <n v="441"/>
    <n v="146"/>
    <m/>
  </r>
  <r>
    <n v="907"/>
    <x v="0"/>
    <x v="2"/>
    <s v="GCA_001766235.1"/>
    <s v="Primary Assembly"/>
    <s v="chromosome"/>
    <m/>
    <s v="CP015164.1"/>
    <n v="297104"/>
    <n v="297670"/>
    <x v="0"/>
    <m/>
    <m/>
    <m/>
    <m/>
    <m/>
    <m/>
    <s v="A4S02_01535"/>
    <n v="567"/>
    <m/>
    <m/>
  </r>
  <r>
    <n v="908"/>
    <x v="1"/>
    <x v="3"/>
    <s v="GCA_001766235.1"/>
    <s v="Primary Assembly"/>
    <s v="chromosome"/>
    <m/>
    <s v="CP015164.1"/>
    <n v="297104"/>
    <n v="297670"/>
    <x v="0"/>
    <s v="AOW47721.1"/>
    <m/>
    <m/>
    <s v="integrase"/>
    <m/>
    <m/>
    <s v="A4S02_01535"/>
    <n v="567"/>
    <n v="188"/>
    <m/>
  </r>
  <r>
    <n v="909"/>
    <x v="0"/>
    <x v="2"/>
    <s v="GCA_001766235.1"/>
    <s v="Primary Assembly"/>
    <s v="chromosome"/>
    <m/>
    <s v="CP015164.1"/>
    <n v="298254"/>
    <n v="298526"/>
    <x v="0"/>
    <m/>
    <m/>
    <m/>
    <m/>
    <m/>
    <m/>
    <s v="A4S02_01540"/>
    <n v="273"/>
    <m/>
    <m/>
  </r>
  <r>
    <n v="910"/>
    <x v="1"/>
    <x v="3"/>
    <s v="GCA_001766235.1"/>
    <s v="Primary Assembly"/>
    <s v="chromosome"/>
    <m/>
    <s v="CP015164.1"/>
    <n v="298254"/>
    <n v="298526"/>
    <x v="0"/>
    <s v="AOW45648.1"/>
    <m/>
    <m/>
    <s v="hypothetical protein"/>
    <m/>
    <m/>
    <s v="A4S02_01540"/>
    <n v="273"/>
    <n v="90"/>
    <m/>
  </r>
  <r>
    <n v="911"/>
    <x v="0"/>
    <x v="2"/>
    <s v="GCA_001766235.1"/>
    <s v="Primary Assembly"/>
    <s v="chromosome"/>
    <m/>
    <s v="CP015164.1"/>
    <n v="298704"/>
    <n v="299501"/>
    <x v="0"/>
    <m/>
    <m/>
    <m/>
    <m/>
    <m/>
    <m/>
    <s v="A4S02_01545"/>
    <n v="798"/>
    <m/>
    <m/>
  </r>
  <r>
    <n v="912"/>
    <x v="1"/>
    <x v="3"/>
    <s v="GCA_001766235.1"/>
    <s v="Primary Assembly"/>
    <s v="chromosome"/>
    <m/>
    <s v="CP015164.1"/>
    <n v="298704"/>
    <n v="299501"/>
    <x v="0"/>
    <s v="AOW45649.1"/>
    <m/>
    <m/>
    <s v="transposase"/>
    <m/>
    <m/>
    <s v="A4S02_01545"/>
    <n v="798"/>
    <n v="265"/>
    <m/>
  </r>
  <r>
    <n v="913"/>
    <x v="0"/>
    <x v="2"/>
    <s v="GCA_001766235.1"/>
    <s v="Primary Assembly"/>
    <s v="chromosome"/>
    <m/>
    <s v="CP015164.1"/>
    <n v="300190"/>
    <n v="301785"/>
    <x v="0"/>
    <m/>
    <m/>
    <m/>
    <m/>
    <m/>
    <m/>
    <s v="A4S02_01550"/>
    <n v="1596"/>
    <m/>
    <m/>
  </r>
  <r>
    <n v="914"/>
    <x v="1"/>
    <x v="3"/>
    <s v="GCA_001766235.1"/>
    <s v="Primary Assembly"/>
    <s v="chromosome"/>
    <m/>
    <s v="CP015164.1"/>
    <n v="300190"/>
    <n v="301785"/>
    <x v="0"/>
    <s v="AOW45650.1"/>
    <m/>
    <m/>
    <s v="hypothetical protein"/>
    <m/>
    <m/>
    <s v="A4S02_01550"/>
    <n v="1596"/>
    <n v="531"/>
    <m/>
  </r>
  <r>
    <n v="915"/>
    <x v="0"/>
    <x v="2"/>
    <s v="GCA_001766235.1"/>
    <s v="Primary Assembly"/>
    <s v="chromosome"/>
    <m/>
    <s v="CP015164.1"/>
    <n v="301855"/>
    <n v="303225"/>
    <x v="0"/>
    <m/>
    <m/>
    <m/>
    <m/>
    <m/>
    <m/>
    <s v="A4S02_01555"/>
    <n v="1371"/>
    <m/>
    <m/>
  </r>
  <r>
    <n v="916"/>
    <x v="1"/>
    <x v="3"/>
    <s v="GCA_001766235.1"/>
    <s v="Primary Assembly"/>
    <s v="chromosome"/>
    <m/>
    <s v="CP015164.1"/>
    <n v="301855"/>
    <n v="303225"/>
    <x v="0"/>
    <s v="AOW45651.1"/>
    <m/>
    <m/>
    <s v="GABA permease"/>
    <m/>
    <m/>
    <s v="A4S02_01555"/>
    <n v="1371"/>
    <n v="456"/>
    <m/>
  </r>
  <r>
    <n v="917"/>
    <x v="0"/>
    <x v="0"/>
    <s v="GCA_001766235.1"/>
    <s v="Primary Assembly"/>
    <s v="chromosome"/>
    <m/>
    <s v="CP015164.1"/>
    <n v="303255"/>
    <n v="303939"/>
    <x v="1"/>
    <m/>
    <m/>
    <m/>
    <m/>
    <m/>
    <m/>
    <s v="A4S02_01560"/>
    <n v="685"/>
    <m/>
    <s v="pseudo"/>
  </r>
  <r>
    <n v="918"/>
    <x v="1"/>
    <x v="1"/>
    <s v="GCA_001766235.1"/>
    <s v="Primary Assembly"/>
    <s v="chromosome"/>
    <m/>
    <s v="CP015164.1"/>
    <n v="303255"/>
    <n v="303939"/>
    <x v="1"/>
    <m/>
    <m/>
    <m/>
    <s v="hypothetical protein"/>
    <m/>
    <m/>
    <s v="A4S02_01560"/>
    <n v="685"/>
    <m/>
    <s v="pseudo"/>
  </r>
  <r>
    <n v="919"/>
    <x v="0"/>
    <x v="2"/>
    <s v="GCA_001766235.1"/>
    <s v="Primary Assembly"/>
    <s v="chromosome"/>
    <m/>
    <s v="CP015164.1"/>
    <n v="304145"/>
    <n v="307780"/>
    <x v="1"/>
    <m/>
    <m/>
    <m/>
    <m/>
    <s v="putA"/>
    <m/>
    <s v="A4S02_01565"/>
    <n v="3636"/>
    <m/>
    <m/>
  </r>
  <r>
    <n v="920"/>
    <x v="1"/>
    <x v="3"/>
    <s v="GCA_001766235.1"/>
    <s v="Primary Assembly"/>
    <s v="chromosome"/>
    <m/>
    <s v="CP015164.1"/>
    <n v="304145"/>
    <n v="307780"/>
    <x v="1"/>
    <s v="AOW47722.1"/>
    <m/>
    <m/>
    <s v="trifunctional transcriptional regulator/proline dehydrogenase/L-glutamate gamma-semialdehyde dehydrogenase"/>
    <s v="putA"/>
    <m/>
    <s v="A4S02_01565"/>
    <n v="3636"/>
    <n v="1211"/>
    <m/>
  </r>
  <r>
    <n v="921"/>
    <x v="0"/>
    <x v="2"/>
    <s v="GCA_001766235.1"/>
    <s v="Primary Assembly"/>
    <s v="chromosome"/>
    <m/>
    <s v="CP015164.1"/>
    <n v="307980"/>
    <n v="308693"/>
    <x v="1"/>
    <m/>
    <m/>
    <m/>
    <m/>
    <m/>
    <m/>
    <s v="A4S02_01570"/>
    <n v="714"/>
    <m/>
    <m/>
  </r>
  <r>
    <n v="922"/>
    <x v="1"/>
    <x v="3"/>
    <s v="GCA_001766235.1"/>
    <s v="Primary Assembly"/>
    <s v="chromosome"/>
    <m/>
    <s v="CP015164.1"/>
    <n v="307980"/>
    <n v="308693"/>
    <x v="1"/>
    <s v="AOW45652.1"/>
    <m/>
    <m/>
    <s v="GntR family transcriptional regulator"/>
    <m/>
    <m/>
    <s v="A4S02_01570"/>
    <n v="714"/>
    <n v="237"/>
    <m/>
  </r>
  <r>
    <n v="923"/>
    <x v="0"/>
    <x v="2"/>
    <s v="GCA_001766235.1"/>
    <s v="Primary Assembly"/>
    <s v="chromosome"/>
    <m/>
    <s v="CP015164.1"/>
    <n v="308929"/>
    <n v="309213"/>
    <x v="1"/>
    <m/>
    <m/>
    <m/>
    <m/>
    <m/>
    <m/>
    <s v="A4S02_01575"/>
    <n v="285"/>
    <m/>
    <m/>
  </r>
  <r>
    <n v="924"/>
    <x v="1"/>
    <x v="3"/>
    <s v="GCA_001766235.1"/>
    <s v="Primary Assembly"/>
    <s v="chromosome"/>
    <m/>
    <s v="CP015164.1"/>
    <n v="308929"/>
    <n v="309213"/>
    <x v="1"/>
    <s v="AOW45653.1"/>
    <m/>
    <m/>
    <s v="hypothetical protein"/>
    <m/>
    <m/>
    <s v="A4S02_01575"/>
    <n v="285"/>
    <n v="94"/>
    <m/>
  </r>
  <r>
    <n v="925"/>
    <x v="0"/>
    <x v="2"/>
    <s v="GCA_001766235.1"/>
    <s v="Primary Assembly"/>
    <s v="chromosome"/>
    <m/>
    <s v="CP015164.1"/>
    <n v="309235"/>
    <n v="309669"/>
    <x v="0"/>
    <m/>
    <m/>
    <m/>
    <m/>
    <m/>
    <m/>
    <s v="A4S02_01580"/>
    <n v="435"/>
    <m/>
    <m/>
  </r>
  <r>
    <n v="926"/>
    <x v="1"/>
    <x v="3"/>
    <s v="GCA_001766235.1"/>
    <s v="Primary Assembly"/>
    <s v="chromosome"/>
    <m/>
    <s v="CP015164.1"/>
    <n v="309235"/>
    <n v="309669"/>
    <x v="0"/>
    <s v="AOW45654.1"/>
    <m/>
    <m/>
    <s v="DUF2501 domain-containing protein"/>
    <m/>
    <m/>
    <s v="A4S02_01580"/>
    <n v="435"/>
    <n v="144"/>
    <m/>
  </r>
  <r>
    <n v="927"/>
    <x v="0"/>
    <x v="2"/>
    <s v="GCA_001766235.1"/>
    <s v="Primary Assembly"/>
    <s v="chromosome"/>
    <m/>
    <s v="CP015164.1"/>
    <n v="309886"/>
    <n v="311808"/>
    <x v="0"/>
    <m/>
    <m/>
    <m/>
    <m/>
    <m/>
    <m/>
    <s v="A4S02_01585"/>
    <n v="1923"/>
    <m/>
    <m/>
  </r>
  <r>
    <n v="928"/>
    <x v="1"/>
    <x v="3"/>
    <s v="GCA_001766235.1"/>
    <s v="Primary Assembly"/>
    <s v="chromosome"/>
    <m/>
    <s v="CP015164.1"/>
    <n v="309886"/>
    <n v="311808"/>
    <x v="0"/>
    <s v="AOW45655.1"/>
    <m/>
    <m/>
    <s v="acetate--CoA ligase"/>
    <m/>
    <m/>
    <s v="A4S02_01585"/>
    <n v="1923"/>
    <n v="640"/>
    <m/>
  </r>
  <r>
    <n v="929"/>
    <x v="0"/>
    <x v="2"/>
    <s v="GCA_001766235.1"/>
    <s v="Primary Assembly"/>
    <s v="chromosome"/>
    <m/>
    <s v="CP015164.1"/>
    <n v="311844"/>
    <n v="312062"/>
    <x v="1"/>
    <m/>
    <m/>
    <m/>
    <m/>
    <m/>
    <m/>
    <s v="A4S02_01590"/>
    <n v="219"/>
    <m/>
    <m/>
  </r>
  <r>
    <n v="930"/>
    <x v="1"/>
    <x v="3"/>
    <s v="GCA_001766235.1"/>
    <s v="Primary Assembly"/>
    <s v="chromosome"/>
    <m/>
    <s v="CP015164.1"/>
    <n v="311844"/>
    <n v="312062"/>
    <x v="1"/>
    <s v="AOW47723.1"/>
    <m/>
    <m/>
    <s v="hypothetical protein"/>
    <m/>
    <m/>
    <s v="A4S02_01590"/>
    <n v="219"/>
    <n v="72"/>
    <m/>
  </r>
  <r>
    <n v="931"/>
    <x v="0"/>
    <x v="2"/>
    <s v="GCA_001766235.1"/>
    <s v="Primary Assembly"/>
    <s v="chromosome"/>
    <m/>
    <s v="CP015164.1"/>
    <n v="312165"/>
    <n v="312779"/>
    <x v="0"/>
    <m/>
    <m/>
    <m/>
    <m/>
    <m/>
    <m/>
    <s v="A4S02_01595"/>
    <n v="615"/>
    <m/>
    <m/>
  </r>
  <r>
    <n v="932"/>
    <x v="1"/>
    <x v="3"/>
    <s v="GCA_001766235.1"/>
    <s v="Primary Assembly"/>
    <s v="chromosome"/>
    <m/>
    <s v="CP015164.1"/>
    <n v="312165"/>
    <n v="312779"/>
    <x v="0"/>
    <s v="AOW45656.1"/>
    <m/>
    <m/>
    <s v="hypothetical protein"/>
    <m/>
    <m/>
    <s v="A4S02_01595"/>
    <n v="615"/>
    <n v="204"/>
    <m/>
  </r>
  <r>
    <n v="933"/>
    <x v="0"/>
    <x v="2"/>
    <s v="GCA_001766235.1"/>
    <s v="Primary Assembly"/>
    <s v="chromosome"/>
    <m/>
    <s v="CP015164.1"/>
    <n v="312789"/>
    <n v="313076"/>
    <x v="0"/>
    <m/>
    <m/>
    <m/>
    <m/>
    <m/>
    <m/>
    <s v="A4S02_01600"/>
    <n v="288"/>
    <m/>
    <m/>
  </r>
  <r>
    <n v="934"/>
    <x v="1"/>
    <x v="3"/>
    <s v="GCA_001766235.1"/>
    <s v="Primary Assembly"/>
    <s v="chromosome"/>
    <m/>
    <s v="CP015164.1"/>
    <n v="312789"/>
    <n v="313076"/>
    <x v="0"/>
    <s v="AOW45657.1"/>
    <m/>
    <m/>
    <s v="hypothetical protein"/>
    <m/>
    <m/>
    <s v="A4S02_01600"/>
    <n v="288"/>
    <n v="95"/>
    <m/>
  </r>
  <r>
    <n v="935"/>
    <x v="0"/>
    <x v="2"/>
    <s v="GCA_001766235.1"/>
    <s v="Primary Assembly"/>
    <s v="chromosome"/>
    <m/>
    <s v="CP015164.1"/>
    <n v="313135"/>
    <n v="314109"/>
    <x v="1"/>
    <m/>
    <m/>
    <m/>
    <m/>
    <m/>
    <m/>
    <s v="A4S02_01605"/>
    <n v="975"/>
    <m/>
    <m/>
  </r>
  <r>
    <n v="936"/>
    <x v="1"/>
    <x v="3"/>
    <s v="GCA_001766235.1"/>
    <s v="Primary Assembly"/>
    <s v="chromosome"/>
    <m/>
    <s v="CP015164.1"/>
    <n v="313135"/>
    <n v="314109"/>
    <x v="1"/>
    <s v="AOW45658.1"/>
    <m/>
    <m/>
    <s v="methyltransferase"/>
    <m/>
    <m/>
    <s v="A4S02_01605"/>
    <n v="975"/>
    <n v="324"/>
    <m/>
  </r>
  <r>
    <n v="937"/>
    <x v="0"/>
    <x v="2"/>
    <s v="GCA_001766235.1"/>
    <s v="Primary Assembly"/>
    <s v="chromosome"/>
    <m/>
    <s v="CP015164.1"/>
    <n v="314106"/>
    <n v="314492"/>
    <x v="1"/>
    <m/>
    <m/>
    <m/>
    <m/>
    <m/>
    <m/>
    <s v="A4S02_01610"/>
    <n v="387"/>
    <m/>
    <m/>
  </r>
  <r>
    <n v="938"/>
    <x v="1"/>
    <x v="3"/>
    <s v="GCA_001766235.1"/>
    <s v="Primary Assembly"/>
    <s v="chromosome"/>
    <m/>
    <s v="CP015164.1"/>
    <n v="314106"/>
    <n v="314492"/>
    <x v="1"/>
    <s v="AOW47724.1"/>
    <m/>
    <m/>
    <s v="hypothetical protein"/>
    <m/>
    <m/>
    <s v="A4S02_01610"/>
    <n v="387"/>
    <n v="128"/>
    <m/>
  </r>
  <r>
    <n v="939"/>
    <x v="0"/>
    <x v="2"/>
    <s v="GCA_001766235.1"/>
    <s v="Primary Assembly"/>
    <s v="chromosome"/>
    <m/>
    <s v="CP015164.1"/>
    <n v="314635"/>
    <n v="315201"/>
    <x v="0"/>
    <m/>
    <m/>
    <m/>
    <m/>
    <m/>
    <m/>
    <s v="A4S02_01615"/>
    <n v="567"/>
    <m/>
    <m/>
  </r>
  <r>
    <n v="940"/>
    <x v="1"/>
    <x v="3"/>
    <s v="GCA_001766235.1"/>
    <s v="Primary Assembly"/>
    <s v="chromosome"/>
    <m/>
    <s v="CP015164.1"/>
    <n v="314635"/>
    <n v="315201"/>
    <x v="0"/>
    <s v="AOW45659.1"/>
    <m/>
    <m/>
    <s v="ATP:cob(I)alamin adenosyltransferase"/>
    <m/>
    <m/>
    <s v="A4S02_01615"/>
    <n v="567"/>
    <n v="188"/>
    <m/>
  </r>
  <r>
    <n v="941"/>
    <x v="0"/>
    <x v="2"/>
    <s v="GCA_001766235.1"/>
    <s v="Primary Assembly"/>
    <s v="chromosome"/>
    <m/>
    <s v="CP015164.1"/>
    <n v="315477"/>
    <n v="316133"/>
    <x v="0"/>
    <m/>
    <m/>
    <m/>
    <m/>
    <m/>
    <m/>
    <s v="A4S02_01620"/>
    <n v="657"/>
    <m/>
    <m/>
  </r>
  <r>
    <n v="942"/>
    <x v="1"/>
    <x v="3"/>
    <s v="GCA_001766235.1"/>
    <s v="Primary Assembly"/>
    <s v="chromosome"/>
    <m/>
    <s v="CP015164.1"/>
    <n v="315477"/>
    <n v="316133"/>
    <x v="0"/>
    <s v="AOW45660.1"/>
    <m/>
    <m/>
    <s v="hypothetical protein"/>
    <m/>
    <m/>
    <s v="A4S02_01620"/>
    <n v="657"/>
    <n v="218"/>
    <m/>
  </r>
  <r>
    <n v="943"/>
    <x v="0"/>
    <x v="2"/>
    <s v="GCA_001766235.1"/>
    <s v="Primary Assembly"/>
    <s v="chromosome"/>
    <m/>
    <s v="CP015164.1"/>
    <n v="316167"/>
    <n v="316634"/>
    <x v="0"/>
    <m/>
    <m/>
    <m/>
    <m/>
    <m/>
    <m/>
    <s v="A4S02_01625"/>
    <n v="468"/>
    <m/>
    <m/>
  </r>
  <r>
    <n v="944"/>
    <x v="1"/>
    <x v="3"/>
    <s v="GCA_001766235.1"/>
    <s v="Primary Assembly"/>
    <s v="chromosome"/>
    <m/>
    <s v="CP015164.1"/>
    <n v="316167"/>
    <n v="316634"/>
    <x v="0"/>
    <s v="AOW45661.1"/>
    <m/>
    <m/>
    <s v="hypothetical protein"/>
    <m/>
    <m/>
    <s v="A4S02_01625"/>
    <n v="468"/>
    <n v="155"/>
    <m/>
  </r>
  <r>
    <n v="945"/>
    <x v="0"/>
    <x v="2"/>
    <s v="GCA_001766235.1"/>
    <s v="Primary Assembly"/>
    <s v="chromosome"/>
    <m/>
    <s v="CP015164.1"/>
    <n v="316724"/>
    <n v="318160"/>
    <x v="1"/>
    <m/>
    <m/>
    <m/>
    <m/>
    <m/>
    <m/>
    <s v="A4S02_01630"/>
    <n v="1437"/>
    <m/>
    <m/>
  </r>
  <r>
    <n v="946"/>
    <x v="1"/>
    <x v="3"/>
    <s v="GCA_001766235.1"/>
    <s v="Primary Assembly"/>
    <s v="chromosome"/>
    <m/>
    <s v="CP015164.1"/>
    <n v="316724"/>
    <n v="318160"/>
    <x v="1"/>
    <s v="AOW45662.1"/>
    <m/>
    <m/>
    <s v="hydroxyacid dehydrogenase"/>
    <m/>
    <m/>
    <s v="A4S02_01630"/>
    <n v="1437"/>
    <n v="478"/>
    <m/>
  </r>
  <r>
    <n v="947"/>
    <x v="0"/>
    <x v="2"/>
    <s v="GCA_001766235.1"/>
    <s v="Primary Assembly"/>
    <s v="chromosome"/>
    <m/>
    <s v="CP015164.1"/>
    <n v="318209"/>
    <n v="318772"/>
    <x v="1"/>
    <m/>
    <m/>
    <m/>
    <m/>
    <m/>
    <m/>
    <s v="A4S02_01635"/>
    <n v="564"/>
    <m/>
    <m/>
  </r>
  <r>
    <n v="948"/>
    <x v="1"/>
    <x v="3"/>
    <s v="GCA_001766235.1"/>
    <s v="Primary Assembly"/>
    <s v="chromosome"/>
    <m/>
    <s v="CP015164.1"/>
    <n v="318209"/>
    <n v="318772"/>
    <x v="1"/>
    <s v="AOW45663.1"/>
    <m/>
    <m/>
    <s v="hypothetical protein"/>
    <m/>
    <m/>
    <s v="A4S02_01635"/>
    <n v="564"/>
    <n v="187"/>
    <m/>
  </r>
  <r>
    <n v="949"/>
    <x v="0"/>
    <x v="2"/>
    <s v="GCA_001766235.1"/>
    <s v="Primary Assembly"/>
    <s v="chromosome"/>
    <m/>
    <s v="CP015164.1"/>
    <n v="318759"/>
    <n v="319775"/>
    <x v="1"/>
    <m/>
    <m/>
    <m/>
    <m/>
    <m/>
    <m/>
    <s v="A4S02_01640"/>
    <n v="1017"/>
    <m/>
    <m/>
  </r>
  <r>
    <n v="950"/>
    <x v="1"/>
    <x v="3"/>
    <s v="GCA_001766235.1"/>
    <s v="Primary Assembly"/>
    <s v="chromosome"/>
    <m/>
    <s v="CP015164.1"/>
    <n v="318759"/>
    <n v="319775"/>
    <x v="1"/>
    <s v="AOW45664.1"/>
    <m/>
    <m/>
    <s v="threonylcarbamoyl-AMP synthase"/>
    <m/>
    <m/>
    <s v="A4S02_01640"/>
    <n v="1017"/>
    <n v="338"/>
    <m/>
  </r>
  <r>
    <n v="951"/>
    <x v="0"/>
    <x v="2"/>
    <s v="GCA_001766235.1"/>
    <s v="Primary Assembly"/>
    <s v="chromosome"/>
    <m/>
    <s v="CP015164.1"/>
    <n v="319865"/>
    <n v="320647"/>
    <x v="1"/>
    <m/>
    <m/>
    <m/>
    <m/>
    <m/>
    <m/>
    <s v="A4S02_01645"/>
    <n v="783"/>
    <m/>
    <m/>
  </r>
  <r>
    <n v="952"/>
    <x v="1"/>
    <x v="3"/>
    <s v="GCA_001766235.1"/>
    <s v="Primary Assembly"/>
    <s v="chromosome"/>
    <m/>
    <s v="CP015164.1"/>
    <n v="319865"/>
    <n v="320647"/>
    <x v="1"/>
    <s v="AOW47725.1"/>
    <m/>
    <m/>
    <s v="3'(2'),5'-bisphosphate nucleotidase"/>
    <m/>
    <m/>
    <s v="A4S02_01645"/>
    <n v="783"/>
    <n v="260"/>
    <m/>
  </r>
  <r>
    <n v="953"/>
    <x v="0"/>
    <x v="2"/>
    <s v="GCA_001766235.1"/>
    <s v="Primary Assembly"/>
    <s v="chromosome"/>
    <m/>
    <s v="CP015164.1"/>
    <n v="320779"/>
    <n v="322263"/>
    <x v="0"/>
    <m/>
    <m/>
    <m/>
    <m/>
    <m/>
    <m/>
    <s v="A4S02_01650"/>
    <n v="1485"/>
    <m/>
    <m/>
  </r>
  <r>
    <n v="954"/>
    <x v="1"/>
    <x v="3"/>
    <s v="GCA_001766235.1"/>
    <s v="Primary Assembly"/>
    <s v="chromosome"/>
    <m/>
    <s v="CP015164.1"/>
    <n v="320779"/>
    <n v="322263"/>
    <x v="0"/>
    <s v="AOW45665.1"/>
    <m/>
    <m/>
    <s v="leucyl aminopeptidase"/>
    <m/>
    <m/>
    <s v="A4S02_01650"/>
    <n v="1485"/>
    <n v="494"/>
    <m/>
  </r>
  <r>
    <n v="955"/>
    <x v="0"/>
    <x v="2"/>
    <s v="GCA_001766235.1"/>
    <s v="Primary Assembly"/>
    <s v="chromosome"/>
    <m/>
    <s v="CP015164.1"/>
    <n v="322325"/>
    <n v="322771"/>
    <x v="1"/>
    <m/>
    <m/>
    <m/>
    <m/>
    <m/>
    <m/>
    <s v="A4S02_01655"/>
    <n v="447"/>
    <m/>
    <m/>
  </r>
  <r>
    <n v="956"/>
    <x v="1"/>
    <x v="3"/>
    <s v="GCA_001766235.1"/>
    <s v="Primary Assembly"/>
    <s v="chromosome"/>
    <m/>
    <s v="CP015164.1"/>
    <n v="322325"/>
    <n v="322771"/>
    <x v="1"/>
    <s v="AOW45666.1"/>
    <m/>
    <m/>
    <s v="DNA polymerase III subunit chi"/>
    <m/>
    <m/>
    <s v="A4S02_01655"/>
    <n v="447"/>
    <n v="148"/>
    <m/>
  </r>
  <r>
    <n v="957"/>
    <x v="0"/>
    <x v="2"/>
    <s v="GCA_001766235.1"/>
    <s v="Primary Assembly"/>
    <s v="chromosome"/>
    <m/>
    <s v="CP015164.1"/>
    <n v="322878"/>
    <n v="323732"/>
    <x v="0"/>
    <m/>
    <m/>
    <m/>
    <m/>
    <m/>
    <m/>
    <s v="A4S02_01660"/>
    <n v="855"/>
    <m/>
    <m/>
  </r>
  <r>
    <n v="958"/>
    <x v="1"/>
    <x v="3"/>
    <s v="GCA_001766235.1"/>
    <s v="Primary Assembly"/>
    <s v="chromosome"/>
    <m/>
    <s v="CP015164.1"/>
    <n v="322878"/>
    <n v="323732"/>
    <x v="0"/>
    <s v="AOW45667.1"/>
    <m/>
    <m/>
    <s v="oxidoreductase"/>
    <m/>
    <m/>
    <s v="A4S02_01660"/>
    <n v="855"/>
    <n v="284"/>
    <m/>
  </r>
  <r>
    <n v="959"/>
    <x v="0"/>
    <x v="2"/>
    <s v="GCA_001766235.1"/>
    <s v="Primary Assembly"/>
    <s v="chromosome"/>
    <m/>
    <s v="CP015164.1"/>
    <n v="323749"/>
    <n v="324867"/>
    <x v="1"/>
    <m/>
    <m/>
    <m/>
    <m/>
    <m/>
    <m/>
    <s v="A4S02_01665"/>
    <n v="1119"/>
    <m/>
    <m/>
  </r>
  <r>
    <n v="960"/>
    <x v="1"/>
    <x v="3"/>
    <s v="GCA_001766235.1"/>
    <s v="Primary Assembly"/>
    <s v="chromosome"/>
    <m/>
    <s v="CP015164.1"/>
    <n v="323749"/>
    <n v="324867"/>
    <x v="1"/>
    <s v="AOW45668.1"/>
    <m/>
    <m/>
    <s v="endopeptidase"/>
    <m/>
    <m/>
    <s v="A4S02_01665"/>
    <n v="1119"/>
    <n v="372"/>
    <m/>
  </r>
  <r>
    <n v="961"/>
    <x v="0"/>
    <x v="2"/>
    <s v="GCA_001766235.1"/>
    <s v="Primary Assembly"/>
    <s v="chromosome"/>
    <m/>
    <s v="CP015164.1"/>
    <n v="325006"/>
    <n v="327573"/>
    <x v="1"/>
    <m/>
    <m/>
    <m/>
    <m/>
    <m/>
    <m/>
    <s v="A4S02_01670"/>
    <n v="2568"/>
    <m/>
    <m/>
  </r>
  <r>
    <n v="962"/>
    <x v="1"/>
    <x v="3"/>
    <s v="GCA_001766235.1"/>
    <s v="Primary Assembly"/>
    <s v="chromosome"/>
    <m/>
    <s v="CP015164.1"/>
    <n v="325006"/>
    <n v="327573"/>
    <x v="1"/>
    <s v="AOW45669.1"/>
    <m/>
    <m/>
    <s v="ATP-dependent helicase HrpB"/>
    <m/>
    <m/>
    <s v="A4S02_01670"/>
    <n v="2568"/>
    <n v="855"/>
    <m/>
  </r>
  <r>
    <n v="963"/>
    <x v="0"/>
    <x v="2"/>
    <s v="GCA_001766235.1"/>
    <s v="Primary Assembly"/>
    <s v="chromosome"/>
    <m/>
    <s v="CP015164.1"/>
    <n v="327673"/>
    <n v="328623"/>
    <x v="1"/>
    <m/>
    <m/>
    <m/>
    <m/>
    <m/>
    <m/>
    <s v="A4S02_01675"/>
    <n v="951"/>
    <m/>
    <m/>
  </r>
  <r>
    <n v="964"/>
    <x v="1"/>
    <x v="3"/>
    <s v="GCA_001766235.1"/>
    <s v="Primary Assembly"/>
    <s v="chromosome"/>
    <m/>
    <s v="CP015164.1"/>
    <n v="327673"/>
    <n v="328623"/>
    <x v="1"/>
    <s v="AOW45670.1"/>
    <m/>
    <m/>
    <s v="hypothetical protein"/>
    <m/>
    <m/>
    <s v="A4S02_01675"/>
    <n v="951"/>
    <n v="316"/>
    <m/>
  </r>
  <r>
    <n v="965"/>
    <x v="0"/>
    <x v="2"/>
    <s v="GCA_001766235.1"/>
    <s v="Primary Assembly"/>
    <s v="chromosome"/>
    <m/>
    <s v="CP015164.1"/>
    <n v="328759"/>
    <n v="329709"/>
    <x v="1"/>
    <m/>
    <m/>
    <m/>
    <m/>
    <m/>
    <m/>
    <s v="A4S02_01680"/>
    <n v="951"/>
    <m/>
    <m/>
  </r>
  <r>
    <n v="966"/>
    <x v="1"/>
    <x v="3"/>
    <s v="GCA_001766235.1"/>
    <s v="Primary Assembly"/>
    <s v="chromosome"/>
    <m/>
    <s v="CP015164.1"/>
    <n v="328759"/>
    <n v="329709"/>
    <x v="1"/>
    <s v="AOW45671.1"/>
    <m/>
    <m/>
    <s v="heat-shock protein Hsp33"/>
    <m/>
    <m/>
    <s v="A4S02_01680"/>
    <n v="951"/>
    <n v="316"/>
    <m/>
  </r>
  <r>
    <n v="967"/>
    <x v="0"/>
    <x v="2"/>
    <s v="GCA_001766235.1"/>
    <s v="Primary Assembly"/>
    <s v="chromosome"/>
    <m/>
    <s v="CP015164.1"/>
    <n v="329833"/>
    <n v="330150"/>
    <x v="1"/>
    <m/>
    <m/>
    <m/>
    <m/>
    <m/>
    <m/>
    <s v="A4S02_01685"/>
    <n v="318"/>
    <m/>
    <m/>
  </r>
  <r>
    <n v="968"/>
    <x v="1"/>
    <x v="3"/>
    <s v="GCA_001766235.1"/>
    <s v="Primary Assembly"/>
    <s v="chromosome"/>
    <m/>
    <s v="CP015164.1"/>
    <n v="329833"/>
    <n v="330150"/>
    <x v="1"/>
    <s v="AOW45672.1"/>
    <m/>
    <m/>
    <s v="hypothetical protein"/>
    <m/>
    <m/>
    <s v="A4S02_01685"/>
    <n v="318"/>
    <n v="105"/>
    <m/>
  </r>
  <r>
    <n v="969"/>
    <x v="0"/>
    <x v="2"/>
    <s v="GCA_001766235.1"/>
    <s v="Primary Assembly"/>
    <s v="chromosome"/>
    <m/>
    <s v="CP015164.1"/>
    <n v="330155"/>
    <n v="331141"/>
    <x v="1"/>
    <m/>
    <m/>
    <m/>
    <m/>
    <m/>
    <m/>
    <s v="A4S02_01690"/>
    <n v="987"/>
    <m/>
    <m/>
  </r>
  <r>
    <n v="970"/>
    <x v="1"/>
    <x v="3"/>
    <s v="GCA_001766235.1"/>
    <s v="Primary Assembly"/>
    <s v="chromosome"/>
    <m/>
    <s v="CP015164.1"/>
    <n v="330155"/>
    <n v="331141"/>
    <x v="1"/>
    <s v="AOW47726.1"/>
    <m/>
    <m/>
    <s v="ornithine carbamoyltransferase"/>
    <m/>
    <m/>
    <s v="A4S02_01690"/>
    <n v="987"/>
    <n v="328"/>
    <m/>
  </r>
  <r>
    <n v="971"/>
    <x v="0"/>
    <x v="2"/>
    <s v="GCA_001766235.1"/>
    <s v="Primary Assembly"/>
    <s v="chromosome"/>
    <m/>
    <s v="CP015164.1"/>
    <n v="331153"/>
    <n v="332361"/>
    <x v="1"/>
    <m/>
    <m/>
    <m/>
    <m/>
    <m/>
    <m/>
    <s v="A4S02_01695"/>
    <n v="1209"/>
    <m/>
    <m/>
  </r>
  <r>
    <n v="972"/>
    <x v="1"/>
    <x v="3"/>
    <s v="GCA_001766235.1"/>
    <s v="Primary Assembly"/>
    <s v="chromosome"/>
    <m/>
    <s v="CP015164.1"/>
    <n v="331153"/>
    <n v="332361"/>
    <x v="1"/>
    <s v="AOW45673.1"/>
    <m/>
    <m/>
    <s v="acetylornithine transaminase"/>
    <m/>
    <m/>
    <s v="A4S02_01695"/>
    <n v="1209"/>
    <n v="402"/>
    <m/>
  </r>
  <r>
    <n v="973"/>
    <x v="0"/>
    <x v="2"/>
    <s v="GCA_001766235.1"/>
    <s v="Primary Assembly"/>
    <s v="chromosome"/>
    <m/>
    <s v="CP015164.1"/>
    <n v="332600"/>
    <n v="333262"/>
    <x v="0"/>
    <m/>
    <m/>
    <m/>
    <m/>
    <m/>
    <m/>
    <s v="A4S02_01700"/>
    <n v="663"/>
    <m/>
    <m/>
  </r>
  <r>
    <n v="974"/>
    <x v="1"/>
    <x v="3"/>
    <s v="GCA_001766235.1"/>
    <s v="Primary Assembly"/>
    <s v="chromosome"/>
    <m/>
    <s v="CP015164.1"/>
    <n v="332600"/>
    <n v="333262"/>
    <x v="0"/>
    <s v="AOW45674.1"/>
    <m/>
    <m/>
    <s v="recombinase RecA"/>
    <m/>
    <m/>
    <s v="A4S02_01700"/>
    <n v="663"/>
    <n v="220"/>
    <m/>
  </r>
  <r>
    <n v="975"/>
    <x v="0"/>
    <x v="2"/>
    <s v="GCA_001766235.1"/>
    <s v="Primary Assembly"/>
    <s v="chromosome"/>
    <m/>
    <s v="CP015164.1"/>
    <n v="333259"/>
    <n v="333717"/>
    <x v="0"/>
    <m/>
    <m/>
    <m/>
    <m/>
    <m/>
    <m/>
    <s v="A4S02_01705"/>
    <n v="459"/>
    <m/>
    <m/>
  </r>
  <r>
    <n v="976"/>
    <x v="1"/>
    <x v="3"/>
    <s v="GCA_001766235.1"/>
    <s v="Primary Assembly"/>
    <s v="chromosome"/>
    <m/>
    <s v="CP015164.1"/>
    <n v="333259"/>
    <n v="333717"/>
    <x v="0"/>
    <s v="AOW45675.1"/>
    <m/>
    <m/>
    <s v="amidase"/>
    <m/>
    <m/>
    <s v="A4S02_01705"/>
    <n v="459"/>
    <n v="152"/>
    <m/>
  </r>
  <r>
    <n v="977"/>
    <x v="0"/>
    <x v="2"/>
    <s v="GCA_001766235.1"/>
    <s v="Primary Assembly"/>
    <s v="chromosome"/>
    <m/>
    <s v="CP015164.1"/>
    <n v="333846"/>
    <n v="334103"/>
    <x v="0"/>
    <m/>
    <m/>
    <m/>
    <m/>
    <m/>
    <m/>
    <s v="A4S02_01710"/>
    <n v="258"/>
    <m/>
    <m/>
  </r>
  <r>
    <n v="978"/>
    <x v="1"/>
    <x v="3"/>
    <s v="GCA_001766235.1"/>
    <s v="Primary Assembly"/>
    <s v="chromosome"/>
    <m/>
    <s v="CP015164.1"/>
    <n v="333846"/>
    <n v="334103"/>
    <x v="0"/>
    <s v="AOW45676.1"/>
    <m/>
    <m/>
    <s v="preprotein translocase subunit TatA"/>
    <m/>
    <m/>
    <s v="A4S02_01710"/>
    <n v="258"/>
    <n v="85"/>
    <m/>
  </r>
  <r>
    <n v="979"/>
    <x v="0"/>
    <x v="2"/>
    <s v="GCA_001766235.1"/>
    <s v="Primary Assembly"/>
    <s v="chromosome"/>
    <m/>
    <s v="CP015164.1"/>
    <n v="334137"/>
    <n v="334760"/>
    <x v="0"/>
    <m/>
    <m/>
    <m/>
    <m/>
    <m/>
    <m/>
    <s v="A4S02_01715"/>
    <n v="624"/>
    <m/>
    <m/>
  </r>
  <r>
    <n v="980"/>
    <x v="1"/>
    <x v="3"/>
    <s v="GCA_001766235.1"/>
    <s v="Primary Assembly"/>
    <s v="chromosome"/>
    <m/>
    <s v="CP015164.1"/>
    <n v="334137"/>
    <n v="334760"/>
    <x v="0"/>
    <s v="AOW45677.1"/>
    <m/>
    <m/>
    <s v="methylthioribulose-1-phosphate dehydratase"/>
    <m/>
    <m/>
    <s v="A4S02_01715"/>
    <n v="624"/>
    <n v="207"/>
    <m/>
  </r>
  <r>
    <n v="981"/>
    <x v="0"/>
    <x v="2"/>
    <s v="GCA_001766235.1"/>
    <s v="Primary Assembly"/>
    <s v="chromosome"/>
    <m/>
    <s v="CP015164.1"/>
    <n v="334757"/>
    <n v="335302"/>
    <x v="0"/>
    <m/>
    <m/>
    <m/>
    <m/>
    <m/>
    <m/>
    <s v="A4S02_01720"/>
    <n v="546"/>
    <m/>
    <m/>
  </r>
  <r>
    <n v="982"/>
    <x v="1"/>
    <x v="3"/>
    <s v="GCA_001766235.1"/>
    <s v="Primary Assembly"/>
    <s v="chromosome"/>
    <m/>
    <s v="CP015164.1"/>
    <n v="334757"/>
    <n v="335302"/>
    <x v="0"/>
    <s v="AOW45678.1"/>
    <m/>
    <m/>
    <s v="acireductone dioxygenase"/>
    <m/>
    <m/>
    <s v="A4S02_01720"/>
    <n v="546"/>
    <n v="181"/>
    <m/>
  </r>
  <r>
    <n v="983"/>
    <x v="0"/>
    <x v="2"/>
    <s v="GCA_001766235.1"/>
    <s v="Primary Assembly"/>
    <s v="chromosome"/>
    <m/>
    <s v="CP015164.1"/>
    <n v="335314"/>
    <n v="336018"/>
    <x v="0"/>
    <m/>
    <m/>
    <m/>
    <m/>
    <m/>
    <m/>
    <s v="A4S02_01725"/>
    <n v="705"/>
    <m/>
    <m/>
  </r>
  <r>
    <n v="984"/>
    <x v="1"/>
    <x v="3"/>
    <s v="GCA_001766235.1"/>
    <s v="Primary Assembly"/>
    <s v="chromosome"/>
    <m/>
    <s v="CP015164.1"/>
    <n v="335314"/>
    <n v="336018"/>
    <x v="0"/>
    <s v="AOW45679.1"/>
    <m/>
    <m/>
    <s v="2,3-diketo-5-methylthio-1-phosphopentane phosphatase"/>
    <m/>
    <m/>
    <s v="A4S02_01725"/>
    <n v="705"/>
    <n v="234"/>
    <m/>
  </r>
  <r>
    <n v="985"/>
    <x v="0"/>
    <x v="2"/>
    <s v="GCA_001766235.1"/>
    <s v="Primary Assembly"/>
    <s v="chromosome"/>
    <m/>
    <s v="CP015164.1"/>
    <n v="336026"/>
    <n v="336970"/>
    <x v="0"/>
    <m/>
    <m/>
    <m/>
    <m/>
    <m/>
    <m/>
    <s v="A4S02_01730"/>
    <n v="945"/>
    <m/>
    <m/>
  </r>
  <r>
    <n v="986"/>
    <x v="1"/>
    <x v="3"/>
    <s v="GCA_001766235.1"/>
    <s v="Primary Assembly"/>
    <s v="chromosome"/>
    <m/>
    <s v="CP015164.1"/>
    <n v="336026"/>
    <n v="336970"/>
    <x v="0"/>
    <s v="AOW47727.1"/>
    <m/>
    <m/>
    <s v="riboflavin biosynthesis protein RibF"/>
    <m/>
    <m/>
    <s v="A4S02_01730"/>
    <n v="945"/>
    <n v="314"/>
    <m/>
  </r>
  <r>
    <n v="987"/>
    <x v="0"/>
    <x v="2"/>
    <s v="GCA_001766235.1"/>
    <s v="Primary Assembly"/>
    <s v="chromosome"/>
    <m/>
    <s v="CP015164.1"/>
    <n v="337143"/>
    <n v="340058"/>
    <x v="0"/>
    <m/>
    <m/>
    <m/>
    <m/>
    <m/>
    <m/>
    <s v="A4S02_01735"/>
    <n v="2916"/>
    <m/>
    <m/>
  </r>
  <r>
    <n v="988"/>
    <x v="1"/>
    <x v="3"/>
    <s v="GCA_001766235.1"/>
    <s v="Primary Assembly"/>
    <s v="chromosome"/>
    <m/>
    <s v="CP015164.1"/>
    <n v="337143"/>
    <n v="340058"/>
    <x v="0"/>
    <s v="AOW45680.1"/>
    <m/>
    <m/>
    <s v="isoleucine--tRNA ligase"/>
    <m/>
    <m/>
    <s v="A4S02_01735"/>
    <n v="2916"/>
    <n v="971"/>
    <m/>
  </r>
  <r>
    <n v="989"/>
    <x v="0"/>
    <x v="2"/>
    <s v="GCA_001766235.1"/>
    <s v="Primary Assembly"/>
    <s v="chromosome"/>
    <m/>
    <s v="CP015164.1"/>
    <n v="340055"/>
    <n v="340570"/>
    <x v="0"/>
    <m/>
    <m/>
    <m/>
    <m/>
    <m/>
    <m/>
    <s v="A4S02_01740"/>
    <n v="516"/>
    <m/>
    <m/>
  </r>
  <r>
    <n v="990"/>
    <x v="1"/>
    <x v="3"/>
    <s v="GCA_001766235.1"/>
    <s v="Primary Assembly"/>
    <s v="chromosome"/>
    <m/>
    <s v="CP015164.1"/>
    <n v="340055"/>
    <n v="340570"/>
    <x v="0"/>
    <s v="AOW45681.1"/>
    <m/>
    <m/>
    <s v="signal peptidase II"/>
    <m/>
    <m/>
    <s v="A4S02_01740"/>
    <n v="516"/>
    <n v="171"/>
    <m/>
  </r>
  <r>
    <n v="991"/>
    <x v="0"/>
    <x v="2"/>
    <s v="GCA_001766235.1"/>
    <s v="Primary Assembly"/>
    <s v="chromosome"/>
    <m/>
    <s v="CP015164.1"/>
    <n v="340619"/>
    <n v="341149"/>
    <x v="0"/>
    <m/>
    <m/>
    <m/>
    <m/>
    <m/>
    <m/>
    <s v="A4S02_01745"/>
    <n v="531"/>
    <m/>
    <m/>
  </r>
  <r>
    <n v="992"/>
    <x v="1"/>
    <x v="3"/>
    <s v="GCA_001766235.1"/>
    <s v="Primary Assembly"/>
    <s v="chromosome"/>
    <m/>
    <s v="CP015164.1"/>
    <n v="340619"/>
    <n v="341149"/>
    <x v="0"/>
    <s v="AOW45682.1"/>
    <m/>
    <m/>
    <s v="hypothetical protein"/>
    <m/>
    <m/>
    <s v="A4S02_01745"/>
    <n v="531"/>
    <n v="176"/>
    <m/>
  </r>
  <r>
    <n v="993"/>
    <x v="0"/>
    <x v="2"/>
    <s v="GCA_001766235.1"/>
    <s v="Primary Assembly"/>
    <s v="chromosome"/>
    <m/>
    <s v="CP015164.1"/>
    <n v="341194"/>
    <n v="343107"/>
    <x v="0"/>
    <m/>
    <m/>
    <m/>
    <m/>
    <m/>
    <m/>
    <s v="A4S02_01750"/>
    <n v="1914"/>
    <m/>
    <m/>
  </r>
  <r>
    <n v="994"/>
    <x v="1"/>
    <x v="3"/>
    <s v="GCA_001766235.1"/>
    <s v="Primary Assembly"/>
    <s v="chromosome"/>
    <m/>
    <s v="CP015164.1"/>
    <n v="341194"/>
    <n v="343107"/>
    <x v="0"/>
    <s v="AOW47728.1"/>
    <m/>
    <m/>
    <s v="DNA mismatch repair protein MutL"/>
    <m/>
    <m/>
    <s v="A4S02_01750"/>
    <n v="1914"/>
    <n v="637"/>
    <m/>
  </r>
  <r>
    <n v="995"/>
    <x v="0"/>
    <x v="2"/>
    <s v="GCA_001766235.1"/>
    <s v="Primary Assembly"/>
    <s v="chromosome"/>
    <m/>
    <s v="CP015164.1"/>
    <n v="343226"/>
    <n v="344743"/>
    <x v="0"/>
    <m/>
    <m/>
    <m/>
    <m/>
    <m/>
    <m/>
    <s v="A4S02_01755"/>
    <n v="1518"/>
    <m/>
    <m/>
  </r>
  <r>
    <n v="996"/>
    <x v="1"/>
    <x v="3"/>
    <s v="GCA_001766235.1"/>
    <s v="Primary Assembly"/>
    <s v="chromosome"/>
    <m/>
    <s v="CP015164.1"/>
    <n v="343226"/>
    <n v="344743"/>
    <x v="0"/>
    <s v="AOW45683.1"/>
    <m/>
    <m/>
    <s v="NADH-quinone oxidoreductase subunit M"/>
    <m/>
    <m/>
    <s v="A4S02_01755"/>
    <n v="1518"/>
    <n v="505"/>
    <m/>
  </r>
  <r>
    <n v="997"/>
    <x v="0"/>
    <x v="2"/>
    <s v="GCA_001766235.1"/>
    <s v="Primary Assembly"/>
    <s v="chromosome"/>
    <m/>
    <s v="CP015164.1"/>
    <n v="344768"/>
    <n v="345694"/>
    <x v="1"/>
    <m/>
    <m/>
    <m/>
    <m/>
    <m/>
    <m/>
    <s v="A4S02_01760"/>
    <n v="927"/>
    <m/>
    <m/>
  </r>
  <r>
    <n v="998"/>
    <x v="1"/>
    <x v="3"/>
    <s v="GCA_001766235.1"/>
    <s v="Primary Assembly"/>
    <s v="chromosome"/>
    <m/>
    <s v="CP015164.1"/>
    <n v="344768"/>
    <n v="345694"/>
    <x v="1"/>
    <s v="AOW45684.1"/>
    <m/>
    <m/>
    <s v="transporter"/>
    <m/>
    <m/>
    <s v="A4S02_01760"/>
    <n v="927"/>
    <n v="308"/>
    <m/>
  </r>
  <r>
    <n v="999"/>
    <x v="0"/>
    <x v="2"/>
    <s v="GCA_001766235.1"/>
    <s v="Primary Assembly"/>
    <s v="chromosome"/>
    <m/>
    <s v="CP015164.1"/>
    <n v="345764"/>
    <n v="347803"/>
    <x v="1"/>
    <m/>
    <m/>
    <m/>
    <m/>
    <m/>
    <m/>
    <s v="A4S02_01765"/>
    <n v="2040"/>
    <m/>
    <m/>
  </r>
  <r>
    <n v="1000"/>
    <x v="1"/>
    <x v="3"/>
    <s v="GCA_001766235.1"/>
    <s v="Primary Assembly"/>
    <s v="chromosome"/>
    <m/>
    <s v="CP015164.1"/>
    <n v="345764"/>
    <n v="347803"/>
    <x v="1"/>
    <s v="AOW45685.1"/>
    <m/>
    <m/>
    <s v="DNA topoisomerase IV subunit B"/>
    <m/>
    <m/>
    <s v="A4S02_01765"/>
    <n v="2040"/>
    <n v="679"/>
    <m/>
  </r>
  <r>
    <n v="1001"/>
    <x v="0"/>
    <x v="2"/>
    <s v="GCA_001766235.1"/>
    <s v="Primary Assembly"/>
    <s v="chromosome"/>
    <m/>
    <s v="CP015164.1"/>
    <n v="347909"/>
    <n v="348433"/>
    <x v="1"/>
    <m/>
    <m/>
    <m/>
    <m/>
    <m/>
    <m/>
    <s v="A4S02_01770"/>
    <n v="525"/>
    <m/>
    <m/>
  </r>
  <r>
    <n v="1002"/>
    <x v="1"/>
    <x v="3"/>
    <s v="GCA_001766235.1"/>
    <s v="Primary Assembly"/>
    <s v="chromosome"/>
    <m/>
    <s v="CP015164.1"/>
    <n v="347909"/>
    <n v="348433"/>
    <x v="1"/>
    <s v="AOW45686.1"/>
    <m/>
    <m/>
    <s v="hypothetical protein"/>
    <m/>
    <m/>
    <s v="A4S02_01770"/>
    <n v="525"/>
    <n v="174"/>
    <m/>
  </r>
  <r>
    <n v="1003"/>
    <x v="0"/>
    <x v="2"/>
    <s v="GCA_001766235.1"/>
    <s v="Primary Assembly"/>
    <s v="chromosome"/>
    <m/>
    <s v="CP015164.1"/>
    <n v="348822"/>
    <n v="349349"/>
    <x v="0"/>
    <m/>
    <m/>
    <m/>
    <m/>
    <m/>
    <m/>
    <s v="A4S02_01775"/>
    <n v="528"/>
    <m/>
    <m/>
  </r>
  <r>
    <n v="1004"/>
    <x v="1"/>
    <x v="3"/>
    <s v="GCA_001766235.1"/>
    <s v="Primary Assembly"/>
    <s v="chromosome"/>
    <m/>
    <s v="CP015164.1"/>
    <n v="348822"/>
    <n v="349349"/>
    <x v="0"/>
    <s v="AOW45687.1"/>
    <m/>
    <m/>
    <s v="hypothetical protein"/>
    <m/>
    <m/>
    <s v="A4S02_01775"/>
    <n v="528"/>
    <n v="175"/>
    <m/>
  </r>
  <r>
    <n v="1005"/>
    <x v="0"/>
    <x v="2"/>
    <s v="GCA_001766235.1"/>
    <s v="Primary Assembly"/>
    <s v="chromosome"/>
    <m/>
    <s v="CP015164.1"/>
    <n v="349473"/>
    <n v="349922"/>
    <x v="1"/>
    <m/>
    <m/>
    <m/>
    <m/>
    <m/>
    <m/>
    <s v="A4S02_01780"/>
    <n v="450"/>
    <m/>
    <m/>
  </r>
  <r>
    <n v="1006"/>
    <x v="1"/>
    <x v="3"/>
    <s v="GCA_001766235.1"/>
    <s v="Primary Assembly"/>
    <s v="chromosome"/>
    <m/>
    <s v="CP015164.1"/>
    <n v="349473"/>
    <n v="349922"/>
    <x v="1"/>
    <s v="AOW45688.1"/>
    <m/>
    <m/>
    <s v="Rrf2 family transcriptional regulator"/>
    <m/>
    <m/>
    <s v="A4S02_01780"/>
    <n v="450"/>
    <n v="149"/>
    <m/>
  </r>
  <r>
    <n v="1007"/>
    <x v="0"/>
    <x v="2"/>
    <s v="GCA_001766235.1"/>
    <s v="Primary Assembly"/>
    <s v="chromosome"/>
    <m/>
    <s v="CP015164.1"/>
    <n v="350077"/>
    <n v="351063"/>
    <x v="0"/>
    <m/>
    <m/>
    <m/>
    <m/>
    <m/>
    <m/>
    <s v="A4S02_01785"/>
    <n v="987"/>
    <m/>
    <m/>
  </r>
  <r>
    <n v="1008"/>
    <x v="1"/>
    <x v="3"/>
    <s v="GCA_001766235.1"/>
    <s v="Primary Assembly"/>
    <s v="chromosome"/>
    <m/>
    <s v="CP015164.1"/>
    <n v="350077"/>
    <n v="351063"/>
    <x v="0"/>
    <s v="AOW45689.1"/>
    <m/>
    <m/>
    <s v="cysteine synthase A"/>
    <m/>
    <m/>
    <s v="A4S02_01785"/>
    <n v="987"/>
    <n v="328"/>
    <m/>
  </r>
  <r>
    <n v="1009"/>
    <x v="0"/>
    <x v="2"/>
    <s v="GCA_001766235.1"/>
    <s v="Primary Assembly"/>
    <s v="chromosome"/>
    <m/>
    <s v="CP015164.1"/>
    <n v="351167"/>
    <n v="352330"/>
    <x v="1"/>
    <m/>
    <m/>
    <m/>
    <m/>
    <m/>
    <m/>
    <s v="A4S02_01790"/>
    <n v="1164"/>
    <m/>
    <m/>
  </r>
  <r>
    <n v="1010"/>
    <x v="1"/>
    <x v="3"/>
    <s v="GCA_001766235.1"/>
    <s v="Primary Assembly"/>
    <s v="chromosome"/>
    <m/>
    <s v="CP015164.1"/>
    <n v="351167"/>
    <n v="352330"/>
    <x v="1"/>
    <s v="AOW45690.1"/>
    <m/>
    <m/>
    <s v="hypothetical protein"/>
    <m/>
    <m/>
    <s v="A4S02_01790"/>
    <n v="1164"/>
    <n v="387"/>
    <m/>
  </r>
  <r>
    <n v="1011"/>
    <x v="0"/>
    <x v="2"/>
    <s v="GCA_001766235.1"/>
    <s v="Primary Assembly"/>
    <s v="chromosome"/>
    <m/>
    <s v="CP015164.1"/>
    <n v="352532"/>
    <n v="352873"/>
    <x v="1"/>
    <m/>
    <m/>
    <m/>
    <m/>
    <m/>
    <m/>
    <s v="A4S02_01795"/>
    <n v="342"/>
    <m/>
    <m/>
  </r>
  <r>
    <n v="1012"/>
    <x v="1"/>
    <x v="3"/>
    <s v="GCA_001766235.1"/>
    <s v="Primary Assembly"/>
    <s v="chromosome"/>
    <m/>
    <s v="CP015164.1"/>
    <n v="352532"/>
    <n v="352873"/>
    <x v="1"/>
    <s v="AOW45691.1"/>
    <m/>
    <m/>
    <s v="hypothetical protein"/>
    <m/>
    <m/>
    <s v="A4S02_01795"/>
    <n v="342"/>
    <n v="113"/>
    <m/>
  </r>
  <r>
    <n v="1013"/>
    <x v="0"/>
    <x v="2"/>
    <s v="GCA_001766235.1"/>
    <s v="Primary Assembly"/>
    <s v="chromosome"/>
    <m/>
    <s v="CP015164.1"/>
    <n v="352884"/>
    <n v="354599"/>
    <x v="1"/>
    <m/>
    <m/>
    <m/>
    <m/>
    <m/>
    <m/>
    <s v="A4S02_01800"/>
    <n v="1716"/>
    <m/>
    <m/>
  </r>
  <r>
    <n v="1014"/>
    <x v="1"/>
    <x v="3"/>
    <s v="GCA_001766235.1"/>
    <s v="Primary Assembly"/>
    <s v="chromosome"/>
    <m/>
    <s v="CP015164.1"/>
    <n v="352884"/>
    <n v="354599"/>
    <x v="1"/>
    <s v="AOW45692.1"/>
    <m/>
    <m/>
    <s v="peptidase S41"/>
    <m/>
    <m/>
    <s v="A4S02_01800"/>
    <n v="1716"/>
    <n v="571"/>
    <m/>
  </r>
  <r>
    <n v="1015"/>
    <x v="0"/>
    <x v="2"/>
    <s v="GCA_001766235.1"/>
    <s v="Primary Assembly"/>
    <s v="chromosome"/>
    <m/>
    <s v="CP015164.1"/>
    <n v="354589"/>
    <n v="356619"/>
    <x v="1"/>
    <m/>
    <m/>
    <m/>
    <m/>
    <m/>
    <m/>
    <s v="A4S02_01805"/>
    <n v="2031"/>
    <m/>
    <m/>
  </r>
  <r>
    <n v="1016"/>
    <x v="1"/>
    <x v="3"/>
    <s v="GCA_001766235.1"/>
    <s v="Primary Assembly"/>
    <s v="chromosome"/>
    <m/>
    <s v="CP015164.1"/>
    <n v="354589"/>
    <n v="356619"/>
    <x v="1"/>
    <s v="AOW45693.1"/>
    <m/>
    <m/>
    <s v="ribonuclease R"/>
    <m/>
    <m/>
    <s v="A4S02_01805"/>
    <n v="2031"/>
    <n v="676"/>
    <m/>
  </r>
  <r>
    <n v="1017"/>
    <x v="0"/>
    <x v="0"/>
    <s v="GCA_001766235.1"/>
    <s v="Primary Assembly"/>
    <s v="chromosome"/>
    <m/>
    <s v="CP015164.1"/>
    <n v="356728"/>
    <n v="359436"/>
    <x v="1"/>
    <m/>
    <m/>
    <m/>
    <m/>
    <m/>
    <m/>
    <s v="A4S02_01810"/>
    <n v="2709"/>
    <m/>
    <s v="pseudo"/>
  </r>
  <r>
    <n v="1018"/>
    <x v="1"/>
    <x v="1"/>
    <s v="GCA_001766235.1"/>
    <s v="Primary Assembly"/>
    <s v="chromosome"/>
    <m/>
    <s v="CP015164.1"/>
    <n v="356728"/>
    <n v="359436"/>
    <x v="1"/>
    <m/>
    <m/>
    <m/>
    <s v="DNA topoisomerase I"/>
    <m/>
    <m/>
    <s v="A4S02_01810"/>
    <n v="2709"/>
    <m/>
    <s v="pseudo"/>
  </r>
  <r>
    <n v="1019"/>
    <x v="0"/>
    <x v="2"/>
    <s v="GCA_001766235.1"/>
    <s v="Primary Assembly"/>
    <s v="chromosome"/>
    <m/>
    <s v="CP015164.1"/>
    <n v="359466"/>
    <n v="360704"/>
    <x v="1"/>
    <m/>
    <m/>
    <m/>
    <m/>
    <m/>
    <m/>
    <s v="A4S02_01815"/>
    <n v="1239"/>
    <m/>
    <m/>
  </r>
  <r>
    <n v="1020"/>
    <x v="1"/>
    <x v="3"/>
    <s v="GCA_001766235.1"/>
    <s v="Primary Assembly"/>
    <s v="chromosome"/>
    <m/>
    <s v="CP015164.1"/>
    <n v="359466"/>
    <n v="360704"/>
    <x v="1"/>
    <s v="AOW45694.1"/>
    <m/>
    <m/>
    <s v="DNA protecting protein DprA"/>
    <m/>
    <m/>
    <s v="A4S02_01815"/>
    <n v="1239"/>
    <n v="412"/>
    <m/>
  </r>
  <r>
    <n v="1021"/>
    <x v="0"/>
    <x v="2"/>
    <s v="GCA_001766235.1"/>
    <s v="Primary Assembly"/>
    <s v="chromosome"/>
    <m/>
    <s v="CP015164.1"/>
    <n v="360735"/>
    <n v="361376"/>
    <x v="1"/>
    <m/>
    <m/>
    <m/>
    <m/>
    <m/>
    <m/>
    <s v="A4S02_01820"/>
    <n v="642"/>
    <m/>
    <m/>
  </r>
  <r>
    <n v="1022"/>
    <x v="1"/>
    <x v="3"/>
    <s v="GCA_001766235.1"/>
    <s v="Primary Assembly"/>
    <s v="chromosome"/>
    <m/>
    <s v="CP015164.1"/>
    <n v="360735"/>
    <n v="361376"/>
    <x v="1"/>
    <s v="AOW45695.1"/>
    <m/>
    <m/>
    <s v="glycerol-3-phosphate acyltransferase"/>
    <m/>
    <m/>
    <s v="A4S02_01820"/>
    <n v="642"/>
    <n v="213"/>
    <m/>
  </r>
  <r>
    <n v="1023"/>
    <x v="0"/>
    <x v="2"/>
    <s v="GCA_001766235.1"/>
    <s v="Primary Assembly"/>
    <s v="chromosome"/>
    <m/>
    <s v="CP015164.1"/>
    <n v="361376"/>
    <n v="362668"/>
    <x v="1"/>
    <m/>
    <m/>
    <m/>
    <m/>
    <m/>
    <m/>
    <s v="A4S02_01825"/>
    <n v="1293"/>
    <m/>
    <m/>
  </r>
  <r>
    <n v="1024"/>
    <x v="1"/>
    <x v="3"/>
    <s v="GCA_001766235.1"/>
    <s v="Primary Assembly"/>
    <s v="chromosome"/>
    <m/>
    <s v="CP015164.1"/>
    <n v="361376"/>
    <n v="362668"/>
    <x v="1"/>
    <s v="AOW45696.1"/>
    <m/>
    <m/>
    <s v="dihydroorotase"/>
    <m/>
    <m/>
    <s v="A4S02_01825"/>
    <n v="1293"/>
    <n v="430"/>
    <m/>
  </r>
  <r>
    <n v="1025"/>
    <x v="0"/>
    <x v="2"/>
    <s v="GCA_001766235.1"/>
    <s v="Primary Assembly"/>
    <s v="chromosome"/>
    <m/>
    <s v="CP015164.1"/>
    <n v="362665"/>
    <n v="363606"/>
    <x v="1"/>
    <m/>
    <m/>
    <m/>
    <m/>
    <m/>
    <m/>
    <s v="A4S02_01830"/>
    <n v="942"/>
    <m/>
    <m/>
  </r>
  <r>
    <n v="1026"/>
    <x v="1"/>
    <x v="3"/>
    <s v="GCA_001766235.1"/>
    <s v="Primary Assembly"/>
    <s v="chromosome"/>
    <m/>
    <s v="CP015164.1"/>
    <n v="362665"/>
    <n v="363606"/>
    <x v="1"/>
    <s v="AOW45697.1"/>
    <m/>
    <m/>
    <s v="aspartate carbamoyltransferase"/>
    <m/>
    <m/>
    <s v="A4S02_01830"/>
    <n v="942"/>
    <n v="313"/>
    <m/>
  </r>
  <r>
    <n v="1027"/>
    <x v="0"/>
    <x v="2"/>
    <s v="GCA_001766235.1"/>
    <s v="Primary Assembly"/>
    <s v="chromosome"/>
    <m/>
    <s v="CP015164.1"/>
    <n v="363599"/>
    <n v="365005"/>
    <x v="1"/>
    <m/>
    <m/>
    <m/>
    <m/>
    <m/>
    <m/>
    <s v="A4S02_01835"/>
    <n v="1407"/>
    <m/>
    <m/>
  </r>
  <r>
    <n v="1028"/>
    <x v="1"/>
    <x v="3"/>
    <s v="GCA_001766235.1"/>
    <s v="Primary Assembly"/>
    <s v="chromosome"/>
    <m/>
    <s v="CP015164.1"/>
    <n v="363599"/>
    <n v="365005"/>
    <x v="1"/>
    <s v="AOW47729.1"/>
    <m/>
    <m/>
    <s v="glutamate--tRNA ligase"/>
    <m/>
    <m/>
    <s v="A4S02_01835"/>
    <n v="1407"/>
    <n v="468"/>
    <m/>
  </r>
  <r>
    <n v="1029"/>
    <x v="0"/>
    <x v="0"/>
    <s v="GCA_001766235.1"/>
    <s v="Primary Assembly"/>
    <s v="chromosome"/>
    <m/>
    <s v="CP015164.1"/>
    <n v="365106"/>
    <n v="366759"/>
    <x v="0"/>
    <m/>
    <m/>
    <m/>
    <m/>
    <m/>
    <m/>
    <s v="A4S02_01840"/>
    <n v="1654"/>
    <m/>
    <s v="pseudo"/>
  </r>
  <r>
    <n v="1030"/>
    <x v="1"/>
    <x v="1"/>
    <s v="GCA_001766235.1"/>
    <s v="Primary Assembly"/>
    <s v="chromosome"/>
    <m/>
    <s v="CP015164.1"/>
    <n v="365106"/>
    <n v="366759"/>
    <x v="0"/>
    <m/>
    <m/>
    <m/>
    <s v="competence protein ComEC"/>
    <m/>
    <m/>
    <s v="A4S02_01840"/>
    <n v="1654"/>
    <m/>
    <s v="pseudo"/>
  </r>
  <r>
    <n v="1031"/>
    <x v="0"/>
    <x v="2"/>
    <s v="GCA_001766235.1"/>
    <s v="Primary Assembly"/>
    <s v="chromosome"/>
    <m/>
    <s v="CP015164.1"/>
    <n v="366844"/>
    <n v="367866"/>
    <x v="0"/>
    <m/>
    <m/>
    <m/>
    <m/>
    <m/>
    <m/>
    <s v="A4S02_01845"/>
    <n v="1023"/>
    <m/>
    <m/>
  </r>
  <r>
    <n v="1032"/>
    <x v="1"/>
    <x v="3"/>
    <s v="GCA_001766235.1"/>
    <s v="Primary Assembly"/>
    <s v="chromosome"/>
    <m/>
    <s v="CP015164.1"/>
    <n v="366844"/>
    <n v="367866"/>
    <x v="0"/>
    <s v="AOW47730.1"/>
    <m/>
    <m/>
    <s v="transposase"/>
    <m/>
    <m/>
    <s v="A4S02_01845"/>
    <n v="1023"/>
    <n v="340"/>
    <m/>
  </r>
  <r>
    <n v="1033"/>
    <x v="0"/>
    <x v="2"/>
    <s v="GCA_001766235.1"/>
    <s v="Primary Assembly"/>
    <s v="chromosome"/>
    <m/>
    <s v="CP015164.1"/>
    <n v="368429"/>
    <n v="369469"/>
    <x v="1"/>
    <m/>
    <m/>
    <m/>
    <m/>
    <m/>
    <m/>
    <s v="A4S02_01850"/>
    <n v="1041"/>
    <m/>
    <m/>
  </r>
  <r>
    <n v="1034"/>
    <x v="1"/>
    <x v="3"/>
    <s v="GCA_001766235.1"/>
    <s v="Primary Assembly"/>
    <s v="chromosome"/>
    <m/>
    <s v="CP015164.1"/>
    <n v="368429"/>
    <n v="369469"/>
    <x v="1"/>
    <s v="AOW45698.1"/>
    <m/>
    <m/>
    <s v="transposase"/>
    <m/>
    <m/>
    <s v="A4S02_01850"/>
    <n v="1041"/>
    <n v="346"/>
    <m/>
  </r>
  <r>
    <n v="1035"/>
    <x v="0"/>
    <x v="2"/>
    <s v="GCA_001766235.1"/>
    <s v="Primary Assembly"/>
    <s v="chromosome"/>
    <m/>
    <s v="CP015164.1"/>
    <n v="369671"/>
    <n v="370054"/>
    <x v="0"/>
    <m/>
    <m/>
    <m/>
    <m/>
    <m/>
    <m/>
    <s v="A4S02_01855"/>
    <n v="384"/>
    <m/>
    <m/>
  </r>
  <r>
    <n v="1036"/>
    <x v="1"/>
    <x v="3"/>
    <s v="GCA_001766235.1"/>
    <s v="Primary Assembly"/>
    <s v="chromosome"/>
    <m/>
    <s v="CP015164.1"/>
    <n v="369671"/>
    <n v="370054"/>
    <x v="0"/>
    <s v="AOW45699.1"/>
    <m/>
    <m/>
    <s v="hypothetical protein"/>
    <m/>
    <m/>
    <s v="A4S02_01855"/>
    <n v="384"/>
    <n v="127"/>
    <m/>
  </r>
  <r>
    <n v="1037"/>
    <x v="0"/>
    <x v="2"/>
    <s v="GCA_001766235.1"/>
    <s v="Primary Assembly"/>
    <s v="chromosome"/>
    <m/>
    <s v="CP015164.1"/>
    <n v="370067"/>
    <n v="370405"/>
    <x v="1"/>
    <m/>
    <m/>
    <m/>
    <m/>
    <m/>
    <m/>
    <s v="A4S02_01860"/>
    <n v="339"/>
    <m/>
    <m/>
  </r>
  <r>
    <n v="1038"/>
    <x v="1"/>
    <x v="3"/>
    <s v="GCA_001766235.1"/>
    <s v="Primary Assembly"/>
    <s v="chromosome"/>
    <m/>
    <s v="CP015164.1"/>
    <n v="370067"/>
    <n v="370405"/>
    <x v="1"/>
    <s v="AOW45700.1"/>
    <m/>
    <m/>
    <s v="alkylhydroperoxidase"/>
    <m/>
    <m/>
    <s v="A4S02_01860"/>
    <n v="339"/>
    <n v="112"/>
    <m/>
  </r>
  <r>
    <n v="1039"/>
    <x v="0"/>
    <x v="2"/>
    <s v="GCA_001766235.1"/>
    <s v="Primary Assembly"/>
    <s v="chromosome"/>
    <m/>
    <s v="CP015164.1"/>
    <n v="370537"/>
    <n v="371772"/>
    <x v="0"/>
    <m/>
    <m/>
    <m/>
    <m/>
    <m/>
    <m/>
    <s v="A4S02_01865"/>
    <n v="1236"/>
    <m/>
    <m/>
  </r>
  <r>
    <n v="1040"/>
    <x v="1"/>
    <x v="3"/>
    <s v="GCA_001766235.1"/>
    <s v="Primary Assembly"/>
    <s v="chromosome"/>
    <m/>
    <s v="CP015164.1"/>
    <n v="370537"/>
    <n v="371772"/>
    <x v="0"/>
    <s v="AOW45701.1"/>
    <m/>
    <m/>
    <s v="ATPase"/>
    <m/>
    <m/>
    <s v="A4S02_01865"/>
    <n v="1236"/>
    <n v="411"/>
    <m/>
  </r>
  <r>
    <n v="1041"/>
    <x v="0"/>
    <x v="2"/>
    <s v="GCA_001766235.1"/>
    <s v="Primary Assembly"/>
    <s v="chromosome"/>
    <m/>
    <s v="CP015164.1"/>
    <n v="371982"/>
    <n v="374855"/>
    <x v="0"/>
    <m/>
    <m/>
    <m/>
    <m/>
    <m/>
    <m/>
    <s v="A4S02_01870"/>
    <n v="2874"/>
    <m/>
    <m/>
  </r>
  <r>
    <n v="1042"/>
    <x v="1"/>
    <x v="3"/>
    <s v="GCA_001766235.1"/>
    <s v="Primary Assembly"/>
    <s v="chromosome"/>
    <m/>
    <s v="CP015164.1"/>
    <n v="371982"/>
    <n v="374855"/>
    <x v="0"/>
    <s v="AOW45702.1"/>
    <m/>
    <m/>
    <s v="2-oxoglutarate dehydrogenase E1 component"/>
    <m/>
    <m/>
    <s v="A4S02_01870"/>
    <n v="2874"/>
    <n v="957"/>
    <m/>
  </r>
  <r>
    <n v="1043"/>
    <x v="0"/>
    <x v="2"/>
    <s v="GCA_001766235.1"/>
    <s v="Primary Assembly"/>
    <s v="chromosome"/>
    <m/>
    <s v="CP015164.1"/>
    <n v="374967"/>
    <n v="376208"/>
    <x v="0"/>
    <m/>
    <m/>
    <m/>
    <m/>
    <m/>
    <m/>
    <s v="A4S02_01875"/>
    <n v="1242"/>
    <m/>
    <m/>
  </r>
  <r>
    <n v="1044"/>
    <x v="1"/>
    <x v="3"/>
    <s v="GCA_001766235.1"/>
    <s v="Primary Assembly"/>
    <s v="chromosome"/>
    <m/>
    <s v="CP015164.1"/>
    <n v="374967"/>
    <n v="376208"/>
    <x v="0"/>
    <s v="AOW45703.1"/>
    <m/>
    <m/>
    <s v="dihydrolipoamide succinyltransferase"/>
    <m/>
    <m/>
    <s v="A4S02_01875"/>
    <n v="1242"/>
    <n v="413"/>
    <m/>
  </r>
  <r>
    <n v="1045"/>
    <x v="0"/>
    <x v="2"/>
    <s v="GCA_001766235.1"/>
    <s v="Primary Assembly"/>
    <s v="chromosome"/>
    <m/>
    <s v="CP015164.1"/>
    <n v="376289"/>
    <n v="378010"/>
    <x v="0"/>
    <m/>
    <m/>
    <m/>
    <m/>
    <m/>
    <m/>
    <s v="A4S02_01880"/>
    <n v="1722"/>
    <m/>
    <m/>
  </r>
  <r>
    <n v="1046"/>
    <x v="1"/>
    <x v="3"/>
    <s v="GCA_001766235.1"/>
    <s v="Primary Assembly"/>
    <s v="chromosome"/>
    <m/>
    <s v="CP015164.1"/>
    <n v="376289"/>
    <n v="378010"/>
    <x v="0"/>
    <s v="AOW45704.1"/>
    <m/>
    <m/>
    <s v="dihydrolipoyl dehydrogenase"/>
    <m/>
    <m/>
    <s v="A4S02_01880"/>
    <n v="1722"/>
    <n v="573"/>
    <m/>
  </r>
  <r>
    <n v="1047"/>
    <x v="0"/>
    <x v="2"/>
    <s v="GCA_001766235.1"/>
    <s v="Primary Assembly"/>
    <s v="chromosome"/>
    <m/>
    <s v="CP015164.1"/>
    <n v="378076"/>
    <n v="379110"/>
    <x v="0"/>
    <m/>
    <m/>
    <m/>
    <m/>
    <m/>
    <m/>
    <s v="A4S02_01885"/>
    <n v="1035"/>
    <m/>
    <m/>
  </r>
  <r>
    <n v="1048"/>
    <x v="1"/>
    <x v="3"/>
    <s v="GCA_001766235.1"/>
    <s v="Primary Assembly"/>
    <s v="chromosome"/>
    <m/>
    <s v="CP015164.1"/>
    <n v="378076"/>
    <n v="379110"/>
    <x v="0"/>
    <s v="AOW45705.1"/>
    <m/>
    <m/>
    <s v="hypothetical protein"/>
    <m/>
    <m/>
    <s v="A4S02_01885"/>
    <n v="1035"/>
    <n v="344"/>
    <m/>
  </r>
  <r>
    <n v="1049"/>
    <x v="0"/>
    <x v="2"/>
    <s v="GCA_001766235.1"/>
    <s v="Primary Assembly"/>
    <s v="chromosome"/>
    <m/>
    <s v="CP015164.1"/>
    <n v="379261"/>
    <n v="379656"/>
    <x v="1"/>
    <m/>
    <m/>
    <m/>
    <m/>
    <m/>
    <m/>
    <s v="A4S02_01890"/>
    <n v="396"/>
    <m/>
    <m/>
  </r>
  <r>
    <n v="1050"/>
    <x v="1"/>
    <x v="3"/>
    <s v="GCA_001766235.1"/>
    <s v="Primary Assembly"/>
    <s v="chromosome"/>
    <m/>
    <s v="CP015164.1"/>
    <n v="379261"/>
    <n v="379656"/>
    <x v="1"/>
    <s v="AOW47731.1"/>
    <m/>
    <m/>
    <s v="hypothetical protein"/>
    <m/>
    <m/>
    <s v="A4S02_01890"/>
    <n v="396"/>
    <n v="131"/>
    <m/>
  </r>
  <r>
    <n v="1051"/>
    <x v="0"/>
    <x v="2"/>
    <s v="GCA_001766235.1"/>
    <s v="Primary Assembly"/>
    <s v="chromosome"/>
    <m/>
    <s v="CP015164.1"/>
    <n v="379922"/>
    <n v="381211"/>
    <x v="1"/>
    <m/>
    <m/>
    <m/>
    <m/>
    <m/>
    <m/>
    <s v="A4S02_01895"/>
    <n v="1290"/>
    <m/>
    <m/>
  </r>
  <r>
    <n v="1052"/>
    <x v="1"/>
    <x v="3"/>
    <s v="GCA_001766235.1"/>
    <s v="Primary Assembly"/>
    <s v="chromosome"/>
    <m/>
    <s v="CP015164.1"/>
    <n v="379922"/>
    <n v="381211"/>
    <x v="1"/>
    <s v="AOW45706.1"/>
    <m/>
    <m/>
    <s v="adenosylhomocysteinase"/>
    <m/>
    <m/>
    <s v="A4S02_01895"/>
    <n v="1290"/>
    <n v="429"/>
    <m/>
  </r>
  <r>
    <n v="1053"/>
    <x v="0"/>
    <x v="2"/>
    <s v="GCA_001766235.1"/>
    <s v="Primary Assembly"/>
    <s v="chromosome"/>
    <m/>
    <s v="CP015164.1"/>
    <n v="381393"/>
    <n v="382103"/>
    <x v="0"/>
    <m/>
    <m/>
    <m/>
    <m/>
    <m/>
    <m/>
    <s v="A4S02_01900"/>
    <n v="711"/>
    <m/>
    <m/>
  </r>
  <r>
    <n v="1054"/>
    <x v="1"/>
    <x v="3"/>
    <s v="GCA_001766235.1"/>
    <s v="Primary Assembly"/>
    <s v="chromosome"/>
    <m/>
    <s v="CP015164.1"/>
    <n v="381393"/>
    <n v="382103"/>
    <x v="0"/>
    <s v="AOW45707.1"/>
    <m/>
    <m/>
    <s v="acyl-phosphate glycerol 3-phosphate acyltransferase"/>
    <m/>
    <m/>
    <s v="A4S02_01900"/>
    <n v="711"/>
    <n v="236"/>
    <m/>
  </r>
  <r>
    <n v="1055"/>
    <x v="0"/>
    <x v="2"/>
    <s v="GCA_001766235.1"/>
    <s v="Primary Assembly"/>
    <s v="chromosome"/>
    <m/>
    <s v="CP015164.1"/>
    <n v="382444"/>
    <n v="383526"/>
    <x v="0"/>
    <m/>
    <m/>
    <m/>
    <m/>
    <m/>
    <m/>
    <s v="A4S02_01905"/>
    <n v="1083"/>
    <m/>
    <m/>
  </r>
  <r>
    <n v="1056"/>
    <x v="1"/>
    <x v="3"/>
    <s v="GCA_001766235.1"/>
    <s v="Primary Assembly"/>
    <s v="chromosome"/>
    <m/>
    <s v="CP015164.1"/>
    <n v="382444"/>
    <n v="383526"/>
    <x v="0"/>
    <s v="AOW45708.1"/>
    <m/>
    <m/>
    <s v="hypothetical protein"/>
    <m/>
    <m/>
    <s v="A4S02_01905"/>
    <n v="1083"/>
    <n v="360"/>
    <m/>
  </r>
  <r>
    <n v="1057"/>
    <x v="0"/>
    <x v="2"/>
    <s v="GCA_001766235.1"/>
    <s v="Primary Assembly"/>
    <s v="chromosome"/>
    <m/>
    <s v="CP015164.1"/>
    <n v="383532"/>
    <n v="384257"/>
    <x v="1"/>
    <m/>
    <m/>
    <m/>
    <m/>
    <m/>
    <m/>
    <s v="A4S02_01910"/>
    <n v="726"/>
    <m/>
    <m/>
  </r>
  <r>
    <n v="1058"/>
    <x v="1"/>
    <x v="3"/>
    <s v="GCA_001766235.1"/>
    <s v="Primary Assembly"/>
    <s v="chromosome"/>
    <m/>
    <s v="CP015164.1"/>
    <n v="383532"/>
    <n v="384257"/>
    <x v="1"/>
    <s v="AOW45709.1"/>
    <m/>
    <m/>
    <s v="hydroxyacylglutathione hydrolase"/>
    <m/>
    <m/>
    <s v="A4S02_01910"/>
    <n v="726"/>
    <n v="241"/>
    <m/>
  </r>
  <r>
    <n v="1059"/>
    <x v="0"/>
    <x v="2"/>
    <s v="GCA_001766235.1"/>
    <s v="Primary Assembly"/>
    <s v="chromosome"/>
    <m/>
    <s v="CP015164.1"/>
    <n v="384340"/>
    <n v="385113"/>
    <x v="0"/>
    <m/>
    <m/>
    <m/>
    <m/>
    <m/>
    <m/>
    <s v="A4S02_01915"/>
    <n v="774"/>
    <m/>
    <m/>
  </r>
  <r>
    <n v="1060"/>
    <x v="1"/>
    <x v="3"/>
    <s v="GCA_001766235.1"/>
    <s v="Primary Assembly"/>
    <s v="chromosome"/>
    <m/>
    <s v="CP015164.1"/>
    <n v="384340"/>
    <n v="385113"/>
    <x v="0"/>
    <s v="AOW45710.1"/>
    <m/>
    <m/>
    <s v="methyltransferase"/>
    <m/>
    <m/>
    <s v="A4S02_01915"/>
    <n v="774"/>
    <n v="257"/>
    <m/>
  </r>
  <r>
    <n v="1061"/>
    <x v="0"/>
    <x v="2"/>
    <s v="GCA_001766235.1"/>
    <s v="Primary Assembly"/>
    <s v="chromosome"/>
    <m/>
    <s v="CP015164.1"/>
    <n v="385138"/>
    <n v="386871"/>
    <x v="0"/>
    <m/>
    <m/>
    <m/>
    <m/>
    <m/>
    <m/>
    <s v="A4S02_01920"/>
    <n v="1734"/>
    <m/>
    <m/>
  </r>
  <r>
    <n v="1062"/>
    <x v="1"/>
    <x v="3"/>
    <s v="GCA_001766235.1"/>
    <s v="Primary Assembly"/>
    <s v="chromosome"/>
    <m/>
    <s v="CP015164.1"/>
    <n v="385138"/>
    <n v="386871"/>
    <x v="0"/>
    <s v="AOW45711.1"/>
    <m/>
    <m/>
    <s v="hypothetical protein"/>
    <m/>
    <m/>
    <s v="A4S02_01920"/>
    <n v="1734"/>
    <n v="577"/>
    <m/>
  </r>
  <r>
    <n v="1063"/>
    <x v="0"/>
    <x v="2"/>
    <s v="GCA_001766235.1"/>
    <s v="Primary Assembly"/>
    <s v="chromosome"/>
    <m/>
    <s v="CP015164.1"/>
    <n v="386868"/>
    <n v="387884"/>
    <x v="0"/>
    <m/>
    <m/>
    <m/>
    <m/>
    <m/>
    <m/>
    <s v="A4S02_01925"/>
    <n v="1017"/>
    <m/>
    <m/>
  </r>
  <r>
    <n v="1064"/>
    <x v="1"/>
    <x v="3"/>
    <s v="GCA_001766235.1"/>
    <s v="Primary Assembly"/>
    <s v="chromosome"/>
    <m/>
    <s v="CP015164.1"/>
    <n v="386868"/>
    <n v="387884"/>
    <x v="0"/>
    <s v="AOW45712.1"/>
    <m/>
    <m/>
    <s v="hypothetical protein"/>
    <m/>
    <m/>
    <s v="A4S02_01925"/>
    <n v="1017"/>
    <n v="338"/>
    <m/>
  </r>
  <r>
    <n v="1065"/>
    <x v="0"/>
    <x v="2"/>
    <s v="GCA_001766235.1"/>
    <s v="Primary Assembly"/>
    <s v="chromosome"/>
    <m/>
    <s v="CP015164.1"/>
    <n v="387881"/>
    <n v="388471"/>
    <x v="0"/>
    <m/>
    <m/>
    <m/>
    <m/>
    <m/>
    <m/>
    <s v="A4S02_01930"/>
    <n v="591"/>
    <m/>
    <m/>
  </r>
  <r>
    <n v="1066"/>
    <x v="1"/>
    <x v="3"/>
    <s v="GCA_001766235.1"/>
    <s v="Primary Assembly"/>
    <s v="chromosome"/>
    <m/>
    <s v="CP015164.1"/>
    <n v="387881"/>
    <n v="388471"/>
    <x v="0"/>
    <s v="AOW45713.1"/>
    <m/>
    <m/>
    <s v="hypothetical protein"/>
    <m/>
    <m/>
    <s v="A4S02_01930"/>
    <n v="591"/>
    <n v="196"/>
    <m/>
  </r>
  <r>
    <n v="1067"/>
    <x v="0"/>
    <x v="2"/>
    <s v="GCA_001766235.1"/>
    <s v="Primary Assembly"/>
    <s v="chromosome"/>
    <m/>
    <s v="CP015164.1"/>
    <n v="388468"/>
    <n v="389601"/>
    <x v="0"/>
    <m/>
    <m/>
    <m/>
    <m/>
    <m/>
    <m/>
    <s v="A4S02_01935"/>
    <n v="1134"/>
    <m/>
    <m/>
  </r>
  <r>
    <n v="1068"/>
    <x v="1"/>
    <x v="3"/>
    <s v="GCA_001766235.1"/>
    <s v="Primary Assembly"/>
    <s v="chromosome"/>
    <m/>
    <s v="CP015164.1"/>
    <n v="388468"/>
    <n v="389601"/>
    <x v="0"/>
    <s v="AOW45714.1"/>
    <m/>
    <m/>
    <s v="hypothetical protein"/>
    <m/>
    <m/>
    <s v="A4S02_01935"/>
    <n v="1134"/>
    <n v="377"/>
    <m/>
  </r>
  <r>
    <n v="1069"/>
    <x v="0"/>
    <x v="2"/>
    <s v="GCA_001766235.1"/>
    <s v="Primary Assembly"/>
    <s v="chromosome"/>
    <m/>
    <s v="CP015164.1"/>
    <n v="389603"/>
    <n v="391099"/>
    <x v="0"/>
    <m/>
    <m/>
    <m/>
    <m/>
    <m/>
    <m/>
    <s v="A4S02_01940"/>
    <n v="1497"/>
    <m/>
    <m/>
  </r>
  <r>
    <n v="1070"/>
    <x v="1"/>
    <x v="3"/>
    <s v="GCA_001766235.1"/>
    <s v="Primary Assembly"/>
    <s v="chromosome"/>
    <m/>
    <s v="CP015164.1"/>
    <n v="389603"/>
    <n v="391099"/>
    <x v="0"/>
    <s v="AOW47732.1"/>
    <m/>
    <m/>
    <s v="NADH-quinone oxidoreductase subunit D"/>
    <m/>
    <m/>
    <s v="A4S02_01940"/>
    <n v="1497"/>
    <n v="498"/>
    <m/>
  </r>
  <r>
    <n v="1071"/>
    <x v="0"/>
    <x v="2"/>
    <s v="GCA_001766235.1"/>
    <s v="Primary Assembly"/>
    <s v="chromosome"/>
    <m/>
    <s v="CP015164.1"/>
    <n v="391135"/>
    <n v="391632"/>
    <x v="0"/>
    <m/>
    <m/>
    <m/>
    <m/>
    <m/>
    <m/>
    <s v="A4S02_01945"/>
    <n v="498"/>
    <m/>
    <m/>
  </r>
  <r>
    <n v="1072"/>
    <x v="1"/>
    <x v="3"/>
    <s v="GCA_001766235.1"/>
    <s v="Primary Assembly"/>
    <s v="chromosome"/>
    <m/>
    <s v="CP015164.1"/>
    <n v="391135"/>
    <n v="391632"/>
    <x v="0"/>
    <s v="AOW45715.1"/>
    <m/>
    <m/>
    <s v="NADH-quinone oxidoreductase subunit B"/>
    <m/>
    <m/>
    <s v="A4S02_01945"/>
    <n v="498"/>
    <n v="165"/>
    <m/>
  </r>
  <r>
    <n v="1073"/>
    <x v="0"/>
    <x v="2"/>
    <s v="GCA_001766235.1"/>
    <s v="Primary Assembly"/>
    <s v="chromosome"/>
    <m/>
    <s v="CP015164.1"/>
    <n v="391621"/>
    <n v="392526"/>
    <x v="1"/>
    <m/>
    <m/>
    <m/>
    <m/>
    <m/>
    <m/>
    <s v="A4S02_01950"/>
    <n v="906"/>
    <m/>
    <m/>
  </r>
  <r>
    <n v="1074"/>
    <x v="1"/>
    <x v="3"/>
    <s v="GCA_001766235.1"/>
    <s v="Primary Assembly"/>
    <s v="chromosome"/>
    <m/>
    <s v="CP015164.1"/>
    <n v="391621"/>
    <n v="392526"/>
    <x v="1"/>
    <s v="AOW45716.1"/>
    <m/>
    <m/>
    <s v="CDP-diacylglycerol--serine O-phosphatidyltransferase"/>
    <m/>
    <m/>
    <s v="A4S02_01950"/>
    <n v="906"/>
    <n v="301"/>
    <m/>
  </r>
  <r>
    <n v="1075"/>
    <x v="0"/>
    <x v="2"/>
    <s v="GCA_001766235.1"/>
    <s v="Primary Assembly"/>
    <s v="chromosome"/>
    <m/>
    <s v="CP015164.1"/>
    <n v="392539"/>
    <n v="393228"/>
    <x v="1"/>
    <m/>
    <m/>
    <m/>
    <m/>
    <m/>
    <m/>
    <s v="A4S02_01955"/>
    <n v="690"/>
    <m/>
    <m/>
  </r>
  <r>
    <n v="1076"/>
    <x v="1"/>
    <x v="3"/>
    <s v="GCA_001766235.1"/>
    <s v="Primary Assembly"/>
    <s v="chromosome"/>
    <m/>
    <s v="CP015164.1"/>
    <n v="392539"/>
    <n v="393228"/>
    <x v="1"/>
    <s v="AOW45717.1"/>
    <m/>
    <m/>
    <s v="phosphatidylserine decarboxylase"/>
    <m/>
    <m/>
    <s v="A4S02_01955"/>
    <n v="690"/>
    <n v="229"/>
    <m/>
  </r>
  <r>
    <n v="1077"/>
    <x v="0"/>
    <x v="2"/>
    <s v="GCA_001766235.1"/>
    <s v="Primary Assembly"/>
    <s v="chromosome"/>
    <m/>
    <s v="CP015164.1"/>
    <n v="393310"/>
    <n v="395955"/>
    <x v="1"/>
    <m/>
    <m/>
    <m/>
    <m/>
    <m/>
    <m/>
    <s v="A4S02_01960"/>
    <n v="2646"/>
    <m/>
    <m/>
  </r>
  <r>
    <n v="1078"/>
    <x v="1"/>
    <x v="3"/>
    <s v="GCA_001766235.1"/>
    <s v="Primary Assembly"/>
    <s v="chromosome"/>
    <m/>
    <s v="CP015164.1"/>
    <n v="393310"/>
    <n v="395955"/>
    <x v="1"/>
    <s v="AOW45718.1"/>
    <m/>
    <m/>
    <s v="alanine--tRNA ligase"/>
    <m/>
    <m/>
    <s v="A4S02_01960"/>
    <n v="2646"/>
    <n v="881"/>
    <m/>
  </r>
  <r>
    <n v="1079"/>
    <x v="0"/>
    <x v="2"/>
    <s v="GCA_001766235.1"/>
    <s v="Primary Assembly"/>
    <s v="chromosome"/>
    <m/>
    <s v="CP015164.1"/>
    <n v="396128"/>
    <n v="396631"/>
    <x v="1"/>
    <m/>
    <m/>
    <m/>
    <m/>
    <m/>
    <m/>
    <s v="A4S02_01965"/>
    <n v="504"/>
    <m/>
    <m/>
  </r>
  <r>
    <n v="1080"/>
    <x v="1"/>
    <x v="3"/>
    <s v="GCA_001766235.1"/>
    <s v="Primary Assembly"/>
    <s v="chromosome"/>
    <m/>
    <s v="CP015164.1"/>
    <n v="396128"/>
    <n v="396631"/>
    <x v="1"/>
    <s v="AOW45719.1"/>
    <m/>
    <m/>
    <s v="polysaccharide biosynthesis protein GtrA"/>
    <m/>
    <m/>
    <s v="A4S02_01965"/>
    <n v="504"/>
    <n v="167"/>
    <m/>
  </r>
  <r>
    <n v="1081"/>
    <x v="0"/>
    <x v="2"/>
    <s v="GCA_001766235.1"/>
    <s v="Primary Assembly"/>
    <s v="chromosome"/>
    <m/>
    <s v="CP015164.1"/>
    <n v="396731"/>
    <n v="397858"/>
    <x v="1"/>
    <m/>
    <m/>
    <m/>
    <m/>
    <m/>
    <m/>
    <s v="A4S02_01970"/>
    <n v="1128"/>
    <m/>
    <m/>
  </r>
  <r>
    <n v="1082"/>
    <x v="1"/>
    <x v="3"/>
    <s v="GCA_001766235.1"/>
    <s v="Primary Assembly"/>
    <s v="chromosome"/>
    <m/>
    <s v="CP015164.1"/>
    <n v="396731"/>
    <n v="397858"/>
    <x v="1"/>
    <s v="AOW45720.1"/>
    <m/>
    <m/>
    <s v="hypothetical protein"/>
    <m/>
    <m/>
    <s v="A4S02_01970"/>
    <n v="1128"/>
    <n v="375"/>
    <m/>
  </r>
  <r>
    <n v="1083"/>
    <x v="0"/>
    <x v="2"/>
    <s v="GCA_001766235.1"/>
    <s v="Primary Assembly"/>
    <s v="chromosome"/>
    <m/>
    <s v="CP015164.1"/>
    <n v="398204"/>
    <n v="399802"/>
    <x v="1"/>
    <m/>
    <m/>
    <m/>
    <m/>
    <m/>
    <m/>
    <s v="A4S02_01975"/>
    <n v="1599"/>
    <m/>
    <m/>
  </r>
  <r>
    <n v="1084"/>
    <x v="1"/>
    <x v="3"/>
    <s v="GCA_001766235.1"/>
    <s v="Primary Assembly"/>
    <s v="chromosome"/>
    <m/>
    <s v="CP015164.1"/>
    <n v="398204"/>
    <n v="399802"/>
    <x v="1"/>
    <s v="AOW47733.1"/>
    <m/>
    <m/>
    <s v="3-dehydroquinate synthase"/>
    <m/>
    <m/>
    <s v="A4S02_01975"/>
    <n v="1599"/>
    <n v="532"/>
    <m/>
  </r>
  <r>
    <n v="1085"/>
    <x v="0"/>
    <x v="2"/>
    <s v="GCA_001766235.1"/>
    <s v="Primary Assembly"/>
    <s v="chromosome"/>
    <m/>
    <s v="CP015164.1"/>
    <n v="400000"/>
    <n v="400338"/>
    <x v="0"/>
    <m/>
    <m/>
    <m/>
    <m/>
    <m/>
    <m/>
    <s v="A4S02_01980"/>
    <n v="339"/>
    <m/>
    <m/>
  </r>
  <r>
    <n v="1086"/>
    <x v="1"/>
    <x v="3"/>
    <s v="GCA_001766235.1"/>
    <s v="Primary Assembly"/>
    <s v="chromosome"/>
    <m/>
    <s v="CP015164.1"/>
    <n v="400000"/>
    <n v="400338"/>
    <x v="0"/>
    <s v="AOW45721.1"/>
    <m/>
    <m/>
    <s v="hypothetical protein"/>
    <m/>
    <m/>
    <s v="A4S02_01980"/>
    <n v="339"/>
    <n v="112"/>
    <m/>
  </r>
  <r>
    <n v="1087"/>
    <x v="0"/>
    <x v="2"/>
    <s v="GCA_001766235.1"/>
    <s v="Primary Assembly"/>
    <s v="chromosome"/>
    <m/>
    <s v="CP015164.1"/>
    <n v="400342"/>
    <n v="401262"/>
    <x v="0"/>
    <m/>
    <m/>
    <m/>
    <m/>
    <m/>
    <m/>
    <s v="A4S02_01985"/>
    <n v="921"/>
    <m/>
    <m/>
  </r>
  <r>
    <n v="1088"/>
    <x v="1"/>
    <x v="3"/>
    <s v="GCA_001766235.1"/>
    <s v="Primary Assembly"/>
    <s v="chromosome"/>
    <m/>
    <s v="CP015164.1"/>
    <n v="400342"/>
    <n v="401262"/>
    <x v="0"/>
    <s v="AOW45722.1"/>
    <m/>
    <m/>
    <s v="recombinase XerD"/>
    <m/>
    <m/>
    <s v="A4S02_01985"/>
    <n v="921"/>
    <n v="306"/>
    <m/>
  </r>
  <r>
    <n v="1089"/>
    <x v="0"/>
    <x v="2"/>
    <s v="GCA_001766235.1"/>
    <s v="Primary Assembly"/>
    <s v="chromosome"/>
    <m/>
    <s v="CP015164.1"/>
    <n v="401337"/>
    <n v="402293"/>
    <x v="0"/>
    <m/>
    <m/>
    <m/>
    <m/>
    <m/>
    <m/>
    <s v="A4S02_01990"/>
    <n v="957"/>
    <m/>
    <m/>
  </r>
  <r>
    <n v="1090"/>
    <x v="1"/>
    <x v="3"/>
    <s v="GCA_001766235.1"/>
    <s v="Primary Assembly"/>
    <s v="chromosome"/>
    <m/>
    <s v="CP015164.1"/>
    <n v="401337"/>
    <n v="402293"/>
    <x v="0"/>
    <s v="AOW45723.1"/>
    <m/>
    <m/>
    <s v="acetyl-CoA carboxylase carboxyltransferase subunit alpha"/>
    <m/>
    <m/>
    <s v="A4S02_01990"/>
    <n v="957"/>
    <n v="318"/>
    <m/>
  </r>
  <r>
    <n v="1091"/>
    <x v="0"/>
    <x v="2"/>
    <s v="GCA_001766235.1"/>
    <s v="Primary Assembly"/>
    <s v="chromosome"/>
    <m/>
    <s v="CP015164.1"/>
    <n v="402350"/>
    <n v="403105"/>
    <x v="1"/>
    <m/>
    <m/>
    <m/>
    <m/>
    <m/>
    <m/>
    <s v="A4S02_01995"/>
    <n v="756"/>
    <m/>
    <m/>
  </r>
  <r>
    <n v="1092"/>
    <x v="1"/>
    <x v="3"/>
    <s v="GCA_001766235.1"/>
    <s v="Primary Assembly"/>
    <s v="chromosome"/>
    <m/>
    <s v="CP015164.1"/>
    <n v="402350"/>
    <n v="403105"/>
    <x v="1"/>
    <s v="AOW45724.1"/>
    <m/>
    <m/>
    <s v="molybdopterin-binding protein"/>
    <m/>
    <m/>
    <s v="A4S02_01995"/>
    <n v="756"/>
    <n v="251"/>
    <m/>
  </r>
  <r>
    <n v="1093"/>
    <x v="0"/>
    <x v="2"/>
    <s v="GCA_001766235.1"/>
    <s v="Primary Assembly"/>
    <s v="chromosome"/>
    <m/>
    <s v="CP015164.1"/>
    <n v="403264"/>
    <n v="404889"/>
    <x v="0"/>
    <m/>
    <m/>
    <m/>
    <m/>
    <m/>
    <m/>
    <s v="A4S02_02000"/>
    <n v="1626"/>
    <m/>
    <m/>
  </r>
  <r>
    <n v="1094"/>
    <x v="1"/>
    <x v="3"/>
    <s v="GCA_001766235.1"/>
    <s v="Primary Assembly"/>
    <s v="chromosome"/>
    <m/>
    <s v="CP015164.1"/>
    <n v="403264"/>
    <n v="404889"/>
    <x v="0"/>
    <s v="AOW45725.1"/>
    <m/>
    <m/>
    <s v="lysine--tRNA ligase"/>
    <m/>
    <m/>
    <s v="A4S02_02000"/>
    <n v="1626"/>
    <n v="541"/>
    <m/>
  </r>
  <r>
    <n v="1095"/>
    <x v="0"/>
    <x v="2"/>
    <s v="GCA_001766235.1"/>
    <s v="Primary Assembly"/>
    <s v="chromosome"/>
    <m/>
    <s v="CP015164.1"/>
    <n v="404910"/>
    <n v="406997"/>
    <x v="0"/>
    <m/>
    <m/>
    <m/>
    <m/>
    <m/>
    <m/>
    <s v="A4S02_02005"/>
    <n v="2088"/>
    <m/>
    <m/>
  </r>
  <r>
    <n v="1096"/>
    <x v="1"/>
    <x v="3"/>
    <s v="GCA_001766235.1"/>
    <s v="Primary Assembly"/>
    <s v="chromosome"/>
    <m/>
    <s v="CP015164.1"/>
    <n v="404910"/>
    <n v="406997"/>
    <x v="0"/>
    <s v="AOW45726.1"/>
    <m/>
    <m/>
    <s v="transporter"/>
    <m/>
    <m/>
    <s v="A4S02_02005"/>
    <n v="2088"/>
    <n v="695"/>
    <m/>
  </r>
  <r>
    <n v="1097"/>
    <x v="0"/>
    <x v="2"/>
    <s v="GCA_001766235.1"/>
    <s v="Primary Assembly"/>
    <s v="chromosome"/>
    <m/>
    <s v="CP015164.1"/>
    <n v="407055"/>
    <n v="407792"/>
    <x v="0"/>
    <m/>
    <m/>
    <m/>
    <m/>
    <m/>
    <m/>
    <s v="A4S02_02010"/>
    <n v="738"/>
    <m/>
    <m/>
  </r>
  <r>
    <n v="1098"/>
    <x v="1"/>
    <x v="3"/>
    <s v="GCA_001766235.1"/>
    <s v="Primary Assembly"/>
    <s v="chromosome"/>
    <m/>
    <s v="CP015164.1"/>
    <n v="407055"/>
    <n v="407792"/>
    <x v="0"/>
    <s v="AOW45727.1"/>
    <m/>
    <m/>
    <s v="hypothetical protein"/>
    <m/>
    <m/>
    <s v="A4S02_02010"/>
    <n v="738"/>
    <n v="245"/>
    <m/>
  </r>
  <r>
    <n v="1099"/>
    <x v="0"/>
    <x v="2"/>
    <s v="GCA_001766235.1"/>
    <s v="Primary Assembly"/>
    <s v="chromosome"/>
    <m/>
    <s v="CP015164.1"/>
    <n v="407807"/>
    <n v="408628"/>
    <x v="1"/>
    <m/>
    <m/>
    <m/>
    <m/>
    <m/>
    <m/>
    <s v="A4S02_02015"/>
    <n v="822"/>
    <m/>
    <m/>
  </r>
  <r>
    <n v="1100"/>
    <x v="1"/>
    <x v="3"/>
    <s v="GCA_001766235.1"/>
    <s v="Primary Assembly"/>
    <s v="chromosome"/>
    <m/>
    <s v="CP015164.1"/>
    <n v="407807"/>
    <n v="408628"/>
    <x v="1"/>
    <s v="AOW45728.1"/>
    <m/>
    <m/>
    <s v="lactate dehydrogenase"/>
    <m/>
    <m/>
    <s v="A4S02_02015"/>
    <n v="822"/>
    <n v="273"/>
    <m/>
  </r>
  <r>
    <n v="1101"/>
    <x v="0"/>
    <x v="2"/>
    <s v="GCA_001766235.1"/>
    <s v="Primary Assembly"/>
    <s v="chromosome"/>
    <m/>
    <s v="CP015164.1"/>
    <n v="408625"/>
    <n v="409731"/>
    <x v="1"/>
    <m/>
    <m/>
    <m/>
    <m/>
    <m/>
    <m/>
    <s v="A4S02_02020"/>
    <n v="1107"/>
    <m/>
    <m/>
  </r>
  <r>
    <n v="1102"/>
    <x v="1"/>
    <x v="3"/>
    <s v="GCA_001766235.1"/>
    <s v="Primary Assembly"/>
    <s v="chromosome"/>
    <m/>
    <s v="CP015164.1"/>
    <n v="408625"/>
    <n v="409731"/>
    <x v="1"/>
    <s v="AOW45729.1"/>
    <m/>
    <m/>
    <s v="tRNA N6-adenosine(37)-threonylcarbamoyltransferase complex transferase subunit TsaD"/>
    <m/>
    <m/>
    <s v="A4S02_02020"/>
    <n v="1107"/>
    <n v="368"/>
    <m/>
  </r>
  <r>
    <n v="1103"/>
    <x v="0"/>
    <x v="2"/>
    <s v="GCA_001766235.1"/>
    <s v="Primary Assembly"/>
    <s v="chromosome"/>
    <m/>
    <s v="CP015164.1"/>
    <n v="409877"/>
    <n v="410950"/>
    <x v="0"/>
    <m/>
    <m/>
    <m/>
    <m/>
    <m/>
    <m/>
    <s v="A4S02_02025"/>
    <n v="1074"/>
    <m/>
    <m/>
  </r>
  <r>
    <n v="1104"/>
    <x v="1"/>
    <x v="3"/>
    <s v="GCA_001766235.1"/>
    <s v="Primary Assembly"/>
    <s v="chromosome"/>
    <m/>
    <s v="CP015164.1"/>
    <n v="409877"/>
    <n v="410950"/>
    <x v="0"/>
    <s v="AOW45730.1"/>
    <m/>
    <m/>
    <s v="hydroxymethylbilane synthase"/>
    <m/>
    <m/>
    <s v="A4S02_02025"/>
    <n v="1074"/>
    <n v="357"/>
    <m/>
  </r>
  <r>
    <n v="1105"/>
    <x v="0"/>
    <x v="2"/>
    <s v="GCA_001766235.1"/>
    <s v="Primary Assembly"/>
    <s v="chromosome"/>
    <m/>
    <s v="CP015164.1"/>
    <n v="410960"/>
    <n v="411688"/>
    <x v="0"/>
    <m/>
    <m/>
    <m/>
    <m/>
    <m/>
    <m/>
    <s v="A4S02_02030"/>
    <n v="729"/>
    <m/>
    <m/>
  </r>
  <r>
    <n v="1106"/>
    <x v="1"/>
    <x v="3"/>
    <s v="GCA_001766235.1"/>
    <s v="Primary Assembly"/>
    <s v="chromosome"/>
    <m/>
    <s v="CP015164.1"/>
    <n v="410960"/>
    <n v="411688"/>
    <x v="0"/>
    <s v="AOW45731.1"/>
    <m/>
    <m/>
    <s v="uroporphyrinogen-III synthase"/>
    <m/>
    <m/>
    <s v="A4S02_02030"/>
    <n v="729"/>
    <n v="242"/>
    <m/>
  </r>
  <r>
    <n v="1107"/>
    <x v="0"/>
    <x v="2"/>
    <s v="GCA_001766235.1"/>
    <s v="Primary Assembly"/>
    <s v="chromosome"/>
    <m/>
    <s v="CP015164.1"/>
    <n v="411751"/>
    <n v="412248"/>
    <x v="1"/>
    <m/>
    <m/>
    <m/>
    <m/>
    <m/>
    <m/>
    <s v="A4S02_02035"/>
    <n v="498"/>
    <m/>
    <m/>
  </r>
  <r>
    <n v="1108"/>
    <x v="1"/>
    <x v="3"/>
    <s v="GCA_001766235.1"/>
    <s v="Primary Assembly"/>
    <s v="chromosome"/>
    <m/>
    <s v="CP015164.1"/>
    <n v="411751"/>
    <n v="412248"/>
    <x v="1"/>
    <s v="AOW45732.1"/>
    <m/>
    <m/>
    <s v="protein-export chaperone SecB"/>
    <m/>
    <m/>
    <s v="A4S02_02035"/>
    <n v="498"/>
    <n v="165"/>
    <m/>
  </r>
  <r>
    <n v="1109"/>
    <x v="0"/>
    <x v="0"/>
    <s v="GCA_001766235.1"/>
    <s v="Primary Assembly"/>
    <s v="chromosome"/>
    <m/>
    <s v="CP015164.1"/>
    <n v="412375"/>
    <n v="412892"/>
    <x v="1"/>
    <m/>
    <m/>
    <m/>
    <m/>
    <m/>
    <m/>
    <s v="A4S02_02040"/>
    <n v="518"/>
    <m/>
    <s v="pseudo"/>
  </r>
  <r>
    <n v="1110"/>
    <x v="1"/>
    <x v="1"/>
    <s v="GCA_001766235.1"/>
    <s v="Primary Assembly"/>
    <s v="chromosome"/>
    <m/>
    <s v="CP015164.1"/>
    <n v="412375"/>
    <n v="412892"/>
    <x v="1"/>
    <m/>
    <m/>
    <m/>
    <s v="phosphoglycerate mutase"/>
    <m/>
    <m/>
    <s v="A4S02_02040"/>
    <n v="518"/>
    <m/>
    <s v="pseudo"/>
  </r>
  <r>
    <n v="1111"/>
    <x v="0"/>
    <x v="2"/>
    <s v="GCA_001766235.1"/>
    <s v="Primary Assembly"/>
    <s v="chromosome"/>
    <m/>
    <s v="CP015164.1"/>
    <n v="413053"/>
    <n v="413733"/>
    <x v="0"/>
    <m/>
    <m/>
    <m/>
    <m/>
    <m/>
    <m/>
    <s v="A4S02_02045"/>
    <n v="681"/>
    <m/>
    <m/>
  </r>
  <r>
    <n v="1112"/>
    <x v="1"/>
    <x v="3"/>
    <s v="GCA_001766235.1"/>
    <s v="Primary Assembly"/>
    <s v="chromosome"/>
    <m/>
    <s v="CP015164.1"/>
    <n v="413053"/>
    <n v="413733"/>
    <x v="0"/>
    <s v="AOW45733.1"/>
    <m/>
    <m/>
    <s v="preprotein translocase subunit Tim44"/>
    <m/>
    <m/>
    <s v="A4S02_02045"/>
    <n v="681"/>
    <n v="226"/>
    <m/>
  </r>
  <r>
    <n v="1113"/>
    <x v="0"/>
    <x v="2"/>
    <s v="GCA_001766235.1"/>
    <s v="Primary Assembly"/>
    <s v="chromosome"/>
    <m/>
    <s v="CP015164.1"/>
    <n v="413730"/>
    <n v="414587"/>
    <x v="0"/>
    <m/>
    <m/>
    <m/>
    <m/>
    <m/>
    <m/>
    <s v="A4S02_02050"/>
    <n v="858"/>
    <m/>
    <m/>
  </r>
  <r>
    <n v="1114"/>
    <x v="1"/>
    <x v="3"/>
    <s v="GCA_001766235.1"/>
    <s v="Primary Assembly"/>
    <s v="chromosome"/>
    <m/>
    <s v="CP015164.1"/>
    <n v="413730"/>
    <n v="414587"/>
    <x v="0"/>
    <s v="AOW45734.1"/>
    <m/>
    <m/>
    <s v="DNA methyltransferase"/>
    <m/>
    <m/>
    <s v="A4S02_02050"/>
    <n v="858"/>
    <n v="285"/>
    <m/>
  </r>
  <r>
    <n v="1115"/>
    <x v="0"/>
    <x v="2"/>
    <s v="GCA_001766235.1"/>
    <s v="Primary Assembly"/>
    <s v="chromosome"/>
    <m/>
    <s v="CP015164.1"/>
    <n v="414722"/>
    <n v="416149"/>
    <x v="0"/>
    <m/>
    <m/>
    <m/>
    <m/>
    <m/>
    <m/>
    <s v="A4S02_02055"/>
    <n v="1428"/>
    <m/>
    <m/>
  </r>
  <r>
    <n v="1116"/>
    <x v="1"/>
    <x v="3"/>
    <s v="GCA_001766235.1"/>
    <s v="Primary Assembly"/>
    <s v="chromosome"/>
    <m/>
    <s v="CP015164.1"/>
    <n v="414722"/>
    <n v="416149"/>
    <x v="0"/>
    <s v="AOW45735.1"/>
    <m/>
    <m/>
    <s v="cytochrome-c peroxidase"/>
    <m/>
    <m/>
    <s v="A4S02_02055"/>
    <n v="1428"/>
    <n v="475"/>
    <m/>
  </r>
  <r>
    <n v="1117"/>
    <x v="0"/>
    <x v="2"/>
    <s v="GCA_001766235.1"/>
    <s v="Primary Assembly"/>
    <s v="chromosome"/>
    <m/>
    <s v="CP015164.1"/>
    <n v="416285"/>
    <n v="416917"/>
    <x v="0"/>
    <m/>
    <m/>
    <m/>
    <m/>
    <m/>
    <m/>
    <s v="A4S02_02060"/>
    <n v="633"/>
    <m/>
    <m/>
  </r>
  <r>
    <n v="1118"/>
    <x v="1"/>
    <x v="3"/>
    <s v="GCA_001766235.1"/>
    <s v="Primary Assembly"/>
    <s v="chromosome"/>
    <m/>
    <s v="CP015164.1"/>
    <n v="416285"/>
    <n v="416917"/>
    <x v="0"/>
    <s v="AOW45736.1"/>
    <m/>
    <m/>
    <s v="methionine ABC transporter substrate-binding protein"/>
    <m/>
    <m/>
    <s v="A4S02_02060"/>
    <n v="633"/>
    <n v="210"/>
    <m/>
  </r>
  <r>
    <n v="1119"/>
    <x v="0"/>
    <x v="2"/>
    <s v="GCA_001766235.1"/>
    <s v="Primary Assembly"/>
    <s v="chromosome"/>
    <m/>
    <s v="CP015164.1"/>
    <n v="416897"/>
    <n v="418111"/>
    <x v="1"/>
    <m/>
    <m/>
    <m/>
    <m/>
    <m/>
    <m/>
    <s v="A4S02_02065"/>
    <n v="1215"/>
    <m/>
    <m/>
  </r>
  <r>
    <n v="1120"/>
    <x v="1"/>
    <x v="3"/>
    <s v="GCA_001766235.1"/>
    <s v="Primary Assembly"/>
    <s v="chromosome"/>
    <m/>
    <s v="CP015164.1"/>
    <n v="416897"/>
    <n v="418111"/>
    <x v="1"/>
    <s v="AOW45737.1"/>
    <m/>
    <m/>
    <s v="hypothetical protein"/>
    <m/>
    <m/>
    <s v="A4S02_02065"/>
    <n v="1215"/>
    <n v="404"/>
    <m/>
  </r>
  <r>
    <n v="1121"/>
    <x v="0"/>
    <x v="2"/>
    <s v="GCA_001766235.1"/>
    <s v="Primary Assembly"/>
    <s v="chromosome"/>
    <m/>
    <s v="CP015164.1"/>
    <n v="418122"/>
    <n v="419036"/>
    <x v="1"/>
    <m/>
    <m/>
    <m/>
    <m/>
    <m/>
    <m/>
    <s v="A4S02_02070"/>
    <n v="915"/>
    <m/>
    <m/>
  </r>
  <r>
    <n v="1122"/>
    <x v="1"/>
    <x v="3"/>
    <s v="GCA_001766235.1"/>
    <s v="Primary Assembly"/>
    <s v="chromosome"/>
    <m/>
    <s v="CP015164.1"/>
    <n v="418122"/>
    <n v="419036"/>
    <x v="1"/>
    <s v="AOW45738.1"/>
    <m/>
    <m/>
    <s v="coproporphyrinogen III oxidase"/>
    <m/>
    <m/>
    <s v="A4S02_02070"/>
    <n v="915"/>
    <n v="304"/>
    <m/>
  </r>
  <r>
    <n v="1123"/>
    <x v="0"/>
    <x v="2"/>
    <s v="GCA_001766235.1"/>
    <s v="Primary Assembly"/>
    <s v="chromosome"/>
    <m/>
    <s v="CP015164.1"/>
    <n v="419175"/>
    <n v="420398"/>
    <x v="0"/>
    <m/>
    <m/>
    <m/>
    <m/>
    <m/>
    <m/>
    <s v="A4S02_02075"/>
    <n v="1224"/>
    <m/>
    <m/>
  </r>
  <r>
    <n v="1124"/>
    <x v="1"/>
    <x v="3"/>
    <s v="GCA_001766235.1"/>
    <s v="Primary Assembly"/>
    <s v="chromosome"/>
    <m/>
    <s v="CP015164.1"/>
    <n v="419175"/>
    <n v="420398"/>
    <x v="0"/>
    <s v="AOW45739.1"/>
    <m/>
    <m/>
    <s v="ubiquinol-cytochrome C reductase"/>
    <m/>
    <m/>
    <s v="A4S02_02075"/>
    <n v="1224"/>
    <n v="407"/>
    <m/>
  </r>
  <r>
    <n v="1125"/>
    <x v="0"/>
    <x v="2"/>
    <s v="GCA_001766235.1"/>
    <s v="Primary Assembly"/>
    <s v="chromosome"/>
    <m/>
    <s v="CP015164.1"/>
    <n v="420395"/>
    <n v="421186"/>
    <x v="0"/>
    <m/>
    <m/>
    <m/>
    <m/>
    <m/>
    <m/>
    <s v="A4S02_02080"/>
    <n v="792"/>
    <m/>
    <m/>
  </r>
  <r>
    <n v="1126"/>
    <x v="1"/>
    <x v="3"/>
    <s v="GCA_001766235.1"/>
    <s v="Primary Assembly"/>
    <s v="chromosome"/>
    <m/>
    <s v="CP015164.1"/>
    <n v="420395"/>
    <n v="421186"/>
    <x v="0"/>
    <s v="AOW45740.1"/>
    <m/>
    <m/>
    <s v="ubiquinol-cytochrome C reductase"/>
    <m/>
    <m/>
    <s v="A4S02_02080"/>
    <n v="792"/>
    <n v="263"/>
    <m/>
  </r>
  <r>
    <n v="1127"/>
    <x v="0"/>
    <x v="2"/>
    <s v="GCA_001766235.1"/>
    <s v="Primary Assembly"/>
    <s v="chromosome"/>
    <m/>
    <s v="CP015164.1"/>
    <n v="421173"/>
    <n v="422057"/>
    <x v="0"/>
    <m/>
    <m/>
    <m/>
    <m/>
    <m/>
    <m/>
    <s v="A4S02_02085"/>
    <n v="885"/>
    <m/>
    <m/>
  </r>
  <r>
    <n v="1128"/>
    <x v="1"/>
    <x v="3"/>
    <s v="GCA_001766235.1"/>
    <s v="Primary Assembly"/>
    <s v="chromosome"/>
    <m/>
    <s v="CP015164.1"/>
    <n v="421173"/>
    <n v="422057"/>
    <x v="0"/>
    <s v="AOW45741.1"/>
    <m/>
    <m/>
    <s v="methylthioadenosine phosphorylase"/>
    <m/>
    <m/>
    <s v="A4S02_02085"/>
    <n v="885"/>
    <n v="294"/>
    <m/>
  </r>
  <r>
    <n v="1129"/>
    <x v="0"/>
    <x v="2"/>
    <s v="GCA_001766235.1"/>
    <s v="Primary Assembly"/>
    <s v="chromosome"/>
    <m/>
    <s v="CP015164.1"/>
    <n v="422164"/>
    <n v="422685"/>
    <x v="0"/>
    <m/>
    <m/>
    <m/>
    <m/>
    <m/>
    <m/>
    <s v="A4S02_02090"/>
    <n v="522"/>
    <m/>
    <m/>
  </r>
  <r>
    <n v="1130"/>
    <x v="1"/>
    <x v="3"/>
    <s v="GCA_001766235.1"/>
    <s v="Primary Assembly"/>
    <s v="chromosome"/>
    <m/>
    <s v="CP015164.1"/>
    <n v="422164"/>
    <n v="422685"/>
    <x v="0"/>
    <s v="AOW45742.1"/>
    <m/>
    <m/>
    <s v="hypothetical protein"/>
    <m/>
    <m/>
    <s v="A4S02_02090"/>
    <n v="522"/>
    <n v="173"/>
    <m/>
  </r>
  <r>
    <n v="1131"/>
    <x v="0"/>
    <x v="2"/>
    <s v="GCA_001766235.1"/>
    <s v="Primary Assembly"/>
    <s v="chromosome"/>
    <m/>
    <s v="CP015164.1"/>
    <n v="422828"/>
    <n v="423463"/>
    <x v="0"/>
    <m/>
    <m/>
    <m/>
    <m/>
    <m/>
    <m/>
    <s v="A4S02_02095"/>
    <n v="636"/>
    <m/>
    <m/>
  </r>
  <r>
    <n v="1132"/>
    <x v="1"/>
    <x v="3"/>
    <s v="GCA_001766235.1"/>
    <s v="Primary Assembly"/>
    <s v="chromosome"/>
    <m/>
    <s v="CP015164.1"/>
    <n v="422828"/>
    <n v="423463"/>
    <x v="0"/>
    <s v="AOW45743.1"/>
    <m/>
    <m/>
    <s v="lysine transporter LysE"/>
    <m/>
    <m/>
    <s v="A4S02_02095"/>
    <n v="636"/>
    <n v="211"/>
    <m/>
  </r>
  <r>
    <n v="1133"/>
    <x v="0"/>
    <x v="2"/>
    <s v="GCA_001766235.1"/>
    <s v="Primary Assembly"/>
    <s v="chromosome"/>
    <m/>
    <s v="CP015164.1"/>
    <n v="423474"/>
    <n v="423827"/>
    <x v="1"/>
    <m/>
    <m/>
    <m/>
    <m/>
    <m/>
    <m/>
    <s v="A4S02_02100"/>
    <n v="354"/>
    <m/>
    <m/>
  </r>
  <r>
    <n v="1134"/>
    <x v="1"/>
    <x v="3"/>
    <s v="GCA_001766235.1"/>
    <s v="Primary Assembly"/>
    <s v="chromosome"/>
    <m/>
    <s v="CP015164.1"/>
    <n v="423474"/>
    <n v="423827"/>
    <x v="1"/>
    <s v="AOW45744.1"/>
    <m/>
    <m/>
    <s v="hypothetical protein"/>
    <m/>
    <m/>
    <s v="A4S02_02100"/>
    <n v="354"/>
    <n v="117"/>
    <m/>
  </r>
  <r>
    <n v="1135"/>
    <x v="0"/>
    <x v="2"/>
    <s v="GCA_001766235.1"/>
    <s v="Primary Assembly"/>
    <s v="chromosome"/>
    <m/>
    <s v="CP015164.1"/>
    <n v="424072"/>
    <n v="424722"/>
    <x v="1"/>
    <m/>
    <m/>
    <m/>
    <m/>
    <m/>
    <m/>
    <s v="A4S02_02105"/>
    <n v="651"/>
    <m/>
    <m/>
  </r>
  <r>
    <n v="1136"/>
    <x v="1"/>
    <x v="3"/>
    <s v="GCA_001766235.1"/>
    <s v="Primary Assembly"/>
    <s v="chromosome"/>
    <m/>
    <s v="CP015164.1"/>
    <n v="424072"/>
    <n v="424722"/>
    <x v="1"/>
    <s v="AOW45745.1"/>
    <m/>
    <m/>
    <s v="NAD(P)H nitroreductase"/>
    <m/>
    <m/>
    <s v="A4S02_02105"/>
    <n v="651"/>
    <n v="216"/>
    <m/>
  </r>
  <r>
    <n v="1137"/>
    <x v="0"/>
    <x v="2"/>
    <s v="GCA_001766235.1"/>
    <s v="Primary Assembly"/>
    <s v="chromosome"/>
    <m/>
    <s v="CP015164.1"/>
    <n v="424875"/>
    <n v="425771"/>
    <x v="1"/>
    <m/>
    <m/>
    <m/>
    <m/>
    <m/>
    <m/>
    <s v="A4S02_02110"/>
    <n v="897"/>
    <m/>
    <m/>
  </r>
  <r>
    <n v="1138"/>
    <x v="1"/>
    <x v="3"/>
    <s v="GCA_001766235.1"/>
    <s v="Primary Assembly"/>
    <s v="chromosome"/>
    <m/>
    <s v="CP015164.1"/>
    <n v="424875"/>
    <n v="425771"/>
    <x v="1"/>
    <s v="AOW45746.1"/>
    <m/>
    <m/>
    <s v="ornithine cyclodeaminase"/>
    <m/>
    <m/>
    <s v="A4S02_02110"/>
    <n v="897"/>
    <n v="298"/>
    <m/>
  </r>
  <r>
    <n v="1139"/>
    <x v="0"/>
    <x v="2"/>
    <s v="GCA_001766235.1"/>
    <s v="Primary Assembly"/>
    <s v="chromosome"/>
    <m/>
    <s v="CP015164.1"/>
    <n v="426070"/>
    <n v="426663"/>
    <x v="0"/>
    <m/>
    <m/>
    <m/>
    <m/>
    <m/>
    <m/>
    <s v="A4S02_02115"/>
    <n v="594"/>
    <m/>
    <m/>
  </r>
  <r>
    <n v="1140"/>
    <x v="1"/>
    <x v="3"/>
    <s v="GCA_001766235.1"/>
    <s v="Primary Assembly"/>
    <s v="chromosome"/>
    <m/>
    <s v="CP015164.1"/>
    <n v="426070"/>
    <n v="426663"/>
    <x v="0"/>
    <s v="AOW45747.1"/>
    <m/>
    <m/>
    <s v="TetR family transcriptional regulator"/>
    <m/>
    <m/>
    <s v="A4S02_02115"/>
    <n v="594"/>
    <n v="197"/>
    <m/>
  </r>
  <r>
    <n v="1141"/>
    <x v="0"/>
    <x v="2"/>
    <s v="GCA_001766235.1"/>
    <s v="Primary Assembly"/>
    <s v="chromosome"/>
    <m/>
    <s v="CP015164.1"/>
    <n v="426751"/>
    <n v="427908"/>
    <x v="0"/>
    <m/>
    <m/>
    <m/>
    <m/>
    <m/>
    <m/>
    <s v="A4S02_02120"/>
    <n v="1158"/>
    <m/>
    <m/>
  </r>
  <r>
    <n v="1142"/>
    <x v="1"/>
    <x v="3"/>
    <s v="GCA_001766235.1"/>
    <s v="Primary Assembly"/>
    <s v="chromosome"/>
    <m/>
    <s v="CP015164.1"/>
    <n v="426751"/>
    <n v="427908"/>
    <x v="0"/>
    <s v="AOW45748.1"/>
    <m/>
    <m/>
    <s v="aldehyde reductase"/>
    <m/>
    <m/>
    <s v="A4S02_02120"/>
    <n v="1158"/>
    <n v="385"/>
    <m/>
  </r>
  <r>
    <n v="1143"/>
    <x v="0"/>
    <x v="2"/>
    <s v="GCA_001766235.1"/>
    <s v="Primary Assembly"/>
    <s v="chromosome"/>
    <m/>
    <s v="CP015164.1"/>
    <n v="427993"/>
    <n v="429384"/>
    <x v="0"/>
    <m/>
    <m/>
    <m/>
    <m/>
    <m/>
    <m/>
    <s v="A4S02_02125"/>
    <n v="1392"/>
    <m/>
    <m/>
  </r>
  <r>
    <n v="1144"/>
    <x v="1"/>
    <x v="3"/>
    <s v="GCA_001766235.1"/>
    <s v="Primary Assembly"/>
    <s v="chromosome"/>
    <m/>
    <s v="CP015164.1"/>
    <n v="427993"/>
    <n v="429384"/>
    <x v="0"/>
    <s v="AOW45749.1"/>
    <m/>
    <m/>
    <s v="succinate-semialdehyde dehydrogenase"/>
    <m/>
    <m/>
    <s v="A4S02_02125"/>
    <n v="1392"/>
    <n v="463"/>
    <m/>
  </r>
  <r>
    <n v="1145"/>
    <x v="0"/>
    <x v="2"/>
    <s v="GCA_001766235.1"/>
    <s v="Primary Assembly"/>
    <s v="chromosome"/>
    <m/>
    <s v="CP015164.1"/>
    <n v="429581"/>
    <n v="429952"/>
    <x v="1"/>
    <m/>
    <m/>
    <m/>
    <m/>
    <m/>
    <m/>
    <s v="A4S02_02130"/>
    <n v="372"/>
    <m/>
    <m/>
  </r>
  <r>
    <n v="1146"/>
    <x v="1"/>
    <x v="3"/>
    <s v="GCA_001766235.1"/>
    <s v="Primary Assembly"/>
    <s v="chromosome"/>
    <m/>
    <s v="CP015164.1"/>
    <n v="429581"/>
    <n v="429952"/>
    <x v="1"/>
    <s v="AOW45750.1"/>
    <m/>
    <m/>
    <s v="cupin"/>
    <m/>
    <m/>
    <s v="A4S02_02130"/>
    <n v="372"/>
    <n v="123"/>
    <m/>
  </r>
  <r>
    <n v="1147"/>
    <x v="0"/>
    <x v="2"/>
    <s v="GCA_001766235.1"/>
    <s v="Primary Assembly"/>
    <s v="chromosome"/>
    <m/>
    <s v="CP015164.1"/>
    <n v="429918"/>
    <n v="431180"/>
    <x v="1"/>
    <m/>
    <m/>
    <m/>
    <m/>
    <m/>
    <m/>
    <s v="A4S02_02135"/>
    <n v="1263"/>
    <m/>
    <m/>
  </r>
  <r>
    <n v="1148"/>
    <x v="1"/>
    <x v="3"/>
    <s v="GCA_001766235.1"/>
    <s v="Primary Assembly"/>
    <s v="chromosome"/>
    <m/>
    <s v="CP015164.1"/>
    <n v="429918"/>
    <n v="431180"/>
    <x v="1"/>
    <s v="AOW47734.1"/>
    <m/>
    <m/>
    <s v="permease"/>
    <m/>
    <m/>
    <s v="A4S02_02135"/>
    <n v="1263"/>
    <n v="420"/>
    <m/>
  </r>
  <r>
    <n v="1149"/>
    <x v="0"/>
    <x v="2"/>
    <s v="GCA_001766235.1"/>
    <s v="Primary Assembly"/>
    <s v="chromosome"/>
    <m/>
    <s v="CP015164.1"/>
    <n v="431233"/>
    <n v="431535"/>
    <x v="1"/>
    <m/>
    <m/>
    <m/>
    <m/>
    <m/>
    <m/>
    <s v="A4S02_02140"/>
    <n v="303"/>
    <m/>
    <m/>
  </r>
  <r>
    <n v="1150"/>
    <x v="1"/>
    <x v="3"/>
    <s v="GCA_001766235.1"/>
    <s v="Primary Assembly"/>
    <s v="chromosome"/>
    <m/>
    <s v="CP015164.1"/>
    <n v="431233"/>
    <n v="431535"/>
    <x v="1"/>
    <s v="AOW45751.1"/>
    <m/>
    <m/>
    <s v="hypothetical protein"/>
    <m/>
    <m/>
    <s v="A4S02_02140"/>
    <n v="303"/>
    <n v="100"/>
    <m/>
  </r>
  <r>
    <n v="1151"/>
    <x v="0"/>
    <x v="2"/>
    <s v="GCA_001766235.1"/>
    <s v="Primary Assembly"/>
    <s v="chromosome"/>
    <m/>
    <s v="CP015164.1"/>
    <n v="431546"/>
    <n v="433081"/>
    <x v="1"/>
    <m/>
    <m/>
    <m/>
    <m/>
    <m/>
    <m/>
    <s v="A4S02_02145"/>
    <n v="1536"/>
    <m/>
    <m/>
  </r>
  <r>
    <n v="1152"/>
    <x v="1"/>
    <x v="3"/>
    <s v="GCA_001766235.1"/>
    <s v="Primary Assembly"/>
    <s v="chromosome"/>
    <m/>
    <s v="CP015164.1"/>
    <n v="431546"/>
    <n v="433081"/>
    <x v="1"/>
    <s v="AOW45752.1"/>
    <m/>
    <m/>
    <s v="TonB-dependent receptor"/>
    <m/>
    <m/>
    <s v="A4S02_02145"/>
    <n v="1536"/>
    <n v="511"/>
    <m/>
  </r>
  <r>
    <n v="1153"/>
    <x v="0"/>
    <x v="2"/>
    <s v="GCA_001766235.1"/>
    <s v="Primary Assembly"/>
    <s v="chromosome"/>
    <m/>
    <s v="CP015164.1"/>
    <n v="433658"/>
    <n v="434188"/>
    <x v="0"/>
    <m/>
    <m/>
    <m/>
    <m/>
    <m/>
    <m/>
    <s v="A4S02_02150"/>
    <n v="531"/>
    <m/>
    <m/>
  </r>
  <r>
    <n v="1154"/>
    <x v="1"/>
    <x v="3"/>
    <s v="GCA_001766235.1"/>
    <s v="Primary Assembly"/>
    <s v="chromosome"/>
    <m/>
    <s v="CP015164.1"/>
    <n v="433658"/>
    <n v="434188"/>
    <x v="0"/>
    <s v="AOW45753.1"/>
    <m/>
    <m/>
    <s v="hypothetical protein"/>
    <m/>
    <m/>
    <s v="A4S02_02150"/>
    <n v="531"/>
    <n v="176"/>
    <m/>
  </r>
  <r>
    <n v="1155"/>
    <x v="0"/>
    <x v="2"/>
    <s v="GCA_001766235.1"/>
    <s v="Primary Assembly"/>
    <s v="chromosome"/>
    <m/>
    <s v="CP015164.1"/>
    <n v="434171"/>
    <n v="434998"/>
    <x v="1"/>
    <m/>
    <m/>
    <m/>
    <m/>
    <m/>
    <m/>
    <s v="A4S02_02155"/>
    <n v="828"/>
    <m/>
    <m/>
  </r>
  <r>
    <n v="1156"/>
    <x v="1"/>
    <x v="3"/>
    <s v="GCA_001766235.1"/>
    <s v="Primary Assembly"/>
    <s v="chromosome"/>
    <m/>
    <s v="CP015164.1"/>
    <n v="434171"/>
    <n v="434998"/>
    <x v="1"/>
    <s v="AOW45754.1"/>
    <m/>
    <m/>
    <s v="transposase"/>
    <m/>
    <m/>
    <s v="A4S02_02155"/>
    <n v="828"/>
    <n v="275"/>
    <m/>
  </r>
  <r>
    <n v="1157"/>
    <x v="0"/>
    <x v="2"/>
    <s v="GCA_001766235.1"/>
    <s v="Primary Assembly"/>
    <s v="chromosome"/>
    <m/>
    <s v="CP015164.1"/>
    <n v="434995"/>
    <n v="435258"/>
    <x v="1"/>
    <m/>
    <m/>
    <m/>
    <m/>
    <m/>
    <m/>
    <s v="A4S02_02160"/>
    <n v="264"/>
    <m/>
    <m/>
  </r>
  <r>
    <n v="1158"/>
    <x v="1"/>
    <x v="3"/>
    <s v="GCA_001766235.1"/>
    <s v="Primary Assembly"/>
    <s v="chromosome"/>
    <m/>
    <s v="CP015164.1"/>
    <n v="434995"/>
    <n v="435258"/>
    <x v="1"/>
    <s v="AOW47735.1"/>
    <m/>
    <m/>
    <s v="transposase"/>
    <m/>
    <m/>
    <s v="A4S02_02160"/>
    <n v="264"/>
    <n v="87"/>
    <m/>
  </r>
  <r>
    <n v="1159"/>
    <x v="0"/>
    <x v="2"/>
    <s v="GCA_001766235.1"/>
    <s v="Primary Assembly"/>
    <s v="chromosome"/>
    <m/>
    <s v="CP015164.1"/>
    <n v="436114"/>
    <n v="436356"/>
    <x v="0"/>
    <m/>
    <m/>
    <m/>
    <m/>
    <m/>
    <m/>
    <s v="A4S02_02165"/>
    <n v="243"/>
    <m/>
    <m/>
  </r>
  <r>
    <n v="1160"/>
    <x v="1"/>
    <x v="3"/>
    <s v="GCA_001766235.1"/>
    <s v="Primary Assembly"/>
    <s v="chromosome"/>
    <m/>
    <s v="CP015164.1"/>
    <n v="436114"/>
    <n v="436356"/>
    <x v="0"/>
    <s v="AOW45755.1"/>
    <m/>
    <m/>
    <s v="hypothetical protein"/>
    <m/>
    <m/>
    <s v="A4S02_02165"/>
    <n v="243"/>
    <n v="80"/>
    <m/>
  </r>
  <r>
    <n v="1161"/>
    <x v="0"/>
    <x v="2"/>
    <s v="GCA_001766235.1"/>
    <s v="Primary Assembly"/>
    <s v="chromosome"/>
    <m/>
    <s v="CP015164.1"/>
    <n v="436414"/>
    <n v="437799"/>
    <x v="0"/>
    <m/>
    <m/>
    <m/>
    <m/>
    <m/>
    <m/>
    <s v="A4S02_02170"/>
    <n v="1386"/>
    <m/>
    <m/>
  </r>
  <r>
    <n v="1162"/>
    <x v="1"/>
    <x v="3"/>
    <s v="GCA_001766235.1"/>
    <s v="Primary Assembly"/>
    <s v="chromosome"/>
    <m/>
    <s v="CP015164.1"/>
    <n v="436414"/>
    <n v="437799"/>
    <x v="0"/>
    <s v="AOW45756.1"/>
    <m/>
    <m/>
    <s v="transposase"/>
    <m/>
    <m/>
    <s v="A4S02_02170"/>
    <n v="1386"/>
    <n v="461"/>
    <m/>
  </r>
  <r>
    <n v="1163"/>
    <x v="0"/>
    <x v="0"/>
    <s v="GCA_001766235.1"/>
    <s v="Primary Assembly"/>
    <s v="chromosome"/>
    <m/>
    <s v="CP015164.1"/>
    <n v="437984"/>
    <n v="438202"/>
    <x v="1"/>
    <m/>
    <m/>
    <m/>
    <m/>
    <m/>
    <m/>
    <s v="A4S02_02175"/>
    <n v="219"/>
    <m/>
    <s v="pseudo"/>
  </r>
  <r>
    <n v="1164"/>
    <x v="1"/>
    <x v="1"/>
    <s v="GCA_001766235.1"/>
    <s v="Primary Assembly"/>
    <s v="chromosome"/>
    <m/>
    <s v="CP015164.1"/>
    <n v="437984"/>
    <n v="438202"/>
    <x v="1"/>
    <m/>
    <m/>
    <m/>
    <s v="hypothetical protein"/>
    <m/>
    <m/>
    <s v="A4S02_02175"/>
    <n v="219"/>
    <m/>
    <s v="pseudo"/>
  </r>
  <r>
    <n v="1165"/>
    <x v="0"/>
    <x v="2"/>
    <s v="GCA_001766235.1"/>
    <s v="Primary Assembly"/>
    <s v="chromosome"/>
    <m/>
    <s v="CP015164.1"/>
    <n v="438405"/>
    <n v="438944"/>
    <x v="0"/>
    <m/>
    <m/>
    <m/>
    <m/>
    <m/>
    <m/>
    <s v="A4S02_02180"/>
    <n v="540"/>
    <m/>
    <m/>
  </r>
  <r>
    <n v="1166"/>
    <x v="1"/>
    <x v="3"/>
    <s v="GCA_001766235.1"/>
    <s v="Primary Assembly"/>
    <s v="chromosome"/>
    <m/>
    <s v="CP015164.1"/>
    <n v="438405"/>
    <n v="438944"/>
    <x v="0"/>
    <s v="AOW45757.1"/>
    <m/>
    <m/>
    <s v="cupin"/>
    <m/>
    <m/>
    <s v="A4S02_02180"/>
    <n v="540"/>
    <n v="179"/>
    <m/>
  </r>
  <r>
    <n v="1167"/>
    <x v="0"/>
    <x v="2"/>
    <s v="GCA_001766235.1"/>
    <s v="Primary Assembly"/>
    <s v="chromosome"/>
    <m/>
    <s v="CP015164.1"/>
    <n v="439324"/>
    <n v="440934"/>
    <x v="1"/>
    <m/>
    <m/>
    <m/>
    <m/>
    <m/>
    <m/>
    <s v="A4S02_02185"/>
    <n v="1611"/>
    <m/>
    <m/>
  </r>
  <r>
    <n v="1168"/>
    <x v="1"/>
    <x v="3"/>
    <s v="GCA_001766235.1"/>
    <s v="Primary Assembly"/>
    <s v="chromosome"/>
    <m/>
    <s v="CP015164.1"/>
    <n v="439324"/>
    <n v="440934"/>
    <x v="1"/>
    <s v="AOW45758.1"/>
    <m/>
    <m/>
    <s v="transposase"/>
    <m/>
    <m/>
    <s v="A4S02_02185"/>
    <n v="1611"/>
    <n v="536"/>
    <m/>
  </r>
  <r>
    <n v="1169"/>
    <x v="0"/>
    <x v="2"/>
    <s v="GCA_001766235.1"/>
    <s v="Primary Assembly"/>
    <s v="chromosome"/>
    <m/>
    <s v="CP015164.1"/>
    <n v="440998"/>
    <n v="441345"/>
    <x v="1"/>
    <m/>
    <m/>
    <m/>
    <m/>
    <m/>
    <m/>
    <s v="A4S02_02190"/>
    <n v="348"/>
    <m/>
    <m/>
  </r>
  <r>
    <n v="1170"/>
    <x v="1"/>
    <x v="3"/>
    <s v="GCA_001766235.1"/>
    <s v="Primary Assembly"/>
    <s v="chromosome"/>
    <m/>
    <s v="CP015164.1"/>
    <n v="440998"/>
    <n v="441345"/>
    <x v="1"/>
    <s v="AOW45759.1"/>
    <m/>
    <m/>
    <s v="isocitrate lyase"/>
    <m/>
    <m/>
    <s v="A4S02_02190"/>
    <n v="348"/>
    <n v="115"/>
    <m/>
  </r>
  <r>
    <n v="1171"/>
    <x v="0"/>
    <x v="2"/>
    <s v="GCA_001766235.1"/>
    <s v="Primary Assembly"/>
    <s v="chromosome"/>
    <m/>
    <s v="CP015164.1"/>
    <n v="441342"/>
    <n v="441701"/>
    <x v="1"/>
    <m/>
    <m/>
    <m/>
    <m/>
    <m/>
    <m/>
    <s v="A4S02_02195"/>
    <n v="360"/>
    <m/>
    <m/>
  </r>
  <r>
    <n v="1172"/>
    <x v="1"/>
    <x v="3"/>
    <s v="GCA_001766235.1"/>
    <s v="Primary Assembly"/>
    <s v="chromosome"/>
    <m/>
    <s v="CP015164.1"/>
    <n v="441342"/>
    <n v="441701"/>
    <x v="1"/>
    <s v="AOW45760.1"/>
    <m/>
    <m/>
    <s v="transposase"/>
    <m/>
    <m/>
    <s v="A4S02_02195"/>
    <n v="360"/>
    <n v="119"/>
    <m/>
  </r>
  <r>
    <n v="1173"/>
    <x v="0"/>
    <x v="0"/>
    <s v="GCA_001766235.1"/>
    <s v="Primary Assembly"/>
    <s v="chromosome"/>
    <m/>
    <s v="CP015164.1"/>
    <n v="442014"/>
    <n v="442355"/>
    <x v="1"/>
    <m/>
    <m/>
    <m/>
    <m/>
    <m/>
    <m/>
    <s v="A4S02_02200"/>
    <n v="342"/>
    <m/>
    <s v="pseudo"/>
  </r>
  <r>
    <n v="1174"/>
    <x v="1"/>
    <x v="1"/>
    <s v="GCA_001766235.1"/>
    <s v="Primary Assembly"/>
    <s v="chromosome"/>
    <m/>
    <s v="CP015164.1"/>
    <n v="442014"/>
    <n v="442355"/>
    <x v="1"/>
    <m/>
    <m/>
    <m/>
    <s v="hypothetical protein"/>
    <m/>
    <m/>
    <s v="A4S02_02200"/>
    <n v="342"/>
    <m/>
    <s v="pseudo"/>
  </r>
  <r>
    <n v="1175"/>
    <x v="0"/>
    <x v="0"/>
    <s v="GCA_001766235.1"/>
    <s v="Primary Assembly"/>
    <s v="chromosome"/>
    <m/>
    <s v="CP015164.1"/>
    <n v="442369"/>
    <n v="443086"/>
    <x v="1"/>
    <m/>
    <m/>
    <m/>
    <m/>
    <m/>
    <m/>
    <s v="A4S02_02205"/>
    <n v="718"/>
    <m/>
    <s v="pseudo"/>
  </r>
  <r>
    <n v="1176"/>
    <x v="1"/>
    <x v="1"/>
    <s v="GCA_001766235.1"/>
    <s v="Primary Assembly"/>
    <s v="chromosome"/>
    <m/>
    <s v="CP015164.1"/>
    <n v="442369"/>
    <n v="443086"/>
    <x v="1"/>
    <m/>
    <m/>
    <m/>
    <s v="hypothetical protein"/>
    <m/>
    <m/>
    <s v="A4S02_02205"/>
    <n v="718"/>
    <m/>
    <s v="pseudo"/>
  </r>
  <r>
    <n v="1177"/>
    <x v="0"/>
    <x v="2"/>
    <s v="GCA_001766235.1"/>
    <s v="Primary Assembly"/>
    <s v="chromosome"/>
    <m/>
    <s v="CP015164.1"/>
    <n v="443401"/>
    <n v="443814"/>
    <x v="1"/>
    <m/>
    <m/>
    <m/>
    <m/>
    <m/>
    <m/>
    <s v="A4S02_02210"/>
    <n v="414"/>
    <m/>
    <m/>
  </r>
  <r>
    <n v="1178"/>
    <x v="1"/>
    <x v="3"/>
    <s v="GCA_001766235.1"/>
    <s v="Primary Assembly"/>
    <s v="chromosome"/>
    <m/>
    <s v="CP015164.1"/>
    <n v="443401"/>
    <n v="443814"/>
    <x v="1"/>
    <s v="AOW45761.1"/>
    <m/>
    <m/>
    <s v="hypothetical protein"/>
    <m/>
    <m/>
    <s v="A4S02_02210"/>
    <n v="414"/>
    <n v="137"/>
    <m/>
  </r>
  <r>
    <n v="1179"/>
    <x v="0"/>
    <x v="2"/>
    <s v="GCA_001766235.1"/>
    <s v="Primary Assembly"/>
    <s v="chromosome"/>
    <m/>
    <s v="CP015164.1"/>
    <n v="444924"/>
    <n v="445436"/>
    <x v="1"/>
    <m/>
    <m/>
    <m/>
    <m/>
    <m/>
    <m/>
    <s v="A4S02_02215"/>
    <n v="513"/>
    <m/>
    <m/>
  </r>
  <r>
    <n v="1180"/>
    <x v="1"/>
    <x v="3"/>
    <s v="GCA_001766235.1"/>
    <s v="Primary Assembly"/>
    <s v="chromosome"/>
    <m/>
    <s v="CP015164.1"/>
    <n v="444924"/>
    <n v="445436"/>
    <x v="1"/>
    <s v="AOW45762.1"/>
    <m/>
    <m/>
    <s v="hypothetical protein"/>
    <m/>
    <m/>
    <s v="A4S02_02215"/>
    <n v="513"/>
    <n v="170"/>
    <m/>
  </r>
  <r>
    <n v="1181"/>
    <x v="0"/>
    <x v="2"/>
    <s v="GCA_001766235.1"/>
    <s v="Primary Assembly"/>
    <s v="chromosome"/>
    <m/>
    <s v="CP015164.1"/>
    <n v="445463"/>
    <n v="445777"/>
    <x v="1"/>
    <m/>
    <m/>
    <m/>
    <m/>
    <m/>
    <m/>
    <s v="A4S02_02220"/>
    <n v="315"/>
    <m/>
    <m/>
  </r>
  <r>
    <n v="1182"/>
    <x v="1"/>
    <x v="3"/>
    <s v="GCA_001766235.1"/>
    <s v="Primary Assembly"/>
    <s v="chromosome"/>
    <m/>
    <s v="CP015164.1"/>
    <n v="445463"/>
    <n v="445777"/>
    <x v="1"/>
    <s v="AOW45763.1"/>
    <m/>
    <m/>
    <s v="hypothetical protein"/>
    <m/>
    <m/>
    <s v="A4S02_02220"/>
    <n v="315"/>
    <n v="104"/>
    <m/>
  </r>
  <r>
    <n v="1183"/>
    <x v="0"/>
    <x v="4"/>
    <s v="GCA_001766235.1"/>
    <s v="Primary Assembly"/>
    <s v="chromosome"/>
    <m/>
    <s v="CP015164.1"/>
    <n v="446288"/>
    <n v="446373"/>
    <x v="1"/>
    <m/>
    <m/>
    <m/>
    <m/>
    <m/>
    <m/>
    <s v="A4S02_02225"/>
    <n v="86"/>
    <m/>
    <m/>
  </r>
  <r>
    <n v="1184"/>
    <x v="2"/>
    <x v="5"/>
    <s v="GCA_001766235.1"/>
    <s v="Primary Assembly"/>
    <s v="chromosome"/>
    <m/>
    <s v="CP015164.1"/>
    <n v="446288"/>
    <n v="446373"/>
    <x v="1"/>
    <m/>
    <m/>
    <m/>
    <s v="tRNA-Tyr"/>
    <m/>
    <m/>
    <s v="A4S02_02225"/>
    <n v="86"/>
    <m/>
    <s v="anticodon=GTA"/>
  </r>
  <r>
    <n v="1185"/>
    <x v="0"/>
    <x v="2"/>
    <s v="GCA_001766235.1"/>
    <s v="Primary Assembly"/>
    <s v="chromosome"/>
    <m/>
    <s v="CP015164.1"/>
    <n v="446558"/>
    <n v="447376"/>
    <x v="0"/>
    <m/>
    <m/>
    <m/>
    <m/>
    <m/>
    <m/>
    <s v="A4S02_02230"/>
    <n v="819"/>
    <m/>
    <m/>
  </r>
  <r>
    <n v="1186"/>
    <x v="1"/>
    <x v="3"/>
    <s v="GCA_001766235.1"/>
    <s v="Primary Assembly"/>
    <s v="chromosome"/>
    <m/>
    <s v="CP015164.1"/>
    <n v="446558"/>
    <n v="447376"/>
    <x v="0"/>
    <s v="AOW45764.1"/>
    <m/>
    <m/>
    <s v="3-methyl-2-oxobutanoate hydroxymethyltransferase"/>
    <m/>
    <m/>
    <s v="A4S02_02230"/>
    <n v="819"/>
    <n v="272"/>
    <m/>
  </r>
  <r>
    <n v="1187"/>
    <x v="0"/>
    <x v="2"/>
    <s v="GCA_001766235.1"/>
    <s v="Primary Assembly"/>
    <s v="chromosome"/>
    <m/>
    <s v="CP015164.1"/>
    <n v="447436"/>
    <n v="448527"/>
    <x v="1"/>
    <m/>
    <m/>
    <m/>
    <m/>
    <m/>
    <m/>
    <s v="A4S02_02235"/>
    <n v="1092"/>
    <m/>
    <m/>
  </r>
  <r>
    <n v="1188"/>
    <x v="1"/>
    <x v="3"/>
    <s v="GCA_001766235.1"/>
    <s v="Primary Assembly"/>
    <s v="chromosome"/>
    <m/>
    <s v="CP015164.1"/>
    <n v="447436"/>
    <n v="448527"/>
    <x v="1"/>
    <s v="AOW45765.1"/>
    <m/>
    <m/>
    <s v="NADH:flavin oxidoreductase"/>
    <m/>
    <m/>
    <s v="A4S02_02235"/>
    <n v="1092"/>
    <n v="363"/>
    <m/>
  </r>
  <r>
    <n v="1189"/>
    <x v="0"/>
    <x v="2"/>
    <s v="GCA_001766235.1"/>
    <s v="Primary Assembly"/>
    <s v="chromosome"/>
    <m/>
    <s v="CP015164.1"/>
    <n v="448624"/>
    <n v="448944"/>
    <x v="0"/>
    <m/>
    <m/>
    <m/>
    <m/>
    <m/>
    <m/>
    <s v="A4S02_02240"/>
    <n v="321"/>
    <m/>
    <m/>
  </r>
  <r>
    <n v="1190"/>
    <x v="1"/>
    <x v="3"/>
    <s v="GCA_001766235.1"/>
    <s v="Primary Assembly"/>
    <s v="chromosome"/>
    <m/>
    <s v="CP015164.1"/>
    <n v="448624"/>
    <n v="448944"/>
    <x v="0"/>
    <s v="AOW45766.1"/>
    <m/>
    <m/>
    <s v="transcriptional regulator"/>
    <m/>
    <m/>
    <s v="A4S02_02240"/>
    <n v="321"/>
    <n v="106"/>
    <m/>
  </r>
  <r>
    <n v="1191"/>
    <x v="0"/>
    <x v="2"/>
    <s v="GCA_001766235.1"/>
    <s v="Primary Assembly"/>
    <s v="chromosome"/>
    <m/>
    <s v="CP015164.1"/>
    <n v="448961"/>
    <n v="449944"/>
    <x v="1"/>
    <m/>
    <m/>
    <m/>
    <m/>
    <m/>
    <m/>
    <s v="A4S02_02245"/>
    <n v="984"/>
    <m/>
    <m/>
  </r>
  <r>
    <n v="1192"/>
    <x v="1"/>
    <x v="3"/>
    <s v="GCA_001766235.1"/>
    <s v="Primary Assembly"/>
    <s v="chromosome"/>
    <m/>
    <s v="CP015164.1"/>
    <n v="448961"/>
    <n v="449944"/>
    <x v="1"/>
    <s v="AOW45767.1"/>
    <m/>
    <m/>
    <s v="alcohol dehydrogenase"/>
    <m/>
    <m/>
    <s v="A4S02_02245"/>
    <n v="984"/>
    <n v="327"/>
    <m/>
  </r>
  <r>
    <n v="1193"/>
    <x v="0"/>
    <x v="2"/>
    <s v="GCA_001766235.1"/>
    <s v="Primary Assembly"/>
    <s v="chromosome"/>
    <m/>
    <s v="CP015164.1"/>
    <n v="450060"/>
    <n v="450821"/>
    <x v="1"/>
    <m/>
    <m/>
    <m/>
    <m/>
    <m/>
    <m/>
    <s v="A4S02_02250"/>
    <n v="762"/>
    <m/>
    <m/>
  </r>
  <r>
    <n v="1194"/>
    <x v="1"/>
    <x v="3"/>
    <s v="GCA_001766235.1"/>
    <s v="Primary Assembly"/>
    <s v="chromosome"/>
    <m/>
    <s v="CP015164.1"/>
    <n v="450060"/>
    <n v="450821"/>
    <x v="1"/>
    <s v="AOW45768.1"/>
    <m/>
    <m/>
    <s v="peptidase S1"/>
    <m/>
    <m/>
    <s v="A4S02_02250"/>
    <n v="762"/>
    <n v="253"/>
    <m/>
  </r>
  <r>
    <n v="1195"/>
    <x v="0"/>
    <x v="2"/>
    <s v="GCA_001766235.1"/>
    <s v="Primary Assembly"/>
    <s v="chromosome"/>
    <m/>
    <s v="CP015164.1"/>
    <n v="450811"/>
    <n v="451797"/>
    <x v="1"/>
    <m/>
    <m/>
    <m/>
    <m/>
    <m/>
    <m/>
    <s v="A4S02_02255"/>
    <n v="987"/>
    <m/>
    <m/>
  </r>
  <r>
    <n v="1196"/>
    <x v="1"/>
    <x v="3"/>
    <s v="GCA_001766235.1"/>
    <s v="Primary Assembly"/>
    <s v="chromosome"/>
    <m/>
    <s v="CP015164.1"/>
    <n v="450811"/>
    <n v="451797"/>
    <x v="1"/>
    <s v="AOW45769.1"/>
    <m/>
    <m/>
    <s v="UDP-glucose 4-epimerase GalE"/>
    <m/>
    <m/>
    <s v="A4S02_02255"/>
    <n v="987"/>
    <n v="328"/>
    <m/>
  </r>
  <r>
    <n v="1197"/>
    <x v="0"/>
    <x v="2"/>
    <s v="GCA_001766235.1"/>
    <s v="Primary Assembly"/>
    <s v="chromosome"/>
    <m/>
    <s v="CP015164.1"/>
    <n v="451887"/>
    <n v="454682"/>
    <x v="1"/>
    <m/>
    <m/>
    <m/>
    <m/>
    <m/>
    <m/>
    <s v="A4S02_02260"/>
    <n v="2796"/>
    <m/>
    <m/>
  </r>
  <r>
    <n v="1198"/>
    <x v="1"/>
    <x v="3"/>
    <s v="GCA_001766235.1"/>
    <s v="Primary Assembly"/>
    <s v="chromosome"/>
    <m/>
    <s v="CP015164.1"/>
    <n v="451887"/>
    <n v="454682"/>
    <x v="1"/>
    <s v="AOW45770.1"/>
    <m/>
    <m/>
    <s v="hypothetical protein"/>
    <m/>
    <m/>
    <s v="A4S02_02260"/>
    <n v="2796"/>
    <n v="931"/>
    <m/>
  </r>
  <r>
    <n v="1199"/>
    <x v="0"/>
    <x v="2"/>
    <s v="GCA_001766235.1"/>
    <s v="Primary Assembly"/>
    <s v="chromosome"/>
    <m/>
    <s v="CP015164.1"/>
    <n v="454679"/>
    <n v="456022"/>
    <x v="1"/>
    <m/>
    <m/>
    <m/>
    <m/>
    <m/>
    <m/>
    <s v="A4S02_02265"/>
    <n v="1344"/>
    <m/>
    <m/>
  </r>
  <r>
    <n v="1200"/>
    <x v="1"/>
    <x v="3"/>
    <s v="GCA_001766235.1"/>
    <s v="Primary Assembly"/>
    <s v="chromosome"/>
    <m/>
    <s v="CP015164.1"/>
    <n v="454679"/>
    <n v="456022"/>
    <x v="1"/>
    <s v="AOW45771.1"/>
    <m/>
    <m/>
    <s v="diaminopimelate decarboxylase"/>
    <m/>
    <m/>
    <s v="A4S02_02265"/>
    <n v="1344"/>
    <n v="447"/>
    <m/>
  </r>
  <r>
    <n v="1201"/>
    <x v="0"/>
    <x v="2"/>
    <s v="GCA_001766235.1"/>
    <s v="Primary Assembly"/>
    <s v="chromosome"/>
    <m/>
    <s v="CP015164.1"/>
    <n v="456287"/>
    <n v="457735"/>
    <x v="1"/>
    <m/>
    <m/>
    <m/>
    <m/>
    <m/>
    <m/>
    <s v="A4S02_02270"/>
    <n v="1449"/>
    <m/>
    <m/>
  </r>
  <r>
    <n v="1202"/>
    <x v="1"/>
    <x v="3"/>
    <s v="GCA_001766235.1"/>
    <s v="Primary Assembly"/>
    <s v="chromosome"/>
    <m/>
    <s v="CP015164.1"/>
    <n v="456287"/>
    <n v="457735"/>
    <x v="1"/>
    <s v="AOW45772.1"/>
    <m/>
    <m/>
    <s v="argininosuccinate lyase"/>
    <m/>
    <m/>
    <s v="A4S02_02270"/>
    <n v="1449"/>
    <n v="482"/>
    <m/>
  </r>
  <r>
    <n v="1203"/>
    <x v="0"/>
    <x v="2"/>
    <s v="GCA_001766235.1"/>
    <s v="Primary Assembly"/>
    <s v="chromosome"/>
    <m/>
    <s v="CP015164.1"/>
    <n v="457975"/>
    <n v="458295"/>
    <x v="0"/>
    <m/>
    <m/>
    <m/>
    <m/>
    <m/>
    <m/>
    <s v="A4S02_02275"/>
    <n v="321"/>
    <m/>
    <m/>
  </r>
  <r>
    <n v="1204"/>
    <x v="1"/>
    <x v="3"/>
    <s v="GCA_001766235.1"/>
    <s v="Primary Assembly"/>
    <s v="chromosome"/>
    <m/>
    <s v="CP015164.1"/>
    <n v="457975"/>
    <n v="458295"/>
    <x v="0"/>
    <s v="AOW45773.1"/>
    <m/>
    <m/>
    <s v="hypothetical protein"/>
    <m/>
    <m/>
    <s v="A4S02_02275"/>
    <n v="321"/>
    <n v="106"/>
    <m/>
  </r>
  <r>
    <n v="1205"/>
    <x v="0"/>
    <x v="2"/>
    <s v="GCA_001766235.1"/>
    <s v="Primary Assembly"/>
    <s v="chromosome"/>
    <m/>
    <s v="CP015164.1"/>
    <n v="458398"/>
    <n v="459177"/>
    <x v="0"/>
    <m/>
    <m/>
    <m/>
    <m/>
    <m/>
    <m/>
    <s v="A4S02_02280"/>
    <n v="780"/>
    <m/>
    <m/>
  </r>
  <r>
    <n v="1206"/>
    <x v="1"/>
    <x v="3"/>
    <s v="GCA_001766235.1"/>
    <s v="Primary Assembly"/>
    <s v="chromosome"/>
    <m/>
    <s v="CP015164.1"/>
    <n v="458398"/>
    <n v="459177"/>
    <x v="0"/>
    <s v="AOW45774.1"/>
    <m/>
    <m/>
    <s v="N-formylglutamate amidohydrolase"/>
    <m/>
    <m/>
    <s v="A4S02_02280"/>
    <n v="780"/>
    <n v="259"/>
    <m/>
  </r>
  <r>
    <n v="1207"/>
    <x v="0"/>
    <x v="2"/>
    <s v="GCA_001766235.1"/>
    <s v="Primary Assembly"/>
    <s v="chromosome"/>
    <m/>
    <s v="CP015164.1"/>
    <n v="459174"/>
    <n v="460040"/>
    <x v="0"/>
    <m/>
    <m/>
    <m/>
    <m/>
    <m/>
    <m/>
    <s v="A4S02_02285"/>
    <n v="867"/>
    <m/>
    <m/>
  </r>
  <r>
    <n v="1208"/>
    <x v="1"/>
    <x v="3"/>
    <s v="GCA_001766235.1"/>
    <s v="Primary Assembly"/>
    <s v="chromosome"/>
    <m/>
    <s v="CP015164.1"/>
    <n v="459174"/>
    <n v="460040"/>
    <x v="0"/>
    <s v="AOW45775.1"/>
    <m/>
    <m/>
    <s v="shikimate dehydrogenase"/>
    <m/>
    <m/>
    <s v="A4S02_02285"/>
    <n v="867"/>
    <n v="288"/>
    <m/>
  </r>
  <r>
    <n v="1209"/>
    <x v="0"/>
    <x v="2"/>
    <s v="GCA_001766235.1"/>
    <s v="Primary Assembly"/>
    <s v="chromosome"/>
    <m/>
    <s v="CP015164.1"/>
    <n v="460057"/>
    <n v="460644"/>
    <x v="0"/>
    <m/>
    <m/>
    <m/>
    <m/>
    <m/>
    <m/>
    <s v="A4S02_02290"/>
    <n v="588"/>
    <m/>
    <m/>
  </r>
  <r>
    <n v="1210"/>
    <x v="1"/>
    <x v="3"/>
    <s v="GCA_001766235.1"/>
    <s v="Primary Assembly"/>
    <s v="chromosome"/>
    <m/>
    <s v="CP015164.1"/>
    <n v="460057"/>
    <n v="460644"/>
    <x v="0"/>
    <s v="AOW45776.1"/>
    <m/>
    <m/>
    <s v="dephospho-CoA kinase"/>
    <m/>
    <m/>
    <s v="A4S02_02290"/>
    <n v="588"/>
    <n v="195"/>
    <m/>
  </r>
  <r>
    <n v="1211"/>
    <x v="0"/>
    <x v="2"/>
    <s v="GCA_001766235.1"/>
    <s v="Primary Assembly"/>
    <s v="chromosome"/>
    <m/>
    <s v="CP015164.1"/>
    <n v="460641"/>
    <n v="461315"/>
    <x v="0"/>
    <m/>
    <m/>
    <m/>
    <m/>
    <m/>
    <m/>
    <s v="A4S02_02295"/>
    <n v="675"/>
    <m/>
    <m/>
  </r>
  <r>
    <n v="1212"/>
    <x v="1"/>
    <x v="3"/>
    <s v="GCA_001766235.1"/>
    <s v="Primary Assembly"/>
    <s v="chromosome"/>
    <m/>
    <s v="CP015164.1"/>
    <n v="460641"/>
    <n v="461315"/>
    <x v="0"/>
    <s v="AOW45777.1"/>
    <m/>
    <m/>
    <s v="DNA polymerase III subunit epsilon"/>
    <m/>
    <m/>
    <s v="A4S02_02295"/>
    <n v="675"/>
    <n v="224"/>
    <m/>
  </r>
  <r>
    <n v="1213"/>
    <x v="0"/>
    <x v="2"/>
    <s v="GCA_001766235.1"/>
    <s v="Primary Assembly"/>
    <s v="chromosome"/>
    <m/>
    <s v="CP015164.1"/>
    <n v="461496"/>
    <n v="461993"/>
    <x v="0"/>
    <m/>
    <m/>
    <m/>
    <m/>
    <m/>
    <m/>
    <s v="A4S02_02300"/>
    <n v="498"/>
    <m/>
    <m/>
  </r>
  <r>
    <n v="1214"/>
    <x v="1"/>
    <x v="3"/>
    <s v="GCA_001766235.1"/>
    <s v="Primary Assembly"/>
    <s v="chromosome"/>
    <m/>
    <s v="CP015164.1"/>
    <n v="461496"/>
    <n v="461993"/>
    <x v="0"/>
    <s v="AOW45778.1"/>
    <m/>
    <m/>
    <s v="hypothetical protein"/>
    <m/>
    <m/>
    <s v="A4S02_02300"/>
    <n v="498"/>
    <n v="165"/>
    <m/>
  </r>
  <r>
    <n v="1215"/>
    <x v="0"/>
    <x v="2"/>
    <s v="GCA_001766235.1"/>
    <s v="Primary Assembly"/>
    <s v="chromosome"/>
    <m/>
    <s v="CP015164.1"/>
    <n v="462019"/>
    <n v="463128"/>
    <x v="1"/>
    <m/>
    <m/>
    <m/>
    <m/>
    <m/>
    <m/>
    <s v="A4S02_02305"/>
    <n v="1110"/>
    <m/>
    <m/>
  </r>
  <r>
    <n v="1216"/>
    <x v="1"/>
    <x v="3"/>
    <s v="GCA_001766235.1"/>
    <s v="Primary Assembly"/>
    <s v="chromosome"/>
    <m/>
    <s v="CP015164.1"/>
    <n v="462019"/>
    <n v="463128"/>
    <x v="1"/>
    <s v="AOW45779.1"/>
    <m/>
    <m/>
    <s v="glycosyl transferase"/>
    <m/>
    <m/>
    <s v="A4S02_02305"/>
    <n v="1110"/>
    <n v="369"/>
    <m/>
  </r>
  <r>
    <n v="1217"/>
    <x v="0"/>
    <x v="2"/>
    <s v="GCA_001766235.1"/>
    <s v="Primary Assembly"/>
    <s v="chromosome"/>
    <m/>
    <s v="CP015164.1"/>
    <n v="463138"/>
    <n v="464925"/>
    <x v="1"/>
    <m/>
    <m/>
    <m/>
    <m/>
    <m/>
    <m/>
    <s v="A4S02_02310"/>
    <n v="1788"/>
    <m/>
    <m/>
  </r>
  <r>
    <n v="1218"/>
    <x v="1"/>
    <x v="3"/>
    <s v="GCA_001766235.1"/>
    <s v="Primary Assembly"/>
    <s v="chromosome"/>
    <m/>
    <s v="CP015164.1"/>
    <n v="463138"/>
    <n v="464925"/>
    <x v="1"/>
    <s v="AOW45780.1"/>
    <m/>
    <m/>
    <s v="heparinase"/>
    <m/>
    <m/>
    <s v="A4S02_02310"/>
    <n v="1788"/>
    <n v="595"/>
    <m/>
  </r>
  <r>
    <n v="1219"/>
    <x v="0"/>
    <x v="2"/>
    <s v="GCA_001766235.1"/>
    <s v="Primary Assembly"/>
    <s v="chromosome"/>
    <m/>
    <s v="CP015164.1"/>
    <n v="465025"/>
    <n v="465702"/>
    <x v="1"/>
    <m/>
    <m/>
    <m/>
    <m/>
    <m/>
    <m/>
    <s v="A4S02_02315"/>
    <n v="678"/>
    <m/>
    <m/>
  </r>
  <r>
    <n v="1220"/>
    <x v="1"/>
    <x v="3"/>
    <s v="GCA_001766235.1"/>
    <s v="Primary Assembly"/>
    <s v="chromosome"/>
    <m/>
    <s v="CP015164.1"/>
    <n v="465025"/>
    <n v="465702"/>
    <x v="1"/>
    <s v="AOW45781.1"/>
    <m/>
    <m/>
    <s v="ribulose-phosphate 3-epimerase"/>
    <m/>
    <m/>
    <s v="A4S02_02315"/>
    <n v="678"/>
    <n v="225"/>
    <m/>
  </r>
  <r>
    <n v="1221"/>
    <x v="0"/>
    <x v="2"/>
    <s v="GCA_001766235.1"/>
    <s v="Primary Assembly"/>
    <s v="chromosome"/>
    <m/>
    <s v="CP015164.1"/>
    <n v="465776"/>
    <n v="467098"/>
    <x v="1"/>
    <m/>
    <m/>
    <m/>
    <m/>
    <m/>
    <m/>
    <s v="A4S02_02320"/>
    <n v="1323"/>
    <m/>
    <m/>
  </r>
  <r>
    <n v="1222"/>
    <x v="1"/>
    <x v="3"/>
    <s v="GCA_001766235.1"/>
    <s v="Primary Assembly"/>
    <s v="chromosome"/>
    <m/>
    <s v="CP015164.1"/>
    <n v="465776"/>
    <n v="467098"/>
    <x v="1"/>
    <s v="AOW45782.1"/>
    <m/>
    <m/>
    <s v="rRNA cytosine-C5-methylase"/>
    <m/>
    <m/>
    <s v="A4S02_02320"/>
    <n v="1323"/>
    <n v="440"/>
    <m/>
  </r>
  <r>
    <n v="1223"/>
    <x v="0"/>
    <x v="2"/>
    <s v="GCA_001766235.1"/>
    <s v="Primary Assembly"/>
    <s v="chromosome"/>
    <m/>
    <s v="CP015164.1"/>
    <n v="467144"/>
    <n v="467767"/>
    <x v="1"/>
    <m/>
    <m/>
    <m/>
    <m/>
    <m/>
    <m/>
    <s v="A4S02_02325"/>
    <n v="624"/>
    <m/>
    <m/>
  </r>
  <r>
    <n v="1224"/>
    <x v="1"/>
    <x v="3"/>
    <s v="GCA_001766235.1"/>
    <s v="Primary Assembly"/>
    <s v="chromosome"/>
    <m/>
    <s v="CP015164.1"/>
    <n v="467144"/>
    <n v="467767"/>
    <x v="1"/>
    <s v="AOW45783.1"/>
    <m/>
    <m/>
    <s v="phosphoribosylglycinamide formyltransferase"/>
    <m/>
    <m/>
    <s v="A4S02_02325"/>
    <n v="624"/>
    <n v="207"/>
    <m/>
  </r>
  <r>
    <n v="1225"/>
    <x v="0"/>
    <x v="2"/>
    <s v="GCA_001766235.1"/>
    <s v="Primary Assembly"/>
    <s v="chromosome"/>
    <m/>
    <s v="CP015164.1"/>
    <n v="467764"/>
    <n v="468846"/>
    <x v="1"/>
    <m/>
    <m/>
    <m/>
    <m/>
    <m/>
    <m/>
    <s v="A4S02_02330"/>
    <n v="1083"/>
    <m/>
    <m/>
  </r>
  <r>
    <n v="1226"/>
    <x v="1"/>
    <x v="3"/>
    <s v="GCA_001766235.1"/>
    <s v="Primary Assembly"/>
    <s v="chromosome"/>
    <m/>
    <s v="CP015164.1"/>
    <n v="467764"/>
    <n v="468846"/>
    <x v="1"/>
    <s v="AOW45784.1"/>
    <m/>
    <m/>
    <s v="phosphoribosylformylglycinamidine cyclo-ligase"/>
    <m/>
    <m/>
    <s v="A4S02_02330"/>
    <n v="1083"/>
    <n v="360"/>
    <m/>
  </r>
  <r>
    <n v="1227"/>
    <x v="0"/>
    <x v="2"/>
    <s v="GCA_001766235.1"/>
    <s v="Primary Assembly"/>
    <s v="chromosome"/>
    <m/>
    <s v="CP015164.1"/>
    <n v="468958"/>
    <n v="469725"/>
    <x v="0"/>
    <m/>
    <m/>
    <m/>
    <m/>
    <m/>
    <m/>
    <s v="A4S02_02335"/>
    <n v="768"/>
    <m/>
    <m/>
  </r>
  <r>
    <n v="1228"/>
    <x v="1"/>
    <x v="3"/>
    <s v="GCA_001766235.1"/>
    <s v="Primary Assembly"/>
    <s v="chromosome"/>
    <m/>
    <s v="CP015164.1"/>
    <n v="468958"/>
    <n v="469725"/>
    <x v="0"/>
    <s v="AOW45785.1"/>
    <m/>
    <m/>
    <s v="chromosomal replication initiator DnaA"/>
    <m/>
    <m/>
    <s v="A4S02_02335"/>
    <n v="768"/>
    <n v="255"/>
    <m/>
  </r>
  <r>
    <n v="1229"/>
    <x v="0"/>
    <x v="2"/>
    <s v="GCA_001766235.1"/>
    <s v="Primary Assembly"/>
    <s v="chromosome"/>
    <m/>
    <s v="CP015164.1"/>
    <n v="469886"/>
    <n v="472171"/>
    <x v="0"/>
    <m/>
    <m/>
    <m/>
    <m/>
    <m/>
    <m/>
    <s v="A4S02_02340"/>
    <n v="2286"/>
    <m/>
    <m/>
  </r>
  <r>
    <n v="1230"/>
    <x v="1"/>
    <x v="3"/>
    <s v="GCA_001766235.1"/>
    <s v="Primary Assembly"/>
    <s v="chromosome"/>
    <m/>
    <s v="CP015164.1"/>
    <n v="469886"/>
    <n v="472171"/>
    <x v="0"/>
    <s v="AOW45786.1"/>
    <m/>
    <m/>
    <s v="RNA degradosome polyphosphate kinase"/>
    <m/>
    <m/>
    <s v="A4S02_02340"/>
    <n v="2286"/>
    <n v="761"/>
    <m/>
  </r>
  <r>
    <n v="1231"/>
    <x v="0"/>
    <x v="2"/>
    <s v="GCA_001766235.1"/>
    <s v="Primary Assembly"/>
    <s v="chromosome"/>
    <m/>
    <s v="CP015164.1"/>
    <n v="472269"/>
    <n v="473759"/>
    <x v="0"/>
    <m/>
    <m/>
    <m/>
    <m/>
    <m/>
    <m/>
    <s v="A4S02_02345"/>
    <n v="1491"/>
    <m/>
    <m/>
  </r>
  <r>
    <n v="1232"/>
    <x v="1"/>
    <x v="3"/>
    <s v="GCA_001766235.1"/>
    <s v="Primary Assembly"/>
    <s v="chromosome"/>
    <m/>
    <s v="CP015164.1"/>
    <n v="472269"/>
    <n v="473759"/>
    <x v="0"/>
    <s v="AOW45787.1"/>
    <m/>
    <m/>
    <s v="exopolyphosphatase"/>
    <m/>
    <m/>
    <s v="A4S02_02345"/>
    <n v="1491"/>
    <n v="496"/>
    <m/>
  </r>
  <r>
    <n v="1233"/>
    <x v="0"/>
    <x v="2"/>
    <s v="GCA_001766235.1"/>
    <s v="Primary Assembly"/>
    <s v="chromosome"/>
    <m/>
    <s v="CP015164.1"/>
    <n v="473930"/>
    <n v="476248"/>
    <x v="0"/>
    <m/>
    <m/>
    <m/>
    <m/>
    <m/>
    <m/>
    <s v="A4S02_02350"/>
    <n v="2319"/>
    <m/>
    <m/>
  </r>
  <r>
    <n v="1234"/>
    <x v="1"/>
    <x v="3"/>
    <s v="GCA_001766235.1"/>
    <s v="Primary Assembly"/>
    <s v="chromosome"/>
    <m/>
    <s v="CP015164.1"/>
    <n v="473930"/>
    <n v="476248"/>
    <x v="0"/>
    <s v="AOW45788.1"/>
    <m/>
    <m/>
    <s v="histidine kinase"/>
    <m/>
    <m/>
    <s v="A4S02_02350"/>
    <n v="2319"/>
    <n v="772"/>
    <m/>
  </r>
  <r>
    <n v="1235"/>
    <x v="0"/>
    <x v="2"/>
    <s v="GCA_001766235.1"/>
    <s v="Primary Assembly"/>
    <s v="chromosome"/>
    <m/>
    <s v="CP015164.1"/>
    <n v="476245"/>
    <n v="477141"/>
    <x v="0"/>
    <m/>
    <m/>
    <m/>
    <m/>
    <m/>
    <m/>
    <s v="A4S02_02355"/>
    <n v="897"/>
    <m/>
    <m/>
  </r>
  <r>
    <n v="1236"/>
    <x v="1"/>
    <x v="3"/>
    <s v="GCA_001766235.1"/>
    <s v="Primary Assembly"/>
    <s v="chromosome"/>
    <m/>
    <s v="CP015164.1"/>
    <n v="476245"/>
    <n v="477141"/>
    <x v="0"/>
    <s v="AOW45789.1"/>
    <m/>
    <m/>
    <s v="ABC transporter permease"/>
    <m/>
    <m/>
    <s v="A4S02_02355"/>
    <n v="897"/>
    <n v="298"/>
    <m/>
  </r>
  <r>
    <n v="1237"/>
    <x v="0"/>
    <x v="2"/>
    <s v="GCA_001766235.1"/>
    <s v="Primary Assembly"/>
    <s v="chromosome"/>
    <m/>
    <s v="CP015164.1"/>
    <n v="477143"/>
    <n v="477844"/>
    <x v="0"/>
    <m/>
    <m/>
    <m/>
    <m/>
    <m/>
    <m/>
    <s v="A4S02_02360"/>
    <n v="702"/>
    <m/>
    <m/>
  </r>
  <r>
    <n v="1238"/>
    <x v="1"/>
    <x v="3"/>
    <s v="GCA_001766235.1"/>
    <s v="Primary Assembly"/>
    <s v="chromosome"/>
    <m/>
    <s v="CP015164.1"/>
    <n v="477143"/>
    <n v="477844"/>
    <x v="0"/>
    <s v="AOW45790.1"/>
    <m/>
    <m/>
    <s v="ABC transporter ATP-binding protein"/>
    <m/>
    <m/>
    <s v="A4S02_02360"/>
    <n v="702"/>
    <n v="233"/>
    <m/>
  </r>
  <r>
    <n v="1239"/>
    <x v="0"/>
    <x v="2"/>
    <s v="GCA_001766235.1"/>
    <s v="Primary Assembly"/>
    <s v="chromosome"/>
    <m/>
    <s v="CP015164.1"/>
    <n v="477844"/>
    <n v="478794"/>
    <x v="0"/>
    <m/>
    <m/>
    <m/>
    <m/>
    <m/>
    <m/>
    <s v="A4S02_02365"/>
    <n v="951"/>
    <m/>
    <m/>
  </r>
  <r>
    <n v="1240"/>
    <x v="1"/>
    <x v="3"/>
    <s v="GCA_001766235.1"/>
    <s v="Primary Assembly"/>
    <s v="chromosome"/>
    <m/>
    <s v="CP015164.1"/>
    <n v="477844"/>
    <n v="478794"/>
    <x v="0"/>
    <s v="AOW45791.1"/>
    <m/>
    <m/>
    <s v="ABC transporter substrate-binding protein"/>
    <m/>
    <m/>
    <s v="A4S02_02365"/>
    <n v="951"/>
    <n v="316"/>
    <m/>
  </r>
  <r>
    <n v="1241"/>
    <x v="0"/>
    <x v="2"/>
    <s v="GCA_001766235.1"/>
    <s v="Primary Assembly"/>
    <s v="chromosome"/>
    <m/>
    <s v="CP015164.1"/>
    <n v="478791"/>
    <n v="479729"/>
    <x v="0"/>
    <m/>
    <m/>
    <m/>
    <m/>
    <m/>
    <m/>
    <s v="A4S02_02370"/>
    <n v="939"/>
    <m/>
    <m/>
  </r>
  <r>
    <n v="1242"/>
    <x v="1"/>
    <x v="3"/>
    <s v="GCA_001766235.1"/>
    <s v="Primary Assembly"/>
    <s v="chromosome"/>
    <m/>
    <s v="CP015164.1"/>
    <n v="478791"/>
    <n v="479729"/>
    <x v="0"/>
    <s v="AOW45792.1"/>
    <m/>
    <m/>
    <s v="hypothetical protein"/>
    <m/>
    <m/>
    <s v="A4S02_02370"/>
    <n v="939"/>
    <n v="312"/>
    <m/>
  </r>
  <r>
    <n v="1243"/>
    <x v="0"/>
    <x v="2"/>
    <s v="GCA_001766235.1"/>
    <s v="Primary Assembly"/>
    <s v="chromosome"/>
    <m/>
    <s v="CP015164.1"/>
    <n v="479758"/>
    <n v="481134"/>
    <x v="0"/>
    <m/>
    <m/>
    <m/>
    <m/>
    <m/>
    <m/>
    <s v="A4S02_02375"/>
    <n v="1377"/>
    <m/>
    <m/>
  </r>
  <r>
    <n v="1244"/>
    <x v="1"/>
    <x v="3"/>
    <s v="GCA_001766235.1"/>
    <s v="Primary Assembly"/>
    <s v="chromosome"/>
    <m/>
    <s v="CP015164.1"/>
    <n v="479758"/>
    <n v="481134"/>
    <x v="0"/>
    <s v="AOW45793.1"/>
    <m/>
    <m/>
    <s v="fucolectin tachylectin-4 pentraxin-1"/>
    <m/>
    <m/>
    <s v="A4S02_02375"/>
    <n v="1377"/>
    <n v="458"/>
    <m/>
  </r>
  <r>
    <n v="1245"/>
    <x v="0"/>
    <x v="2"/>
    <s v="GCA_001766235.1"/>
    <s v="Primary Assembly"/>
    <s v="chromosome"/>
    <m/>
    <s v="CP015164.1"/>
    <n v="481272"/>
    <n v="482291"/>
    <x v="0"/>
    <m/>
    <m/>
    <m/>
    <m/>
    <m/>
    <m/>
    <s v="A4S02_02380"/>
    <n v="1020"/>
    <m/>
    <m/>
  </r>
  <r>
    <n v="1246"/>
    <x v="1"/>
    <x v="3"/>
    <s v="GCA_001766235.1"/>
    <s v="Primary Assembly"/>
    <s v="chromosome"/>
    <m/>
    <s v="CP015164.1"/>
    <n v="481272"/>
    <n v="482291"/>
    <x v="0"/>
    <s v="AOW47736.1"/>
    <m/>
    <m/>
    <s v="ATP-sensitive potassium channel protein"/>
    <m/>
    <m/>
    <s v="A4S02_02380"/>
    <n v="1020"/>
    <n v="339"/>
    <m/>
  </r>
  <r>
    <n v="1247"/>
    <x v="0"/>
    <x v="2"/>
    <s v="GCA_001766235.1"/>
    <s v="Primary Assembly"/>
    <s v="chromosome"/>
    <m/>
    <s v="CP015164.1"/>
    <n v="482308"/>
    <n v="482649"/>
    <x v="1"/>
    <m/>
    <m/>
    <m/>
    <m/>
    <m/>
    <m/>
    <s v="A4S02_02385"/>
    <n v="342"/>
    <m/>
    <m/>
  </r>
  <r>
    <n v="1248"/>
    <x v="1"/>
    <x v="3"/>
    <s v="GCA_001766235.1"/>
    <s v="Primary Assembly"/>
    <s v="chromosome"/>
    <m/>
    <s v="CP015164.1"/>
    <n v="482308"/>
    <n v="482649"/>
    <x v="1"/>
    <s v="AOW45794.1"/>
    <m/>
    <m/>
    <s v="transposase"/>
    <m/>
    <m/>
    <s v="A4S02_02385"/>
    <n v="342"/>
    <n v="113"/>
    <m/>
  </r>
  <r>
    <n v="1249"/>
    <x v="0"/>
    <x v="2"/>
    <s v="GCA_001766235.1"/>
    <s v="Primary Assembly"/>
    <s v="chromosome"/>
    <m/>
    <s v="CP015164.1"/>
    <n v="482691"/>
    <n v="483062"/>
    <x v="1"/>
    <m/>
    <m/>
    <m/>
    <m/>
    <m/>
    <m/>
    <s v="A4S02_02390"/>
    <n v="372"/>
    <m/>
    <m/>
  </r>
  <r>
    <n v="1250"/>
    <x v="1"/>
    <x v="3"/>
    <s v="GCA_001766235.1"/>
    <s v="Primary Assembly"/>
    <s v="chromosome"/>
    <m/>
    <s v="CP015164.1"/>
    <n v="482691"/>
    <n v="483062"/>
    <x v="1"/>
    <s v="AOW45795.1"/>
    <m/>
    <m/>
    <s v="transposase"/>
    <m/>
    <m/>
    <s v="A4S02_02390"/>
    <n v="372"/>
    <n v="123"/>
    <m/>
  </r>
  <r>
    <n v="1251"/>
    <x v="0"/>
    <x v="2"/>
    <s v="GCA_001766235.1"/>
    <s v="Primary Assembly"/>
    <s v="chromosome"/>
    <m/>
    <s v="CP015164.1"/>
    <n v="483169"/>
    <n v="485367"/>
    <x v="1"/>
    <m/>
    <m/>
    <m/>
    <m/>
    <m/>
    <m/>
    <s v="A4S02_02395"/>
    <n v="2199"/>
    <m/>
    <m/>
  </r>
  <r>
    <n v="1252"/>
    <x v="1"/>
    <x v="3"/>
    <s v="GCA_001766235.1"/>
    <s v="Primary Assembly"/>
    <s v="chromosome"/>
    <m/>
    <s v="CP015164.1"/>
    <n v="483169"/>
    <n v="485367"/>
    <x v="1"/>
    <s v="AOW45796.1"/>
    <m/>
    <m/>
    <s v="fusaric acid resistance protein FusB"/>
    <m/>
    <m/>
    <s v="A4S02_02395"/>
    <n v="2199"/>
    <n v="732"/>
    <m/>
  </r>
  <r>
    <n v="1253"/>
    <x v="0"/>
    <x v="2"/>
    <s v="GCA_001766235.1"/>
    <s v="Primary Assembly"/>
    <s v="chromosome"/>
    <m/>
    <s v="CP015164.1"/>
    <n v="485479"/>
    <n v="487650"/>
    <x v="1"/>
    <m/>
    <m/>
    <m/>
    <m/>
    <m/>
    <m/>
    <s v="A4S02_02400"/>
    <n v="2172"/>
    <m/>
    <m/>
  </r>
  <r>
    <n v="1254"/>
    <x v="1"/>
    <x v="3"/>
    <s v="GCA_001766235.1"/>
    <s v="Primary Assembly"/>
    <s v="chromosome"/>
    <m/>
    <s v="CP015164.1"/>
    <n v="485479"/>
    <n v="487650"/>
    <x v="1"/>
    <s v="AOW45797.1"/>
    <m/>
    <m/>
    <s v="fusaric acid resistance protein FusB"/>
    <m/>
    <m/>
    <s v="A4S02_02400"/>
    <n v="2172"/>
    <n v="723"/>
    <m/>
  </r>
  <r>
    <n v="1255"/>
    <x v="0"/>
    <x v="2"/>
    <s v="GCA_001766235.1"/>
    <s v="Primary Assembly"/>
    <s v="chromosome"/>
    <m/>
    <s v="CP015164.1"/>
    <n v="487906"/>
    <n v="488280"/>
    <x v="0"/>
    <m/>
    <m/>
    <m/>
    <m/>
    <m/>
    <m/>
    <s v="A4S02_02405"/>
    <n v="375"/>
    <m/>
    <m/>
  </r>
  <r>
    <n v="1256"/>
    <x v="1"/>
    <x v="3"/>
    <s v="GCA_001766235.1"/>
    <s v="Primary Assembly"/>
    <s v="chromosome"/>
    <m/>
    <s v="CP015164.1"/>
    <n v="487906"/>
    <n v="488280"/>
    <x v="0"/>
    <s v="AOW45798.1"/>
    <m/>
    <m/>
    <s v="hypothetical protein"/>
    <m/>
    <m/>
    <s v="A4S02_02405"/>
    <n v="375"/>
    <n v="124"/>
    <m/>
  </r>
  <r>
    <n v="1257"/>
    <x v="0"/>
    <x v="2"/>
    <s v="GCA_001766235.1"/>
    <s v="Primary Assembly"/>
    <s v="chromosome"/>
    <m/>
    <s v="CP015164.1"/>
    <n v="488354"/>
    <n v="488881"/>
    <x v="0"/>
    <m/>
    <m/>
    <m/>
    <m/>
    <m/>
    <m/>
    <s v="A4S02_02410"/>
    <n v="528"/>
    <m/>
    <m/>
  </r>
  <r>
    <n v="1258"/>
    <x v="1"/>
    <x v="3"/>
    <s v="GCA_001766235.1"/>
    <s v="Primary Assembly"/>
    <s v="chromosome"/>
    <m/>
    <s v="CP015164.1"/>
    <n v="488354"/>
    <n v="488881"/>
    <x v="0"/>
    <s v="AOW45799.1"/>
    <m/>
    <m/>
    <s v="hypothetical protein"/>
    <m/>
    <m/>
    <s v="A4S02_02410"/>
    <n v="528"/>
    <n v="175"/>
    <m/>
  </r>
  <r>
    <n v="1259"/>
    <x v="0"/>
    <x v="2"/>
    <s v="GCA_001766235.1"/>
    <s v="Primary Assembly"/>
    <s v="chromosome"/>
    <m/>
    <s v="CP015164.1"/>
    <n v="488911"/>
    <n v="489642"/>
    <x v="1"/>
    <m/>
    <m/>
    <m/>
    <m/>
    <m/>
    <m/>
    <s v="A4S02_02415"/>
    <n v="732"/>
    <m/>
    <m/>
  </r>
  <r>
    <n v="1260"/>
    <x v="1"/>
    <x v="3"/>
    <s v="GCA_001766235.1"/>
    <s v="Primary Assembly"/>
    <s v="chromosome"/>
    <m/>
    <s v="CP015164.1"/>
    <n v="488911"/>
    <n v="489642"/>
    <x v="1"/>
    <s v="AOW45800.1"/>
    <m/>
    <m/>
    <s v="c-type cytochrome biogenesis protein CcmI"/>
    <m/>
    <m/>
    <s v="A4S02_02415"/>
    <n v="732"/>
    <n v="243"/>
    <m/>
  </r>
  <r>
    <n v="1261"/>
    <x v="0"/>
    <x v="2"/>
    <s v="GCA_001766235.1"/>
    <s v="Primary Assembly"/>
    <s v="chromosome"/>
    <m/>
    <s v="CP015164.1"/>
    <n v="489639"/>
    <n v="490130"/>
    <x v="1"/>
    <m/>
    <m/>
    <m/>
    <m/>
    <m/>
    <m/>
    <s v="A4S02_02420"/>
    <n v="492"/>
    <m/>
    <m/>
  </r>
  <r>
    <n v="1262"/>
    <x v="1"/>
    <x v="3"/>
    <s v="GCA_001766235.1"/>
    <s v="Primary Assembly"/>
    <s v="chromosome"/>
    <m/>
    <s v="CP015164.1"/>
    <n v="489639"/>
    <n v="490130"/>
    <x v="1"/>
    <s v="AOW45801.1"/>
    <m/>
    <m/>
    <s v="cytochrome C biogenesis protein"/>
    <m/>
    <m/>
    <s v="A4S02_02420"/>
    <n v="492"/>
    <n v="163"/>
    <m/>
  </r>
  <r>
    <n v="1263"/>
    <x v="0"/>
    <x v="2"/>
    <s v="GCA_001766235.1"/>
    <s v="Primary Assembly"/>
    <s v="chromosome"/>
    <m/>
    <s v="CP015164.1"/>
    <n v="490127"/>
    <n v="490708"/>
    <x v="1"/>
    <m/>
    <m/>
    <m/>
    <m/>
    <m/>
    <m/>
    <s v="A4S02_02425"/>
    <n v="582"/>
    <m/>
    <m/>
  </r>
  <r>
    <n v="1264"/>
    <x v="1"/>
    <x v="3"/>
    <s v="GCA_001766235.1"/>
    <s v="Primary Assembly"/>
    <s v="chromosome"/>
    <m/>
    <s v="CP015164.1"/>
    <n v="490127"/>
    <n v="490708"/>
    <x v="1"/>
    <s v="AOW45802.1"/>
    <m/>
    <m/>
    <s v="cytochrome C biogenesis protein"/>
    <m/>
    <m/>
    <s v="A4S02_02425"/>
    <n v="582"/>
    <n v="193"/>
    <m/>
  </r>
  <r>
    <n v="1265"/>
    <x v="0"/>
    <x v="2"/>
    <s v="GCA_001766235.1"/>
    <s v="Primary Assembly"/>
    <s v="chromosome"/>
    <m/>
    <s v="CP015164.1"/>
    <n v="490705"/>
    <n v="492690"/>
    <x v="1"/>
    <m/>
    <m/>
    <m/>
    <m/>
    <m/>
    <m/>
    <s v="A4S02_02430"/>
    <n v="1986"/>
    <m/>
    <m/>
  </r>
  <r>
    <n v="1266"/>
    <x v="1"/>
    <x v="3"/>
    <s v="GCA_001766235.1"/>
    <s v="Primary Assembly"/>
    <s v="chromosome"/>
    <m/>
    <s v="CP015164.1"/>
    <n v="490705"/>
    <n v="492690"/>
    <x v="1"/>
    <s v="AOW45803.1"/>
    <m/>
    <m/>
    <s v="c-type cytochrome biogenesis protein CcmF"/>
    <m/>
    <m/>
    <s v="A4S02_02430"/>
    <n v="1986"/>
    <n v="661"/>
    <m/>
  </r>
  <r>
    <n v="1267"/>
    <x v="0"/>
    <x v="2"/>
    <s v="GCA_001766235.1"/>
    <s v="Primary Assembly"/>
    <s v="chromosome"/>
    <m/>
    <s v="CP015164.1"/>
    <n v="492728"/>
    <n v="493258"/>
    <x v="1"/>
    <m/>
    <m/>
    <m/>
    <m/>
    <m/>
    <m/>
    <s v="A4S02_02435"/>
    <n v="531"/>
    <m/>
    <m/>
  </r>
  <r>
    <n v="1268"/>
    <x v="1"/>
    <x v="3"/>
    <s v="GCA_001766235.1"/>
    <s v="Primary Assembly"/>
    <s v="chromosome"/>
    <m/>
    <s v="CP015164.1"/>
    <n v="492728"/>
    <n v="493258"/>
    <x v="1"/>
    <s v="AOW45804.1"/>
    <m/>
    <m/>
    <s v="cytochrome c biogenesis protein CcmE"/>
    <m/>
    <m/>
    <s v="A4S02_02435"/>
    <n v="531"/>
    <n v="176"/>
    <m/>
  </r>
  <r>
    <n v="1269"/>
    <x v="0"/>
    <x v="2"/>
    <s v="GCA_001766235.1"/>
    <s v="Primary Assembly"/>
    <s v="chromosome"/>
    <m/>
    <s v="CP015164.1"/>
    <n v="493413"/>
    <n v="494186"/>
    <x v="1"/>
    <m/>
    <m/>
    <m/>
    <m/>
    <m/>
    <m/>
    <s v="A4S02_02440"/>
    <n v="774"/>
    <m/>
    <m/>
  </r>
  <r>
    <n v="1270"/>
    <x v="1"/>
    <x v="3"/>
    <s v="GCA_001766235.1"/>
    <s v="Primary Assembly"/>
    <s v="chromosome"/>
    <m/>
    <s v="CP015164.1"/>
    <n v="493413"/>
    <n v="494186"/>
    <x v="1"/>
    <s v="AOW45805.1"/>
    <m/>
    <m/>
    <s v="heme transporter"/>
    <m/>
    <m/>
    <s v="A4S02_02440"/>
    <n v="774"/>
    <n v="257"/>
    <m/>
  </r>
  <r>
    <n v="1271"/>
    <x v="0"/>
    <x v="2"/>
    <s v="GCA_001766235.1"/>
    <s v="Primary Assembly"/>
    <s v="chromosome"/>
    <m/>
    <s v="CP015164.1"/>
    <n v="494358"/>
    <n v="494651"/>
    <x v="0"/>
    <m/>
    <m/>
    <m/>
    <m/>
    <m/>
    <m/>
    <s v="A4S02_02445"/>
    <n v="294"/>
    <m/>
    <m/>
  </r>
  <r>
    <n v="1272"/>
    <x v="1"/>
    <x v="3"/>
    <s v="GCA_001766235.1"/>
    <s v="Primary Assembly"/>
    <s v="chromosome"/>
    <m/>
    <s v="CP015164.1"/>
    <n v="494358"/>
    <n v="494651"/>
    <x v="0"/>
    <s v="AOW45806.1"/>
    <m/>
    <m/>
    <s v="hypothetical protein"/>
    <m/>
    <m/>
    <s v="A4S02_02445"/>
    <n v="294"/>
    <n v="97"/>
    <m/>
  </r>
  <r>
    <n v="1273"/>
    <x v="0"/>
    <x v="2"/>
    <s v="GCA_001766235.1"/>
    <s v="Primary Assembly"/>
    <s v="chromosome"/>
    <m/>
    <s v="CP015164.1"/>
    <n v="494654"/>
    <n v="495073"/>
    <x v="0"/>
    <m/>
    <m/>
    <m/>
    <m/>
    <m/>
    <m/>
    <s v="A4S02_02450"/>
    <n v="420"/>
    <m/>
    <m/>
  </r>
  <r>
    <n v="1274"/>
    <x v="1"/>
    <x v="3"/>
    <s v="GCA_001766235.1"/>
    <s v="Primary Assembly"/>
    <s v="chromosome"/>
    <m/>
    <s v="CP015164.1"/>
    <n v="494654"/>
    <n v="495073"/>
    <x v="0"/>
    <s v="AOW45807.1"/>
    <m/>
    <m/>
    <s v="ubiquinol-cytochrome C reductase"/>
    <m/>
    <m/>
    <s v="A4S02_02450"/>
    <n v="420"/>
    <n v="139"/>
    <m/>
  </r>
  <r>
    <n v="1275"/>
    <x v="0"/>
    <x v="2"/>
    <s v="GCA_001766235.1"/>
    <s v="Primary Assembly"/>
    <s v="chromosome"/>
    <m/>
    <s v="CP015164.1"/>
    <n v="495182"/>
    <n v="495517"/>
    <x v="1"/>
    <m/>
    <m/>
    <m/>
    <m/>
    <m/>
    <m/>
    <s v="A4S02_02455"/>
    <n v="336"/>
    <m/>
    <m/>
  </r>
  <r>
    <n v="1276"/>
    <x v="1"/>
    <x v="3"/>
    <s v="GCA_001766235.1"/>
    <s v="Primary Assembly"/>
    <s v="chromosome"/>
    <m/>
    <s v="CP015164.1"/>
    <n v="495182"/>
    <n v="495517"/>
    <x v="1"/>
    <s v="AOW45808.1"/>
    <m/>
    <m/>
    <s v="TIGR01244 family protein"/>
    <m/>
    <m/>
    <s v="A4S02_02455"/>
    <n v="336"/>
    <n v="111"/>
    <m/>
  </r>
  <r>
    <n v="1277"/>
    <x v="0"/>
    <x v="2"/>
    <s v="GCA_001766235.1"/>
    <s v="Primary Assembly"/>
    <s v="chromosome"/>
    <m/>
    <s v="CP015164.1"/>
    <n v="495628"/>
    <n v="496305"/>
    <x v="1"/>
    <m/>
    <m/>
    <m/>
    <m/>
    <m/>
    <m/>
    <s v="A4S02_02460"/>
    <n v="678"/>
    <m/>
    <m/>
  </r>
  <r>
    <n v="1278"/>
    <x v="1"/>
    <x v="3"/>
    <s v="GCA_001766235.1"/>
    <s v="Primary Assembly"/>
    <s v="chromosome"/>
    <m/>
    <s v="CP015164.1"/>
    <n v="495628"/>
    <n v="496305"/>
    <x v="1"/>
    <s v="AOW45809.1"/>
    <m/>
    <m/>
    <s v="hypothetical protein"/>
    <m/>
    <m/>
    <s v="A4S02_02460"/>
    <n v="678"/>
    <n v="225"/>
    <m/>
  </r>
  <r>
    <n v="1279"/>
    <x v="0"/>
    <x v="2"/>
    <s v="GCA_001766235.1"/>
    <s v="Primary Assembly"/>
    <s v="chromosome"/>
    <m/>
    <s v="CP015164.1"/>
    <n v="496532"/>
    <n v="497389"/>
    <x v="0"/>
    <m/>
    <m/>
    <m/>
    <m/>
    <m/>
    <m/>
    <s v="A4S02_02465"/>
    <n v="858"/>
    <m/>
    <m/>
  </r>
  <r>
    <n v="1280"/>
    <x v="1"/>
    <x v="3"/>
    <s v="GCA_001766235.1"/>
    <s v="Primary Assembly"/>
    <s v="chromosome"/>
    <m/>
    <s v="CP015164.1"/>
    <n v="496532"/>
    <n v="497389"/>
    <x v="0"/>
    <s v="AOW45810.1"/>
    <m/>
    <m/>
    <s v="hypothetical protein"/>
    <m/>
    <m/>
    <s v="A4S02_02465"/>
    <n v="858"/>
    <n v="285"/>
    <m/>
  </r>
  <r>
    <n v="1281"/>
    <x v="0"/>
    <x v="2"/>
    <s v="GCA_001766235.1"/>
    <s v="Primary Assembly"/>
    <s v="chromosome"/>
    <m/>
    <s v="CP015164.1"/>
    <n v="497651"/>
    <n v="498625"/>
    <x v="1"/>
    <m/>
    <m/>
    <m/>
    <m/>
    <m/>
    <m/>
    <s v="A4S02_02470"/>
    <n v="975"/>
    <m/>
    <m/>
  </r>
  <r>
    <n v="1282"/>
    <x v="1"/>
    <x v="3"/>
    <s v="GCA_001766235.1"/>
    <s v="Primary Assembly"/>
    <s v="chromosome"/>
    <m/>
    <s v="CP015164.1"/>
    <n v="497651"/>
    <n v="498625"/>
    <x v="1"/>
    <s v="AOW45811.1"/>
    <m/>
    <m/>
    <s v="D-glycerate dehydrogenase"/>
    <m/>
    <m/>
    <s v="A4S02_02470"/>
    <n v="975"/>
    <n v="324"/>
    <m/>
  </r>
  <r>
    <n v="1283"/>
    <x v="0"/>
    <x v="2"/>
    <s v="GCA_001766235.1"/>
    <s v="Primary Assembly"/>
    <s v="chromosome"/>
    <m/>
    <s v="CP015164.1"/>
    <n v="498803"/>
    <n v="499456"/>
    <x v="0"/>
    <m/>
    <m/>
    <m/>
    <m/>
    <m/>
    <m/>
    <s v="A4S02_02475"/>
    <n v="654"/>
    <m/>
    <m/>
  </r>
  <r>
    <n v="1284"/>
    <x v="1"/>
    <x v="3"/>
    <s v="GCA_001766235.1"/>
    <s v="Primary Assembly"/>
    <s v="chromosome"/>
    <m/>
    <s v="CP015164.1"/>
    <n v="498803"/>
    <n v="499456"/>
    <x v="0"/>
    <s v="AOW45812.1"/>
    <m/>
    <m/>
    <s v="leucyl/phenylalanyl-tRNA--protein transferase"/>
    <m/>
    <m/>
    <s v="A4S02_02475"/>
    <n v="654"/>
    <n v="217"/>
    <m/>
  </r>
  <r>
    <n v="1285"/>
    <x v="0"/>
    <x v="2"/>
    <s v="GCA_001766235.1"/>
    <s v="Primary Assembly"/>
    <s v="chromosome"/>
    <m/>
    <s v="CP015164.1"/>
    <n v="499559"/>
    <n v="500365"/>
    <x v="0"/>
    <m/>
    <m/>
    <m/>
    <m/>
    <m/>
    <m/>
    <s v="A4S02_02480"/>
    <n v="807"/>
    <m/>
    <m/>
  </r>
  <r>
    <n v="1286"/>
    <x v="1"/>
    <x v="3"/>
    <s v="GCA_001766235.1"/>
    <s v="Primary Assembly"/>
    <s v="chromosome"/>
    <m/>
    <s v="CP015164.1"/>
    <n v="499559"/>
    <n v="500365"/>
    <x v="0"/>
    <s v="AOW45813.1"/>
    <m/>
    <m/>
    <s v="hypothetical protein"/>
    <m/>
    <m/>
    <s v="A4S02_02480"/>
    <n v="807"/>
    <n v="268"/>
    <m/>
  </r>
  <r>
    <n v="1287"/>
    <x v="0"/>
    <x v="2"/>
    <s v="GCA_001766235.1"/>
    <s v="Primary Assembly"/>
    <s v="chromosome"/>
    <m/>
    <s v="CP015164.1"/>
    <n v="500367"/>
    <n v="500996"/>
    <x v="0"/>
    <m/>
    <m/>
    <m/>
    <m/>
    <m/>
    <m/>
    <s v="A4S02_02485"/>
    <n v="630"/>
    <m/>
    <m/>
  </r>
  <r>
    <n v="1288"/>
    <x v="1"/>
    <x v="3"/>
    <s v="GCA_001766235.1"/>
    <s v="Primary Assembly"/>
    <s v="chromosome"/>
    <m/>
    <s v="CP015164.1"/>
    <n v="500367"/>
    <n v="500996"/>
    <x v="0"/>
    <s v="AOW45814.1"/>
    <m/>
    <m/>
    <s v="hypothetical protein"/>
    <m/>
    <m/>
    <s v="A4S02_02485"/>
    <n v="630"/>
    <n v="209"/>
    <m/>
  </r>
  <r>
    <n v="1289"/>
    <x v="0"/>
    <x v="2"/>
    <s v="GCA_001766235.1"/>
    <s v="Primary Assembly"/>
    <s v="chromosome"/>
    <m/>
    <s v="CP015164.1"/>
    <n v="501043"/>
    <n v="501594"/>
    <x v="0"/>
    <m/>
    <m/>
    <m/>
    <m/>
    <m/>
    <m/>
    <s v="A4S02_02490"/>
    <n v="552"/>
    <m/>
    <m/>
  </r>
  <r>
    <n v="1290"/>
    <x v="1"/>
    <x v="3"/>
    <s v="GCA_001766235.1"/>
    <s v="Primary Assembly"/>
    <s v="chromosome"/>
    <m/>
    <s v="CP015164.1"/>
    <n v="501043"/>
    <n v="501594"/>
    <x v="0"/>
    <s v="AOW45815.1"/>
    <m/>
    <m/>
    <s v="hypothetical protein"/>
    <m/>
    <m/>
    <s v="A4S02_02490"/>
    <n v="552"/>
    <n v="183"/>
    <m/>
  </r>
  <r>
    <n v="1291"/>
    <x v="0"/>
    <x v="2"/>
    <s v="GCA_001766235.1"/>
    <s v="Primary Assembly"/>
    <s v="chromosome"/>
    <m/>
    <s v="CP015164.1"/>
    <n v="501637"/>
    <n v="504900"/>
    <x v="1"/>
    <m/>
    <m/>
    <m/>
    <m/>
    <m/>
    <m/>
    <s v="A4S02_02495"/>
    <n v="3264"/>
    <m/>
    <m/>
  </r>
  <r>
    <n v="1292"/>
    <x v="1"/>
    <x v="3"/>
    <s v="GCA_001766235.1"/>
    <s v="Primary Assembly"/>
    <s v="chromosome"/>
    <m/>
    <s v="CP015164.1"/>
    <n v="501637"/>
    <n v="504900"/>
    <x v="1"/>
    <s v="AOW45816.1"/>
    <m/>
    <m/>
    <s v="hypothetical protein"/>
    <m/>
    <m/>
    <s v="A4S02_02495"/>
    <n v="3264"/>
    <n v="1087"/>
    <m/>
  </r>
  <r>
    <n v="1293"/>
    <x v="0"/>
    <x v="2"/>
    <s v="GCA_001766235.1"/>
    <s v="Primary Assembly"/>
    <s v="chromosome"/>
    <m/>
    <s v="CP015164.1"/>
    <n v="505002"/>
    <n v="508016"/>
    <x v="0"/>
    <m/>
    <m/>
    <m/>
    <m/>
    <m/>
    <m/>
    <s v="A4S02_02500"/>
    <n v="3015"/>
    <m/>
    <m/>
  </r>
  <r>
    <n v="1294"/>
    <x v="1"/>
    <x v="3"/>
    <s v="GCA_001766235.1"/>
    <s v="Primary Assembly"/>
    <s v="chromosome"/>
    <m/>
    <s v="CP015164.1"/>
    <n v="505002"/>
    <n v="508016"/>
    <x v="0"/>
    <s v="AOW45817.1"/>
    <m/>
    <m/>
    <s v="glutamine-synthetase adenylyltransferase"/>
    <m/>
    <m/>
    <s v="A4S02_02500"/>
    <n v="3015"/>
    <n v="1004"/>
    <m/>
  </r>
  <r>
    <n v="1295"/>
    <x v="0"/>
    <x v="2"/>
    <s v="GCA_001766235.1"/>
    <s v="Primary Assembly"/>
    <s v="chromosome"/>
    <m/>
    <s v="CP015164.1"/>
    <n v="508098"/>
    <n v="508586"/>
    <x v="0"/>
    <m/>
    <m/>
    <m/>
    <m/>
    <m/>
    <m/>
    <s v="A4S02_02505"/>
    <n v="489"/>
    <m/>
    <m/>
  </r>
  <r>
    <n v="1296"/>
    <x v="1"/>
    <x v="3"/>
    <s v="GCA_001766235.1"/>
    <s v="Primary Assembly"/>
    <s v="chromosome"/>
    <m/>
    <s v="CP015164.1"/>
    <n v="508098"/>
    <n v="508586"/>
    <x v="0"/>
    <s v="AOW45818.1"/>
    <m/>
    <m/>
    <s v="peroxiredoxin"/>
    <m/>
    <m/>
    <s v="A4S02_02505"/>
    <n v="489"/>
    <n v="162"/>
    <m/>
  </r>
  <r>
    <n v="1297"/>
    <x v="0"/>
    <x v="2"/>
    <s v="GCA_001766235.1"/>
    <s v="Primary Assembly"/>
    <s v="chromosome"/>
    <m/>
    <s v="CP015164.1"/>
    <n v="508610"/>
    <n v="509014"/>
    <x v="1"/>
    <m/>
    <m/>
    <m/>
    <m/>
    <m/>
    <m/>
    <s v="A4S02_02510"/>
    <n v="405"/>
    <m/>
    <m/>
  </r>
  <r>
    <n v="1298"/>
    <x v="1"/>
    <x v="3"/>
    <s v="GCA_001766235.1"/>
    <s v="Primary Assembly"/>
    <s v="chromosome"/>
    <m/>
    <s v="CP015164.1"/>
    <n v="508610"/>
    <n v="509014"/>
    <x v="1"/>
    <s v="AOW45819.1"/>
    <m/>
    <m/>
    <s v="hypothetical protein"/>
    <m/>
    <m/>
    <s v="A4S02_02510"/>
    <n v="405"/>
    <n v="134"/>
    <m/>
  </r>
  <r>
    <n v="1299"/>
    <x v="0"/>
    <x v="0"/>
    <s v="GCA_001766235.1"/>
    <s v="Primary Assembly"/>
    <s v="chromosome"/>
    <m/>
    <s v="CP015164.1"/>
    <n v="509213"/>
    <n v="510495"/>
    <x v="1"/>
    <m/>
    <m/>
    <m/>
    <m/>
    <m/>
    <m/>
    <s v="A4S02_02515"/>
    <n v="1283"/>
    <m/>
    <s v="pseudo"/>
  </r>
  <r>
    <n v="1300"/>
    <x v="1"/>
    <x v="1"/>
    <s v="GCA_001766235.1"/>
    <s v="Primary Assembly"/>
    <s v="chromosome"/>
    <m/>
    <s v="CP015164.1"/>
    <n v="509213"/>
    <n v="510495"/>
    <x v="1"/>
    <m/>
    <m/>
    <m/>
    <s v="alpha-ketoglutarate transporter"/>
    <m/>
    <m/>
    <s v="A4S02_02515"/>
    <n v="1283"/>
    <m/>
    <s v="pseudo"/>
  </r>
  <r>
    <n v="1301"/>
    <x v="0"/>
    <x v="2"/>
    <s v="GCA_001766235.1"/>
    <s v="Primary Assembly"/>
    <s v="chromosome"/>
    <m/>
    <s v="CP015164.1"/>
    <n v="510732"/>
    <n v="512003"/>
    <x v="0"/>
    <m/>
    <m/>
    <m/>
    <m/>
    <m/>
    <m/>
    <s v="A4S02_02520"/>
    <n v="1272"/>
    <m/>
    <m/>
  </r>
  <r>
    <n v="1302"/>
    <x v="1"/>
    <x v="3"/>
    <s v="GCA_001766235.1"/>
    <s v="Primary Assembly"/>
    <s v="chromosome"/>
    <m/>
    <s v="CP015164.1"/>
    <n v="510732"/>
    <n v="512003"/>
    <x v="0"/>
    <s v="AOW45820.1"/>
    <m/>
    <m/>
    <s v="DNA recombination protein RmuC"/>
    <m/>
    <m/>
    <s v="A4S02_02520"/>
    <n v="1272"/>
    <n v="423"/>
    <m/>
  </r>
  <r>
    <n v="1303"/>
    <x v="0"/>
    <x v="2"/>
    <s v="GCA_001766235.1"/>
    <s v="Primary Assembly"/>
    <s v="chromosome"/>
    <m/>
    <s v="CP015164.1"/>
    <n v="512007"/>
    <n v="512738"/>
    <x v="0"/>
    <m/>
    <m/>
    <m/>
    <m/>
    <m/>
    <m/>
    <s v="A4S02_02525"/>
    <n v="732"/>
    <m/>
    <m/>
  </r>
  <r>
    <n v="1304"/>
    <x v="1"/>
    <x v="3"/>
    <s v="GCA_001766235.1"/>
    <s v="Primary Assembly"/>
    <s v="chromosome"/>
    <m/>
    <s v="CP015164.1"/>
    <n v="512007"/>
    <n v="512738"/>
    <x v="0"/>
    <s v="AOW45821.1"/>
    <m/>
    <m/>
    <s v="DNA-binding response regulator"/>
    <m/>
    <m/>
    <s v="A4S02_02525"/>
    <n v="732"/>
    <n v="243"/>
    <m/>
  </r>
  <r>
    <n v="1305"/>
    <x v="0"/>
    <x v="2"/>
    <s v="GCA_001766235.1"/>
    <s v="Primary Assembly"/>
    <s v="chromosome"/>
    <m/>
    <s v="CP015164.1"/>
    <n v="512773"/>
    <n v="514116"/>
    <x v="0"/>
    <m/>
    <m/>
    <m/>
    <m/>
    <m/>
    <m/>
    <s v="A4S02_02530"/>
    <n v="1344"/>
    <m/>
    <m/>
  </r>
  <r>
    <n v="1306"/>
    <x v="1"/>
    <x v="3"/>
    <s v="GCA_001766235.1"/>
    <s v="Primary Assembly"/>
    <s v="chromosome"/>
    <m/>
    <s v="CP015164.1"/>
    <n v="512773"/>
    <n v="514116"/>
    <x v="0"/>
    <s v="AOW47737.1"/>
    <m/>
    <m/>
    <s v="histidine kinase"/>
    <m/>
    <m/>
    <s v="A4S02_02530"/>
    <n v="1344"/>
    <n v="447"/>
    <m/>
  </r>
  <r>
    <n v="1307"/>
    <x v="0"/>
    <x v="2"/>
    <s v="GCA_001766235.1"/>
    <s v="Primary Assembly"/>
    <s v="chromosome"/>
    <m/>
    <s v="CP015164.1"/>
    <n v="514214"/>
    <n v="517387"/>
    <x v="0"/>
    <m/>
    <m/>
    <m/>
    <m/>
    <m/>
    <m/>
    <s v="A4S02_02535"/>
    <n v="3174"/>
    <m/>
    <m/>
  </r>
  <r>
    <n v="1308"/>
    <x v="1"/>
    <x v="3"/>
    <s v="GCA_001766235.1"/>
    <s v="Primary Assembly"/>
    <s v="chromosome"/>
    <m/>
    <s v="CP015164.1"/>
    <n v="514214"/>
    <n v="517387"/>
    <x v="0"/>
    <s v="AOW45822.1"/>
    <m/>
    <m/>
    <s v="RND transporter"/>
    <m/>
    <m/>
    <s v="A4S02_02535"/>
    <n v="3174"/>
    <n v="1057"/>
    <m/>
  </r>
  <r>
    <n v="1309"/>
    <x v="0"/>
    <x v="2"/>
    <s v="GCA_001766235.1"/>
    <s v="Primary Assembly"/>
    <s v="chromosome"/>
    <m/>
    <s v="CP015164.1"/>
    <n v="517384"/>
    <n v="518736"/>
    <x v="0"/>
    <m/>
    <m/>
    <m/>
    <m/>
    <m/>
    <m/>
    <s v="A4S02_02540"/>
    <n v="1353"/>
    <m/>
    <m/>
  </r>
  <r>
    <n v="1310"/>
    <x v="1"/>
    <x v="3"/>
    <s v="GCA_001766235.1"/>
    <s v="Primary Assembly"/>
    <s v="chromosome"/>
    <m/>
    <s v="CP015164.1"/>
    <n v="517384"/>
    <n v="518736"/>
    <x v="0"/>
    <s v="AOW45823.1"/>
    <m/>
    <m/>
    <s v="efflux transporter periplasmic adaptor subunit"/>
    <m/>
    <m/>
    <s v="A4S02_02540"/>
    <n v="1353"/>
    <n v="450"/>
    <m/>
  </r>
  <r>
    <n v="1311"/>
    <x v="0"/>
    <x v="2"/>
    <s v="GCA_001766235.1"/>
    <s v="Primary Assembly"/>
    <s v="chromosome"/>
    <m/>
    <s v="CP015164.1"/>
    <n v="518733"/>
    <n v="520343"/>
    <x v="0"/>
    <m/>
    <m/>
    <m/>
    <m/>
    <m/>
    <m/>
    <s v="A4S02_02545"/>
    <n v="1611"/>
    <m/>
    <m/>
  </r>
  <r>
    <n v="1312"/>
    <x v="1"/>
    <x v="3"/>
    <s v="GCA_001766235.1"/>
    <s v="Primary Assembly"/>
    <s v="chromosome"/>
    <m/>
    <s v="CP015164.1"/>
    <n v="518733"/>
    <n v="520343"/>
    <x v="0"/>
    <s v="AOW45824.1"/>
    <m/>
    <m/>
    <s v="secretion protein"/>
    <m/>
    <m/>
    <s v="A4S02_02545"/>
    <n v="1611"/>
    <n v="536"/>
    <m/>
  </r>
  <r>
    <n v="1313"/>
    <x v="0"/>
    <x v="2"/>
    <s v="GCA_001766235.1"/>
    <s v="Primary Assembly"/>
    <s v="chromosome"/>
    <m/>
    <s v="CP015164.1"/>
    <n v="520448"/>
    <n v="520882"/>
    <x v="0"/>
    <m/>
    <m/>
    <m/>
    <m/>
    <m/>
    <m/>
    <s v="A4S02_02550"/>
    <n v="435"/>
    <m/>
    <m/>
  </r>
  <r>
    <n v="1314"/>
    <x v="1"/>
    <x v="3"/>
    <s v="GCA_001766235.1"/>
    <s v="Primary Assembly"/>
    <s v="chromosome"/>
    <m/>
    <s v="CP015164.1"/>
    <n v="520448"/>
    <n v="520882"/>
    <x v="0"/>
    <s v="AOW45825.1"/>
    <m/>
    <m/>
    <s v="50S ribosomal protein L11"/>
    <m/>
    <m/>
    <s v="A4S02_02550"/>
    <n v="435"/>
    <n v="144"/>
    <m/>
  </r>
  <r>
    <n v="1315"/>
    <x v="0"/>
    <x v="2"/>
    <s v="GCA_001766235.1"/>
    <s v="Primary Assembly"/>
    <s v="chromosome"/>
    <m/>
    <s v="CP015164.1"/>
    <n v="520889"/>
    <n v="521581"/>
    <x v="0"/>
    <m/>
    <m/>
    <m/>
    <m/>
    <m/>
    <m/>
    <s v="A4S02_02555"/>
    <n v="693"/>
    <m/>
    <m/>
  </r>
  <r>
    <n v="1316"/>
    <x v="1"/>
    <x v="3"/>
    <s v="GCA_001766235.1"/>
    <s v="Primary Assembly"/>
    <s v="chromosome"/>
    <m/>
    <s v="CP015164.1"/>
    <n v="520889"/>
    <n v="521581"/>
    <x v="0"/>
    <s v="AOW45826.1"/>
    <m/>
    <m/>
    <s v="50S ribosomal protein L1"/>
    <m/>
    <m/>
    <s v="A4S02_02555"/>
    <n v="693"/>
    <n v="230"/>
    <m/>
  </r>
  <r>
    <n v="1317"/>
    <x v="0"/>
    <x v="2"/>
    <s v="GCA_001766235.1"/>
    <s v="Primary Assembly"/>
    <s v="chromosome"/>
    <m/>
    <s v="CP015164.1"/>
    <n v="521861"/>
    <n v="522379"/>
    <x v="0"/>
    <m/>
    <m/>
    <m/>
    <m/>
    <m/>
    <m/>
    <s v="A4S02_02560"/>
    <n v="519"/>
    <m/>
    <m/>
  </r>
  <r>
    <n v="1318"/>
    <x v="1"/>
    <x v="3"/>
    <s v="GCA_001766235.1"/>
    <s v="Primary Assembly"/>
    <s v="chromosome"/>
    <m/>
    <s v="CP015164.1"/>
    <n v="521861"/>
    <n v="522379"/>
    <x v="0"/>
    <s v="AOW45827.1"/>
    <m/>
    <m/>
    <s v="50S ribosomal protein L10"/>
    <m/>
    <m/>
    <s v="A4S02_02560"/>
    <n v="519"/>
    <n v="172"/>
    <m/>
  </r>
  <r>
    <n v="1319"/>
    <x v="0"/>
    <x v="2"/>
    <s v="GCA_001766235.1"/>
    <s v="Primary Assembly"/>
    <s v="chromosome"/>
    <m/>
    <s v="CP015164.1"/>
    <n v="522480"/>
    <n v="522857"/>
    <x v="0"/>
    <m/>
    <m/>
    <m/>
    <m/>
    <m/>
    <m/>
    <s v="A4S02_02565"/>
    <n v="378"/>
    <m/>
    <m/>
  </r>
  <r>
    <n v="1320"/>
    <x v="1"/>
    <x v="3"/>
    <s v="GCA_001766235.1"/>
    <s v="Primary Assembly"/>
    <s v="chromosome"/>
    <m/>
    <s v="CP015164.1"/>
    <n v="522480"/>
    <n v="522857"/>
    <x v="0"/>
    <s v="AOW45828.1"/>
    <m/>
    <m/>
    <s v="50S ribosomal protein L7/L12"/>
    <m/>
    <m/>
    <s v="A4S02_02565"/>
    <n v="378"/>
    <n v="125"/>
    <m/>
  </r>
  <r>
    <n v="1321"/>
    <x v="0"/>
    <x v="2"/>
    <s v="GCA_001766235.1"/>
    <s v="Primary Assembly"/>
    <s v="chromosome"/>
    <m/>
    <s v="CP015164.1"/>
    <n v="523076"/>
    <n v="527248"/>
    <x v="0"/>
    <m/>
    <m/>
    <m/>
    <m/>
    <m/>
    <m/>
    <s v="A4S02_02570"/>
    <n v="4173"/>
    <m/>
    <m/>
  </r>
  <r>
    <n v="1322"/>
    <x v="1"/>
    <x v="3"/>
    <s v="GCA_001766235.1"/>
    <s v="Primary Assembly"/>
    <s v="chromosome"/>
    <m/>
    <s v="CP015164.1"/>
    <n v="523076"/>
    <n v="527248"/>
    <x v="0"/>
    <s v="AOW45829.1"/>
    <m/>
    <m/>
    <s v="DNA-directed RNA polymerase subunit beta"/>
    <m/>
    <m/>
    <s v="A4S02_02570"/>
    <n v="4173"/>
    <n v="1390"/>
    <m/>
  </r>
  <r>
    <n v="1323"/>
    <x v="0"/>
    <x v="2"/>
    <s v="GCA_001766235.1"/>
    <s v="Primary Assembly"/>
    <s v="chromosome"/>
    <m/>
    <s v="CP015164.1"/>
    <n v="527342"/>
    <n v="531517"/>
    <x v="0"/>
    <m/>
    <m/>
    <m/>
    <m/>
    <m/>
    <m/>
    <s v="A4S02_02575"/>
    <n v="4176"/>
    <m/>
    <m/>
  </r>
  <r>
    <n v="1324"/>
    <x v="1"/>
    <x v="3"/>
    <s v="GCA_001766235.1"/>
    <s v="Primary Assembly"/>
    <s v="chromosome"/>
    <m/>
    <s v="CP015164.1"/>
    <n v="527342"/>
    <n v="531517"/>
    <x v="0"/>
    <s v="AOW45830.1"/>
    <m/>
    <m/>
    <s v="DNA-directed RNA polymerase subunit beta'"/>
    <m/>
    <m/>
    <s v="A4S02_02575"/>
    <n v="4176"/>
    <n v="1391"/>
    <m/>
  </r>
  <r>
    <n v="1325"/>
    <x v="0"/>
    <x v="2"/>
    <s v="GCA_001766235.1"/>
    <s v="Primary Assembly"/>
    <s v="chromosome"/>
    <m/>
    <s v="CP015164.1"/>
    <n v="531856"/>
    <n v="532227"/>
    <x v="0"/>
    <m/>
    <m/>
    <m/>
    <m/>
    <m/>
    <m/>
    <s v="A4S02_02580"/>
    <n v="372"/>
    <m/>
    <m/>
  </r>
  <r>
    <n v="1326"/>
    <x v="1"/>
    <x v="3"/>
    <s v="GCA_001766235.1"/>
    <s v="Primary Assembly"/>
    <s v="chromosome"/>
    <m/>
    <s v="CP015164.1"/>
    <n v="531856"/>
    <n v="532227"/>
    <x v="0"/>
    <s v="AOW45831.1"/>
    <m/>
    <m/>
    <s v="30S ribosomal protein S12"/>
    <m/>
    <m/>
    <s v="A4S02_02580"/>
    <n v="372"/>
    <n v="123"/>
    <m/>
  </r>
  <r>
    <n v="1327"/>
    <x v="0"/>
    <x v="2"/>
    <s v="GCA_001766235.1"/>
    <s v="Primary Assembly"/>
    <s v="chromosome"/>
    <m/>
    <s v="CP015164.1"/>
    <n v="532242"/>
    <n v="532718"/>
    <x v="0"/>
    <m/>
    <m/>
    <m/>
    <m/>
    <m/>
    <m/>
    <s v="A4S02_02585"/>
    <n v="477"/>
    <m/>
    <m/>
  </r>
  <r>
    <n v="1328"/>
    <x v="1"/>
    <x v="3"/>
    <s v="GCA_001766235.1"/>
    <s v="Primary Assembly"/>
    <s v="chromosome"/>
    <m/>
    <s v="CP015164.1"/>
    <n v="532242"/>
    <n v="532718"/>
    <x v="0"/>
    <s v="AOW45832.1"/>
    <m/>
    <m/>
    <s v="30S ribosomal protein S7"/>
    <m/>
    <m/>
    <s v="A4S02_02585"/>
    <n v="477"/>
    <n v="158"/>
    <m/>
  </r>
  <r>
    <n v="1329"/>
    <x v="0"/>
    <x v="2"/>
    <s v="GCA_001766235.1"/>
    <s v="Primary Assembly"/>
    <s v="chromosome"/>
    <m/>
    <s v="CP015164.1"/>
    <n v="532809"/>
    <n v="533999"/>
    <x v="0"/>
    <m/>
    <m/>
    <m/>
    <m/>
    <m/>
    <m/>
    <s v="A4S02_02590"/>
    <n v="1191"/>
    <m/>
    <m/>
  </r>
  <r>
    <n v="1330"/>
    <x v="1"/>
    <x v="3"/>
    <s v="GCA_001766235.1"/>
    <s v="Primary Assembly"/>
    <s v="chromosome"/>
    <m/>
    <s v="CP015164.1"/>
    <n v="532809"/>
    <n v="533999"/>
    <x v="0"/>
    <s v="AOW45833.1"/>
    <m/>
    <m/>
    <s v="translation elongation factor Tu"/>
    <m/>
    <m/>
    <s v="A4S02_02590"/>
    <n v="1191"/>
    <n v="396"/>
    <m/>
  </r>
  <r>
    <n v="1331"/>
    <x v="0"/>
    <x v="2"/>
    <s v="GCA_001766235.1"/>
    <s v="Primary Assembly"/>
    <s v="chromosome"/>
    <m/>
    <s v="CP015164.1"/>
    <n v="534107"/>
    <n v="534415"/>
    <x v="0"/>
    <m/>
    <m/>
    <m/>
    <m/>
    <m/>
    <m/>
    <s v="A4S02_02595"/>
    <n v="309"/>
    <m/>
    <m/>
  </r>
  <r>
    <n v="1332"/>
    <x v="1"/>
    <x v="3"/>
    <s v="GCA_001766235.1"/>
    <s v="Primary Assembly"/>
    <s v="chromosome"/>
    <m/>
    <s v="CP015164.1"/>
    <n v="534107"/>
    <n v="534415"/>
    <x v="0"/>
    <s v="AOW45834.1"/>
    <m/>
    <m/>
    <s v="30S ribosomal protein S10"/>
    <m/>
    <m/>
    <s v="A4S02_02595"/>
    <n v="309"/>
    <n v="102"/>
    <m/>
  </r>
  <r>
    <n v="1333"/>
    <x v="0"/>
    <x v="2"/>
    <s v="GCA_001766235.1"/>
    <s v="Primary Assembly"/>
    <s v="chromosome"/>
    <m/>
    <s v="CP015164.1"/>
    <n v="534426"/>
    <n v="535109"/>
    <x v="0"/>
    <m/>
    <m/>
    <m/>
    <m/>
    <m/>
    <m/>
    <s v="A4S02_02600"/>
    <n v="684"/>
    <m/>
    <m/>
  </r>
  <r>
    <n v="1334"/>
    <x v="1"/>
    <x v="3"/>
    <s v="GCA_001766235.1"/>
    <s v="Primary Assembly"/>
    <s v="chromosome"/>
    <m/>
    <s v="CP015164.1"/>
    <n v="534426"/>
    <n v="535109"/>
    <x v="0"/>
    <s v="AOW45835.1"/>
    <m/>
    <m/>
    <s v="50S ribosomal protein L3"/>
    <m/>
    <m/>
    <s v="A4S02_02600"/>
    <n v="684"/>
    <n v="227"/>
    <m/>
  </r>
  <r>
    <n v="1335"/>
    <x v="0"/>
    <x v="2"/>
    <s v="GCA_001766235.1"/>
    <s v="Primary Assembly"/>
    <s v="chromosome"/>
    <m/>
    <s v="CP015164.1"/>
    <n v="535114"/>
    <n v="535728"/>
    <x v="0"/>
    <m/>
    <m/>
    <m/>
    <m/>
    <m/>
    <m/>
    <s v="A4S02_02605"/>
    <n v="615"/>
    <m/>
    <m/>
  </r>
  <r>
    <n v="1336"/>
    <x v="1"/>
    <x v="3"/>
    <s v="GCA_001766235.1"/>
    <s v="Primary Assembly"/>
    <s v="chromosome"/>
    <m/>
    <s v="CP015164.1"/>
    <n v="535114"/>
    <n v="535728"/>
    <x v="0"/>
    <s v="AOW45836.1"/>
    <m/>
    <m/>
    <s v="50S ribosomal protein L4"/>
    <m/>
    <m/>
    <s v="A4S02_02605"/>
    <n v="615"/>
    <n v="204"/>
    <m/>
  </r>
  <r>
    <n v="1337"/>
    <x v="0"/>
    <x v="2"/>
    <s v="GCA_001766235.1"/>
    <s v="Primary Assembly"/>
    <s v="chromosome"/>
    <m/>
    <s v="CP015164.1"/>
    <n v="535725"/>
    <n v="536060"/>
    <x v="0"/>
    <m/>
    <m/>
    <m/>
    <m/>
    <m/>
    <m/>
    <s v="A4S02_02610"/>
    <n v="336"/>
    <m/>
    <m/>
  </r>
  <r>
    <n v="1338"/>
    <x v="1"/>
    <x v="3"/>
    <s v="GCA_001766235.1"/>
    <s v="Primary Assembly"/>
    <s v="chromosome"/>
    <m/>
    <s v="CP015164.1"/>
    <n v="535725"/>
    <n v="536060"/>
    <x v="0"/>
    <s v="AOW45837.1"/>
    <m/>
    <m/>
    <s v="50S ribosomal protein L23"/>
    <m/>
    <m/>
    <s v="A4S02_02610"/>
    <n v="336"/>
    <n v="111"/>
    <m/>
  </r>
  <r>
    <n v="1339"/>
    <x v="0"/>
    <x v="2"/>
    <s v="GCA_001766235.1"/>
    <s v="Primary Assembly"/>
    <s v="chromosome"/>
    <m/>
    <s v="CP015164.1"/>
    <n v="536077"/>
    <n v="536907"/>
    <x v="0"/>
    <m/>
    <m/>
    <m/>
    <m/>
    <m/>
    <m/>
    <s v="A4S02_02615"/>
    <n v="831"/>
    <m/>
    <m/>
  </r>
  <r>
    <n v="1340"/>
    <x v="1"/>
    <x v="3"/>
    <s v="GCA_001766235.1"/>
    <s v="Primary Assembly"/>
    <s v="chromosome"/>
    <m/>
    <s v="CP015164.1"/>
    <n v="536077"/>
    <n v="536907"/>
    <x v="0"/>
    <s v="AOW45838.1"/>
    <m/>
    <m/>
    <s v="50S ribosomal protein L2"/>
    <m/>
    <m/>
    <s v="A4S02_02615"/>
    <n v="831"/>
    <n v="276"/>
    <m/>
  </r>
  <r>
    <n v="1341"/>
    <x v="0"/>
    <x v="2"/>
    <s v="GCA_001766235.1"/>
    <s v="Primary Assembly"/>
    <s v="chromosome"/>
    <m/>
    <s v="CP015164.1"/>
    <n v="536921"/>
    <n v="537199"/>
    <x v="0"/>
    <m/>
    <m/>
    <m/>
    <m/>
    <m/>
    <m/>
    <s v="A4S02_02620"/>
    <n v="279"/>
    <m/>
    <m/>
  </r>
  <r>
    <n v="1342"/>
    <x v="1"/>
    <x v="3"/>
    <s v="GCA_001766235.1"/>
    <s v="Primary Assembly"/>
    <s v="chromosome"/>
    <m/>
    <s v="CP015164.1"/>
    <n v="536921"/>
    <n v="537199"/>
    <x v="0"/>
    <s v="AOW45839.1"/>
    <m/>
    <m/>
    <s v="30S ribosomal protein S19"/>
    <m/>
    <m/>
    <s v="A4S02_02620"/>
    <n v="279"/>
    <n v="92"/>
    <m/>
  </r>
  <r>
    <n v="1343"/>
    <x v="0"/>
    <x v="2"/>
    <s v="GCA_001766235.1"/>
    <s v="Primary Assembly"/>
    <s v="chromosome"/>
    <m/>
    <s v="CP015164.1"/>
    <n v="537206"/>
    <n v="537616"/>
    <x v="0"/>
    <m/>
    <m/>
    <m/>
    <m/>
    <m/>
    <m/>
    <s v="A4S02_02625"/>
    <n v="411"/>
    <m/>
    <m/>
  </r>
  <r>
    <n v="1344"/>
    <x v="1"/>
    <x v="3"/>
    <s v="GCA_001766235.1"/>
    <s v="Primary Assembly"/>
    <s v="chromosome"/>
    <m/>
    <s v="CP015164.1"/>
    <n v="537206"/>
    <n v="537616"/>
    <x v="0"/>
    <s v="AOW45840.1"/>
    <m/>
    <m/>
    <s v="50S ribosomal protein L22"/>
    <m/>
    <m/>
    <s v="A4S02_02625"/>
    <n v="411"/>
    <n v="136"/>
    <m/>
  </r>
  <r>
    <n v="1345"/>
    <x v="0"/>
    <x v="2"/>
    <s v="GCA_001766235.1"/>
    <s v="Primary Assembly"/>
    <s v="chromosome"/>
    <m/>
    <s v="CP015164.1"/>
    <n v="537620"/>
    <n v="538297"/>
    <x v="0"/>
    <m/>
    <m/>
    <m/>
    <m/>
    <m/>
    <m/>
    <s v="A4S02_02630"/>
    <n v="678"/>
    <m/>
    <m/>
  </r>
  <r>
    <n v="1346"/>
    <x v="1"/>
    <x v="3"/>
    <s v="GCA_001766235.1"/>
    <s v="Primary Assembly"/>
    <s v="chromosome"/>
    <m/>
    <s v="CP015164.1"/>
    <n v="537620"/>
    <n v="538297"/>
    <x v="0"/>
    <s v="AOW45841.1"/>
    <m/>
    <m/>
    <s v="30S ribosomal protein S3"/>
    <m/>
    <m/>
    <s v="A4S02_02630"/>
    <n v="678"/>
    <n v="225"/>
    <m/>
  </r>
  <r>
    <n v="1347"/>
    <x v="0"/>
    <x v="2"/>
    <s v="GCA_001766235.1"/>
    <s v="Primary Assembly"/>
    <s v="chromosome"/>
    <m/>
    <s v="CP015164.1"/>
    <n v="538316"/>
    <n v="538732"/>
    <x v="0"/>
    <m/>
    <m/>
    <m/>
    <m/>
    <m/>
    <m/>
    <s v="A4S02_02635"/>
    <n v="417"/>
    <m/>
    <m/>
  </r>
  <r>
    <n v="1348"/>
    <x v="1"/>
    <x v="3"/>
    <s v="GCA_001766235.1"/>
    <s v="Primary Assembly"/>
    <s v="chromosome"/>
    <m/>
    <s v="CP015164.1"/>
    <n v="538316"/>
    <n v="538732"/>
    <x v="0"/>
    <s v="AOW45842.1"/>
    <m/>
    <m/>
    <s v="50S ribosomal protein L16"/>
    <m/>
    <m/>
    <s v="A4S02_02635"/>
    <n v="417"/>
    <n v="138"/>
    <m/>
  </r>
  <r>
    <n v="1349"/>
    <x v="0"/>
    <x v="2"/>
    <s v="GCA_001766235.1"/>
    <s v="Primary Assembly"/>
    <s v="chromosome"/>
    <m/>
    <s v="CP015164.1"/>
    <n v="538734"/>
    <n v="538970"/>
    <x v="0"/>
    <m/>
    <m/>
    <m/>
    <m/>
    <m/>
    <m/>
    <s v="A4S02_02640"/>
    <n v="237"/>
    <m/>
    <m/>
  </r>
  <r>
    <n v="1350"/>
    <x v="1"/>
    <x v="3"/>
    <s v="GCA_001766235.1"/>
    <s v="Primary Assembly"/>
    <s v="chromosome"/>
    <m/>
    <s v="CP015164.1"/>
    <n v="538734"/>
    <n v="538970"/>
    <x v="0"/>
    <s v="AOW45843.1"/>
    <m/>
    <m/>
    <s v="50S ribosomal protein L29"/>
    <m/>
    <m/>
    <s v="A4S02_02640"/>
    <n v="237"/>
    <n v="78"/>
    <m/>
  </r>
  <r>
    <n v="1351"/>
    <x v="0"/>
    <x v="2"/>
    <s v="GCA_001766235.1"/>
    <s v="Primary Assembly"/>
    <s v="chromosome"/>
    <m/>
    <s v="CP015164.1"/>
    <n v="538984"/>
    <n v="539253"/>
    <x v="0"/>
    <m/>
    <m/>
    <m/>
    <m/>
    <m/>
    <m/>
    <s v="A4S02_02645"/>
    <n v="270"/>
    <m/>
    <m/>
  </r>
  <r>
    <n v="1352"/>
    <x v="1"/>
    <x v="3"/>
    <s v="GCA_001766235.1"/>
    <s v="Primary Assembly"/>
    <s v="chromosome"/>
    <m/>
    <s v="CP015164.1"/>
    <n v="538984"/>
    <n v="539253"/>
    <x v="0"/>
    <s v="AOW45844.1"/>
    <m/>
    <m/>
    <s v="30S ribosomal protein S17"/>
    <m/>
    <m/>
    <s v="A4S02_02645"/>
    <n v="270"/>
    <n v="89"/>
    <m/>
  </r>
  <r>
    <n v="1353"/>
    <x v="0"/>
    <x v="2"/>
    <s v="GCA_001766235.1"/>
    <s v="Primary Assembly"/>
    <s v="chromosome"/>
    <m/>
    <s v="CP015164.1"/>
    <n v="539272"/>
    <n v="539640"/>
    <x v="0"/>
    <m/>
    <m/>
    <m/>
    <m/>
    <m/>
    <m/>
    <s v="A4S02_02650"/>
    <n v="369"/>
    <m/>
    <m/>
  </r>
  <r>
    <n v="1354"/>
    <x v="1"/>
    <x v="3"/>
    <s v="GCA_001766235.1"/>
    <s v="Primary Assembly"/>
    <s v="chromosome"/>
    <m/>
    <s v="CP015164.1"/>
    <n v="539272"/>
    <n v="539640"/>
    <x v="0"/>
    <s v="AOW45845.1"/>
    <m/>
    <m/>
    <s v="50S ribosomal protein L14"/>
    <m/>
    <m/>
    <s v="A4S02_02650"/>
    <n v="369"/>
    <n v="122"/>
    <m/>
  </r>
  <r>
    <n v="1355"/>
    <x v="0"/>
    <x v="2"/>
    <s v="GCA_001766235.1"/>
    <s v="Primary Assembly"/>
    <s v="chromosome"/>
    <m/>
    <s v="CP015164.1"/>
    <n v="539640"/>
    <n v="539960"/>
    <x v="0"/>
    <m/>
    <m/>
    <m/>
    <m/>
    <m/>
    <m/>
    <s v="A4S02_02655"/>
    <n v="321"/>
    <m/>
    <m/>
  </r>
  <r>
    <n v="1356"/>
    <x v="1"/>
    <x v="3"/>
    <s v="GCA_001766235.1"/>
    <s v="Primary Assembly"/>
    <s v="chromosome"/>
    <m/>
    <s v="CP015164.1"/>
    <n v="539640"/>
    <n v="539960"/>
    <x v="0"/>
    <s v="AOW45846.1"/>
    <m/>
    <m/>
    <s v="50S ribosomal protein L24"/>
    <m/>
    <m/>
    <s v="A4S02_02655"/>
    <n v="321"/>
    <n v="106"/>
    <m/>
  </r>
  <r>
    <n v="1357"/>
    <x v="0"/>
    <x v="2"/>
    <s v="GCA_001766235.1"/>
    <s v="Primary Assembly"/>
    <s v="chromosome"/>
    <m/>
    <s v="CP015164.1"/>
    <n v="539971"/>
    <n v="540540"/>
    <x v="0"/>
    <m/>
    <m/>
    <m/>
    <m/>
    <m/>
    <m/>
    <s v="A4S02_02660"/>
    <n v="570"/>
    <m/>
    <m/>
  </r>
  <r>
    <n v="1358"/>
    <x v="1"/>
    <x v="3"/>
    <s v="GCA_001766235.1"/>
    <s v="Primary Assembly"/>
    <s v="chromosome"/>
    <m/>
    <s v="CP015164.1"/>
    <n v="539971"/>
    <n v="540540"/>
    <x v="0"/>
    <s v="AOW45847.1"/>
    <m/>
    <m/>
    <s v="50S ribosomal protein L5"/>
    <m/>
    <m/>
    <s v="A4S02_02660"/>
    <n v="570"/>
    <n v="189"/>
    <m/>
  </r>
  <r>
    <n v="1359"/>
    <x v="0"/>
    <x v="2"/>
    <s v="GCA_001766235.1"/>
    <s v="Primary Assembly"/>
    <s v="chromosome"/>
    <m/>
    <s v="CP015164.1"/>
    <n v="540620"/>
    <n v="540925"/>
    <x v="0"/>
    <m/>
    <m/>
    <m/>
    <m/>
    <m/>
    <m/>
    <s v="A4S02_02665"/>
    <n v="306"/>
    <m/>
    <m/>
  </r>
  <r>
    <n v="1360"/>
    <x v="1"/>
    <x v="3"/>
    <s v="GCA_001766235.1"/>
    <s v="Primary Assembly"/>
    <s v="chromosome"/>
    <m/>
    <s v="CP015164.1"/>
    <n v="540620"/>
    <n v="540925"/>
    <x v="0"/>
    <s v="AOW45848.1"/>
    <m/>
    <m/>
    <s v="30S ribosomal protein S14"/>
    <m/>
    <m/>
    <s v="A4S02_02665"/>
    <n v="306"/>
    <n v="101"/>
    <m/>
  </r>
  <r>
    <n v="1361"/>
    <x v="0"/>
    <x v="2"/>
    <s v="GCA_001766235.1"/>
    <s v="Primary Assembly"/>
    <s v="chromosome"/>
    <m/>
    <s v="CP015164.1"/>
    <n v="540935"/>
    <n v="541333"/>
    <x v="0"/>
    <m/>
    <m/>
    <m/>
    <m/>
    <m/>
    <m/>
    <s v="A4S02_02670"/>
    <n v="399"/>
    <m/>
    <m/>
  </r>
  <r>
    <n v="1362"/>
    <x v="1"/>
    <x v="3"/>
    <s v="GCA_001766235.1"/>
    <s v="Primary Assembly"/>
    <s v="chromosome"/>
    <m/>
    <s v="CP015164.1"/>
    <n v="540935"/>
    <n v="541333"/>
    <x v="0"/>
    <s v="AOW45849.1"/>
    <m/>
    <m/>
    <s v="30S ribosomal protein S8"/>
    <m/>
    <m/>
    <s v="A4S02_02670"/>
    <n v="399"/>
    <n v="132"/>
    <m/>
  </r>
  <r>
    <n v="1363"/>
    <x v="0"/>
    <x v="2"/>
    <s v="GCA_001766235.1"/>
    <s v="Primary Assembly"/>
    <s v="chromosome"/>
    <m/>
    <s v="CP015164.1"/>
    <n v="541344"/>
    <n v="541877"/>
    <x v="0"/>
    <m/>
    <m/>
    <m/>
    <m/>
    <m/>
    <m/>
    <s v="A4S02_02675"/>
    <n v="534"/>
    <m/>
    <m/>
  </r>
  <r>
    <n v="1364"/>
    <x v="1"/>
    <x v="3"/>
    <s v="GCA_001766235.1"/>
    <s v="Primary Assembly"/>
    <s v="chromosome"/>
    <m/>
    <s v="CP015164.1"/>
    <n v="541344"/>
    <n v="541877"/>
    <x v="0"/>
    <s v="AOW45850.1"/>
    <m/>
    <m/>
    <s v="50S ribosomal protein L6"/>
    <m/>
    <m/>
    <s v="A4S02_02675"/>
    <n v="534"/>
    <n v="177"/>
    <m/>
  </r>
  <r>
    <n v="1365"/>
    <x v="0"/>
    <x v="2"/>
    <s v="GCA_001766235.1"/>
    <s v="Primary Assembly"/>
    <s v="chromosome"/>
    <m/>
    <s v="CP015164.1"/>
    <n v="541877"/>
    <n v="542239"/>
    <x v="0"/>
    <m/>
    <m/>
    <m/>
    <m/>
    <m/>
    <m/>
    <s v="A4S02_02680"/>
    <n v="363"/>
    <m/>
    <m/>
  </r>
  <r>
    <n v="1366"/>
    <x v="1"/>
    <x v="3"/>
    <s v="GCA_001766235.1"/>
    <s v="Primary Assembly"/>
    <s v="chromosome"/>
    <m/>
    <s v="CP015164.1"/>
    <n v="541877"/>
    <n v="542239"/>
    <x v="0"/>
    <s v="AOW45851.1"/>
    <m/>
    <m/>
    <s v="50S ribosomal protein L18"/>
    <m/>
    <m/>
    <s v="A4S02_02680"/>
    <n v="363"/>
    <n v="120"/>
    <m/>
  </r>
  <r>
    <n v="1367"/>
    <x v="0"/>
    <x v="2"/>
    <s v="GCA_001766235.1"/>
    <s v="Primary Assembly"/>
    <s v="chromosome"/>
    <m/>
    <s v="CP015164.1"/>
    <n v="542255"/>
    <n v="542830"/>
    <x v="0"/>
    <m/>
    <m/>
    <m/>
    <m/>
    <m/>
    <m/>
    <s v="A4S02_02685"/>
    <n v="576"/>
    <m/>
    <m/>
  </r>
  <r>
    <n v="1368"/>
    <x v="1"/>
    <x v="3"/>
    <s v="GCA_001766235.1"/>
    <s v="Primary Assembly"/>
    <s v="chromosome"/>
    <m/>
    <s v="CP015164.1"/>
    <n v="542255"/>
    <n v="542830"/>
    <x v="0"/>
    <s v="AOW45852.1"/>
    <m/>
    <m/>
    <s v="30S ribosomal protein S5"/>
    <m/>
    <m/>
    <s v="A4S02_02685"/>
    <n v="576"/>
    <n v="191"/>
    <m/>
  </r>
  <r>
    <n v="1369"/>
    <x v="0"/>
    <x v="2"/>
    <s v="GCA_001766235.1"/>
    <s v="Primary Assembly"/>
    <s v="chromosome"/>
    <m/>
    <s v="CP015164.1"/>
    <n v="542823"/>
    <n v="543008"/>
    <x v="0"/>
    <m/>
    <m/>
    <m/>
    <m/>
    <m/>
    <m/>
    <s v="A4S02_02690"/>
    <n v="186"/>
    <m/>
    <m/>
  </r>
  <r>
    <n v="1370"/>
    <x v="1"/>
    <x v="3"/>
    <s v="GCA_001766235.1"/>
    <s v="Primary Assembly"/>
    <s v="chromosome"/>
    <m/>
    <s v="CP015164.1"/>
    <n v="542823"/>
    <n v="543008"/>
    <x v="0"/>
    <s v="AOW45853.1"/>
    <m/>
    <m/>
    <s v="50S ribosomal protein L30"/>
    <m/>
    <m/>
    <s v="A4S02_02690"/>
    <n v="186"/>
    <n v="61"/>
    <m/>
  </r>
  <r>
    <n v="1371"/>
    <x v="0"/>
    <x v="2"/>
    <s v="GCA_001766235.1"/>
    <s v="Primary Assembly"/>
    <s v="chromosome"/>
    <m/>
    <s v="CP015164.1"/>
    <n v="543010"/>
    <n v="543498"/>
    <x v="0"/>
    <m/>
    <m/>
    <m/>
    <m/>
    <m/>
    <m/>
    <s v="A4S02_02695"/>
    <n v="489"/>
    <m/>
    <m/>
  </r>
  <r>
    <n v="1372"/>
    <x v="1"/>
    <x v="3"/>
    <s v="GCA_001766235.1"/>
    <s v="Primary Assembly"/>
    <s v="chromosome"/>
    <m/>
    <s v="CP015164.1"/>
    <n v="543010"/>
    <n v="543498"/>
    <x v="0"/>
    <s v="AOW45854.1"/>
    <m/>
    <m/>
    <s v="50S ribosomal protein L15"/>
    <m/>
    <m/>
    <s v="A4S02_02695"/>
    <n v="489"/>
    <n v="162"/>
    <m/>
  </r>
  <r>
    <n v="1373"/>
    <x v="0"/>
    <x v="2"/>
    <s v="GCA_001766235.1"/>
    <s v="Primary Assembly"/>
    <s v="chromosome"/>
    <m/>
    <s v="CP015164.1"/>
    <n v="543634"/>
    <n v="544992"/>
    <x v="0"/>
    <m/>
    <m/>
    <m/>
    <m/>
    <m/>
    <m/>
    <s v="A4S02_02700"/>
    <n v="1359"/>
    <m/>
    <m/>
  </r>
  <r>
    <n v="1374"/>
    <x v="1"/>
    <x v="3"/>
    <s v="GCA_001766235.1"/>
    <s v="Primary Assembly"/>
    <s v="chromosome"/>
    <m/>
    <s v="CP015164.1"/>
    <n v="543634"/>
    <n v="544992"/>
    <x v="0"/>
    <s v="AOW45855.1"/>
    <m/>
    <m/>
    <s v="preprotein translocase subunit SecY"/>
    <m/>
    <m/>
    <s v="A4S02_02700"/>
    <n v="1359"/>
    <n v="452"/>
    <m/>
  </r>
  <r>
    <n v="1375"/>
    <x v="0"/>
    <x v="2"/>
    <s v="GCA_001766235.1"/>
    <s v="Primary Assembly"/>
    <s v="chromosome"/>
    <m/>
    <s v="CP015164.1"/>
    <n v="544989"/>
    <n v="545657"/>
    <x v="0"/>
    <m/>
    <m/>
    <m/>
    <m/>
    <m/>
    <m/>
    <s v="A4S02_02705"/>
    <n v="669"/>
    <m/>
    <m/>
  </r>
  <r>
    <n v="1376"/>
    <x v="1"/>
    <x v="3"/>
    <s v="GCA_001766235.1"/>
    <s v="Primary Assembly"/>
    <s v="chromosome"/>
    <m/>
    <s v="CP015164.1"/>
    <n v="544989"/>
    <n v="545657"/>
    <x v="0"/>
    <s v="AOW45856.1"/>
    <m/>
    <m/>
    <s v="adenylate kinase"/>
    <m/>
    <m/>
    <s v="A4S02_02705"/>
    <n v="669"/>
    <n v="222"/>
    <m/>
  </r>
  <r>
    <n v="1377"/>
    <x v="0"/>
    <x v="2"/>
    <s v="GCA_001766235.1"/>
    <s v="Primary Assembly"/>
    <s v="chromosome"/>
    <m/>
    <s v="CP015164.1"/>
    <n v="545771"/>
    <n v="546148"/>
    <x v="0"/>
    <m/>
    <m/>
    <m/>
    <m/>
    <m/>
    <m/>
    <s v="A4S02_02710"/>
    <n v="378"/>
    <m/>
    <m/>
  </r>
  <r>
    <n v="1378"/>
    <x v="1"/>
    <x v="3"/>
    <s v="GCA_001766235.1"/>
    <s v="Primary Assembly"/>
    <s v="chromosome"/>
    <m/>
    <s v="CP015164.1"/>
    <n v="545771"/>
    <n v="546148"/>
    <x v="0"/>
    <s v="AOW45857.1"/>
    <m/>
    <m/>
    <s v="30S ribosomal protein S13"/>
    <m/>
    <m/>
    <s v="A4S02_02710"/>
    <n v="378"/>
    <n v="125"/>
    <m/>
  </r>
  <r>
    <n v="1379"/>
    <x v="0"/>
    <x v="2"/>
    <s v="GCA_001766235.1"/>
    <s v="Primary Assembly"/>
    <s v="chromosome"/>
    <m/>
    <s v="CP015164.1"/>
    <n v="546215"/>
    <n v="546610"/>
    <x v="0"/>
    <m/>
    <m/>
    <m/>
    <m/>
    <m/>
    <m/>
    <s v="A4S02_02715"/>
    <n v="396"/>
    <m/>
    <m/>
  </r>
  <r>
    <n v="1380"/>
    <x v="1"/>
    <x v="3"/>
    <s v="GCA_001766235.1"/>
    <s v="Primary Assembly"/>
    <s v="chromosome"/>
    <m/>
    <s v="CP015164.1"/>
    <n v="546215"/>
    <n v="546610"/>
    <x v="0"/>
    <s v="AOW45858.1"/>
    <m/>
    <m/>
    <s v="30S ribosomal protein S11"/>
    <m/>
    <m/>
    <s v="A4S02_02715"/>
    <n v="396"/>
    <n v="131"/>
    <m/>
  </r>
  <r>
    <n v="1381"/>
    <x v="0"/>
    <x v="2"/>
    <s v="GCA_001766235.1"/>
    <s v="Primary Assembly"/>
    <s v="chromosome"/>
    <m/>
    <s v="CP015164.1"/>
    <n v="546720"/>
    <n v="547739"/>
    <x v="0"/>
    <m/>
    <m/>
    <m/>
    <m/>
    <m/>
    <m/>
    <s v="A4S02_02720"/>
    <n v="1020"/>
    <m/>
    <m/>
  </r>
  <r>
    <n v="1382"/>
    <x v="1"/>
    <x v="3"/>
    <s v="GCA_001766235.1"/>
    <s v="Primary Assembly"/>
    <s v="chromosome"/>
    <m/>
    <s v="CP015164.1"/>
    <n v="546720"/>
    <n v="547739"/>
    <x v="0"/>
    <s v="AOW45859.1"/>
    <m/>
    <m/>
    <s v="DNA-directed RNA polymerase subunit alpha"/>
    <m/>
    <m/>
    <s v="A4S02_02720"/>
    <n v="1020"/>
    <n v="339"/>
    <m/>
  </r>
  <r>
    <n v="1383"/>
    <x v="0"/>
    <x v="2"/>
    <s v="GCA_001766235.1"/>
    <s v="Primary Assembly"/>
    <s v="chromosome"/>
    <m/>
    <s v="CP015164.1"/>
    <n v="547774"/>
    <n v="548199"/>
    <x v="0"/>
    <m/>
    <m/>
    <m/>
    <m/>
    <m/>
    <m/>
    <s v="A4S02_02725"/>
    <n v="426"/>
    <m/>
    <m/>
  </r>
  <r>
    <n v="1384"/>
    <x v="1"/>
    <x v="3"/>
    <s v="GCA_001766235.1"/>
    <s v="Primary Assembly"/>
    <s v="chromosome"/>
    <m/>
    <s v="CP015164.1"/>
    <n v="547774"/>
    <n v="548199"/>
    <x v="0"/>
    <s v="AOW45860.1"/>
    <m/>
    <m/>
    <s v="50S ribosomal protein L17"/>
    <m/>
    <m/>
    <s v="A4S02_02725"/>
    <n v="426"/>
    <n v="141"/>
    <m/>
  </r>
  <r>
    <n v="1385"/>
    <x v="0"/>
    <x v="2"/>
    <s v="GCA_001766235.1"/>
    <s v="Primary Assembly"/>
    <s v="chromosome"/>
    <m/>
    <s v="CP015164.1"/>
    <n v="548376"/>
    <n v="549437"/>
    <x v="0"/>
    <m/>
    <m/>
    <m/>
    <m/>
    <m/>
    <m/>
    <s v="A4S02_02730"/>
    <n v="1062"/>
    <m/>
    <m/>
  </r>
  <r>
    <n v="1386"/>
    <x v="1"/>
    <x v="3"/>
    <s v="GCA_001766235.1"/>
    <s v="Primary Assembly"/>
    <s v="chromosome"/>
    <m/>
    <s v="CP015164.1"/>
    <n v="548376"/>
    <n v="549437"/>
    <x v="0"/>
    <s v="AOW47738.1"/>
    <m/>
    <m/>
    <s v="nitrate ABC transporter substrate-binding protein"/>
    <m/>
    <m/>
    <s v="A4S02_02730"/>
    <n v="1062"/>
    <n v="353"/>
    <m/>
  </r>
  <r>
    <n v="1387"/>
    <x v="0"/>
    <x v="2"/>
    <s v="GCA_001766235.1"/>
    <s v="Primary Assembly"/>
    <s v="chromosome"/>
    <m/>
    <s v="CP015164.1"/>
    <n v="549434"/>
    <n v="550198"/>
    <x v="0"/>
    <m/>
    <m/>
    <m/>
    <m/>
    <m/>
    <m/>
    <s v="A4S02_02735"/>
    <n v="765"/>
    <m/>
    <m/>
  </r>
  <r>
    <n v="1388"/>
    <x v="1"/>
    <x v="3"/>
    <s v="GCA_001766235.1"/>
    <s v="Primary Assembly"/>
    <s v="chromosome"/>
    <m/>
    <s v="CP015164.1"/>
    <n v="549434"/>
    <n v="550198"/>
    <x v="0"/>
    <s v="AOW45861.1"/>
    <m/>
    <m/>
    <s v="nitrate ABC transporter permease"/>
    <m/>
    <m/>
    <s v="A4S02_02735"/>
    <n v="765"/>
    <n v="254"/>
    <m/>
  </r>
  <r>
    <n v="1389"/>
    <x v="0"/>
    <x v="2"/>
    <s v="GCA_001766235.1"/>
    <s v="Primary Assembly"/>
    <s v="chromosome"/>
    <m/>
    <s v="CP015164.1"/>
    <n v="550195"/>
    <n v="551004"/>
    <x v="0"/>
    <m/>
    <m/>
    <m/>
    <m/>
    <m/>
    <m/>
    <s v="A4S02_02740"/>
    <n v="810"/>
    <m/>
    <m/>
  </r>
  <r>
    <n v="1390"/>
    <x v="1"/>
    <x v="3"/>
    <s v="GCA_001766235.1"/>
    <s v="Primary Assembly"/>
    <s v="chromosome"/>
    <m/>
    <s v="CP015164.1"/>
    <n v="550195"/>
    <n v="551004"/>
    <x v="0"/>
    <s v="AOW45862.1"/>
    <m/>
    <m/>
    <s v="ABC transporter"/>
    <m/>
    <m/>
    <s v="A4S02_02740"/>
    <n v="810"/>
    <n v="269"/>
    <m/>
  </r>
  <r>
    <n v="1391"/>
    <x v="0"/>
    <x v="2"/>
    <s v="GCA_001766235.1"/>
    <s v="Primary Assembly"/>
    <s v="chromosome"/>
    <m/>
    <s v="CP015164.1"/>
    <n v="551088"/>
    <n v="551321"/>
    <x v="0"/>
    <m/>
    <m/>
    <m/>
    <m/>
    <m/>
    <m/>
    <s v="A4S02_02745"/>
    <n v="234"/>
    <m/>
    <m/>
  </r>
  <r>
    <n v="1392"/>
    <x v="1"/>
    <x v="3"/>
    <s v="GCA_001766235.1"/>
    <s v="Primary Assembly"/>
    <s v="chromosome"/>
    <m/>
    <s v="CP015164.1"/>
    <n v="551088"/>
    <n v="551321"/>
    <x v="0"/>
    <s v="AOW45863.1"/>
    <m/>
    <m/>
    <s v="hypothetical protein"/>
    <m/>
    <m/>
    <s v="A4S02_02745"/>
    <n v="234"/>
    <n v="77"/>
    <m/>
  </r>
  <r>
    <n v="1393"/>
    <x v="0"/>
    <x v="2"/>
    <s v="GCA_001766235.1"/>
    <s v="Primary Assembly"/>
    <s v="chromosome"/>
    <m/>
    <s v="CP015164.1"/>
    <n v="551385"/>
    <n v="551561"/>
    <x v="0"/>
    <m/>
    <m/>
    <m/>
    <m/>
    <m/>
    <m/>
    <s v="A4S02_02750"/>
    <n v="177"/>
    <m/>
    <m/>
  </r>
  <r>
    <n v="1394"/>
    <x v="1"/>
    <x v="3"/>
    <s v="GCA_001766235.1"/>
    <s v="Primary Assembly"/>
    <s v="chromosome"/>
    <m/>
    <s v="CP015164.1"/>
    <n v="551385"/>
    <n v="551561"/>
    <x v="0"/>
    <s v="AOW45864.1"/>
    <m/>
    <m/>
    <s v="DUF1328 domain-containing protein"/>
    <m/>
    <m/>
    <s v="A4S02_02750"/>
    <n v="177"/>
    <n v="58"/>
    <m/>
  </r>
  <r>
    <n v="1395"/>
    <x v="0"/>
    <x v="2"/>
    <s v="GCA_001766235.1"/>
    <s v="Primary Assembly"/>
    <s v="chromosome"/>
    <m/>
    <s v="CP015164.1"/>
    <n v="551664"/>
    <n v="552743"/>
    <x v="0"/>
    <m/>
    <m/>
    <m/>
    <m/>
    <m/>
    <m/>
    <s v="A4S02_02755"/>
    <n v="1080"/>
    <m/>
    <m/>
  </r>
  <r>
    <n v="1396"/>
    <x v="1"/>
    <x v="3"/>
    <s v="GCA_001766235.1"/>
    <s v="Primary Assembly"/>
    <s v="chromosome"/>
    <m/>
    <s v="CP015164.1"/>
    <n v="551664"/>
    <n v="552743"/>
    <x v="0"/>
    <s v="AOW45865.1"/>
    <m/>
    <m/>
    <s v="transposase"/>
    <m/>
    <m/>
    <s v="A4S02_02755"/>
    <n v="1080"/>
    <n v="359"/>
    <m/>
  </r>
  <r>
    <n v="1397"/>
    <x v="0"/>
    <x v="2"/>
    <s v="GCA_001766235.1"/>
    <s v="Primary Assembly"/>
    <s v="chromosome"/>
    <m/>
    <s v="CP015164.1"/>
    <n v="552942"/>
    <n v="554507"/>
    <x v="1"/>
    <m/>
    <m/>
    <m/>
    <m/>
    <m/>
    <m/>
    <s v="A4S02_02760"/>
    <n v="1566"/>
    <m/>
    <m/>
  </r>
  <r>
    <n v="1398"/>
    <x v="1"/>
    <x v="3"/>
    <s v="GCA_001766235.1"/>
    <s v="Primary Assembly"/>
    <s v="chromosome"/>
    <m/>
    <s v="CP015164.1"/>
    <n v="552942"/>
    <n v="554507"/>
    <x v="1"/>
    <s v="AOW45866.1"/>
    <m/>
    <m/>
    <s v="secretion protein"/>
    <m/>
    <m/>
    <s v="A4S02_02760"/>
    <n v="1566"/>
    <n v="521"/>
    <m/>
  </r>
  <r>
    <n v="1399"/>
    <x v="0"/>
    <x v="2"/>
    <s v="GCA_001766235.1"/>
    <s v="Primary Assembly"/>
    <s v="chromosome"/>
    <m/>
    <s v="CP015164.1"/>
    <n v="554507"/>
    <n v="557815"/>
    <x v="1"/>
    <m/>
    <m/>
    <m/>
    <m/>
    <m/>
    <m/>
    <s v="A4S02_02765"/>
    <n v="3309"/>
    <m/>
    <m/>
  </r>
  <r>
    <n v="1400"/>
    <x v="1"/>
    <x v="3"/>
    <s v="GCA_001766235.1"/>
    <s v="Primary Assembly"/>
    <s v="chromosome"/>
    <m/>
    <s v="CP015164.1"/>
    <n v="554507"/>
    <n v="557815"/>
    <x v="1"/>
    <s v="AOW45867.1"/>
    <m/>
    <m/>
    <s v="nodulation protein"/>
    <m/>
    <m/>
    <s v="A4S02_02765"/>
    <n v="3309"/>
    <n v="1102"/>
    <m/>
  </r>
  <r>
    <n v="1401"/>
    <x v="0"/>
    <x v="2"/>
    <s v="GCA_001766235.1"/>
    <s v="Primary Assembly"/>
    <s v="chromosome"/>
    <m/>
    <s v="CP015164.1"/>
    <n v="557812"/>
    <n v="561003"/>
    <x v="1"/>
    <m/>
    <m/>
    <m/>
    <m/>
    <m/>
    <m/>
    <s v="A4S02_02770"/>
    <n v="3192"/>
    <m/>
    <m/>
  </r>
  <r>
    <n v="1402"/>
    <x v="1"/>
    <x v="3"/>
    <s v="GCA_001766235.1"/>
    <s v="Primary Assembly"/>
    <s v="chromosome"/>
    <m/>
    <s v="CP015164.1"/>
    <n v="557812"/>
    <n v="561003"/>
    <x v="1"/>
    <s v="AOW45868.1"/>
    <m/>
    <m/>
    <s v="multidrug transporter subunit MdtC"/>
    <m/>
    <m/>
    <s v="A4S02_02770"/>
    <n v="3192"/>
    <n v="1063"/>
    <m/>
  </r>
  <r>
    <n v="1403"/>
    <x v="0"/>
    <x v="2"/>
    <s v="GCA_001766235.1"/>
    <s v="Primary Assembly"/>
    <s v="chromosome"/>
    <m/>
    <s v="CP015164.1"/>
    <n v="561000"/>
    <n v="562235"/>
    <x v="1"/>
    <m/>
    <m/>
    <m/>
    <m/>
    <m/>
    <m/>
    <s v="A4S02_02775"/>
    <n v="1236"/>
    <m/>
    <m/>
  </r>
  <r>
    <n v="1404"/>
    <x v="1"/>
    <x v="3"/>
    <s v="GCA_001766235.1"/>
    <s v="Primary Assembly"/>
    <s v="chromosome"/>
    <m/>
    <s v="CP015164.1"/>
    <n v="561000"/>
    <n v="562235"/>
    <x v="1"/>
    <s v="AOW45869.1"/>
    <m/>
    <m/>
    <s v="multidrug transporter subunit MdtA"/>
    <m/>
    <m/>
    <s v="A4S02_02775"/>
    <n v="1236"/>
    <n v="411"/>
    <m/>
  </r>
  <r>
    <n v="1405"/>
    <x v="0"/>
    <x v="2"/>
    <s v="GCA_001766235.1"/>
    <s v="Primary Assembly"/>
    <s v="chromosome"/>
    <m/>
    <s v="CP015164.1"/>
    <n v="562411"/>
    <n v="563805"/>
    <x v="1"/>
    <m/>
    <m/>
    <m/>
    <m/>
    <m/>
    <m/>
    <s v="A4S02_02780"/>
    <n v="1395"/>
    <m/>
    <m/>
  </r>
  <r>
    <n v="1406"/>
    <x v="1"/>
    <x v="3"/>
    <s v="GCA_001766235.1"/>
    <s v="Primary Assembly"/>
    <s v="chromosome"/>
    <m/>
    <s v="CP015164.1"/>
    <n v="562411"/>
    <n v="563805"/>
    <x v="1"/>
    <s v="AOW45870.1"/>
    <m/>
    <m/>
    <s v="MFS transporter"/>
    <m/>
    <m/>
    <s v="A4S02_02780"/>
    <n v="1395"/>
    <n v="464"/>
    <m/>
  </r>
  <r>
    <n v="1407"/>
    <x v="0"/>
    <x v="2"/>
    <s v="GCA_001766235.1"/>
    <s v="Primary Assembly"/>
    <s v="chromosome"/>
    <m/>
    <s v="CP015164.1"/>
    <n v="563918"/>
    <n v="564223"/>
    <x v="0"/>
    <m/>
    <m/>
    <m/>
    <m/>
    <m/>
    <m/>
    <s v="A4S02_02785"/>
    <n v="306"/>
    <m/>
    <m/>
  </r>
  <r>
    <n v="1408"/>
    <x v="1"/>
    <x v="3"/>
    <s v="GCA_001766235.1"/>
    <s v="Primary Assembly"/>
    <s v="chromosome"/>
    <m/>
    <s v="CP015164.1"/>
    <n v="563918"/>
    <n v="564223"/>
    <x v="0"/>
    <s v="AOW45871.1"/>
    <m/>
    <m/>
    <s v="general stress protein"/>
    <m/>
    <m/>
    <s v="A4S02_02785"/>
    <n v="306"/>
    <n v="101"/>
    <m/>
  </r>
  <r>
    <n v="1409"/>
    <x v="0"/>
    <x v="2"/>
    <s v="GCA_001766235.1"/>
    <s v="Primary Assembly"/>
    <s v="chromosome"/>
    <m/>
    <s v="CP015164.1"/>
    <n v="564348"/>
    <n v="564980"/>
    <x v="0"/>
    <m/>
    <m/>
    <m/>
    <m/>
    <m/>
    <m/>
    <s v="A4S02_02790"/>
    <n v="633"/>
    <m/>
    <m/>
  </r>
  <r>
    <n v="1410"/>
    <x v="1"/>
    <x v="3"/>
    <s v="GCA_001766235.1"/>
    <s v="Primary Assembly"/>
    <s v="chromosome"/>
    <m/>
    <s v="CP015164.1"/>
    <n v="564348"/>
    <n v="564980"/>
    <x v="0"/>
    <s v="AOW45872.1"/>
    <m/>
    <m/>
    <s v="ribonuclease HII"/>
    <m/>
    <m/>
    <s v="A4S02_02790"/>
    <n v="633"/>
    <n v="210"/>
    <m/>
  </r>
  <r>
    <n v="1411"/>
    <x v="0"/>
    <x v="2"/>
    <s v="GCA_001766235.1"/>
    <s v="Primary Assembly"/>
    <s v="chromosome"/>
    <m/>
    <s v="CP015164.1"/>
    <n v="564977"/>
    <n v="566080"/>
    <x v="0"/>
    <m/>
    <m/>
    <m/>
    <m/>
    <m/>
    <m/>
    <s v="A4S02_02795"/>
    <n v="1104"/>
    <m/>
    <m/>
  </r>
  <r>
    <n v="1412"/>
    <x v="1"/>
    <x v="3"/>
    <s v="GCA_001766235.1"/>
    <s v="Primary Assembly"/>
    <s v="chromosome"/>
    <m/>
    <s v="CP015164.1"/>
    <n v="564977"/>
    <n v="566080"/>
    <x v="0"/>
    <s v="AOW45873.1"/>
    <m/>
    <m/>
    <s v="modification methylase"/>
    <m/>
    <m/>
    <s v="A4S02_02795"/>
    <n v="1104"/>
    <n v="367"/>
    <m/>
  </r>
  <r>
    <n v="1413"/>
    <x v="0"/>
    <x v="2"/>
    <s v="GCA_001766235.1"/>
    <s v="Primary Assembly"/>
    <s v="chromosome"/>
    <m/>
    <s v="CP015164.1"/>
    <n v="566141"/>
    <n v="566806"/>
    <x v="1"/>
    <m/>
    <m/>
    <m/>
    <m/>
    <m/>
    <m/>
    <s v="A4S02_02800"/>
    <n v="666"/>
    <m/>
    <m/>
  </r>
  <r>
    <n v="1414"/>
    <x v="1"/>
    <x v="3"/>
    <s v="GCA_001766235.1"/>
    <s v="Primary Assembly"/>
    <s v="chromosome"/>
    <m/>
    <s v="CP015164.1"/>
    <n v="566141"/>
    <n v="566806"/>
    <x v="1"/>
    <s v="AOW45874.1"/>
    <m/>
    <m/>
    <s v="hypothetical protein"/>
    <m/>
    <m/>
    <s v="A4S02_02800"/>
    <n v="666"/>
    <n v="221"/>
    <m/>
  </r>
  <r>
    <n v="1415"/>
    <x v="0"/>
    <x v="2"/>
    <s v="GCA_001766235.1"/>
    <s v="Primary Assembly"/>
    <s v="chromosome"/>
    <m/>
    <s v="CP015164.1"/>
    <n v="566830"/>
    <n v="568974"/>
    <x v="1"/>
    <m/>
    <m/>
    <m/>
    <m/>
    <m/>
    <m/>
    <s v="A4S02_02805"/>
    <n v="2145"/>
    <m/>
    <m/>
  </r>
  <r>
    <n v="1416"/>
    <x v="1"/>
    <x v="3"/>
    <s v="GCA_001766235.1"/>
    <s v="Primary Assembly"/>
    <s v="chromosome"/>
    <m/>
    <s v="CP015164.1"/>
    <n v="566830"/>
    <n v="568974"/>
    <x v="1"/>
    <s v="AOW45875.1"/>
    <m/>
    <m/>
    <s v="hypothetical protein"/>
    <m/>
    <m/>
    <s v="A4S02_02805"/>
    <n v="2145"/>
    <n v="714"/>
    <m/>
  </r>
  <r>
    <n v="1417"/>
    <x v="0"/>
    <x v="2"/>
    <s v="GCA_001766235.1"/>
    <s v="Primary Assembly"/>
    <s v="chromosome"/>
    <m/>
    <s v="CP015164.1"/>
    <n v="568971"/>
    <n v="571757"/>
    <x v="1"/>
    <m/>
    <m/>
    <m/>
    <m/>
    <m/>
    <m/>
    <s v="A4S02_02810"/>
    <n v="2787"/>
    <m/>
    <m/>
  </r>
  <r>
    <n v="1418"/>
    <x v="1"/>
    <x v="3"/>
    <s v="GCA_001766235.1"/>
    <s v="Primary Assembly"/>
    <s v="chromosome"/>
    <m/>
    <s v="CP015164.1"/>
    <n v="568971"/>
    <n v="571757"/>
    <x v="1"/>
    <s v="AOW45876.1"/>
    <m/>
    <m/>
    <s v="hypothetical protein"/>
    <m/>
    <m/>
    <s v="A4S02_02810"/>
    <n v="2787"/>
    <n v="928"/>
    <m/>
  </r>
  <r>
    <n v="1419"/>
    <x v="0"/>
    <x v="2"/>
    <s v="GCA_001766235.1"/>
    <s v="Primary Assembly"/>
    <s v="chromosome"/>
    <m/>
    <s v="CP015164.1"/>
    <n v="571754"/>
    <n v="572737"/>
    <x v="1"/>
    <m/>
    <m/>
    <m/>
    <m/>
    <m/>
    <m/>
    <s v="A4S02_02815"/>
    <n v="984"/>
    <m/>
    <m/>
  </r>
  <r>
    <n v="1420"/>
    <x v="1"/>
    <x v="3"/>
    <s v="GCA_001766235.1"/>
    <s v="Primary Assembly"/>
    <s v="chromosome"/>
    <m/>
    <s v="CP015164.1"/>
    <n v="571754"/>
    <n v="572737"/>
    <x v="1"/>
    <s v="AOW45877.1"/>
    <m/>
    <m/>
    <s v="hypothetical protein"/>
    <m/>
    <m/>
    <s v="A4S02_02815"/>
    <n v="984"/>
    <n v="327"/>
    <m/>
  </r>
  <r>
    <n v="1421"/>
    <x v="0"/>
    <x v="2"/>
    <s v="GCA_001766235.1"/>
    <s v="Primary Assembly"/>
    <s v="chromosome"/>
    <m/>
    <s v="CP015164.1"/>
    <n v="572743"/>
    <n v="573762"/>
    <x v="1"/>
    <m/>
    <m/>
    <m/>
    <m/>
    <m/>
    <m/>
    <s v="A4S02_02820"/>
    <n v="1020"/>
    <m/>
    <m/>
  </r>
  <r>
    <n v="1422"/>
    <x v="1"/>
    <x v="3"/>
    <s v="GCA_001766235.1"/>
    <s v="Primary Assembly"/>
    <s v="chromosome"/>
    <m/>
    <s v="CP015164.1"/>
    <n v="572743"/>
    <n v="573762"/>
    <x v="1"/>
    <s v="AOW45878.1"/>
    <m/>
    <m/>
    <s v="AAA family ATPase"/>
    <m/>
    <m/>
    <s v="A4S02_02820"/>
    <n v="1020"/>
    <n v="339"/>
    <m/>
  </r>
  <r>
    <n v="1423"/>
    <x v="0"/>
    <x v="2"/>
    <s v="GCA_001766235.1"/>
    <s v="Primary Assembly"/>
    <s v="chromosome"/>
    <m/>
    <s v="CP015164.1"/>
    <n v="573863"/>
    <n v="574492"/>
    <x v="0"/>
    <m/>
    <m/>
    <m/>
    <m/>
    <m/>
    <m/>
    <s v="A4S02_02825"/>
    <n v="630"/>
    <m/>
    <m/>
  </r>
  <r>
    <n v="1424"/>
    <x v="1"/>
    <x v="3"/>
    <s v="GCA_001766235.1"/>
    <s v="Primary Assembly"/>
    <s v="chromosome"/>
    <m/>
    <s v="CP015164.1"/>
    <n v="573863"/>
    <n v="574492"/>
    <x v="0"/>
    <s v="AOW45879.1"/>
    <m/>
    <m/>
    <s v="hypothetical protein"/>
    <m/>
    <m/>
    <s v="A4S02_02825"/>
    <n v="630"/>
    <n v="209"/>
    <m/>
  </r>
  <r>
    <n v="1425"/>
    <x v="0"/>
    <x v="2"/>
    <s v="GCA_001766235.1"/>
    <s v="Primary Assembly"/>
    <s v="chromosome"/>
    <m/>
    <s v="CP015164.1"/>
    <n v="574465"/>
    <n v="575658"/>
    <x v="0"/>
    <m/>
    <m/>
    <m/>
    <m/>
    <m/>
    <m/>
    <s v="A4S02_02830"/>
    <n v="1194"/>
    <m/>
    <m/>
  </r>
  <r>
    <n v="1426"/>
    <x v="1"/>
    <x v="3"/>
    <s v="GCA_001766235.1"/>
    <s v="Primary Assembly"/>
    <s v="chromosome"/>
    <m/>
    <s v="CP015164.1"/>
    <n v="574465"/>
    <n v="575658"/>
    <x v="0"/>
    <s v="AOW45880.1"/>
    <m/>
    <m/>
    <s v="poly(A) polymerase"/>
    <m/>
    <m/>
    <s v="A4S02_02830"/>
    <n v="1194"/>
    <n v="397"/>
    <m/>
  </r>
  <r>
    <n v="1427"/>
    <x v="0"/>
    <x v="2"/>
    <s v="GCA_001766235.1"/>
    <s v="Primary Assembly"/>
    <s v="chromosome"/>
    <m/>
    <s v="CP015164.1"/>
    <n v="575716"/>
    <n v="577509"/>
    <x v="0"/>
    <m/>
    <m/>
    <m/>
    <m/>
    <m/>
    <m/>
    <s v="A4S02_02835"/>
    <n v="1794"/>
    <m/>
    <m/>
  </r>
  <r>
    <n v="1428"/>
    <x v="1"/>
    <x v="3"/>
    <s v="GCA_001766235.1"/>
    <s v="Primary Assembly"/>
    <s v="chromosome"/>
    <m/>
    <s v="CP015164.1"/>
    <n v="575716"/>
    <n v="577509"/>
    <x v="0"/>
    <s v="AOW45881.1"/>
    <m/>
    <m/>
    <s v="ABC transporter permease"/>
    <m/>
    <m/>
    <s v="A4S02_02835"/>
    <n v="1794"/>
    <n v="597"/>
    <m/>
  </r>
  <r>
    <n v="1429"/>
    <x v="0"/>
    <x v="2"/>
    <s v="GCA_001766235.1"/>
    <s v="Primary Assembly"/>
    <s v="chromosome"/>
    <m/>
    <s v="CP015164.1"/>
    <n v="577682"/>
    <n v="578887"/>
    <x v="0"/>
    <m/>
    <m/>
    <m/>
    <m/>
    <m/>
    <m/>
    <s v="A4S02_02840"/>
    <n v="1206"/>
    <m/>
    <m/>
  </r>
  <r>
    <n v="1430"/>
    <x v="1"/>
    <x v="3"/>
    <s v="GCA_001766235.1"/>
    <s v="Primary Assembly"/>
    <s v="chromosome"/>
    <m/>
    <s v="CP015164.1"/>
    <n v="577682"/>
    <n v="578887"/>
    <x v="0"/>
    <s v="AOW45882.1"/>
    <m/>
    <m/>
    <s v="multidrug export protein EmrA"/>
    <m/>
    <m/>
    <s v="A4S02_02840"/>
    <n v="1206"/>
    <n v="401"/>
    <m/>
  </r>
  <r>
    <n v="1431"/>
    <x v="0"/>
    <x v="2"/>
    <s v="GCA_001766235.1"/>
    <s v="Primary Assembly"/>
    <s v="chromosome"/>
    <m/>
    <s v="CP015164.1"/>
    <n v="578884"/>
    <n v="580461"/>
    <x v="0"/>
    <m/>
    <m/>
    <m/>
    <m/>
    <m/>
    <m/>
    <s v="A4S02_02845"/>
    <n v="1578"/>
    <m/>
    <m/>
  </r>
  <r>
    <n v="1432"/>
    <x v="1"/>
    <x v="3"/>
    <s v="GCA_001766235.1"/>
    <s v="Primary Assembly"/>
    <s v="chromosome"/>
    <m/>
    <s v="CP015164.1"/>
    <n v="578884"/>
    <n v="580461"/>
    <x v="0"/>
    <s v="AOW45883.1"/>
    <m/>
    <m/>
    <s v="EmrB/QacA family drug resistance transporter"/>
    <m/>
    <m/>
    <s v="A4S02_02845"/>
    <n v="1578"/>
    <n v="525"/>
    <m/>
  </r>
  <r>
    <n v="1433"/>
    <x v="0"/>
    <x v="2"/>
    <s v="GCA_001766235.1"/>
    <s v="Primary Assembly"/>
    <s v="chromosome"/>
    <m/>
    <s v="CP015164.1"/>
    <n v="580544"/>
    <n v="581056"/>
    <x v="1"/>
    <m/>
    <m/>
    <m/>
    <m/>
    <m/>
    <m/>
    <s v="A4S02_02850"/>
    <n v="513"/>
    <m/>
    <m/>
  </r>
  <r>
    <n v="1434"/>
    <x v="1"/>
    <x v="3"/>
    <s v="GCA_001766235.1"/>
    <s v="Primary Assembly"/>
    <s v="chromosome"/>
    <m/>
    <s v="CP015164.1"/>
    <n v="580544"/>
    <n v="581056"/>
    <x v="1"/>
    <s v="AOW45884.1"/>
    <m/>
    <m/>
    <s v="RNA pyrophosphohydrolase"/>
    <m/>
    <m/>
    <s v="A4S02_02850"/>
    <n v="513"/>
    <n v="170"/>
    <m/>
  </r>
  <r>
    <n v="1435"/>
    <x v="0"/>
    <x v="2"/>
    <s v="GCA_001766235.1"/>
    <s v="Primary Assembly"/>
    <s v="chromosome"/>
    <m/>
    <s v="CP015164.1"/>
    <n v="581053"/>
    <n v="582144"/>
    <x v="1"/>
    <m/>
    <m/>
    <m/>
    <m/>
    <m/>
    <m/>
    <s v="A4S02_02855"/>
    <n v="1092"/>
    <m/>
    <m/>
  </r>
  <r>
    <n v="1436"/>
    <x v="1"/>
    <x v="3"/>
    <s v="GCA_001766235.1"/>
    <s v="Primary Assembly"/>
    <s v="chromosome"/>
    <m/>
    <s v="CP015164.1"/>
    <n v="581053"/>
    <n v="582144"/>
    <x v="1"/>
    <s v="AOW45885.1"/>
    <m/>
    <m/>
    <s v="hypothetical protein"/>
    <m/>
    <m/>
    <s v="A4S02_02855"/>
    <n v="1092"/>
    <n v="363"/>
    <m/>
  </r>
  <r>
    <n v="1437"/>
    <x v="0"/>
    <x v="2"/>
    <s v="GCA_001766235.1"/>
    <s v="Primary Assembly"/>
    <s v="chromosome"/>
    <m/>
    <s v="CP015164.1"/>
    <n v="582165"/>
    <n v="583610"/>
    <x v="1"/>
    <m/>
    <m/>
    <m/>
    <m/>
    <m/>
    <m/>
    <s v="A4S02_02860"/>
    <n v="1446"/>
    <m/>
    <m/>
  </r>
  <r>
    <n v="1438"/>
    <x v="1"/>
    <x v="3"/>
    <s v="GCA_001766235.1"/>
    <s v="Primary Assembly"/>
    <s v="chromosome"/>
    <m/>
    <s v="CP015164.1"/>
    <n v="582165"/>
    <n v="583610"/>
    <x v="1"/>
    <s v="AOW45886.1"/>
    <m/>
    <m/>
    <s v="peptidase S41"/>
    <m/>
    <m/>
    <s v="A4S02_02860"/>
    <n v="1446"/>
    <n v="481"/>
    <m/>
  </r>
  <r>
    <n v="1439"/>
    <x v="0"/>
    <x v="2"/>
    <s v="GCA_001766235.1"/>
    <s v="Primary Assembly"/>
    <s v="chromosome"/>
    <m/>
    <s v="CP015164.1"/>
    <n v="583607"/>
    <n v="583789"/>
    <x v="1"/>
    <m/>
    <m/>
    <m/>
    <m/>
    <m/>
    <m/>
    <s v="A4S02_02865"/>
    <n v="183"/>
    <m/>
    <m/>
  </r>
  <r>
    <n v="1440"/>
    <x v="1"/>
    <x v="3"/>
    <s v="GCA_001766235.1"/>
    <s v="Primary Assembly"/>
    <s v="chromosome"/>
    <m/>
    <s v="CP015164.1"/>
    <n v="583607"/>
    <n v="583789"/>
    <x v="1"/>
    <s v="AOW45887.1"/>
    <m/>
    <m/>
    <s v="hypothetical protein"/>
    <m/>
    <m/>
    <s v="A4S02_02865"/>
    <n v="183"/>
    <n v="60"/>
    <m/>
  </r>
  <r>
    <n v="1441"/>
    <x v="0"/>
    <x v="2"/>
    <s v="GCA_001766235.1"/>
    <s v="Primary Assembly"/>
    <s v="chromosome"/>
    <m/>
    <s v="CP015164.1"/>
    <n v="583789"/>
    <n v="585255"/>
    <x v="1"/>
    <m/>
    <m/>
    <m/>
    <m/>
    <m/>
    <m/>
    <s v="A4S02_02870"/>
    <n v="1467"/>
    <m/>
    <m/>
  </r>
  <r>
    <n v="1442"/>
    <x v="1"/>
    <x v="3"/>
    <s v="GCA_001766235.1"/>
    <s v="Primary Assembly"/>
    <s v="chromosome"/>
    <m/>
    <s v="CP015164.1"/>
    <n v="583789"/>
    <n v="585255"/>
    <x v="1"/>
    <s v="AOW45888.1"/>
    <m/>
    <m/>
    <s v="peptidase"/>
    <m/>
    <m/>
    <s v="A4S02_02870"/>
    <n v="1467"/>
    <n v="488"/>
    <m/>
  </r>
  <r>
    <n v="1443"/>
    <x v="0"/>
    <x v="2"/>
    <s v="GCA_001766235.1"/>
    <s v="Primary Assembly"/>
    <s v="chromosome"/>
    <m/>
    <s v="CP015164.1"/>
    <n v="585256"/>
    <n v="586794"/>
    <x v="1"/>
    <m/>
    <m/>
    <m/>
    <m/>
    <m/>
    <m/>
    <s v="A4S02_02875"/>
    <n v="1539"/>
    <m/>
    <m/>
  </r>
  <r>
    <n v="1444"/>
    <x v="1"/>
    <x v="3"/>
    <s v="GCA_001766235.1"/>
    <s v="Primary Assembly"/>
    <s v="chromosome"/>
    <m/>
    <s v="CP015164.1"/>
    <n v="585256"/>
    <n v="586794"/>
    <x v="1"/>
    <s v="AOW45889.1"/>
    <m/>
    <m/>
    <s v="phosphoglycerate mutase (2,3-diphosphoglycerate-independent)"/>
    <m/>
    <m/>
    <s v="A4S02_02875"/>
    <n v="1539"/>
    <n v="512"/>
    <m/>
  </r>
  <r>
    <n v="1445"/>
    <x v="0"/>
    <x v="2"/>
    <s v="GCA_001766235.1"/>
    <s v="Primary Assembly"/>
    <s v="chromosome"/>
    <m/>
    <s v="CP015164.1"/>
    <n v="586954"/>
    <n v="588150"/>
    <x v="1"/>
    <m/>
    <m/>
    <m/>
    <m/>
    <m/>
    <m/>
    <s v="A4S02_02880"/>
    <n v="1197"/>
    <m/>
    <m/>
  </r>
  <r>
    <n v="1446"/>
    <x v="1"/>
    <x v="3"/>
    <s v="GCA_001766235.1"/>
    <s v="Primary Assembly"/>
    <s v="chromosome"/>
    <m/>
    <s v="CP015164.1"/>
    <n v="586954"/>
    <n v="588150"/>
    <x v="1"/>
    <s v="AOW45890.1"/>
    <m/>
    <m/>
    <s v="threonine ammonia-lyase"/>
    <m/>
    <m/>
    <s v="A4S02_02880"/>
    <n v="1197"/>
    <n v="398"/>
    <m/>
  </r>
  <r>
    <n v="1447"/>
    <x v="0"/>
    <x v="2"/>
    <s v="GCA_001766235.1"/>
    <s v="Primary Assembly"/>
    <s v="chromosome"/>
    <m/>
    <s v="CP015164.1"/>
    <n v="588152"/>
    <n v="588625"/>
    <x v="1"/>
    <m/>
    <m/>
    <m/>
    <m/>
    <m/>
    <m/>
    <s v="A4S02_02885"/>
    <n v="474"/>
    <m/>
    <m/>
  </r>
  <r>
    <n v="1448"/>
    <x v="1"/>
    <x v="3"/>
    <s v="GCA_001766235.1"/>
    <s v="Primary Assembly"/>
    <s v="chromosome"/>
    <m/>
    <s v="CP015164.1"/>
    <n v="588152"/>
    <n v="588625"/>
    <x v="1"/>
    <s v="AOW45891.1"/>
    <m/>
    <m/>
    <s v="transcription elongation factor GreA"/>
    <m/>
    <m/>
    <s v="A4S02_02885"/>
    <n v="474"/>
    <n v="157"/>
    <m/>
  </r>
  <r>
    <n v="1449"/>
    <x v="0"/>
    <x v="2"/>
    <s v="GCA_001766235.1"/>
    <s v="Primary Assembly"/>
    <s v="chromosome"/>
    <m/>
    <s v="CP015164.1"/>
    <n v="588777"/>
    <n v="592031"/>
    <x v="1"/>
    <m/>
    <m/>
    <m/>
    <m/>
    <m/>
    <m/>
    <s v="A4S02_02890"/>
    <n v="3255"/>
    <m/>
    <m/>
  </r>
  <r>
    <n v="1450"/>
    <x v="1"/>
    <x v="3"/>
    <s v="GCA_001766235.1"/>
    <s v="Primary Assembly"/>
    <s v="chromosome"/>
    <m/>
    <s v="CP015164.1"/>
    <n v="588777"/>
    <n v="592031"/>
    <x v="1"/>
    <s v="AOW45892.1"/>
    <m/>
    <m/>
    <s v="carbamoyl phosphate synthase large subunit"/>
    <m/>
    <m/>
    <s v="A4S02_02890"/>
    <n v="3255"/>
    <n v="1084"/>
    <m/>
  </r>
  <r>
    <n v="1451"/>
    <x v="0"/>
    <x v="2"/>
    <s v="GCA_001766235.1"/>
    <s v="Primary Assembly"/>
    <s v="chromosome"/>
    <m/>
    <s v="CP015164.1"/>
    <n v="592048"/>
    <n v="593448"/>
    <x v="1"/>
    <m/>
    <m/>
    <m/>
    <m/>
    <m/>
    <m/>
    <s v="A4S02_02895"/>
    <n v="1401"/>
    <m/>
    <m/>
  </r>
  <r>
    <n v="1452"/>
    <x v="1"/>
    <x v="3"/>
    <s v="GCA_001766235.1"/>
    <s v="Primary Assembly"/>
    <s v="chromosome"/>
    <m/>
    <s v="CP015164.1"/>
    <n v="592048"/>
    <n v="593448"/>
    <x v="1"/>
    <s v="AOW45893.1"/>
    <m/>
    <m/>
    <s v="carbamoyl phosphate synthase small subunit"/>
    <m/>
    <m/>
    <s v="A4S02_02895"/>
    <n v="1401"/>
    <n v="466"/>
    <m/>
  </r>
  <r>
    <n v="1453"/>
    <x v="0"/>
    <x v="2"/>
    <s v="GCA_001766235.1"/>
    <s v="Primary Assembly"/>
    <s v="chromosome"/>
    <m/>
    <s v="CP015164.1"/>
    <n v="593683"/>
    <n v="594138"/>
    <x v="0"/>
    <m/>
    <m/>
    <m/>
    <m/>
    <m/>
    <m/>
    <s v="A4S02_02900"/>
    <n v="456"/>
    <m/>
    <m/>
  </r>
  <r>
    <n v="1454"/>
    <x v="1"/>
    <x v="3"/>
    <s v="GCA_001766235.1"/>
    <s v="Primary Assembly"/>
    <s v="chromosome"/>
    <m/>
    <s v="CP015164.1"/>
    <n v="593683"/>
    <n v="594138"/>
    <x v="0"/>
    <s v="AOW47739.1"/>
    <m/>
    <m/>
    <s v="aspartyl-tRNA amidotransferase"/>
    <m/>
    <m/>
    <s v="A4S02_02900"/>
    <n v="456"/>
    <n v="151"/>
    <m/>
  </r>
  <r>
    <n v="1455"/>
    <x v="0"/>
    <x v="2"/>
    <s v="GCA_001766235.1"/>
    <s v="Primary Assembly"/>
    <s v="chromosome"/>
    <m/>
    <s v="CP015164.1"/>
    <n v="594236"/>
    <n v="596077"/>
    <x v="0"/>
    <m/>
    <m/>
    <m/>
    <m/>
    <m/>
    <m/>
    <s v="A4S02_02905"/>
    <n v="1842"/>
    <m/>
    <m/>
  </r>
  <r>
    <n v="1456"/>
    <x v="1"/>
    <x v="3"/>
    <s v="GCA_001766235.1"/>
    <s v="Primary Assembly"/>
    <s v="chromosome"/>
    <m/>
    <s v="CP015164.1"/>
    <n v="594236"/>
    <n v="596077"/>
    <x v="0"/>
    <s v="AOW45894.1"/>
    <m/>
    <m/>
    <s v="DNA primase"/>
    <m/>
    <m/>
    <s v="A4S02_02905"/>
    <n v="1842"/>
    <n v="613"/>
    <m/>
  </r>
  <r>
    <n v="1457"/>
    <x v="0"/>
    <x v="2"/>
    <s v="GCA_001766235.1"/>
    <s v="Primary Assembly"/>
    <s v="chromosome"/>
    <m/>
    <s v="CP015164.1"/>
    <n v="596223"/>
    <n v="598208"/>
    <x v="0"/>
    <m/>
    <m/>
    <m/>
    <m/>
    <m/>
    <m/>
    <s v="A4S02_02910"/>
    <n v="1986"/>
    <m/>
    <m/>
  </r>
  <r>
    <n v="1458"/>
    <x v="1"/>
    <x v="3"/>
    <s v="GCA_001766235.1"/>
    <s v="Primary Assembly"/>
    <s v="chromosome"/>
    <m/>
    <s v="CP015164.1"/>
    <n v="596223"/>
    <n v="598208"/>
    <x v="0"/>
    <s v="AOW45895.1"/>
    <m/>
    <m/>
    <s v="RNA polymerase sigma factor RpoD"/>
    <m/>
    <m/>
    <s v="A4S02_02910"/>
    <n v="1986"/>
    <n v="661"/>
    <m/>
  </r>
  <r>
    <n v="1459"/>
    <x v="0"/>
    <x v="2"/>
    <s v="GCA_001766235.1"/>
    <s v="Primary Assembly"/>
    <s v="chromosome"/>
    <m/>
    <s v="CP015164.1"/>
    <n v="598198"/>
    <n v="598779"/>
    <x v="0"/>
    <m/>
    <m/>
    <m/>
    <m/>
    <m/>
    <m/>
    <s v="A4S02_02915"/>
    <n v="582"/>
    <m/>
    <m/>
  </r>
  <r>
    <n v="1460"/>
    <x v="1"/>
    <x v="3"/>
    <s v="GCA_001766235.1"/>
    <s v="Primary Assembly"/>
    <s v="chromosome"/>
    <m/>
    <s v="CP015164.1"/>
    <n v="598198"/>
    <n v="598779"/>
    <x v="0"/>
    <s v="AOW45896.1"/>
    <m/>
    <m/>
    <s v="acetyltransferase"/>
    <m/>
    <m/>
    <s v="A4S02_02915"/>
    <n v="582"/>
    <n v="193"/>
    <m/>
  </r>
  <r>
    <n v="1461"/>
    <x v="0"/>
    <x v="2"/>
    <s v="GCA_001766235.1"/>
    <s v="Primary Assembly"/>
    <s v="chromosome"/>
    <m/>
    <s v="CP015164.1"/>
    <n v="598946"/>
    <n v="599410"/>
    <x v="0"/>
    <m/>
    <m/>
    <m/>
    <m/>
    <m/>
    <m/>
    <s v="A4S02_02920"/>
    <n v="465"/>
    <m/>
    <m/>
  </r>
  <r>
    <n v="1462"/>
    <x v="1"/>
    <x v="3"/>
    <s v="GCA_001766235.1"/>
    <s v="Primary Assembly"/>
    <s v="chromosome"/>
    <m/>
    <s v="CP015164.1"/>
    <n v="598946"/>
    <n v="599410"/>
    <x v="0"/>
    <s v="AOW45897.1"/>
    <m/>
    <m/>
    <s v="30S ribosomal protein S6"/>
    <m/>
    <m/>
    <s v="A4S02_02920"/>
    <n v="465"/>
    <n v="154"/>
    <m/>
  </r>
  <r>
    <n v="1463"/>
    <x v="0"/>
    <x v="2"/>
    <s v="GCA_001766235.1"/>
    <s v="Primary Assembly"/>
    <s v="chromosome"/>
    <m/>
    <s v="CP015164.1"/>
    <n v="599417"/>
    <n v="599692"/>
    <x v="0"/>
    <m/>
    <m/>
    <m/>
    <m/>
    <m/>
    <m/>
    <s v="A4S02_02925"/>
    <n v="276"/>
    <m/>
    <m/>
  </r>
  <r>
    <n v="1464"/>
    <x v="1"/>
    <x v="3"/>
    <s v="GCA_001766235.1"/>
    <s v="Primary Assembly"/>
    <s v="chromosome"/>
    <m/>
    <s v="CP015164.1"/>
    <n v="599417"/>
    <n v="599692"/>
    <x v="0"/>
    <s v="AOW45898.1"/>
    <m/>
    <m/>
    <s v="30S ribosomal protein S18"/>
    <m/>
    <m/>
    <s v="A4S02_02925"/>
    <n v="276"/>
    <n v="91"/>
    <m/>
  </r>
  <r>
    <n v="1465"/>
    <x v="0"/>
    <x v="2"/>
    <s v="GCA_001766235.1"/>
    <s v="Primary Assembly"/>
    <s v="chromosome"/>
    <m/>
    <s v="CP015164.1"/>
    <n v="599704"/>
    <n v="600309"/>
    <x v="0"/>
    <m/>
    <m/>
    <m/>
    <m/>
    <m/>
    <m/>
    <s v="A4S02_02930"/>
    <n v="606"/>
    <m/>
    <m/>
  </r>
  <r>
    <n v="1466"/>
    <x v="1"/>
    <x v="3"/>
    <s v="GCA_001766235.1"/>
    <s v="Primary Assembly"/>
    <s v="chromosome"/>
    <m/>
    <s v="CP015164.1"/>
    <n v="599704"/>
    <n v="600309"/>
    <x v="0"/>
    <s v="AOW45899.1"/>
    <m/>
    <m/>
    <s v="50S ribosomal protein L9"/>
    <m/>
    <m/>
    <s v="A4S02_02930"/>
    <n v="606"/>
    <n v="201"/>
    <m/>
  </r>
  <r>
    <n v="1467"/>
    <x v="0"/>
    <x v="2"/>
    <s v="GCA_001766235.1"/>
    <s v="Primary Assembly"/>
    <s v="chromosome"/>
    <m/>
    <s v="CP015164.1"/>
    <n v="600409"/>
    <n v="601620"/>
    <x v="0"/>
    <m/>
    <m/>
    <m/>
    <m/>
    <m/>
    <m/>
    <s v="A4S02_02935"/>
    <n v="1212"/>
    <m/>
    <m/>
  </r>
  <r>
    <n v="1468"/>
    <x v="1"/>
    <x v="3"/>
    <s v="GCA_001766235.1"/>
    <s v="Primary Assembly"/>
    <s v="chromosome"/>
    <m/>
    <s v="CP015164.1"/>
    <n v="600409"/>
    <n v="601620"/>
    <x v="0"/>
    <s v="AOW45900.1"/>
    <m/>
    <m/>
    <s v="cyclopropane-fatty-acyl-phospholipid synthase"/>
    <m/>
    <m/>
    <s v="A4S02_02935"/>
    <n v="1212"/>
    <n v="403"/>
    <m/>
  </r>
  <r>
    <n v="1469"/>
    <x v="0"/>
    <x v="2"/>
    <s v="GCA_001766235.1"/>
    <s v="Primary Assembly"/>
    <s v="chromosome"/>
    <m/>
    <s v="CP015164.1"/>
    <n v="601627"/>
    <n v="602457"/>
    <x v="1"/>
    <m/>
    <m/>
    <m/>
    <m/>
    <m/>
    <m/>
    <s v="A4S02_02940"/>
    <n v="831"/>
    <m/>
    <m/>
  </r>
  <r>
    <n v="1470"/>
    <x v="1"/>
    <x v="3"/>
    <s v="GCA_001766235.1"/>
    <s v="Primary Assembly"/>
    <s v="chromosome"/>
    <m/>
    <s v="CP015164.1"/>
    <n v="601627"/>
    <n v="602457"/>
    <x v="1"/>
    <s v="AOW45901.1"/>
    <m/>
    <m/>
    <s v="16S rRNA (adenine(1518)-N(6)/adenine(1519)-N(6))-dimethyltransferase"/>
    <m/>
    <m/>
    <s v="A4S02_02940"/>
    <n v="831"/>
    <n v="276"/>
    <m/>
  </r>
  <r>
    <n v="1471"/>
    <x v="0"/>
    <x v="2"/>
    <s v="GCA_001766235.1"/>
    <s v="Primary Assembly"/>
    <s v="chromosome"/>
    <m/>
    <s v="CP015164.1"/>
    <n v="602462"/>
    <n v="603826"/>
    <x v="1"/>
    <m/>
    <m/>
    <m/>
    <m/>
    <m/>
    <m/>
    <s v="A4S02_02945"/>
    <n v="1365"/>
    <m/>
    <m/>
  </r>
  <r>
    <n v="1472"/>
    <x v="1"/>
    <x v="3"/>
    <s v="GCA_001766235.1"/>
    <s v="Primary Assembly"/>
    <s v="chromosome"/>
    <m/>
    <s v="CP015164.1"/>
    <n v="602462"/>
    <n v="603826"/>
    <x v="1"/>
    <s v="AOW45902.1"/>
    <m/>
    <m/>
    <s v="peptidylprolyl isomerase"/>
    <m/>
    <m/>
    <s v="A4S02_02945"/>
    <n v="1365"/>
    <n v="454"/>
    <m/>
  </r>
  <r>
    <n v="1473"/>
    <x v="0"/>
    <x v="2"/>
    <s v="GCA_001766235.1"/>
    <s v="Primary Assembly"/>
    <s v="chromosome"/>
    <m/>
    <s v="CP015164.1"/>
    <n v="603908"/>
    <n v="606241"/>
    <x v="1"/>
    <m/>
    <m/>
    <m/>
    <m/>
    <m/>
    <m/>
    <s v="A4S02_02950"/>
    <n v="2334"/>
    <m/>
    <m/>
  </r>
  <r>
    <n v="1474"/>
    <x v="1"/>
    <x v="3"/>
    <s v="GCA_001766235.1"/>
    <s v="Primary Assembly"/>
    <s v="chromosome"/>
    <m/>
    <s v="CP015164.1"/>
    <n v="603908"/>
    <n v="606241"/>
    <x v="1"/>
    <s v="AOW45903.1"/>
    <m/>
    <m/>
    <s v="organic solvent tolerance protein"/>
    <m/>
    <m/>
    <s v="A4S02_02950"/>
    <n v="2334"/>
    <n v="777"/>
    <m/>
  </r>
  <r>
    <n v="1475"/>
    <x v="0"/>
    <x v="2"/>
    <s v="GCA_001766235.1"/>
    <s v="Primary Assembly"/>
    <s v="chromosome"/>
    <m/>
    <s v="CP015164.1"/>
    <n v="606242"/>
    <n v="607354"/>
    <x v="1"/>
    <m/>
    <m/>
    <m/>
    <m/>
    <m/>
    <m/>
    <s v="A4S02_02955"/>
    <n v="1113"/>
    <m/>
    <m/>
  </r>
  <r>
    <n v="1476"/>
    <x v="1"/>
    <x v="3"/>
    <s v="GCA_001766235.1"/>
    <s v="Primary Assembly"/>
    <s v="chromosome"/>
    <m/>
    <s v="CP015164.1"/>
    <n v="606242"/>
    <n v="607354"/>
    <x v="1"/>
    <s v="AOW45904.1"/>
    <m/>
    <m/>
    <s v="LPS export ABC transporter permease LptG"/>
    <m/>
    <m/>
    <s v="A4S02_02955"/>
    <n v="1113"/>
    <n v="370"/>
    <m/>
  </r>
  <r>
    <n v="1477"/>
    <x v="0"/>
    <x v="2"/>
    <s v="GCA_001766235.1"/>
    <s v="Primary Assembly"/>
    <s v="chromosome"/>
    <m/>
    <s v="CP015164.1"/>
    <n v="607371"/>
    <n v="608525"/>
    <x v="1"/>
    <m/>
    <m/>
    <m/>
    <m/>
    <m/>
    <m/>
    <s v="A4S02_02960"/>
    <n v="1155"/>
    <m/>
    <m/>
  </r>
  <r>
    <n v="1478"/>
    <x v="1"/>
    <x v="3"/>
    <s v="GCA_001766235.1"/>
    <s v="Primary Assembly"/>
    <s v="chromosome"/>
    <m/>
    <s v="CP015164.1"/>
    <n v="607371"/>
    <n v="608525"/>
    <x v="1"/>
    <s v="AOW47740.1"/>
    <m/>
    <m/>
    <s v="LPS export ABC transporter permease LptF"/>
    <m/>
    <m/>
    <s v="A4S02_02960"/>
    <n v="1155"/>
    <n v="384"/>
    <m/>
  </r>
  <r>
    <n v="1479"/>
    <x v="0"/>
    <x v="2"/>
    <s v="GCA_001766235.1"/>
    <s v="Primary Assembly"/>
    <s v="chromosome"/>
    <m/>
    <s v="CP015164.1"/>
    <n v="608688"/>
    <n v="610349"/>
    <x v="1"/>
    <m/>
    <m/>
    <m/>
    <m/>
    <m/>
    <m/>
    <s v="A4S02_02965"/>
    <n v="1662"/>
    <m/>
    <m/>
  </r>
  <r>
    <n v="1480"/>
    <x v="1"/>
    <x v="3"/>
    <s v="GCA_001766235.1"/>
    <s v="Primary Assembly"/>
    <s v="chromosome"/>
    <m/>
    <s v="CP015164.1"/>
    <n v="608688"/>
    <n v="610349"/>
    <x v="1"/>
    <s v="AOW45905.1"/>
    <m/>
    <m/>
    <s v="hypothetical protein"/>
    <m/>
    <m/>
    <s v="A4S02_02965"/>
    <n v="1662"/>
    <n v="553"/>
    <m/>
  </r>
  <r>
    <n v="1481"/>
    <x v="0"/>
    <x v="2"/>
    <s v="GCA_001766235.1"/>
    <s v="Primary Assembly"/>
    <s v="chromosome"/>
    <m/>
    <s v="CP015164.1"/>
    <n v="610970"/>
    <n v="612787"/>
    <x v="0"/>
    <m/>
    <m/>
    <m/>
    <m/>
    <m/>
    <m/>
    <s v="A4S02_02970"/>
    <n v="1818"/>
    <m/>
    <m/>
  </r>
  <r>
    <n v="1482"/>
    <x v="1"/>
    <x v="3"/>
    <s v="GCA_001766235.1"/>
    <s v="Primary Assembly"/>
    <s v="chromosome"/>
    <m/>
    <s v="CP015164.1"/>
    <n v="610970"/>
    <n v="612787"/>
    <x v="0"/>
    <s v="AOW47741.1"/>
    <m/>
    <m/>
    <s v="ABC transporter"/>
    <m/>
    <m/>
    <s v="A4S02_02970"/>
    <n v="1818"/>
    <n v="605"/>
    <m/>
  </r>
  <r>
    <n v="1483"/>
    <x v="0"/>
    <x v="2"/>
    <s v="GCA_001766235.1"/>
    <s v="Primary Assembly"/>
    <s v="chromosome"/>
    <m/>
    <s v="CP015164.1"/>
    <n v="612787"/>
    <n v="613506"/>
    <x v="0"/>
    <m/>
    <m/>
    <m/>
    <m/>
    <m/>
    <m/>
    <s v="A4S02_02975"/>
    <n v="720"/>
    <m/>
    <m/>
  </r>
  <r>
    <n v="1484"/>
    <x v="1"/>
    <x v="3"/>
    <s v="GCA_001766235.1"/>
    <s v="Primary Assembly"/>
    <s v="chromosome"/>
    <m/>
    <s v="CP015164.1"/>
    <n v="612787"/>
    <n v="613506"/>
    <x v="0"/>
    <s v="AOW45906.1"/>
    <m/>
    <m/>
    <s v="GntR family transcriptional regulator"/>
    <m/>
    <m/>
    <s v="A4S02_02975"/>
    <n v="720"/>
    <n v="239"/>
    <m/>
  </r>
  <r>
    <n v="1485"/>
    <x v="0"/>
    <x v="2"/>
    <s v="GCA_001766235.1"/>
    <s v="Primary Assembly"/>
    <s v="chromosome"/>
    <m/>
    <s v="CP015164.1"/>
    <n v="613610"/>
    <n v="613936"/>
    <x v="1"/>
    <m/>
    <m/>
    <m/>
    <m/>
    <m/>
    <m/>
    <s v="A4S02_02980"/>
    <n v="327"/>
    <m/>
    <m/>
  </r>
  <r>
    <n v="1486"/>
    <x v="1"/>
    <x v="3"/>
    <s v="GCA_001766235.1"/>
    <s v="Primary Assembly"/>
    <s v="chromosome"/>
    <m/>
    <s v="CP015164.1"/>
    <n v="613610"/>
    <n v="613936"/>
    <x v="1"/>
    <s v="AOW45907.1"/>
    <m/>
    <m/>
    <s v="cell division topological specificity factor MinE"/>
    <m/>
    <m/>
    <s v="A4S02_02980"/>
    <n v="327"/>
    <n v="108"/>
    <m/>
  </r>
  <r>
    <n v="1487"/>
    <x v="0"/>
    <x v="2"/>
    <s v="GCA_001766235.1"/>
    <s v="Primary Assembly"/>
    <s v="chromosome"/>
    <m/>
    <s v="CP015164.1"/>
    <n v="613933"/>
    <n v="614748"/>
    <x v="1"/>
    <m/>
    <m/>
    <m/>
    <m/>
    <m/>
    <m/>
    <s v="A4S02_02985"/>
    <n v="816"/>
    <m/>
    <m/>
  </r>
  <r>
    <n v="1488"/>
    <x v="1"/>
    <x v="3"/>
    <s v="GCA_001766235.1"/>
    <s v="Primary Assembly"/>
    <s v="chromosome"/>
    <m/>
    <s v="CP015164.1"/>
    <n v="613933"/>
    <n v="614748"/>
    <x v="1"/>
    <s v="AOW45908.1"/>
    <m/>
    <m/>
    <s v="septum site-determining protein MinD"/>
    <m/>
    <m/>
    <s v="A4S02_02985"/>
    <n v="816"/>
    <n v="271"/>
    <m/>
  </r>
  <r>
    <n v="1489"/>
    <x v="0"/>
    <x v="2"/>
    <s v="GCA_001766235.1"/>
    <s v="Primary Assembly"/>
    <s v="chromosome"/>
    <m/>
    <s v="CP015164.1"/>
    <n v="614887"/>
    <n v="615549"/>
    <x v="1"/>
    <m/>
    <m/>
    <m/>
    <m/>
    <m/>
    <m/>
    <s v="A4S02_02990"/>
    <n v="663"/>
    <m/>
    <m/>
  </r>
  <r>
    <n v="1490"/>
    <x v="1"/>
    <x v="3"/>
    <s v="GCA_001766235.1"/>
    <s v="Primary Assembly"/>
    <s v="chromosome"/>
    <m/>
    <s v="CP015164.1"/>
    <n v="614887"/>
    <n v="615549"/>
    <x v="1"/>
    <s v="AOW45909.1"/>
    <m/>
    <m/>
    <s v="septum formation inhibitor MinC"/>
    <m/>
    <m/>
    <s v="A4S02_02990"/>
    <n v="663"/>
    <n v="220"/>
    <m/>
  </r>
  <r>
    <n v="1491"/>
    <x v="0"/>
    <x v="2"/>
    <s v="GCA_001766235.1"/>
    <s v="Primary Assembly"/>
    <s v="chromosome"/>
    <m/>
    <s v="CP015164.1"/>
    <n v="615770"/>
    <n v="616438"/>
    <x v="0"/>
    <m/>
    <m/>
    <m/>
    <m/>
    <m/>
    <m/>
    <s v="A4S02_02995"/>
    <n v="669"/>
    <m/>
    <m/>
  </r>
  <r>
    <n v="1492"/>
    <x v="1"/>
    <x v="3"/>
    <s v="GCA_001766235.1"/>
    <s v="Primary Assembly"/>
    <s v="chromosome"/>
    <m/>
    <s v="CP015164.1"/>
    <n v="615770"/>
    <n v="616438"/>
    <x v="0"/>
    <s v="AOW47742.1"/>
    <m/>
    <m/>
    <s v="glutathione S-transferase"/>
    <m/>
    <m/>
    <s v="A4S02_02995"/>
    <n v="669"/>
    <n v="222"/>
    <m/>
  </r>
  <r>
    <n v="1493"/>
    <x v="0"/>
    <x v="2"/>
    <s v="GCA_001766235.1"/>
    <s v="Primary Assembly"/>
    <s v="chromosome"/>
    <m/>
    <s v="CP015164.1"/>
    <n v="616443"/>
    <n v="617657"/>
    <x v="0"/>
    <m/>
    <m/>
    <m/>
    <m/>
    <m/>
    <m/>
    <s v="A4S02_03000"/>
    <n v="1215"/>
    <m/>
    <m/>
  </r>
  <r>
    <n v="1494"/>
    <x v="1"/>
    <x v="3"/>
    <s v="GCA_001766235.1"/>
    <s v="Primary Assembly"/>
    <s v="chromosome"/>
    <m/>
    <s v="CP015164.1"/>
    <n v="616443"/>
    <n v="617657"/>
    <x v="0"/>
    <s v="AOW45910.1"/>
    <m/>
    <m/>
    <s v="hypothetical protein"/>
    <m/>
    <m/>
    <s v="A4S02_03000"/>
    <n v="1215"/>
    <n v="404"/>
    <m/>
  </r>
  <r>
    <n v="1495"/>
    <x v="0"/>
    <x v="2"/>
    <s v="GCA_001766235.1"/>
    <s v="Primary Assembly"/>
    <s v="chromosome"/>
    <m/>
    <s v="CP015164.1"/>
    <n v="617661"/>
    <n v="618629"/>
    <x v="1"/>
    <m/>
    <m/>
    <m/>
    <m/>
    <m/>
    <m/>
    <s v="A4S02_03005"/>
    <n v="969"/>
    <m/>
    <m/>
  </r>
  <r>
    <n v="1496"/>
    <x v="1"/>
    <x v="3"/>
    <s v="GCA_001766235.1"/>
    <s v="Primary Assembly"/>
    <s v="chromosome"/>
    <m/>
    <s v="CP015164.1"/>
    <n v="617661"/>
    <n v="618629"/>
    <x v="1"/>
    <s v="AOW45911.1"/>
    <m/>
    <m/>
    <s v="16S rRNA (cytidine(1402)-2'-O)-methyltransferase"/>
    <m/>
    <m/>
    <s v="A4S02_03005"/>
    <n v="969"/>
    <n v="322"/>
    <m/>
  </r>
  <r>
    <n v="1497"/>
    <x v="0"/>
    <x v="2"/>
    <s v="GCA_001766235.1"/>
    <s v="Primary Assembly"/>
    <s v="chromosome"/>
    <m/>
    <s v="CP015164.1"/>
    <n v="618617"/>
    <n v="620005"/>
    <x v="0"/>
    <m/>
    <m/>
    <m/>
    <m/>
    <m/>
    <m/>
    <s v="A4S02_03010"/>
    <n v="1389"/>
    <m/>
    <m/>
  </r>
  <r>
    <n v="1498"/>
    <x v="1"/>
    <x v="3"/>
    <s v="GCA_001766235.1"/>
    <s v="Primary Assembly"/>
    <s v="chromosome"/>
    <m/>
    <s v="CP015164.1"/>
    <n v="618617"/>
    <n v="620005"/>
    <x v="0"/>
    <s v="AOW47743.1"/>
    <m/>
    <m/>
    <s v="amino acid ABC transporter substrate-binding protein"/>
    <m/>
    <m/>
    <s v="A4S02_03010"/>
    <n v="1389"/>
    <n v="462"/>
    <m/>
  </r>
  <r>
    <n v="1499"/>
    <x v="0"/>
    <x v="2"/>
    <s v="GCA_001766235.1"/>
    <s v="Primary Assembly"/>
    <s v="chromosome"/>
    <m/>
    <s v="CP015164.1"/>
    <n v="620091"/>
    <n v="621695"/>
    <x v="1"/>
    <m/>
    <m/>
    <m/>
    <m/>
    <m/>
    <m/>
    <s v="A4S02_03015"/>
    <n v="1605"/>
    <m/>
    <m/>
  </r>
  <r>
    <n v="1500"/>
    <x v="1"/>
    <x v="3"/>
    <s v="GCA_001766235.1"/>
    <s v="Primary Assembly"/>
    <s v="chromosome"/>
    <m/>
    <s v="CP015164.1"/>
    <n v="620091"/>
    <n v="621695"/>
    <x v="1"/>
    <s v="AOW45912.1"/>
    <m/>
    <m/>
    <s v="peptide transporter"/>
    <m/>
    <m/>
    <s v="A4S02_03015"/>
    <n v="1605"/>
    <n v="534"/>
    <m/>
  </r>
  <r>
    <n v="1501"/>
    <x v="0"/>
    <x v="2"/>
    <s v="GCA_001766235.1"/>
    <s v="Primary Assembly"/>
    <s v="chromosome"/>
    <m/>
    <s v="CP015164.1"/>
    <n v="621835"/>
    <n v="622425"/>
    <x v="1"/>
    <m/>
    <m/>
    <m/>
    <m/>
    <m/>
    <m/>
    <s v="A4S02_03020"/>
    <n v="591"/>
    <m/>
    <m/>
  </r>
  <r>
    <n v="1502"/>
    <x v="1"/>
    <x v="3"/>
    <s v="GCA_001766235.1"/>
    <s v="Primary Assembly"/>
    <s v="chromosome"/>
    <m/>
    <s v="CP015164.1"/>
    <n v="621835"/>
    <n v="622425"/>
    <x v="1"/>
    <s v="AOW45913.1"/>
    <m/>
    <m/>
    <s v="CarD family transcriptional regulator"/>
    <m/>
    <m/>
    <s v="A4S02_03020"/>
    <n v="591"/>
    <n v="196"/>
    <m/>
  </r>
  <r>
    <n v="1503"/>
    <x v="0"/>
    <x v="2"/>
    <s v="GCA_001766235.1"/>
    <s v="Primary Assembly"/>
    <s v="chromosome"/>
    <m/>
    <s v="CP015164.1"/>
    <n v="622491"/>
    <n v="623366"/>
    <x v="1"/>
    <m/>
    <m/>
    <m/>
    <m/>
    <m/>
    <m/>
    <s v="A4S02_03025"/>
    <n v="876"/>
    <m/>
    <m/>
  </r>
  <r>
    <n v="1504"/>
    <x v="1"/>
    <x v="3"/>
    <s v="GCA_001766235.1"/>
    <s v="Primary Assembly"/>
    <s v="chromosome"/>
    <m/>
    <s v="CP015164.1"/>
    <n v="622491"/>
    <n v="623366"/>
    <x v="1"/>
    <s v="AOW45914.1"/>
    <m/>
    <m/>
    <s v="hypothetical protein"/>
    <m/>
    <m/>
    <s v="A4S02_03025"/>
    <n v="876"/>
    <n v="291"/>
    <m/>
  </r>
  <r>
    <n v="1505"/>
    <x v="0"/>
    <x v="2"/>
    <s v="GCA_001766235.1"/>
    <s v="Primary Assembly"/>
    <s v="chromosome"/>
    <m/>
    <s v="CP015164.1"/>
    <n v="623511"/>
    <n v="624377"/>
    <x v="0"/>
    <m/>
    <m/>
    <m/>
    <m/>
    <m/>
    <m/>
    <s v="A4S02_03030"/>
    <n v="867"/>
    <m/>
    <m/>
  </r>
  <r>
    <n v="1506"/>
    <x v="1"/>
    <x v="3"/>
    <s v="GCA_001766235.1"/>
    <s v="Primary Assembly"/>
    <s v="chromosome"/>
    <m/>
    <s v="CP015164.1"/>
    <n v="623511"/>
    <n v="624377"/>
    <x v="0"/>
    <s v="AOW45915.1"/>
    <m/>
    <m/>
    <s v="S-formylglutathione hydrolase"/>
    <m/>
    <m/>
    <s v="A4S02_03030"/>
    <n v="867"/>
    <n v="288"/>
    <m/>
  </r>
  <r>
    <n v="1507"/>
    <x v="0"/>
    <x v="2"/>
    <s v="GCA_001766235.1"/>
    <s v="Primary Assembly"/>
    <s v="chromosome"/>
    <m/>
    <s v="CP015164.1"/>
    <n v="624383"/>
    <n v="624967"/>
    <x v="1"/>
    <m/>
    <m/>
    <m/>
    <m/>
    <m/>
    <m/>
    <s v="A4S02_03035"/>
    <n v="585"/>
    <m/>
    <m/>
  </r>
  <r>
    <n v="1508"/>
    <x v="1"/>
    <x v="3"/>
    <s v="GCA_001766235.1"/>
    <s v="Primary Assembly"/>
    <s v="chromosome"/>
    <m/>
    <s v="CP015164.1"/>
    <n v="624383"/>
    <n v="624967"/>
    <x v="1"/>
    <s v="AOW45916.1"/>
    <m/>
    <m/>
    <s v="hypothetical protein"/>
    <m/>
    <m/>
    <s v="A4S02_03035"/>
    <n v="585"/>
    <n v="194"/>
    <m/>
  </r>
  <r>
    <n v="1509"/>
    <x v="0"/>
    <x v="2"/>
    <s v="GCA_001766235.1"/>
    <s v="Primary Assembly"/>
    <s v="chromosome"/>
    <m/>
    <s v="CP015164.1"/>
    <n v="625012"/>
    <n v="625956"/>
    <x v="1"/>
    <m/>
    <m/>
    <m/>
    <m/>
    <m/>
    <m/>
    <s v="A4S02_03040"/>
    <n v="945"/>
    <m/>
    <m/>
  </r>
  <r>
    <n v="1510"/>
    <x v="1"/>
    <x v="3"/>
    <s v="GCA_001766235.1"/>
    <s v="Primary Assembly"/>
    <s v="chromosome"/>
    <m/>
    <s v="CP015164.1"/>
    <n v="625012"/>
    <n v="625956"/>
    <x v="1"/>
    <s v="AOW45917.1"/>
    <m/>
    <m/>
    <s v="cell division protein FtsX"/>
    <m/>
    <m/>
    <s v="A4S02_03040"/>
    <n v="945"/>
    <n v="314"/>
    <m/>
  </r>
  <r>
    <n v="1511"/>
    <x v="0"/>
    <x v="2"/>
    <s v="GCA_001766235.1"/>
    <s v="Primary Assembly"/>
    <s v="chromosome"/>
    <m/>
    <s v="CP015164.1"/>
    <n v="625953"/>
    <n v="626633"/>
    <x v="1"/>
    <m/>
    <m/>
    <m/>
    <m/>
    <m/>
    <m/>
    <s v="A4S02_03045"/>
    <n v="681"/>
    <m/>
    <m/>
  </r>
  <r>
    <n v="1512"/>
    <x v="1"/>
    <x v="3"/>
    <s v="GCA_001766235.1"/>
    <s v="Primary Assembly"/>
    <s v="chromosome"/>
    <m/>
    <s v="CP015164.1"/>
    <n v="625953"/>
    <n v="626633"/>
    <x v="1"/>
    <s v="AOW47744.1"/>
    <m/>
    <m/>
    <s v="cell division ATP-binding protein FtsE"/>
    <m/>
    <m/>
    <s v="A4S02_03045"/>
    <n v="681"/>
    <n v="226"/>
    <m/>
  </r>
  <r>
    <n v="1513"/>
    <x v="0"/>
    <x v="2"/>
    <s v="GCA_001766235.1"/>
    <s v="Primary Assembly"/>
    <s v="chromosome"/>
    <m/>
    <s v="CP015164.1"/>
    <n v="626857"/>
    <n v="627954"/>
    <x v="0"/>
    <m/>
    <m/>
    <m/>
    <m/>
    <m/>
    <m/>
    <s v="A4S02_03050"/>
    <n v="1098"/>
    <m/>
    <m/>
  </r>
  <r>
    <n v="1514"/>
    <x v="1"/>
    <x v="3"/>
    <s v="GCA_001766235.1"/>
    <s v="Primary Assembly"/>
    <s v="chromosome"/>
    <m/>
    <s v="CP015164.1"/>
    <n v="626857"/>
    <n v="627954"/>
    <x v="0"/>
    <s v="AOW45918.1"/>
    <m/>
    <m/>
    <s v="hypothetical protein"/>
    <m/>
    <m/>
    <s v="A4S02_03050"/>
    <n v="1098"/>
    <n v="365"/>
    <m/>
  </r>
  <r>
    <n v="1515"/>
    <x v="0"/>
    <x v="2"/>
    <s v="GCA_001766235.1"/>
    <s v="Primary Assembly"/>
    <s v="chromosome"/>
    <m/>
    <s v="CP015164.1"/>
    <n v="628008"/>
    <n v="628403"/>
    <x v="1"/>
    <m/>
    <m/>
    <m/>
    <m/>
    <m/>
    <m/>
    <s v="A4S02_03055"/>
    <n v="396"/>
    <m/>
    <m/>
  </r>
  <r>
    <n v="1516"/>
    <x v="1"/>
    <x v="3"/>
    <s v="GCA_001766235.1"/>
    <s v="Primary Assembly"/>
    <s v="chromosome"/>
    <m/>
    <s v="CP015164.1"/>
    <n v="628008"/>
    <n v="628403"/>
    <x v="1"/>
    <s v="AOW45919.1"/>
    <m/>
    <m/>
    <s v="hypothetical protein"/>
    <m/>
    <m/>
    <s v="A4S02_03055"/>
    <n v="396"/>
    <n v="131"/>
    <m/>
  </r>
  <r>
    <n v="1517"/>
    <x v="0"/>
    <x v="2"/>
    <s v="GCA_001766235.1"/>
    <s v="Primary Assembly"/>
    <s v="chromosome"/>
    <m/>
    <s v="CP015164.1"/>
    <n v="628654"/>
    <n v="630489"/>
    <x v="0"/>
    <m/>
    <m/>
    <m/>
    <m/>
    <m/>
    <m/>
    <s v="A4S02_03060"/>
    <n v="1836"/>
    <m/>
    <m/>
  </r>
  <r>
    <n v="1518"/>
    <x v="1"/>
    <x v="3"/>
    <s v="GCA_001766235.1"/>
    <s v="Primary Assembly"/>
    <s v="chromosome"/>
    <m/>
    <s v="CP015164.1"/>
    <n v="628654"/>
    <n v="630489"/>
    <x v="0"/>
    <s v="AOW47745.1"/>
    <m/>
    <m/>
    <s v="hybrid sensor histidine kinase/response regulator"/>
    <m/>
    <m/>
    <s v="A4S02_03060"/>
    <n v="1836"/>
    <n v="611"/>
    <m/>
  </r>
  <r>
    <n v="1519"/>
    <x v="0"/>
    <x v="2"/>
    <s v="GCA_001766235.1"/>
    <s v="Primary Assembly"/>
    <s v="chromosome"/>
    <m/>
    <s v="CP015164.1"/>
    <n v="630473"/>
    <n v="632473"/>
    <x v="0"/>
    <m/>
    <m/>
    <m/>
    <m/>
    <m/>
    <m/>
    <s v="A4S02_03065"/>
    <n v="2001"/>
    <m/>
    <m/>
  </r>
  <r>
    <n v="1520"/>
    <x v="1"/>
    <x v="3"/>
    <s v="GCA_001766235.1"/>
    <s v="Primary Assembly"/>
    <s v="chromosome"/>
    <m/>
    <s v="CP015164.1"/>
    <n v="630473"/>
    <n v="632473"/>
    <x v="0"/>
    <s v="AOW45920.1"/>
    <m/>
    <m/>
    <s v="hybrid sensor histidine kinase/response regulator"/>
    <m/>
    <m/>
    <s v="A4S02_03065"/>
    <n v="2001"/>
    <n v="666"/>
    <m/>
  </r>
  <r>
    <n v="1521"/>
    <x v="0"/>
    <x v="2"/>
    <s v="GCA_001766235.1"/>
    <s v="Primary Assembly"/>
    <s v="chromosome"/>
    <m/>
    <s v="CP015164.1"/>
    <n v="632520"/>
    <n v="633119"/>
    <x v="0"/>
    <m/>
    <m/>
    <m/>
    <m/>
    <m/>
    <m/>
    <s v="A4S02_03070"/>
    <n v="600"/>
    <m/>
    <m/>
  </r>
  <r>
    <n v="1522"/>
    <x v="1"/>
    <x v="3"/>
    <s v="GCA_001766235.1"/>
    <s v="Primary Assembly"/>
    <s v="chromosome"/>
    <m/>
    <s v="CP015164.1"/>
    <n v="632520"/>
    <n v="633119"/>
    <x v="0"/>
    <s v="AOW45921.1"/>
    <m/>
    <m/>
    <s v="HslU--HslV peptidase proteolytic subunit"/>
    <m/>
    <m/>
    <s v="A4S02_03070"/>
    <n v="600"/>
    <n v="199"/>
    <m/>
  </r>
  <r>
    <n v="1523"/>
    <x v="0"/>
    <x v="2"/>
    <s v="GCA_001766235.1"/>
    <s v="Primary Assembly"/>
    <s v="chromosome"/>
    <m/>
    <s v="CP015164.1"/>
    <n v="633119"/>
    <n v="634432"/>
    <x v="0"/>
    <m/>
    <m/>
    <m/>
    <m/>
    <m/>
    <m/>
    <s v="A4S02_03075"/>
    <n v="1314"/>
    <m/>
    <m/>
  </r>
  <r>
    <n v="1524"/>
    <x v="1"/>
    <x v="3"/>
    <s v="GCA_001766235.1"/>
    <s v="Primary Assembly"/>
    <s v="chromosome"/>
    <m/>
    <s v="CP015164.1"/>
    <n v="633119"/>
    <n v="634432"/>
    <x v="0"/>
    <s v="AOW45922.1"/>
    <m/>
    <m/>
    <s v="HslU--HslV peptidase ATPase subunit"/>
    <m/>
    <m/>
    <s v="A4S02_03075"/>
    <n v="1314"/>
    <n v="437"/>
    <m/>
  </r>
  <r>
    <n v="1525"/>
    <x v="0"/>
    <x v="2"/>
    <s v="GCA_001766235.1"/>
    <s v="Primary Assembly"/>
    <s v="chromosome"/>
    <m/>
    <s v="CP015164.1"/>
    <n v="634432"/>
    <n v="634875"/>
    <x v="0"/>
    <m/>
    <m/>
    <m/>
    <m/>
    <m/>
    <m/>
    <s v="A4S02_03080"/>
    <n v="444"/>
    <m/>
    <m/>
  </r>
  <r>
    <n v="1526"/>
    <x v="1"/>
    <x v="3"/>
    <s v="GCA_001766235.1"/>
    <s v="Primary Assembly"/>
    <s v="chromosome"/>
    <m/>
    <s v="CP015164.1"/>
    <n v="634432"/>
    <n v="634875"/>
    <x v="0"/>
    <s v="AOW45923.1"/>
    <m/>
    <m/>
    <s v="Fe-S cluster assembly protein SufE"/>
    <m/>
    <m/>
    <s v="A4S02_03080"/>
    <n v="444"/>
    <n v="147"/>
    <m/>
  </r>
  <r>
    <n v="1527"/>
    <x v="0"/>
    <x v="2"/>
    <s v="GCA_001766235.1"/>
    <s v="Primary Assembly"/>
    <s v="chromosome"/>
    <m/>
    <s v="CP015164.1"/>
    <n v="635003"/>
    <n v="637330"/>
    <x v="1"/>
    <m/>
    <m/>
    <m/>
    <m/>
    <m/>
    <m/>
    <s v="A4S02_03085"/>
    <n v="2328"/>
    <m/>
    <m/>
  </r>
  <r>
    <n v="1528"/>
    <x v="1"/>
    <x v="3"/>
    <s v="GCA_001766235.1"/>
    <s v="Primary Assembly"/>
    <s v="chromosome"/>
    <m/>
    <s v="CP015164.1"/>
    <n v="635003"/>
    <n v="637330"/>
    <x v="1"/>
    <s v="AOW45924.1"/>
    <m/>
    <m/>
    <s v="aldehyde dehydrogenase"/>
    <m/>
    <m/>
    <s v="A4S02_03085"/>
    <n v="2328"/>
    <n v="775"/>
    <m/>
  </r>
  <r>
    <n v="1529"/>
    <x v="0"/>
    <x v="2"/>
    <s v="GCA_001766235.1"/>
    <s v="Primary Assembly"/>
    <s v="chromosome"/>
    <m/>
    <s v="CP015164.1"/>
    <n v="637323"/>
    <n v="637799"/>
    <x v="1"/>
    <m/>
    <m/>
    <m/>
    <m/>
    <m/>
    <m/>
    <s v="A4S02_03090"/>
    <n v="477"/>
    <m/>
    <m/>
  </r>
  <r>
    <n v="1530"/>
    <x v="1"/>
    <x v="3"/>
    <s v="GCA_001766235.1"/>
    <s v="Primary Assembly"/>
    <s v="chromosome"/>
    <m/>
    <s v="CP015164.1"/>
    <n v="637323"/>
    <n v="637799"/>
    <x v="1"/>
    <s v="AOW45925.1"/>
    <m/>
    <m/>
    <s v="(2Fe-2S)-binding protein"/>
    <m/>
    <m/>
    <s v="A4S02_03090"/>
    <n v="477"/>
    <n v="158"/>
    <m/>
  </r>
  <r>
    <n v="1531"/>
    <x v="0"/>
    <x v="2"/>
    <s v="GCA_001766235.1"/>
    <s v="Primary Assembly"/>
    <s v="chromosome"/>
    <m/>
    <s v="CP015164.1"/>
    <n v="637820"/>
    <n v="639148"/>
    <x v="1"/>
    <m/>
    <m/>
    <m/>
    <m/>
    <m/>
    <m/>
    <s v="A4S02_03095"/>
    <n v="1329"/>
    <m/>
    <m/>
  </r>
  <r>
    <n v="1532"/>
    <x v="1"/>
    <x v="3"/>
    <s v="GCA_001766235.1"/>
    <s v="Primary Assembly"/>
    <s v="chromosome"/>
    <m/>
    <s v="CP015164.1"/>
    <n v="637820"/>
    <n v="639148"/>
    <x v="1"/>
    <s v="AOW45926.1"/>
    <m/>
    <m/>
    <s v="aldehyde dehydrogenase"/>
    <m/>
    <m/>
    <s v="A4S02_03095"/>
    <n v="1329"/>
    <n v="442"/>
    <m/>
  </r>
  <r>
    <n v="1533"/>
    <x v="0"/>
    <x v="2"/>
    <s v="GCA_001766235.1"/>
    <s v="Primary Assembly"/>
    <s v="chromosome"/>
    <m/>
    <s v="CP015164.1"/>
    <n v="639548"/>
    <n v="641020"/>
    <x v="1"/>
    <m/>
    <m/>
    <m/>
    <m/>
    <m/>
    <m/>
    <s v="A4S02_03100"/>
    <n v="1473"/>
    <m/>
    <m/>
  </r>
  <r>
    <n v="1534"/>
    <x v="1"/>
    <x v="3"/>
    <s v="GCA_001766235.1"/>
    <s v="Primary Assembly"/>
    <s v="chromosome"/>
    <m/>
    <s v="CP015164.1"/>
    <n v="639548"/>
    <n v="641020"/>
    <x v="1"/>
    <s v="AOW45927.1"/>
    <m/>
    <m/>
    <s v="mannitol dehydrogenase"/>
    <m/>
    <m/>
    <s v="A4S02_03100"/>
    <n v="1473"/>
    <n v="490"/>
    <m/>
  </r>
  <r>
    <n v="1535"/>
    <x v="0"/>
    <x v="2"/>
    <s v="GCA_001766235.1"/>
    <s v="Primary Assembly"/>
    <s v="chromosome"/>
    <m/>
    <s v="CP015164.1"/>
    <n v="641242"/>
    <n v="641442"/>
    <x v="0"/>
    <m/>
    <m/>
    <m/>
    <m/>
    <m/>
    <m/>
    <s v="A4S02_03105"/>
    <n v="201"/>
    <m/>
    <m/>
  </r>
  <r>
    <n v="1536"/>
    <x v="1"/>
    <x v="3"/>
    <s v="GCA_001766235.1"/>
    <s v="Primary Assembly"/>
    <s v="chromosome"/>
    <m/>
    <s v="CP015164.1"/>
    <n v="641242"/>
    <n v="641442"/>
    <x v="0"/>
    <s v="AOW45928.1"/>
    <m/>
    <m/>
    <s v="50S ribosomal protein L35"/>
    <m/>
    <m/>
    <s v="A4S02_03105"/>
    <n v="201"/>
    <n v="66"/>
    <m/>
  </r>
  <r>
    <n v="1537"/>
    <x v="0"/>
    <x v="2"/>
    <s v="GCA_001766235.1"/>
    <s v="Primary Assembly"/>
    <s v="chromosome"/>
    <m/>
    <s v="CP015164.1"/>
    <n v="641457"/>
    <n v="641816"/>
    <x v="0"/>
    <m/>
    <m/>
    <m/>
    <m/>
    <m/>
    <m/>
    <s v="A4S02_03110"/>
    <n v="360"/>
    <m/>
    <m/>
  </r>
  <r>
    <n v="1538"/>
    <x v="1"/>
    <x v="3"/>
    <s v="GCA_001766235.1"/>
    <s v="Primary Assembly"/>
    <s v="chromosome"/>
    <m/>
    <s v="CP015164.1"/>
    <n v="641457"/>
    <n v="641816"/>
    <x v="0"/>
    <s v="AOW45929.1"/>
    <m/>
    <m/>
    <s v="50S ribosomal protein L20"/>
    <m/>
    <m/>
    <s v="A4S02_03110"/>
    <n v="360"/>
    <n v="119"/>
    <m/>
  </r>
  <r>
    <n v="1539"/>
    <x v="0"/>
    <x v="2"/>
    <s v="GCA_001766235.1"/>
    <s v="Primary Assembly"/>
    <s v="chromosome"/>
    <m/>
    <s v="CP015164.1"/>
    <n v="641981"/>
    <n v="643051"/>
    <x v="0"/>
    <m/>
    <m/>
    <m/>
    <m/>
    <m/>
    <m/>
    <s v="A4S02_03115"/>
    <n v="1071"/>
    <m/>
    <m/>
  </r>
  <r>
    <n v="1540"/>
    <x v="1"/>
    <x v="3"/>
    <s v="GCA_001766235.1"/>
    <s v="Primary Assembly"/>
    <s v="chromosome"/>
    <m/>
    <s v="CP015164.1"/>
    <n v="641981"/>
    <n v="643051"/>
    <x v="0"/>
    <s v="AOW45930.1"/>
    <m/>
    <m/>
    <s v="phenylalanine--tRNA ligase subunit alpha"/>
    <m/>
    <m/>
    <s v="A4S02_03115"/>
    <n v="1071"/>
    <n v="356"/>
    <m/>
  </r>
  <r>
    <n v="1541"/>
    <x v="0"/>
    <x v="2"/>
    <s v="GCA_001766235.1"/>
    <s v="Primary Assembly"/>
    <s v="chromosome"/>
    <m/>
    <s v="CP015164.1"/>
    <n v="643055"/>
    <n v="645514"/>
    <x v="0"/>
    <m/>
    <m/>
    <m/>
    <m/>
    <m/>
    <m/>
    <s v="A4S02_03120"/>
    <n v="2460"/>
    <m/>
    <m/>
  </r>
  <r>
    <n v="1542"/>
    <x v="1"/>
    <x v="3"/>
    <s v="GCA_001766235.1"/>
    <s v="Primary Assembly"/>
    <s v="chromosome"/>
    <m/>
    <s v="CP015164.1"/>
    <n v="643055"/>
    <n v="645514"/>
    <x v="0"/>
    <s v="AOW45931.1"/>
    <m/>
    <m/>
    <s v="phenylalanine--tRNA ligase subunit beta"/>
    <m/>
    <m/>
    <s v="A4S02_03120"/>
    <n v="2460"/>
    <n v="819"/>
    <m/>
  </r>
  <r>
    <n v="1543"/>
    <x v="0"/>
    <x v="2"/>
    <s v="GCA_001766235.1"/>
    <s v="Primary Assembly"/>
    <s v="chromosome"/>
    <m/>
    <s v="CP015164.1"/>
    <n v="645574"/>
    <n v="646581"/>
    <x v="0"/>
    <m/>
    <m/>
    <m/>
    <m/>
    <m/>
    <m/>
    <s v="A4S02_03125"/>
    <n v="1008"/>
    <m/>
    <m/>
  </r>
  <r>
    <n v="1544"/>
    <x v="1"/>
    <x v="3"/>
    <s v="GCA_001766235.1"/>
    <s v="Primary Assembly"/>
    <s v="chromosome"/>
    <m/>
    <s v="CP015164.1"/>
    <n v="645574"/>
    <n v="646581"/>
    <x v="0"/>
    <s v="AOW47746.1"/>
    <m/>
    <m/>
    <s v="phosphate ABC transporter substrate-binding protein PstS"/>
    <m/>
    <m/>
    <s v="A4S02_03125"/>
    <n v="1008"/>
    <n v="335"/>
    <m/>
  </r>
  <r>
    <n v="1545"/>
    <x v="0"/>
    <x v="2"/>
    <s v="GCA_001766235.1"/>
    <s v="Primary Assembly"/>
    <s v="chromosome"/>
    <m/>
    <s v="CP015164.1"/>
    <n v="646680"/>
    <n v="648389"/>
    <x v="1"/>
    <m/>
    <m/>
    <m/>
    <m/>
    <m/>
    <m/>
    <s v="A4S02_03130"/>
    <n v="1710"/>
    <m/>
    <m/>
  </r>
  <r>
    <n v="1546"/>
    <x v="1"/>
    <x v="3"/>
    <s v="GCA_001766235.1"/>
    <s v="Primary Assembly"/>
    <s v="chromosome"/>
    <m/>
    <s v="CP015164.1"/>
    <n v="646680"/>
    <n v="648389"/>
    <x v="1"/>
    <s v="AOW45932.1"/>
    <m/>
    <m/>
    <s v="peptide ABC transporter substrate-binding protein"/>
    <m/>
    <m/>
    <s v="A4S02_03130"/>
    <n v="1710"/>
    <n v="569"/>
    <m/>
  </r>
  <r>
    <n v="1547"/>
    <x v="0"/>
    <x v="2"/>
    <s v="GCA_001766235.1"/>
    <s v="Primary Assembly"/>
    <s v="chromosome"/>
    <m/>
    <s v="CP015164.1"/>
    <n v="648512"/>
    <n v="648904"/>
    <x v="1"/>
    <m/>
    <m/>
    <m/>
    <m/>
    <m/>
    <m/>
    <s v="A4S02_03135"/>
    <n v="393"/>
    <m/>
    <m/>
  </r>
  <r>
    <n v="1548"/>
    <x v="1"/>
    <x v="3"/>
    <s v="GCA_001766235.1"/>
    <s v="Primary Assembly"/>
    <s v="chromosome"/>
    <m/>
    <s v="CP015164.1"/>
    <n v="648512"/>
    <n v="648904"/>
    <x v="1"/>
    <s v="AOW45933.1"/>
    <m/>
    <m/>
    <s v="hypothetical protein"/>
    <m/>
    <m/>
    <s v="A4S02_03135"/>
    <n v="393"/>
    <n v="130"/>
    <m/>
  </r>
  <r>
    <n v="1549"/>
    <x v="0"/>
    <x v="2"/>
    <s v="GCA_001766235.1"/>
    <s v="Primary Assembly"/>
    <s v="chromosome"/>
    <m/>
    <s v="CP015164.1"/>
    <n v="648835"/>
    <n v="649020"/>
    <x v="1"/>
    <m/>
    <m/>
    <m/>
    <m/>
    <m/>
    <m/>
    <s v="A4S02_03140"/>
    <n v="186"/>
    <m/>
    <m/>
  </r>
  <r>
    <n v="1550"/>
    <x v="1"/>
    <x v="3"/>
    <s v="GCA_001766235.1"/>
    <s v="Primary Assembly"/>
    <s v="chromosome"/>
    <m/>
    <s v="CP015164.1"/>
    <n v="648835"/>
    <n v="649020"/>
    <x v="1"/>
    <s v="AOW45934.1"/>
    <m/>
    <m/>
    <s v="hypothetical protein"/>
    <m/>
    <m/>
    <s v="A4S02_03140"/>
    <n v="186"/>
    <n v="61"/>
    <m/>
  </r>
  <r>
    <n v="1551"/>
    <x v="0"/>
    <x v="2"/>
    <s v="GCA_001766235.1"/>
    <s v="Primary Assembly"/>
    <s v="chromosome"/>
    <m/>
    <s v="CP015164.1"/>
    <n v="649019"/>
    <n v="651619"/>
    <x v="0"/>
    <m/>
    <m/>
    <m/>
    <m/>
    <m/>
    <m/>
    <s v="A4S02_03145"/>
    <n v="2601"/>
    <m/>
    <m/>
  </r>
  <r>
    <n v="1552"/>
    <x v="1"/>
    <x v="3"/>
    <s v="GCA_001766235.1"/>
    <s v="Primary Assembly"/>
    <s v="chromosome"/>
    <m/>
    <s v="CP015164.1"/>
    <n v="649019"/>
    <n v="651619"/>
    <x v="0"/>
    <s v="AOW45935.1"/>
    <m/>
    <m/>
    <s v="sodium:proton antiporter"/>
    <m/>
    <m/>
    <s v="A4S02_03145"/>
    <n v="2601"/>
    <n v="866"/>
    <m/>
  </r>
  <r>
    <n v="1553"/>
    <x v="0"/>
    <x v="2"/>
    <s v="GCA_001766235.1"/>
    <s v="Primary Assembly"/>
    <s v="chromosome"/>
    <m/>
    <s v="CP015164.1"/>
    <n v="651700"/>
    <n v="652251"/>
    <x v="1"/>
    <m/>
    <m/>
    <m/>
    <m/>
    <m/>
    <m/>
    <s v="A4S02_03150"/>
    <n v="552"/>
    <m/>
    <m/>
  </r>
  <r>
    <n v="1554"/>
    <x v="1"/>
    <x v="3"/>
    <s v="GCA_001766235.1"/>
    <s v="Primary Assembly"/>
    <s v="chromosome"/>
    <m/>
    <s v="CP015164.1"/>
    <n v="651700"/>
    <n v="652251"/>
    <x v="1"/>
    <s v="AOW47747.1"/>
    <m/>
    <m/>
    <s v="hdeD"/>
    <m/>
    <m/>
    <s v="A4S02_03150"/>
    <n v="552"/>
    <n v="183"/>
    <m/>
  </r>
  <r>
    <n v="1555"/>
    <x v="0"/>
    <x v="2"/>
    <s v="GCA_001766235.1"/>
    <s v="Primary Assembly"/>
    <s v="chromosome"/>
    <m/>
    <s v="CP015164.1"/>
    <n v="652524"/>
    <n v="653141"/>
    <x v="0"/>
    <m/>
    <m/>
    <m/>
    <m/>
    <m/>
    <m/>
    <s v="A4S02_03155"/>
    <n v="618"/>
    <m/>
    <m/>
  </r>
  <r>
    <n v="1556"/>
    <x v="1"/>
    <x v="3"/>
    <s v="GCA_001766235.1"/>
    <s v="Primary Assembly"/>
    <s v="chromosome"/>
    <m/>
    <s v="CP015164.1"/>
    <n v="652524"/>
    <n v="653141"/>
    <x v="0"/>
    <s v="AOW45936.1"/>
    <m/>
    <m/>
    <s v="30S ribosomal protein S4"/>
    <m/>
    <m/>
    <s v="A4S02_03155"/>
    <n v="618"/>
    <n v="205"/>
    <m/>
  </r>
  <r>
    <n v="1557"/>
    <x v="0"/>
    <x v="2"/>
    <s v="GCA_001766235.1"/>
    <s v="Primary Assembly"/>
    <s v="chromosome"/>
    <m/>
    <s v="CP015164.1"/>
    <n v="653241"/>
    <n v="654788"/>
    <x v="0"/>
    <m/>
    <m/>
    <m/>
    <m/>
    <m/>
    <m/>
    <s v="A4S02_03160"/>
    <n v="1548"/>
    <m/>
    <m/>
  </r>
  <r>
    <n v="1558"/>
    <x v="1"/>
    <x v="3"/>
    <s v="GCA_001766235.1"/>
    <s v="Primary Assembly"/>
    <s v="chromosome"/>
    <m/>
    <s v="CP015164.1"/>
    <n v="653241"/>
    <n v="654788"/>
    <x v="0"/>
    <s v="AOW45937.1"/>
    <m/>
    <m/>
    <s v="peptide chain release factor 3"/>
    <m/>
    <m/>
    <s v="A4S02_03160"/>
    <n v="1548"/>
    <n v="515"/>
    <m/>
  </r>
  <r>
    <n v="1559"/>
    <x v="0"/>
    <x v="2"/>
    <s v="GCA_001766235.1"/>
    <s v="Primary Assembly"/>
    <s v="chromosome"/>
    <m/>
    <s v="CP015164.1"/>
    <n v="654807"/>
    <n v="655544"/>
    <x v="1"/>
    <m/>
    <m/>
    <m/>
    <m/>
    <m/>
    <m/>
    <s v="A4S02_03165"/>
    <n v="738"/>
    <m/>
    <m/>
  </r>
  <r>
    <n v="1560"/>
    <x v="1"/>
    <x v="3"/>
    <s v="GCA_001766235.1"/>
    <s v="Primary Assembly"/>
    <s v="chromosome"/>
    <m/>
    <s v="CP015164.1"/>
    <n v="654807"/>
    <n v="655544"/>
    <x v="1"/>
    <s v="AOW45938.1"/>
    <m/>
    <m/>
    <s v="phosphohydrolase"/>
    <m/>
    <m/>
    <s v="A4S02_03165"/>
    <n v="738"/>
    <n v="245"/>
    <m/>
  </r>
  <r>
    <n v="1561"/>
    <x v="0"/>
    <x v="2"/>
    <s v="GCA_001766235.1"/>
    <s v="Primary Assembly"/>
    <s v="chromosome"/>
    <m/>
    <s v="CP015164.1"/>
    <n v="655642"/>
    <n v="656673"/>
    <x v="1"/>
    <m/>
    <m/>
    <m/>
    <m/>
    <m/>
    <m/>
    <s v="A4S02_03170"/>
    <n v="1032"/>
    <m/>
    <m/>
  </r>
  <r>
    <n v="1562"/>
    <x v="1"/>
    <x v="3"/>
    <s v="GCA_001766235.1"/>
    <s v="Primary Assembly"/>
    <s v="chromosome"/>
    <m/>
    <s v="CP015164.1"/>
    <n v="655642"/>
    <n v="656673"/>
    <x v="1"/>
    <s v="AOW45939.1"/>
    <m/>
    <m/>
    <s v="isocitrate dehydrogenase"/>
    <m/>
    <m/>
    <s v="A4S02_03170"/>
    <n v="1032"/>
    <n v="343"/>
    <m/>
  </r>
  <r>
    <n v="1563"/>
    <x v="0"/>
    <x v="2"/>
    <s v="GCA_001766235.1"/>
    <s v="Primary Assembly"/>
    <s v="chromosome"/>
    <m/>
    <s v="CP015164.1"/>
    <n v="656771"/>
    <n v="658552"/>
    <x v="1"/>
    <m/>
    <m/>
    <m/>
    <m/>
    <m/>
    <m/>
    <s v="A4S02_03175"/>
    <n v="1782"/>
    <m/>
    <m/>
  </r>
  <r>
    <n v="1564"/>
    <x v="1"/>
    <x v="3"/>
    <s v="GCA_001766235.1"/>
    <s v="Primary Assembly"/>
    <s v="chromosome"/>
    <m/>
    <s v="CP015164.1"/>
    <n v="656771"/>
    <n v="658552"/>
    <x v="1"/>
    <s v="AOW45940.1"/>
    <m/>
    <m/>
    <s v="X-Pro aminopeptidase"/>
    <m/>
    <m/>
    <s v="A4S02_03175"/>
    <n v="1782"/>
    <n v="593"/>
    <m/>
  </r>
  <r>
    <n v="1565"/>
    <x v="0"/>
    <x v="2"/>
    <s v="GCA_001766235.1"/>
    <s v="Primary Assembly"/>
    <s v="chromosome"/>
    <m/>
    <s v="CP015164.1"/>
    <n v="658594"/>
    <n v="659514"/>
    <x v="1"/>
    <m/>
    <m/>
    <m/>
    <m/>
    <m/>
    <m/>
    <s v="A4S02_03180"/>
    <n v="921"/>
    <m/>
    <m/>
  </r>
  <r>
    <n v="1566"/>
    <x v="1"/>
    <x v="3"/>
    <s v="GCA_001766235.1"/>
    <s v="Primary Assembly"/>
    <s v="chromosome"/>
    <m/>
    <s v="CP015164.1"/>
    <n v="658594"/>
    <n v="659514"/>
    <x v="1"/>
    <s v="AOW45941.1"/>
    <m/>
    <m/>
    <s v="50S ribosomal protein L11 methyltransferase"/>
    <m/>
    <m/>
    <s v="A4S02_03180"/>
    <n v="921"/>
    <n v="306"/>
    <m/>
  </r>
  <r>
    <n v="1567"/>
    <x v="0"/>
    <x v="2"/>
    <s v="GCA_001766235.1"/>
    <s v="Primary Assembly"/>
    <s v="chromosome"/>
    <m/>
    <s v="CP015164.1"/>
    <n v="659514"/>
    <n v="661676"/>
    <x v="1"/>
    <m/>
    <m/>
    <m/>
    <m/>
    <m/>
    <m/>
    <s v="A4S02_03185"/>
    <n v="2163"/>
    <m/>
    <m/>
  </r>
  <r>
    <n v="1568"/>
    <x v="1"/>
    <x v="3"/>
    <s v="GCA_001766235.1"/>
    <s v="Primary Assembly"/>
    <s v="chromosome"/>
    <m/>
    <s v="CP015164.1"/>
    <n v="659514"/>
    <n v="661676"/>
    <x v="1"/>
    <s v="AOW47748.1"/>
    <m/>
    <m/>
    <s v="DNA helicase II"/>
    <m/>
    <m/>
    <s v="A4S02_03185"/>
    <n v="2163"/>
    <n v="720"/>
    <m/>
  </r>
  <r>
    <n v="1569"/>
    <x v="0"/>
    <x v="2"/>
    <s v="GCA_001766235.1"/>
    <s v="Primary Assembly"/>
    <s v="chromosome"/>
    <m/>
    <s v="CP015164.1"/>
    <n v="661791"/>
    <n v="662615"/>
    <x v="0"/>
    <m/>
    <m/>
    <m/>
    <m/>
    <m/>
    <m/>
    <s v="A4S02_03190"/>
    <n v="825"/>
    <m/>
    <m/>
  </r>
  <r>
    <n v="1570"/>
    <x v="1"/>
    <x v="3"/>
    <s v="GCA_001766235.1"/>
    <s v="Primary Assembly"/>
    <s v="chromosome"/>
    <m/>
    <s v="CP015164.1"/>
    <n v="661791"/>
    <n v="662615"/>
    <x v="0"/>
    <s v="AOW45942.1"/>
    <m/>
    <m/>
    <s v="DNA repair protein RadC"/>
    <m/>
    <m/>
    <s v="A4S02_03190"/>
    <n v="825"/>
    <n v="274"/>
    <m/>
  </r>
  <r>
    <n v="1571"/>
    <x v="0"/>
    <x v="2"/>
    <s v="GCA_001766235.1"/>
    <s v="Primary Assembly"/>
    <s v="chromosome"/>
    <m/>
    <s v="CP015164.1"/>
    <n v="662612"/>
    <n v="663376"/>
    <x v="0"/>
    <m/>
    <m/>
    <m/>
    <m/>
    <m/>
    <m/>
    <s v="A4S02_03195"/>
    <n v="765"/>
    <m/>
    <m/>
  </r>
  <r>
    <n v="1572"/>
    <x v="1"/>
    <x v="3"/>
    <s v="GCA_001766235.1"/>
    <s v="Primary Assembly"/>
    <s v="chromosome"/>
    <m/>
    <s v="CP015164.1"/>
    <n v="662612"/>
    <n v="663376"/>
    <x v="0"/>
    <s v="AOW45943.1"/>
    <m/>
    <m/>
    <s v="DNA repair protein RadC"/>
    <m/>
    <m/>
    <s v="A4S02_03195"/>
    <n v="765"/>
    <n v="254"/>
    <m/>
  </r>
  <r>
    <n v="1573"/>
    <x v="0"/>
    <x v="2"/>
    <s v="GCA_001766235.1"/>
    <s v="Primary Assembly"/>
    <s v="chromosome"/>
    <m/>
    <s v="CP015164.1"/>
    <n v="663399"/>
    <n v="664580"/>
    <x v="1"/>
    <m/>
    <m/>
    <m/>
    <m/>
    <m/>
    <m/>
    <s v="A4S02_03200"/>
    <n v="1182"/>
    <m/>
    <m/>
  </r>
  <r>
    <n v="1574"/>
    <x v="1"/>
    <x v="3"/>
    <s v="GCA_001766235.1"/>
    <s v="Primary Assembly"/>
    <s v="chromosome"/>
    <m/>
    <s v="CP015164.1"/>
    <n v="663399"/>
    <n v="664580"/>
    <x v="1"/>
    <s v="AOW45944.1"/>
    <m/>
    <m/>
    <s v="5-(carboxyamino)imidazole ribonucleotide synthase"/>
    <m/>
    <m/>
    <s v="A4S02_03200"/>
    <n v="1182"/>
    <n v="393"/>
    <m/>
  </r>
  <r>
    <n v="1575"/>
    <x v="0"/>
    <x v="2"/>
    <s v="GCA_001766235.1"/>
    <s v="Primary Assembly"/>
    <s v="chromosome"/>
    <m/>
    <s v="CP015164.1"/>
    <n v="664577"/>
    <n v="665044"/>
    <x v="1"/>
    <m/>
    <m/>
    <m/>
    <m/>
    <m/>
    <m/>
    <s v="A4S02_03205"/>
    <n v="468"/>
    <m/>
    <m/>
  </r>
  <r>
    <n v="1576"/>
    <x v="1"/>
    <x v="3"/>
    <s v="GCA_001766235.1"/>
    <s v="Primary Assembly"/>
    <s v="chromosome"/>
    <m/>
    <s v="CP015164.1"/>
    <n v="664577"/>
    <n v="665044"/>
    <x v="1"/>
    <s v="AOW47749.1"/>
    <m/>
    <m/>
    <s v="5-(carboxyamino)imidazole ribonucleotide mutase"/>
    <m/>
    <m/>
    <s v="A4S02_03205"/>
    <n v="468"/>
    <n v="155"/>
    <m/>
  </r>
  <r>
    <n v="1577"/>
    <x v="0"/>
    <x v="2"/>
    <s v="GCA_001766235.1"/>
    <s v="Primary Assembly"/>
    <s v="chromosome"/>
    <m/>
    <s v="CP015164.1"/>
    <n v="665170"/>
    <n v="665376"/>
    <x v="1"/>
    <m/>
    <m/>
    <m/>
    <m/>
    <m/>
    <m/>
    <s v="A4S02_03210"/>
    <n v="207"/>
    <m/>
    <m/>
  </r>
  <r>
    <n v="1578"/>
    <x v="1"/>
    <x v="3"/>
    <s v="GCA_001766235.1"/>
    <s v="Primary Assembly"/>
    <s v="chromosome"/>
    <m/>
    <s v="CP015164.1"/>
    <n v="665170"/>
    <n v="665376"/>
    <x v="1"/>
    <s v="AOW45945.1"/>
    <m/>
    <m/>
    <s v="hypothetical protein"/>
    <m/>
    <m/>
    <s v="A4S02_03210"/>
    <n v="207"/>
    <n v="68"/>
    <m/>
  </r>
  <r>
    <n v="1579"/>
    <x v="0"/>
    <x v="2"/>
    <s v="GCA_001766235.1"/>
    <s v="Primary Assembly"/>
    <s v="chromosome"/>
    <m/>
    <s v="CP015164.1"/>
    <n v="665553"/>
    <n v="665780"/>
    <x v="0"/>
    <m/>
    <m/>
    <m/>
    <m/>
    <m/>
    <m/>
    <s v="A4S02_03215"/>
    <n v="228"/>
    <m/>
    <m/>
  </r>
  <r>
    <n v="1580"/>
    <x v="1"/>
    <x v="3"/>
    <s v="GCA_001766235.1"/>
    <s v="Primary Assembly"/>
    <s v="chromosome"/>
    <m/>
    <s v="CP015164.1"/>
    <n v="665553"/>
    <n v="665780"/>
    <x v="0"/>
    <s v="AOW45946.1"/>
    <m/>
    <m/>
    <s v="hypothetical protein"/>
    <m/>
    <m/>
    <s v="A4S02_03215"/>
    <n v="228"/>
    <n v="75"/>
    <m/>
  </r>
  <r>
    <n v="1581"/>
    <x v="0"/>
    <x v="2"/>
    <s v="GCA_001766235.1"/>
    <s v="Primary Assembly"/>
    <s v="chromosome"/>
    <m/>
    <s v="CP015164.1"/>
    <n v="665848"/>
    <n v="666441"/>
    <x v="1"/>
    <m/>
    <m/>
    <m/>
    <m/>
    <m/>
    <m/>
    <s v="A4S02_03220"/>
    <n v="594"/>
    <m/>
    <m/>
  </r>
  <r>
    <n v="1582"/>
    <x v="1"/>
    <x v="3"/>
    <s v="GCA_001766235.1"/>
    <s v="Primary Assembly"/>
    <s v="chromosome"/>
    <m/>
    <s v="CP015164.1"/>
    <n v="665848"/>
    <n v="666441"/>
    <x v="1"/>
    <s v="AOW45947.1"/>
    <m/>
    <m/>
    <s v="cytoplasmic protein"/>
    <m/>
    <m/>
    <s v="A4S02_03220"/>
    <n v="594"/>
    <n v="197"/>
    <m/>
  </r>
  <r>
    <n v="1583"/>
    <x v="0"/>
    <x v="2"/>
    <s v="GCA_001766235.1"/>
    <s v="Primary Assembly"/>
    <s v="chromosome"/>
    <m/>
    <s v="CP015164.1"/>
    <n v="666685"/>
    <n v="667191"/>
    <x v="1"/>
    <m/>
    <m/>
    <m/>
    <m/>
    <m/>
    <m/>
    <s v="A4S02_03225"/>
    <n v="507"/>
    <m/>
    <m/>
  </r>
  <r>
    <n v="1584"/>
    <x v="1"/>
    <x v="3"/>
    <s v="GCA_001766235.1"/>
    <s v="Primary Assembly"/>
    <s v="chromosome"/>
    <m/>
    <s v="CP015164.1"/>
    <n v="666685"/>
    <n v="667191"/>
    <x v="1"/>
    <s v="AOW45948.1"/>
    <m/>
    <m/>
    <s v="heat-shock protein Hsp20"/>
    <m/>
    <m/>
    <s v="A4S02_03225"/>
    <n v="507"/>
    <n v="168"/>
    <m/>
  </r>
  <r>
    <n v="1585"/>
    <x v="0"/>
    <x v="2"/>
    <s v="GCA_001766235.1"/>
    <s v="Primary Assembly"/>
    <s v="chromosome"/>
    <m/>
    <s v="CP015164.1"/>
    <n v="667374"/>
    <n v="667604"/>
    <x v="1"/>
    <m/>
    <m/>
    <m/>
    <m/>
    <m/>
    <m/>
    <s v="A4S02_03230"/>
    <n v="231"/>
    <m/>
    <m/>
  </r>
  <r>
    <n v="1586"/>
    <x v="1"/>
    <x v="3"/>
    <s v="GCA_001766235.1"/>
    <s v="Primary Assembly"/>
    <s v="chromosome"/>
    <m/>
    <s v="CP015164.1"/>
    <n v="667374"/>
    <n v="667604"/>
    <x v="1"/>
    <s v="AOW45949.1"/>
    <m/>
    <m/>
    <s v="50S ribosomal protein L31"/>
    <m/>
    <m/>
    <s v="A4S02_03230"/>
    <n v="231"/>
    <n v="76"/>
    <m/>
  </r>
  <r>
    <n v="1587"/>
    <x v="0"/>
    <x v="2"/>
    <s v="GCA_001766235.1"/>
    <s v="Primary Assembly"/>
    <s v="chromosome"/>
    <m/>
    <s v="CP015164.1"/>
    <n v="667893"/>
    <n v="668372"/>
    <x v="0"/>
    <m/>
    <m/>
    <m/>
    <m/>
    <m/>
    <m/>
    <s v="A4S02_03235"/>
    <n v="480"/>
    <m/>
    <m/>
  </r>
  <r>
    <n v="1588"/>
    <x v="1"/>
    <x v="3"/>
    <s v="GCA_001766235.1"/>
    <s v="Primary Assembly"/>
    <s v="chromosome"/>
    <m/>
    <s v="CP015164.1"/>
    <n v="667893"/>
    <n v="668372"/>
    <x v="0"/>
    <s v="AOW45950.1"/>
    <m/>
    <m/>
    <s v="mechanosensitive ion channel protein MscL"/>
    <m/>
    <m/>
    <s v="A4S02_03235"/>
    <n v="480"/>
    <n v="159"/>
    <m/>
  </r>
  <r>
    <n v="1589"/>
    <x v="0"/>
    <x v="2"/>
    <s v="GCA_001766235.1"/>
    <s v="Primary Assembly"/>
    <s v="chromosome"/>
    <m/>
    <s v="CP015164.1"/>
    <n v="668457"/>
    <n v="668861"/>
    <x v="0"/>
    <m/>
    <m/>
    <m/>
    <m/>
    <m/>
    <m/>
    <s v="A4S02_03240"/>
    <n v="405"/>
    <m/>
    <m/>
  </r>
  <r>
    <n v="1590"/>
    <x v="1"/>
    <x v="3"/>
    <s v="GCA_001766235.1"/>
    <s v="Primary Assembly"/>
    <s v="chromosome"/>
    <m/>
    <s v="CP015164.1"/>
    <n v="668457"/>
    <n v="668861"/>
    <x v="0"/>
    <s v="AOW45951.1"/>
    <m/>
    <m/>
    <s v="hypothetical protein"/>
    <m/>
    <m/>
    <s v="A4S02_03240"/>
    <n v="405"/>
    <n v="134"/>
    <m/>
  </r>
  <r>
    <n v="1591"/>
    <x v="0"/>
    <x v="2"/>
    <s v="GCA_001766235.1"/>
    <s v="Primary Assembly"/>
    <s v="chromosome"/>
    <m/>
    <s v="CP015164.1"/>
    <n v="668934"/>
    <n v="669884"/>
    <x v="1"/>
    <m/>
    <m/>
    <m/>
    <m/>
    <m/>
    <m/>
    <s v="A4S02_03245"/>
    <n v="951"/>
    <m/>
    <m/>
  </r>
  <r>
    <n v="1592"/>
    <x v="1"/>
    <x v="3"/>
    <s v="GCA_001766235.1"/>
    <s v="Primary Assembly"/>
    <s v="chromosome"/>
    <m/>
    <s v="CP015164.1"/>
    <n v="668934"/>
    <n v="669884"/>
    <x v="1"/>
    <s v="AOW45952.1"/>
    <m/>
    <m/>
    <s v="protein-export membrane protein SecF"/>
    <m/>
    <m/>
    <s v="A4S02_03245"/>
    <n v="951"/>
    <n v="316"/>
    <m/>
  </r>
  <r>
    <n v="1593"/>
    <x v="0"/>
    <x v="2"/>
    <s v="GCA_001766235.1"/>
    <s v="Primary Assembly"/>
    <s v="chromosome"/>
    <m/>
    <s v="CP015164.1"/>
    <n v="669897"/>
    <n v="671456"/>
    <x v="1"/>
    <m/>
    <m/>
    <m/>
    <m/>
    <m/>
    <m/>
    <s v="A4S02_03250"/>
    <n v="1560"/>
    <m/>
    <m/>
  </r>
  <r>
    <n v="1594"/>
    <x v="1"/>
    <x v="3"/>
    <s v="GCA_001766235.1"/>
    <s v="Primary Assembly"/>
    <s v="chromosome"/>
    <m/>
    <s v="CP015164.1"/>
    <n v="669897"/>
    <n v="671456"/>
    <x v="1"/>
    <s v="AOW45953.1"/>
    <m/>
    <m/>
    <s v="protein-export membrane protein SecD"/>
    <m/>
    <m/>
    <s v="A4S02_03250"/>
    <n v="1560"/>
    <n v="519"/>
    <m/>
  </r>
  <r>
    <n v="1595"/>
    <x v="0"/>
    <x v="2"/>
    <s v="GCA_001766235.1"/>
    <s v="Primary Assembly"/>
    <s v="chromosome"/>
    <m/>
    <s v="CP015164.1"/>
    <n v="671698"/>
    <n v="672675"/>
    <x v="0"/>
    <m/>
    <m/>
    <m/>
    <m/>
    <m/>
    <m/>
    <s v="A4S02_03255"/>
    <n v="978"/>
    <m/>
    <m/>
  </r>
  <r>
    <n v="1596"/>
    <x v="1"/>
    <x v="3"/>
    <s v="GCA_001766235.1"/>
    <s v="Primary Assembly"/>
    <s v="chromosome"/>
    <m/>
    <s v="CP015164.1"/>
    <n v="671698"/>
    <n v="672675"/>
    <x v="0"/>
    <s v="AOW45954.1"/>
    <m/>
    <m/>
    <s v="oxidoreductase"/>
    <m/>
    <m/>
    <s v="A4S02_03255"/>
    <n v="978"/>
    <n v="325"/>
    <m/>
  </r>
  <r>
    <n v="1597"/>
    <x v="0"/>
    <x v="2"/>
    <s v="GCA_001766235.1"/>
    <s v="Primary Assembly"/>
    <s v="chromosome"/>
    <m/>
    <s v="CP015164.1"/>
    <n v="672878"/>
    <n v="674809"/>
    <x v="0"/>
    <m/>
    <m/>
    <m/>
    <m/>
    <m/>
    <m/>
    <s v="A4S02_03260"/>
    <n v="1932"/>
    <m/>
    <m/>
  </r>
  <r>
    <n v="1598"/>
    <x v="1"/>
    <x v="3"/>
    <s v="GCA_001766235.1"/>
    <s v="Primary Assembly"/>
    <s v="chromosome"/>
    <m/>
    <s v="CP015164.1"/>
    <n v="672878"/>
    <n v="674809"/>
    <x v="0"/>
    <s v="AOW45955.1"/>
    <m/>
    <m/>
    <s v="ribonucleotide-diphosphate reductase subunit alpha"/>
    <m/>
    <m/>
    <s v="A4S02_03260"/>
    <n v="1932"/>
    <n v="643"/>
    <m/>
  </r>
  <r>
    <n v="1599"/>
    <x v="0"/>
    <x v="2"/>
    <s v="GCA_001766235.1"/>
    <s v="Primary Assembly"/>
    <s v="chromosome"/>
    <m/>
    <s v="CP015164.1"/>
    <n v="674883"/>
    <n v="675902"/>
    <x v="0"/>
    <m/>
    <m/>
    <m/>
    <m/>
    <m/>
    <m/>
    <s v="A4S02_03265"/>
    <n v="1020"/>
    <m/>
    <m/>
  </r>
  <r>
    <n v="1600"/>
    <x v="1"/>
    <x v="3"/>
    <s v="GCA_001766235.1"/>
    <s v="Primary Assembly"/>
    <s v="chromosome"/>
    <m/>
    <s v="CP015164.1"/>
    <n v="674883"/>
    <n v="675902"/>
    <x v="0"/>
    <s v="AOW45956.1"/>
    <m/>
    <m/>
    <s v="ribonucleotide-diphosphate reductase subunit beta"/>
    <m/>
    <m/>
    <s v="A4S02_03265"/>
    <n v="1020"/>
    <n v="339"/>
    <m/>
  </r>
  <r>
    <n v="1601"/>
    <x v="0"/>
    <x v="2"/>
    <s v="GCA_001766235.1"/>
    <s v="Primary Assembly"/>
    <s v="chromosome"/>
    <m/>
    <s v="CP015164.1"/>
    <n v="675908"/>
    <n v="676663"/>
    <x v="1"/>
    <m/>
    <m/>
    <m/>
    <m/>
    <m/>
    <m/>
    <s v="A4S02_03270"/>
    <n v="756"/>
    <m/>
    <m/>
  </r>
  <r>
    <n v="1602"/>
    <x v="1"/>
    <x v="3"/>
    <s v="GCA_001766235.1"/>
    <s v="Primary Assembly"/>
    <s v="chromosome"/>
    <m/>
    <s v="CP015164.1"/>
    <n v="675908"/>
    <n v="676663"/>
    <x v="1"/>
    <s v="AOW45957.1"/>
    <m/>
    <m/>
    <s v="methyltransferase"/>
    <m/>
    <m/>
    <s v="A4S02_03270"/>
    <n v="756"/>
    <n v="251"/>
    <m/>
  </r>
  <r>
    <n v="1603"/>
    <x v="0"/>
    <x v="2"/>
    <s v="GCA_001766235.1"/>
    <s v="Primary Assembly"/>
    <s v="chromosome"/>
    <m/>
    <s v="CP015164.1"/>
    <n v="676781"/>
    <n v="677851"/>
    <x v="0"/>
    <m/>
    <m/>
    <m/>
    <m/>
    <m/>
    <m/>
    <s v="A4S02_03275"/>
    <n v="1071"/>
    <m/>
    <m/>
  </r>
  <r>
    <n v="1604"/>
    <x v="1"/>
    <x v="3"/>
    <s v="GCA_001766235.1"/>
    <s v="Primary Assembly"/>
    <s v="chromosome"/>
    <m/>
    <s v="CP015164.1"/>
    <n v="676781"/>
    <n v="677851"/>
    <x v="0"/>
    <s v="AOW45958.1"/>
    <m/>
    <m/>
    <s v="farnesyltranstransferase"/>
    <m/>
    <m/>
    <s v="A4S02_03275"/>
    <n v="1071"/>
    <n v="356"/>
    <m/>
  </r>
  <r>
    <n v="1605"/>
    <x v="0"/>
    <x v="2"/>
    <s v="GCA_001766235.1"/>
    <s v="Primary Assembly"/>
    <s v="chromosome"/>
    <m/>
    <s v="CP015164.1"/>
    <n v="677888"/>
    <n v="678736"/>
    <x v="1"/>
    <m/>
    <m/>
    <m/>
    <m/>
    <m/>
    <m/>
    <s v="A4S02_03280"/>
    <n v="849"/>
    <m/>
    <m/>
  </r>
  <r>
    <n v="1606"/>
    <x v="1"/>
    <x v="3"/>
    <s v="GCA_001766235.1"/>
    <s v="Primary Assembly"/>
    <s v="chromosome"/>
    <m/>
    <s v="CP015164.1"/>
    <n v="677888"/>
    <n v="678736"/>
    <x v="1"/>
    <s v="AOW45959.1"/>
    <m/>
    <m/>
    <s v="glutamate racemase"/>
    <m/>
    <m/>
    <s v="A4S02_03280"/>
    <n v="849"/>
    <n v="282"/>
    <m/>
  </r>
  <r>
    <n v="1607"/>
    <x v="0"/>
    <x v="2"/>
    <s v="GCA_001766235.1"/>
    <s v="Primary Assembly"/>
    <s v="chromosome"/>
    <m/>
    <s v="CP015164.1"/>
    <n v="678741"/>
    <n v="679496"/>
    <x v="1"/>
    <m/>
    <m/>
    <m/>
    <m/>
    <m/>
    <m/>
    <s v="A4S02_03285"/>
    <n v="756"/>
    <m/>
    <m/>
  </r>
  <r>
    <n v="1608"/>
    <x v="1"/>
    <x v="3"/>
    <s v="GCA_001766235.1"/>
    <s v="Primary Assembly"/>
    <s v="chromosome"/>
    <m/>
    <s v="CP015164.1"/>
    <n v="678741"/>
    <n v="679496"/>
    <x v="1"/>
    <s v="AOW47750.1"/>
    <m/>
    <m/>
    <s v="orotate phosphoribosyltransferase"/>
    <m/>
    <m/>
    <s v="A4S02_03285"/>
    <n v="756"/>
    <n v="251"/>
    <m/>
  </r>
  <r>
    <n v="1609"/>
    <x v="0"/>
    <x v="2"/>
    <s v="GCA_001766235.1"/>
    <s v="Primary Assembly"/>
    <s v="chromosome"/>
    <m/>
    <s v="CP015164.1"/>
    <n v="679743"/>
    <n v="679982"/>
    <x v="0"/>
    <m/>
    <m/>
    <m/>
    <m/>
    <m/>
    <m/>
    <s v="A4S02_03290"/>
    <n v="240"/>
    <m/>
    <m/>
  </r>
  <r>
    <n v="1610"/>
    <x v="1"/>
    <x v="3"/>
    <s v="GCA_001766235.1"/>
    <s v="Primary Assembly"/>
    <s v="chromosome"/>
    <m/>
    <s v="CP015164.1"/>
    <n v="679743"/>
    <n v="679982"/>
    <x v="0"/>
    <s v="AOW45960.1"/>
    <m/>
    <m/>
    <s v="hypothetical protein"/>
    <m/>
    <m/>
    <s v="A4S02_03290"/>
    <n v="240"/>
    <n v="79"/>
    <m/>
  </r>
  <r>
    <n v="1611"/>
    <x v="0"/>
    <x v="2"/>
    <s v="GCA_001766235.1"/>
    <s v="Primary Assembly"/>
    <s v="chromosome"/>
    <m/>
    <s v="CP015164.1"/>
    <n v="680147"/>
    <n v="681457"/>
    <x v="1"/>
    <m/>
    <m/>
    <m/>
    <m/>
    <m/>
    <m/>
    <s v="A4S02_03295"/>
    <n v="1311"/>
    <m/>
    <m/>
  </r>
  <r>
    <n v="1612"/>
    <x v="1"/>
    <x v="3"/>
    <s v="GCA_001766235.1"/>
    <s v="Primary Assembly"/>
    <s v="chromosome"/>
    <m/>
    <s v="CP015164.1"/>
    <n v="680147"/>
    <n v="681457"/>
    <x v="1"/>
    <s v="AOW45961.1"/>
    <m/>
    <m/>
    <s v="citrate (Si)-synthase"/>
    <m/>
    <m/>
    <s v="A4S02_03295"/>
    <n v="1311"/>
    <n v="436"/>
    <m/>
  </r>
  <r>
    <n v="1613"/>
    <x v="0"/>
    <x v="2"/>
    <s v="GCA_001766235.1"/>
    <s v="Primary Assembly"/>
    <s v="chromosome"/>
    <m/>
    <s v="CP015164.1"/>
    <n v="681610"/>
    <n v="682134"/>
    <x v="1"/>
    <m/>
    <m/>
    <m/>
    <m/>
    <m/>
    <m/>
    <s v="A4S02_03300"/>
    <n v="525"/>
    <m/>
    <m/>
  </r>
  <r>
    <n v="1614"/>
    <x v="1"/>
    <x v="3"/>
    <s v="GCA_001766235.1"/>
    <s v="Primary Assembly"/>
    <s v="chromosome"/>
    <m/>
    <s v="CP015164.1"/>
    <n v="681610"/>
    <n v="682134"/>
    <x v="1"/>
    <s v="AOW45962.1"/>
    <m/>
    <m/>
    <s v="phosphohistidine phosphatase"/>
    <m/>
    <m/>
    <s v="A4S02_03300"/>
    <n v="525"/>
    <n v="174"/>
    <m/>
  </r>
  <r>
    <n v="1615"/>
    <x v="0"/>
    <x v="2"/>
    <s v="GCA_001766235.1"/>
    <s v="Primary Assembly"/>
    <s v="chromosome"/>
    <m/>
    <s v="CP015164.1"/>
    <n v="682144"/>
    <n v="682473"/>
    <x v="1"/>
    <m/>
    <m/>
    <m/>
    <m/>
    <m/>
    <m/>
    <s v="A4S02_03305"/>
    <n v="330"/>
    <m/>
    <m/>
  </r>
  <r>
    <n v="1616"/>
    <x v="1"/>
    <x v="3"/>
    <s v="GCA_001766235.1"/>
    <s v="Primary Assembly"/>
    <s v="chromosome"/>
    <m/>
    <s v="CP015164.1"/>
    <n v="682144"/>
    <n v="682473"/>
    <x v="1"/>
    <s v="AOW45963.1"/>
    <m/>
    <m/>
    <s v="chorismate mutase"/>
    <m/>
    <m/>
    <s v="A4S02_03305"/>
    <n v="330"/>
    <n v="109"/>
    <m/>
  </r>
  <r>
    <n v="1617"/>
    <x v="0"/>
    <x v="2"/>
    <s v="GCA_001766235.1"/>
    <s v="Primary Assembly"/>
    <s v="chromosome"/>
    <m/>
    <s v="CP015164.1"/>
    <n v="682540"/>
    <n v="683271"/>
    <x v="1"/>
    <m/>
    <m/>
    <m/>
    <m/>
    <m/>
    <m/>
    <s v="A4S02_03310"/>
    <n v="732"/>
    <m/>
    <m/>
  </r>
  <r>
    <n v="1618"/>
    <x v="1"/>
    <x v="3"/>
    <s v="GCA_001766235.1"/>
    <s v="Primary Assembly"/>
    <s v="chromosome"/>
    <m/>
    <s v="CP015164.1"/>
    <n v="682540"/>
    <n v="683271"/>
    <x v="1"/>
    <s v="AOW45964.1"/>
    <m/>
    <m/>
    <s v="phosphatase"/>
    <m/>
    <m/>
    <s v="A4S02_03310"/>
    <n v="732"/>
    <n v="243"/>
    <m/>
  </r>
  <r>
    <n v="1619"/>
    <x v="0"/>
    <x v="2"/>
    <s v="GCA_001766235.1"/>
    <s v="Primary Assembly"/>
    <s v="chromosome"/>
    <m/>
    <s v="CP015164.1"/>
    <n v="683578"/>
    <n v="685095"/>
    <x v="0"/>
    <m/>
    <m/>
    <m/>
    <m/>
    <m/>
    <m/>
    <s v="A4S02_03315"/>
    <n v="1518"/>
    <m/>
    <m/>
  </r>
  <r>
    <n v="1620"/>
    <x v="1"/>
    <x v="3"/>
    <s v="GCA_001766235.1"/>
    <s v="Primary Assembly"/>
    <s v="chromosome"/>
    <m/>
    <s v="CP015164.1"/>
    <n v="683578"/>
    <n v="685095"/>
    <x v="0"/>
    <s v="AOW45965.1"/>
    <m/>
    <m/>
    <s v="acetyl-CoA hydrolase"/>
    <m/>
    <m/>
    <s v="A4S02_03315"/>
    <n v="1518"/>
    <n v="505"/>
    <m/>
  </r>
  <r>
    <n v="1621"/>
    <x v="0"/>
    <x v="2"/>
    <s v="GCA_001766235.1"/>
    <s v="Primary Assembly"/>
    <s v="chromosome"/>
    <m/>
    <s v="CP015164.1"/>
    <n v="685181"/>
    <n v="685939"/>
    <x v="1"/>
    <m/>
    <m/>
    <m/>
    <m/>
    <m/>
    <m/>
    <s v="A4S02_03320"/>
    <n v="759"/>
    <m/>
    <m/>
  </r>
  <r>
    <n v="1622"/>
    <x v="1"/>
    <x v="3"/>
    <s v="GCA_001766235.1"/>
    <s v="Primary Assembly"/>
    <s v="chromosome"/>
    <m/>
    <s v="CP015164.1"/>
    <n v="685181"/>
    <n v="685939"/>
    <x v="1"/>
    <s v="AOW45966.1"/>
    <m/>
    <m/>
    <s v="hypothetical protein"/>
    <m/>
    <m/>
    <s v="A4S02_03320"/>
    <n v="759"/>
    <n v="252"/>
    <m/>
  </r>
  <r>
    <n v="1623"/>
    <x v="0"/>
    <x v="2"/>
    <s v="GCA_001766235.1"/>
    <s v="Primary Assembly"/>
    <s v="chromosome"/>
    <m/>
    <s v="CP015164.1"/>
    <n v="685926"/>
    <n v="690473"/>
    <x v="1"/>
    <m/>
    <m/>
    <m/>
    <m/>
    <m/>
    <m/>
    <s v="A4S02_03325"/>
    <n v="4548"/>
    <m/>
    <m/>
  </r>
  <r>
    <n v="1624"/>
    <x v="1"/>
    <x v="3"/>
    <s v="GCA_001766235.1"/>
    <s v="Primary Assembly"/>
    <s v="chromosome"/>
    <m/>
    <s v="CP015164.1"/>
    <n v="685926"/>
    <n v="690473"/>
    <x v="1"/>
    <s v="AOW45967.1"/>
    <m/>
    <m/>
    <s v="chromosome segregation protein SMC"/>
    <m/>
    <m/>
    <s v="A4S02_03325"/>
    <n v="4548"/>
    <n v="1515"/>
    <m/>
  </r>
  <r>
    <n v="1625"/>
    <x v="0"/>
    <x v="2"/>
    <s v="GCA_001766235.1"/>
    <s v="Primary Assembly"/>
    <s v="chromosome"/>
    <m/>
    <s v="CP015164.1"/>
    <n v="690513"/>
    <n v="691133"/>
    <x v="1"/>
    <m/>
    <m/>
    <m/>
    <m/>
    <m/>
    <m/>
    <s v="A4S02_03330"/>
    <n v="621"/>
    <m/>
    <m/>
  </r>
  <r>
    <n v="1626"/>
    <x v="1"/>
    <x v="3"/>
    <s v="GCA_001766235.1"/>
    <s v="Primary Assembly"/>
    <s v="chromosome"/>
    <m/>
    <s v="CP015164.1"/>
    <n v="690513"/>
    <n v="691133"/>
    <x v="1"/>
    <s v="AOW45968.1"/>
    <m/>
    <m/>
    <s v="thiol:disulfide interchange protein"/>
    <m/>
    <m/>
    <s v="A4S02_03330"/>
    <n v="621"/>
    <n v="206"/>
    <m/>
  </r>
  <r>
    <n v="1627"/>
    <x v="0"/>
    <x v="2"/>
    <s v="GCA_001766235.1"/>
    <s v="Primary Assembly"/>
    <s v="chromosome"/>
    <m/>
    <s v="CP015164.1"/>
    <n v="691206"/>
    <n v="692150"/>
    <x v="1"/>
    <m/>
    <m/>
    <m/>
    <m/>
    <m/>
    <m/>
    <s v="A4S02_03335"/>
    <n v="945"/>
    <m/>
    <m/>
  </r>
  <r>
    <n v="1628"/>
    <x v="1"/>
    <x v="3"/>
    <s v="GCA_001766235.1"/>
    <s v="Primary Assembly"/>
    <s v="chromosome"/>
    <m/>
    <s v="CP015164.1"/>
    <n v="691206"/>
    <n v="692150"/>
    <x v="1"/>
    <s v="AOW45969.1"/>
    <m/>
    <m/>
    <s v="magnesium/cobalt efflux protein"/>
    <m/>
    <m/>
    <s v="A4S02_03335"/>
    <n v="945"/>
    <n v="314"/>
    <m/>
  </r>
  <r>
    <n v="1629"/>
    <x v="0"/>
    <x v="2"/>
    <s v="GCA_001766235.1"/>
    <s v="Primary Assembly"/>
    <s v="chromosome"/>
    <m/>
    <s v="CP015164.1"/>
    <n v="692147"/>
    <n v="692653"/>
    <x v="1"/>
    <m/>
    <m/>
    <m/>
    <m/>
    <m/>
    <m/>
    <s v="A4S02_03340"/>
    <n v="507"/>
    <m/>
    <m/>
  </r>
  <r>
    <n v="1630"/>
    <x v="1"/>
    <x v="3"/>
    <s v="GCA_001766235.1"/>
    <s v="Primary Assembly"/>
    <s v="chromosome"/>
    <m/>
    <s v="CP015164.1"/>
    <n v="692147"/>
    <n v="692653"/>
    <x v="1"/>
    <s v="AOW47751.1"/>
    <m/>
    <m/>
    <s v="rRNA maturation RNase YbeY"/>
    <m/>
    <m/>
    <s v="A4S02_03340"/>
    <n v="507"/>
    <n v="168"/>
    <m/>
  </r>
  <r>
    <n v="1631"/>
    <x v="0"/>
    <x v="2"/>
    <s v="GCA_001766235.1"/>
    <s v="Primary Assembly"/>
    <s v="chromosome"/>
    <m/>
    <s v="CP015164.1"/>
    <n v="692670"/>
    <n v="693722"/>
    <x v="1"/>
    <m/>
    <m/>
    <m/>
    <m/>
    <m/>
    <m/>
    <s v="A4S02_03345"/>
    <n v="1053"/>
    <m/>
    <m/>
  </r>
  <r>
    <n v="1632"/>
    <x v="1"/>
    <x v="3"/>
    <s v="GCA_001766235.1"/>
    <s v="Primary Assembly"/>
    <s v="chromosome"/>
    <m/>
    <s v="CP015164.1"/>
    <n v="692670"/>
    <n v="693722"/>
    <x v="1"/>
    <s v="AOW47752.1"/>
    <m/>
    <m/>
    <s v="phosphate starvation-inducible protein PhoH"/>
    <m/>
    <m/>
    <s v="A4S02_03345"/>
    <n v="1053"/>
    <n v="350"/>
    <m/>
  </r>
  <r>
    <n v="1633"/>
    <x v="0"/>
    <x v="2"/>
    <s v="GCA_001766235.1"/>
    <s v="Primary Assembly"/>
    <s v="chromosome"/>
    <m/>
    <s v="CP015164.1"/>
    <n v="693752"/>
    <n v="695170"/>
    <x v="1"/>
    <m/>
    <m/>
    <m/>
    <m/>
    <m/>
    <m/>
    <s v="A4S02_03350"/>
    <n v="1419"/>
    <m/>
    <m/>
  </r>
  <r>
    <n v="1634"/>
    <x v="1"/>
    <x v="3"/>
    <s v="GCA_001766235.1"/>
    <s v="Primary Assembly"/>
    <s v="chromosome"/>
    <m/>
    <s v="CP015164.1"/>
    <n v="693752"/>
    <n v="695170"/>
    <x v="1"/>
    <s v="AOW45970.1"/>
    <m/>
    <m/>
    <s v="tRNA (N6-isopentenyl adenosine(37)-C2)-methylthiotransferase MiaB"/>
    <m/>
    <m/>
    <s v="A4S02_03350"/>
    <n v="1419"/>
    <n v="472"/>
    <m/>
  </r>
  <r>
    <n v="1635"/>
    <x v="0"/>
    <x v="2"/>
    <s v="GCA_001766235.1"/>
    <s v="Primary Assembly"/>
    <s v="chromosome"/>
    <m/>
    <s v="CP015164.1"/>
    <n v="695342"/>
    <n v="696433"/>
    <x v="1"/>
    <m/>
    <m/>
    <m/>
    <m/>
    <m/>
    <m/>
    <s v="A4S02_03355"/>
    <n v="1092"/>
    <m/>
    <m/>
  </r>
  <r>
    <n v="1636"/>
    <x v="1"/>
    <x v="3"/>
    <s v="GCA_001766235.1"/>
    <s v="Primary Assembly"/>
    <s v="chromosome"/>
    <m/>
    <s v="CP015164.1"/>
    <n v="695342"/>
    <n v="696433"/>
    <x v="1"/>
    <s v="AOW45971.1"/>
    <m/>
    <m/>
    <s v="acyl-phosphate glycerol 3-phosphate acyltransferase"/>
    <m/>
    <m/>
    <s v="A4S02_03355"/>
    <n v="1092"/>
    <n v="363"/>
    <m/>
  </r>
  <r>
    <n v="1637"/>
    <x v="0"/>
    <x v="2"/>
    <s v="GCA_001766235.1"/>
    <s v="Primary Assembly"/>
    <s v="chromosome"/>
    <m/>
    <s v="CP015164.1"/>
    <n v="696686"/>
    <n v="698614"/>
    <x v="0"/>
    <m/>
    <m/>
    <m/>
    <m/>
    <m/>
    <m/>
    <s v="A4S02_03360"/>
    <n v="1929"/>
    <m/>
    <m/>
  </r>
  <r>
    <n v="1638"/>
    <x v="1"/>
    <x v="3"/>
    <s v="GCA_001766235.1"/>
    <s v="Primary Assembly"/>
    <s v="chromosome"/>
    <m/>
    <s v="CP015164.1"/>
    <n v="696686"/>
    <n v="698614"/>
    <x v="0"/>
    <s v="AOW45972.1"/>
    <m/>
    <m/>
    <s v="hypothetical protein"/>
    <m/>
    <m/>
    <s v="A4S02_03360"/>
    <n v="1929"/>
    <n v="642"/>
    <m/>
  </r>
  <r>
    <n v="1639"/>
    <x v="0"/>
    <x v="2"/>
    <s v="GCA_001766235.1"/>
    <s v="Primary Assembly"/>
    <s v="chromosome"/>
    <m/>
    <s v="CP015164.1"/>
    <n v="698614"/>
    <n v="702879"/>
    <x v="0"/>
    <m/>
    <m/>
    <m/>
    <m/>
    <m/>
    <m/>
    <s v="A4S02_03365"/>
    <n v="4266"/>
    <m/>
    <m/>
  </r>
  <r>
    <n v="1640"/>
    <x v="1"/>
    <x v="3"/>
    <s v="GCA_001766235.1"/>
    <s v="Primary Assembly"/>
    <s v="chromosome"/>
    <m/>
    <s v="CP015164.1"/>
    <n v="698614"/>
    <n v="702879"/>
    <x v="0"/>
    <s v="AOW45973.1"/>
    <m/>
    <m/>
    <s v="hypothetical protein"/>
    <m/>
    <m/>
    <s v="A4S02_03365"/>
    <n v="4266"/>
    <n v="1421"/>
    <m/>
  </r>
  <r>
    <n v="1641"/>
    <x v="0"/>
    <x v="2"/>
    <s v="GCA_001766235.1"/>
    <s v="Primary Assembly"/>
    <s v="chromosome"/>
    <m/>
    <s v="CP015164.1"/>
    <n v="702936"/>
    <n v="703748"/>
    <x v="1"/>
    <m/>
    <m/>
    <m/>
    <m/>
    <m/>
    <m/>
    <s v="A4S02_03370"/>
    <n v="813"/>
    <m/>
    <m/>
  </r>
  <r>
    <n v="1642"/>
    <x v="1"/>
    <x v="3"/>
    <s v="GCA_001766235.1"/>
    <s v="Primary Assembly"/>
    <s v="chromosome"/>
    <m/>
    <s v="CP015164.1"/>
    <n v="702936"/>
    <n v="703748"/>
    <x v="1"/>
    <s v="AOW45974.1"/>
    <m/>
    <m/>
    <s v="exodeoxyribonuclease III"/>
    <m/>
    <m/>
    <s v="A4S02_03370"/>
    <n v="813"/>
    <n v="270"/>
    <m/>
  </r>
  <r>
    <n v="1643"/>
    <x v="0"/>
    <x v="2"/>
    <s v="GCA_001766235.1"/>
    <s v="Primary Assembly"/>
    <s v="chromosome"/>
    <m/>
    <s v="CP015164.1"/>
    <n v="703854"/>
    <n v="704915"/>
    <x v="0"/>
    <m/>
    <m/>
    <m/>
    <m/>
    <m/>
    <m/>
    <s v="A4S02_03375"/>
    <n v="1062"/>
    <m/>
    <m/>
  </r>
  <r>
    <n v="1644"/>
    <x v="1"/>
    <x v="3"/>
    <s v="GCA_001766235.1"/>
    <s v="Primary Assembly"/>
    <s v="chromosome"/>
    <m/>
    <s v="CP015164.1"/>
    <n v="703854"/>
    <n v="704915"/>
    <x v="0"/>
    <s v="AOW45975.1"/>
    <m/>
    <m/>
    <s v="diguanylate cyclase"/>
    <m/>
    <m/>
    <s v="A4S02_03375"/>
    <n v="1062"/>
    <n v="353"/>
    <m/>
  </r>
  <r>
    <n v="1645"/>
    <x v="0"/>
    <x v="2"/>
    <s v="GCA_001766235.1"/>
    <s v="Primary Assembly"/>
    <s v="chromosome"/>
    <m/>
    <s v="CP015164.1"/>
    <n v="705173"/>
    <n v="707086"/>
    <x v="0"/>
    <m/>
    <m/>
    <m/>
    <m/>
    <m/>
    <m/>
    <s v="A4S02_03380"/>
    <n v="1914"/>
    <m/>
    <m/>
  </r>
  <r>
    <n v="1646"/>
    <x v="1"/>
    <x v="3"/>
    <s v="GCA_001766235.1"/>
    <s v="Primary Assembly"/>
    <s v="chromosome"/>
    <m/>
    <s v="CP015164.1"/>
    <n v="705173"/>
    <n v="707086"/>
    <x v="0"/>
    <s v="AOW45976.1"/>
    <m/>
    <m/>
    <s v="excinuclease ABC subunit C"/>
    <m/>
    <m/>
    <s v="A4S02_03380"/>
    <n v="1914"/>
    <n v="637"/>
    <m/>
  </r>
  <r>
    <n v="1647"/>
    <x v="0"/>
    <x v="2"/>
    <s v="GCA_001766235.1"/>
    <s v="Primary Assembly"/>
    <s v="chromosome"/>
    <m/>
    <s v="CP015164.1"/>
    <n v="707189"/>
    <n v="707758"/>
    <x v="0"/>
    <m/>
    <m/>
    <m/>
    <m/>
    <m/>
    <m/>
    <s v="A4S02_03385"/>
    <n v="570"/>
    <m/>
    <m/>
  </r>
  <r>
    <n v="1648"/>
    <x v="1"/>
    <x v="3"/>
    <s v="GCA_001766235.1"/>
    <s v="Primary Assembly"/>
    <s v="chromosome"/>
    <m/>
    <s v="CP015164.1"/>
    <n v="707189"/>
    <n v="707758"/>
    <x v="0"/>
    <s v="AOW45977.1"/>
    <m/>
    <m/>
    <s v="CDP-diacylglycerol--glycerol-3-phosphate 3-phosphatidyltransferase"/>
    <m/>
    <m/>
    <s v="A4S02_03385"/>
    <n v="570"/>
    <n v="189"/>
    <m/>
  </r>
  <r>
    <n v="1649"/>
    <x v="0"/>
    <x v="2"/>
    <s v="GCA_001766235.1"/>
    <s v="Primary Assembly"/>
    <s v="chromosome"/>
    <m/>
    <s v="CP015164.1"/>
    <n v="707944"/>
    <n v="708471"/>
    <x v="0"/>
    <m/>
    <m/>
    <m/>
    <m/>
    <m/>
    <m/>
    <s v="A4S02_03390"/>
    <n v="528"/>
    <m/>
    <m/>
  </r>
  <r>
    <n v="1650"/>
    <x v="1"/>
    <x v="3"/>
    <s v="GCA_001766235.1"/>
    <s v="Primary Assembly"/>
    <s v="chromosome"/>
    <m/>
    <s v="CP015164.1"/>
    <n v="707944"/>
    <n v="708471"/>
    <x v="0"/>
    <s v="AOW45978.1"/>
    <m/>
    <m/>
    <s v="hypothetical protein"/>
    <m/>
    <m/>
    <s v="A4S02_03390"/>
    <n v="528"/>
    <n v="175"/>
    <m/>
  </r>
  <r>
    <n v="1651"/>
    <x v="0"/>
    <x v="2"/>
    <s v="GCA_001766235.1"/>
    <s v="Primary Assembly"/>
    <s v="chromosome"/>
    <m/>
    <s v="CP015164.1"/>
    <n v="708536"/>
    <n v="708799"/>
    <x v="0"/>
    <m/>
    <m/>
    <m/>
    <m/>
    <m/>
    <m/>
    <s v="A4S02_03395"/>
    <n v="264"/>
    <m/>
    <m/>
  </r>
  <r>
    <n v="1652"/>
    <x v="1"/>
    <x v="3"/>
    <s v="GCA_001766235.1"/>
    <s v="Primary Assembly"/>
    <s v="chromosome"/>
    <m/>
    <s v="CP015164.1"/>
    <n v="708536"/>
    <n v="708799"/>
    <x v="0"/>
    <s v="AOW45979.1"/>
    <m/>
    <m/>
    <s v="molybdopterin converting factor subunit 1"/>
    <m/>
    <m/>
    <s v="A4S02_03395"/>
    <n v="264"/>
    <n v="87"/>
    <m/>
  </r>
  <r>
    <n v="1653"/>
    <x v="0"/>
    <x v="2"/>
    <s v="GCA_001766235.1"/>
    <s v="Primary Assembly"/>
    <s v="chromosome"/>
    <m/>
    <s v="CP015164.1"/>
    <n v="708805"/>
    <n v="709275"/>
    <x v="0"/>
    <m/>
    <m/>
    <m/>
    <m/>
    <m/>
    <m/>
    <s v="A4S02_03400"/>
    <n v="471"/>
    <m/>
    <m/>
  </r>
  <r>
    <n v="1654"/>
    <x v="1"/>
    <x v="3"/>
    <s v="GCA_001766235.1"/>
    <s v="Primary Assembly"/>
    <s v="chromosome"/>
    <m/>
    <s v="CP015164.1"/>
    <n v="708805"/>
    <n v="709275"/>
    <x v="0"/>
    <s v="AOW47753.1"/>
    <m/>
    <m/>
    <s v="molybdopterin synthase catalytic subunit"/>
    <m/>
    <m/>
    <s v="A4S02_03400"/>
    <n v="471"/>
    <n v="156"/>
    <m/>
  </r>
  <r>
    <n v="1655"/>
    <x v="0"/>
    <x v="2"/>
    <s v="GCA_001766235.1"/>
    <s v="Primary Assembly"/>
    <s v="chromosome"/>
    <m/>
    <s v="CP015164.1"/>
    <n v="709287"/>
    <n v="710585"/>
    <x v="1"/>
    <m/>
    <m/>
    <m/>
    <m/>
    <m/>
    <m/>
    <s v="A4S02_03405"/>
    <n v="1299"/>
    <m/>
    <m/>
  </r>
  <r>
    <n v="1656"/>
    <x v="1"/>
    <x v="3"/>
    <s v="GCA_001766235.1"/>
    <s v="Primary Assembly"/>
    <s v="chromosome"/>
    <m/>
    <s v="CP015164.1"/>
    <n v="709287"/>
    <n v="710585"/>
    <x v="1"/>
    <s v="AOW45980.1"/>
    <m/>
    <m/>
    <s v="adenosylmethionine--8-amino-7-oxononanoate transaminase"/>
    <m/>
    <m/>
    <s v="A4S02_03405"/>
    <n v="1299"/>
    <n v="432"/>
    <m/>
  </r>
  <r>
    <n v="1657"/>
    <x v="0"/>
    <x v="2"/>
    <s v="GCA_001766235.1"/>
    <s v="Primary Assembly"/>
    <s v="chromosome"/>
    <m/>
    <s v="CP015164.1"/>
    <n v="710628"/>
    <n v="711809"/>
    <x v="0"/>
    <m/>
    <m/>
    <m/>
    <m/>
    <m/>
    <m/>
    <s v="A4S02_03410"/>
    <n v="1182"/>
    <m/>
    <m/>
  </r>
  <r>
    <n v="1658"/>
    <x v="1"/>
    <x v="3"/>
    <s v="GCA_001766235.1"/>
    <s v="Primary Assembly"/>
    <s v="chromosome"/>
    <m/>
    <s v="CP015164.1"/>
    <n v="710628"/>
    <n v="711809"/>
    <x v="0"/>
    <s v="AOW45981.1"/>
    <m/>
    <m/>
    <s v="8-amino-7-oxononanoate synthase"/>
    <m/>
    <m/>
    <s v="A4S02_03410"/>
    <n v="1182"/>
    <n v="393"/>
    <m/>
  </r>
  <r>
    <n v="1659"/>
    <x v="0"/>
    <x v="2"/>
    <s v="GCA_001766235.1"/>
    <s v="Primary Assembly"/>
    <s v="chromosome"/>
    <m/>
    <s v="CP015164.1"/>
    <n v="711809"/>
    <n v="712501"/>
    <x v="0"/>
    <m/>
    <m/>
    <m/>
    <m/>
    <m/>
    <m/>
    <s v="A4S02_03415"/>
    <n v="693"/>
    <m/>
    <m/>
  </r>
  <r>
    <n v="1660"/>
    <x v="1"/>
    <x v="3"/>
    <s v="GCA_001766235.1"/>
    <s v="Primary Assembly"/>
    <s v="chromosome"/>
    <m/>
    <s v="CP015164.1"/>
    <n v="711809"/>
    <n v="712501"/>
    <x v="0"/>
    <s v="AOW45982.1"/>
    <m/>
    <m/>
    <s v="hypothetical protein"/>
    <m/>
    <m/>
    <s v="A4S02_03415"/>
    <n v="693"/>
    <n v="230"/>
    <m/>
  </r>
  <r>
    <n v="1661"/>
    <x v="0"/>
    <x v="2"/>
    <s v="GCA_001766235.1"/>
    <s v="Primary Assembly"/>
    <s v="chromosome"/>
    <m/>
    <s v="CP015164.1"/>
    <n v="712498"/>
    <n v="713895"/>
    <x v="0"/>
    <m/>
    <m/>
    <m/>
    <m/>
    <m/>
    <m/>
    <s v="A4S02_03420"/>
    <n v="1398"/>
    <m/>
    <m/>
  </r>
  <r>
    <n v="1662"/>
    <x v="1"/>
    <x v="3"/>
    <s v="GCA_001766235.1"/>
    <s v="Primary Assembly"/>
    <s v="chromosome"/>
    <m/>
    <s v="CP015164.1"/>
    <n v="712498"/>
    <n v="713895"/>
    <x v="0"/>
    <s v="AOW45983.1"/>
    <m/>
    <m/>
    <s v="dethiobiotin synthase"/>
    <m/>
    <m/>
    <s v="A4S02_03420"/>
    <n v="1398"/>
    <n v="465"/>
    <m/>
  </r>
  <r>
    <n v="1663"/>
    <x v="0"/>
    <x v="2"/>
    <s v="GCA_001766235.1"/>
    <s v="Primary Assembly"/>
    <s v="chromosome"/>
    <m/>
    <s v="CP015164.1"/>
    <n v="713950"/>
    <n v="714600"/>
    <x v="1"/>
    <m/>
    <m/>
    <m/>
    <m/>
    <m/>
    <m/>
    <s v="A4S02_03425"/>
    <n v="651"/>
    <m/>
    <m/>
  </r>
  <r>
    <n v="1664"/>
    <x v="1"/>
    <x v="3"/>
    <s v="GCA_001766235.1"/>
    <s v="Primary Assembly"/>
    <s v="chromosome"/>
    <m/>
    <s v="CP015164.1"/>
    <n v="713950"/>
    <n v="714600"/>
    <x v="1"/>
    <s v="AOW45984.1"/>
    <m/>
    <m/>
    <s v="repressor LexA"/>
    <m/>
    <m/>
    <s v="A4S02_03425"/>
    <n v="651"/>
    <n v="216"/>
    <m/>
  </r>
  <r>
    <n v="1665"/>
    <x v="0"/>
    <x v="2"/>
    <s v="GCA_001766235.1"/>
    <s v="Primary Assembly"/>
    <s v="chromosome"/>
    <m/>
    <s v="CP015164.1"/>
    <n v="714687"/>
    <n v="715886"/>
    <x v="1"/>
    <m/>
    <m/>
    <m/>
    <m/>
    <m/>
    <m/>
    <s v="A4S02_03430"/>
    <n v="1200"/>
    <m/>
    <m/>
  </r>
  <r>
    <n v="1666"/>
    <x v="1"/>
    <x v="3"/>
    <s v="GCA_001766235.1"/>
    <s v="Primary Assembly"/>
    <s v="chromosome"/>
    <m/>
    <s v="CP015164.1"/>
    <n v="714687"/>
    <n v="715886"/>
    <x v="1"/>
    <s v="AOW47754.1"/>
    <m/>
    <m/>
    <s v="molybdopterin molybdenumtransferase MoeA"/>
    <m/>
    <m/>
    <s v="A4S02_03430"/>
    <n v="1200"/>
    <n v="399"/>
    <m/>
  </r>
  <r>
    <n v="1667"/>
    <x v="0"/>
    <x v="2"/>
    <s v="GCA_001766235.1"/>
    <s v="Primary Assembly"/>
    <s v="chromosome"/>
    <m/>
    <s v="CP015164.1"/>
    <n v="716031"/>
    <n v="716198"/>
    <x v="0"/>
    <m/>
    <m/>
    <m/>
    <m/>
    <m/>
    <m/>
    <s v="A4S02_03435"/>
    <n v="168"/>
    <m/>
    <m/>
  </r>
  <r>
    <n v="1668"/>
    <x v="1"/>
    <x v="3"/>
    <s v="GCA_001766235.1"/>
    <s v="Primary Assembly"/>
    <s v="chromosome"/>
    <m/>
    <s v="CP015164.1"/>
    <n v="716031"/>
    <n v="716198"/>
    <x v="0"/>
    <s v="AOW45985.1"/>
    <m/>
    <m/>
    <s v="50S ribosomal protein L33"/>
    <m/>
    <m/>
    <s v="A4S02_03435"/>
    <n v="168"/>
    <n v="55"/>
    <m/>
  </r>
  <r>
    <n v="1669"/>
    <x v="0"/>
    <x v="2"/>
    <s v="GCA_001766235.1"/>
    <s v="Primary Assembly"/>
    <s v="chromosome"/>
    <m/>
    <s v="CP015164.1"/>
    <n v="716311"/>
    <n v="716640"/>
    <x v="1"/>
    <m/>
    <m/>
    <m/>
    <m/>
    <m/>
    <m/>
    <s v="A4S02_03440"/>
    <n v="330"/>
    <m/>
    <m/>
  </r>
  <r>
    <n v="1670"/>
    <x v="1"/>
    <x v="3"/>
    <s v="GCA_001766235.1"/>
    <s v="Primary Assembly"/>
    <s v="chromosome"/>
    <m/>
    <s v="CP015164.1"/>
    <n v="716311"/>
    <n v="716640"/>
    <x v="1"/>
    <s v="AOW45986.1"/>
    <m/>
    <m/>
    <s v="septation inhibitor protein"/>
    <m/>
    <m/>
    <s v="A4S02_03440"/>
    <n v="330"/>
    <n v="109"/>
    <m/>
  </r>
  <r>
    <n v="1671"/>
    <x v="0"/>
    <x v="2"/>
    <s v="GCA_001766235.1"/>
    <s v="Primary Assembly"/>
    <s v="chromosome"/>
    <m/>
    <s v="CP015164.1"/>
    <n v="716811"/>
    <n v="718091"/>
    <x v="1"/>
    <m/>
    <m/>
    <m/>
    <m/>
    <m/>
    <m/>
    <s v="A4S02_03445"/>
    <n v="1281"/>
    <m/>
    <m/>
  </r>
  <r>
    <n v="1672"/>
    <x v="1"/>
    <x v="3"/>
    <s v="GCA_001766235.1"/>
    <s v="Primary Assembly"/>
    <s v="chromosome"/>
    <m/>
    <s v="CP015164.1"/>
    <n v="716811"/>
    <n v="718091"/>
    <x v="1"/>
    <s v="AOW45987.1"/>
    <m/>
    <m/>
    <s v="phosphopyruvate hydratase"/>
    <m/>
    <m/>
    <s v="A4S02_03445"/>
    <n v="1281"/>
    <n v="426"/>
    <m/>
  </r>
  <r>
    <n v="1673"/>
    <x v="0"/>
    <x v="2"/>
    <s v="GCA_001766235.1"/>
    <s v="Primary Assembly"/>
    <s v="chromosome"/>
    <m/>
    <s v="CP015164.1"/>
    <n v="718274"/>
    <n v="718750"/>
    <x v="0"/>
    <m/>
    <m/>
    <m/>
    <m/>
    <m/>
    <m/>
    <s v="A4S02_03450"/>
    <n v="477"/>
    <m/>
    <m/>
  </r>
  <r>
    <n v="1674"/>
    <x v="1"/>
    <x v="3"/>
    <s v="GCA_001766235.1"/>
    <s v="Primary Assembly"/>
    <s v="chromosome"/>
    <m/>
    <s v="CP015164.1"/>
    <n v="718274"/>
    <n v="718750"/>
    <x v="0"/>
    <s v="AOW45988.1"/>
    <m/>
    <m/>
    <s v="hypothetical protein"/>
    <m/>
    <m/>
    <s v="A4S02_03450"/>
    <n v="477"/>
    <n v="158"/>
    <m/>
  </r>
  <r>
    <n v="1675"/>
    <x v="0"/>
    <x v="2"/>
    <s v="GCA_001766235.1"/>
    <s v="Primary Assembly"/>
    <s v="chromosome"/>
    <m/>
    <s v="CP015164.1"/>
    <n v="718852"/>
    <n v="719823"/>
    <x v="0"/>
    <m/>
    <m/>
    <m/>
    <m/>
    <m/>
    <m/>
    <s v="A4S02_03455"/>
    <n v="972"/>
    <m/>
    <m/>
  </r>
  <r>
    <n v="1676"/>
    <x v="1"/>
    <x v="3"/>
    <s v="GCA_001766235.1"/>
    <s v="Primary Assembly"/>
    <s v="chromosome"/>
    <m/>
    <s v="CP015164.1"/>
    <n v="718852"/>
    <n v="719823"/>
    <x v="0"/>
    <s v="AOW47755.1"/>
    <m/>
    <m/>
    <s v="glycine oxidase ThiO"/>
    <m/>
    <m/>
    <s v="A4S02_03455"/>
    <n v="972"/>
    <n v="323"/>
    <m/>
  </r>
  <r>
    <n v="1677"/>
    <x v="0"/>
    <x v="2"/>
    <s v="GCA_001766235.1"/>
    <s v="Primary Assembly"/>
    <s v="chromosome"/>
    <m/>
    <s v="CP015164.1"/>
    <n v="719837"/>
    <n v="720034"/>
    <x v="0"/>
    <m/>
    <m/>
    <m/>
    <m/>
    <m/>
    <m/>
    <s v="A4S02_03460"/>
    <n v="198"/>
    <m/>
    <m/>
  </r>
  <r>
    <n v="1678"/>
    <x v="1"/>
    <x v="3"/>
    <s v="GCA_001766235.1"/>
    <s v="Primary Assembly"/>
    <s v="chromosome"/>
    <m/>
    <s v="CP015164.1"/>
    <n v="719837"/>
    <n v="720034"/>
    <x v="0"/>
    <s v="AOW45989.1"/>
    <m/>
    <m/>
    <s v="thiamine biosynthesis protein ThiS"/>
    <m/>
    <m/>
    <s v="A4S02_03460"/>
    <n v="198"/>
    <n v="65"/>
    <m/>
  </r>
  <r>
    <n v="1679"/>
    <x v="0"/>
    <x v="2"/>
    <s v="GCA_001766235.1"/>
    <s v="Primary Assembly"/>
    <s v="chromosome"/>
    <m/>
    <s v="CP015164.1"/>
    <n v="720039"/>
    <n v="720815"/>
    <x v="0"/>
    <m/>
    <m/>
    <m/>
    <m/>
    <m/>
    <m/>
    <s v="A4S02_03465"/>
    <n v="777"/>
    <m/>
    <m/>
  </r>
  <r>
    <n v="1680"/>
    <x v="1"/>
    <x v="3"/>
    <s v="GCA_001766235.1"/>
    <s v="Primary Assembly"/>
    <s v="chromosome"/>
    <m/>
    <s v="CP015164.1"/>
    <n v="720039"/>
    <n v="720815"/>
    <x v="0"/>
    <s v="AOW45990.1"/>
    <m/>
    <m/>
    <s v="thiazole synthase"/>
    <m/>
    <m/>
    <s v="A4S02_03465"/>
    <n v="777"/>
    <n v="258"/>
    <m/>
  </r>
  <r>
    <n v="1681"/>
    <x v="0"/>
    <x v="2"/>
    <s v="GCA_001766235.1"/>
    <s v="Primary Assembly"/>
    <s v="chromosome"/>
    <m/>
    <s v="CP015164.1"/>
    <n v="720812"/>
    <n v="721417"/>
    <x v="0"/>
    <m/>
    <m/>
    <m/>
    <m/>
    <m/>
    <m/>
    <s v="A4S02_03470"/>
    <n v="606"/>
    <m/>
    <m/>
  </r>
  <r>
    <n v="1682"/>
    <x v="1"/>
    <x v="3"/>
    <s v="GCA_001766235.1"/>
    <s v="Primary Assembly"/>
    <s v="chromosome"/>
    <m/>
    <s v="CP015164.1"/>
    <n v="720812"/>
    <n v="721417"/>
    <x v="0"/>
    <s v="AOW45991.1"/>
    <m/>
    <m/>
    <s v="thiamine-phosphate diphosphorylase"/>
    <m/>
    <m/>
    <s v="A4S02_03470"/>
    <n v="606"/>
    <n v="201"/>
    <m/>
  </r>
  <r>
    <n v="1683"/>
    <x v="0"/>
    <x v="2"/>
    <s v="GCA_001766235.1"/>
    <s v="Primary Assembly"/>
    <s v="chromosome"/>
    <m/>
    <s v="CP015164.1"/>
    <n v="721430"/>
    <n v="723577"/>
    <x v="1"/>
    <m/>
    <m/>
    <m/>
    <m/>
    <m/>
    <m/>
    <s v="A4S02_03475"/>
    <n v="2148"/>
    <m/>
    <m/>
  </r>
  <r>
    <n v="1684"/>
    <x v="1"/>
    <x v="3"/>
    <s v="GCA_001766235.1"/>
    <s v="Primary Assembly"/>
    <s v="chromosome"/>
    <m/>
    <s v="CP015164.1"/>
    <n v="721430"/>
    <n v="723577"/>
    <x v="1"/>
    <s v="AOW45992.1"/>
    <m/>
    <m/>
    <s v="ATP-dependent DNA helicase RecG"/>
    <m/>
    <m/>
    <s v="A4S02_03475"/>
    <n v="2148"/>
    <n v="715"/>
    <m/>
  </r>
  <r>
    <n v="1685"/>
    <x v="0"/>
    <x v="2"/>
    <s v="GCA_001766235.1"/>
    <s v="Primary Assembly"/>
    <s v="chromosome"/>
    <m/>
    <s v="CP015164.1"/>
    <n v="723647"/>
    <n v="723976"/>
    <x v="0"/>
    <m/>
    <m/>
    <m/>
    <m/>
    <m/>
    <m/>
    <s v="A4S02_03480"/>
    <n v="330"/>
    <m/>
    <m/>
  </r>
  <r>
    <n v="1686"/>
    <x v="1"/>
    <x v="3"/>
    <s v="GCA_001766235.1"/>
    <s v="Primary Assembly"/>
    <s v="chromosome"/>
    <m/>
    <s v="CP015164.1"/>
    <n v="723647"/>
    <n v="723976"/>
    <x v="0"/>
    <s v="AOW45993.1"/>
    <m/>
    <m/>
    <s v="hypothetical protein"/>
    <m/>
    <m/>
    <s v="A4S02_03480"/>
    <n v="330"/>
    <n v="109"/>
    <m/>
  </r>
  <r>
    <n v="1687"/>
    <x v="0"/>
    <x v="2"/>
    <s v="GCA_001766235.1"/>
    <s v="Primary Assembly"/>
    <s v="chromosome"/>
    <m/>
    <s v="CP015164.1"/>
    <n v="724054"/>
    <n v="727530"/>
    <x v="0"/>
    <m/>
    <m/>
    <m/>
    <m/>
    <m/>
    <m/>
    <s v="A4S02_03485"/>
    <n v="3477"/>
    <m/>
    <m/>
  </r>
  <r>
    <n v="1688"/>
    <x v="1"/>
    <x v="3"/>
    <s v="GCA_001766235.1"/>
    <s v="Primary Assembly"/>
    <s v="chromosome"/>
    <m/>
    <s v="CP015164.1"/>
    <n v="724054"/>
    <n v="727530"/>
    <x v="0"/>
    <s v="AOW45994.1"/>
    <m/>
    <m/>
    <s v="transcription-repair coupling factor"/>
    <m/>
    <m/>
    <s v="A4S02_03485"/>
    <n v="3477"/>
    <n v="1158"/>
    <m/>
  </r>
  <r>
    <n v="1689"/>
    <x v="0"/>
    <x v="2"/>
    <s v="GCA_001766235.1"/>
    <s v="Primary Assembly"/>
    <s v="chromosome"/>
    <m/>
    <s v="CP015164.1"/>
    <n v="727581"/>
    <n v="728531"/>
    <x v="1"/>
    <m/>
    <m/>
    <m/>
    <m/>
    <m/>
    <m/>
    <s v="A4S02_03490"/>
    <n v="951"/>
    <m/>
    <m/>
  </r>
  <r>
    <n v="1690"/>
    <x v="1"/>
    <x v="3"/>
    <s v="GCA_001766235.1"/>
    <s v="Primary Assembly"/>
    <s v="chromosome"/>
    <m/>
    <s v="CP015164.1"/>
    <n v="727581"/>
    <n v="728531"/>
    <x v="1"/>
    <s v="AOW45995.1"/>
    <m/>
    <m/>
    <s v="hypothetical protein"/>
    <m/>
    <m/>
    <s v="A4S02_03490"/>
    <n v="951"/>
    <n v="316"/>
    <m/>
  </r>
  <r>
    <n v="1691"/>
    <x v="0"/>
    <x v="2"/>
    <s v="GCA_001766235.1"/>
    <s v="Primary Assembly"/>
    <s v="chromosome"/>
    <m/>
    <s v="CP015164.1"/>
    <n v="728598"/>
    <n v="729563"/>
    <x v="0"/>
    <m/>
    <m/>
    <m/>
    <m/>
    <m/>
    <m/>
    <s v="A4S02_03495"/>
    <n v="966"/>
    <m/>
    <m/>
  </r>
  <r>
    <n v="1692"/>
    <x v="1"/>
    <x v="3"/>
    <s v="GCA_001766235.1"/>
    <s v="Primary Assembly"/>
    <s v="chromosome"/>
    <m/>
    <s v="CP015164.1"/>
    <n v="728598"/>
    <n v="729563"/>
    <x v="0"/>
    <s v="AOW45996.1"/>
    <m/>
    <m/>
    <s v="bile acid:sodium symporter"/>
    <m/>
    <m/>
    <s v="A4S02_03495"/>
    <n v="966"/>
    <n v="321"/>
    <m/>
  </r>
  <r>
    <n v="1693"/>
    <x v="0"/>
    <x v="2"/>
    <s v="GCA_001766235.1"/>
    <s v="Primary Assembly"/>
    <s v="chromosome"/>
    <m/>
    <s v="CP015164.1"/>
    <n v="729588"/>
    <n v="731033"/>
    <x v="0"/>
    <m/>
    <m/>
    <m/>
    <m/>
    <m/>
    <m/>
    <s v="A4S02_03500"/>
    <n v="1446"/>
    <m/>
    <m/>
  </r>
  <r>
    <n v="1694"/>
    <x v="1"/>
    <x v="3"/>
    <s v="GCA_001766235.1"/>
    <s v="Primary Assembly"/>
    <s v="chromosome"/>
    <m/>
    <s v="CP015164.1"/>
    <n v="729588"/>
    <n v="731033"/>
    <x v="0"/>
    <s v="AOW47756.1"/>
    <m/>
    <m/>
    <s v="cytochrome D ubiquinol oxidase subunit I"/>
    <m/>
    <m/>
    <s v="A4S02_03500"/>
    <n v="1446"/>
    <n v="481"/>
    <m/>
  </r>
  <r>
    <n v="1695"/>
    <x v="0"/>
    <x v="2"/>
    <s v="GCA_001766235.1"/>
    <s v="Primary Assembly"/>
    <s v="chromosome"/>
    <m/>
    <s v="CP015164.1"/>
    <n v="731065"/>
    <n v="732981"/>
    <x v="1"/>
    <m/>
    <m/>
    <m/>
    <m/>
    <m/>
    <m/>
    <s v="A4S02_03505"/>
    <n v="1917"/>
    <m/>
    <m/>
  </r>
  <r>
    <n v="1696"/>
    <x v="1"/>
    <x v="3"/>
    <s v="GCA_001766235.1"/>
    <s v="Primary Assembly"/>
    <s v="chromosome"/>
    <m/>
    <s v="CP015164.1"/>
    <n v="731065"/>
    <n v="732981"/>
    <x v="1"/>
    <s v="AOW45997.1"/>
    <m/>
    <m/>
    <s v="cobaltochelatase subunit CobT"/>
    <m/>
    <m/>
    <s v="A4S02_03505"/>
    <n v="1917"/>
    <n v="638"/>
    <m/>
  </r>
  <r>
    <n v="1697"/>
    <x v="0"/>
    <x v="2"/>
    <s v="GCA_001766235.1"/>
    <s v="Primary Assembly"/>
    <s v="chromosome"/>
    <m/>
    <s v="CP015164.1"/>
    <n v="732995"/>
    <n v="734002"/>
    <x v="1"/>
    <m/>
    <m/>
    <m/>
    <m/>
    <m/>
    <m/>
    <s v="A4S02_03510"/>
    <n v="1008"/>
    <m/>
    <m/>
  </r>
  <r>
    <n v="1698"/>
    <x v="1"/>
    <x v="3"/>
    <s v="GCA_001766235.1"/>
    <s v="Primary Assembly"/>
    <s v="chromosome"/>
    <m/>
    <s v="CP015164.1"/>
    <n v="732995"/>
    <n v="734002"/>
    <x v="1"/>
    <s v="AOW45998.1"/>
    <m/>
    <m/>
    <s v="cobaltochelatase subunit CobS"/>
    <m/>
    <m/>
    <s v="A4S02_03510"/>
    <n v="1008"/>
    <n v="335"/>
    <m/>
  </r>
  <r>
    <n v="1699"/>
    <x v="0"/>
    <x v="2"/>
    <s v="GCA_001766235.1"/>
    <s v="Primary Assembly"/>
    <s v="chromosome"/>
    <m/>
    <s v="CP015164.1"/>
    <n v="734091"/>
    <n v="734708"/>
    <x v="1"/>
    <m/>
    <m/>
    <m/>
    <m/>
    <m/>
    <m/>
    <s v="A4S02_03515"/>
    <n v="618"/>
    <m/>
    <m/>
  </r>
  <r>
    <n v="1700"/>
    <x v="1"/>
    <x v="3"/>
    <s v="GCA_001766235.1"/>
    <s v="Primary Assembly"/>
    <s v="chromosome"/>
    <m/>
    <s v="CP015164.1"/>
    <n v="734091"/>
    <n v="734708"/>
    <x v="1"/>
    <s v="AOW47757.1"/>
    <m/>
    <m/>
    <s v="molecular chaperone DnaJ"/>
    <m/>
    <m/>
    <s v="A4S02_03515"/>
    <n v="618"/>
    <n v="205"/>
    <m/>
  </r>
  <r>
    <n v="1701"/>
    <x v="0"/>
    <x v="2"/>
    <s v="GCA_001766235.1"/>
    <s v="Primary Assembly"/>
    <s v="chromosome"/>
    <m/>
    <s v="CP015164.1"/>
    <n v="734763"/>
    <n v="735101"/>
    <x v="0"/>
    <m/>
    <m/>
    <m/>
    <m/>
    <m/>
    <m/>
    <s v="A4S02_03520"/>
    <n v="339"/>
    <m/>
    <m/>
  </r>
  <r>
    <n v="1702"/>
    <x v="1"/>
    <x v="3"/>
    <s v="GCA_001766235.1"/>
    <s v="Primary Assembly"/>
    <s v="chromosome"/>
    <m/>
    <s v="CP015164.1"/>
    <n v="734763"/>
    <n v="735101"/>
    <x v="0"/>
    <s v="AOW45999.1"/>
    <m/>
    <m/>
    <s v="BolA family transcriptional regulator"/>
    <m/>
    <m/>
    <s v="A4S02_03520"/>
    <n v="339"/>
    <n v="112"/>
    <m/>
  </r>
  <r>
    <n v="1703"/>
    <x v="0"/>
    <x v="2"/>
    <s v="GCA_001766235.1"/>
    <s v="Primary Assembly"/>
    <s v="chromosome"/>
    <m/>
    <s v="CP015164.1"/>
    <n v="735101"/>
    <n v="735673"/>
    <x v="0"/>
    <m/>
    <m/>
    <m/>
    <m/>
    <m/>
    <m/>
    <s v="A4S02_03525"/>
    <n v="573"/>
    <m/>
    <m/>
  </r>
  <r>
    <n v="1704"/>
    <x v="1"/>
    <x v="3"/>
    <s v="GCA_001766235.1"/>
    <s v="Primary Assembly"/>
    <s v="chromosome"/>
    <m/>
    <s v="CP015164.1"/>
    <n v="735101"/>
    <n v="735673"/>
    <x v="0"/>
    <s v="AOW46000.1"/>
    <m/>
    <m/>
    <s v="hypothetical protein"/>
    <m/>
    <m/>
    <s v="A4S02_03525"/>
    <n v="573"/>
    <n v="190"/>
    <m/>
  </r>
  <r>
    <n v="1705"/>
    <x v="0"/>
    <x v="2"/>
    <s v="GCA_001766235.1"/>
    <s v="Primary Assembly"/>
    <s v="chromosome"/>
    <m/>
    <s v="CP015164.1"/>
    <n v="735654"/>
    <n v="736355"/>
    <x v="1"/>
    <m/>
    <m/>
    <m/>
    <m/>
    <m/>
    <m/>
    <s v="A4S02_03530"/>
    <n v="702"/>
    <m/>
    <m/>
  </r>
  <r>
    <n v="1706"/>
    <x v="1"/>
    <x v="3"/>
    <s v="GCA_001766235.1"/>
    <s v="Primary Assembly"/>
    <s v="chromosome"/>
    <m/>
    <s v="CP015164.1"/>
    <n v="735654"/>
    <n v="736355"/>
    <x v="1"/>
    <s v="AOW46001.1"/>
    <m/>
    <m/>
    <s v="lipoate-protein ligase B"/>
    <m/>
    <m/>
    <s v="A4S02_03530"/>
    <n v="702"/>
    <n v="233"/>
    <m/>
  </r>
  <r>
    <n v="1707"/>
    <x v="0"/>
    <x v="4"/>
    <s v="GCA_001766235.1"/>
    <s v="Primary Assembly"/>
    <s v="chromosome"/>
    <m/>
    <s v="CP015164.1"/>
    <n v="736428"/>
    <n v="736514"/>
    <x v="0"/>
    <m/>
    <m/>
    <m/>
    <m/>
    <m/>
    <m/>
    <s v="A4S02_03535"/>
    <n v="87"/>
    <m/>
    <m/>
  </r>
  <r>
    <n v="1708"/>
    <x v="2"/>
    <x v="5"/>
    <s v="GCA_001766235.1"/>
    <s v="Primary Assembly"/>
    <s v="chromosome"/>
    <m/>
    <s v="CP015164.1"/>
    <n v="736428"/>
    <n v="736514"/>
    <x v="0"/>
    <m/>
    <m/>
    <m/>
    <s v="tRNA-Leu"/>
    <m/>
    <m/>
    <s v="A4S02_03535"/>
    <n v="87"/>
    <m/>
    <s v="anticodon=GAG"/>
  </r>
  <r>
    <n v="1709"/>
    <x v="0"/>
    <x v="2"/>
    <s v="GCA_001766235.1"/>
    <s v="Primary Assembly"/>
    <s v="chromosome"/>
    <m/>
    <s v="CP015164.1"/>
    <n v="736853"/>
    <n v="737743"/>
    <x v="0"/>
    <m/>
    <m/>
    <m/>
    <m/>
    <m/>
    <m/>
    <s v="A4S02_03540"/>
    <n v="891"/>
    <m/>
    <m/>
  </r>
  <r>
    <n v="1710"/>
    <x v="1"/>
    <x v="3"/>
    <s v="GCA_001766235.1"/>
    <s v="Primary Assembly"/>
    <s v="chromosome"/>
    <m/>
    <s v="CP015164.1"/>
    <n v="736853"/>
    <n v="737743"/>
    <x v="0"/>
    <s v="AOW46002.1"/>
    <m/>
    <m/>
    <s v="UTP--glucose-1-phosphate uridylyltransferase"/>
    <m/>
    <m/>
    <s v="A4S02_03540"/>
    <n v="891"/>
    <n v="296"/>
    <m/>
  </r>
  <r>
    <n v="1711"/>
    <x v="0"/>
    <x v="2"/>
    <s v="GCA_001766235.1"/>
    <s v="Primary Assembly"/>
    <s v="chromosome"/>
    <m/>
    <s v="CP015164.1"/>
    <n v="737743"/>
    <n v="739152"/>
    <x v="0"/>
    <m/>
    <m/>
    <m/>
    <m/>
    <m/>
    <m/>
    <s v="A4S02_03545"/>
    <n v="1410"/>
    <m/>
    <m/>
  </r>
  <r>
    <n v="1712"/>
    <x v="1"/>
    <x v="3"/>
    <s v="GCA_001766235.1"/>
    <s v="Primary Assembly"/>
    <s v="chromosome"/>
    <m/>
    <s v="CP015164.1"/>
    <n v="737743"/>
    <n v="739152"/>
    <x v="0"/>
    <s v="AOW46003.1"/>
    <m/>
    <m/>
    <s v="phosphomannomutase"/>
    <m/>
    <m/>
    <s v="A4S02_03545"/>
    <n v="1410"/>
    <n v="469"/>
    <m/>
  </r>
  <r>
    <n v="1713"/>
    <x v="0"/>
    <x v="2"/>
    <s v="GCA_001766235.1"/>
    <s v="Primary Assembly"/>
    <s v="chromosome"/>
    <m/>
    <s v="CP015164.1"/>
    <n v="739292"/>
    <n v="740308"/>
    <x v="0"/>
    <m/>
    <m/>
    <m/>
    <m/>
    <m/>
    <m/>
    <s v="A4S02_03550"/>
    <n v="1017"/>
    <m/>
    <m/>
  </r>
  <r>
    <n v="1714"/>
    <x v="1"/>
    <x v="3"/>
    <s v="GCA_001766235.1"/>
    <s v="Primary Assembly"/>
    <s v="chromosome"/>
    <m/>
    <s v="CP015164.1"/>
    <n v="739292"/>
    <n v="740308"/>
    <x v="0"/>
    <s v="AOW46004.1"/>
    <m/>
    <m/>
    <s v="cyclic pyranopterin phosphate synthase MoaA"/>
    <m/>
    <m/>
    <s v="A4S02_03550"/>
    <n v="1017"/>
    <n v="338"/>
    <m/>
  </r>
  <r>
    <n v="1715"/>
    <x v="0"/>
    <x v="2"/>
    <s v="GCA_001766235.1"/>
    <s v="Primary Assembly"/>
    <s v="chromosome"/>
    <m/>
    <s v="CP015164.1"/>
    <n v="740321"/>
    <n v="741196"/>
    <x v="1"/>
    <m/>
    <m/>
    <m/>
    <m/>
    <m/>
    <m/>
    <s v="A4S02_03555"/>
    <n v="876"/>
    <m/>
    <m/>
  </r>
  <r>
    <n v="1716"/>
    <x v="1"/>
    <x v="3"/>
    <s v="GCA_001766235.1"/>
    <s v="Primary Assembly"/>
    <s v="chromosome"/>
    <m/>
    <s v="CP015164.1"/>
    <n v="740321"/>
    <n v="741196"/>
    <x v="1"/>
    <s v="AOW46005.1"/>
    <m/>
    <m/>
    <s v="methyltransferase"/>
    <m/>
    <m/>
    <s v="A4S02_03555"/>
    <n v="876"/>
    <n v="291"/>
    <m/>
  </r>
  <r>
    <n v="1717"/>
    <x v="0"/>
    <x v="2"/>
    <s v="GCA_001766235.1"/>
    <s v="Primary Assembly"/>
    <s v="chromosome"/>
    <m/>
    <s v="CP015164.1"/>
    <n v="741269"/>
    <n v="742036"/>
    <x v="0"/>
    <m/>
    <m/>
    <m/>
    <m/>
    <m/>
    <m/>
    <s v="A4S02_03560"/>
    <n v="768"/>
    <m/>
    <m/>
  </r>
  <r>
    <n v="1718"/>
    <x v="1"/>
    <x v="3"/>
    <s v="GCA_001766235.1"/>
    <s v="Primary Assembly"/>
    <s v="chromosome"/>
    <m/>
    <s v="CP015164.1"/>
    <n v="741269"/>
    <n v="742036"/>
    <x v="0"/>
    <s v="AOW46006.1"/>
    <m/>
    <m/>
    <s v="amidophosphoribosyltransferase"/>
    <m/>
    <m/>
    <s v="A4S02_03560"/>
    <n v="768"/>
    <n v="255"/>
    <m/>
  </r>
  <r>
    <n v="1719"/>
    <x v="0"/>
    <x v="2"/>
    <s v="GCA_001766235.1"/>
    <s v="Primary Assembly"/>
    <s v="chromosome"/>
    <m/>
    <s v="CP015164.1"/>
    <n v="742086"/>
    <n v="742352"/>
    <x v="0"/>
    <m/>
    <m/>
    <m/>
    <m/>
    <m/>
    <m/>
    <s v="A4S02_03565"/>
    <n v="267"/>
    <m/>
    <m/>
  </r>
  <r>
    <n v="1720"/>
    <x v="1"/>
    <x v="3"/>
    <s v="GCA_001766235.1"/>
    <s v="Primary Assembly"/>
    <s v="chromosome"/>
    <m/>
    <s v="CP015164.1"/>
    <n v="742086"/>
    <n v="742352"/>
    <x v="0"/>
    <s v="AOW47758.1"/>
    <m/>
    <m/>
    <s v="glutaredoxin 3"/>
    <m/>
    <m/>
    <s v="A4S02_03565"/>
    <n v="267"/>
    <n v="88"/>
    <m/>
  </r>
  <r>
    <n v="1721"/>
    <x v="0"/>
    <x v="2"/>
    <s v="GCA_001766235.1"/>
    <s v="Primary Assembly"/>
    <s v="chromosome"/>
    <m/>
    <s v="CP015164.1"/>
    <n v="742374"/>
    <n v="742859"/>
    <x v="0"/>
    <m/>
    <m/>
    <m/>
    <m/>
    <m/>
    <m/>
    <s v="A4S02_03570"/>
    <n v="486"/>
    <m/>
    <m/>
  </r>
  <r>
    <n v="1722"/>
    <x v="1"/>
    <x v="3"/>
    <s v="GCA_001766235.1"/>
    <s v="Primary Assembly"/>
    <s v="chromosome"/>
    <m/>
    <s v="CP015164.1"/>
    <n v="742374"/>
    <n v="742859"/>
    <x v="0"/>
    <s v="AOW46007.1"/>
    <m/>
    <m/>
    <s v="hypothetical protein"/>
    <m/>
    <m/>
    <s v="A4S02_03570"/>
    <n v="486"/>
    <n v="161"/>
    <m/>
  </r>
  <r>
    <n v="1723"/>
    <x v="0"/>
    <x v="2"/>
    <s v="GCA_001766235.1"/>
    <s v="Primary Assembly"/>
    <s v="chromosome"/>
    <m/>
    <s v="CP015164.1"/>
    <n v="742991"/>
    <n v="743503"/>
    <x v="0"/>
    <m/>
    <m/>
    <m/>
    <m/>
    <m/>
    <m/>
    <s v="A4S02_03575"/>
    <n v="513"/>
    <m/>
    <m/>
  </r>
  <r>
    <n v="1724"/>
    <x v="1"/>
    <x v="3"/>
    <s v="GCA_001766235.1"/>
    <s v="Primary Assembly"/>
    <s v="chromosome"/>
    <m/>
    <s v="CP015164.1"/>
    <n v="742991"/>
    <n v="743503"/>
    <x v="0"/>
    <s v="AOW46008.1"/>
    <m/>
    <m/>
    <s v="hypothetical protein"/>
    <m/>
    <m/>
    <s v="A4S02_03575"/>
    <n v="513"/>
    <n v="170"/>
    <m/>
  </r>
  <r>
    <n v="1725"/>
    <x v="0"/>
    <x v="2"/>
    <s v="GCA_001766235.1"/>
    <s v="Primary Assembly"/>
    <s v="chromosome"/>
    <m/>
    <s v="CP015164.1"/>
    <n v="743534"/>
    <n v="744796"/>
    <x v="0"/>
    <m/>
    <m/>
    <m/>
    <m/>
    <m/>
    <m/>
    <s v="A4S02_03580"/>
    <n v="1263"/>
    <m/>
    <m/>
  </r>
  <r>
    <n v="1726"/>
    <x v="1"/>
    <x v="3"/>
    <s v="GCA_001766235.1"/>
    <s v="Primary Assembly"/>
    <s v="chromosome"/>
    <m/>
    <s v="CP015164.1"/>
    <n v="743534"/>
    <n v="744796"/>
    <x v="0"/>
    <s v="AOW46009.1"/>
    <m/>
    <m/>
    <s v="3-carboxymuconate cyclase"/>
    <m/>
    <m/>
    <s v="A4S02_03580"/>
    <n v="1263"/>
    <n v="420"/>
    <m/>
  </r>
  <r>
    <n v="1727"/>
    <x v="0"/>
    <x v="2"/>
    <s v="GCA_001766235.1"/>
    <s v="Primary Assembly"/>
    <s v="chromosome"/>
    <m/>
    <s v="CP015164.1"/>
    <n v="744849"/>
    <n v="745589"/>
    <x v="1"/>
    <m/>
    <m/>
    <m/>
    <m/>
    <m/>
    <m/>
    <s v="A4S02_03585"/>
    <n v="741"/>
    <m/>
    <m/>
  </r>
  <r>
    <n v="1728"/>
    <x v="1"/>
    <x v="3"/>
    <s v="GCA_001766235.1"/>
    <s v="Primary Assembly"/>
    <s v="chromosome"/>
    <m/>
    <s v="CP015164.1"/>
    <n v="744849"/>
    <n v="745589"/>
    <x v="1"/>
    <s v="AOW46010.1"/>
    <m/>
    <m/>
    <s v="bifunctional 3-demethylubiquinol 3-O-methyltransferase/2-polyprenyl-6-hydroxyphenol methylase"/>
    <m/>
    <m/>
    <s v="A4S02_03585"/>
    <n v="741"/>
    <n v="246"/>
    <m/>
  </r>
  <r>
    <n v="1729"/>
    <x v="0"/>
    <x v="2"/>
    <s v="GCA_001766235.1"/>
    <s v="Primary Assembly"/>
    <s v="chromosome"/>
    <m/>
    <s v="CP015164.1"/>
    <n v="745762"/>
    <n v="747015"/>
    <x v="0"/>
    <m/>
    <m/>
    <m/>
    <m/>
    <m/>
    <m/>
    <s v="A4S02_03590"/>
    <n v="1254"/>
    <m/>
    <m/>
  </r>
  <r>
    <n v="1730"/>
    <x v="1"/>
    <x v="3"/>
    <s v="GCA_001766235.1"/>
    <s v="Primary Assembly"/>
    <s v="chromosome"/>
    <m/>
    <s v="CP015164.1"/>
    <n v="745762"/>
    <n v="747015"/>
    <x v="0"/>
    <s v="AOW47759.1"/>
    <m/>
    <m/>
    <s v="aspartate kinase"/>
    <m/>
    <m/>
    <s v="A4S02_03590"/>
    <n v="1254"/>
    <n v="417"/>
    <m/>
  </r>
  <r>
    <n v="1731"/>
    <x v="0"/>
    <x v="2"/>
    <s v="GCA_001766235.1"/>
    <s v="Primary Assembly"/>
    <s v="chromosome"/>
    <m/>
    <s v="CP015164.1"/>
    <n v="747005"/>
    <n v="748090"/>
    <x v="0"/>
    <m/>
    <m/>
    <m/>
    <m/>
    <m/>
    <m/>
    <s v="A4S02_03595"/>
    <n v="1086"/>
    <m/>
    <m/>
  </r>
  <r>
    <n v="1732"/>
    <x v="1"/>
    <x v="3"/>
    <s v="GCA_001766235.1"/>
    <s v="Primary Assembly"/>
    <s v="chromosome"/>
    <m/>
    <s v="CP015164.1"/>
    <n v="747005"/>
    <n v="748090"/>
    <x v="0"/>
    <s v="AOW47760.1"/>
    <m/>
    <m/>
    <s v="2-nitropropane dioxygenase"/>
    <m/>
    <m/>
    <s v="A4S02_03595"/>
    <n v="1086"/>
    <n v="361"/>
    <m/>
  </r>
  <r>
    <n v="1733"/>
    <x v="0"/>
    <x v="2"/>
    <s v="GCA_001766235.1"/>
    <s v="Primary Assembly"/>
    <s v="chromosome"/>
    <m/>
    <s v="CP015164.1"/>
    <n v="748077"/>
    <n v="749357"/>
    <x v="0"/>
    <m/>
    <m/>
    <m/>
    <m/>
    <m/>
    <m/>
    <s v="A4S02_03600"/>
    <n v="1281"/>
    <m/>
    <m/>
  </r>
  <r>
    <n v="1734"/>
    <x v="1"/>
    <x v="3"/>
    <s v="GCA_001766235.1"/>
    <s v="Primary Assembly"/>
    <s v="chromosome"/>
    <m/>
    <s v="CP015164.1"/>
    <n v="748077"/>
    <n v="749357"/>
    <x v="0"/>
    <s v="AOW46011.1"/>
    <m/>
    <m/>
    <s v="hypothetical protein"/>
    <m/>
    <m/>
    <s v="A4S02_03600"/>
    <n v="1281"/>
    <n v="426"/>
    <m/>
  </r>
  <r>
    <n v="1735"/>
    <x v="0"/>
    <x v="2"/>
    <s v="GCA_001766235.1"/>
    <s v="Primary Assembly"/>
    <s v="chromosome"/>
    <m/>
    <s v="CP015164.1"/>
    <n v="749494"/>
    <n v="750654"/>
    <x v="0"/>
    <m/>
    <m/>
    <m/>
    <m/>
    <m/>
    <m/>
    <s v="A4S02_03605"/>
    <n v="1161"/>
    <m/>
    <m/>
  </r>
  <r>
    <n v="1736"/>
    <x v="1"/>
    <x v="3"/>
    <s v="GCA_001766235.1"/>
    <s v="Primary Assembly"/>
    <s v="chromosome"/>
    <m/>
    <s v="CP015164.1"/>
    <n v="749494"/>
    <n v="750654"/>
    <x v="0"/>
    <s v="AOW46012.1"/>
    <m/>
    <m/>
    <s v="4-hydroxy-3-methylbut-2-en-1-yl diphosphate synthase"/>
    <m/>
    <m/>
    <s v="A4S02_03605"/>
    <n v="1161"/>
    <n v="386"/>
    <m/>
  </r>
  <r>
    <n v="1737"/>
    <x v="0"/>
    <x v="2"/>
    <s v="GCA_001766235.1"/>
    <s v="Primary Assembly"/>
    <s v="chromosome"/>
    <m/>
    <s v="CP015164.1"/>
    <n v="750779"/>
    <n v="752029"/>
    <x v="0"/>
    <m/>
    <m/>
    <m/>
    <m/>
    <m/>
    <m/>
    <s v="A4S02_03610"/>
    <n v="1251"/>
    <m/>
    <m/>
  </r>
  <r>
    <n v="1738"/>
    <x v="1"/>
    <x v="3"/>
    <s v="GCA_001766235.1"/>
    <s v="Primary Assembly"/>
    <s v="chromosome"/>
    <m/>
    <s v="CP015164.1"/>
    <n v="750779"/>
    <n v="752029"/>
    <x v="0"/>
    <s v="AOW47761.1"/>
    <m/>
    <m/>
    <s v="histidine--tRNA ligase"/>
    <m/>
    <m/>
    <s v="A4S02_03610"/>
    <n v="1251"/>
    <n v="416"/>
    <m/>
  </r>
  <r>
    <n v="1739"/>
    <x v="0"/>
    <x v="2"/>
    <s v="GCA_001766235.1"/>
    <s v="Primary Assembly"/>
    <s v="chromosome"/>
    <m/>
    <s v="CP015164.1"/>
    <n v="752026"/>
    <n v="753084"/>
    <x v="0"/>
    <m/>
    <m/>
    <m/>
    <m/>
    <m/>
    <m/>
    <s v="A4S02_03615"/>
    <n v="1059"/>
    <m/>
    <m/>
  </r>
  <r>
    <n v="1740"/>
    <x v="1"/>
    <x v="3"/>
    <s v="GCA_001766235.1"/>
    <s v="Primary Assembly"/>
    <s v="chromosome"/>
    <m/>
    <s v="CP015164.1"/>
    <n v="752026"/>
    <n v="753084"/>
    <x v="0"/>
    <s v="AOW46013.1"/>
    <m/>
    <m/>
    <s v="peptide chain release factor 1"/>
    <m/>
    <m/>
    <s v="A4S02_03615"/>
    <n v="1059"/>
    <n v="352"/>
    <m/>
  </r>
  <r>
    <n v="1741"/>
    <x v="0"/>
    <x v="2"/>
    <s v="GCA_001766235.1"/>
    <s v="Primary Assembly"/>
    <s v="chromosome"/>
    <m/>
    <s v="CP015164.1"/>
    <n v="753081"/>
    <n v="753545"/>
    <x v="1"/>
    <m/>
    <m/>
    <m/>
    <m/>
    <m/>
    <m/>
    <s v="A4S02_03620"/>
    <n v="465"/>
    <m/>
    <m/>
  </r>
  <r>
    <n v="1742"/>
    <x v="1"/>
    <x v="3"/>
    <s v="GCA_001766235.1"/>
    <s v="Primary Assembly"/>
    <s v="chromosome"/>
    <m/>
    <s v="CP015164.1"/>
    <n v="753081"/>
    <n v="753545"/>
    <x v="1"/>
    <s v="AOW46014.1"/>
    <m/>
    <m/>
    <s v="hypothetical protein"/>
    <m/>
    <m/>
    <s v="A4S02_03620"/>
    <n v="465"/>
    <n v="154"/>
    <m/>
  </r>
  <r>
    <n v="1743"/>
    <x v="0"/>
    <x v="2"/>
    <s v="GCA_001766235.1"/>
    <s v="Primary Assembly"/>
    <s v="chromosome"/>
    <m/>
    <s v="CP015164.1"/>
    <n v="753583"/>
    <n v="754461"/>
    <x v="0"/>
    <m/>
    <m/>
    <m/>
    <m/>
    <m/>
    <m/>
    <s v="A4S02_03625"/>
    <n v="879"/>
    <m/>
    <m/>
  </r>
  <r>
    <n v="1744"/>
    <x v="1"/>
    <x v="3"/>
    <s v="GCA_001766235.1"/>
    <s v="Primary Assembly"/>
    <s v="chromosome"/>
    <m/>
    <s v="CP015164.1"/>
    <n v="753583"/>
    <n v="754461"/>
    <x v="0"/>
    <s v="AOW46015.1"/>
    <m/>
    <m/>
    <s v="protein-(glutamine-N5) methyltransferase, release factor-specific"/>
    <m/>
    <m/>
    <s v="A4S02_03625"/>
    <n v="879"/>
    <n v="292"/>
    <m/>
  </r>
  <r>
    <n v="1745"/>
    <x v="0"/>
    <x v="2"/>
    <s v="GCA_001766235.1"/>
    <s v="Primary Assembly"/>
    <s v="chromosome"/>
    <m/>
    <s v="CP015164.1"/>
    <n v="754722"/>
    <n v="755153"/>
    <x v="0"/>
    <m/>
    <m/>
    <m/>
    <m/>
    <m/>
    <m/>
    <s v="A4S02_03630"/>
    <n v="432"/>
    <m/>
    <m/>
  </r>
  <r>
    <n v="1746"/>
    <x v="1"/>
    <x v="3"/>
    <s v="GCA_001766235.1"/>
    <s v="Primary Assembly"/>
    <s v="chromosome"/>
    <m/>
    <s v="CP015164.1"/>
    <n v="754722"/>
    <n v="755153"/>
    <x v="0"/>
    <s v="AOW46016.1"/>
    <m/>
    <m/>
    <s v="hypothetical protein"/>
    <m/>
    <m/>
    <s v="A4S02_03630"/>
    <n v="432"/>
    <n v="143"/>
    <m/>
  </r>
  <r>
    <n v="1747"/>
    <x v="0"/>
    <x v="4"/>
    <s v="GCA_001766235.1"/>
    <s v="Primary Assembly"/>
    <s v="chromosome"/>
    <m/>
    <s v="CP015164.1"/>
    <n v="755336"/>
    <n v="755410"/>
    <x v="1"/>
    <m/>
    <m/>
    <m/>
    <m/>
    <m/>
    <m/>
    <s v="A4S02_03635"/>
    <n v="75"/>
    <m/>
    <m/>
  </r>
  <r>
    <n v="1748"/>
    <x v="2"/>
    <x v="5"/>
    <s v="GCA_001766235.1"/>
    <s v="Primary Assembly"/>
    <s v="chromosome"/>
    <m/>
    <s v="CP015164.1"/>
    <n v="755336"/>
    <n v="755410"/>
    <x v="1"/>
    <m/>
    <m/>
    <m/>
    <s v="tRNA-Met"/>
    <m/>
    <m/>
    <s v="A4S02_03635"/>
    <n v="75"/>
    <m/>
    <s v="anticodon=CAT"/>
  </r>
  <r>
    <n v="1749"/>
    <x v="0"/>
    <x v="2"/>
    <s v="GCA_001766235.1"/>
    <s v="Primary Assembly"/>
    <s v="chromosome"/>
    <m/>
    <s v="CP015164.1"/>
    <n v="755510"/>
    <n v="755968"/>
    <x v="1"/>
    <m/>
    <m/>
    <m/>
    <m/>
    <m/>
    <m/>
    <s v="A4S02_03640"/>
    <n v="459"/>
    <m/>
    <m/>
  </r>
  <r>
    <n v="1750"/>
    <x v="1"/>
    <x v="3"/>
    <s v="GCA_001766235.1"/>
    <s v="Primary Assembly"/>
    <s v="chromosome"/>
    <m/>
    <s v="CP015164.1"/>
    <n v="755510"/>
    <n v="755968"/>
    <x v="1"/>
    <s v="AOW47762.1"/>
    <m/>
    <m/>
    <s v="organic solvent ABC transporter substrate-binding protein"/>
    <m/>
    <m/>
    <s v="A4S02_03640"/>
    <n v="459"/>
    <n v="152"/>
    <m/>
  </r>
  <r>
    <n v="1751"/>
    <x v="0"/>
    <x v="2"/>
    <s v="GCA_001766235.1"/>
    <s v="Primary Assembly"/>
    <s v="chromosome"/>
    <m/>
    <s v="CP015164.1"/>
    <n v="756091"/>
    <n v="756939"/>
    <x v="0"/>
    <m/>
    <m/>
    <m/>
    <m/>
    <m/>
    <m/>
    <s v="A4S02_03645"/>
    <n v="849"/>
    <m/>
    <m/>
  </r>
  <r>
    <n v="1752"/>
    <x v="1"/>
    <x v="3"/>
    <s v="GCA_001766235.1"/>
    <s v="Primary Assembly"/>
    <s v="chromosome"/>
    <m/>
    <s v="CP015164.1"/>
    <n v="756091"/>
    <n v="756939"/>
    <x v="0"/>
    <s v="AOW46017.1"/>
    <m/>
    <m/>
    <s v="undecaprenyl-diphosphatase"/>
    <m/>
    <m/>
    <s v="A4S02_03645"/>
    <n v="849"/>
    <n v="282"/>
    <m/>
  </r>
  <r>
    <n v="1753"/>
    <x v="0"/>
    <x v="2"/>
    <s v="GCA_001766235.1"/>
    <s v="Primary Assembly"/>
    <s v="chromosome"/>
    <m/>
    <s v="CP015164.1"/>
    <n v="756956"/>
    <n v="758482"/>
    <x v="0"/>
    <m/>
    <m/>
    <m/>
    <m/>
    <m/>
    <m/>
    <s v="A4S02_03650"/>
    <n v="1527"/>
    <m/>
    <m/>
  </r>
  <r>
    <n v="1754"/>
    <x v="1"/>
    <x v="3"/>
    <s v="GCA_001766235.1"/>
    <s v="Primary Assembly"/>
    <s v="chromosome"/>
    <m/>
    <s v="CP015164.1"/>
    <n v="756956"/>
    <n v="758482"/>
    <x v="0"/>
    <s v="AOW46018.1"/>
    <m/>
    <m/>
    <s v="amino acid permease"/>
    <m/>
    <m/>
    <s v="A4S02_03650"/>
    <n v="1527"/>
    <n v="508"/>
    <m/>
  </r>
  <r>
    <n v="1755"/>
    <x v="0"/>
    <x v="2"/>
    <s v="GCA_001766235.1"/>
    <s v="Primary Assembly"/>
    <s v="chromosome"/>
    <m/>
    <s v="CP015164.1"/>
    <n v="758484"/>
    <n v="759548"/>
    <x v="1"/>
    <m/>
    <m/>
    <m/>
    <m/>
    <m/>
    <m/>
    <s v="A4S02_03655"/>
    <n v="1065"/>
    <m/>
    <m/>
  </r>
  <r>
    <n v="1756"/>
    <x v="1"/>
    <x v="3"/>
    <s v="GCA_001766235.1"/>
    <s v="Primary Assembly"/>
    <s v="chromosome"/>
    <m/>
    <s v="CP015164.1"/>
    <n v="758484"/>
    <n v="759548"/>
    <x v="1"/>
    <s v="AOW46019.1"/>
    <m/>
    <m/>
    <s v="D-alanine--D-alanine ligase"/>
    <m/>
    <m/>
    <s v="A4S02_03655"/>
    <n v="1065"/>
    <n v="354"/>
    <m/>
  </r>
  <r>
    <n v="1757"/>
    <x v="0"/>
    <x v="2"/>
    <s v="GCA_001766235.1"/>
    <s v="Primary Assembly"/>
    <s v="chromosome"/>
    <m/>
    <s v="CP015164.1"/>
    <n v="759545"/>
    <n v="760111"/>
    <x v="1"/>
    <m/>
    <m/>
    <m/>
    <m/>
    <m/>
    <m/>
    <s v="A4S02_03660"/>
    <n v="567"/>
    <m/>
    <m/>
  </r>
  <r>
    <n v="1758"/>
    <x v="1"/>
    <x v="3"/>
    <s v="GCA_001766235.1"/>
    <s v="Primary Assembly"/>
    <s v="chromosome"/>
    <m/>
    <s v="CP015164.1"/>
    <n v="759545"/>
    <n v="760111"/>
    <x v="1"/>
    <s v="AOW46020.1"/>
    <m/>
    <m/>
    <s v="hypothetical protein"/>
    <m/>
    <m/>
    <s v="A4S02_03660"/>
    <n v="567"/>
    <n v="188"/>
    <m/>
  </r>
  <r>
    <n v="1759"/>
    <x v="0"/>
    <x v="2"/>
    <s v="GCA_001766235.1"/>
    <s v="Primary Assembly"/>
    <s v="chromosome"/>
    <m/>
    <s v="CP015164.1"/>
    <n v="760340"/>
    <n v="761335"/>
    <x v="0"/>
    <m/>
    <m/>
    <m/>
    <m/>
    <m/>
    <m/>
    <s v="A4S02_03665"/>
    <n v="996"/>
    <m/>
    <m/>
  </r>
  <r>
    <n v="1760"/>
    <x v="1"/>
    <x v="3"/>
    <s v="GCA_001766235.1"/>
    <s v="Primary Assembly"/>
    <s v="chromosome"/>
    <m/>
    <s v="CP015164.1"/>
    <n v="760340"/>
    <n v="761335"/>
    <x v="0"/>
    <s v="AOW46021.1"/>
    <m/>
    <m/>
    <s v="lytic transglycosylase"/>
    <m/>
    <m/>
    <s v="A4S02_03665"/>
    <n v="996"/>
    <n v="331"/>
    <m/>
  </r>
  <r>
    <n v="1761"/>
    <x v="0"/>
    <x v="2"/>
    <s v="GCA_001766235.1"/>
    <s v="Primary Assembly"/>
    <s v="chromosome"/>
    <m/>
    <s v="CP015164.1"/>
    <n v="761332"/>
    <n v="762198"/>
    <x v="0"/>
    <m/>
    <m/>
    <m/>
    <m/>
    <m/>
    <m/>
    <s v="A4S02_03670"/>
    <n v="867"/>
    <m/>
    <m/>
  </r>
  <r>
    <n v="1762"/>
    <x v="1"/>
    <x v="3"/>
    <s v="GCA_001766235.1"/>
    <s v="Primary Assembly"/>
    <s v="chromosome"/>
    <m/>
    <s v="CP015164.1"/>
    <n v="761332"/>
    <n v="762198"/>
    <x v="0"/>
    <s v="AOW46022.1"/>
    <m/>
    <m/>
    <s v="hypothetical protein"/>
    <m/>
    <m/>
    <s v="A4S02_03670"/>
    <n v="867"/>
    <n v="288"/>
    <m/>
  </r>
  <r>
    <n v="1763"/>
    <x v="0"/>
    <x v="2"/>
    <s v="GCA_001766235.1"/>
    <s v="Primary Assembly"/>
    <s v="chromosome"/>
    <m/>
    <s v="CP015164.1"/>
    <n v="762205"/>
    <n v="763425"/>
    <x v="0"/>
    <m/>
    <m/>
    <m/>
    <m/>
    <m/>
    <m/>
    <s v="A4S02_03675"/>
    <n v="1221"/>
    <m/>
    <m/>
  </r>
  <r>
    <n v="1764"/>
    <x v="1"/>
    <x v="3"/>
    <s v="GCA_001766235.1"/>
    <s v="Primary Assembly"/>
    <s v="chromosome"/>
    <m/>
    <s v="CP015164.1"/>
    <n v="762205"/>
    <n v="763425"/>
    <x v="0"/>
    <s v="AOW46023.1"/>
    <m/>
    <m/>
    <s v="D-alanyl-D-alanine carboxypeptidase"/>
    <m/>
    <m/>
    <s v="A4S02_03675"/>
    <n v="1221"/>
    <n v="406"/>
    <m/>
  </r>
  <r>
    <n v="1765"/>
    <x v="0"/>
    <x v="2"/>
    <s v="GCA_001766235.1"/>
    <s v="Primary Assembly"/>
    <s v="chromosome"/>
    <m/>
    <s v="CP015164.1"/>
    <n v="763429"/>
    <n v="764073"/>
    <x v="0"/>
    <m/>
    <m/>
    <m/>
    <m/>
    <m/>
    <m/>
    <s v="A4S02_03680"/>
    <n v="645"/>
    <m/>
    <m/>
  </r>
  <r>
    <n v="1766"/>
    <x v="1"/>
    <x v="3"/>
    <s v="GCA_001766235.1"/>
    <s v="Primary Assembly"/>
    <s v="chromosome"/>
    <m/>
    <s v="CP015164.1"/>
    <n v="763429"/>
    <n v="764073"/>
    <x v="0"/>
    <s v="AOW46024.1"/>
    <m/>
    <m/>
    <s v="dTMP kinase"/>
    <m/>
    <m/>
    <s v="A4S02_03680"/>
    <n v="645"/>
    <n v="214"/>
    <m/>
  </r>
  <r>
    <n v="1767"/>
    <x v="0"/>
    <x v="2"/>
    <s v="GCA_001766235.1"/>
    <s v="Primary Assembly"/>
    <s v="chromosome"/>
    <m/>
    <s v="CP015164.1"/>
    <n v="764078"/>
    <n v="765022"/>
    <x v="0"/>
    <m/>
    <m/>
    <m/>
    <m/>
    <m/>
    <m/>
    <s v="A4S02_03685"/>
    <n v="945"/>
    <m/>
    <m/>
  </r>
  <r>
    <n v="1768"/>
    <x v="1"/>
    <x v="3"/>
    <s v="GCA_001766235.1"/>
    <s v="Primary Assembly"/>
    <s v="chromosome"/>
    <m/>
    <s v="CP015164.1"/>
    <n v="764078"/>
    <n v="765022"/>
    <x v="0"/>
    <s v="AOW47763.1"/>
    <m/>
    <m/>
    <s v="DNA polymerase III subunit delta'"/>
    <m/>
    <m/>
    <s v="A4S02_03685"/>
    <n v="945"/>
    <n v="314"/>
    <m/>
  </r>
  <r>
    <n v="1769"/>
    <x v="0"/>
    <x v="2"/>
    <s v="GCA_001766235.1"/>
    <s v="Primary Assembly"/>
    <s v="chromosome"/>
    <m/>
    <s v="CP015164.1"/>
    <n v="765019"/>
    <n v="766557"/>
    <x v="0"/>
    <m/>
    <m/>
    <m/>
    <m/>
    <m/>
    <m/>
    <s v="A4S02_03690"/>
    <n v="1539"/>
    <m/>
    <m/>
  </r>
  <r>
    <n v="1770"/>
    <x v="1"/>
    <x v="3"/>
    <s v="GCA_001766235.1"/>
    <s v="Primary Assembly"/>
    <s v="chromosome"/>
    <m/>
    <s v="CP015164.1"/>
    <n v="765019"/>
    <n v="766557"/>
    <x v="0"/>
    <s v="AOW46025.1"/>
    <m/>
    <m/>
    <s v="methionine--tRNA ligase"/>
    <m/>
    <m/>
    <s v="A4S02_03690"/>
    <n v="1539"/>
    <n v="512"/>
    <m/>
  </r>
  <r>
    <n v="1771"/>
    <x v="0"/>
    <x v="2"/>
    <s v="GCA_001766235.1"/>
    <s v="Primary Assembly"/>
    <s v="chromosome"/>
    <m/>
    <s v="CP015164.1"/>
    <n v="766557"/>
    <n v="767369"/>
    <x v="0"/>
    <m/>
    <m/>
    <m/>
    <m/>
    <m/>
    <m/>
    <s v="A4S02_03695"/>
    <n v="813"/>
    <m/>
    <m/>
  </r>
  <r>
    <n v="1772"/>
    <x v="1"/>
    <x v="3"/>
    <s v="GCA_001766235.1"/>
    <s v="Primary Assembly"/>
    <s v="chromosome"/>
    <m/>
    <s v="CP015164.1"/>
    <n v="766557"/>
    <n v="767369"/>
    <x v="0"/>
    <s v="AOW46026.1"/>
    <m/>
    <m/>
    <s v="LuxR family transcriptional regulator"/>
    <m/>
    <m/>
    <s v="A4S02_03695"/>
    <n v="813"/>
    <n v="270"/>
    <m/>
  </r>
  <r>
    <n v="1773"/>
    <x v="0"/>
    <x v="2"/>
    <s v="GCA_001766235.1"/>
    <s v="Primary Assembly"/>
    <s v="chromosome"/>
    <m/>
    <s v="CP015164.1"/>
    <n v="767401"/>
    <n v="768195"/>
    <x v="0"/>
    <m/>
    <m/>
    <m/>
    <m/>
    <m/>
    <m/>
    <s v="A4S02_03700"/>
    <n v="795"/>
    <m/>
    <m/>
  </r>
  <r>
    <n v="1774"/>
    <x v="1"/>
    <x v="3"/>
    <s v="GCA_001766235.1"/>
    <s v="Primary Assembly"/>
    <s v="chromosome"/>
    <m/>
    <s v="CP015164.1"/>
    <n v="767401"/>
    <n v="768195"/>
    <x v="0"/>
    <s v="AOW47764.1"/>
    <m/>
    <m/>
    <s v="hydrolase"/>
    <m/>
    <m/>
    <s v="A4S02_03700"/>
    <n v="795"/>
    <n v="264"/>
    <m/>
  </r>
  <r>
    <n v="1775"/>
    <x v="0"/>
    <x v="2"/>
    <s v="GCA_001766235.1"/>
    <s v="Primary Assembly"/>
    <s v="chromosome"/>
    <m/>
    <s v="CP015164.1"/>
    <n v="768244"/>
    <n v="769122"/>
    <x v="1"/>
    <m/>
    <m/>
    <m/>
    <m/>
    <m/>
    <m/>
    <s v="A4S02_03705"/>
    <n v="879"/>
    <m/>
    <m/>
  </r>
  <r>
    <n v="1776"/>
    <x v="1"/>
    <x v="3"/>
    <s v="GCA_001766235.1"/>
    <s v="Primary Assembly"/>
    <s v="chromosome"/>
    <m/>
    <s v="CP015164.1"/>
    <n v="768244"/>
    <n v="769122"/>
    <x v="1"/>
    <s v="AOW46027.1"/>
    <m/>
    <m/>
    <s v="universal stress protein UspA"/>
    <m/>
    <m/>
    <s v="A4S02_03705"/>
    <n v="879"/>
    <n v="292"/>
    <m/>
  </r>
  <r>
    <n v="1777"/>
    <x v="0"/>
    <x v="2"/>
    <s v="GCA_001766235.1"/>
    <s v="Primary Assembly"/>
    <s v="chromosome"/>
    <m/>
    <s v="CP015164.1"/>
    <n v="769177"/>
    <n v="769815"/>
    <x v="1"/>
    <m/>
    <m/>
    <m/>
    <m/>
    <m/>
    <m/>
    <s v="A4S02_03710"/>
    <n v="639"/>
    <m/>
    <m/>
  </r>
  <r>
    <n v="1778"/>
    <x v="1"/>
    <x v="3"/>
    <s v="GCA_001766235.1"/>
    <s v="Primary Assembly"/>
    <s v="chromosome"/>
    <m/>
    <s v="CP015164.1"/>
    <n v="769177"/>
    <n v="769815"/>
    <x v="1"/>
    <s v="AOW46028.1"/>
    <m/>
    <m/>
    <s v="pyridoxamine 5'-phosphate oxidase"/>
    <m/>
    <m/>
    <s v="A4S02_03710"/>
    <n v="639"/>
    <n v="212"/>
    <m/>
  </r>
  <r>
    <n v="1779"/>
    <x v="0"/>
    <x v="2"/>
    <s v="GCA_001766235.1"/>
    <s v="Primary Assembly"/>
    <s v="chromosome"/>
    <m/>
    <s v="CP015164.1"/>
    <n v="770004"/>
    <n v="770843"/>
    <x v="0"/>
    <m/>
    <m/>
    <m/>
    <m/>
    <m/>
    <m/>
    <s v="A4S02_03715"/>
    <n v="840"/>
    <m/>
    <m/>
  </r>
  <r>
    <n v="1780"/>
    <x v="1"/>
    <x v="3"/>
    <s v="GCA_001766235.1"/>
    <s v="Primary Assembly"/>
    <s v="chromosome"/>
    <m/>
    <s v="CP015164.1"/>
    <n v="770004"/>
    <n v="770843"/>
    <x v="0"/>
    <s v="AOW46029.1"/>
    <m/>
    <m/>
    <s v="enoyl-[acyl-carrier-protein] reductase"/>
    <m/>
    <m/>
    <s v="A4S02_03715"/>
    <n v="840"/>
    <n v="279"/>
    <m/>
  </r>
  <r>
    <n v="1781"/>
    <x v="0"/>
    <x v="2"/>
    <s v="GCA_001766235.1"/>
    <s v="Primary Assembly"/>
    <s v="chromosome"/>
    <m/>
    <s v="CP015164.1"/>
    <n v="770853"/>
    <n v="771923"/>
    <x v="0"/>
    <m/>
    <m/>
    <m/>
    <m/>
    <m/>
    <m/>
    <s v="A4S02_03720"/>
    <n v="1071"/>
    <m/>
    <m/>
  </r>
  <r>
    <n v="1782"/>
    <x v="1"/>
    <x v="3"/>
    <s v="GCA_001766235.1"/>
    <s v="Primary Assembly"/>
    <s v="chromosome"/>
    <m/>
    <s v="CP015164.1"/>
    <n v="770853"/>
    <n v="771923"/>
    <x v="0"/>
    <s v="AOW46030.1"/>
    <m/>
    <m/>
    <s v="chorismate synthase"/>
    <m/>
    <m/>
    <s v="A4S02_03720"/>
    <n v="1071"/>
    <n v="356"/>
    <m/>
  </r>
  <r>
    <n v="1783"/>
    <x v="0"/>
    <x v="2"/>
    <s v="GCA_001766235.1"/>
    <s v="Primary Assembly"/>
    <s v="chromosome"/>
    <m/>
    <s v="CP015164.1"/>
    <n v="771939"/>
    <n v="772373"/>
    <x v="1"/>
    <m/>
    <m/>
    <m/>
    <m/>
    <m/>
    <m/>
    <s v="A4S02_03725"/>
    <n v="435"/>
    <m/>
    <m/>
  </r>
  <r>
    <n v="1784"/>
    <x v="1"/>
    <x v="3"/>
    <s v="GCA_001766235.1"/>
    <s v="Primary Assembly"/>
    <s v="chromosome"/>
    <m/>
    <s v="CP015164.1"/>
    <n v="771939"/>
    <n v="772373"/>
    <x v="1"/>
    <s v="AOW46031.1"/>
    <m/>
    <m/>
    <s v="OsmC family peroxiredoxin"/>
    <m/>
    <m/>
    <s v="A4S02_03725"/>
    <n v="435"/>
    <n v="144"/>
    <m/>
  </r>
  <r>
    <n v="1785"/>
    <x v="0"/>
    <x v="2"/>
    <s v="GCA_001766235.1"/>
    <s v="Primary Assembly"/>
    <s v="chromosome"/>
    <m/>
    <s v="CP015164.1"/>
    <n v="772661"/>
    <n v="774160"/>
    <x v="0"/>
    <m/>
    <m/>
    <m/>
    <m/>
    <m/>
    <m/>
    <s v="A4S02_03730"/>
    <n v="1500"/>
    <m/>
    <m/>
  </r>
  <r>
    <n v="1786"/>
    <x v="1"/>
    <x v="3"/>
    <s v="GCA_001766235.1"/>
    <s v="Primary Assembly"/>
    <s v="chromosome"/>
    <m/>
    <s v="CP015164.1"/>
    <n v="772661"/>
    <n v="774160"/>
    <x v="0"/>
    <s v="AOW47765.1"/>
    <m/>
    <m/>
    <s v="malate:quinone oxidoreductase"/>
    <m/>
    <m/>
    <s v="A4S02_03730"/>
    <n v="1500"/>
    <n v="499"/>
    <m/>
  </r>
  <r>
    <n v="1787"/>
    <x v="0"/>
    <x v="2"/>
    <s v="GCA_001766235.1"/>
    <s v="Primary Assembly"/>
    <s v="chromosome"/>
    <m/>
    <s v="CP015164.1"/>
    <n v="774209"/>
    <n v="774757"/>
    <x v="1"/>
    <m/>
    <m/>
    <m/>
    <m/>
    <m/>
    <m/>
    <s v="A4S02_03735"/>
    <n v="549"/>
    <m/>
    <m/>
  </r>
  <r>
    <n v="1788"/>
    <x v="1"/>
    <x v="3"/>
    <s v="GCA_001766235.1"/>
    <s v="Primary Assembly"/>
    <s v="chromosome"/>
    <m/>
    <s v="CP015164.1"/>
    <n v="774209"/>
    <n v="774757"/>
    <x v="1"/>
    <s v="AOW46032.1"/>
    <m/>
    <m/>
    <s v="6-pyruvoyl tetrahydropterin synthase"/>
    <m/>
    <m/>
    <s v="A4S02_03735"/>
    <n v="549"/>
    <n v="182"/>
    <m/>
  </r>
  <r>
    <n v="1789"/>
    <x v="0"/>
    <x v="2"/>
    <s v="GCA_001766235.1"/>
    <s v="Primary Assembly"/>
    <s v="chromosome"/>
    <m/>
    <s v="CP015164.1"/>
    <n v="774750"/>
    <n v="775490"/>
    <x v="1"/>
    <m/>
    <m/>
    <m/>
    <m/>
    <m/>
    <m/>
    <s v="A4S02_03740"/>
    <n v="741"/>
    <m/>
    <m/>
  </r>
  <r>
    <n v="1790"/>
    <x v="1"/>
    <x v="3"/>
    <s v="GCA_001766235.1"/>
    <s v="Primary Assembly"/>
    <s v="chromosome"/>
    <m/>
    <s v="CP015164.1"/>
    <n v="774750"/>
    <n v="775490"/>
    <x v="1"/>
    <s v="AOW46033.1"/>
    <m/>
    <m/>
    <s v="7-cyano-7-deazaguanine synthase QueC"/>
    <m/>
    <m/>
    <s v="A4S02_03740"/>
    <n v="741"/>
    <n v="246"/>
    <m/>
  </r>
  <r>
    <n v="1791"/>
    <x v="0"/>
    <x v="2"/>
    <s v="GCA_001766235.1"/>
    <s v="Primary Assembly"/>
    <s v="chromosome"/>
    <m/>
    <s v="CP015164.1"/>
    <n v="775493"/>
    <n v="776143"/>
    <x v="1"/>
    <m/>
    <m/>
    <m/>
    <m/>
    <m/>
    <m/>
    <s v="A4S02_03745"/>
    <n v="651"/>
    <m/>
    <m/>
  </r>
  <r>
    <n v="1792"/>
    <x v="1"/>
    <x v="3"/>
    <s v="GCA_001766235.1"/>
    <s v="Primary Assembly"/>
    <s v="chromosome"/>
    <m/>
    <s v="CP015164.1"/>
    <n v="775493"/>
    <n v="776143"/>
    <x v="1"/>
    <s v="AOW46034.1"/>
    <m/>
    <m/>
    <s v="7-carboxy-7-deazaguanine synthase"/>
    <m/>
    <m/>
    <s v="A4S02_03745"/>
    <n v="651"/>
    <n v="216"/>
    <m/>
  </r>
  <r>
    <n v="1793"/>
    <x v="0"/>
    <x v="2"/>
    <s v="GCA_001766235.1"/>
    <s v="Primary Assembly"/>
    <s v="chromosome"/>
    <m/>
    <s v="CP015164.1"/>
    <n v="776147"/>
    <n v="777157"/>
    <x v="1"/>
    <m/>
    <m/>
    <m/>
    <m/>
    <m/>
    <m/>
    <s v="A4S02_03750"/>
    <n v="1011"/>
    <m/>
    <m/>
  </r>
  <r>
    <n v="1794"/>
    <x v="1"/>
    <x v="3"/>
    <s v="GCA_001766235.1"/>
    <s v="Primary Assembly"/>
    <s v="chromosome"/>
    <m/>
    <s v="CP015164.1"/>
    <n v="776147"/>
    <n v="777157"/>
    <x v="1"/>
    <s v="AOW46035.1"/>
    <m/>
    <m/>
    <s v="biotin synthase BioB"/>
    <m/>
    <m/>
    <s v="A4S02_03750"/>
    <n v="1011"/>
    <n v="336"/>
    <m/>
  </r>
  <r>
    <n v="1795"/>
    <x v="0"/>
    <x v="2"/>
    <s v="GCA_001766235.1"/>
    <s v="Primary Assembly"/>
    <s v="chromosome"/>
    <m/>
    <s v="CP015164.1"/>
    <n v="777240"/>
    <n v="777602"/>
    <x v="0"/>
    <m/>
    <m/>
    <m/>
    <m/>
    <m/>
    <m/>
    <s v="A4S02_03755"/>
    <n v="363"/>
    <m/>
    <m/>
  </r>
  <r>
    <n v="1796"/>
    <x v="1"/>
    <x v="3"/>
    <s v="GCA_001766235.1"/>
    <s v="Primary Assembly"/>
    <s v="chromosome"/>
    <m/>
    <s v="CP015164.1"/>
    <n v="777240"/>
    <n v="777602"/>
    <x v="0"/>
    <s v="AOW46036.1"/>
    <m/>
    <m/>
    <s v="hypothetical protein"/>
    <m/>
    <m/>
    <s v="A4S02_03755"/>
    <n v="363"/>
    <n v="120"/>
    <m/>
  </r>
  <r>
    <n v="1797"/>
    <x v="0"/>
    <x v="2"/>
    <s v="GCA_001766235.1"/>
    <s v="Primary Assembly"/>
    <s v="chromosome"/>
    <m/>
    <s v="CP015164.1"/>
    <n v="778021"/>
    <n v="778689"/>
    <x v="0"/>
    <m/>
    <m/>
    <m/>
    <m/>
    <m/>
    <m/>
    <s v="A4S02_03760"/>
    <n v="669"/>
    <m/>
    <m/>
  </r>
  <r>
    <n v="1798"/>
    <x v="1"/>
    <x v="3"/>
    <s v="GCA_001766235.1"/>
    <s v="Primary Assembly"/>
    <s v="chromosome"/>
    <m/>
    <s v="CP015164.1"/>
    <n v="778021"/>
    <n v="778689"/>
    <x v="0"/>
    <s v="AOW47766.1"/>
    <m/>
    <m/>
    <s v="phosphoadenosine phosphosulfate reductase"/>
    <m/>
    <m/>
    <s v="A4S02_03760"/>
    <n v="669"/>
    <n v="222"/>
    <m/>
  </r>
  <r>
    <n v="1799"/>
    <x v="0"/>
    <x v="2"/>
    <s v="GCA_001766235.1"/>
    <s v="Primary Assembly"/>
    <s v="chromosome"/>
    <m/>
    <s v="CP015164.1"/>
    <n v="778754"/>
    <n v="779548"/>
    <x v="0"/>
    <m/>
    <m/>
    <m/>
    <m/>
    <m/>
    <m/>
    <s v="A4S02_03765"/>
    <n v="795"/>
    <m/>
    <m/>
  </r>
  <r>
    <n v="1800"/>
    <x v="1"/>
    <x v="3"/>
    <s v="GCA_001766235.1"/>
    <s v="Primary Assembly"/>
    <s v="chromosome"/>
    <m/>
    <s v="CP015164.1"/>
    <n v="778754"/>
    <n v="779548"/>
    <x v="0"/>
    <s v="AOW46037.1"/>
    <m/>
    <m/>
    <s v="sulfate adenylyltransferase"/>
    <m/>
    <m/>
    <s v="A4S02_03765"/>
    <n v="795"/>
    <n v="264"/>
    <m/>
  </r>
  <r>
    <n v="1801"/>
    <x v="0"/>
    <x v="2"/>
    <s v="GCA_001766235.1"/>
    <s v="Primary Assembly"/>
    <s v="chromosome"/>
    <m/>
    <s v="CP015164.1"/>
    <n v="779577"/>
    <n v="781457"/>
    <x v="0"/>
    <m/>
    <m/>
    <m/>
    <m/>
    <m/>
    <m/>
    <s v="A4S02_03770"/>
    <n v="1881"/>
    <m/>
    <m/>
  </r>
  <r>
    <n v="1802"/>
    <x v="1"/>
    <x v="3"/>
    <s v="GCA_001766235.1"/>
    <s v="Primary Assembly"/>
    <s v="chromosome"/>
    <m/>
    <s v="CP015164.1"/>
    <n v="779577"/>
    <n v="781457"/>
    <x v="0"/>
    <s v="AOW46038.1"/>
    <m/>
    <m/>
    <s v="adenylyl-sulfate kinase"/>
    <m/>
    <m/>
    <s v="A4S02_03770"/>
    <n v="1881"/>
    <n v="626"/>
    <m/>
  </r>
  <r>
    <n v="1803"/>
    <x v="0"/>
    <x v="2"/>
    <s v="GCA_001766235.1"/>
    <s v="Primary Assembly"/>
    <s v="chromosome"/>
    <m/>
    <s v="CP015164.1"/>
    <n v="781649"/>
    <n v="781990"/>
    <x v="0"/>
    <m/>
    <m/>
    <m/>
    <m/>
    <m/>
    <m/>
    <s v="A4S02_03775"/>
    <n v="342"/>
    <m/>
    <m/>
  </r>
  <r>
    <n v="1804"/>
    <x v="1"/>
    <x v="3"/>
    <s v="GCA_001766235.1"/>
    <s v="Primary Assembly"/>
    <s v="chromosome"/>
    <m/>
    <s v="CP015164.1"/>
    <n v="781649"/>
    <n v="781990"/>
    <x v="0"/>
    <s v="AOW46039.1"/>
    <m/>
    <m/>
    <s v="hypothetical protein"/>
    <m/>
    <m/>
    <s v="A4S02_03775"/>
    <n v="342"/>
    <n v="113"/>
    <m/>
  </r>
  <r>
    <n v="1805"/>
    <x v="0"/>
    <x v="2"/>
    <s v="GCA_001766235.1"/>
    <s v="Primary Assembly"/>
    <s v="chromosome"/>
    <m/>
    <s v="CP015164.1"/>
    <n v="782024"/>
    <n v="783715"/>
    <x v="0"/>
    <m/>
    <m/>
    <m/>
    <m/>
    <m/>
    <m/>
    <s v="A4S02_03780"/>
    <n v="1692"/>
    <m/>
    <m/>
  </r>
  <r>
    <n v="1806"/>
    <x v="1"/>
    <x v="3"/>
    <s v="GCA_001766235.1"/>
    <s v="Primary Assembly"/>
    <s v="chromosome"/>
    <m/>
    <s v="CP015164.1"/>
    <n v="782024"/>
    <n v="783715"/>
    <x v="0"/>
    <s v="AOW46040.1"/>
    <m/>
    <m/>
    <s v="sulfite reductase"/>
    <m/>
    <m/>
    <s v="A4S02_03780"/>
    <n v="1692"/>
    <n v="563"/>
    <m/>
  </r>
  <r>
    <n v="1807"/>
    <x v="0"/>
    <x v="2"/>
    <s v="GCA_001766235.1"/>
    <s v="Primary Assembly"/>
    <s v="chromosome"/>
    <m/>
    <s v="CP015164.1"/>
    <n v="783702"/>
    <n v="784190"/>
    <x v="0"/>
    <m/>
    <m/>
    <m/>
    <m/>
    <m/>
    <m/>
    <s v="A4S02_03785"/>
    <n v="489"/>
    <m/>
    <m/>
  </r>
  <r>
    <n v="1808"/>
    <x v="1"/>
    <x v="3"/>
    <s v="GCA_001766235.1"/>
    <s v="Primary Assembly"/>
    <s v="chromosome"/>
    <m/>
    <s v="CP015164.1"/>
    <n v="783702"/>
    <n v="784190"/>
    <x v="0"/>
    <s v="AOW46041.1"/>
    <m/>
    <m/>
    <s v="hypothetical protein"/>
    <m/>
    <m/>
    <s v="A4S02_03785"/>
    <n v="489"/>
    <n v="162"/>
    <m/>
  </r>
  <r>
    <n v="1809"/>
    <x v="0"/>
    <x v="2"/>
    <s v="GCA_001766235.1"/>
    <s v="Primary Assembly"/>
    <s v="chromosome"/>
    <m/>
    <s v="CP015164.1"/>
    <n v="784200"/>
    <n v="786230"/>
    <x v="0"/>
    <m/>
    <m/>
    <m/>
    <m/>
    <m/>
    <m/>
    <s v="A4S02_03790"/>
    <n v="2031"/>
    <m/>
    <m/>
  </r>
  <r>
    <n v="1810"/>
    <x v="1"/>
    <x v="3"/>
    <s v="GCA_001766235.1"/>
    <s v="Primary Assembly"/>
    <s v="chromosome"/>
    <m/>
    <s v="CP015164.1"/>
    <n v="784200"/>
    <n v="786230"/>
    <x v="0"/>
    <s v="AOW46042.1"/>
    <m/>
    <m/>
    <s v="3-deoxy-D-manno-octulosonic acid transferase"/>
    <m/>
    <m/>
    <s v="A4S02_03790"/>
    <n v="2031"/>
    <n v="676"/>
    <m/>
  </r>
  <r>
    <n v="1811"/>
    <x v="0"/>
    <x v="2"/>
    <s v="GCA_001766235.1"/>
    <s v="Primary Assembly"/>
    <s v="chromosome"/>
    <m/>
    <s v="CP015164.1"/>
    <n v="786224"/>
    <n v="787219"/>
    <x v="0"/>
    <m/>
    <m/>
    <m/>
    <m/>
    <m/>
    <m/>
    <s v="A4S02_03795"/>
    <n v="996"/>
    <m/>
    <m/>
  </r>
  <r>
    <n v="1812"/>
    <x v="1"/>
    <x v="3"/>
    <s v="GCA_001766235.1"/>
    <s v="Primary Assembly"/>
    <s v="chromosome"/>
    <m/>
    <s v="CP015164.1"/>
    <n v="786224"/>
    <n v="787219"/>
    <x v="0"/>
    <s v="AOW46043.1"/>
    <m/>
    <m/>
    <s v="tetraacyldisaccharide 4'-kinase"/>
    <m/>
    <m/>
    <s v="A4S02_03795"/>
    <n v="996"/>
    <n v="331"/>
    <m/>
  </r>
  <r>
    <n v="1813"/>
    <x v="0"/>
    <x v="2"/>
    <s v="GCA_001766235.1"/>
    <s v="Primary Assembly"/>
    <s v="chromosome"/>
    <m/>
    <s v="CP015164.1"/>
    <n v="787216"/>
    <n v="788139"/>
    <x v="0"/>
    <m/>
    <m/>
    <m/>
    <m/>
    <m/>
    <m/>
    <s v="A4S02_03800"/>
    <n v="924"/>
    <m/>
    <m/>
  </r>
  <r>
    <n v="1814"/>
    <x v="1"/>
    <x v="3"/>
    <s v="GCA_001766235.1"/>
    <s v="Primary Assembly"/>
    <s v="chromosome"/>
    <m/>
    <s v="CP015164.1"/>
    <n v="787216"/>
    <n v="788139"/>
    <x v="0"/>
    <s v="AOW46044.1"/>
    <m/>
    <m/>
    <s v="lauroyl acyltransferase"/>
    <m/>
    <m/>
    <s v="A4S02_03800"/>
    <n v="924"/>
    <n v="307"/>
    <m/>
  </r>
  <r>
    <n v="1815"/>
    <x v="0"/>
    <x v="2"/>
    <s v="GCA_001766235.1"/>
    <s v="Primary Assembly"/>
    <s v="chromosome"/>
    <m/>
    <s v="CP015164.1"/>
    <n v="788233"/>
    <n v="789060"/>
    <x v="0"/>
    <m/>
    <m/>
    <m/>
    <m/>
    <m/>
    <m/>
    <s v="A4S02_03805"/>
    <n v="828"/>
    <m/>
    <m/>
  </r>
  <r>
    <n v="1816"/>
    <x v="1"/>
    <x v="3"/>
    <s v="GCA_001766235.1"/>
    <s v="Primary Assembly"/>
    <s v="chromosome"/>
    <m/>
    <s v="CP015164.1"/>
    <n v="788233"/>
    <n v="789060"/>
    <x v="0"/>
    <s v="AOW46045.1"/>
    <m/>
    <m/>
    <s v="inositol monophosphatase"/>
    <m/>
    <m/>
    <s v="A4S02_03805"/>
    <n v="828"/>
    <n v="275"/>
    <m/>
  </r>
  <r>
    <n v="1817"/>
    <x v="0"/>
    <x v="2"/>
    <s v="GCA_001766235.1"/>
    <s v="Primary Assembly"/>
    <s v="chromosome"/>
    <m/>
    <s v="CP015164.1"/>
    <n v="789152"/>
    <n v="790000"/>
    <x v="0"/>
    <m/>
    <m/>
    <m/>
    <m/>
    <m/>
    <m/>
    <s v="A4S02_03810"/>
    <n v="849"/>
    <m/>
    <m/>
  </r>
  <r>
    <n v="1818"/>
    <x v="1"/>
    <x v="3"/>
    <s v="GCA_001766235.1"/>
    <s v="Primary Assembly"/>
    <s v="chromosome"/>
    <m/>
    <s v="CP015164.1"/>
    <n v="789152"/>
    <n v="790000"/>
    <x v="0"/>
    <s v="AOW46046.1"/>
    <m/>
    <m/>
    <s v="hypothetical protein"/>
    <m/>
    <m/>
    <s v="A4S02_03810"/>
    <n v="849"/>
    <n v="282"/>
    <m/>
  </r>
  <r>
    <n v="1819"/>
    <x v="0"/>
    <x v="2"/>
    <s v="GCA_001766235.1"/>
    <s v="Primary Assembly"/>
    <s v="chromosome"/>
    <m/>
    <s v="CP015164.1"/>
    <n v="790053"/>
    <n v="791009"/>
    <x v="1"/>
    <m/>
    <m/>
    <m/>
    <m/>
    <m/>
    <m/>
    <s v="A4S02_03815"/>
    <n v="957"/>
    <m/>
    <m/>
  </r>
  <r>
    <n v="1820"/>
    <x v="1"/>
    <x v="3"/>
    <s v="GCA_001766235.1"/>
    <s v="Primary Assembly"/>
    <s v="chromosome"/>
    <m/>
    <s v="CP015164.1"/>
    <n v="790053"/>
    <n v="791009"/>
    <x v="1"/>
    <s v="AOW47767.1"/>
    <m/>
    <m/>
    <s v="aminodeoxychorismate lyase"/>
    <m/>
    <m/>
    <s v="A4S02_03815"/>
    <n v="957"/>
    <n v="318"/>
    <m/>
  </r>
  <r>
    <n v="1821"/>
    <x v="0"/>
    <x v="2"/>
    <s v="GCA_001766235.1"/>
    <s v="Primary Assembly"/>
    <s v="chromosome"/>
    <m/>
    <s v="CP015164.1"/>
    <n v="791077"/>
    <n v="792309"/>
    <x v="1"/>
    <m/>
    <m/>
    <m/>
    <m/>
    <m/>
    <m/>
    <s v="A4S02_03820"/>
    <n v="1233"/>
    <m/>
    <m/>
  </r>
  <r>
    <n v="1822"/>
    <x v="1"/>
    <x v="3"/>
    <s v="GCA_001766235.1"/>
    <s v="Primary Assembly"/>
    <s v="chromosome"/>
    <m/>
    <s v="CP015164.1"/>
    <n v="791077"/>
    <n v="792309"/>
    <x v="1"/>
    <s v="AOW46047.1"/>
    <m/>
    <m/>
    <s v="beta-ketoacyl-[acyl-carrier-protein] synthase II"/>
    <m/>
    <m/>
    <s v="A4S02_03820"/>
    <n v="1233"/>
    <n v="410"/>
    <m/>
  </r>
  <r>
    <n v="1823"/>
    <x v="0"/>
    <x v="2"/>
    <s v="GCA_001766235.1"/>
    <s v="Primary Assembly"/>
    <s v="chromosome"/>
    <m/>
    <s v="CP015164.1"/>
    <n v="792452"/>
    <n v="792691"/>
    <x v="1"/>
    <m/>
    <m/>
    <m/>
    <m/>
    <m/>
    <m/>
    <s v="A4S02_03825"/>
    <n v="240"/>
    <m/>
    <m/>
  </r>
  <r>
    <n v="1824"/>
    <x v="1"/>
    <x v="3"/>
    <s v="GCA_001766235.1"/>
    <s v="Primary Assembly"/>
    <s v="chromosome"/>
    <m/>
    <s v="CP015164.1"/>
    <n v="792452"/>
    <n v="792691"/>
    <x v="1"/>
    <s v="AOW46048.1"/>
    <m/>
    <m/>
    <s v="acyl carrier protein"/>
    <m/>
    <m/>
    <s v="A4S02_03825"/>
    <n v="240"/>
    <n v="79"/>
    <m/>
  </r>
  <r>
    <n v="1825"/>
    <x v="0"/>
    <x v="2"/>
    <s v="GCA_001766235.1"/>
    <s v="Primary Assembly"/>
    <s v="chromosome"/>
    <m/>
    <s v="CP015164.1"/>
    <n v="792995"/>
    <n v="793738"/>
    <x v="1"/>
    <m/>
    <m/>
    <m/>
    <m/>
    <m/>
    <m/>
    <s v="A4S02_03830"/>
    <n v="744"/>
    <m/>
    <m/>
  </r>
  <r>
    <n v="1826"/>
    <x v="1"/>
    <x v="3"/>
    <s v="GCA_001766235.1"/>
    <s v="Primary Assembly"/>
    <s v="chromosome"/>
    <m/>
    <s v="CP015164.1"/>
    <n v="792995"/>
    <n v="793738"/>
    <x v="1"/>
    <s v="AOW46049.1"/>
    <m/>
    <m/>
    <s v="3-oxoacyl-[acyl-carrier-protein] reductase"/>
    <m/>
    <m/>
    <s v="A4S02_03830"/>
    <n v="744"/>
    <n v="247"/>
    <m/>
  </r>
  <r>
    <n v="1827"/>
    <x v="0"/>
    <x v="2"/>
    <s v="GCA_001766235.1"/>
    <s v="Primary Assembly"/>
    <s v="chromosome"/>
    <m/>
    <s v="CP015164.1"/>
    <n v="793761"/>
    <n v="794693"/>
    <x v="1"/>
    <m/>
    <m/>
    <m/>
    <m/>
    <m/>
    <m/>
    <s v="A4S02_03835"/>
    <n v="933"/>
    <m/>
    <m/>
  </r>
  <r>
    <n v="1828"/>
    <x v="1"/>
    <x v="3"/>
    <s v="GCA_001766235.1"/>
    <s v="Primary Assembly"/>
    <s v="chromosome"/>
    <m/>
    <s v="CP015164.1"/>
    <n v="793761"/>
    <n v="794693"/>
    <x v="1"/>
    <s v="AOW47768.1"/>
    <m/>
    <m/>
    <s v="malonyl CoA-acyl carrier protein transacylase"/>
    <m/>
    <m/>
    <s v="A4S02_03835"/>
    <n v="933"/>
    <n v="310"/>
    <m/>
  </r>
  <r>
    <n v="1829"/>
    <x v="0"/>
    <x v="2"/>
    <s v="GCA_001766235.1"/>
    <s v="Primary Assembly"/>
    <s v="chromosome"/>
    <m/>
    <s v="CP015164.1"/>
    <n v="794870"/>
    <n v="795385"/>
    <x v="1"/>
    <m/>
    <m/>
    <m/>
    <m/>
    <m/>
    <m/>
    <s v="A4S02_03840"/>
    <n v="516"/>
    <m/>
    <m/>
  </r>
  <r>
    <n v="1830"/>
    <x v="1"/>
    <x v="3"/>
    <s v="GCA_001766235.1"/>
    <s v="Primary Assembly"/>
    <s v="chromosome"/>
    <m/>
    <s v="CP015164.1"/>
    <n v="794870"/>
    <n v="795385"/>
    <x v="1"/>
    <s v="AOW46050.1"/>
    <m/>
    <m/>
    <s v="hypothetical protein"/>
    <m/>
    <m/>
    <s v="A4S02_03840"/>
    <n v="516"/>
    <n v="171"/>
    <m/>
  </r>
  <r>
    <n v="1831"/>
    <x v="0"/>
    <x v="2"/>
    <s v="GCA_001766235.1"/>
    <s v="Primary Assembly"/>
    <s v="chromosome"/>
    <m/>
    <s v="CP015164.1"/>
    <n v="795415"/>
    <n v="796674"/>
    <x v="1"/>
    <m/>
    <m/>
    <m/>
    <m/>
    <m/>
    <m/>
    <s v="A4S02_03845"/>
    <n v="1260"/>
    <m/>
    <m/>
  </r>
  <r>
    <n v="1832"/>
    <x v="1"/>
    <x v="3"/>
    <s v="GCA_001766235.1"/>
    <s v="Primary Assembly"/>
    <s v="chromosome"/>
    <m/>
    <s v="CP015164.1"/>
    <n v="795415"/>
    <n v="796674"/>
    <x v="1"/>
    <s v="AOW46051.1"/>
    <m/>
    <m/>
    <s v="methyltransferase"/>
    <m/>
    <m/>
    <s v="A4S02_03845"/>
    <n v="1260"/>
    <n v="419"/>
    <m/>
  </r>
  <r>
    <n v="1833"/>
    <x v="0"/>
    <x v="2"/>
    <s v="GCA_001766235.1"/>
    <s v="Primary Assembly"/>
    <s v="chromosome"/>
    <m/>
    <s v="CP015164.1"/>
    <n v="796692"/>
    <n v="797441"/>
    <x v="1"/>
    <m/>
    <m/>
    <m/>
    <m/>
    <m/>
    <m/>
    <s v="A4S02_03850"/>
    <n v="750"/>
    <m/>
    <m/>
  </r>
  <r>
    <n v="1834"/>
    <x v="1"/>
    <x v="3"/>
    <s v="GCA_001766235.1"/>
    <s v="Primary Assembly"/>
    <s v="chromosome"/>
    <m/>
    <s v="CP015164.1"/>
    <n v="796692"/>
    <n v="797441"/>
    <x v="1"/>
    <s v="AOW46052.1"/>
    <m/>
    <m/>
    <s v="glycine/betaine ABC transporter substrate-binding protein"/>
    <m/>
    <m/>
    <s v="A4S02_03850"/>
    <n v="750"/>
    <n v="249"/>
    <m/>
  </r>
  <r>
    <n v="1835"/>
    <x v="0"/>
    <x v="2"/>
    <s v="GCA_001766235.1"/>
    <s v="Primary Assembly"/>
    <s v="chromosome"/>
    <m/>
    <s v="CP015164.1"/>
    <n v="797643"/>
    <n v="798005"/>
    <x v="1"/>
    <m/>
    <m/>
    <m/>
    <m/>
    <m/>
    <m/>
    <s v="A4S02_03855"/>
    <n v="363"/>
    <m/>
    <m/>
  </r>
  <r>
    <n v="1836"/>
    <x v="1"/>
    <x v="3"/>
    <s v="GCA_001766235.1"/>
    <s v="Primary Assembly"/>
    <s v="chromosome"/>
    <m/>
    <s v="CP015164.1"/>
    <n v="797643"/>
    <n v="798005"/>
    <x v="1"/>
    <s v="AOW46053.1"/>
    <m/>
    <m/>
    <s v="hypothetical protein"/>
    <m/>
    <m/>
    <s v="A4S02_03855"/>
    <n v="363"/>
    <n v="120"/>
    <m/>
  </r>
  <r>
    <n v="1837"/>
    <x v="0"/>
    <x v="2"/>
    <s v="GCA_001766235.1"/>
    <s v="Primary Assembly"/>
    <s v="chromosome"/>
    <m/>
    <s v="CP015164.1"/>
    <n v="798220"/>
    <n v="799281"/>
    <x v="1"/>
    <m/>
    <m/>
    <m/>
    <m/>
    <m/>
    <m/>
    <s v="A4S02_03860"/>
    <n v="1062"/>
    <m/>
    <m/>
  </r>
  <r>
    <n v="1838"/>
    <x v="1"/>
    <x v="3"/>
    <s v="GCA_001766235.1"/>
    <s v="Primary Assembly"/>
    <s v="chromosome"/>
    <m/>
    <s v="CP015164.1"/>
    <n v="798220"/>
    <n v="799281"/>
    <x v="1"/>
    <s v="AOW46054.1"/>
    <m/>
    <m/>
    <s v="hypothetical protein"/>
    <m/>
    <m/>
    <s v="A4S02_03860"/>
    <n v="1062"/>
    <n v="353"/>
    <m/>
  </r>
  <r>
    <n v="1839"/>
    <x v="0"/>
    <x v="2"/>
    <s v="GCA_001766235.1"/>
    <s v="Primary Assembly"/>
    <s v="chromosome"/>
    <m/>
    <s v="CP015164.1"/>
    <n v="799728"/>
    <n v="800339"/>
    <x v="0"/>
    <m/>
    <m/>
    <m/>
    <m/>
    <m/>
    <m/>
    <s v="A4S02_03865"/>
    <n v="612"/>
    <m/>
    <m/>
  </r>
  <r>
    <n v="1840"/>
    <x v="1"/>
    <x v="3"/>
    <s v="GCA_001766235.1"/>
    <s v="Primary Assembly"/>
    <s v="chromosome"/>
    <m/>
    <s v="CP015164.1"/>
    <n v="799728"/>
    <n v="800339"/>
    <x v="0"/>
    <s v="AOW46055.1"/>
    <m/>
    <m/>
    <s v="hypothetical protein"/>
    <m/>
    <m/>
    <s v="A4S02_03865"/>
    <n v="612"/>
    <n v="203"/>
    <m/>
  </r>
  <r>
    <n v="1841"/>
    <x v="0"/>
    <x v="2"/>
    <s v="GCA_001766235.1"/>
    <s v="Primary Assembly"/>
    <s v="chromosome"/>
    <m/>
    <s v="CP015164.1"/>
    <n v="800447"/>
    <n v="800953"/>
    <x v="1"/>
    <m/>
    <m/>
    <m/>
    <m/>
    <m/>
    <m/>
    <s v="A4S02_03870"/>
    <n v="507"/>
    <m/>
    <m/>
  </r>
  <r>
    <n v="1842"/>
    <x v="1"/>
    <x v="3"/>
    <s v="GCA_001766235.1"/>
    <s v="Primary Assembly"/>
    <s v="chromosome"/>
    <m/>
    <s v="CP015164.1"/>
    <n v="800447"/>
    <n v="800953"/>
    <x v="1"/>
    <s v="AOW46056.1"/>
    <m/>
    <m/>
    <s v="SsrA-binding protein"/>
    <m/>
    <m/>
    <s v="A4S02_03870"/>
    <n v="507"/>
    <n v="168"/>
    <m/>
  </r>
  <r>
    <n v="1843"/>
    <x v="0"/>
    <x v="2"/>
    <s v="GCA_001766235.1"/>
    <s v="Primary Assembly"/>
    <s v="chromosome"/>
    <m/>
    <s v="CP015164.1"/>
    <n v="800953"/>
    <n v="801843"/>
    <x v="1"/>
    <m/>
    <m/>
    <m/>
    <m/>
    <m/>
    <m/>
    <s v="A4S02_03875"/>
    <n v="891"/>
    <m/>
    <m/>
  </r>
  <r>
    <n v="1844"/>
    <x v="1"/>
    <x v="3"/>
    <s v="GCA_001766235.1"/>
    <s v="Primary Assembly"/>
    <s v="chromosome"/>
    <m/>
    <s v="CP015164.1"/>
    <n v="800953"/>
    <n v="801843"/>
    <x v="1"/>
    <s v="AOW46057.1"/>
    <m/>
    <m/>
    <s v="4-hydroxy-tetrahydrodipicolinate synthase"/>
    <m/>
    <m/>
    <s v="A4S02_03875"/>
    <n v="891"/>
    <n v="296"/>
    <m/>
  </r>
  <r>
    <n v="1845"/>
    <x v="0"/>
    <x v="2"/>
    <s v="GCA_001766235.1"/>
    <s v="Primary Assembly"/>
    <s v="chromosome"/>
    <m/>
    <s v="CP015164.1"/>
    <n v="801854"/>
    <n v="802741"/>
    <x v="1"/>
    <m/>
    <m/>
    <m/>
    <m/>
    <m/>
    <m/>
    <s v="A4S02_03880"/>
    <n v="888"/>
    <m/>
    <m/>
  </r>
  <r>
    <n v="1846"/>
    <x v="1"/>
    <x v="3"/>
    <s v="GCA_001766235.1"/>
    <s v="Primary Assembly"/>
    <s v="chromosome"/>
    <m/>
    <s v="CP015164.1"/>
    <n v="801854"/>
    <n v="802741"/>
    <x v="1"/>
    <s v="AOW46058.1"/>
    <m/>
    <m/>
    <s v="prephenate dehydratase"/>
    <m/>
    <m/>
    <s v="A4S02_03880"/>
    <n v="888"/>
    <n v="295"/>
    <m/>
  </r>
  <r>
    <n v="1847"/>
    <x v="0"/>
    <x v="2"/>
    <s v="GCA_001766235.1"/>
    <s v="Primary Assembly"/>
    <s v="chromosome"/>
    <m/>
    <s v="CP015164.1"/>
    <n v="802749"/>
    <n v="803483"/>
    <x v="1"/>
    <m/>
    <m/>
    <m/>
    <m/>
    <m/>
    <m/>
    <s v="A4S02_03885"/>
    <n v="735"/>
    <m/>
    <m/>
  </r>
  <r>
    <n v="1848"/>
    <x v="1"/>
    <x v="3"/>
    <s v="GCA_001766235.1"/>
    <s v="Primary Assembly"/>
    <s v="chromosome"/>
    <m/>
    <s v="CP015164.1"/>
    <n v="802749"/>
    <n v="803483"/>
    <x v="1"/>
    <s v="AOW46059.1"/>
    <m/>
    <m/>
    <s v="3-deoxy-manno-octulosonate cytidylyltransferase"/>
    <m/>
    <m/>
    <s v="A4S02_03885"/>
    <n v="735"/>
    <n v="244"/>
    <m/>
  </r>
  <r>
    <n v="1849"/>
    <x v="0"/>
    <x v="2"/>
    <s v="GCA_001766235.1"/>
    <s v="Primary Assembly"/>
    <s v="chromosome"/>
    <m/>
    <s v="CP015164.1"/>
    <n v="803592"/>
    <n v="804110"/>
    <x v="0"/>
    <m/>
    <m/>
    <m/>
    <m/>
    <m/>
    <m/>
    <s v="A4S02_03890"/>
    <n v="519"/>
    <m/>
    <m/>
  </r>
  <r>
    <n v="1850"/>
    <x v="1"/>
    <x v="3"/>
    <s v="GCA_001766235.1"/>
    <s v="Primary Assembly"/>
    <s v="chromosome"/>
    <m/>
    <s v="CP015164.1"/>
    <n v="803592"/>
    <n v="804110"/>
    <x v="0"/>
    <s v="AOW46060.1"/>
    <m/>
    <m/>
    <s v="cytochrome C"/>
    <m/>
    <m/>
    <s v="A4S02_03890"/>
    <n v="519"/>
    <n v="172"/>
    <m/>
  </r>
  <r>
    <n v="1851"/>
    <x v="0"/>
    <x v="2"/>
    <s v="GCA_001766235.1"/>
    <s v="Primary Assembly"/>
    <s v="chromosome"/>
    <m/>
    <s v="CP015164.1"/>
    <n v="804098"/>
    <n v="804904"/>
    <x v="0"/>
    <m/>
    <m/>
    <m/>
    <m/>
    <m/>
    <m/>
    <s v="A4S02_03895"/>
    <n v="807"/>
    <m/>
    <m/>
  </r>
  <r>
    <n v="1852"/>
    <x v="1"/>
    <x v="3"/>
    <s v="GCA_001766235.1"/>
    <s v="Primary Assembly"/>
    <s v="chromosome"/>
    <m/>
    <s v="CP015164.1"/>
    <n v="804098"/>
    <n v="804904"/>
    <x v="0"/>
    <s v="AOW46061.1"/>
    <m/>
    <m/>
    <s v="histidinol phosphate phosphatase"/>
    <m/>
    <m/>
    <s v="A4S02_03895"/>
    <n v="807"/>
    <n v="268"/>
    <m/>
  </r>
  <r>
    <n v="1853"/>
    <x v="0"/>
    <x v="2"/>
    <s v="GCA_001766235.1"/>
    <s v="Primary Assembly"/>
    <s v="chromosome"/>
    <m/>
    <s v="CP015164.1"/>
    <n v="805008"/>
    <n v="806267"/>
    <x v="0"/>
    <m/>
    <m/>
    <m/>
    <m/>
    <m/>
    <m/>
    <s v="A4S02_03900"/>
    <n v="1260"/>
    <m/>
    <m/>
  </r>
  <r>
    <n v="1854"/>
    <x v="1"/>
    <x v="3"/>
    <s v="GCA_001766235.1"/>
    <s v="Primary Assembly"/>
    <s v="chromosome"/>
    <m/>
    <s v="CP015164.1"/>
    <n v="805008"/>
    <n v="806267"/>
    <x v="0"/>
    <s v="AOW46062.1"/>
    <m/>
    <m/>
    <s v="D-3-phosphoglycerate dehydrogenase"/>
    <m/>
    <m/>
    <s v="A4S02_03900"/>
    <n v="1260"/>
    <n v="419"/>
    <m/>
  </r>
  <r>
    <n v="1855"/>
    <x v="0"/>
    <x v="2"/>
    <s v="GCA_001766235.1"/>
    <s v="Primary Assembly"/>
    <s v="chromosome"/>
    <m/>
    <s v="CP015164.1"/>
    <n v="806270"/>
    <n v="806641"/>
    <x v="0"/>
    <m/>
    <m/>
    <m/>
    <m/>
    <m/>
    <m/>
    <s v="A4S02_03905"/>
    <n v="372"/>
    <m/>
    <m/>
  </r>
  <r>
    <n v="1856"/>
    <x v="1"/>
    <x v="3"/>
    <s v="GCA_001766235.1"/>
    <s v="Primary Assembly"/>
    <s v="chromosome"/>
    <m/>
    <s v="CP015164.1"/>
    <n v="806270"/>
    <n v="806641"/>
    <x v="0"/>
    <s v="AOW46063.1"/>
    <m/>
    <m/>
    <s v="hypothetical protein"/>
    <m/>
    <m/>
    <s v="A4S02_03905"/>
    <n v="372"/>
    <n v="123"/>
    <m/>
  </r>
  <r>
    <n v="1857"/>
    <x v="0"/>
    <x v="2"/>
    <s v="GCA_001766235.1"/>
    <s v="Primary Assembly"/>
    <s v="chromosome"/>
    <m/>
    <s v="CP015164.1"/>
    <n v="806634"/>
    <n v="806975"/>
    <x v="1"/>
    <m/>
    <m/>
    <m/>
    <m/>
    <m/>
    <m/>
    <s v="A4S02_03910"/>
    <n v="342"/>
    <m/>
    <m/>
  </r>
  <r>
    <n v="1858"/>
    <x v="1"/>
    <x v="3"/>
    <s v="GCA_001766235.1"/>
    <s v="Primary Assembly"/>
    <s v="chromosome"/>
    <m/>
    <s v="CP015164.1"/>
    <n v="806634"/>
    <n v="806975"/>
    <x v="1"/>
    <s v="AOW46064.1"/>
    <m/>
    <m/>
    <s v="transposase"/>
    <m/>
    <m/>
    <s v="A4S02_03910"/>
    <n v="342"/>
    <n v="113"/>
    <m/>
  </r>
  <r>
    <n v="1859"/>
    <x v="0"/>
    <x v="2"/>
    <s v="GCA_001766235.1"/>
    <s v="Primary Assembly"/>
    <s v="chromosome"/>
    <m/>
    <s v="CP015164.1"/>
    <n v="807017"/>
    <n v="807388"/>
    <x v="1"/>
    <m/>
    <m/>
    <m/>
    <m/>
    <m/>
    <m/>
    <s v="A4S02_03915"/>
    <n v="372"/>
    <m/>
    <m/>
  </r>
  <r>
    <n v="1860"/>
    <x v="1"/>
    <x v="3"/>
    <s v="GCA_001766235.1"/>
    <s v="Primary Assembly"/>
    <s v="chromosome"/>
    <m/>
    <s v="CP015164.1"/>
    <n v="807017"/>
    <n v="807388"/>
    <x v="1"/>
    <s v="AOW46065.1"/>
    <m/>
    <m/>
    <s v="transposase"/>
    <m/>
    <m/>
    <s v="A4S02_03915"/>
    <n v="372"/>
    <n v="123"/>
    <m/>
  </r>
  <r>
    <n v="1861"/>
    <x v="0"/>
    <x v="0"/>
    <s v="GCA_001766235.1"/>
    <s v="Primary Assembly"/>
    <s v="chromosome"/>
    <m/>
    <s v="CP015164.1"/>
    <n v="807487"/>
    <n v="808116"/>
    <x v="0"/>
    <m/>
    <m/>
    <m/>
    <m/>
    <m/>
    <m/>
    <s v="A4S02_03920"/>
    <n v="630"/>
    <m/>
    <s v="pseudo"/>
  </r>
  <r>
    <n v="1862"/>
    <x v="1"/>
    <x v="1"/>
    <s v="GCA_001766235.1"/>
    <s v="Primary Assembly"/>
    <s v="chromosome"/>
    <m/>
    <s v="CP015164.1"/>
    <n v="807487"/>
    <n v="808116"/>
    <x v="0"/>
    <m/>
    <m/>
    <m/>
    <s v="AAA family ATPase"/>
    <m/>
    <m/>
    <s v="A4S02_03920"/>
    <n v="630"/>
    <m/>
    <s v="pseudo"/>
  </r>
  <r>
    <n v="1863"/>
    <x v="0"/>
    <x v="2"/>
    <s v="GCA_001766235.1"/>
    <s v="Primary Assembly"/>
    <s v="chromosome"/>
    <m/>
    <s v="CP015164.1"/>
    <n v="808144"/>
    <n v="809487"/>
    <x v="0"/>
    <m/>
    <m/>
    <m/>
    <m/>
    <m/>
    <m/>
    <s v="A4S02_03925"/>
    <n v="1344"/>
    <m/>
    <m/>
  </r>
  <r>
    <n v="1864"/>
    <x v="1"/>
    <x v="3"/>
    <s v="GCA_001766235.1"/>
    <s v="Primary Assembly"/>
    <s v="chromosome"/>
    <m/>
    <s v="CP015164.1"/>
    <n v="808144"/>
    <n v="809487"/>
    <x v="0"/>
    <s v="AOW46066.1"/>
    <m/>
    <m/>
    <s v="transposase"/>
    <m/>
    <m/>
    <s v="A4S02_03925"/>
    <n v="1344"/>
    <n v="447"/>
    <m/>
  </r>
  <r>
    <n v="1865"/>
    <x v="0"/>
    <x v="0"/>
    <s v="GCA_001766235.1"/>
    <s v="Primary Assembly"/>
    <s v="chromosome"/>
    <m/>
    <s v="CP015164.1"/>
    <n v="809519"/>
    <n v="810100"/>
    <x v="0"/>
    <m/>
    <m/>
    <m/>
    <m/>
    <m/>
    <m/>
    <s v="A4S02_03930"/>
    <n v="582"/>
    <m/>
    <s v="pseudo"/>
  </r>
  <r>
    <n v="1866"/>
    <x v="1"/>
    <x v="1"/>
    <s v="GCA_001766235.1"/>
    <s v="Primary Assembly"/>
    <s v="chromosome"/>
    <m/>
    <s v="CP015164.1"/>
    <n v="809519"/>
    <n v="810100"/>
    <x v="0"/>
    <m/>
    <m/>
    <m/>
    <s v="AAA family ATPase"/>
    <m/>
    <m/>
    <s v="A4S02_03930"/>
    <n v="582"/>
    <m/>
    <s v="pseudo"/>
  </r>
  <r>
    <n v="1867"/>
    <x v="0"/>
    <x v="2"/>
    <s v="GCA_001766235.1"/>
    <s v="Primary Assembly"/>
    <s v="chromosome"/>
    <m/>
    <s v="CP015164.1"/>
    <n v="810128"/>
    <n v="811336"/>
    <x v="1"/>
    <m/>
    <m/>
    <m/>
    <m/>
    <m/>
    <m/>
    <s v="A4S02_03935"/>
    <n v="1209"/>
    <m/>
    <m/>
  </r>
  <r>
    <n v="1868"/>
    <x v="1"/>
    <x v="3"/>
    <s v="GCA_001766235.1"/>
    <s v="Primary Assembly"/>
    <s v="chromosome"/>
    <m/>
    <s v="CP015164.1"/>
    <n v="810128"/>
    <n v="811336"/>
    <x v="1"/>
    <s v="AOW46067.1"/>
    <m/>
    <m/>
    <s v="cystathionine beta-lyase"/>
    <m/>
    <m/>
    <s v="A4S02_03935"/>
    <n v="1209"/>
    <n v="402"/>
    <m/>
  </r>
  <r>
    <n v="1869"/>
    <x v="0"/>
    <x v="2"/>
    <s v="GCA_001766235.1"/>
    <s v="Primary Assembly"/>
    <s v="chromosome"/>
    <m/>
    <s v="CP015164.1"/>
    <n v="811333"/>
    <n v="812181"/>
    <x v="1"/>
    <m/>
    <m/>
    <m/>
    <m/>
    <m/>
    <m/>
    <s v="A4S02_03940"/>
    <n v="849"/>
    <m/>
    <m/>
  </r>
  <r>
    <n v="1870"/>
    <x v="1"/>
    <x v="3"/>
    <s v="GCA_001766235.1"/>
    <s v="Primary Assembly"/>
    <s v="chromosome"/>
    <m/>
    <s v="CP015164.1"/>
    <n v="811333"/>
    <n v="812181"/>
    <x v="1"/>
    <s v="AOW47769.1"/>
    <m/>
    <m/>
    <s v="thiosulfate sulfurtransferase"/>
    <m/>
    <m/>
    <s v="A4S02_03940"/>
    <n v="849"/>
    <n v="282"/>
    <m/>
  </r>
  <r>
    <n v="1871"/>
    <x v="0"/>
    <x v="2"/>
    <s v="GCA_001766235.1"/>
    <s v="Primary Assembly"/>
    <s v="chromosome"/>
    <m/>
    <s v="CP015164.1"/>
    <n v="812344"/>
    <n v="813426"/>
    <x v="0"/>
    <m/>
    <m/>
    <m/>
    <m/>
    <m/>
    <m/>
    <s v="A4S02_03945"/>
    <n v="1083"/>
    <m/>
    <m/>
  </r>
  <r>
    <n v="1872"/>
    <x v="1"/>
    <x v="3"/>
    <s v="GCA_001766235.1"/>
    <s v="Primary Assembly"/>
    <s v="chromosome"/>
    <m/>
    <s v="CP015164.1"/>
    <n v="812344"/>
    <n v="813426"/>
    <x v="0"/>
    <s v="AOW46068.1"/>
    <m/>
    <m/>
    <s v="AI-2E family transporter"/>
    <m/>
    <m/>
    <s v="A4S02_03945"/>
    <n v="1083"/>
    <n v="360"/>
    <m/>
  </r>
  <r>
    <n v="1873"/>
    <x v="0"/>
    <x v="2"/>
    <s v="GCA_001766235.1"/>
    <s v="Primary Assembly"/>
    <s v="chromosome"/>
    <m/>
    <s v="CP015164.1"/>
    <n v="813431"/>
    <n v="814114"/>
    <x v="0"/>
    <m/>
    <m/>
    <m/>
    <m/>
    <m/>
    <m/>
    <s v="A4S02_03950"/>
    <n v="684"/>
    <m/>
    <m/>
  </r>
  <r>
    <n v="1874"/>
    <x v="1"/>
    <x v="3"/>
    <s v="GCA_001766235.1"/>
    <s v="Primary Assembly"/>
    <s v="chromosome"/>
    <m/>
    <s v="CP015164.1"/>
    <n v="813431"/>
    <n v="814114"/>
    <x v="0"/>
    <s v="AOW46069.1"/>
    <m/>
    <m/>
    <s v="endonuclease"/>
    <m/>
    <m/>
    <s v="A4S02_03950"/>
    <n v="684"/>
    <n v="227"/>
    <m/>
  </r>
  <r>
    <n v="1875"/>
    <x v="0"/>
    <x v="2"/>
    <s v="GCA_001766235.1"/>
    <s v="Primary Assembly"/>
    <s v="chromosome"/>
    <m/>
    <s v="CP015164.1"/>
    <n v="814118"/>
    <n v="815545"/>
    <x v="1"/>
    <m/>
    <m/>
    <m/>
    <m/>
    <m/>
    <m/>
    <s v="A4S02_03955"/>
    <n v="1428"/>
    <m/>
    <m/>
  </r>
  <r>
    <n v="1876"/>
    <x v="1"/>
    <x v="3"/>
    <s v="GCA_001766235.1"/>
    <s v="Primary Assembly"/>
    <s v="chromosome"/>
    <m/>
    <s v="CP015164.1"/>
    <n v="814118"/>
    <n v="815545"/>
    <x v="1"/>
    <s v="AOW46070.1"/>
    <m/>
    <m/>
    <s v="cardiolipin synthase"/>
    <m/>
    <m/>
    <s v="A4S02_03955"/>
    <n v="1428"/>
    <n v="475"/>
    <m/>
  </r>
  <r>
    <n v="1877"/>
    <x v="0"/>
    <x v="2"/>
    <s v="GCA_001766235.1"/>
    <s v="Primary Assembly"/>
    <s v="chromosome"/>
    <m/>
    <s v="CP015164.1"/>
    <n v="815526"/>
    <n v="815993"/>
    <x v="0"/>
    <m/>
    <m/>
    <m/>
    <m/>
    <m/>
    <m/>
    <s v="A4S02_03960"/>
    <n v="468"/>
    <m/>
    <m/>
  </r>
  <r>
    <n v="1878"/>
    <x v="1"/>
    <x v="3"/>
    <s v="GCA_001766235.1"/>
    <s v="Primary Assembly"/>
    <s v="chromosome"/>
    <m/>
    <s v="CP015164.1"/>
    <n v="815526"/>
    <n v="815993"/>
    <x v="0"/>
    <s v="AOW46071.1"/>
    <m/>
    <m/>
    <s v="hypothetical protein"/>
    <m/>
    <m/>
    <s v="A4S02_03960"/>
    <n v="468"/>
    <n v="155"/>
    <m/>
  </r>
  <r>
    <n v="1879"/>
    <x v="0"/>
    <x v="2"/>
    <s v="GCA_001766235.1"/>
    <s v="Primary Assembly"/>
    <s v="chromosome"/>
    <m/>
    <s v="CP015164.1"/>
    <n v="816055"/>
    <n v="816372"/>
    <x v="1"/>
    <m/>
    <m/>
    <m/>
    <m/>
    <m/>
    <m/>
    <s v="A4S02_03965"/>
    <n v="318"/>
    <m/>
    <m/>
  </r>
  <r>
    <n v="1880"/>
    <x v="1"/>
    <x v="3"/>
    <s v="GCA_001766235.1"/>
    <s v="Primary Assembly"/>
    <s v="chromosome"/>
    <m/>
    <s v="CP015164.1"/>
    <n v="816055"/>
    <n v="816372"/>
    <x v="1"/>
    <s v="AOW46072.1"/>
    <m/>
    <m/>
    <s v="hypothetical protein"/>
    <m/>
    <m/>
    <s v="A4S02_03965"/>
    <n v="318"/>
    <n v="105"/>
    <m/>
  </r>
  <r>
    <n v="1881"/>
    <x v="0"/>
    <x v="2"/>
    <s v="GCA_001766235.1"/>
    <s v="Primary Assembly"/>
    <s v="chromosome"/>
    <m/>
    <s v="CP015164.1"/>
    <n v="816445"/>
    <n v="816783"/>
    <x v="1"/>
    <m/>
    <m/>
    <m/>
    <m/>
    <m/>
    <m/>
    <s v="A4S02_03970"/>
    <n v="339"/>
    <m/>
    <m/>
  </r>
  <r>
    <n v="1882"/>
    <x v="1"/>
    <x v="3"/>
    <s v="GCA_001766235.1"/>
    <s v="Primary Assembly"/>
    <s v="chromosome"/>
    <m/>
    <s v="CP015164.1"/>
    <n v="816445"/>
    <n v="816783"/>
    <x v="1"/>
    <s v="AOW46073.1"/>
    <m/>
    <m/>
    <s v="monothiol glutaredoxin, Grx4 family"/>
    <m/>
    <m/>
    <s v="A4S02_03970"/>
    <n v="339"/>
    <n v="112"/>
    <m/>
  </r>
  <r>
    <n v="1883"/>
    <x v="0"/>
    <x v="2"/>
    <s v="GCA_001766235.1"/>
    <s v="Primary Assembly"/>
    <s v="chromosome"/>
    <m/>
    <s v="CP015164.1"/>
    <n v="816810"/>
    <n v="817040"/>
    <x v="1"/>
    <m/>
    <m/>
    <m/>
    <m/>
    <m/>
    <m/>
    <s v="A4S02_03975"/>
    <n v="231"/>
    <m/>
    <m/>
  </r>
  <r>
    <n v="1884"/>
    <x v="1"/>
    <x v="3"/>
    <s v="GCA_001766235.1"/>
    <s v="Primary Assembly"/>
    <s v="chromosome"/>
    <m/>
    <s v="CP015164.1"/>
    <n v="816810"/>
    <n v="817040"/>
    <x v="1"/>
    <s v="AOW46074.1"/>
    <m/>
    <m/>
    <s v="ATP-binding protein"/>
    <m/>
    <m/>
    <s v="A4S02_03975"/>
    <n v="231"/>
    <n v="76"/>
    <m/>
  </r>
  <r>
    <n v="1885"/>
    <x v="0"/>
    <x v="2"/>
    <s v="GCA_001766235.1"/>
    <s v="Primary Assembly"/>
    <s v="chromosome"/>
    <m/>
    <s v="CP015164.1"/>
    <n v="817068"/>
    <n v="819272"/>
    <x v="1"/>
    <m/>
    <m/>
    <m/>
    <m/>
    <m/>
    <m/>
    <s v="A4S02_03980"/>
    <n v="2205"/>
    <m/>
    <m/>
  </r>
  <r>
    <n v="1886"/>
    <x v="1"/>
    <x v="3"/>
    <s v="GCA_001766235.1"/>
    <s v="Primary Assembly"/>
    <s v="chromosome"/>
    <m/>
    <s v="CP015164.1"/>
    <n v="817068"/>
    <n v="819272"/>
    <x v="1"/>
    <s v="AOW46075.1"/>
    <m/>
    <m/>
    <s v="phosphoribosylformylglycinamidine synthase II"/>
    <m/>
    <m/>
    <s v="A4S02_03980"/>
    <n v="2205"/>
    <n v="734"/>
    <m/>
  </r>
  <r>
    <n v="1887"/>
    <x v="0"/>
    <x v="2"/>
    <s v="GCA_001766235.1"/>
    <s v="Primary Assembly"/>
    <s v="chromosome"/>
    <m/>
    <s v="CP015164.1"/>
    <n v="819269"/>
    <n v="819970"/>
    <x v="1"/>
    <m/>
    <m/>
    <m/>
    <m/>
    <m/>
    <m/>
    <s v="A4S02_03985"/>
    <n v="702"/>
    <m/>
    <m/>
  </r>
  <r>
    <n v="1888"/>
    <x v="1"/>
    <x v="3"/>
    <s v="GCA_001766235.1"/>
    <s v="Primary Assembly"/>
    <s v="chromosome"/>
    <m/>
    <s v="CP015164.1"/>
    <n v="819269"/>
    <n v="819970"/>
    <x v="1"/>
    <s v="AOW46076.1"/>
    <m/>
    <m/>
    <s v="phosphoribosylformylglycinamidine synthase I"/>
    <m/>
    <m/>
    <s v="A4S02_03985"/>
    <n v="702"/>
    <n v="233"/>
    <m/>
  </r>
  <r>
    <n v="1889"/>
    <x v="0"/>
    <x v="2"/>
    <s v="GCA_001766235.1"/>
    <s v="Primary Assembly"/>
    <s v="chromosome"/>
    <m/>
    <s v="CP015164.1"/>
    <n v="819967"/>
    <n v="820338"/>
    <x v="1"/>
    <m/>
    <m/>
    <m/>
    <m/>
    <m/>
    <m/>
    <s v="A4S02_03990"/>
    <n v="372"/>
    <m/>
    <m/>
  </r>
  <r>
    <n v="1890"/>
    <x v="1"/>
    <x v="3"/>
    <s v="GCA_001766235.1"/>
    <s v="Primary Assembly"/>
    <s v="chromosome"/>
    <m/>
    <s v="CP015164.1"/>
    <n v="819967"/>
    <n v="820338"/>
    <x v="1"/>
    <s v="AOW46077.1"/>
    <m/>
    <m/>
    <s v="hypothetical protein"/>
    <m/>
    <m/>
    <s v="A4S02_03990"/>
    <n v="372"/>
    <n v="123"/>
    <m/>
  </r>
  <r>
    <n v="1891"/>
    <x v="0"/>
    <x v="2"/>
    <s v="GCA_001766235.1"/>
    <s v="Primary Assembly"/>
    <s v="chromosome"/>
    <m/>
    <s v="CP015164.1"/>
    <n v="820335"/>
    <n v="820577"/>
    <x v="1"/>
    <m/>
    <m/>
    <m/>
    <m/>
    <m/>
    <m/>
    <s v="A4S02_03995"/>
    <n v="243"/>
    <m/>
    <m/>
  </r>
  <r>
    <n v="1892"/>
    <x v="1"/>
    <x v="3"/>
    <s v="GCA_001766235.1"/>
    <s v="Primary Assembly"/>
    <s v="chromosome"/>
    <m/>
    <s v="CP015164.1"/>
    <n v="820335"/>
    <n v="820577"/>
    <x v="1"/>
    <s v="AOW46078.1"/>
    <m/>
    <m/>
    <s v="phosphoribosylformylglycinamidine synthase"/>
    <m/>
    <m/>
    <s v="A4S02_03995"/>
    <n v="243"/>
    <n v="80"/>
    <m/>
  </r>
  <r>
    <n v="1893"/>
    <x v="0"/>
    <x v="2"/>
    <s v="GCA_001766235.1"/>
    <s v="Primary Assembly"/>
    <s v="chromosome"/>
    <m/>
    <s v="CP015164.1"/>
    <n v="820606"/>
    <n v="821373"/>
    <x v="1"/>
    <m/>
    <m/>
    <m/>
    <m/>
    <m/>
    <m/>
    <s v="A4S02_04000"/>
    <n v="768"/>
    <m/>
    <m/>
  </r>
  <r>
    <n v="1894"/>
    <x v="1"/>
    <x v="3"/>
    <s v="GCA_001766235.1"/>
    <s v="Primary Assembly"/>
    <s v="chromosome"/>
    <m/>
    <s v="CP015164.1"/>
    <n v="820606"/>
    <n v="821373"/>
    <x v="1"/>
    <s v="AOW46079.1"/>
    <m/>
    <m/>
    <s v="phosphoribosylaminoimidazolesuccinocarboxamide synthase"/>
    <m/>
    <m/>
    <s v="A4S02_04000"/>
    <n v="768"/>
    <n v="255"/>
    <m/>
  </r>
  <r>
    <n v="1895"/>
    <x v="0"/>
    <x v="2"/>
    <s v="GCA_001766235.1"/>
    <s v="Primary Assembly"/>
    <s v="chromosome"/>
    <m/>
    <s v="CP015164.1"/>
    <n v="821529"/>
    <n v="822878"/>
    <x v="1"/>
    <m/>
    <m/>
    <m/>
    <m/>
    <m/>
    <m/>
    <s v="A4S02_04005"/>
    <n v="1350"/>
    <m/>
    <m/>
  </r>
  <r>
    <n v="1896"/>
    <x v="1"/>
    <x v="3"/>
    <s v="GCA_001766235.1"/>
    <s v="Primary Assembly"/>
    <s v="chromosome"/>
    <m/>
    <s v="CP015164.1"/>
    <n v="821529"/>
    <n v="822878"/>
    <x v="1"/>
    <s v="AOW46080.1"/>
    <m/>
    <m/>
    <s v="adenylosuccinate lyase"/>
    <m/>
    <m/>
    <s v="A4S02_04005"/>
    <n v="1350"/>
    <n v="449"/>
    <m/>
  </r>
  <r>
    <n v="1897"/>
    <x v="0"/>
    <x v="2"/>
    <s v="GCA_001766235.1"/>
    <s v="Primary Assembly"/>
    <s v="chromosome"/>
    <m/>
    <s v="CP015164.1"/>
    <n v="823050"/>
    <n v="823661"/>
    <x v="0"/>
    <m/>
    <m/>
    <m/>
    <m/>
    <m/>
    <m/>
    <s v="A4S02_04010"/>
    <n v="612"/>
    <m/>
    <m/>
  </r>
  <r>
    <n v="1898"/>
    <x v="1"/>
    <x v="3"/>
    <s v="GCA_001766235.1"/>
    <s v="Primary Assembly"/>
    <s v="chromosome"/>
    <m/>
    <s v="CP015164.1"/>
    <n v="823050"/>
    <n v="823661"/>
    <x v="0"/>
    <s v="AOW46081.1"/>
    <m/>
    <m/>
    <s v="hypothetical protein"/>
    <m/>
    <m/>
    <s v="A4S02_04010"/>
    <n v="612"/>
    <n v="203"/>
    <m/>
  </r>
  <r>
    <n v="1899"/>
    <x v="0"/>
    <x v="2"/>
    <s v="GCA_001766235.1"/>
    <s v="Primary Assembly"/>
    <s v="chromosome"/>
    <m/>
    <s v="CP015164.1"/>
    <n v="823720"/>
    <n v="825696"/>
    <x v="0"/>
    <m/>
    <m/>
    <m/>
    <m/>
    <m/>
    <m/>
    <s v="A4S02_04015"/>
    <n v="1977"/>
    <m/>
    <m/>
  </r>
  <r>
    <n v="1900"/>
    <x v="1"/>
    <x v="3"/>
    <s v="GCA_001766235.1"/>
    <s v="Primary Assembly"/>
    <s v="chromosome"/>
    <m/>
    <s v="CP015164.1"/>
    <n v="823720"/>
    <n v="825696"/>
    <x v="0"/>
    <s v="AOW46082.1"/>
    <m/>
    <m/>
    <s v="lytic murein transglycosylase"/>
    <m/>
    <m/>
    <s v="A4S02_04015"/>
    <n v="1977"/>
    <n v="658"/>
    <m/>
  </r>
  <r>
    <n v="1901"/>
    <x v="0"/>
    <x v="2"/>
    <s v="GCA_001766235.1"/>
    <s v="Primary Assembly"/>
    <s v="chromosome"/>
    <m/>
    <s v="CP015164.1"/>
    <n v="825698"/>
    <n v="826174"/>
    <x v="0"/>
    <m/>
    <m/>
    <m/>
    <m/>
    <m/>
    <m/>
    <s v="A4S02_04020"/>
    <n v="477"/>
    <m/>
    <m/>
  </r>
  <r>
    <n v="1902"/>
    <x v="1"/>
    <x v="3"/>
    <s v="GCA_001766235.1"/>
    <s v="Primary Assembly"/>
    <s v="chromosome"/>
    <m/>
    <s v="CP015164.1"/>
    <n v="825698"/>
    <n v="826174"/>
    <x v="0"/>
    <s v="AOW46083.1"/>
    <m/>
    <m/>
    <s v="phosphatidylglycerophosphatase A"/>
    <m/>
    <m/>
    <s v="A4S02_04020"/>
    <n v="477"/>
    <n v="158"/>
    <m/>
  </r>
  <r>
    <n v="1903"/>
    <x v="0"/>
    <x v="2"/>
    <s v="GCA_001766235.1"/>
    <s v="Primary Assembly"/>
    <s v="chromosome"/>
    <m/>
    <s v="CP015164.1"/>
    <n v="826191"/>
    <n v="826703"/>
    <x v="0"/>
    <m/>
    <m/>
    <m/>
    <m/>
    <m/>
    <m/>
    <s v="A4S02_04025"/>
    <n v="513"/>
    <m/>
    <m/>
  </r>
  <r>
    <n v="1904"/>
    <x v="1"/>
    <x v="3"/>
    <s v="GCA_001766235.1"/>
    <s v="Primary Assembly"/>
    <s v="chromosome"/>
    <m/>
    <s v="CP015164.1"/>
    <n v="826191"/>
    <n v="826703"/>
    <x v="0"/>
    <s v="AOW46084.1"/>
    <m/>
    <m/>
    <s v="damage-inducible protein CinA"/>
    <m/>
    <m/>
    <s v="A4S02_04025"/>
    <n v="513"/>
    <n v="170"/>
    <m/>
  </r>
  <r>
    <n v="1905"/>
    <x v="0"/>
    <x v="2"/>
    <s v="GCA_001766235.1"/>
    <s v="Primary Assembly"/>
    <s v="chromosome"/>
    <m/>
    <s v="CP015164.1"/>
    <n v="826761"/>
    <n v="827186"/>
    <x v="1"/>
    <m/>
    <m/>
    <m/>
    <m/>
    <m/>
    <m/>
    <s v="A4S02_04030"/>
    <n v="426"/>
    <m/>
    <m/>
  </r>
  <r>
    <n v="1906"/>
    <x v="1"/>
    <x v="3"/>
    <s v="GCA_001766235.1"/>
    <s v="Primary Assembly"/>
    <s v="chromosome"/>
    <m/>
    <s v="CP015164.1"/>
    <n v="826761"/>
    <n v="827186"/>
    <x v="1"/>
    <s v="AOW46085.1"/>
    <m/>
    <m/>
    <s v="hypothetical protein"/>
    <m/>
    <m/>
    <s v="A4S02_04030"/>
    <n v="426"/>
    <n v="141"/>
    <m/>
  </r>
  <r>
    <n v="1907"/>
    <x v="0"/>
    <x v="2"/>
    <s v="GCA_001766235.1"/>
    <s v="Primary Assembly"/>
    <s v="chromosome"/>
    <m/>
    <s v="CP015164.1"/>
    <n v="827336"/>
    <n v="827824"/>
    <x v="1"/>
    <m/>
    <m/>
    <m/>
    <m/>
    <m/>
    <m/>
    <s v="A4S02_04035"/>
    <n v="489"/>
    <m/>
    <m/>
  </r>
  <r>
    <n v="1908"/>
    <x v="1"/>
    <x v="3"/>
    <s v="GCA_001766235.1"/>
    <s v="Primary Assembly"/>
    <s v="chromosome"/>
    <m/>
    <s v="CP015164.1"/>
    <n v="827336"/>
    <n v="827824"/>
    <x v="1"/>
    <s v="AOW46086.1"/>
    <m/>
    <m/>
    <s v="ubiquinone-binding protein"/>
    <m/>
    <m/>
    <s v="A4S02_04035"/>
    <n v="489"/>
    <n v="162"/>
    <m/>
  </r>
  <r>
    <n v="1909"/>
    <x v="0"/>
    <x v="2"/>
    <s v="GCA_001766235.1"/>
    <s v="Primary Assembly"/>
    <s v="chromosome"/>
    <m/>
    <s v="CP015164.1"/>
    <n v="827824"/>
    <n v="828804"/>
    <x v="1"/>
    <m/>
    <m/>
    <m/>
    <m/>
    <m/>
    <m/>
    <s v="A4S02_04040"/>
    <n v="981"/>
    <m/>
    <m/>
  </r>
  <r>
    <n v="1910"/>
    <x v="1"/>
    <x v="3"/>
    <s v="GCA_001766235.1"/>
    <s v="Primary Assembly"/>
    <s v="chromosome"/>
    <m/>
    <s v="CP015164.1"/>
    <n v="827824"/>
    <n v="828804"/>
    <x v="1"/>
    <s v="AOW47770.1"/>
    <m/>
    <m/>
    <s v="lipoyl synthase"/>
    <m/>
    <m/>
    <s v="A4S02_04040"/>
    <n v="981"/>
    <n v="326"/>
    <m/>
  </r>
  <r>
    <n v="1911"/>
    <x v="0"/>
    <x v="2"/>
    <s v="GCA_001766235.1"/>
    <s v="Primary Assembly"/>
    <s v="chromosome"/>
    <m/>
    <s v="CP015164.1"/>
    <n v="828926"/>
    <n v="830338"/>
    <x v="1"/>
    <m/>
    <m/>
    <m/>
    <m/>
    <m/>
    <m/>
    <s v="A4S02_04045"/>
    <n v="1413"/>
    <m/>
    <m/>
  </r>
  <r>
    <n v="1912"/>
    <x v="1"/>
    <x v="3"/>
    <s v="GCA_001766235.1"/>
    <s v="Primary Assembly"/>
    <s v="chromosome"/>
    <m/>
    <s v="CP015164.1"/>
    <n v="828926"/>
    <n v="830338"/>
    <x v="1"/>
    <s v="AOW46087.1"/>
    <m/>
    <m/>
    <s v="dihydrolipoyl dehydrogenase"/>
    <m/>
    <m/>
    <s v="A4S02_04045"/>
    <n v="1413"/>
    <n v="470"/>
    <m/>
  </r>
  <r>
    <n v="1913"/>
    <x v="0"/>
    <x v="2"/>
    <s v="GCA_001766235.1"/>
    <s v="Primary Assembly"/>
    <s v="chromosome"/>
    <m/>
    <s v="CP015164.1"/>
    <n v="830369"/>
    <n v="831619"/>
    <x v="1"/>
    <m/>
    <m/>
    <m/>
    <m/>
    <m/>
    <m/>
    <s v="A4S02_04050"/>
    <n v="1251"/>
    <m/>
    <m/>
  </r>
  <r>
    <n v="1914"/>
    <x v="1"/>
    <x v="3"/>
    <s v="GCA_001766235.1"/>
    <s v="Primary Assembly"/>
    <s v="chromosome"/>
    <m/>
    <s v="CP015164.1"/>
    <n v="830369"/>
    <n v="831619"/>
    <x v="1"/>
    <s v="AOW46088.1"/>
    <m/>
    <m/>
    <s v="pyruvate dehydrogenase complex dihydrolipoamide acetyltransferase"/>
    <m/>
    <m/>
    <s v="A4S02_04050"/>
    <n v="1251"/>
    <n v="416"/>
    <m/>
  </r>
  <r>
    <n v="1915"/>
    <x v="0"/>
    <x v="2"/>
    <s v="GCA_001766235.1"/>
    <s v="Primary Assembly"/>
    <s v="chromosome"/>
    <m/>
    <s v="CP015164.1"/>
    <n v="831631"/>
    <n v="832986"/>
    <x v="1"/>
    <m/>
    <m/>
    <m/>
    <m/>
    <m/>
    <m/>
    <s v="A4S02_04055"/>
    <n v="1356"/>
    <m/>
    <m/>
  </r>
  <r>
    <n v="1916"/>
    <x v="1"/>
    <x v="3"/>
    <s v="GCA_001766235.1"/>
    <s v="Primary Assembly"/>
    <s v="chromosome"/>
    <m/>
    <s v="CP015164.1"/>
    <n v="831631"/>
    <n v="832986"/>
    <x v="1"/>
    <s v="AOW46089.1"/>
    <m/>
    <m/>
    <s v="pyruvate dehydrogenase complex E1 component subunit beta"/>
    <m/>
    <m/>
    <s v="A4S02_04055"/>
    <n v="1356"/>
    <n v="451"/>
    <m/>
  </r>
  <r>
    <n v="1917"/>
    <x v="0"/>
    <x v="2"/>
    <s v="GCA_001766235.1"/>
    <s v="Primary Assembly"/>
    <s v="chromosome"/>
    <m/>
    <s v="CP015164.1"/>
    <n v="832995"/>
    <n v="834005"/>
    <x v="1"/>
    <m/>
    <m/>
    <m/>
    <m/>
    <m/>
    <m/>
    <s v="A4S02_04060"/>
    <n v="1011"/>
    <m/>
    <m/>
  </r>
  <r>
    <n v="1918"/>
    <x v="1"/>
    <x v="3"/>
    <s v="GCA_001766235.1"/>
    <s v="Primary Assembly"/>
    <s v="chromosome"/>
    <m/>
    <s v="CP015164.1"/>
    <n v="832995"/>
    <n v="834005"/>
    <x v="1"/>
    <s v="AOW46090.1"/>
    <m/>
    <m/>
    <s v="pyruvate dehydrogenase (acetyl-transferring) E1 component subunit alpha"/>
    <m/>
    <m/>
    <s v="A4S02_04060"/>
    <n v="1011"/>
    <n v="336"/>
    <m/>
  </r>
  <r>
    <n v="1919"/>
    <x v="0"/>
    <x v="2"/>
    <s v="GCA_001766235.1"/>
    <s v="Primary Assembly"/>
    <s v="chromosome"/>
    <m/>
    <s v="CP015164.1"/>
    <n v="834133"/>
    <n v="834609"/>
    <x v="1"/>
    <m/>
    <m/>
    <m/>
    <m/>
    <m/>
    <m/>
    <s v="A4S02_04065"/>
    <n v="477"/>
    <m/>
    <m/>
  </r>
  <r>
    <n v="1920"/>
    <x v="1"/>
    <x v="3"/>
    <s v="GCA_001766235.1"/>
    <s v="Primary Assembly"/>
    <s v="chromosome"/>
    <m/>
    <s v="CP015164.1"/>
    <n v="834133"/>
    <n v="834609"/>
    <x v="1"/>
    <s v="AOW46091.1"/>
    <m/>
    <m/>
    <s v="molybdenum cofactor biosynthesis protein C"/>
    <m/>
    <m/>
    <s v="A4S02_04065"/>
    <n v="477"/>
    <n v="158"/>
    <m/>
  </r>
  <r>
    <n v="1921"/>
    <x v="0"/>
    <x v="2"/>
    <s v="GCA_001766235.1"/>
    <s v="Primary Assembly"/>
    <s v="chromosome"/>
    <m/>
    <s v="CP015164.1"/>
    <n v="834611"/>
    <n v="835477"/>
    <x v="1"/>
    <m/>
    <m/>
    <m/>
    <m/>
    <m/>
    <m/>
    <s v="A4S02_04070"/>
    <n v="867"/>
    <m/>
    <m/>
  </r>
  <r>
    <n v="1922"/>
    <x v="1"/>
    <x v="3"/>
    <s v="GCA_001766235.1"/>
    <s v="Primary Assembly"/>
    <s v="chromosome"/>
    <m/>
    <s v="CP015164.1"/>
    <n v="834611"/>
    <n v="835477"/>
    <x v="1"/>
    <s v="AOW46092.1"/>
    <m/>
    <m/>
    <s v="indole-3-glycerol phosphate synthase"/>
    <m/>
    <m/>
    <s v="A4S02_04070"/>
    <n v="867"/>
    <n v="288"/>
    <m/>
  </r>
  <r>
    <n v="1923"/>
    <x v="0"/>
    <x v="2"/>
    <s v="GCA_001766235.1"/>
    <s v="Primary Assembly"/>
    <s v="chromosome"/>
    <m/>
    <s v="CP015164.1"/>
    <n v="835495"/>
    <n v="836607"/>
    <x v="1"/>
    <m/>
    <m/>
    <m/>
    <m/>
    <m/>
    <m/>
    <s v="A4S02_04075"/>
    <n v="1113"/>
    <m/>
    <m/>
  </r>
  <r>
    <n v="1924"/>
    <x v="1"/>
    <x v="3"/>
    <s v="GCA_001766235.1"/>
    <s v="Primary Assembly"/>
    <s v="chromosome"/>
    <m/>
    <s v="CP015164.1"/>
    <n v="835495"/>
    <n v="836607"/>
    <x v="1"/>
    <s v="AOW46093.1"/>
    <m/>
    <m/>
    <s v="anthranilate phosphoribosyltransferase"/>
    <m/>
    <m/>
    <s v="A4S02_04075"/>
    <n v="1113"/>
    <n v="370"/>
    <m/>
  </r>
  <r>
    <n v="1925"/>
    <x v="0"/>
    <x v="2"/>
    <s v="GCA_001766235.1"/>
    <s v="Primary Assembly"/>
    <s v="chromosome"/>
    <m/>
    <s v="CP015164.1"/>
    <n v="836607"/>
    <n v="837203"/>
    <x v="1"/>
    <m/>
    <m/>
    <m/>
    <m/>
    <m/>
    <m/>
    <s v="A4S02_04080"/>
    <n v="597"/>
    <m/>
    <m/>
  </r>
  <r>
    <n v="1926"/>
    <x v="1"/>
    <x v="3"/>
    <s v="GCA_001766235.1"/>
    <s v="Primary Assembly"/>
    <s v="chromosome"/>
    <m/>
    <s v="CP015164.1"/>
    <n v="836607"/>
    <n v="837203"/>
    <x v="1"/>
    <s v="AOW46094.1"/>
    <m/>
    <m/>
    <s v="aminodeoxychorismate/anthranilate synthase component II"/>
    <m/>
    <m/>
    <s v="A4S02_04080"/>
    <n v="597"/>
    <n v="198"/>
    <m/>
  </r>
  <r>
    <n v="1927"/>
    <x v="0"/>
    <x v="2"/>
    <s v="GCA_001766235.1"/>
    <s v="Primary Assembly"/>
    <s v="chromosome"/>
    <m/>
    <s v="CP015164.1"/>
    <n v="837262"/>
    <n v="838803"/>
    <x v="1"/>
    <m/>
    <m/>
    <m/>
    <m/>
    <m/>
    <m/>
    <s v="A4S02_04085"/>
    <n v="1542"/>
    <m/>
    <m/>
  </r>
  <r>
    <n v="1928"/>
    <x v="1"/>
    <x v="3"/>
    <s v="GCA_001766235.1"/>
    <s v="Primary Assembly"/>
    <s v="chromosome"/>
    <m/>
    <s v="CP015164.1"/>
    <n v="837262"/>
    <n v="838803"/>
    <x v="1"/>
    <s v="AOW46095.1"/>
    <m/>
    <m/>
    <s v="anthranilate synthase component I"/>
    <m/>
    <m/>
    <s v="A4S02_04085"/>
    <n v="1542"/>
    <n v="513"/>
    <m/>
  </r>
  <r>
    <n v="1929"/>
    <x v="0"/>
    <x v="2"/>
    <s v="GCA_001766235.1"/>
    <s v="Primary Assembly"/>
    <s v="chromosome"/>
    <m/>
    <s v="CP015164.1"/>
    <n v="838800"/>
    <n v="840719"/>
    <x v="1"/>
    <m/>
    <m/>
    <m/>
    <m/>
    <m/>
    <m/>
    <s v="A4S02_04090"/>
    <n v="1920"/>
    <m/>
    <m/>
  </r>
  <r>
    <n v="1930"/>
    <x v="1"/>
    <x v="3"/>
    <s v="GCA_001766235.1"/>
    <s v="Primary Assembly"/>
    <s v="chromosome"/>
    <m/>
    <s v="CP015164.1"/>
    <n v="838800"/>
    <n v="840719"/>
    <x v="1"/>
    <s v="AOW46096.1"/>
    <m/>
    <m/>
    <s v="peptidylprolyl isomerase"/>
    <m/>
    <m/>
    <s v="A4S02_04090"/>
    <n v="1920"/>
    <n v="639"/>
    <m/>
  </r>
  <r>
    <n v="1931"/>
    <x v="0"/>
    <x v="2"/>
    <s v="GCA_001766235.1"/>
    <s v="Primary Assembly"/>
    <s v="chromosome"/>
    <m/>
    <s v="CP015164.1"/>
    <n v="840966"/>
    <n v="841706"/>
    <x v="0"/>
    <m/>
    <m/>
    <m/>
    <m/>
    <m/>
    <m/>
    <s v="A4S02_04095"/>
    <n v="741"/>
    <m/>
    <m/>
  </r>
  <r>
    <n v="1932"/>
    <x v="1"/>
    <x v="3"/>
    <s v="GCA_001766235.1"/>
    <s v="Primary Assembly"/>
    <s v="chromosome"/>
    <m/>
    <s v="CP015164.1"/>
    <n v="840966"/>
    <n v="841706"/>
    <x v="0"/>
    <s v="AOW47771.1"/>
    <m/>
    <m/>
    <s v="triose-phosphate isomerase"/>
    <m/>
    <m/>
    <s v="A4S02_04095"/>
    <n v="741"/>
    <n v="246"/>
    <m/>
  </r>
  <r>
    <n v="1933"/>
    <x v="0"/>
    <x v="2"/>
    <s v="GCA_001766235.1"/>
    <s v="Primary Assembly"/>
    <s v="chromosome"/>
    <m/>
    <s v="CP015164.1"/>
    <n v="841733"/>
    <n v="842077"/>
    <x v="0"/>
    <m/>
    <m/>
    <m/>
    <m/>
    <m/>
    <m/>
    <s v="A4S02_04100"/>
    <n v="345"/>
    <m/>
    <m/>
  </r>
  <r>
    <n v="1934"/>
    <x v="1"/>
    <x v="3"/>
    <s v="GCA_001766235.1"/>
    <s v="Primary Assembly"/>
    <s v="chromosome"/>
    <m/>
    <s v="CP015164.1"/>
    <n v="841733"/>
    <n v="842077"/>
    <x v="0"/>
    <s v="AOW46097.1"/>
    <m/>
    <m/>
    <s v="preprotein translocase subunit SecG"/>
    <m/>
    <m/>
    <s v="A4S02_04100"/>
    <n v="345"/>
    <n v="114"/>
    <m/>
  </r>
  <r>
    <n v="1935"/>
    <x v="0"/>
    <x v="2"/>
    <s v="GCA_001766235.1"/>
    <s v="Primary Assembly"/>
    <s v="chromosome"/>
    <m/>
    <s v="CP015164.1"/>
    <n v="842219"/>
    <n v="843853"/>
    <x v="0"/>
    <m/>
    <m/>
    <m/>
    <m/>
    <m/>
    <m/>
    <s v="A4S02_04105"/>
    <n v="1635"/>
    <m/>
    <m/>
  </r>
  <r>
    <n v="1936"/>
    <x v="1"/>
    <x v="3"/>
    <s v="GCA_001766235.1"/>
    <s v="Primary Assembly"/>
    <s v="chromosome"/>
    <m/>
    <s v="CP015164.1"/>
    <n v="842219"/>
    <n v="843853"/>
    <x v="0"/>
    <s v="AOW46098.1"/>
    <m/>
    <m/>
    <s v="CTP synthase"/>
    <m/>
    <m/>
    <s v="A4S02_04105"/>
    <n v="1635"/>
    <n v="544"/>
    <m/>
  </r>
  <r>
    <n v="1937"/>
    <x v="0"/>
    <x v="2"/>
    <s v="GCA_001766235.1"/>
    <s v="Primary Assembly"/>
    <s v="chromosome"/>
    <m/>
    <s v="CP015164.1"/>
    <n v="843853"/>
    <n v="844683"/>
    <x v="0"/>
    <m/>
    <m/>
    <m/>
    <m/>
    <m/>
    <m/>
    <s v="A4S02_04110"/>
    <n v="831"/>
    <m/>
    <m/>
  </r>
  <r>
    <n v="1938"/>
    <x v="1"/>
    <x v="3"/>
    <s v="GCA_001766235.1"/>
    <s v="Primary Assembly"/>
    <s v="chromosome"/>
    <m/>
    <s v="CP015164.1"/>
    <n v="843853"/>
    <n v="844683"/>
    <x v="0"/>
    <s v="AOW47772.1"/>
    <m/>
    <m/>
    <s v="3-deoxy-8-phosphooctulonate synthase"/>
    <m/>
    <m/>
    <s v="A4S02_04110"/>
    <n v="831"/>
    <n v="276"/>
    <m/>
  </r>
  <r>
    <n v="1939"/>
    <x v="0"/>
    <x v="2"/>
    <s v="GCA_001766235.1"/>
    <s v="Primary Assembly"/>
    <s v="chromosome"/>
    <m/>
    <s v="CP015164.1"/>
    <n v="844799"/>
    <n v="847237"/>
    <x v="1"/>
    <m/>
    <m/>
    <m/>
    <m/>
    <m/>
    <m/>
    <s v="A4S02_04115"/>
    <n v="2439"/>
    <m/>
    <m/>
  </r>
  <r>
    <n v="1940"/>
    <x v="1"/>
    <x v="3"/>
    <s v="GCA_001766235.1"/>
    <s v="Primary Assembly"/>
    <s v="chromosome"/>
    <m/>
    <s v="CP015164.1"/>
    <n v="844799"/>
    <n v="847237"/>
    <x v="1"/>
    <s v="AOW46099.1"/>
    <m/>
    <m/>
    <s v="DNA gyrase subunit B"/>
    <m/>
    <m/>
    <s v="A4S02_04115"/>
    <n v="2439"/>
    <n v="812"/>
    <m/>
  </r>
  <r>
    <n v="1941"/>
    <x v="0"/>
    <x v="2"/>
    <s v="GCA_001766235.1"/>
    <s v="Primary Assembly"/>
    <s v="chromosome"/>
    <m/>
    <s v="CP015164.1"/>
    <n v="847328"/>
    <n v="848446"/>
    <x v="1"/>
    <m/>
    <m/>
    <m/>
    <m/>
    <m/>
    <m/>
    <s v="A4S02_04120"/>
    <n v="1119"/>
    <m/>
    <m/>
  </r>
  <r>
    <n v="1942"/>
    <x v="1"/>
    <x v="3"/>
    <s v="GCA_001766235.1"/>
    <s v="Primary Assembly"/>
    <s v="chromosome"/>
    <m/>
    <s v="CP015164.1"/>
    <n v="847328"/>
    <n v="848446"/>
    <x v="1"/>
    <s v="AOW47773.1"/>
    <m/>
    <m/>
    <s v="DNA replication/repair protein RecF"/>
    <m/>
    <m/>
    <s v="A4S02_04120"/>
    <n v="1119"/>
    <n v="372"/>
    <m/>
  </r>
  <r>
    <n v="1943"/>
    <x v="0"/>
    <x v="2"/>
    <s v="GCA_001766235.1"/>
    <s v="Primary Assembly"/>
    <s v="chromosome"/>
    <m/>
    <s v="CP015164.1"/>
    <n v="848522"/>
    <n v="849646"/>
    <x v="1"/>
    <m/>
    <m/>
    <m/>
    <m/>
    <m/>
    <m/>
    <s v="A4S02_04125"/>
    <n v="1125"/>
    <m/>
    <m/>
  </r>
  <r>
    <n v="1944"/>
    <x v="1"/>
    <x v="3"/>
    <s v="GCA_001766235.1"/>
    <s v="Primary Assembly"/>
    <s v="chromosome"/>
    <m/>
    <s v="CP015164.1"/>
    <n v="848522"/>
    <n v="849646"/>
    <x v="1"/>
    <s v="AOW46100.1"/>
    <m/>
    <m/>
    <s v="DNA polymerase III subunit beta"/>
    <m/>
    <m/>
    <s v="A4S02_04125"/>
    <n v="1125"/>
    <n v="374"/>
    <m/>
  </r>
  <r>
    <n v="1945"/>
    <x v="0"/>
    <x v="2"/>
    <s v="GCA_001766235.1"/>
    <s v="Primary Assembly"/>
    <s v="chromosome"/>
    <m/>
    <s v="CP015164.1"/>
    <n v="849762"/>
    <n v="851195"/>
    <x v="1"/>
    <m/>
    <m/>
    <m/>
    <m/>
    <m/>
    <m/>
    <s v="A4S02_04130"/>
    <n v="1434"/>
    <m/>
    <m/>
  </r>
  <r>
    <n v="1946"/>
    <x v="1"/>
    <x v="3"/>
    <s v="GCA_001766235.1"/>
    <s v="Primary Assembly"/>
    <s v="chromosome"/>
    <m/>
    <s v="CP015164.1"/>
    <n v="849762"/>
    <n v="851195"/>
    <x v="1"/>
    <s v="AOW46101.1"/>
    <m/>
    <m/>
    <s v="chromosomal replication initiation protein DnaA"/>
    <m/>
    <m/>
    <s v="A4S02_04130"/>
    <n v="1434"/>
    <n v="477"/>
    <m/>
  </r>
  <r>
    <n v="1947"/>
    <x v="0"/>
    <x v="2"/>
    <s v="GCA_001766235.1"/>
    <s v="Primary Assembly"/>
    <s v="chromosome"/>
    <m/>
    <s v="CP015164.1"/>
    <n v="851534"/>
    <n v="851803"/>
    <x v="1"/>
    <m/>
    <m/>
    <m/>
    <m/>
    <m/>
    <m/>
    <s v="A4S02_04135"/>
    <n v="270"/>
    <m/>
    <m/>
  </r>
  <r>
    <n v="1948"/>
    <x v="1"/>
    <x v="3"/>
    <s v="GCA_001766235.1"/>
    <s v="Primary Assembly"/>
    <s v="chromosome"/>
    <m/>
    <s v="CP015164.1"/>
    <n v="851534"/>
    <n v="851803"/>
    <x v="1"/>
    <s v="AOW46102.1"/>
    <m/>
    <m/>
    <s v="30S ribosomal protein S20"/>
    <m/>
    <m/>
    <s v="A4S02_04135"/>
    <n v="270"/>
    <n v="89"/>
    <m/>
  </r>
  <r>
    <n v="1949"/>
    <x v="0"/>
    <x v="2"/>
    <s v="GCA_001766235.1"/>
    <s v="Primary Assembly"/>
    <s v="chromosome"/>
    <m/>
    <s v="CP015164.1"/>
    <n v="851941"/>
    <n v="852780"/>
    <x v="1"/>
    <m/>
    <m/>
    <m/>
    <m/>
    <m/>
    <m/>
    <s v="A4S02_04140"/>
    <n v="840"/>
    <m/>
    <m/>
  </r>
  <r>
    <n v="1950"/>
    <x v="1"/>
    <x v="3"/>
    <s v="GCA_001766235.1"/>
    <s v="Primary Assembly"/>
    <s v="chromosome"/>
    <m/>
    <s v="CP015164.1"/>
    <n v="851941"/>
    <n v="852780"/>
    <x v="1"/>
    <s v="AOW46103.1"/>
    <m/>
    <m/>
    <s v="DNA-formamidopyrimidine glycosylase"/>
    <m/>
    <m/>
    <s v="A4S02_04140"/>
    <n v="840"/>
    <n v="279"/>
    <m/>
  </r>
  <r>
    <n v="1951"/>
    <x v="0"/>
    <x v="2"/>
    <s v="GCA_001766235.1"/>
    <s v="Primary Assembly"/>
    <s v="chromosome"/>
    <m/>
    <s v="CP015164.1"/>
    <n v="852810"/>
    <n v="853592"/>
    <x v="0"/>
    <m/>
    <m/>
    <m/>
    <m/>
    <m/>
    <m/>
    <s v="A4S02_04145"/>
    <n v="783"/>
    <m/>
    <m/>
  </r>
  <r>
    <n v="1952"/>
    <x v="1"/>
    <x v="3"/>
    <s v="GCA_001766235.1"/>
    <s v="Primary Assembly"/>
    <s v="chromosome"/>
    <m/>
    <s v="CP015164.1"/>
    <n v="852810"/>
    <n v="853592"/>
    <x v="0"/>
    <s v="AOW46104.1"/>
    <m/>
    <m/>
    <s v="bifunctional demethylmenaquinone methyltransferase/2-methoxy-6-polyprenyl-1,4-benzoquinol methylase"/>
    <m/>
    <m/>
    <s v="A4S02_04145"/>
    <n v="783"/>
    <n v="260"/>
    <m/>
  </r>
  <r>
    <n v="1953"/>
    <x v="0"/>
    <x v="2"/>
    <s v="GCA_001766235.1"/>
    <s v="Primary Assembly"/>
    <s v="chromosome"/>
    <m/>
    <s v="CP015164.1"/>
    <n v="853604"/>
    <n v="854833"/>
    <x v="0"/>
    <m/>
    <m/>
    <m/>
    <m/>
    <m/>
    <m/>
    <s v="A4S02_04150"/>
    <n v="1230"/>
    <m/>
    <m/>
  </r>
  <r>
    <n v="1954"/>
    <x v="1"/>
    <x v="3"/>
    <s v="GCA_001766235.1"/>
    <s v="Primary Assembly"/>
    <s v="chromosome"/>
    <m/>
    <s v="CP015164.1"/>
    <n v="853604"/>
    <n v="854833"/>
    <x v="0"/>
    <s v="AOW46105.1"/>
    <m/>
    <m/>
    <s v="phosphopantothenoylcysteine synthase"/>
    <m/>
    <m/>
    <s v="A4S02_04150"/>
    <n v="1230"/>
    <n v="409"/>
    <m/>
  </r>
  <r>
    <n v="1955"/>
    <x v="0"/>
    <x v="2"/>
    <s v="GCA_001766235.1"/>
    <s v="Primary Assembly"/>
    <s v="chromosome"/>
    <m/>
    <s v="CP015164.1"/>
    <n v="854869"/>
    <n v="855348"/>
    <x v="0"/>
    <m/>
    <m/>
    <m/>
    <m/>
    <m/>
    <m/>
    <s v="A4S02_04155"/>
    <n v="480"/>
    <m/>
    <m/>
  </r>
  <r>
    <n v="1956"/>
    <x v="1"/>
    <x v="3"/>
    <s v="GCA_001766235.1"/>
    <s v="Primary Assembly"/>
    <s v="chromosome"/>
    <m/>
    <s v="CP015164.1"/>
    <n v="854869"/>
    <n v="855348"/>
    <x v="0"/>
    <s v="AOW46106.1"/>
    <m/>
    <m/>
    <s v="deoxyuridine 5'-triphosphate nucleotidohydrolase"/>
    <m/>
    <m/>
    <s v="A4S02_04155"/>
    <n v="480"/>
    <n v="159"/>
    <m/>
  </r>
  <r>
    <n v="1957"/>
    <x v="0"/>
    <x v="2"/>
    <s v="GCA_001766235.1"/>
    <s v="Primary Assembly"/>
    <s v="chromosome"/>
    <m/>
    <s v="CP015164.1"/>
    <n v="855345"/>
    <n v="857093"/>
    <x v="0"/>
    <m/>
    <m/>
    <m/>
    <m/>
    <m/>
    <m/>
    <s v="A4S02_04160"/>
    <n v="1749"/>
    <m/>
    <m/>
  </r>
  <r>
    <n v="1958"/>
    <x v="1"/>
    <x v="3"/>
    <s v="GCA_001766235.1"/>
    <s v="Primary Assembly"/>
    <s v="chromosome"/>
    <m/>
    <s v="CP015164.1"/>
    <n v="855345"/>
    <n v="857093"/>
    <x v="0"/>
    <s v="AOW46107.1"/>
    <m/>
    <m/>
    <s v="sulfonate ABC transporter permease"/>
    <m/>
    <m/>
    <s v="A4S02_04160"/>
    <n v="1749"/>
    <n v="582"/>
    <m/>
  </r>
  <r>
    <n v="1959"/>
    <x v="0"/>
    <x v="2"/>
    <s v="GCA_001766235.1"/>
    <s v="Primary Assembly"/>
    <s v="chromosome"/>
    <m/>
    <s v="CP015164.1"/>
    <n v="857109"/>
    <n v="858464"/>
    <x v="0"/>
    <m/>
    <m/>
    <m/>
    <m/>
    <m/>
    <m/>
    <s v="A4S02_04165"/>
    <n v="1356"/>
    <m/>
    <m/>
  </r>
  <r>
    <n v="1960"/>
    <x v="1"/>
    <x v="3"/>
    <s v="GCA_001766235.1"/>
    <s v="Primary Assembly"/>
    <s v="chromosome"/>
    <m/>
    <s v="CP015164.1"/>
    <n v="857109"/>
    <n v="858464"/>
    <x v="0"/>
    <s v="AOW46108.1"/>
    <m/>
    <m/>
    <s v="nitrate ABC transporter ATP-binding protein"/>
    <m/>
    <m/>
    <s v="A4S02_04165"/>
    <n v="1356"/>
    <n v="451"/>
    <m/>
  </r>
  <r>
    <n v="1961"/>
    <x v="0"/>
    <x v="2"/>
    <s v="GCA_001766235.1"/>
    <s v="Primary Assembly"/>
    <s v="chromosome"/>
    <m/>
    <s v="CP015164.1"/>
    <n v="858477"/>
    <n v="859013"/>
    <x v="1"/>
    <m/>
    <m/>
    <m/>
    <m/>
    <m/>
    <m/>
    <s v="A4S02_04170"/>
    <n v="537"/>
    <m/>
    <m/>
  </r>
  <r>
    <n v="1962"/>
    <x v="1"/>
    <x v="3"/>
    <s v="GCA_001766235.1"/>
    <s v="Primary Assembly"/>
    <s v="chromosome"/>
    <m/>
    <s v="CP015164.1"/>
    <n v="858477"/>
    <n v="859013"/>
    <x v="1"/>
    <s v="AOW46109.1"/>
    <m/>
    <m/>
    <s v="peptide-methionine (S)-S-oxide reductase"/>
    <m/>
    <m/>
    <s v="A4S02_04170"/>
    <n v="537"/>
    <n v="178"/>
    <m/>
  </r>
  <r>
    <n v="1963"/>
    <x v="0"/>
    <x v="2"/>
    <s v="GCA_001766235.1"/>
    <s v="Primary Assembly"/>
    <s v="chromosome"/>
    <m/>
    <s v="CP015164.1"/>
    <n v="859096"/>
    <n v="861789"/>
    <x v="1"/>
    <m/>
    <m/>
    <m/>
    <m/>
    <m/>
    <m/>
    <s v="A4S02_04175"/>
    <n v="2694"/>
    <m/>
    <m/>
  </r>
  <r>
    <n v="1964"/>
    <x v="1"/>
    <x v="3"/>
    <s v="GCA_001766235.1"/>
    <s v="Primary Assembly"/>
    <s v="chromosome"/>
    <m/>
    <s v="CP015164.1"/>
    <n v="859096"/>
    <n v="861789"/>
    <x v="1"/>
    <s v="AOW47774.1"/>
    <m/>
    <m/>
    <s v="valine--tRNA ligase"/>
    <m/>
    <m/>
    <s v="A4S02_04175"/>
    <n v="2694"/>
    <n v="897"/>
    <m/>
  </r>
  <r>
    <n v="1965"/>
    <x v="0"/>
    <x v="2"/>
    <s v="GCA_001766235.1"/>
    <s v="Primary Assembly"/>
    <s v="chromosome"/>
    <m/>
    <s v="CP015164.1"/>
    <n v="861931"/>
    <n v="862572"/>
    <x v="1"/>
    <m/>
    <m/>
    <m/>
    <m/>
    <m/>
    <m/>
    <s v="A4S02_04180"/>
    <n v="642"/>
    <m/>
    <m/>
  </r>
  <r>
    <n v="1966"/>
    <x v="1"/>
    <x v="3"/>
    <s v="GCA_001766235.1"/>
    <s v="Primary Assembly"/>
    <s v="chromosome"/>
    <m/>
    <s v="CP015164.1"/>
    <n v="861931"/>
    <n v="862572"/>
    <x v="1"/>
    <s v="AOW46110.1"/>
    <m/>
    <m/>
    <s v="hypothetical protein"/>
    <m/>
    <m/>
    <s v="A4S02_04180"/>
    <n v="642"/>
    <n v="213"/>
    <m/>
  </r>
  <r>
    <n v="1967"/>
    <x v="0"/>
    <x v="2"/>
    <s v="GCA_001766235.1"/>
    <s v="Primary Assembly"/>
    <s v="chromosome"/>
    <m/>
    <s v="CP015164.1"/>
    <n v="862609"/>
    <n v="864048"/>
    <x v="1"/>
    <m/>
    <m/>
    <m/>
    <m/>
    <m/>
    <m/>
    <s v="A4S02_04185"/>
    <n v="1440"/>
    <m/>
    <m/>
  </r>
  <r>
    <n v="1968"/>
    <x v="1"/>
    <x v="3"/>
    <s v="GCA_001766235.1"/>
    <s v="Primary Assembly"/>
    <s v="chromosome"/>
    <m/>
    <s v="CP015164.1"/>
    <n v="862609"/>
    <n v="864048"/>
    <x v="1"/>
    <s v="AOW46111.1"/>
    <m/>
    <m/>
    <s v="secretion protein"/>
    <m/>
    <m/>
    <s v="A4S02_04185"/>
    <n v="1440"/>
    <n v="479"/>
    <m/>
  </r>
  <r>
    <n v="1969"/>
    <x v="0"/>
    <x v="2"/>
    <s v="GCA_001766235.1"/>
    <s v="Primary Assembly"/>
    <s v="chromosome"/>
    <m/>
    <s v="CP015164.1"/>
    <n v="864182"/>
    <n v="864523"/>
    <x v="1"/>
    <m/>
    <m/>
    <m/>
    <m/>
    <m/>
    <m/>
    <s v="A4S02_04190"/>
    <n v="342"/>
    <m/>
    <m/>
  </r>
  <r>
    <n v="1970"/>
    <x v="1"/>
    <x v="3"/>
    <s v="GCA_001766235.1"/>
    <s v="Primary Assembly"/>
    <s v="chromosome"/>
    <m/>
    <s v="CP015164.1"/>
    <n v="864182"/>
    <n v="864523"/>
    <x v="1"/>
    <s v="AOW46112.1"/>
    <m/>
    <m/>
    <s v="transposase"/>
    <m/>
    <m/>
    <s v="A4S02_04190"/>
    <n v="342"/>
    <n v="113"/>
    <m/>
  </r>
  <r>
    <n v="1971"/>
    <x v="0"/>
    <x v="2"/>
    <s v="GCA_001766235.1"/>
    <s v="Primary Assembly"/>
    <s v="chromosome"/>
    <m/>
    <s v="CP015164.1"/>
    <n v="864565"/>
    <n v="864936"/>
    <x v="1"/>
    <m/>
    <m/>
    <m/>
    <m/>
    <m/>
    <m/>
    <s v="A4S02_04195"/>
    <n v="372"/>
    <m/>
    <m/>
  </r>
  <r>
    <n v="1972"/>
    <x v="1"/>
    <x v="3"/>
    <s v="GCA_001766235.1"/>
    <s v="Primary Assembly"/>
    <s v="chromosome"/>
    <m/>
    <s v="CP015164.1"/>
    <n v="864565"/>
    <n v="864936"/>
    <x v="1"/>
    <s v="AOW46113.1"/>
    <m/>
    <m/>
    <s v="transposase"/>
    <m/>
    <m/>
    <s v="A4S02_04195"/>
    <n v="372"/>
    <n v="123"/>
    <m/>
  </r>
  <r>
    <n v="1973"/>
    <x v="0"/>
    <x v="2"/>
    <s v="GCA_001766235.1"/>
    <s v="Primary Assembly"/>
    <s v="chromosome"/>
    <m/>
    <s v="CP015164.1"/>
    <n v="865012"/>
    <n v="865713"/>
    <x v="1"/>
    <m/>
    <m/>
    <m/>
    <m/>
    <m/>
    <m/>
    <s v="A4S02_04200"/>
    <n v="702"/>
    <m/>
    <m/>
  </r>
  <r>
    <n v="1974"/>
    <x v="1"/>
    <x v="3"/>
    <s v="GCA_001766235.1"/>
    <s v="Primary Assembly"/>
    <s v="chromosome"/>
    <m/>
    <s v="CP015164.1"/>
    <n v="865012"/>
    <n v="865713"/>
    <x v="1"/>
    <s v="AOW46114.1"/>
    <m/>
    <m/>
    <s v="protein-L-isoaspartate O-methyltransferase"/>
    <m/>
    <m/>
    <s v="A4S02_04200"/>
    <n v="702"/>
    <n v="233"/>
    <m/>
  </r>
  <r>
    <n v="1975"/>
    <x v="0"/>
    <x v="4"/>
    <s v="GCA_001766235.1"/>
    <s v="Primary Assembly"/>
    <s v="chromosome"/>
    <m/>
    <s v="CP015164.1"/>
    <n v="865906"/>
    <n v="865979"/>
    <x v="0"/>
    <m/>
    <m/>
    <m/>
    <m/>
    <m/>
    <m/>
    <s v="A4S02_04205"/>
    <n v="74"/>
    <m/>
    <m/>
  </r>
  <r>
    <n v="1976"/>
    <x v="2"/>
    <x v="5"/>
    <s v="GCA_001766235.1"/>
    <s v="Primary Assembly"/>
    <s v="chromosome"/>
    <m/>
    <s v="CP015164.1"/>
    <n v="865906"/>
    <n v="865979"/>
    <x v="0"/>
    <m/>
    <m/>
    <m/>
    <s v="tRNA-Cys"/>
    <m/>
    <m/>
    <s v="A4S02_04205"/>
    <n v="74"/>
    <m/>
    <s v="anticodon=GCA"/>
  </r>
  <r>
    <n v="1977"/>
    <x v="0"/>
    <x v="2"/>
    <s v="GCA_001766235.1"/>
    <s v="Primary Assembly"/>
    <s v="chromosome"/>
    <m/>
    <s v="CP015164.1"/>
    <n v="866604"/>
    <n v="866864"/>
    <x v="0"/>
    <m/>
    <m/>
    <m/>
    <m/>
    <m/>
    <m/>
    <s v="A4S02_04210"/>
    <n v="261"/>
    <m/>
    <m/>
  </r>
  <r>
    <n v="1978"/>
    <x v="1"/>
    <x v="3"/>
    <s v="GCA_001766235.1"/>
    <s v="Primary Assembly"/>
    <s v="chromosome"/>
    <m/>
    <s v="CP015164.1"/>
    <n v="866604"/>
    <n v="866864"/>
    <x v="0"/>
    <s v="AOW46115.1"/>
    <m/>
    <m/>
    <s v="hypothetical protein"/>
    <m/>
    <m/>
    <s v="A4S02_04210"/>
    <n v="261"/>
    <n v="86"/>
    <m/>
  </r>
  <r>
    <n v="1979"/>
    <x v="0"/>
    <x v="2"/>
    <s v="GCA_001766235.1"/>
    <s v="Primary Assembly"/>
    <s v="chromosome"/>
    <m/>
    <s v="CP015164.1"/>
    <n v="866895"/>
    <n v="867227"/>
    <x v="0"/>
    <m/>
    <m/>
    <m/>
    <m/>
    <m/>
    <m/>
    <s v="A4S02_04215"/>
    <n v="333"/>
    <m/>
    <m/>
  </r>
  <r>
    <n v="1980"/>
    <x v="1"/>
    <x v="3"/>
    <s v="GCA_001766235.1"/>
    <s v="Primary Assembly"/>
    <s v="chromosome"/>
    <m/>
    <s v="CP015164.1"/>
    <n v="866895"/>
    <n v="867227"/>
    <x v="0"/>
    <s v="AOW46116.1"/>
    <m/>
    <m/>
    <s v="hypothetical protein"/>
    <m/>
    <m/>
    <s v="A4S02_04215"/>
    <n v="333"/>
    <n v="110"/>
    <m/>
  </r>
  <r>
    <n v="1981"/>
    <x v="0"/>
    <x v="2"/>
    <s v="GCA_001766235.1"/>
    <s v="Primary Assembly"/>
    <s v="chromosome"/>
    <m/>
    <s v="CP015164.1"/>
    <n v="867294"/>
    <n v="868181"/>
    <x v="1"/>
    <m/>
    <m/>
    <m/>
    <m/>
    <m/>
    <m/>
    <s v="A4S02_04220"/>
    <n v="888"/>
    <m/>
    <m/>
  </r>
  <r>
    <n v="1982"/>
    <x v="1"/>
    <x v="3"/>
    <s v="GCA_001766235.1"/>
    <s v="Primary Assembly"/>
    <s v="chromosome"/>
    <m/>
    <s v="CP015164.1"/>
    <n v="867294"/>
    <n v="868181"/>
    <x v="1"/>
    <s v="AOW47775.1"/>
    <m/>
    <m/>
    <s v="oxidoreductase"/>
    <m/>
    <m/>
    <s v="A4S02_04220"/>
    <n v="888"/>
    <n v="295"/>
    <m/>
  </r>
  <r>
    <n v="1983"/>
    <x v="0"/>
    <x v="2"/>
    <s v="GCA_001766235.1"/>
    <s v="Primary Assembly"/>
    <s v="chromosome"/>
    <m/>
    <s v="CP015164.1"/>
    <n v="868168"/>
    <n v="869316"/>
    <x v="0"/>
    <m/>
    <m/>
    <m/>
    <m/>
    <m/>
    <m/>
    <s v="A4S02_04225"/>
    <n v="1149"/>
    <m/>
    <m/>
  </r>
  <r>
    <n v="1984"/>
    <x v="1"/>
    <x v="3"/>
    <s v="GCA_001766235.1"/>
    <s v="Primary Assembly"/>
    <s v="chromosome"/>
    <m/>
    <s v="CP015164.1"/>
    <n v="868168"/>
    <n v="869316"/>
    <x v="0"/>
    <s v="AOW46117.1"/>
    <m/>
    <m/>
    <s v="hypothetical protein"/>
    <m/>
    <m/>
    <s v="A4S02_04225"/>
    <n v="1149"/>
    <n v="382"/>
    <m/>
  </r>
  <r>
    <n v="1985"/>
    <x v="0"/>
    <x v="2"/>
    <s v="GCA_001766235.1"/>
    <s v="Primary Assembly"/>
    <s v="chromosome"/>
    <m/>
    <s v="CP015164.1"/>
    <n v="869341"/>
    <n v="870330"/>
    <x v="1"/>
    <m/>
    <m/>
    <m/>
    <m/>
    <m/>
    <m/>
    <s v="A4S02_04230"/>
    <n v="990"/>
    <m/>
    <m/>
  </r>
  <r>
    <n v="1986"/>
    <x v="1"/>
    <x v="3"/>
    <s v="GCA_001766235.1"/>
    <s v="Primary Assembly"/>
    <s v="chromosome"/>
    <m/>
    <s v="CP015164.1"/>
    <n v="869341"/>
    <n v="870330"/>
    <x v="1"/>
    <s v="AOW46118.1"/>
    <m/>
    <m/>
    <s v="thiamine-phosphate kinase"/>
    <m/>
    <m/>
    <s v="A4S02_04230"/>
    <n v="990"/>
    <n v="329"/>
    <m/>
  </r>
  <r>
    <n v="1987"/>
    <x v="0"/>
    <x v="2"/>
    <s v="GCA_001766235.1"/>
    <s v="Primary Assembly"/>
    <s v="chromosome"/>
    <m/>
    <s v="CP015164.1"/>
    <n v="870299"/>
    <n v="870823"/>
    <x v="1"/>
    <m/>
    <m/>
    <m/>
    <m/>
    <m/>
    <m/>
    <s v="A4S02_04235"/>
    <n v="525"/>
    <m/>
    <m/>
  </r>
  <r>
    <n v="1988"/>
    <x v="1"/>
    <x v="3"/>
    <s v="GCA_001766235.1"/>
    <s v="Primary Assembly"/>
    <s v="chromosome"/>
    <m/>
    <s v="CP015164.1"/>
    <n v="870299"/>
    <n v="870823"/>
    <x v="1"/>
    <s v="AOW47776.1"/>
    <m/>
    <m/>
    <s v="transcription antitermination factor NusB"/>
    <m/>
    <m/>
    <s v="A4S02_04235"/>
    <n v="525"/>
    <n v="174"/>
    <m/>
  </r>
  <r>
    <n v="1989"/>
    <x v="0"/>
    <x v="2"/>
    <s v="GCA_001766235.1"/>
    <s v="Primary Assembly"/>
    <s v="chromosome"/>
    <m/>
    <s v="CP015164.1"/>
    <n v="870884"/>
    <n v="871360"/>
    <x v="1"/>
    <m/>
    <m/>
    <m/>
    <m/>
    <m/>
    <m/>
    <s v="A4S02_04240"/>
    <n v="477"/>
    <m/>
    <m/>
  </r>
  <r>
    <n v="1990"/>
    <x v="1"/>
    <x v="3"/>
    <s v="GCA_001766235.1"/>
    <s v="Primary Assembly"/>
    <s v="chromosome"/>
    <m/>
    <s v="CP015164.1"/>
    <n v="870884"/>
    <n v="871360"/>
    <x v="1"/>
    <s v="AOW46119.1"/>
    <m/>
    <m/>
    <s v="transcriptional regulator NrdR"/>
    <m/>
    <m/>
    <s v="A4S02_04240"/>
    <n v="477"/>
    <n v="158"/>
    <m/>
  </r>
  <r>
    <n v="1991"/>
    <x v="0"/>
    <x v="2"/>
    <s v="GCA_001766235.1"/>
    <s v="Primary Assembly"/>
    <s v="chromosome"/>
    <m/>
    <s v="CP015164.1"/>
    <n v="871499"/>
    <n v="872017"/>
    <x v="0"/>
    <m/>
    <m/>
    <m/>
    <m/>
    <m/>
    <m/>
    <s v="A4S02_04245"/>
    <n v="519"/>
    <m/>
    <m/>
  </r>
  <r>
    <n v="1992"/>
    <x v="1"/>
    <x v="3"/>
    <s v="GCA_001766235.1"/>
    <s v="Primary Assembly"/>
    <s v="chromosome"/>
    <m/>
    <s v="CP015164.1"/>
    <n v="871499"/>
    <n v="872017"/>
    <x v="0"/>
    <s v="AOW46120.1"/>
    <m/>
    <m/>
    <s v="hypothetical protein"/>
    <m/>
    <m/>
    <s v="A4S02_04245"/>
    <n v="519"/>
    <n v="172"/>
    <m/>
  </r>
  <r>
    <n v="1993"/>
    <x v="0"/>
    <x v="2"/>
    <s v="GCA_001766235.1"/>
    <s v="Primary Assembly"/>
    <s v="chromosome"/>
    <m/>
    <s v="CP015164.1"/>
    <n v="872082"/>
    <n v="873581"/>
    <x v="1"/>
    <m/>
    <m/>
    <m/>
    <m/>
    <m/>
    <m/>
    <s v="A4S02_04250"/>
    <n v="1500"/>
    <m/>
    <m/>
  </r>
  <r>
    <n v="1994"/>
    <x v="1"/>
    <x v="3"/>
    <s v="GCA_001766235.1"/>
    <s v="Primary Assembly"/>
    <s v="chromosome"/>
    <m/>
    <s v="CP015164.1"/>
    <n v="872082"/>
    <n v="873581"/>
    <x v="1"/>
    <s v="AOW46121.1"/>
    <m/>
    <m/>
    <s v="glycerol kinase"/>
    <m/>
    <m/>
    <s v="A4S02_04250"/>
    <n v="1500"/>
    <n v="499"/>
    <m/>
  </r>
  <r>
    <n v="1995"/>
    <x v="0"/>
    <x v="2"/>
    <s v="GCA_001766235.1"/>
    <s v="Primary Assembly"/>
    <s v="chromosome"/>
    <m/>
    <s v="CP015164.1"/>
    <n v="873609"/>
    <n v="874427"/>
    <x v="1"/>
    <m/>
    <m/>
    <m/>
    <m/>
    <m/>
    <m/>
    <s v="A4S02_04255"/>
    <n v="819"/>
    <m/>
    <m/>
  </r>
  <r>
    <n v="1996"/>
    <x v="1"/>
    <x v="3"/>
    <s v="GCA_001766235.1"/>
    <s v="Primary Assembly"/>
    <s v="chromosome"/>
    <m/>
    <s v="CP015164.1"/>
    <n v="873609"/>
    <n v="874427"/>
    <x v="1"/>
    <s v="AOW46122.1"/>
    <m/>
    <m/>
    <s v="aquaporin"/>
    <m/>
    <m/>
    <s v="A4S02_04255"/>
    <n v="819"/>
    <n v="272"/>
    <m/>
  </r>
  <r>
    <n v="1997"/>
    <x v="0"/>
    <x v="2"/>
    <s v="GCA_001766235.1"/>
    <s v="Primary Assembly"/>
    <s v="chromosome"/>
    <m/>
    <s v="CP015164.1"/>
    <n v="874485"/>
    <n v="876005"/>
    <x v="1"/>
    <m/>
    <m/>
    <m/>
    <m/>
    <m/>
    <m/>
    <s v="A4S02_04260"/>
    <n v="1521"/>
    <m/>
    <m/>
  </r>
  <r>
    <n v="1998"/>
    <x v="1"/>
    <x v="3"/>
    <s v="GCA_001766235.1"/>
    <s v="Primary Assembly"/>
    <s v="chromosome"/>
    <m/>
    <s v="CP015164.1"/>
    <n v="874485"/>
    <n v="876005"/>
    <x v="1"/>
    <s v="AOW46123.1"/>
    <m/>
    <m/>
    <s v="glycerol-3-phosphate dehydrogenase"/>
    <m/>
    <m/>
    <s v="A4S02_04260"/>
    <n v="1521"/>
    <n v="506"/>
    <m/>
  </r>
  <r>
    <n v="1999"/>
    <x v="0"/>
    <x v="2"/>
    <s v="GCA_001766235.1"/>
    <s v="Primary Assembly"/>
    <s v="chromosome"/>
    <m/>
    <s v="CP015164.1"/>
    <n v="876146"/>
    <n v="876916"/>
    <x v="1"/>
    <m/>
    <m/>
    <m/>
    <m/>
    <m/>
    <m/>
    <s v="A4S02_04265"/>
    <n v="771"/>
    <m/>
    <m/>
  </r>
  <r>
    <n v="2000"/>
    <x v="1"/>
    <x v="3"/>
    <s v="GCA_001766235.1"/>
    <s v="Primary Assembly"/>
    <s v="chromosome"/>
    <m/>
    <s v="CP015164.1"/>
    <n v="876146"/>
    <n v="876916"/>
    <x v="1"/>
    <s v="AOW46124.1"/>
    <m/>
    <m/>
    <s v="DeoR family transcriptional regulator"/>
    <m/>
    <m/>
    <s v="A4S02_04265"/>
    <n v="771"/>
    <n v="256"/>
    <m/>
  </r>
  <r>
    <n v="2001"/>
    <x v="0"/>
    <x v="2"/>
    <s v="GCA_001766235.1"/>
    <s v="Primary Assembly"/>
    <s v="chromosome"/>
    <m/>
    <s v="CP015164.1"/>
    <n v="876913"/>
    <n v="878793"/>
    <x v="1"/>
    <m/>
    <m/>
    <m/>
    <m/>
    <m/>
    <m/>
    <s v="A4S02_04270"/>
    <n v="1881"/>
    <m/>
    <m/>
  </r>
  <r>
    <n v="2002"/>
    <x v="1"/>
    <x v="3"/>
    <s v="GCA_001766235.1"/>
    <s v="Primary Assembly"/>
    <s v="chromosome"/>
    <m/>
    <s v="CP015164.1"/>
    <n v="876913"/>
    <n v="878793"/>
    <x v="1"/>
    <s v="AOW46125.1"/>
    <m/>
    <m/>
    <s v="ATP-dependent DNA helicase RecQ"/>
    <m/>
    <m/>
    <s v="A4S02_04270"/>
    <n v="1881"/>
    <n v="626"/>
    <m/>
  </r>
  <r>
    <n v="2003"/>
    <x v="0"/>
    <x v="2"/>
    <s v="GCA_001766235.1"/>
    <s v="Primary Assembly"/>
    <s v="chromosome"/>
    <m/>
    <s v="CP015164.1"/>
    <n v="878798"/>
    <n v="879175"/>
    <x v="1"/>
    <m/>
    <m/>
    <m/>
    <m/>
    <m/>
    <m/>
    <s v="A4S02_04275"/>
    <n v="378"/>
    <m/>
    <m/>
  </r>
  <r>
    <n v="2004"/>
    <x v="1"/>
    <x v="3"/>
    <s v="GCA_001766235.1"/>
    <s v="Primary Assembly"/>
    <s v="chromosome"/>
    <m/>
    <s v="CP015164.1"/>
    <n v="878798"/>
    <n v="879175"/>
    <x v="1"/>
    <s v="AOW46126.1"/>
    <m/>
    <m/>
    <s v="hypothetical protein"/>
    <m/>
    <m/>
    <s v="A4S02_04275"/>
    <n v="378"/>
    <n v="125"/>
    <m/>
  </r>
  <r>
    <n v="2005"/>
    <x v="0"/>
    <x v="2"/>
    <s v="GCA_001766235.1"/>
    <s v="Primary Assembly"/>
    <s v="chromosome"/>
    <m/>
    <s v="CP015164.1"/>
    <n v="879252"/>
    <n v="880946"/>
    <x v="1"/>
    <m/>
    <m/>
    <m/>
    <m/>
    <m/>
    <m/>
    <s v="A4S02_04280"/>
    <n v="1695"/>
    <m/>
    <m/>
  </r>
  <r>
    <n v="2006"/>
    <x v="1"/>
    <x v="3"/>
    <s v="GCA_001766235.1"/>
    <s v="Primary Assembly"/>
    <s v="chromosome"/>
    <m/>
    <s v="CP015164.1"/>
    <n v="879252"/>
    <n v="880946"/>
    <x v="1"/>
    <s v="AOW46127.1"/>
    <m/>
    <m/>
    <s v="thiol reductant ABC exporter subunit CydC"/>
    <m/>
    <m/>
    <s v="A4S02_04280"/>
    <n v="1695"/>
    <n v="564"/>
    <m/>
  </r>
  <r>
    <n v="2007"/>
    <x v="0"/>
    <x v="2"/>
    <s v="GCA_001766235.1"/>
    <s v="Primary Assembly"/>
    <s v="chromosome"/>
    <m/>
    <s v="CP015164.1"/>
    <n v="880949"/>
    <n v="882673"/>
    <x v="1"/>
    <m/>
    <m/>
    <m/>
    <m/>
    <m/>
    <m/>
    <s v="A4S02_04285"/>
    <n v="1725"/>
    <m/>
    <m/>
  </r>
  <r>
    <n v="2008"/>
    <x v="1"/>
    <x v="3"/>
    <s v="GCA_001766235.1"/>
    <s v="Primary Assembly"/>
    <s v="chromosome"/>
    <m/>
    <s v="CP015164.1"/>
    <n v="880949"/>
    <n v="882673"/>
    <x v="1"/>
    <s v="AOW46128.1"/>
    <m/>
    <m/>
    <s v="thiol reductant ABC exporter subunit CydD"/>
    <m/>
    <m/>
    <s v="A4S02_04285"/>
    <n v="1725"/>
    <n v="574"/>
    <m/>
  </r>
  <r>
    <n v="2009"/>
    <x v="0"/>
    <x v="2"/>
    <s v="GCA_001766235.1"/>
    <s v="Primary Assembly"/>
    <s v="chromosome"/>
    <m/>
    <s v="CP015164.1"/>
    <n v="882766"/>
    <n v="884448"/>
    <x v="1"/>
    <m/>
    <m/>
    <m/>
    <m/>
    <m/>
    <m/>
    <s v="A4S02_04290"/>
    <n v="1683"/>
    <m/>
    <m/>
  </r>
  <r>
    <n v="2010"/>
    <x v="1"/>
    <x v="3"/>
    <s v="GCA_001766235.1"/>
    <s v="Primary Assembly"/>
    <s v="chromosome"/>
    <m/>
    <s v="CP015164.1"/>
    <n v="882766"/>
    <n v="884448"/>
    <x v="1"/>
    <s v="AOW47777.1"/>
    <m/>
    <m/>
    <s v="histidine kinase"/>
    <m/>
    <m/>
    <s v="A4S02_04290"/>
    <n v="1683"/>
    <n v="560"/>
    <m/>
  </r>
  <r>
    <n v="2011"/>
    <x v="0"/>
    <x v="2"/>
    <s v="GCA_001766235.1"/>
    <s v="Primary Assembly"/>
    <s v="chromosome"/>
    <m/>
    <s v="CP015164.1"/>
    <n v="884550"/>
    <n v="884831"/>
    <x v="1"/>
    <m/>
    <m/>
    <m/>
    <m/>
    <m/>
    <m/>
    <s v="A4S02_04295"/>
    <n v="282"/>
    <m/>
    <m/>
  </r>
  <r>
    <n v="2012"/>
    <x v="1"/>
    <x v="3"/>
    <s v="GCA_001766235.1"/>
    <s v="Primary Assembly"/>
    <s v="chromosome"/>
    <m/>
    <s v="CP015164.1"/>
    <n v="884550"/>
    <n v="884831"/>
    <x v="1"/>
    <s v="AOW46129.1"/>
    <m/>
    <m/>
    <s v="hypothetical protein"/>
    <m/>
    <m/>
    <s v="A4S02_04295"/>
    <n v="282"/>
    <n v="93"/>
    <m/>
  </r>
  <r>
    <n v="2013"/>
    <x v="0"/>
    <x v="2"/>
    <s v="GCA_001766235.1"/>
    <s v="Primary Assembly"/>
    <s v="chromosome"/>
    <m/>
    <s v="CP015164.1"/>
    <n v="884837"/>
    <n v="885430"/>
    <x v="1"/>
    <m/>
    <m/>
    <m/>
    <m/>
    <m/>
    <m/>
    <s v="A4S02_04300"/>
    <n v="594"/>
    <m/>
    <m/>
  </r>
  <r>
    <n v="2014"/>
    <x v="1"/>
    <x v="3"/>
    <s v="GCA_001766235.1"/>
    <s v="Primary Assembly"/>
    <s v="chromosome"/>
    <m/>
    <s v="CP015164.1"/>
    <n v="884837"/>
    <n v="885430"/>
    <x v="1"/>
    <s v="AOW46130.1"/>
    <m/>
    <m/>
    <s v="DNA-directed RNA polymerase sigma-70 factor"/>
    <m/>
    <m/>
    <s v="A4S02_04300"/>
    <n v="594"/>
    <n v="197"/>
    <m/>
  </r>
  <r>
    <n v="2015"/>
    <x v="0"/>
    <x v="2"/>
    <s v="GCA_001766235.1"/>
    <s v="Primary Assembly"/>
    <s v="chromosome"/>
    <m/>
    <s v="CP015164.1"/>
    <n v="885538"/>
    <n v="885984"/>
    <x v="1"/>
    <m/>
    <m/>
    <m/>
    <m/>
    <m/>
    <m/>
    <s v="A4S02_04305"/>
    <n v="447"/>
    <m/>
    <m/>
  </r>
  <r>
    <n v="2016"/>
    <x v="1"/>
    <x v="3"/>
    <s v="GCA_001766235.1"/>
    <s v="Primary Assembly"/>
    <s v="chromosome"/>
    <m/>
    <s v="CP015164.1"/>
    <n v="885538"/>
    <n v="885984"/>
    <x v="1"/>
    <s v="AOW46131.1"/>
    <m/>
    <m/>
    <s v="RNA polymerase subunit sigma-24"/>
    <m/>
    <m/>
    <s v="A4S02_04305"/>
    <n v="447"/>
    <n v="148"/>
    <m/>
  </r>
  <r>
    <n v="2017"/>
    <x v="0"/>
    <x v="2"/>
    <s v="GCA_001766235.1"/>
    <s v="Primary Assembly"/>
    <s v="chromosome"/>
    <m/>
    <s v="CP015164.1"/>
    <n v="886172"/>
    <n v="886921"/>
    <x v="0"/>
    <m/>
    <m/>
    <m/>
    <m/>
    <m/>
    <m/>
    <s v="A4S02_04310"/>
    <n v="750"/>
    <m/>
    <m/>
  </r>
  <r>
    <n v="2018"/>
    <x v="1"/>
    <x v="3"/>
    <s v="GCA_001766235.1"/>
    <s v="Primary Assembly"/>
    <s v="chromosome"/>
    <m/>
    <s v="CP015164.1"/>
    <n v="886172"/>
    <n v="886921"/>
    <x v="0"/>
    <s v="AOW46132.1"/>
    <m/>
    <m/>
    <s v="regulator"/>
    <m/>
    <m/>
    <s v="A4S02_04310"/>
    <n v="750"/>
    <n v="249"/>
    <m/>
  </r>
  <r>
    <n v="2019"/>
    <x v="0"/>
    <x v="2"/>
    <s v="GCA_001766235.1"/>
    <s v="Primary Assembly"/>
    <s v="chromosome"/>
    <m/>
    <s v="CP015164.1"/>
    <n v="886973"/>
    <n v="888781"/>
    <x v="0"/>
    <m/>
    <m/>
    <m/>
    <m/>
    <m/>
    <m/>
    <s v="A4S02_04315"/>
    <n v="1809"/>
    <m/>
    <m/>
  </r>
  <r>
    <n v="2020"/>
    <x v="1"/>
    <x v="3"/>
    <s v="GCA_001766235.1"/>
    <s v="Primary Assembly"/>
    <s v="chromosome"/>
    <m/>
    <s v="CP015164.1"/>
    <n v="886973"/>
    <n v="888781"/>
    <x v="0"/>
    <s v="AOW46133.1"/>
    <m/>
    <m/>
    <s v="elongation factor 3"/>
    <m/>
    <m/>
    <s v="A4S02_04315"/>
    <n v="1809"/>
    <n v="602"/>
    <m/>
  </r>
  <r>
    <n v="2021"/>
    <x v="0"/>
    <x v="2"/>
    <s v="GCA_001766235.1"/>
    <s v="Primary Assembly"/>
    <s v="chromosome"/>
    <m/>
    <s v="CP015164.1"/>
    <n v="888847"/>
    <n v="890898"/>
    <x v="0"/>
    <m/>
    <m/>
    <m/>
    <m/>
    <m/>
    <m/>
    <s v="A4S02_04320"/>
    <n v="2052"/>
    <m/>
    <m/>
  </r>
  <r>
    <n v="2022"/>
    <x v="1"/>
    <x v="3"/>
    <s v="GCA_001766235.1"/>
    <s v="Primary Assembly"/>
    <s v="chromosome"/>
    <m/>
    <s v="CP015164.1"/>
    <n v="888847"/>
    <n v="890898"/>
    <x v="0"/>
    <s v="AOW46134.1"/>
    <m/>
    <m/>
    <s v="trehalase"/>
    <m/>
    <m/>
    <s v="A4S02_04320"/>
    <n v="2052"/>
    <n v="683"/>
    <m/>
  </r>
  <r>
    <n v="2023"/>
    <x v="0"/>
    <x v="2"/>
    <s v="GCA_001766235.1"/>
    <s v="Primary Assembly"/>
    <s v="chromosome"/>
    <m/>
    <s v="CP015164.1"/>
    <n v="890914"/>
    <n v="892029"/>
    <x v="1"/>
    <m/>
    <m/>
    <m/>
    <m/>
    <m/>
    <m/>
    <s v="A4S02_04325"/>
    <n v="1116"/>
    <m/>
    <m/>
  </r>
  <r>
    <n v="2024"/>
    <x v="1"/>
    <x v="3"/>
    <s v="GCA_001766235.1"/>
    <s v="Primary Assembly"/>
    <s v="chromosome"/>
    <m/>
    <s v="CP015164.1"/>
    <n v="890914"/>
    <n v="892029"/>
    <x v="1"/>
    <s v="AOW46135.1"/>
    <m/>
    <m/>
    <s v="S-(hydroxymethyl)glutathione dehydrogenase/class III alcohol dehydrogenase"/>
    <m/>
    <m/>
    <s v="A4S02_04325"/>
    <n v="1116"/>
    <n v="371"/>
    <m/>
  </r>
  <r>
    <n v="2025"/>
    <x v="0"/>
    <x v="2"/>
    <s v="GCA_001766235.1"/>
    <s v="Primary Assembly"/>
    <s v="chromosome"/>
    <m/>
    <s v="CP015164.1"/>
    <n v="892244"/>
    <n v="892585"/>
    <x v="0"/>
    <m/>
    <m/>
    <m/>
    <m/>
    <m/>
    <m/>
    <s v="A4S02_04330"/>
    <n v="342"/>
    <m/>
    <m/>
  </r>
  <r>
    <n v="2026"/>
    <x v="1"/>
    <x v="3"/>
    <s v="GCA_001766235.1"/>
    <s v="Primary Assembly"/>
    <s v="chromosome"/>
    <m/>
    <s v="CP015164.1"/>
    <n v="892244"/>
    <n v="892585"/>
    <x v="0"/>
    <s v="AOW47778.1"/>
    <m/>
    <m/>
    <s v="PhnA protein"/>
    <m/>
    <m/>
    <s v="A4S02_04330"/>
    <n v="342"/>
    <n v="113"/>
    <m/>
  </r>
  <r>
    <n v="2027"/>
    <x v="0"/>
    <x v="2"/>
    <s v="GCA_001766235.1"/>
    <s v="Primary Assembly"/>
    <s v="chromosome"/>
    <m/>
    <s v="CP015164.1"/>
    <n v="892646"/>
    <n v="892993"/>
    <x v="1"/>
    <m/>
    <m/>
    <m/>
    <m/>
    <m/>
    <m/>
    <s v="A4S02_04335"/>
    <n v="348"/>
    <m/>
    <m/>
  </r>
  <r>
    <n v="2028"/>
    <x v="1"/>
    <x v="3"/>
    <s v="GCA_001766235.1"/>
    <s v="Primary Assembly"/>
    <s v="chromosome"/>
    <m/>
    <s v="CP015164.1"/>
    <n v="892646"/>
    <n v="892993"/>
    <x v="1"/>
    <s v="AOW46136.1"/>
    <m/>
    <m/>
    <s v="hypothetical protein"/>
    <m/>
    <m/>
    <s v="A4S02_04335"/>
    <n v="348"/>
    <n v="115"/>
    <m/>
  </r>
  <r>
    <n v="2029"/>
    <x v="0"/>
    <x v="2"/>
    <s v="GCA_001766235.1"/>
    <s v="Primary Assembly"/>
    <s v="chromosome"/>
    <m/>
    <s v="CP015164.1"/>
    <n v="893130"/>
    <n v="893501"/>
    <x v="0"/>
    <m/>
    <m/>
    <m/>
    <m/>
    <m/>
    <m/>
    <s v="A4S02_04340"/>
    <n v="372"/>
    <m/>
    <m/>
  </r>
  <r>
    <n v="2030"/>
    <x v="1"/>
    <x v="3"/>
    <s v="GCA_001766235.1"/>
    <s v="Primary Assembly"/>
    <s v="chromosome"/>
    <m/>
    <s v="CP015164.1"/>
    <n v="893130"/>
    <n v="893501"/>
    <x v="0"/>
    <s v="AOW46137.1"/>
    <m/>
    <m/>
    <s v="transposase"/>
    <m/>
    <m/>
    <s v="A4S02_04340"/>
    <n v="372"/>
    <n v="123"/>
    <m/>
  </r>
  <r>
    <n v="2031"/>
    <x v="0"/>
    <x v="0"/>
    <s v="GCA_001766235.1"/>
    <s v="Primary Assembly"/>
    <s v="chromosome"/>
    <m/>
    <s v="CP015164.1"/>
    <n v="893896"/>
    <n v="894747"/>
    <x v="1"/>
    <m/>
    <m/>
    <m/>
    <m/>
    <m/>
    <m/>
    <s v="A4S02_04345"/>
    <n v="852"/>
    <m/>
    <s v="pseudo"/>
  </r>
  <r>
    <n v="2032"/>
    <x v="1"/>
    <x v="1"/>
    <s v="GCA_001766235.1"/>
    <s v="Primary Assembly"/>
    <s v="chromosome"/>
    <m/>
    <s v="CP015164.1"/>
    <n v="893896"/>
    <n v="894747"/>
    <x v="1"/>
    <m/>
    <m/>
    <m/>
    <s v="transporter"/>
    <m/>
    <m/>
    <s v="A4S02_04345"/>
    <n v="852"/>
    <m/>
    <s v="pseudo"/>
  </r>
  <r>
    <n v="2033"/>
    <x v="0"/>
    <x v="2"/>
    <s v="GCA_001766235.1"/>
    <s v="Primary Assembly"/>
    <s v="chromosome"/>
    <m/>
    <s v="CP015164.1"/>
    <n v="894776"/>
    <n v="895117"/>
    <x v="1"/>
    <m/>
    <m/>
    <m/>
    <m/>
    <m/>
    <m/>
    <s v="A4S02_04350"/>
    <n v="342"/>
    <m/>
    <m/>
  </r>
  <r>
    <n v="2034"/>
    <x v="1"/>
    <x v="3"/>
    <s v="GCA_001766235.1"/>
    <s v="Primary Assembly"/>
    <s v="chromosome"/>
    <m/>
    <s v="CP015164.1"/>
    <n v="894776"/>
    <n v="895117"/>
    <x v="1"/>
    <s v="AOW46138.1"/>
    <m/>
    <m/>
    <s v="transposase"/>
    <m/>
    <m/>
    <s v="A4S02_04350"/>
    <n v="342"/>
    <n v="113"/>
    <m/>
  </r>
  <r>
    <n v="2035"/>
    <x v="0"/>
    <x v="2"/>
    <s v="GCA_001766235.1"/>
    <s v="Primary Assembly"/>
    <s v="chromosome"/>
    <m/>
    <s v="CP015164.1"/>
    <n v="895159"/>
    <n v="895530"/>
    <x v="1"/>
    <m/>
    <m/>
    <m/>
    <m/>
    <m/>
    <m/>
    <s v="A4S02_04355"/>
    <n v="372"/>
    <m/>
    <m/>
  </r>
  <r>
    <n v="2036"/>
    <x v="1"/>
    <x v="3"/>
    <s v="GCA_001766235.1"/>
    <s v="Primary Assembly"/>
    <s v="chromosome"/>
    <m/>
    <s v="CP015164.1"/>
    <n v="895159"/>
    <n v="895530"/>
    <x v="1"/>
    <s v="AOW46139.1"/>
    <m/>
    <m/>
    <s v="transposase"/>
    <m/>
    <m/>
    <s v="A4S02_04355"/>
    <n v="372"/>
    <n v="123"/>
    <m/>
  </r>
  <r>
    <n v="2037"/>
    <x v="0"/>
    <x v="2"/>
    <s v="GCA_001766235.1"/>
    <s v="Primary Assembly"/>
    <s v="chromosome"/>
    <m/>
    <s v="CP015164.1"/>
    <n v="895832"/>
    <n v="896746"/>
    <x v="0"/>
    <m/>
    <m/>
    <m/>
    <m/>
    <m/>
    <m/>
    <s v="A4S02_04360"/>
    <n v="915"/>
    <m/>
    <m/>
  </r>
  <r>
    <n v="2038"/>
    <x v="1"/>
    <x v="3"/>
    <s v="GCA_001766235.1"/>
    <s v="Primary Assembly"/>
    <s v="chromosome"/>
    <m/>
    <s v="CP015164.1"/>
    <n v="895832"/>
    <n v="896746"/>
    <x v="0"/>
    <s v="AOW46140.1"/>
    <m/>
    <m/>
    <s v="ketopantoate reductase"/>
    <m/>
    <m/>
    <s v="A4S02_04360"/>
    <n v="915"/>
    <n v="304"/>
    <m/>
  </r>
  <r>
    <n v="2039"/>
    <x v="0"/>
    <x v="2"/>
    <s v="GCA_001766235.1"/>
    <s v="Primary Assembly"/>
    <s v="chromosome"/>
    <m/>
    <s v="CP015164.1"/>
    <n v="896763"/>
    <n v="897635"/>
    <x v="0"/>
    <m/>
    <m/>
    <m/>
    <m/>
    <m/>
    <m/>
    <s v="A4S02_04365"/>
    <n v="873"/>
    <m/>
    <m/>
  </r>
  <r>
    <n v="2040"/>
    <x v="1"/>
    <x v="3"/>
    <s v="GCA_001766235.1"/>
    <s v="Primary Assembly"/>
    <s v="chromosome"/>
    <m/>
    <s v="CP015164.1"/>
    <n v="896763"/>
    <n v="897635"/>
    <x v="0"/>
    <s v="AOW46141.1"/>
    <m/>
    <m/>
    <s v="phenazine biosynthesis protein PhzF"/>
    <m/>
    <m/>
    <s v="A4S02_04365"/>
    <n v="873"/>
    <n v="290"/>
    <m/>
  </r>
  <r>
    <n v="2041"/>
    <x v="0"/>
    <x v="2"/>
    <s v="GCA_001766235.1"/>
    <s v="Primary Assembly"/>
    <s v="chromosome"/>
    <m/>
    <s v="CP015164.1"/>
    <n v="897665"/>
    <n v="899035"/>
    <x v="1"/>
    <m/>
    <m/>
    <m/>
    <m/>
    <m/>
    <m/>
    <s v="A4S02_04370"/>
    <n v="1371"/>
    <m/>
    <m/>
  </r>
  <r>
    <n v="2042"/>
    <x v="1"/>
    <x v="3"/>
    <s v="GCA_001766235.1"/>
    <s v="Primary Assembly"/>
    <s v="chromosome"/>
    <m/>
    <s v="CP015164.1"/>
    <n v="897665"/>
    <n v="899035"/>
    <x v="1"/>
    <s v="AOW46142.1"/>
    <m/>
    <m/>
    <s v="amidohydrolase"/>
    <m/>
    <m/>
    <s v="A4S02_04370"/>
    <n v="1371"/>
    <n v="456"/>
    <m/>
  </r>
  <r>
    <n v="2043"/>
    <x v="0"/>
    <x v="2"/>
    <s v="GCA_001766235.1"/>
    <s v="Primary Assembly"/>
    <s v="chromosome"/>
    <m/>
    <s v="CP015164.1"/>
    <n v="899032"/>
    <n v="900045"/>
    <x v="1"/>
    <m/>
    <m/>
    <m/>
    <m/>
    <m/>
    <m/>
    <s v="A4S02_04375"/>
    <n v="1014"/>
    <m/>
    <m/>
  </r>
  <r>
    <n v="2044"/>
    <x v="1"/>
    <x v="3"/>
    <s v="GCA_001766235.1"/>
    <s v="Primary Assembly"/>
    <s v="chromosome"/>
    <m/>
    <s v="CP015164.1"/>
    <n v="899032"/>
    <n v="900045"/>
    <x v="1"/>
    <s v="AOW46143.1"/>
    <m/>
    <m/>
    <s v="bicyclomycin resistance protein"/>
    <m/>
    <m/>
    <s v="A4S02_04375"/>
    <n v="1014"/>
    <n v="337"/>
    <m/>
  </r>
  <r>
    <n v="2045"/>
    <x v="0"/>
    <x v="2"/>
    <s v="GCA_001766235.1"/>
    <s v="Primary Assembly"/>
    <s v="chromosome"/>
    <m/>
    <s v="CP015164.1"/>
    <n v="900194"/>
    <n v="900724"/>
    <x v="0"/>
    <m/>
    <m/>
    <m/>
    <m/>
    <m/>
    <m/>
    <s v="A4S02_04380"/>
    <n v="531"/>
    <m/>
    <m/>
  </r>
  <r>
    <n v="2046"/>
    <x v="1"/>
    <x v="3"/>
    <s v="GCA_001766235.1"/>
    <s v="Primary Assembly"/>
    <s v="chromosome"/>
    <m/>
    <s v="CP015164.1"/>
    <n v="900194"/>
    <n v="900724"/>
    <x v="0"/>
    <s v="AOW46144.1"/>
    <m/>
    <m/>
    <s v="hypothetical protein"/>
    <m/>
    <m/>
    <s v="A4S02_04380"/>
    <n v="531"/>
    <n v="176"/>
    <m/>
  </r>
  <r>
    <n v="2047"/>
    <x v="0"/>
    <x v="2"/>
    <s v="GCA_001766235.1"/>
    <s v="Primary Assembly"/>
    <s v="chromosome"/>
    <m/>
    <s v="CP015164.1"/>
    <n v="900761"/>
    <n v="901552"/>
    <x v="0"/>
    <m/>
    <m/>
    <m/>
    <m/>
    <m/>
    <m/>
    <s v="A4S02_04385"/>
    <n v="792"/>
    <m/>
    <m/>
  </r>
  <r>
    <n v="2048"/>
    <x v="1"/>
    <x v="3"/>
    <s v="GCA_001766235.1"/>
    <s v="Primary Assembly"/>
    <s v="chromosome"/>
    <m/>
    <s v="CP015164.1"/>
    <n v="900761"/>
    <n v="901552"/>
    <x v="0"/>
    <s v="AOW46145.1"/>
    <m/>
    <m/>
    <s v="nitrate/sulfonate/bicarbonate ABC transporter ATP-binding protein"/>
    <m/>
    <m/>
    <s v="A4S02_04385"/>
    <n v="792"/>
    <n v="263"/>
    <m/>
  </r>
  <r>
    <n v="2049"/>
    <x v="0"/>
    <x v="2"/>
    <s v="GCA_001766235.1"/>
    <s v="Primary Assembly"/>
    <s v="chromosome"/>
    <m/>
    <s v="CP015164.1"/>
    <n v="901556"/>
    <n v="902323"/>
    <x v="0"/>
    <m/>
    <m/>
    <m/>
    <m/>
    <m/>
    <m/>
    <s v="A4S02_04390"/>
    <n v="768"/>
    <m/>
    <m/>
  </r>
  <r>
    <n v="2050"/>
    <x v="1"/>
    <x v="3"/>
    <s v="GCA_001766235.1"/>
    <s v="Primary Assembly"/>
    <s v="chromosome"/>
    <m/>
    <s v="CP015164.1"/>
    <n v="901556"/>
    <n v="902323"/>
    <x v="0"/>
    <s v="AOW46146.1"/>
    <m/>
    <m/>
    <s v="ABC transporter ATP-binding protein"/>
    <m/>
    <m/>
    <s v="A4S02_04390"/>
    <n v="768"/>
    <n v="255"/>
    <m/>
  </r>
  <r>
    <n v="2051"/>
    <x v="0"/>
    <x v="0"/>
    <s v="GCA_001766235.1"/>
    <s v="Primary Assembly"/>
    <s v="chromosome"/>
    <m/>
    <s v="CP015164.1"/>
    <n v="902435"/>
    <n v="903142"/>
    <x v="0"/>
    <m/>
    <m/>
    <m/>
    <m/>
    <m/>
    <m/>
    <s v="A4S02_04395"/>
    <n v="708"/>
    <m/>
    <s v="pseudo"/>
  </r>
  <r>
    <n v="2052"/>
    <x v="1"/>
    <x v="1"/>
    <s v="GCA_001766235.1"/>
    <s v="Primary Assembly"/>
    <s v="chromosome"/>
    <m/>
    <s v="CP015164.1"/>
    <n v="902435"/>
    <n v="903142"/>
    <x v="0"/>
    <m/>
    <m/>
    <m/>
    <s v="2OG-Fe(II) oxygenase"/>
    <m/>
    <m/>
    <s v="A4S02_04395"/>
    <n v="708"/>
    <m/>
    <s v="pseudo"/>
  </r>
  <r>
    <n v="2053"/>
    <x v="0"/>
    <x v="2"/>
    <s v="GCA_001766235.1"/>
    <s v="Primary Assembly"/>
    <s v="chromosome"/>
    <m/>
    <s v="CP015164.1"/>
    <n v="903327"/>
    <n v="904712"/>
    <x v="1"/>
    <m/>
    <m/>
    <m/>
    <m/>
    <m/>
    <m/>
    <s v="A4S02_04400"/>
    <n v="1386"/>
    <m/>
    <m/>
  </r>
  <r>
    <n v="2054"/>
    <x v="1"/>
    <x v="3"/>
    <s v="GCA_001766235.1"/>
    <s v="Primary Assembly"/>
    <s v="chromosome"/>
    <m/>
    <s v="CP015164.1"/>
    <n v="903327"/>
    <n v="904712"/>
    <x v="1"/>
    <s v="AOW46147.1"/>
    <m/>
    <m/>
    <s v="transposase"/>
    <m/>
    <m/>
    <s v="A4S02_04400"/>
    <n v="1386"/>
    <n v="461"/>
    <m/>
  </r>
  <r>
    <n v="2055"/>
    <x v="0"/>
    <x v="2"/>
    <s v="GCA_001766235.1"/>
    <s v="Primary Assembly"/>
    <s v="chromosome"/>
    <m/>
    <s v="CP015164.1"/>
    <n v="905256"/>
    <n v="906581"/>
    <x v="1"/>
    <m/>
    <m/>
    <m/>
    <m/>
    <m/>
    <m/>
    <s v="A4S02_04405"/>
    <n v="1326"/>
    <m/>
    <m/>
  </r>
  <r>
    <n v="2056"/>
    <x v="1"/>
    <x v="3"/>
    <s v="GCA_001766235.1"/>
    <s v="Primary Assembly"/>
    <s v="chromosome"/>
    <m/>
    <s v="CP015164.1"/>
    <n v="905256"/>
    <n v="906581"/>
    <x v="1"/>
    <s v="AOW46148.1"/>
    <m/>
    <m/>
    <s v="8-oxoguanine deaminase"/>
    <m/>
    <m/>
    <s v="A4S02_04405"/>
    <n v="1326"/>
    <n v="441"/>
    <m/>
  </r>
  <r>
    <n v="2057"/>
    <x v="0"/>
    <x v="2"/>
    <s v="GCA_001766235.1"/>
    <s v="Primary Assembly"/>
    <s v="chromosome"/>
    <m/>
    <s v="CP015164.1"/>
    <n v="906651"/>
    <n v="907016"/>
    <x v="1"/>
    <m/>
    <m/>
    <m/>
    <m/>
    <m/>
    <m/>
    <s v="A4S02_04410"/>
    <n v="366"/>
    <m/>
    <m/>
  </r>
  <r>
    <n v="2058"/>
    <x v="1"/>
    <x v="3"/>
    <s v="GCA_001766235.1"/>
    <s v="Primary Assembly"/>
    <s v="chromosome"/>
    <m/>
    <s v="CP015164.1"/>
    <n v="906651"/>
    <n v="907016"/>
    <x v="1"/>
    <s v="AOW46149.1"/>
    <m/>
    <m/>
    <s v="transposase"/>
    <m/>
    <m/>
    <s v="A4S02_04410"/>
    <n v="366"/>
    <n v="121"/>
    <m/>
  </r>
  <r>
    <n v="2059"/>
    <x v="0"/>
    <x v="2"/>
    <s v="GCA_001766235.1"/>
    <s v="Primary Assembly"/>
    <s v="chromosome"/>
    <m/>
    <s v="CP015164.1"/>
    <n v="907034"/>
    <n v="907405"/>
    <x v="1"/>
    <m/>
    <m/>
    <m/>
    <m/>
    <m/>
    <m/>
    <s v="A4S02_04415"/>
    <n v="372"/>
    <m/>
    <m/>
  </r>
  <r>
    <n v="2060"/>
    <x v="1"/>
    <x v="3"/>
    <s v="GCA_001766235.1"/>
    <s v="Primary Assembly"/>
    <s v="chromosome"/>
    <m/>
    <s v="CP015164.1"/>
    <n v="907034"/>
    <n v="907405"/>
    <x v="1"/>
    <s v="AOW46150.1"/>
    <m/>
    <m/>
    <s v="transposase"/>
    <m/>
    <m/>
    <s v="A4S02_04415"/>
    <n v="372"/>
    <n v="123"/>
    <m/>
  </r>
  <r>
    <n v="2061"/>
    <x v="0"/>
    <x v="2"/>
    <s v="GCA_001766235.1"/>
    <s v="Primary Assembly"/>
    <s v="chromosome"/>
    <m/>
    <s v="CP015164.1"/>
    <n v="907557"/>
    <n v="909896"/>
    <x v="1"/>
    <m/>
    <m/>
    <m/>
    <m/>
    <m/>
    <m/>
    <s v="A4S02_04420"/>
    <n v="2340"/>
    <m/>
    <m/>
  </r>
  <r>
    <n v="2062"/>
    <x v="1"/>
    <x v="3"/>
    <s v="GCA_001766235.1"/>
    <s v="Primary Assembly"/>
    <s v="chromosome"/>
    <m/>
    <s v="CP015164.1"/>
    <n v="907557"/>
    <n v="909896"/>
    <x v="1"/>
    <s v="AOW46151.1"/>
    <m/>
    <m/>
    <s v="TonB-dependent receptor"/>
    <m/>
    <m/>
    <s v="A4S02_04420"/>
    <n v="2340"/>
    <n v="779"/>
    <m/>
  </r>
  <r>
    <n v="2063"/>
    <x v="0"/>
    <x v="2"/>
    <s v="GCA_001766235.1"/>
    <s v="Primary Assembly"/>
    <s v="chromosome"/>
    <m/>
    <s v="CP015164.1"/>
    <n v="910226"/>
    <n v="911551"/>
    <x v="0"/>
    <m/>
    <m/>
    <m/>
    <m/>
    <m/>
    <m/>
    <s v="A4S02_04425"/>
    <n v="1326"/>
    <m/>
    <m/>
  </r>
  <r>
    <n v="2064"/>
    <x v="1"/>
    <x v="3"/>
    <s v="GCA_001766235.1"/>
    <s v="Primary Assembly"/>
    <s v="chromosome"/>
    <m/>
    <s v="CP015164.1"/>
    <n v="910226"/>
    <n v="911551"/>
    <x v="0"/>
    <s v="AOW46152.1"/>
    <m/>
    <m/>
    <s v="allantoate amidohydrolase"/>
    <m/>
    <m/>
    <s v="A4S02_04425"/>
    <n v="1326"/>
    <n v="441"/>
    <m/>
  </r>
  <r>
    <n v="2065"/>
    <x v="0"/>
    <x v="2"/>
    <s v="GCA_001766235.1"/>
    <s v="Primary Assembly"/>
    <s v="chromosome"/>
    <m/>
    <s v="CP015164.1"/>
    <n v="911554"/>
    <n v="912795"/>
    <x v="0"/>
    <m/>
    <m/>
    <m/>
    <m/>
    <m/>
    <m/>
    <s v="A4S02_04430"/>
    <n v="1242"/>
    <m/>
    <m/>
  </r>
  <r>
    <n v="2066"/>
    <x v="1"/>
    <x v="3"/>
    <s v="GCA_001766235.1"/>
    <s v="Primary Assembly"/>
    <s v="chromosome"/>
    <m/>
    <s v="CP015164.1"/>
    <n v="911554"/>
    <n v="912795"/>
    <x v="0"/>
    <s v="AOW46153.1"/>
    <m/>
    <m/>
    <s v="aminotransferase V"/>
    <m/>
    <m/>
    <s v="A4S02_04430"/>
    <n v="1242"/>
    <n v="413"/>
    <m/>
  </r>
  <r>
    <n v="2067"/>
    <x v="0"/>
    <x v="2"/>
    <s v="GCA_001766235.1"/>
    <s v="Primary Assembly"/>
    <s v="chromosome"/>
    <m/>
    <s v="CP015164.1"/>
    <n v="912814"/>
    <n v="913218"/>
    <x v="0"/>
    <m/>
    <m/>
    <m/>
    <m/>
    <m/>
    <m/>
    <s v="A4S02_04435"/>
    <n v="405"/>
    <m/>
    <m/>
  </r>
  <r>
    <n v="2068"/>
    <x v="1"/>
    <x v="3"/>
    <s v="GCA_001766235.1"/>
    <s v="Primary Assembly"/>
    <s v="chromosome"/>
    <m/>
    <s v="CP015164.1"/>
    <n v="912814"/>
    <n v="913218"/>
    <x v="0"/>
    <s v="AOW46154.1"/>
    <m/>
    <m/>
    <s v="DUF4440 domain-containing protein"/>
    <m/>
    <m/>
    <s v="A4S02_04435"/>
    <n v="405"/>
    <n v="134"/>
    <m/>
  </r>
  <r>
    <n v="2069"/>
    <x v="0"/>
    <x v="2"/>
    <s v="GCA_001766235.1"/>
    <s v="Primary Assembly"/>
    <s v="chromosome"/>
    <m/>
    <s v="CP015164.1"/>
    <n v="913231"/>
    <n v="913419"/>
    <x v="0"/>
    <m/>
    <m/>
    <m/>
    <m/>
    <m/>
    <m/>
    <s v="A4S02_04440"/>
    <n v="189"/>
    <m/>
    <m/>
  </r>
  <r>
    <n v="2070"/>
    <x v="1"/>
    <x v="3"/>
    <s v="GCA_001766235.1"/>
    <s v="Primary Assembly"/>
    <s v="chromosome"/>
    <m/>
    <s v="CP015164.1"/>
    <n v="913231"/>
    <n v="913419"/>
    <x v="0"/>
    <s v="AOW46155.1"/>
    <m/>
    <m/>
    <s v="DUF4089 domain-containing protein"/>
    <m/>
    <m/>
    <s v="A4S02_04440"/>
    <n v="189"/>
    <n v="62"/>
    <m/>
  </r>
  <r>
    <n v="2071"/>
    <x v="0"/>
    <x v="2"/>
    <s v="GCA_001766235.1"/>
    <s v="Primary Assembly"/>
    <s v="chromosome"/>
    <m/>
    <s v="CP015164.1"/>
    <n v="913416"/>
    <n v="914771"/>
    <x v="0"/>
    <m/>
    <m/>
    <m/>
    <m/>
    <m/>
    <m/>
    <s v="A4S02_04445"/>
    <n v="1356"/>
    <m/>
    <m/>
  </r>
  <r>
    <n v="2072"/>
    <x v="1"/>
    <x v="3"/>
    <s v="GCA_001766235.1"/>
    <s v="Primary Assembly"/>
    <s v="chromosome"/>
    <m/>
    <s v="CP015164.1"/>
    <n v="913416"/>
    <n v="914771"/>
    <x v="0"/>
    <s v="AOW46156.1"/>
    <m/>
    <m/>
    <s v="amidase"/>
    <m/>
    <m/>
    <s v="A4S02_04445"/>
    <n v="1356"/>
    <n v="451"/>
    <m/>
  </r>
  <r>
    <n v="2073"/>
    <x v="0"/>
    <x v="2"/>
    <s v="GCA_001766235.1"/>
    <s v="Primary Assembly"/>
    <s v="chromosome"/>
    <m/>
    <s v="CP015164.1"/>
    <n v="914775"/>
    <n v="915590"/>
    <x v="1"/>
    <m/>
    <m/>
    <m/>
    <m/>
    <m/>
    <m/>
    <s v="A4S02_04450"/>
    <n v="816"/>
    <m/>
    <m/>
  </r>
  <r>
    <n v="2074"/>
    <x v="1"/>
    <x v="3"/>
    <s v="GCA_001766235.1"/>
    <s v="Primary Assembly"/>
    <s v="chromosome"/>
    <m/>
    <s v="CP015164.1"/>
    <n v="914775"/>
    <n v="915590"/>
    <x v="1"/>
    <s v="AOW46157.1"/>
    <m/>
    <m/>
    <s v="xanthine dehydrogenase accessory protein XdhC"/>
    <m/>
    <m/>
    <s v="A4S02_04450"/>
    <n v="816"/>
    <n v="271"/>
    <m/>
  </r>
  <r>
    <n v="2075"/>
    <x v="0"/>
    <x v="2"/>
    <s v="GCA_001766235.1"/>
    <s v="Primary Assembly"/>
    <s v="chromosome"/>
    <m/>
    <s v="CP015164.1"/>
    <n v="915604"/>
    <n v="917949"/>
    <x v="1"/>
    <m/>
    <m/>
    <m/>
    <m/>
    <m/>
    <m/>
    <s v="A4S02_04455"/>
    <n v="2346"/>
    <m/>
    <m/>
  </r>
  <r>
    <n v="2076"/>
    <x v="1"/>
    <x v="3"/>
    <s v="GCA_001766235.1"/>
    <s v="Primary Assembly"/>
    <s v="chromosome"/>
    <m/>
    <s v="CP015164.1"/>
    <n v="915604"/>
    <n v="917949"/>
    <x v="1"/>
    <s v="AOW46158.1"/>
    <m/>
    <m/>
    <s v="xanthine dehydrogenase molybdopterin binding subunit"/>
    <m/>
    <m/>
    <s v="A4S02_04455"/>
    <n v="2346"/>
    <n v="781"/>
    <m/>
  </r>
  <r>
    <n v="2077"/>
    <x v="0"/>
    <x v="2"/>
    <s v="GCA_001766235.1"/>
    <s v="Primary Assembly"/>
    <s v="chromosome"/>
    <m/>
    <s v="CP015164.1"/>
    <n v="917942"/>
    <n v="919423"/>
    <x v="1"/>
    <m/>
    <m/>
    <m/>
    <m/>
    <m/>
    <m/>
    <s v="A4S02_04460"/>
    <n v="1482"/>
    <m/>
    <m/>
  </r>
  <r>
    <n v="2078"/>
    <x v="1"/>
    <x v="3"/>
    <s v="GCA_001766235.1"/>
    <s v="Primary Assembly"/>
    <s v="chromosome"/>
    <m/>
    <s v="CP015164.1"/>
    <n v="917942"/>
    <n v="919423"/>
    <x v="1"/>
    <s v="AOW46159.1"/>
    <m/>
    <m/>
    <s v="xanthine dehydrogenase small subunit"/>
    <m/>
    <m/>
    <s v="A4S02_04460"/>
    <n v="1482"/>
    <n v="493"/>
    <m/>
  </r>
  <r>
    <n v="2079"/>
    <x v="0"/>
    <x v="2"/>
    <s v="GCA_001766235.1"/>
    <s v="Primary Assembly"/>
    <s v="chromosome"/>
    <m/>
    <s v="CP015164.1"/>
    <n v="919459"/>
    <n v="920919"/>
    <x v="1"/>
    <m/>
    <m/>
    <m/>
    <m/>
    <m/>
    <m/>
    <s v="A4S02_04465"/>
    <n v="1461"/>
    <m/>
    <m/>
  </r>
  <r>
    <n v="2080"/>
    <x v="1"/>
    <x v="3"/>
    <s v="GCA_001766235.1"/>
    <s v="Primary Assembly"/>
    <s v="chromosome"/>
    <m/>
    <s v="CP015164.1"/>
    <n v="919459"/>
    <n v="920919"/>
    <x v="1"/>
    <s v="AOW46160.1"/>
    <m/>
    <m/>
    <s v="purine permease"/>
    <m/>
    <m/>
    <s v="A4S02_04465"/>
    <n v="1461"/>
    <n v="486"/>
    <m/>
  </r>
  <r>
    <n v="2081"/>
    <x v="0"/>
    <x v="2"/>
    <s v="GCA_001766235.1"/>
    <s v="Primary Assembly"/>
    <s v="chromosome"/>
    <m/>
    <s v="CP015164.1"/>
    <n v="920923"/>
    <n v="921255"/>
    <x v="1"/>
    <m/>
    <m/>
    <m/>
    <m/>
    <m/>
    <m/>
    <s v="A4S02_04470"/>
    <n v="333"/>
    <m/>
    <m/>
  </r>
  <r>
    <n v="2082"/>
    <x v="1"/>
    <x v="3"/>
    <s v="GCA_001766235.1"/>
    <s v="Primary Assembly"/>
    <s v="chromosome"/>
    <m/>
    <s v="CP015164.1"/>
    <n v="920923"/>
    <n v="921255"/>
    <x v="1"/>
    <s v="AOW46161.1"/>
    <m/>
    <m/>
    <s v="hydroxyisourate hydrolase"/>
    <m/>
    <m/>
    <s v="A4S02_04470"/>
    <n v="333"/>
    <n v="110"/>
    <m/>
  </r>
  <r>
    <n v="2083"/>
    <x v="0"/>
    <x v="2"/>
    <s v="GCA_001766235.1"/>
    <s v="Primary Assembly"/>
    <s v="chromosome"/>
    <m/>
    <s v="CP015164.1"/>
    <n v="921252"/>
    <n v="921758"/>
    <x v="1"/>
    <m/>
    <m/>
    <m/>
    <m/>
    <m/>
    <m/>
    <s v="A4S02_04475"/>
    <n v="507"/>
    <m/>
    <m/>
  </r>
  <r>
    <n v="2084"/>
    <x v="1"/>
    <x v="3"/>
    <s v="GCA_001766235.1"/>
    <s v="Primary Assembly"/>
    <s v="chromosome"/>
    <m/>
    <s v="CP015164.1"/>
    <n v="921252"/>
    <n v="921758"/>
    <x v="1"/>
    <s v="AOW47779.1"/>
    <m/>
    <m/>
    <s v="OHCU decarboxylase"/>
    <m/>
    <m/>
    <s v="A4S02_04475"/>
    <n v="507"/>
    <n v="168"/>
    <m/>
  </r>
  <r>
    <n v="2085"/>
    <x v="0"/>
    <x v="2"/>
    <s v="GCA_001766235.1"/>
    <s v="Primary Assembly"/>
    <s v="chromosome"/>
    <m/>
    <s v="CP015164.1"/>
    <n v="921758"/>
    <n v="922651"/>
    <x v="1"/>
    <m/>
    <m/>
    <m/>
    <m/>
    <m/>
    <m/>
    <s v="A4S02_04480"/>
    <n v="894"/>
    <m/>
    <m/>
  </r>
  <r>
    <n v="2086"/>
    <x v="1"/>
    <x v="3"/>
    <s v="GCA_001766235.1"/>
    <s v="Primary Assembly"/>
    <s v="chromosome"/>
    <m/>
    <s v="CP015164.1"/>
    <n v="921758"/>
    <n v="922651"/>
    <x v="1"/>
    <s v="AOW46162.1"/>
    <m/>
    <m/>
    <s v="chitin deacetylase"/>
    <m/>
    <m/>
    <s v="A4S02_04480"/>
    <n v="894"/>
    <n v="297"/>
    <m/>
  </r>
  <r>
    <n v="2087"/>
    <x v="0"/>
    <x v="2"/>
    <s v="GCA_001766235.1"/>
    <s v="Primary Assembly"/>
    <s v="chromosome"/>
    <m/>
    <s v="CP015164.1"/>
    <n v="922679"/>
    <n v="924097"/>
    <x v="1"/>
    <m/>
    <m/>
    <m/>
    <m/>
    <m/>
    <m/>
    <s v="A4S02_04485"/>
    <n v="1419"/>
    <m/>
    <m/>
  </r>
  <r>
    <n v="2088"/>
    <x v="1"/>
    <x v="3"/>
    <s v="GCA_001766235.1"/>
    <s v="Primary Assembly"/>
    <s v="chromosome"/>
    <m/>
    <s v="CP015164.1"/>
    <n v="922679"/>
    <n v="924097"/>
    <x v="1"/>
    <s v="AOW46163.1"/>
    <m/>
    <m/>
    <s v="oxidoreductase"/>
    <m/>
    <m/>
    <s v="A4S02_04485"/>
    <n v="1419"/>
    <n v="472"/>
    <m/>
  </r>
  <r>
    <n v="2089"/>
    <x v="0"/>
    <x v="2"/>
    <s v="GCA_001766235.1"/>
    <s v="Primary Assembly"/>
    <s v="chromosome"/>
    <m/>
    <s v="CP015164.1"/>
    <n v="924254"/>
    <n v="925156"/>
    <x v="0"/>
    <m/>
    <m/>
    <m/>
    <m/>
    <m/>
    <m/>
    <s v="A4S02_04490"/>
    <n v="903"/>
    <m/>
    <m/>
  </r>
  <r>
    <n v="2090"/>
    <x v="1"/>
    <x v="3"/>
    <s v="GCA_001766235.1"/>
    <s v="Primary Assembly"/>
    <s v="chromosome"/>
    <m/>
    <s v="CP015164.1"/>
    <n v="924254"/>
    <n v="925156"/>
    <x v="0"/>
    <s v="AOW46164.1"/>
    <m/>
    <m/>
    <s v="LysR family transcriptional regulator"/>
    <m/>
    <m/>
    <s v="A4S02_04490"/>
    <n v="903"/>
    <n v="300"/>
    <m/>
  </r>
  <r>
    <n v="2091"/>
    <x v="0"/>
    <x v="2"/>
    <s v="GCA_001766235.1"/>
    <s v="Primary Assembly"/>
    <s v="chromosome"/>
    <m/>
    <s v="CP015164.1"/>
    <n v="925161"/>
    <n v="926483"/>
    <x v="0"/>
    <m/>
    <m/>
    <m/>
    <m/>
    <m/>
    <m/>
    <s v="A4S02_04495"/>
    <n v="1323"/>
    <m/>
    <m/>
  </r>
  <r>
    <n v="2092"/>
    <x v="1"/>
    <x v="3"/>
    <s v="GCA_001766235.1"/>
    <s v="Primary Assembly"/>
    <s v="chromosome"/>
    <m/>
    <s v="CP015164.1"/>
    <n v="925161"/>
    <n v="926483"/>
    <x v="0"/>
    <s v="AOW46165.1"/>
    <m/>
    <m/>
    <s v="guanine deaminase"/>
    <m/>
    <m/>
    <s v="A4S02_04495"/>
    <n v="1323"/>
    <n v="440"/>
    <m/>
  </r>
  <r>
    <n v="2093"/>
    <x v="0"/>
    <x v="2"/>
    <s v="GCA_001766235.1"/>
    <s v="Primary Assembly"/>
    <s v="chromosome"/>
    <m/>
    <s v="CP015164.1"/>
    <n v="926480"/>
    <n v="926815"/>
    <x v="1"/>
    <m/>
    <m/>
    <m/>
    <m/>
    <m/>
    <m/>
    <s v="A4S02_04500"/>
    <n v="336"/>
    <m/>
    <m/>
  </r>
  <r>
    <n v="2094"/>
    <x v="1"/>
    <x v="3"/>
    <s v="GCA_001766235.1"/>
    <s v="Primary Assembly"/>
    <s v="chromosome"/>
    <m/>
    <s v="CP015164.1"/>
    <n v="926480"/>
    <n v="926815"/>
    <x v="1"/>
    <s v="AOW46166.1"/>
    <m/>
    <m/>
    <s v="hypothetical protein"/>
    <m/>
    <m/>
    <s v="A4S02_04500"/>
    <n v="336"/>
    <n v="111"/>
    <m/>
  </r>
  <r>
    <n v="2095"/>
    <x v="0"/>
    <x v="2"/>
    <s v="GCA_001766235.1"/>
    <s v="Primary Assembly"/>
    <s v="chromosome"/>
    <m/>
    <s v="CP015164.1"/>
    <n v="926933"/>
    <n v="927343"/>
    <x v="0"/>
    <m/>
    <m/>
    <m/>
    <m/>
    <m/>
    <m/>
    <s v="A4S02_04505"/>
    <n v="411"/>
    <m/>
    <m/>
  </r>
  <r>
    <n v="2096"/>
    <x v="1"/>
    <x v="3"/>
    <s v="GCA_001766235.1"/>
    <s v="Primary Assembly"/>
    <s v="chromosome"/>
    <m/>
    <s v="CP015164.1"/>
    <n v="926933"/>
    <n v="927343"/>
    <x v="0"/>
    <s v="AOW46167.1"/>
    <m/>
    <m/>
    <s v="transposase"/>
    <m/>
    <m/>
    <s v="A4S02_04505"/>
    <n v="411"/>
    <n v="136"/>
    <m/>
  </r>
  <r>
    <n v="2097"/>
    <x v="0"/>
    <x v="2"/>
    <s v="GCA_001766235.1"/>
    <s v="Primary Assembly"/>
    <s v="chromosome"/>
    <m/>
    <s v="CP015164.1"/>
    <n v="927408"/>
    <n v="927881"/>
    <x v="0"/>
    <m/>
    <m/>
    <m/>
    <m/>
    <m/>
    <m/>
    <s v="A4S02_04510"/>
    <n v="474"/>
    <m/>
    <m/>
  </r>
  <r>
    <n v="2098"/>
    <x v="1"/>
    <x v="3"/>
    <s v="GCA_001766235.1"/>
    <s v="Primary Assembly"/>
    <s v="chromosome"/>
    <m/>
    <s v="CP015164.1"/>
    <n v="927408"/>
    <n v="927881"/>
    <x v="0"/>
    <s v="AOW46168.1"/>
    <m/>
    <m/>
    <s v="transposase"/>
    <m/>
    <m/>
    <s v="A4S02_04510"/>
    <n v="474"/>
    <n v="157"/>
    <m/>
  </r>
  <r>
    <n v="2099"/>
    <x v="0"/>
    <x v="0"/>
    <s v="GCA_001766235.1"/>
    <s v="Primary Assembly"/>
    <s v="chromosome"/>
    <m/>
    <s v="CP015164.1"/>
    <n v="927889"/>
    <n v="929097"/>
    <x v="1"/>
    <m/>
    <m/>
    <m/>
    <m/>
    <m/>
    <m/>
    <s v="A4S02_04515"/>
    <n v="1209"/>
    <m/>
    <s v="pseudo"/>
  </r>
  <r>
    <n v="2100"/>
    <x v="1"/>
    <x v="1"/>
    <s v="GCA_001766235.1"/>
    <s v="Primary Assembly"/>
    <s v="chromosome"/>
    <m/>
    <s v="CP015164.1"/>
    <n v="927889"/>
    <n v="929097"/>
    <x v="1"/>
    <m/>
    <m/>
    <m/>
    <s v="gamma-glutamyltransferase"/>
    <m/>
    <m/>
    <s v="A4S02_04515"/>
    <n v="1209"/>
    <m/>
    <s v="pseudo"/>
  </r>
  <r>
    <n v="2101"/>
    <x v="0"/>
    <x v="2"/>
    <s v="GCA_001766235.1"/>
    <s v="Primary Assembly"/>
    <s v="chromosome"/>
    <m/>
    <s v="CP015164.1"/>
    <n v="929217"/>
    <n v="929657"/>
    <x v="1"/>
    <m/>
    <m/>
    <m/>
    <m/>
    <m/>
    <m/>
    <s v="A4S02_04520"/>
    <n v="441"/>
    <m/>
    <m/>
  </r>
  <r>
    <n v="2102"/>
    <x v="1"/>
    <x v="3"/>
    <s v="GCA_001766235.1"/>
    <s v="Primary Assembly"/>
    <s v="chromosome"/>
    <m/>
    <s v="CP015164.1"/>
    <n v="929217"/>
    <n v="929657"/>
    <x v="1"/>
    <s v="AOW46169.1"/>
    <m/>
    <m/>
    <s v="biopolymer transporter ExbD"/>
    <m/>
    <m/>
    <s v="A4S02_04520"/>
    <n v="441"/>
    <n v="146"/>
    <m/>
  </r>
  <r>
    <n v="2103"/>
    <x v="0"/>
    <x v="2"/>
    <s v="GCA_001766235.1"/>
    <s v="Primary Assembly"/>
    <s v="chromosome"/>
    <m/>
    <s v="CP015164.1"/>
    <n v="929712"/>
    <n v="930131"/>
    <x v="1"/>
    <m/>
    <m/>
    <m/>
    <m/>
    <m/>
    <m/>
    <s v="A4S02_04525"/>
    <n v="420"/>
    <m/>
    <m/>
  </r>
  <r>
    <n v="2104"/>
    <x v="1"/>
    <x v="3"/>
    <s v="GCA_001766235.1"/>
    <s v="Primary Assembly"/>
    <s v="chromosome"/>
    <m/>
    <s v="CP015164.1"/>
    <n v="929712"/>
    <n v="930131"/>
    <x v="1"/>
    <s v="AOW46170.1"/>
    <m/>
    <m/>
    <s v="biopolymer transporter ExbD"/>
    <m/>
    <m/>
    <s v="A4S02_04525"/>
    <n v="420"/>
    <n v="139"/>
    <m/>
  </r>
  <r>
    <n v="2105"/>
    <x v="0"/>
    <x v="2"/>
    <s v="GCA_001766235.1"/>
    <s v="Primary Assembly"/>
    <s v="chromosome"/>
    <m/>
    <s v="CP015164.1"/>
    <n v="930161"/>
    <n v="930850"/>
    <x v="1"/>
    <m/>
    <m/>
    <m/>
    <m/>
    <m/>
    <m/>
    <s v="A4S02_04530"/>
    <n v="690"/>
    <m/>
    <m/>
  </r>
  <r>
    <n v="2106"/>
    <x v="1"/>
    <x v="3"/>
    <s v="GCA_001766235.1"/>
    <s v="Primary Assembly"/>
    <s v="chromosome"/>
    <m/>
    <s v="CP015164.1"/>
    <n v="930161"/>
    <n v="930850"/>
    <x v="1"/>
    <s v="AOW47780.1"/>
    <m/>
    <m/>
    <s v="biopolymer transporter"/>
    <m/>
    <m/>
    <s v="A4S02_04530"/>
    <n v="690"/>
    <n v="229"/>
    <m/>
  </r>
  <r>
    <n v="2107"/>
    <x v="0"/>
    <x v="2"/>
    <s v="GCA_001766235.1"/>
    <s v="Primary Assembly"/>
    <s v="chromosome"/>
    <m/>
    <s v="CP015164.1"/>
    <n v="931229"/>
    <n v="931879"/>
    <x v="1"/>
    <m/>
    <m/>
    <m/>
    <m/>
    <m/>
    <m/>
    <s v="A4S02_04535"/>
    <n v="651"/>
    <m/>
    <m/>
  </r>
  <r>
    <n v="2108"/>
    <x v="1"/>
    <x v="3"/>
    <s v="GCA_001766235.1"/>
    <s v="Primary Assembly"/>
    <s v="chromosome"/>
    <m/>
    <s v="CP015164.1"/>
    <n v="931229"/>
    <n v="931879"/>
    <x v="1"/>
    <s v="AOW47781.1"/>
    <m/>
    <m/>
    <s v="energy transducer TonB"/>
    <m/>
    <m/>
    <s v="A4S02_04535"/>
    <n v="651"/>
    <n v="216"/>
    <m/>
  </r>
  <r>
    <n v="2109"/>
    <x v="0"/>
    <x v="2"/>
    <s v="GCA_001766235.1"/>
    <s v="Primary Assembly"/>
    <s v="chromosome"/>
    <m/>
    <s v="CP015164.1"/>
    <n v="932507"/>
    <n v="932782"/>
    <x v="1"/>
    <m/>
    <m/>
    <m/>
    <m/>
    <m/>
    <m/>
    <s v="A4S02_04540"/>
    <n v="276"/>
    <m/>
    <m/>
  </r>
  <r>
    <n v="2110"/>
    <x v="1"/>
    <x v="3"/>
    <s v="GCA_001766235.1"/>
    <s v="Primary Assembly"/>
    <s v="chromosome"/>
    <m/>
    <s v="CP015164.1"/>
    <n v="932507"/>
    <n v="932782"/>
    <x v="1"/>
    <s v="AOW46171.1"/>
    <m/>
    <m/>
    <s v="SelT/selW/selH selenoprotein"/>
    <m/>
    <m/>
    <s v="A4S02_04540"/>
    <n v="276"/>
    <n v="91"/>
    <m/>
  </r>
  <r>
    <n v="2111"/>
    <x v="0"/>
    <x v="2"/>
    <s v="GCA_001766235.1"/>
    <s v="Primary Assembly"/>
    <s v="chromosome"/>
    <m/>
    <s v="CP015164.1"/>
    <n v="933195"/>
    <n v="934178"/>
    <x v="0"/>
    <m/>
    <m/>
    <m/>
    <m/>
    <m/>
    <m/>
    <s v="A4S02_04545"/>
    <n v="984"/>
    <m/>
    <m/>
  </r>
  <r>
    <n v="2112"/>
    <x v="1"/>
    <x v="3"/>
    <s v="GCA_001766235.1"/>
    <s v="Primary Assembly"/>
    <s v="chromosome"/>
    <m/>
    <s v="CP015164.1"/>
    <n v="933195"/>
    <n v="934178"/>
    <x v="0"/>
    <s v="AOW46172.1"/>
    <m/>
    <m/>
    <s v="hemolysin secretion protein D"/>
    <m/>
    <m/>
    <s v="A4S02_04545"/>
    <n v="984"/>
    <n v="327"/>
    <m/>
  </r>
  <r>
    <n v="2113"/>
    <x v="0"/>
    <x v="2"/>
    <s v="GCA_001766235.1"/>
    <s v="Primary Assembly"/>
    <s v="chromosome"/>
    <m/>
    <s v="CP015164.1"/>
    <n v="934178"/>
    <n v="936913"/>
    <x v="0"/>
    <m/>
    <m/>
    <m/>
    <m/>
    <m/>
    <m/>
    <s v="A4S02_04550"/>
    <n v="2736"/>
    <m/>
    <m/>
  </r>
  <r>
    <n v="2114"/>
    <x v="1"/>
    <x v="3"/>
    <s v="GCA_001766235.1"/>
    <s v="Primary Assembly"/>
    <s v="chromosome"/>
    <m/>
    <s v="CP015164.1"/>
    <n v="934178"/>
    <n v="936913"/>
    <x v="0"/>
    <s v="AOW46173.1"/>
    <m/>
    <m/>
    <s v="multidrug ABC transporter ATP-binding protein"/>
    <m/>
    <m/>
    <s v="A4S02_04550"/>
    <n v="2736"/>
    <n v="911"/>
    <m/>
  </r>
  <r>
    <n v="2115"/>
    <x v="0"/>
    <x v="2"/>
    <s v="GCA_001766235.1"/>
    <s v="Primary Assembly"/>
    <s v="chromosome"/>
    <m/>
    <s v="CP015164.1"/>
    <n v="936913"/>
    <n v="938040"/>
    <x v="0"/>
    <m/>
    <m/>
    <m/>
    <m/>
    <m/>
    <m/>
    <s v="A4S02_04555"/>
    <n v="1128"/>
    <m/>
    <m/>
  </r>
  <r>
    <n v="2116"/>
    <x v="1"/>
    <x v="3"/>
    <s v="GCA_001766235.1"/>
    <s v="Primary Assembly"/>
    <s v="chromosome"/>
    <m/>
    <s v="CP015164.1"/>
    <n v="936913"/>
    <n v="938040"/>
    <x v="0"/>
    <s v="AOW46174.1"/>
    <m/>
    <m/>
    <s v="hypothetical protein"/>
    <m/>
    <m/>
    <s v="A4S02_04555"/>
    <n v="1128"/>
    <n v="375"/>
    <m/>
  </r>
  <r>
    <n v="2117"/>
    <x v="0"/>
    <x v="2"/>
    <s v="GCA_001766235.1"/>
    <s v="Primary Assembly"/>
    <s v="chromosome"/>
    <m/>
    <s v="CP015164.1"/>
    <n v="938041"/>
    <n v="939492"/>
    <x v="0"/>
    <m/>
    <m/>
    <m/>
    <m/>
    <m/>
    <m/>
    <s v="A4S02_04560"/>
    <n v="1452"/>
    <m/>
    <m/>
  </r>
  <r>
    <n v="2118"/>
    <x v="1"/>
    <x v="3"/>
    <s v="GCA_001766235.1"/>
    <s v="Primary Assembly"/>
    <s v="chromosome"/>
    <m/>
    <s v="CP015164.1"/>
    <n v="938041"/>
    <n v="939492"/>
    <x v="0"/>
    <s v="AOW46175.1"/>
    <m/>
    <m/>
    <s v="RND transporter"/>
    <m/>
    <m/>
    <s v="A4S02_04560"/>
    <n v="1452"/>
    <n v="483"/>
    <m/>
  </r>
  <r>
    <n v="2119"/>
    <x v="0"/>
    <x v="0"/>
    <s v="GCA_001766235.1"/>
    <s v="Primary Assembly"/>
    <s v="chromosome"/>
    <m/>
    <s v="CP015164.1"/>
    <n v="939516"/>
    <n v="940416"/>
    <x v="1"/>
    <m/>
    <m/>
    <m/>
    <m/>
    <m/>
    <m/>
    <s v="A4S02_04565"/>
    <n v="901"/>
    <m/>
    <s v="pseudo"/>
  </r>
  <r>
    <n v="2120"/>
    <x v="1"/>
    <x v="1"/>
    <s v="GCA_001766235.1"/>
    <s v="Primary Assembly"/>
    <s v="chromosome"/>
    <m/>
    <s v="CP015164.1"/>
    <n v="939516"/>
    <n v="940416"/>
    <x v="1"/>
    <m/>
    <m/>
    <m/>
    <s v="LysR family transcriptional regulator"/>
    <m/>
    <m/>
    <s v="A4S02_04565"/>
    <n v="901"/>
    <m/>
    <s v="pseudo"/>
  </r>
  <r>
    <n v="2121"/>
    <x v="0"/>
    <x v="2"/>
    <s v="GCA_001766235.1"/>
    <s v="Primary Assembly"/>
    <s v="chromosome"/>
    <m/>
    <s v="CP015164.1"/>
    <n v="940471"/>
    <n v="941568"/>
    <x v="0"/>
    <m/>
    <m/>
    <m/>
    <m/>
    <m/>
    <m/>
    <s v="A4S02_04570"/>
    <n v="1098"/>
    <m/>
    <m/>
  </r>
  <r>
    <n v="2122"/>
    <x v="1"/>
    <x v="3"/>
    <s v="GCA_001766235.1"/>
    <s v="Primary Assembly"/>
    <s v="chromosome"/>
    <m/>
    <s v="CP015164.1"/>
    <n v="940471"/>
    <n v="941568"/>
    <x v="0"/>
    <s v="AOW46176.1"/>
    <m/>
    <m/>
    <s v="hypothetical protein"/>
    <m/>
    <m/>
    <s v="A4S02_04570"/>
    <n v="1098"/>
    <n v="365"/>
    <m/>
  </r>
  <r>
    <n v="2123"/>
    <x v="0"/>
    <x v="2"/>
    <s v="GCA_001766235.1"/>
    <s v="Primary Assembly"/>
    <s v="chromosome"/>
    <m/>
    <s v="CP015164.1"/>
    <n v="941597"/>
    <n v="942292"/>
    <x v="0"/>
    <m/>
    <m/>
    <m/>
    <m/>
    <m/>
    <m/>
    <s v="A4S02_04575"/>
    <n v="696"/>
    <m/>
    <m/>
  </r>
  <r>
    <n v="2124"/>
    <x v="1"/>
    <x v="3"/>
    <s v="GCA_001766235.1"/>
    <s v="Primary Assembly"/>
    <s v="chromosome"/>
    <m/>
    <s v="CP015164.1"/>
    <n v="941597"/>
    <n v="942292"/>
    <x v="0"/>
    <s v="AOW46177.1"/>
    <m/>
    <m/>
    <s v="hypothetical protein"/>
    <m/>
    <m/>
    <s v="A4S02_04575"/>
    <n v="696"/>
    <n v="231"/>
    <m/>
  </r>
  <r>
    <n v="2125"/>
    <x v="0"/>
    <x v="2"/>
    <s v="GCA_001766235.1"/>
    <s v="Primary Assembly"/>
    <s v="chromosome"/>
    <m/>
    <s v="CP015164.1"/>
    <n v="942367"/>
    <n v="944529"/>
    <x v="1"/>
    <m/>
    <m/>
    <m/>
    <m/>
    <m/>
    <m/>
    <s v="A4S02_04580"/>
    <n v="2163"/>
    <m/>
    <m/>
  </r>
  <r>
    <n v="2126"/>
    <x v="1"/>
    <x v="3"/>
    <s v="GCA_001766235.1"/>
    <s v="Primary Assembly"/>
    <s v="chromosome"/>
    <m/>
    <s v="CP015164.1"/>
    <n v="942367"/>
    <n v="944529"/>
    <x v="1"/>
    <s v="AOW46178.1"/>
    <m/>
    <m/>
    <s v="squalene-hopene cyclase"/>
    <m/>
    <m/>
    <s v="A4S02_04580"/>
    <n v="2163"/>
    <n v="720"/>
    <m/>
  </r>
  <r>
    <n v="2127"/>
    <x v="0"/>
    <x v="2"/>
    <s v="GCA_001766235.1"/>
    <s v="Primary Assembly"/>
    <s v="chromosome"/>
    <m/>
    <s v="CP015164.1"/>
    <n v="944585"/>
    <n v="945139"/>
    <x v="1"/>
    <m/>
    <m/>
    <m/>
    <m/>
    <m/>
    <m/>
    <s v="A4S02_04585"/>
    <n v="555"/>
    <m/>
    <m/>
  </r>
  <r>
    <n v="2128"/>
    <x v="1"/>
    <x v="3"/>
    <s v="GCA_001766235.1"/>
    <s v="Primary Assembly"/>
    <s v="chromosome"/>
    <m/>
    <s v="CP015164.1"/>
    <n v="944585"/>
    <n v="945139"/>
    <x v="1"/>
    <s v="AOW46179.1"/>
    <m/>
    <m/>
    <s v="TetR family transcriptional regulator"/>
    <m/>
    <m/>
    <s v="A4S02_04585"/>
    <n v="555"/>
    <n v="184"/>
    <m/>
  </r>
  <r>
    <n v="2129"/>
    <x v="0"/>
    <x v="2"/>
    <s v="GCA_001766235.1"/>
    <s v="Primary Assembly"/>
    <s v="chromosome"/>
    <m/>
    <s v="CP015164.1"/>
    <n v="945309"/>
    <n v="945890"/>
    <x v="1"/>
    <m/>
    <m/>
    <m/>
    <m/>
    <m/>
    <m/>
    <s v="A4S02_04590"/>
    <n v="582"/>
    <m/>
    <m/>
  </r>
  <r>
    <n v="2130"/>
    <x v="1"/>
    <x v="3"/>
    <s v="GCA_001766235.1"/>
    <s v="Primary Assembly"/>
    <s v="chromosome"/>
    <m/>
    <s v="CP015164.1"/>
    <n v="945309"/>
    <n v="945890"/>
    <x v="1"/>
    <s v="AOW46180.1"/>
    <m/>
    <m/>
    <s v="TetR family transcriptional regulator"/>
    <m/>
    <m/>
    <s v="A4S02_04590"/>
    <n v="582"/>
    <n v="193"/>
    <m/>
  </r>
  <r>
    <n v="2131"/>
    <x v="0"/>
    <x v="2"/>
    <s v="GCA_001766235.1"/>
    <s v="Primary Assembly"/>
    <s v="chromosome"/>
    <m/>
    <s v="CP015164.1"/>
    <n v="946027"/>
    <n v="947211"/>
    <x v="0"/>
    <m/>
    <m/>
    <m/>
    <m/>
    <m/>
    <m/>
    <s v="A4S02_04595"/>
    <n v="1185"/>
    <m/>
    <m/>
  </r>
  <r>
    <n v="2132"/>
    <x v="1"/>
    <x v="3"/>
    <s v="GCA_001766235.1"/>
    <s v="Primary Assembly"/>
    <s v="chromosome"/>
    <m/>
    <s v="CP015164.1"/>
    <n v="946027"/>
    <n v="947211"/>
    <x v="0"/>
    <s v="AOW46181.1"/>
    <m/>
    <m/>
    <s v="signal peptide-containing protein"/>
    <m/>
    <m/>
    <s v="A4S02_04595"/>
    <n v="1185"/>
    <n v="394"/>
    <m/>
  </r>
  <r>
    <n v="2133"/>
    <x v="0"/>
    <x v="2"/>
    <s v="GCA_001766235.1"/>
    <s v="Primary Assembly"/>
    <s v="chromosome"/>
    <m/>
    <s v="CP015164.1"/>
    <n v="947533"/>
    <n v="948543"/>
    <x v="0"/>
    <m/>
    <m/>
    <m/>
    <m/>
    <m/>
    <m/>
    <s v="A4S02_04600"/>
    <n v="1011"/>
    <m/>
    <m/>
  </r>
  <r>
    <n v="2134"/>
    <x v="1"/>
    <x v="3"/>
    <s v="GCA_001766235.1"/>
    <s v="Primary Assembly"/>
    <s v="chromosome"/>
    <m/>
    <s v="CP015164.1"/>
    <n v="947533"/>
    <n v="948543"/>
    <x v="0"/>
    <s v="AOW47782.1"/>
    <m/>
    <m/>
    <s v="Na+/H+ antiporter NhaA"/>
    <m/>
    <m/>
    <s v="A4S02_04600"/>
    <n v="1011"/>
    <n v="336"/>
    <m/>
  </r>
  <r>
    <n v="2135"/>
    <x v="0"/>
    <x v="2"/>
    <s v="GCA_001766235.1"/>
    <s v="Primary Assembly"/>
    <s v="chromosome"/>
    <m/>
    <s v="CP015164.1"/>
    <n v="948788"/>
    <n v="950926"/>
    <x v="1"/>
    <m/>
    <m/>
    <m/>
    <m/>
    <m/>
    <m/>
    <s v="A4S02_04605"/>
    <n v="2139"/>
    <m/>
    <m/>
  </r>
  <r>
    <n v="2136"/>
    <x v="1"/>
    <x v="3"/>
    <s v="GCA_001766235.1"/>
    <s v="Primary Assembly"/>
    <s v="chromosome"/>
    <m/>
    <s v="CP015164.1"/>
    <n v="948788"/>
    <n v="950926"/>
    <x v="1"/>
    <s v="AOW46182.1"/>
    <m/>
    <m/>
    <s v="catalase HPII"/>
    <m/>
    <m/>
    <s v="A4S02_04605"/>
    <n v="2139"/>
    <n v="712"/>
    <m/>
  </r>
  <r>
    <n v="2137"/>
    <x v="0"/>
    <x v="2"/>
    <s v="GCA_001766235.1"/>
    <s v="Primary Assembly"/>
    <s v="chromosome"/>
    <m/>
    <s v="CP015164.1"/>
    <n v="951105"/>
    <n v="951527"/>
    <x v="0"/>
    <m/>
    <m/>
    <m/>
    <m/>
    <m/>
    <m/>
    <s v="A4S02_04610"/>
    <n v="423"/>
    <m/>
    <m/>
  </r>
  <r>
    <n v="2138"/>
    <x v="1"/>
    <x v="3"/>
    <s v="GCA_001766235.1"/>
    <s v="Primary Assembly"/>
    <s v="chromosome"/>
    <m/>
    <s v="CP015164.1"/>
    <n v="951105"/>
    <n v="951527"/>
    <x v="0"/>
    <s v="AOW46183.1"/>
    <m/>
    <m/>
    <s v="peptide chain release factor I"/>
    <m/>
    <m/>
    <s v="A4S02_04610"/>
    <n v="423"/>
    <n v="140"/>
    <m/>
  </r>
  <r>
    <n v="2139"/>
    <x v="0"/>
    <x v="2"/>
    <s v="GCA_001766235.1"/>
    <s v="Primary Assembly"/>
    <s v="chromosome"/>
    <m/>
    <s v="CP015164.1"/>
    <n v="951915"/>
    <n v="953300"/>
    <x v="1"/>
    <m/>
    <m/>
    <m/>
    <m/>
    <m/>
    <m/>
    <s v="A4S02_04615"/>
    <n v="1386"/>
    <m/>
    <m/>
  </r>
  <r>
    <n v="2140"/>
    <x v="1"/>
    <x v="3"/>
    <s v="GCA_001766235.1"/>
    <s v="Primary Assembly"/>
    <s v="chromosome"/>
    <m/>
    <s v="CP015164.1"/>
    <n v="951915"/>
    <n v="953300"/>
    <x v="1"/>
    <s v="AOW46184.1"/>
    <m/>
    <m/>
    <s v="transposase"/>
    <m/>
    <m/>
    <s v="A4S02_04615"/>
    <n v="1386"/>
    <n v="461"/>
    <m/>
  </r>
  <r>
    <n v="2141"/>
    <x v="0"/>
    <x v="2"/>
    <s v="GCA_001766235.1"/>
    <s v="Primary Assembly"/>
    <s v="chromosome"/>
    <m/>
    <s v="CP015164.1"/>
    <n v="953437"/>
    <n v="953652"/>
    <x v="0"/>
    <m/>
    <m/>
    <m/>
    <m/>
    <m/>
    <m/>
    <s v="A4S02_04620"/>
    <n v="216"/>
    <m/>
    <m/>
  </r>
  <r>
    <n v="2142"/>
    <x v="1"/>
    <x v="3"/>
    <s v="GCA_001766235.1"/>
    <s v="Primary Assembly"/>
    <s v="chromosome"/>
    <m/>
    <s v="CP015164.1"/>
    <n v="953437"/>
    <n v="953652"/>
    <x v="0"/>
    <s v="AOW46185.1"/>
    <m/>
    <m/>
    <s v="hypothetical protein"/>
    <m/>
    <m/>
    <s v="A4S02_04620"/>
    <n v="216"/>
    <n v="71"/>
    <m/>
  </r>
  <r>
    <n v="2143"/>
    <x v="0"/>
    <x v="2"/>
    <s v="GCA_001766235.1"/>
    <s v="Primary Assembly"/>
    <s v="chromosome"/>
    <m/>
    <s v="CP015164.1"/>
    <n v="953704"/>
    <n v="954615"/>
    <x v="0"/>
    <m/>
    <m/>
    <m/>
    <m/>
    <m/>
    <m/>
    <s v="A4S02_04625"/>
    <n v="912"/>
    <m/>
    <m/>
  </r>
  <r>
    <n v="2144"/>
    <x v="1"/>
    <x v="3"/>
    <s v="GCA_001766235.1"/>
    <s v="Primary Assembly"/>
    <s v="chromosome"/>
    <m/>
    <s v="CP015164.1"/>
    <n v="953704"/>
    <n v="954615"/>
    <x v="0"/>
    <s v="AOW46186.1"/>
    <m/>
    <m/>
    <s v="hypothetical protein"/>
    <m/>
    <m/>
    <s v="A4S02_04625"/>
    <n v="912"/>
    <n v="303"/>
    <m/>
  </r>
  <r>
    <n v="2145"/>
    <x v="0"/>
    <x v="2"/>
    <s v="GCA_001766235.1"/>
    <s v="Primary Assembly"/>
    <s v="chromosome"/>
    <m/>
    <s v="CP015164.1"/>
    <n v="954606"/>
    <n v="955403"/>
    <x v="1"/>
    <m/>
    <m/>
    <m/>
    <m/>
    <m/>
    <m/>
    <s v="A4S02_04630"/>
    <n v="798"/>
    <m/>
    <m/>
  </r>
  <r>
    <n v="2146"/>
    <x v="1"/>
    <x v="3"/>
    <s v="GCA_001766235.1"/>
    <s v="Primary Assembly"/>
    <s v="chromosome"/>
    <m/>
    <s v="CP015164.1"/>
    <n v="954606"/>
    <n v="955403"/>
    <x v="1"/>
    <s v="AOW46187.1"/>
    <m/>
    <m/>
    <s v="transposase"/>
    <m/>
    <m/>
    <s v="A4S02_04630"/>
    <n v="798"/>
    <n v="265"/>
    <m/>
  </r>
  <r>
    <n v="2147"/>
    <x v="0"/>
    <x v="0"/>
    <s v="GCA_001766235.1"/>
    <s v="Primary Assembly"/>
    <s v="chromosome"/>
    <m/>
    <s v="CP015164.1"/>
    <n v="955492"/>
    <n v="960695"/>
    <x v="0"/>
    <m/>
    <m/>
    <m/>
    <m/>
    <m/>
    <m/>
    <s v="A4S02_04635"/>
    <n v="5204"/>
    <m/>
    <s v="pseudo"/>
  </r>
  <r>
    <n v="2148"/>
    <x v="1"/>
    <x v="1"/>
    <s v="GCA_001766235.1"/>
    <s v="Primary Assembly"/>
    <s v="chromosome"/>
    <m/>
    <s v="CP015164.1"/>
    <n v="955492"/>
    <n v="960695"/>
    <x v="0"/>
    <m/>
    <m/>
    <m/>
    <s v="glycosyl transferase"/>
    <m/>
    <m/>
    <s v="A4S02_04635"/>
    <n v="5204"/>
    <m/>
    <s v="pseudo"/>
  </r>
  <r>
    <n v="2149"/>
    <x v="0"/>
    <x v="2"/>
    <s v="GCA_001766235.1"/>
    <s v="Primary Assembly"/>
    <s v="chromosome"/>
    <m/>
    <s v="CP015164.1"/>
    <n v="960829"/>
    <n v="961908"/>
    <x v="1"/>
    <m/>
    <m/>
    <m/>
    <m/>
    <m/>
    <m/>
    <s v="A4S02_04640"/>
    <n v="1080"/>
    <m/>
    <m/>
  </r>
  <r>
    <n v="2150"/>
    <x v="1"/>
    <x v="3"/>
    <s v="GCA_001766235.1"/>
    <s v="Primary Assembly"/>
    <s v="chromosome"/>
    <m/>
    <s v="CP015164.1"/>
    <n v="960829"/>
    <n v="961908"/>
    <x v="1"/>
    <s v="AOW46188.1"/>
    <m/>
    <m/>
    <s v="transposase"/>
    <m/>
    <m/>
    <s v="A4S02_04640"/>
    <n v="1080"/>
    <n v="359"/>
    <m/>
  </r>
  <r>
    <n v="2151"/>
    <x v="0"/>
    <x v="2"/>
    <s v="GCA_001766235.1"/>
    <s v="Primary Assembly"/>
    <s v="chromosome"/>
    <m/>
    <s v="CP015164.1"/>
    <n v="962163"/>
    <n v="963863"/>
    <x v="0"/>
    <m/>
    <m/>
    <m/>
    <m/>
    <m/>
    <m/>
    <s v="A4S02_04645"/>
    <n v="1701"/>
    <m/>
    <m/>
  </r>
  <r>
    <n v="2152"/>
    <x v="1"/>
    <x v="3"/>
    <s v="GCA_001766235.1"/>
    <s v="Primary Assembly"/>
    <s v="chromosome"/>
    <m/>
    <s v="CP015164.1"/>
    <n v="962163"/>
    <n v="963863"/>
    <x v="0"/>
    <s v="AOW46189.1"/>
    <m/>
    <m/>
    <s v="hypothetical protein"/>
    <m/>
    <m/>
    <s v="A4S02_04645"/>
    <n v="1701"/>
    <n v="566"/>
    <m/>
  </r>
  <r>
    <n v="2153"/>
    <x v="0"/>
    <x v="2"/>
    <s v="GCA_001766235.1"/>
    <s v="Primary Assembly"/>
    <s v="chromosome"/>
    <m/>
    <s v="CP015164.1"/>
    <n v="963929"/>
    <n v="965269"/>
    <x v="0"/>
    <m/>
    <m/>
    <m/>
    <m/>
    <m/>
    <m/>
    <s v="A4S02_04650"/>
    <n v="1341"/>
    <m/>
    <m/>
  </r>
  <r>
    <n v="2154"/>
    <x v="1"/>
    <x v="3"/>
    <s v="GCA_001766235.1"/>
    <s v="Primary Assembly"/>
    <s v="chromosome"/>
    <m/>
    <s v="CP015164.1"/>
    <n v="963929"/>
    <n v="965269"/>
    <x v="0"/>
    <s v="AOW46190.1"/>
    <m/>
    <m/>
    <s v="amidohydrolase"/>
    <m/>
    <m/>
    <s v="A4S02_04650"/>
    <n v="1341"/>
    <n v="446"/>
    <m/>
  </r>
  <r>
    <n v="2155"/>
    <x v="0"/>
    <x v="2"/>
    <s v="GCA_001766235.1"/>
    <s v="Primary Assembly"/>
    <s v="chromosome"/>
    <m/>
    <s v="CP015164.1"/>
    <n v="965623"/>
    <n v="966828"/>
    <x v="0"/>
    <m/>
    <m/>
    <m/>
    <m/>
    <m/>
    <m/>
    <s v="A4S02_04655"/>
    <n v="1206"/>
    <m/>
    <m/>
  </r>
  <r>
    <n v="2156"/>
    <x v="1"/>
    <x v="3"/>
    <s v="GCA_001766235.1"/>
    <s v="Primary Assembly"/>
    <s v="chromosome"/>
    <m/>
    <s v="CP015164.1"/>
    <n v="965623"/>
    <n v="966828"/>
    <x v="0"/>
    <s v="AOW46191.1"/>
    <m/>
    <m/>
    <s v="transposase"/>
    <m/>
    <m/>
    <s v="A4S02_04655"/>
    <n v="1206"/>
    <n v="401"/>
    <m/>
  </r>
  <r>
    <n v="2157"/>
    <x v="0"/>
    <x v="2"/>
    <s v="GCA_001766235.1"/>
    <s v="Primary Assembly"/>
    <s v="chromosome"/>
    <m/>
    <s v="CP015164.1"/>
    <n v="967083"/>
    <n v="967880"/>
    <x v="0"/>
    <m/>
    <m/>
    <m/>
    <m/>
    <m/>
    <m/>
    <s v="A4S02_04660"/>
    <n v="798"/>
    <m/>
    <m/>
  </r>
  <r>
    <n v="2158"/>
    <x v="1"/>
    <x v="3"/>
    <s v="GCA_001766235.1"/>
    <s v="Primary Assembly"/>
    <s v="chromosome"/>
    <m/>
    <s v="CP015164.1"/>
    <n v="967083"/>
    <n v="967880"/>
    <x v="0"/>
    <s v="AOW46192.1"/>
    <m/>
    <m/>
    <s v="transposase"/>
    <m/>
    <m/>
    <s v="A4S02_04660"/>
    <n v="798"/>
    <n v="265"/>
    <m/>
  </r>
  <r>
    <n v="2159"/>
    <x v="0"/>
    <x v="0"/>
    <s v="GCA_001766235.1"/>
    <s v="Primary Assembly"/>
    <s v="chromosome"/>
    <m/>
    <s v="CP015164.1"/>
    <n v="967889"/>
    <n v="968242"/>
    <x v="1"/>
    <m/>
    <m/>
    <m/>
    <m/>
    <m/>
    <m/>
    <s v="A4S02_04665"/>
    <n v="354"/>
    <m/>
    <s v="pseudo"/>
  </r>
  <r>
    <n v="2160"/>
    <x v="1"/>
    <x v="1"/>
    <s v="GCA_001766235.1"/>
    <s v="Primary Assembly"/>
    <s v="chromosome"/>
    <m/>
    <s v="CP015164.1"/>
    <n v="967889"/>
    <n v="968242"/>
    <x v="1"/>
    <m/>
    <m/>
    <m/>
    <s v="acetyltransferase"/>
    <m/>
    <m/>
    <s v="A4S02_04665"/>
    <n v="354"/>
    <m/>
    <s v="pseudo"/>
  </r>
  <r>
    <n v="2161"/>
    <x v="0"/>
    <x v="2"/>
    <s v="GCA_001766235.1"/>
    <s v="Primary Assembly"/>
    <s v="chromosome"/>
    <m/>
    <s v="CP015164.1"/>
    <n v="968640"/>
    <n v="969440"/>
    <x v="0"/>
    <m/>
    <m/>
    <m/>
    <m/>
    <m/>
    <m/>
    <s v="A4S02_04670"/>
    <n v="801"/>
    <m/>
    <m/>
  </r>
  <r>
    <n v="2162"/>
    <x v="1"/>
    <x v="3"/>
    <s v="GCA_001766235.1"/>
    <s v="Primary Assembly"/>
    <s v="chromosome"/>
    <m/>
    <s v="CP015164.1"/>
    <n v="968640"/>
    <n v="969440"/>
    <x v="0"/>
    <s v="AOW46193.1"/>
    <m/>
    <m/>
    <s v="bifunctional hydroxymethylpyrimidine kinase/phosphomethylpyrimidine kinase"/>
    <m/>
    <m/>
    <s v="A4S02_04670"/>
    <n v="801"/>
    <n v="266"/>
    <m/>
  </r>
  <r>
    <n v="2163"/>
    <x v="0"/>
    <x v="2"/>
    <s v="GCA_001766235.1"/>
    <s v="Primary Assembly"/>
    <s v="chromosome"/>
    <m/>
    <s v="CP015164.1"/>
    <n v="969488"/>
    <n v="969790"/>
    <x v="1"/>
    <m/>
    <m/>
    <m/>
    <m/>
    <m/>
    <m/>
    <s v="A4S02_04675"/>
    <n v="303"/>
    <m/>
    <m/>
  </r>
  <r>
    <n v="2164"/>
    <x v="1"/>
    <x v="3"/>
    <s v="GCA_001766235.1"/>
    <s v="Primary Assembly"/>
    <s v="chromosome"/>
    <m/>
    <s v="CP015164.1"/>
    <n v="969488"/>
    <n v="969790"/>
    <x v="1"/>
    <s v="AOW46194.1"/>
    <m/>
    <m/>
    <s v="hypothetical protein"/>
    <m/>
    <m/>
    <s v="A4S02_04675"/>
    <n v="303"/>
    <n v="100"/>
    <m/>
  </r>
  <r>
    <n v="2165"/>
    <x v="0"/>
    <x v="2"/>
    <s v="GCA_001766235.1"/>
    <s v="Primary Assembly"/>
    <s v="chromosome"/>
    <m/>
    <s v="CP015164.1"/>
    <n v="970105"/>
    <n v="970554"/>
    <x v="0"/>
    <m/>
    <m/>
    <m/>
    <m/>
    <m/>
    <m/>
    <s v="A4S02_04680"/>
    <n v="450"/>
    <m/>
    <m/>
  </r>
  <r>
    <n v="2166"/>
    <x v="1"/>
    <x v="3"/>
    <s v="GCA_001766235.1"/>
    <s v="Primary Assembly"/>
    <s v="chromosome"/>
    <m/>
    <s v="CP015164.1"/>
    <n v="970105"/>
    <n v="970554"/>
    <x v="0"/>
    <s v="AOW46195.1"/>
    <m/>
    <m/>
    <s v="hypothetical protein"/>
    <m/>
    <m/>
    <s v="A4S02_04680"/>
    <n v="450"/>
    <n v="149"/>
    <m/>
  </r>
  <r>
    <n v="2167"/>
    <x v="0"/>
    <x v="2"/>
    <s v="GCA_001766235.1"/>
    <s v="Primary Assembly"/>
    <s v="chromosome"/>
    <m/>
    <s v="CP015164.1"/>
    <n v="970610"/>
    <n v="972937"/>
    <x v="0"/>
    <m/>
    <m/>
    <m/>
    <m/>
    <m/>
    <m/>
    <s v="A4S02_04685"/>
    <n v="2328"/>
    <m/>
    <m/>
  </r>
  <r>
    <n v="2168"/>
    <x v="1"/>
    <x v="3"/>
    <s v="GCA_001766235.1"/>
    <s v="Primary Assembly"/>
    <s v="chromosome"/>
    <m/>
    <s v="CP015164.1"/>
    <n v="970610"/>
    <n v="972937"/>
    <x v="0"/>
    <s v="AOW46196.1"/>
    <m/>
    <m/>
    <s v="ferric iron siderophore receptor"/>
    <m/>
    <m/>
    <s v="A4S02_04685"/>
    <n v="2328"/>
    <n v="775"/>
    <m/>
  </r>
  <r>
    <n v="2169"/>
    <x v="0"/>
    <x v="2"/>
    <s v="GCA_001766235.1"/>
    <s v="Primary Assembly"/>
    <s v="chromosome"/>
    <m/>
    <s v="CP015164.1"/>
    <n v="972924"/>
    <n v="974627"/>
    <x v="0"/>
    <m/>
    <m/>
    <m/>
    <m/>
    <m/>
    <m/>
    <s v="A4S02_04690"/>
    <n v="1704"/>
    <m/>
    <m/>
  </r>
  <r>
    <n v="2170"/>
    <x v="1"/>
    <x v="3"/>
    <s v="GCA_001766235.1"/>
    <s v="Primary Assembly"/>
    <s v="chromosome"/>
    <m/>
    <s v="CP015164.1"/>
    <n v="972924"/>
    <n v="974627"/>
    <x v="0"/>
    <s v="AOW46197.1"/>
    <m/>
    <m/>
    <s v="ABC transporter ATP-binding protein"/>
    <m/>
    <m/>
    <s v="A4S02_04690"/>
    <n v="1704"/>
    <n v="567"/>
    <m/>
  </r>
  <r>
    <n v="2171"/>
    <x v="0"/>
    <x v="2"/>
    <s v="GCA_001766235.1"/>
    <s v="Primary Assembly"/>
    <s v="chromosome"/>
    <m/>
    <s v="CP015164.1"/>
    <n v="974657"/>
    <n v="975412"/>
    <x v="0"/>
    <m/>
    <m/>
    <m/>
    <m/>
    <m/>
    <m/>
    <s v="A4S02_04695"/>
    <n v="756"/>
    <m/>
    <m/>
  </r>
  <r>
    <n v="2172"/>
    <x v="1"/>
    <x v="3"/>
    <s v="GCA_001766235.1"/>
    <s v="Primary Assembly"/>
    <s v="chromosome"/>
    <m/>
    <s v="CP015164.1"/>
    <n v="974657"/>
    <n v="975412"/>
    <x v="0"/>
    <s v="AOW46198.1"/>
    <m/>
    <m/>
    <s v="hypothetical protein"/>
    <m/>
    <m/>
    <s v="A4S02_04695"/>
    <n v="756"/>
    <n v="251"/>
    <m/>
  </r>
  <r>
    <n v="2173"/>
    <x v="0"/>
    <x v="2"/>
    <s v="GCA_001766235.1"/>
    <s v="Primary Assembly"/>
    <s v="chromosome"/>
    <m/>
    <s v="CP015164.1"/>
    <n v="975433"/>
    <n v="976080"/>
    <x v="0"/>
    <m/>
    <m/>
    <m/>
    <m/>
    <m/>
    <m/>
    <s v="A4S02_04700"/>
    <n v="648"/>
    <m/>
    <m/>
  </r>
  <r>
    <n v="2174"/>
    <x v="1"/>
    <x v="3"/>
    <s v="GCA_001766235.1"/>
    <s v="Primary Assembly"/>
    <s v="chromosome"/>
    <m/>
    <s v="CP015164.1"/>
    <n v="975433"/>
    <n v="976080"/>
    <x v="0"/>
    <s v="AOW46199.1"/>
    <m/>
    <m/>
    <s v="hypothetical protein"/>
    <m/>
    <m/>
    <s v="A4S02_04700"/>
    <n v="648"/>
    <n v="215"/>
    <m/>
  </r>
  <r>
    <n v="2175"/>
    <x v="0"/>
    <x v="2"/>
    <s v="GCA_001766235.1"/>
    <s v="Primary Assembly"/>
    <s v="chromosome"/>
    <m/>
    <s v="CP015164.1"/>
    <n v="976136"/>
    <n v="977452"/>
    <x v="0"/>
    <m/>
    <m/>
    <m/>
    <m/>
    <m/>
    <m/>
    <s v="A4S02_04705"/>
    <n v="1317"/>
    <m/>
    <m/>
  </r>
  <r>
    <n v="2176"/>
    <x v="1"/>
    <x v="3"/>
    <s v="GCA_001766235.1"/>
    <s v="Primary Assembly"/>
    <s v="chromosome"/>
    <m/>
    <s v="CP015164.1"/>
    <n v="976136"/>
    <n v="977452"/>
    <x v="0"/>
    <s v="AOW46200.1"/>
    <m/>
    <m/>
    <s v="molecular chaperone DnaK"/>
    <m/>
    <m/>
    <s v="A4S02_04705"/>
    <n v="1317"/>
    <n v="438"/>
    <m/>
  </r>
  <r>
    <n v="2177"/>
    <x v="0"/>
    <x v="2"/>
    <s v="GCA_001766235.1"/>
    <s v="Primary Assembly"/>
    <s v="chromosome"/>
    <m/>
    <s v="CP015164.1"/>
    <n v="977472"/>
    <n v="978920"/>
    <x v="1"/>
    <m/>
    <m/>
    <m/>
    <m/>
    <m/>
    <m/>
    <s v="A4S02_04710"/>
    <n v="1449"/>
    <m/>
    <m/>
  </r>
  <r>
    <n v="2178"/>
    <x v="1"/>
    <x v="3"/>
    <s v="GCA_001766235.1"/>
    <s v="Primary Assembly"/>
    <s v="chromosome"/>
    <m/>
    <s v="CP015164.1"/>
    <n v="977472"/>
    <n v="978920"/>
    <x v="1"/>
    <s v="AOW47783.1"/>
    <m/>
    <m/>
    <s v="secretion protein"/>
    <m/>
    <m/>
    <s v="A4S02_04710"/>
    <n v="1449"/>
    <n v="482"/>
    <m/>
  </r>
  <r>
    <n v="2179"/>
    <x v="0"/>
    <x v="2"/>
    <s v="GCA_001766235.1"/>
    <s v="Primary Assembly"/>
    <s v="chromosome"/>
    <m/>
    <s v="CP015164.1"/>
    <n v="978920"/>
    <n v="979543"/>
    <x v="1"/>
    <m/>
    <m/>
    <m/>
    <m/>
    <m/>
    <m/>
    <s v="A4S02_04715"/>
    <n v="624"/>
    <m/>
    <m/>
  </r>
  <r>
    <n v="2180"/>
    <x v="1"/>
    <x v="3"/>
    <s v="GCA_001766235.1"/>
    <s v="Primary Assembly"/>
    <s v="chromosome"/>
    <m/>
    <s v="CP015164.1"/>
    <n v="978920"/>
    <n v="979543"/>
    <x v="1"/>
    <s v="AOW46201.1"/>
    <m/>
    <m/>
    <s v="hypothetical protein"/>
    <m/>
    <m/>
    <s v="A4S02_04715"/>
    <n v="624"/>
    <n v="207"/>
    <m/>
  </r>
  <r>
    <n v="2181"/>
    <x v="0"/>
    <x v="2"/>
    <s v="GCA_001766235.1"/>
    <s v="Primary Assembly"/>
    <s v="chromosome"/>
    <m/>
    <s v="CP015164.1"/>
    <n v="980000"/>
    <n v="981079"/>
    <x v="0"/>
    <m/>
    <m/>
    <m/>
    <m/>
    <m/>
    <m/>
    <s v="A4S02_04720"/>
    <n v="1080"/>
    <m/>
    <m/>
  </r>
  <r>
    <n v="2182"/>
    <x v="1"/>
    <x v="3"/>
    <s v="GCA_001766235.1"/>
    <s v="Primary Assembly"/>
    <s v="chromosome"/>
    <m/>
    <s v="CP015164.1"/>
    <n v="980000"/>
    <n v="981079"/>
    <x v="0"/>
    <s v="AOW46202.1"/>
    <m/>
    <m/>
    <s v="transposase"/>
    <m/>
    <m/>
    <s v="A4S02_04720"/>
    <n v="1080"/>
    <n v="359"/>
    <m/>
  </r>
  <r>
    <n v="2183"/>
    <x v="0"/>
    <x v="2"/>
    <s v="GCA_001766235.1"/>
    <s v="Primary Assembly"/>
    <s v="chromosome"/>
    <m/>
    <s v="CP015164.1"/>
    <n v="981186"/>
    <n v="982595"/>
    <x v="1"/>
    <m/>
    <m/>
    <m/>
    <m/>
    <m/>
    <m/>
    <s v="A4S02_04725"/>
    <n v="1410"/>
    <m/>
    <m/>
  </r>
  <r>
    <n v="2184"/>
    <x v="1"/>
    <x v="3"/>
    <s v="GCA_001766235.1"/>
    <s v="Primary Assembly"/>
    <s v="chromosome"/>
    <m/>
    <s v="CP015164.1"/>
    <n v="981186"/>
    <n v="982595"/>
    <x v="1"/>
    <s v="AOW46203.1"/>
    <m/>
    <m/>
    <s v="transposase"/>
    <m/>
    <m/>
    <s v="A4S02_04725"/>
    <n v="1410"/>
    <n v="469"/>
    <m/>
  </r>
  <r>
    <n v="2185"/>
    <x v="0"/>
    <x v="2"/>
    <s v="GCA_001766235.1"/>
    <s v="Primary Assembly"/>
    <s v="chromosome"/>
    <m/>
    <s v="CP015164.1"/>
    <n v="982627"/>
    <n v="982986"/>
    <x v="1"/>
    <m/>
    <m/>
    <m/>
    <m/>
    <m/>
    <m/>
    <s v="A4S02_04730"/>
    <n v="360"/>
    <m/>
    <m/>
  </r>
  <r>
    <n v="2186"/>
    <x v="1"/>
    <x v="3"/>
    <s v="GCA_001766235.1"/>
    <s v="Primary Assembly"/>
    <s v="chromosome"/>
    <m/>
    <s v="CP015164.1"/>
    <n v="982627"/>
    <n v="982986"/>
    <x v="1"/>
    <s v="AOW46204.1"/>
    <m/>
    <m/>
    <s v="hypothetical protein"/>
    <m/>
    <m/>
    <s v="A4S02_04730"/>
    <n v="360"/>
    <n v="119"/>
    <m/>
  </r>
  <r>
    <n v="2187"/>
    <x v="0"/>
    <x v="2"/>
    <s v="GCA_001766235.1"/>
    <s v="Primary Assembly"/>
    <s v="chromosome"/>
    <m/>
    <s v="CP015164.1"/>
    <n v="983146"/>
    <n v="983793"/>
    <x v="0"/>
    <m/>
    <m/>
    <m/>
    <m/>
    <m/>
    <m/>
    <s v="A4S02_04735"/>
    <n v="648"/>
    <m/>
    <m/>
  </r>
  <r>
    <n v="2188"/>
    <x v="1"/>
    <x v="3"/>
    <s v="GCA_001766235.1"/>
    <s v="Primary Assembly"/>
    <s v="chromosome"/>
    <m/>
    <s v="CP015164.1"/>
    <n v="983146"/>
    <n v="983793"/>
    <x v="0"/>
    <s v="AOW46205.1"/>
    <m/>
    <m/>
    <s v="transposase"/>
    <m/>
    <m/>
    <s v="A4S02_04735"/>
    <n v="648"/>
    <n v="215"/>
    <m/>
  </r>
  <r>
    <n v="2189"/>
    <x v="0"/>
    <x v="2"/>
    <s v="GCA_001766235.1"/>
    <s v="Primary Assembly"/>
    <s v="chromosome"/>
    <m/>
    <s v="CP015164.1"/>
    <n v="983936"/>
    <n v="985321"/>
    <x v="1"/>
    <m/>
    <m/>
    <m/>
    <m/>
    <m/>
    <m/>
    <s v="A4S02_04740"/>
    <n v="1386"/>
    <m/>
    <m/>
  </r>
  <r>
    <n v="2190"/>
    <x v="1"/>
    <x v="3"/>
    <s v="GCA_001766235.1"/>
    <s v="Primary Assembly"/>
    <s v="chromosome"/>
    <m/>
    <s v="CP015164.1"/>
    <n v="983936"/>
    <n v="985321"/>
    <x v="1"/>
    <s v="AOW46206.1"/>
    <m/>
    <m/>
    <s v="transposase"/>
    <m/>
    <m/>
    <s v="A4S02_04740"/>
    <n v="1386"/>
    <n v="461"/>
    <m/>
  </r>
  <r>
    <n v="2191"/>
    <x v="0"/>
    <x v="0"/>
    <s v="GCA_001766235.1"/>
    <s v="Primary Assembly"/>
    <s v="chromosome"/>
    <m/>
    <s v="CP015164.1"/>
    <n v="985406"/>
    <n v="986212"/>
    <x v="0"/>
    <m/>
    <m/>
    <m/>
    <m/>
    <m/>
    <m/>
    <s v="A4S02_04745"/>
    <n v="807"/>
    <m/>
    <s v="pseudo"/>
  </r>
  <r>
    <n v="2192"/>
    <x v="1"/>
    <x v="1"/>
    <s v="GCA_001766235.1"/>
    <s v="Primary Assembly"/>
    <s v="chromosome"/>
    <m/>
    <s v="CP015164.1"/>
    <n v="985406"/>
    <n v="986212"/>
    <x v="0"/>
    <m/>
    <m/>
    <m/>
    <s v="ABC transporter substrate-binding protein"/>
    <m/>
    <m/>
    <s v="A4S02_04745"/>
    <n v="807"/>
    <m/>
    <s v="pseudo"/>
  </r>
  <r>
    <n v="2193"/>
    <x v="0"/>
    <x v="2"/>
    <s v="GCA_001766235.1"/>
    <s v="Primary Assembly"/>
    <s v="chromosome"/>
    <m/>
    <s v="CP015164.1"/>
    <n v="986233"/>
    <n v="987195"/>
    <x v="0"/>
    <m/>
    <m/>
    <m/>
    <m/>
    <m/>
    <m/>
    <s v="A4S02_04750"/>
    <n v="963"/>
    <m/>
    <m/>
  </r>
  <r>
    <n v="2194"/>
    <x v="1"/>
    <x v="3"/>
    <s v="GCA_001766235.1"/>
    <s v="Primary Assembly"/>
    <s v="chromosome"/>
    <m/>
    <s v="CP015164.1"/>
    <n v="986233"/>
    <n v="987195"/>
    <x v="0"/>
    <s v="AOW46207.1"/>
    <m/>
    <m/>
    <s v="nitrate ABC transporter permease"/>
    <m/>
    <m/>
    <s v="A4S02_04750"/>
    <n v="963"/>
    <n v="320"/>
    <m/>
  </r>
  <r>
    <n v="2195"/>
    <x v="0"/>
    <x v="2"/>
    <s v="GCA_001766235.1"/>
    <s v="Primary Assembly"/>
    <s v="chromosome"/>
    <m/>
    <s v="CP015164.1"/>
    <n v="987195"/>
    <n v="988109"/>
    <x v="0"/>
    <m/>
    <m/>
    <m/>
    <m/>
    <m/>
    <m/>
    <s v="A4S02_04755"/>
    <n v="915"/>
    <m/>
    <m/>
  </r>
  <r>
    <n v="2196"/>
    <x v="1"/>
    <x v="3"/>
    <s v="GCA_001766235.1"/>
    <s v="Primary Assembly"/>
    <s v="chromosome"/>
    <m/>
    <s v="CP015164.1"/>
    <n v="987195"/>
    <n v="988109"/>
    <x v="0"/>
    <s v="AOW46208.1"/>
    <m/>
    <m/>
    <s v="ABC transporter"/>
    <m/>
    <m/>
    <s v="A4S02_04755"/>
    <n v="915"/>
    <n v="304"/>
    <m/>
  </r>
  <r>
    <n v="2197"/>
    <x v="0"/>
    <x v="2"/>
    <s v="GCA_001766235.1"/>
    <s v="Primary Assembly"/>
    <s v="chromosome"/>
    <m/>
    <s v="CP015164.1"/>
    <n v="988121"/>
    <n v="988600"/>
    <x v="0"/>
    <m/>
    <m/>
    <m/>
    <m/>
    <m/>
    <m/>
    <s v="A4S02_04760"/>
    <n v="480"/>
    <m/>
    <m/>
  </r>
  <r>
    <n v="2198"/>
    <x v="1"/>
    <x v="3"/>
    <s v="GCA_001766235.1"/>
    <s v="Primary Assembly"/>
    <s v="chromosome"/>
    <m/>
    <s v="CP015164.1"/>
    <n v="988121"/>
    <n v="988600"/>
    <x v="0"/>
    <s v="AOW46209.1"/>
    <m/>
    <m/>
    <s v="CopG family transcriptional regulator"/>
    <m/>
    <m/>
    <s v="A4S02_04760"/>
    <n v="480"/>
    <n v="159"/>
    <m/>
  </r>
  <r>
    <n v="2199"/>
    <x v="0"/>
    <x v="2"/>
    <s v="GCA_001766235.1"/>
    <s v="Primary Assembly"/>
    <s v="chromosome"/>
    <m/>
    <s v="CP015164.1"/>
    <n v="988642"/>
    <n v="989445"/>
    <x v="0"/>
    <m/>
    <m/>
    <m/>
    <m/>
    <m/>
    <m/>
    <s v="A4S02_04765"/>
    <n v="804"/>
    <m/>
    <m/>
  </r>
  <r>
    <n v="2200"/>
    <x v="1"/>
    <x v="3"/>
    <s v="GCA_001766235.1"/>
    <s v="Primary Assembly"/>
    <s v="chromosome"/>
    <m/>
    <s v="CP015164.1"/>
    <n v="988642"/>
    <n v="989445"/>
    <x v="0"/>
    <s v="AOW46210.1"/>
    <m/>
    <m/>
    <s v="urea carboxylase"/>
    <m/>
    <m/>
    <s v="A4S02_04765"/>
    <n v="804"/>
    <n v="267"/>
    <m/>
  </r>
  <r>
    <n v="2201"/>
    <x v="0"/>
    <x v="2"/>
    <s v="GCA_001766235.1"/>
    <s v="Primary Assembly"/>
    <s v="chromosome"/>
    <m/>
    <s v="CP015164.1"/>
    <n v="989462"/>
    <n v="990106"/>
    <x v="0"/>
    <m/>
    <m/>
    <m/>
    <m/>
    <m/>
    <m/>
    <s v="A4S02_04770"/>
    <n v="645"/>
    <m/>
    <m/>
  </r>
  <r>
    <n v="2202"/>
    <x v="1"/>
    <x v="3"/>
    <s v="GCA_001766235.1"/>
    <s v="Primary Assembly"/>
    <s v="chromosome"/>
    <m/>
    <s v="CP015164.1"/>
    <n v="989462"/>
    <n v="990106"/>
    <x v="0"/>
    <s v="AOW46211.1"/>
    <m/>
    <m/>
    <s v="urea carboxylase"/>
    <m/>
    <m/>
    <s v="A4S02_04770"/>
    <n v="645"/>
    <n v="214"/>
    <m/>
  </r>
  <r>
    <n v="2203"/>
    <x v="0"/>
    <x v="2"/>
    <s v="GCA_001766235.1"/>
    <s v="Primary Assembly"/>
    <s v="chromosome"/>
    <m/>
    <s v="CP015164.1"/>
    <n v="990217"/>
    <n v="990813"/>
    <x v="0"/>
    <m/>
    <m/>
    <m/>
    <m/>
    <m/>
    <m/>
    <s v="A4S02_04775"/>
    <n v="597"/>
    <m/>
    <m/>
  </r>
  <r>
    <n v="2204"/>
    <x v="1"/>
    <x v="3"/>
    <s v="GCA_001766235.1"/>
    <s v="Primary Assembly"/>
    <s v="chromosome"/>
    <m/>
    <s v="CP015164.1"/>
    <n v="990217"/>
    <n v="990813"/>
    <x v="0"/>
    <s v="AOW46212.1"/>
    <m/>
    <m/>
    <s v="hypothetical protein"/>
    <m/>
    <m/>
    <s v="A4S02_04775"/>
    <n v="597"/>
    <n v="198"/>
    <m/>
  </r>
  <r>
    <n v="2205"/>
    <x v="0"/>
    <x v="2"/>
    <s v="GCA_001766235.1"/>
    <s v="Primary Assembly"/>
    <s v="chromosome"/>
    <m/>
    <s v="CP015164.1"/>
    <n v="990887"/>
    <n v="991297"/>
    <x v="0"/>
    <m/>
    <m/>
    <m/>
    <m/>
    <m/>
    <m/>
    <s v="A4S02_04780"/>
    <n v="411"/>
    <m/>
    <m/>
  </r>
  <r>
    <n v="2206"/>
    <x v="1"/>
    <x v="3"/>
    <s v="GCA_001766235.1"/>
    <s v="Primary Assembly"/>
    <s v="chromosome"/>
    <m/>
    <s v="CP015164.1"/>
    <n v="990887"/>
    <n v="991297"/>
    <x v="0"/>
    <s v="AOW46213.1"/>
    <m/>
    <m/>
    <s v="transposase"/>
    <m/>
    <m/>
    <s v="A4S02_04780"/>
    <n v="411"/>
    <n v="136"/>
    <m/>
  </r>
  <r>
    <n v="2207"/>
    <x v="0"/>
    <x v="2"/>
    <s v="GCA_001766235.1"/>
    <s v="Primary Assembly"/>
    <s v="chromosome"/>
    <m/>
    <s v="CP015164.1"/>
    <n v="991362"/>
    <n v="991835"/>
    <x v="0"/>
    <m/>
    <m/>
    <m/>
    <m/>
    <m/>
    <m/>
    <s v="A4S02_04785"/>
    <n v="474"/>
    <m/>
    <m/>
  </r>
  <r>
    <n v="2208"/>
    <x v="1"/>
    <x v="3"/>
    <s v="GCA_001766235.1"/>
    <s v="Primary Assembly"/>
    <s v="chromosome"/>
    <m/>
    <s v="CP015164.1"/>
    <n v="991362"/>
    <n v="991835"/>
    <x v="0"/>
    <s v="AOW46214.1"/>
    <m/>
    <m/>
    <s v="transposase"/>
    <m/>
    <m/>
    <s v="A4S02_04785"/>
    <n v="474"/>
    <n v="157"/>
    <m/>
  </r>
  <r>
    <n v="2209"/>
    <x v="0"/>
    <x v="0"/>
    <s v="GCA_001766235.1"/>
    <s v="Primary Assembly"/>
    <s v="chromosome"/>
    <m/>
    <s v="CP015164.1"/>
    <n v="991848"/>
    <n v="994460"/>
    <x v="0"/>
    <m/>
    <m/>
    <m/>
    <m/>
    <m/>
    <m/>
    <s v="A4S02_04790"/>
    <n v="2613"/>
    <m/>
    <s v="pseudo"/>
  </r>
  <r>
    <n v="2210"/>
    <x v="1"/>
    <x v="1"/>
    <s v="GCA_001766235.1"/>
    <s v="Primary Assembly"/>
    <s v="chromosome"/>
    <m/>
    <s v="CP015164.1"/>
    <n v="991848"/>
    <n v="994460"/>
    <x v="0"/>
    <m/>
    <m/>
    <m/>
    <s v="urea carboxylase"/>
    <m/>
    <m/>
    <s v="A4S02_04790"/>
    <n v="2613"/>
    <m/>
    <s v="pseudo"/>
  </r>
  <r>
    <n v="2211"/>
    <x v="0"/>
    <x v="2"/>
    <s v="GCA_001766235.1"/>
    <s v="Primary Assembly"/>
    <s v="chromosome"/>
    <m/>
    <s v="CP015164.1"/>
    <n v="994548"/>
    <n v="995030"/>
    <x v="0"/>
    <m/>
    <m/>
    <m/>
    <m/>
    <m/>
    <m/>
    <s v="A4S02_04795"/>
    <n v="483"/>
    <m/>
    <m/>
  </r>
  <r>
    <n v="2212"/>
    <x v="1"/>
    <x v="3"/>
    <s v="GCA_001766235.1"/>
    <s v="Primary Assembly"/>
    <s v="chromosome"/>
    <m/>
    <s v="CP015164.1"/>
    <n v="994548"/>
    <n v="995030"/>
    <x v="0"/>
    <s v="AOW46215.1"/>
    <m/>
    <m/>
    <s v="hypothetical protein"/>
    <m/>
    <m/>
    <s v="A4S02_04795"/>
    <n v="483"/>
    <n v="160"/>
    <m/>
  </r>
  <r>
    <n v="2213"/>
    <x v="0"/>
    <x v="2"/>
    <s v="GCA_001766235.1"/>
    <s v="Primary Assembly"/>
    <s v="chromosome"/>
    <m/>
    <s v="CP015164.1"/>
    <n v="995082"/>
    <n v="995405"/>
    <x v="0"/>
    <m/>
    <m/>
    <m/>
    <m/>
    <m/>
    <m/>
    <s v="A4S02_04800"/>
    <n v="324"/>
    <m/>
    <m/>
  </r>
  <r>
    <n v="2214"/>
    <x v="1"/>
    <x v="3"/>
    <s v="GCA_001766235.1"/>
    <s v="Primary Assembly"/>
    <s v="chromosome"/>
    <m/>
    <s v="CP015164.1"/>
    <n v="995082"/>
    <n v="995405"/>
    <x v="0"/>
    <s v="AOW46216.1"/>
    <m/>
    <m/>
    <s v="transposase"/>
    <m/>
    <m/>
    <s v="A4S02_04800"/>
    <n v="324"/>
    <n v="107"/>
    <m/>
  </r>
  <r>
    <n v="2215"/>
    <x v="0"/>
    <x v="2"/>
    <s v="GCA_001766235.1"/>
    <s v="Primary Assembly"/>
    <s v="chromosome"/>
    <m/>
    <s v="CP015164.1"/>
    <n v="995447"/>
    <n v="995770"/>
    <x v="1"/>
    <m/>
    <m/>
    <m/>
    <m/>
    <m/>
    <m/>
    <s v="A4S02_04805"/>
    <n v="324"/>
    <m/>
    <m/>
  </r>
  <r>
    <n v="2216"/>
    <x v="1"/>
    <x v="3"/>
    <s v="GCA_001766235.1"/>
    <s v="Primary Assembly"/>
    <s v="chromosome"/>
    <m/>
    <s v="CP015164.1"/>
    <n v="995447"/>
    <n v="995770"/>
    <x v="1"/>
    <s v="AOW46217.1"/>
    <m/>
    <m/>
    <s v="hypothetical protein"/>
    <m/>
    <m/>
    <s v="A4S02_04805"/>
    <n v="324"/>
    <n v="107"/>
    <m/>
  </r>
  <r>
    <n v="2217"/>
    <x v="0"/>
    <x v="2"/>
    <s v="GCA_001766235.1"/>
    <s v="Primary Assembly"/>
    <s v="chromosome"/>
    <m/>
    <s v="CP015164.1"/>
    <n v="996268"/>
    <n v="997347"/>
    <x v="0"/>
    <m/>
    <m/>
    <m/>
    <m/>
    <m/>
    <m/>
    <s v="A4S02_04810"/>
    <n v="1080"/>
    <m/>
    <m/>
  </r>
  <r>
    <n v="2218"/>
    <x v="1"/>
    <x v="3"/>
    <s v="GCA_001766235.1"/>
    <s v="Primary Assembly"/>
    <s v="chromosome"/>
    <m/>
    <s v="CP015164.1"/>
    <n v="996268"/>
    <n v="997347"/>
    <x v="0"/>
    <s v="AOW46218.1"/>
    <m/>
    <m/>
    <s v="transposase"/>
    <m/>
    <m/>
    <s v="A4S02_04810"/>
    <n v="1080"/>
    <n v="359"/>
    <m/>
  </r>
  <r>
    <n v="2219"/>
    <x v="0"/>
    <x v="2"/>
    <s v="GCA_001766235.1"/>
    <s v="Primary Assembly"/>
    <s v="chromosome"/>
    <m/>
    <s v="CP015164.1"/>
    <n v="997337"/>
    <n v="997672"/>
    <x v="0"/>
    <m/>
    <m/>
    <m/>
    <m/>
    <m/>
    <m/>
    <s v="A4S02_04815"/>
    <n v="336"/>
    <m/>
    <m/>
  </r>
  <r>
    <n v="2220"/>
    <x v="1"/>
    <x v="3"/>
    <s v="GCA_001766235.1"/>
    <s v="Primary Assembly"/>
    <s v="chromosome"/>
    <m/>
    <s v="CP015164.1"/>
    <n v="997337"/>
    <n v="997672"/>
    <x v="0"/>
    <s v="AOW46219.1"/>
    <m/>
    <m/>
    <s v="integrase"/>
    <m/>
    <m/>
    <s v="A4S02_04815"/>
    <n v="336"/>
    <n v="111"/>
    <m/>
  </r>
  <r>
    <n v="2221"/>
    <x v="0"/>
    <x v="2"/>
    <s v="GCA_001766235.1"/>
    <s v="Primary Assembly"/>
    <s v="chromosome"/>
    <m/>
    <s v="CP015164.1"/>
    <n v="998409"/>
    <n v="998651"/>
    <x v="0"/>
    <m/>
    <m/>
    <m/>
    <m/>
    <m/>
    <m/>
    <s v="A4S02_04820"/>
    <n v="243"/>
    <m/>
    <m/>
  </r>
  <r>
    <n v="2222"/>
    <x v="1"/>
    <x v="3"/>
    <s v="GCA_001766235.1"/>
    <s v="Primary Assembly"/>
    <s v="chromosome"/>
    <m/>
    <s v="CP015164.1"/>
    <n v="998409"/>
    <n v="998651"/>
    <x v="0"/>
    <s v="AOW46220.1"/>
    <m/>
    <m/>
    <s v="hypothetical protein"/>
    <m/>
    <m/>
    <s v="A4S02_04820"/>
    <n v="243"/>
    <n v="80"/>
    <m/>
  </r>
  <r>
    <n v="2223"/>
    <x v="0"/>
    <x v="2"/>
    <s v="GCA_001766235.1"/>
    <s v="Primary Assembly"/>
    <s v="chromosome"/>
    <m/>
    <s v="CP015164.1"/>
    <n v="998709"/>
    <n v="1000094"/>
    <x v="0"/>
    <m/>
    <m/>
    <m/>
    <m/>
    <m/>
    <m/>
    <s v="A4S02_04825"/>
    <n v="1386"/>
    <m/>
    <m/>
  </r>
  <r>
    <n v="2224"/>
    <x v="1"/>
    <x v="3"/>
    <s v="GCA_001766235.1"/>
    <s v="Primary Assembly"/>
    <s v="chromosome"/>
    <m/>
    <s v="CP015164.1"/>
    <n v="998709"/>
    <n v="1000094"/>
    <x v="0"/>
    <s v="AOW46221.1"/>
    <m/>
    <m/>
    <s v="transposase"/>
    <m/>
    <m/>
    <s v="A4S02_04825"/>
    <n v="1386"/>
    <n v="461"/>
    <m/>
  </r>
  <r>
    <n v="2225"/>
    <x v="0"/>
    <x v="2"/>
    <s v="GCA_001766235.1"/>
    <s v="Primary Assembly"/>
    <s v="chromosome"/>
    <m/>
    <s v="CP015164.1"/>
    <n v="1000336"/>
    <n v="1000551"/>
    <x v="0"/>
    <m/>
    <m/>
    <m/>
    <m/>
    <m/>
    <m/>
    <s v="A4S02_04830"/>
    <n v="216"/>
    <m/>
    <m/>
  </r>
  <r>
    <n v="2226"/>
    <x v="1"/>
    <x v="3"/>
    <s v="GCA_001766235.1"/>
    <s v="Primary Assembly"/>
    <s v="chromosome"/>
    <m/>
    <s v="CP015164.1"/>
    <n v="1000336"/>
    <n v="1000551"/>
    <x v="0"/>
    <s v="AOW46222.1"/>
    <m/>
    <m/>
    <s v="hypothetical protein"/>
    <m/>
    <m/>
    <s v="A4S02_04830"/>
    <n v="216"/>
    <n v="71"/>
    <m/>
  </r>
  <r>
    <n v="2227"/>
    <x v="0"/>
    <x v="2"/>
    <s v="GCA_001766235.1"/>
    <s v="Primary Assembly"/>
    <s v="chromosome"/>
    <m/>
    <s v="CP015164.1"/>
    <n v="1000590"/>
    <n v="1002392"/>
    <x v="0"/>
    <m/>
    <m/>
    <m/>
    <m/>
    <m/>
    <m/>
    <s v="A4S02_04835"/>
    <n v="1803"/>
    <m/>
    <m/>
  </r>
  <r>
    <n v="2228"/>
    <x v="1"/>
    <x v="3"/>
    <s v="GCA_001766235.1"/>
    <s v="Primary Assembly"/>
    <s v="chromosome"/>
    <m/>
    <s v="CP015164.1"/>
    <n v="1000590"/>
    <n v="1002392"/>
    <x v="0"/>
    <s v="AOW46223.1"/>
    <m/>
    <m/>
    <s v="allophanate hydrolase"/>
    <m/>
    <m/>
    <s v="A4S02_04835"/>
    <n v="1803"/>
    <n v="600"/>
    <m/>
  </r>
  <r>
    <n v="2229"/>
    <x v="0"/>
    <x v="2"/>
    <s v="GCA_001766235.1"/>
    <s v="Primary Assembly"/>
    <s v="chromosome"/>
    <m/>
    <s v="CP015164.1"/>
    <n v="1002442"/>
    <n v="1002867"/>
    <x v="0"/>
    <m/>
    <m/>
    <m/>
    <m/>
    <m/>
    <m/>
    <s v="A4S02_04840"/>
    <n v="426"/>
    <m/>
    <m/>
  </r>
  <r>
    <n v="2230"/>
    <x v="1"/>
    <x v="3"/>
    <s v="GCA_001766235.1"/>
    <s v="Primary Assembly"/>
    <s v="chromosome"/>
    <m/>
    <s v="CP015164.1"/>
    <n v="1002442"/>
    <n v="1002867"/>
    <x v="0"/>
    <s v="AOW46224.1"/>
    <m/>
    <m/>
    <s v="transposase"/>
    <m/>
    <m/>
    <s v="A4S02_04840"/>
    <n v="426"/>
    <n v="141"/>
    <m/>
  </r>
  <r>
    <n v="2231"/>
    <x v="0"/>
    <x v="2"/>
    <s v="GCA_001766235.1"/>
    <s v="Primary Assembly"/>
    <s v="chromosome"/>
    <m/>
    <s v="CP015164.1"/>
    <n v="1002864"/>
    <n v="1003238"/>
    <x v="0"/>
    <m/>
    <m/>
    <m/>
    <m/>
    <m/>
    <m/>
    <s v="A4S02_04845"/>
    <n v="375"/>
    <m/>
    <m/>
  </r>
  <r>
    <n v="2232"/>
    <x v="1"/>
    <x v="3"/>
    <s v="GCA_001766235.1"/>
    <s v="Primary Assembly"/>
    <s v="chromosome"/>
    <m/>
    <s v="CP015164.1"/>
    <n v="1002864"/>
    <n v="1003238"/>
    <x v="0"/>
    <s v="AOW46225.1"/>
    <m/>
    <m/>
    <s v="transposase"/>
    <m/>
    <m/>
    <s v="A4S02_04845"/>
    <n v="375"/>
    <n v="124"/>
    <m/>
  </r>
  <r>
    <n v="2233"/>
    <x v="0"/>
    <x v="2"/>
    <s v="GCA_001766235.1"/>
    <s v="Primary Assembly"/>
    <s v="chromosome"/>
    <m/>
    <s v="CP015164.1"/>
    <n v="1003461"/>
    <n v="1004405"/>
    <x v="0"/>
    <m/>
    <m/>
    <m/>
    <m/>
    <m/>
    <m/>
    <s v="A4S02_04850"/>
    <n v="945"/>
    <m/>
    <m/>
  </r>
  <r>
    <n v="2234"/>
    <x v="1"/>
    <x v="3"/>
    <s v="GCA_001766235.1"/>
    <s v="Primary Assembly"/>
    <s v="chromosome"/>
    <m/>
    <s v="CP015164.1"/>
    <n v="1003461"/>
    <n v="1004405"/>
    <x v="0"/>
    <s v="AOW46226.1"/>
    <m/>
    <m/>
    <s v="arylesterase"/>
    <m/>
    <m/>
    <s v="A4S02_04850"/>
    <n v="945"/>
    <n v="314"/>
    <m/>
  </r>
  <r>
    <n v="2235"/>
    <x v="0"/>
    <x v="2"/>
    <s v="GCA_001766235.1"/>
    <s v="Primary Assembly"/>
    <s v="chromosome"/>
    <m/>
    <s v="CP015164.1"/>
    <n v="1004551"/>
    <n v="1004922"/>
    <x v="0"/>
    <m/>
    <m/>
    <m/>
    <m/>
    <m/>
    <m/>
    <s v="A4S02_04855"/>
    <n v="372"/>
    <m/>
    <m/>
  </r>
  <r>
    <n v="2236"/>
    <x v="1"/>
    <x v="3"/>
    <s v="GCA_001766235.1"/>
    <s v="Primary Assembly"/>
    <s v="chromosome"/>
    <m/>
    <s v="CP015164.1"/>
    <n v="1004551"/>
    <n v="1004922"/>
    <x v="0"/>
    <s v="AOW46227.1"/>
    <m/>
    <m/>
    <s v="transposase"/>
    <m/>
    <m/>
    <s v="A4S02_04855"/>
    <n v="372"/>
    <n v="123"/>
    <m/>
  </r>
  <r>
    <n v="2237"/>
    <x v="0"/>
    <x v="2"/>
    <s v="GCA_001766235.1"/>
    <s v="Primary Assembly"/>
    <s v="chromosome"/>
    <m/>
    <s v="CP015164.1"/>
    <n v="1004964"/>
    <n v="1005305"/>
    <x v="0"/>
    <m/>
    <m/>
    <m/>
    <m/>
    <m/>
    <m/>
    <s v="A4S02_04860"/>
    <n v="342"/>
    <m/>
    <m/>
  </r>
  <r>
    <n v="2238"/>
    <x v="1"/>
    <x v="3"/>
    <s v="GCA_001766235.1"/>
    <s v="Primary Assembly"/>
    <s v="chromosome"/>
    <m/>
    <s v="CP015164.1"/>
    <n v="1004964"/>
    <n v="1005305"/>
    <x v="0"/>
    <s v="AOW46228.1"/>
    <m/>
    <m/>
    <s v="transposase"/>
    <m/>
    <m/>
    <s v="A4S02_04860"/>
    <n v="342"/>
    <n v="113"/>
    <m/>
  </r>
  <r>
    <n v="2239"/>
    <x v="0"/>
    <x v="2"/>
    <s v="GCA_001766235.1"/>
    <s v="Primary Assembly"/>
    <s v="chromosome"/>
    <m/>
    <s v="CP015164.1"/>
    <n v="1005423"/>
    <n v="1006256"/>
    <x v="0"/>
    <m/>
    <m/>
    <m/>
    <m/>
    <m/>
    <m/>
    <s v="A4S02_04865"/>
    <n v="834"/>
    <m/>
    <m/>
  </r>
  <r>
    <n v="2240"/>
    <x v="1"/>
    <x v="3"/>
    <s v="GCA_001766235.1"/>
    <s v="Primary Assembly"/>
    <s v="chromosome"/>
    <m/>
    <s v="CP015164.1"/>
    <n v="1005423"/>
    <n v="1006256"/>
    <x v="0"/>
    <s v="AOW46229.1"/>
    <m/>
    <m/>
    <s v="transposase"/>
    <m/>
    <m/>
    <s v="A4S02_04865"/>
    <n v="834"/>
    <n v="277"/>
    <m/>
  </r>
  <r>
    <n v="2241"/>
    <x v="0"/>
    <x v="2"/>
    <s v="GCA_001766235.1"/>
    <s v="Primary Assembly"/>
    <s v="chromosome"/>
    <m/>
    <s v="CP015164.1"/>
    <n v="1006492"/>
    <n v="1008081"/>
    <x v="0"/>
    <m/>
    <m/>
    <m/>
    <m/>
    <m/>
    <m/>
    <s v="A4S02_04870"/>
    <n v="1590"/>
    <m/>
    <m/>
  </r>
  <r>
    <n v="2242"/>
    <x v="1"/>
    <x v="3"/>
    <s v="GCA_001766235.1"/>
    <s v="Primary Assembly"/>
    <s v="chromosome"/>
    <m/>
    <s v="CP015164.1"/>
    <n v="1006492"/>
    <n v="1008081"/>
    <x v="0"/>
    <s v="AOW46230.1"/>
    <m/>
    <m/>
    <s v="hypothetical protein"/>
    <m/>
    <m/>
    <s v="A4S02_04870"/>
    <n v="1590"/>
    <n v="529"/>
    <m/>
  </r>
  <r>
    <n v="2243"/>
    <x v="0"/>
    <x v="2"/>
    <s v="GCA_001766235.1"/>
    <s v="Primary Assembly"/>
    <s v="chromosome"/>
    <m/>
    <s v="CP015164.1"/>
    <n v="1008149"/>
    <n v="1008550"/>
    <x v="0"/>
    <m/>
    <m/>
    <m/>
    <m/>
    <m/>
    <m/>
    <s v="A4S02_04875"/>
    <n v="402"/>
    <m/>
    <m/>
  </r>
  <r>
    <n v="2244"/>
    <x v="1"/>
    <x v="3"/>
    <s v="GCA_001766235.1"/>
    <s v="Primary Assembly"/>
    <s v="chromosome"/>
    <m/>
    <s v="CP015164.1"/>
    <n v="1008149"/>
    <n v="1008550"/>
    <x v="0"/>
    <s v="AOW46231.1"/>
    <m/>
    <m/>
    <s v="hypothetical protein"/>
    <m/>
    <m/>
    <s v="A4S02_04875"/>
    <n v="402"/>
    <n v="133"/>
    <m/>
  </r>
  <r>
    <n v="2245"/>
    <x v="0"/>
    <x v="2"/>
    <s v="GCA_001766235.1"/>
    <s v="Primary Assembly"/>
    <s v="chromosome"/>
    <m/>
    <s v="CP015164.1"/>
    <n v="1008693"/>
    <n v="1010078"/>
    <x v="1"/>
    <m/>
    <m/>
    <m/>
    <m/>
    <m/>
    <m/>
    <s v="A4S02_04880"/>
    <n v="1386"/>
    <m/>
    <m/>
  </r>
  <r>
    <n v="2246"/>
    <x v="1"/>
    <x v="3"/>
    <s v="GCA_001766235.1"/>
    <s v="Primary Assembly"/>
    <s v="chromosome"/>
    <m/>
    <s v="CP015164.1"/>
    <n v="1008693"/>
    <n v="1010078"/>
    <x v="1"/>
    <s v="AOW46232.1"/>
    <m/>
    <m/>
    <s v="transposase"/>
    <m/>
    <m/>
    <s v="A4S02_04880"/>
    <n v="1386"/>
    <n v="461"/>
    <m/>
  </r>
  <r>
    <n v="2247"/>
    <x v="0"/>
    <x v="2"/>
    <s v="GCA_001766235.1"/>
    <s v="Primary Assembly"/>
    <s v="chromosome"/>
    <m/>
    <s v="CP015164.1"/>
    <n v="1010229"/>
    <n v="1010897"/>
    <x v="0"/>
    <m/>
    <m/>
    <m/>
    <m/>
    <m/>
    <m/>
    <s v="A4S02_04885"/>
    <n v="669"/>
    <m/>
    <m/>
  </r>
  <r>
    <n v="2248"/>
    <x v="1"/>
    <x v="3"/>
    <s v="GCA_001766235.1"/>
    <s v="Primary Assembly"/>
    <s v="chromosome"/>
    <m/>
    <s v="CP015164.1"/>
    <n v="1010229"/>
    <n v="1010897"/>
    <x v="0"/>
    <s v="AOW46233.1"/>
    <m/>
    <m/>
    <s v="transposase"/>
    <m/>
    <m/>
    <s v="A4S02_04885"/>
    <n v="669"/>
    <n v="222"/>
    <m/>
  </r>
  <r>
    <n v="2249"/>
    <x v="0"/>
    <x v="0"/>
    <s v="GCA_001766235.1"/>
    <s v="Primary Assembly"/>
    <s v="chromosome"/>
    <m/>
    <s v="CP015164.1"/>
    <n v="1010947"/>
    <n v="1015488"/>
    <x v="0"/>
    <m/>
    <m/>
    <m/>
    <m/>
    <m/>
    <m/>
    <s v="A4S02_04890"/>
    <n v="4542"/>
    <m/>
    <s v="pseudo"/>
  </r>
  <r>
    <n v="2250"/>
    <x v="1"/>
    <x v="1"/>
    <s v="GCA_001766235.1"/>
    <s v="Primary Assembly"/>
    <s v="chromosome"/>
    <m/>
    <s v="CP015164.1"/>
    <n v="1010947"/>
    <n v="1015488"/>
    <x v="0"/>
    <m/>
    <m/>
    <m/>
    <s v="disulfide oxidoreductase"/>
    <m/>
    <m/>
    <s v="A4S02_04890"/>
    <n v="4542"/>
    <m/>
    <s v="pseudo"/>
  </r>
  <r>
    <n v="2251"/>
    <x v="0"/>
    <x v="0"/>
    <s v="GCA_001766235.1"/>
    <s v="Primary Assembly"/>
    <s v="chromosome"/>
    <m/>
    <s v="CP015164.1"/>
    <n v="1015631"/>
    <n v="1016413"/>
    <x v="1"/>
    <m/>
    <m/>
    <m/>
    <m/>
    <m/>
    <m/>
    <s v="A4S02_04895"/>
    <n v="783"/>
    <m/>
    <s v="pseudo"/>
  </r>
  <r>
    <n v="2252"/>
    <x v="1"/>
    <x v="1"/>
    <s v="GCA_001766235.1"/>
    <s v="Primary Assembly"/>
    <s v="chromosome"/>
    <m/>
    <s v="CP015164.1"/>
    <n v="1015631"/>
    <n v="1016413"/>
    <x v="1"/>
    <m/>
    <m/>
    <m/>
    <s v="5,10-methylene tetrahydromethanopterin reductase"/>
    <m/>
    <m/>
    <s v="A4S02_04895"/>
    <n v="783"/>
    <m/>
    <s v="pseudo"/>
  </r>
  <r>
    <n v="2253"/>
    <x v="0"/>
    <x v="2"/>
    <s v="GCA_001766235.1"/>
    <s v="Primary Assembly"/>
    <s v="chromosome"/>
    <m/>
    <s v="CP015164.1"/>
    <n v="1016407"/>
    <n v="1016781"/>
    <x v="1"/>
    <m/>
    <m/>
    <m/>
    <m/>
    <m/>
    <m/>
    <s v="A4S02_04900"/>
    <n v="375"/>
    <m/>
    <m/>
  </r>
  <r>
    <n v="2254"/>
    <x v="1"/>
    <x v="3"/>
    <s v="GCA_001766235.1"/>
    <s v="Primary Assembly"/>
    <s v="chromosome"/>
    <m/>
    <s v="CP015164.1"/>
    <n v="1016407"/>
    <n v="1016781"/>
    <x v="1"/>
    <s v="AOW46234.1"/>
    <m/>
    <m/>
    <s v="transposase"/>
    <m/>
    <m/>
    <s v="A4S02_04900"/>
    <n v="375"/>
    <n v="124"/>
    <m/>
  </r>
  <r>
    <n v="2255"/>
    <x v="0"/>
    <x v="2"/>
    <s v="GCA_001766235.1"/>
    <s v="Primary Assembly"/>
    <s v="chromosome"/>
    <m/>
    <s v="CP015164.1"/>
    <n v="1016778"/>
    <n v="1017155"/>
    <x v="1"/>
    <m/>
    <m/>
    <m/>
    <m/>
    <m/>
    <m/>
    <s v="A4S02_04905"/>
    <n v="378"/>
    <m/>
    <m/>
  </r>
  <r>
    <n v="2256"/>
    <x v="1"/>
    <x v="3"/>
    <s v="GCA_001766235.1"/>
    <s v="Primary Assembly"/>
    <s v="chromosome"/>
    <m/>
    <s v="CP015164.1"/>
    <n v="1016778"/>
    <n v="1017155"/>
    <x v="1"/>
    <s v="AOW46235.1"/>
    <m/>
    <m/>
    <s v="transposase"/>
    <m/>
    <m/>
    <s v="A4S02_04905"/>
    <n v="378"/>
    <n v="125"/>
    <m/>
  </r>
  <r>
    <n v="2257"/>
    <x v="0"/>
    <x v="2"/>
    <s v="GCA_001766235.1"/>
    <s v="Primary Assembly"/>
    <s v="chromosome"/>
    <m/>
    <s v="CP015164.1"/>
    <n v="1017226"/>
    <n v="1017540"/>
    <x v="1"/>
    <m/>
    <m/>
    <m/>
    <m/>
    <m/>
    <m/>
    <s v="A4S02_04910"/>
    <n v="315"/>
    <m/>
    <m/>
  </r>
  <r>
    <n v="2258"/>
    <x v="1"/>
    <x v="3"/>
    <s v="GCA_001766235.1"/>
    <s v="Primary Assembly"/>
    <s v="chromosome"/>
    <m/>
    <s v="CP015164.1"/>
    <n v="1017226"/>
    <n v="1017540"/>
    <x v="1"/>
    <s v="AOW46236.1"/>
    <m/>
    <m/>
    <s v="hypothetical protein"/>
    <m/>
    <m/>
    <s v="A4S02_04910"/>
    <n v="315"/>
    <n v="104"/>
    <m/>
  </r>
  <r>
    <n v="2259"/>
    <x v="0"/>
    <x v="2"/>
    <s v="GCA_001766235.1"/>
    <s v="Primary Assembly"/>
    <s v="chromosome"/>
    <m/>
    <s v="CP015164.1"/>
    <n v="1017824"/>
    <n v="1018846"/>
    <x v="0"/>
    <m/>
    <m/>
    <m/>
    <m/>
    <m/>
    <m/>
    <s v="A4S02_04915"/>
    <n v="1023"/>
    <m/>
    <m/>
  </r>
  <r>
    <n v="2260"/>
    <x v="1"/>
    <x v="3"/>
    <s v="GCA_001766235.1"/>
    <s v="Primary Assembly"/>
    <s v="chromosome"/>
    <m/>
    <s v="CP015164.1"/>
    <n v="1017824"/>
    <n v="1018846"/>
    <x v="0"/>
    <s v="AOW46237.1"/>
    <m/>
    <m/>
    <s v="adenosine deaminase"/>
    <m/>
    <m/>
    <s v="A4S02_04915"/>
    <n v="1023"/>
    <n v="340"/>
    <m/>
  </r>
  <r>
    <n v="2261"/>
    <x v="0"/>
    <x v="2"/>
    <s v="GCA_001766235.1"/>
    <s v="Primary Assembly"/>
    <s v="chromosome"/>
    <m/>
    <s v="CP015164.1"/>
    <n v="1018992"/>
    <n v="1019819"/>
    <x v="1"/>
    <m/>
    <m/>
    <m/>
    <m/>
    <m/>
    <m/>
    <s v="A4S02_04920"/>
    <n v="828"/>
    <m/>
    <m/>
  </r>
  <r>
    <n v="2262"/>
    <x v="1"/>
    <x v="3"/>
    <s v="GCA_001766235.1"/>
    <s v="Primary Assembly"/>
    <s v="chromosome"/>
    <m/>
    <s v="CP015164.1"/>
    <n v="1018992"/>
    <n v="1019819"/>
    <x v="1"/>
    <s v="AOW46238.1"/>
    <m/>
    <m/>
    <s v="transposase"/>
    <m/>
    <m/>
    <s v="A4S02_04920"/>
    <n v="828"/>
    <n v="275"/>
    <m/>
  </r>
  <r>
    <n v="2263"/>
    <x v="0"/>
    <x v="2"/>
    <s v="GCA_001766235.1"/>
    <s v="Primary Assembly"/>
    <s v="chromosome"/>
    <m/>
    <s v="CP015164.1"/>
    <n v="1019816"/>
    <n v="1020079"/>
    <x v="1"/>
    <m/>
    <m/>
    <m/>
    <m/>
    <m/>
    <m/>
    <s v="A4S02_04925"/>
    <n v="264"/>
    <m/>
    <m/>
  </r>
  <r>
    <n v="2264"/>
    <x v="1"/>
    <x v="3"/>
    <s v="GCA_001766235.1"/>
    <s v="Primary Assembly"/>
    <s v="chromosome"/>
    <m/>
    <s v="CP015164.1"/>
    <n v="1019816"/>
    <n v="1020079"/>
    <x v="1"/>
    <s v="AOW47784.1"/>
    <m/>
    <m/>
    <s v="transposase"/>
    <m/>
    <m/>
    <s v="A4S02_04925"/>
    <n v="264"/>
    <n v="87"/>
    <m/>
  </r>
  <r>
    <n v="2265"/>
    <x v="0"/>
    <x v="2"/>
    <s v="GCA_001766235.1"/>
    <s v="Primary Assembly"/>
    <s v="chromosome"/>
    <m/>
    <s v="CP015164.1"/>
    <n v="1020748"/>
    <n v="1021863"/>
    <x v="0"/>
    <m/>
    <m/>
    <m/>
    <m/>
    <m/>
    <m/>
    <s v="A4S02_04930"/>
    <n v="1116"/>
    <m/>
    <m/>
  </r>
  <r>
    <n v="2266"/>
    <x v="1"/>
    <x v="3"/>
    <s v="GCA_001766235.1"/>
    <s v="Primary Assembly"/>
    <s v="chromosome"/>
    <m/>
    <s v="CP015164.1"/>
    <n v="1020748"/>
    <n v="1021863"/>
    <x v="0"/>
    <s v="AOW47785.1"/>
    <m/>
    <m/>
    <s v="ferredoxin"/>
    <m/>
    <m/>
    <s v="A4S02_04930"/>
    <n v="1116"/>
    <n v="371"/>
    <m/>
  </r>
  <r>
    <n v="2267"/>
    <x v="0"/>
    <x v="2"/>
    <s v="GCA_001766235.1"/>
    <s v="Primary Assembly"/>
    <s v="chromosome"/>
    <m/>
    <s v="CP015164.1"/>
    <n v="1022041"/>
    <n v="1022838"/>
    <x v="0"/>
    <m/>
    <m/>
    <m/>
    <m/>
    <m/>
    <m/>
    <s v="A4S02_04935"/>
    <n v="798"/>
    <m/>
    <m/>
  </r>
  <r>
    <n v="2268"/>
    <x v="1"/>
    <x v="3"/>
    <s v="GCA_001766235.1"/>
    <s v="Primary Assembly"/>
    <s v="chromosome"/>
    <m/>
    <s v="CP015164.1"/>
    <n v="1022041"/>
    <n v="1022838"/>
    <x v="0"/>
    <s v="AOW46239.1"/>
    <m/>
    <m/>
    <s v="transposase"/>
    <m/>
    <m/>
    <s v="A4S02_04935"/>
    <n v="798"/>
    <n v="265"/>
    <m/>
  </r>
  <r>
    <n v="2269"/>
    <x v="0"/>
    <x v="2"/>
    <s v="GCA_001766235.1"/>
    <s v="Primary Assembly"/>
    <s v="chromosome"/>
    <m/>
    <s v="CP015164.1"/>
    <n v="1023424"/>
    <n v="1024575"/>
    <x v="0"/>
    <m/>
    <m/>
    <m/>
    <m/>
    <m/>
    <m/>
    <s v="A4S02_04940"/>
    <n v="1152"/>
    <m/>
    <m/>
  </r>
  <r>
    <n v="2270"/>
    <x v="1"/>
    <x v="3"/>
    <s v="GCA_001766235.1"/>
    <s v="Primary Assembly"/>
    <s v="chromosome"/>
    <m/>
    <s v="CP015164.1"/>
    <n v="1023424"/>
    <n v="1024575"/>
    <x v="0"/>
    <s v="AOW46240.1"/>
    <m/>
    <m/>
    <s v="acyl-CoA dehydrogenase"/>
    <m/>
    <m/>
    <s v="A4S02_04940"/>
    <n v="1152"/>
    <n v="383"/>
    <m/>
  </r>
  <r>
    <n v="2271"/>
    <x v="0"/>
    <x v="2"/>
    <s v="GCA_001766235.1"/>
    <s v="Primary Assembly"/>
    <s v="chromosome"/>
    <m/>
    <s v="CP015164.1"/>
    <n v="1024608"/>
    <n v="1025225"/>
    <x v="0"/>
    <m/>
    <m/>
    <m/>
    <m/>
    <m/>
    <m/>
    <s v="A4S02_04945"/>
    <n v="618"/>
    <m/>
    <m/>
  </r>
  <r>
    <n v="2272"/>
    <x v="1"/>
    <x v="3"/>
    <s v="GCA_001766235.1"/>
    <s v="Primary Assembly"/>
    <s v="chromosome"/>
    <m/>
    <s v="CP015164.1"/>
    <n v="1024608"/>
    <n v="1025225"/>
    <x v="0"/>
    <s v="AOW46241.1"/>
    <m/>
    <m/>
    <s v="nitroreductase"/>
    <m/>
    <m/>
    <s v="A4S02_04945"/>
    <n v="618"/>
    <n v="205"/>
    <m/>
  </r>
  <r>
    <n v="2273"/>
    <x v="0"/>
    <x v="2"/>
    <s v="GCA_001766235.1"/>
    <s v="Primary Assembly"/>
    <s v="chromosome"/>
    <m/>
    <s v="CP015164.1"/>
    <n v="1025368"/>
    <n v="1025760"/>
    <x v="1"/>
    <m/>
    <m/>
    <m/>
    <m/>
    <m/>
    <m/>
    <s v="A4S02_04950"/>
    <n v="393"/>
    <m/>
    <m/>
  </r>
  <r>
    <n v="2274"/>
    <x v="1"/>
    <x v="3"/>
    <s v="GCA_001766235.1"/>
    <s v="Primary Assembly"/>
    <s v="chromosome"/>
    <m/>
    <s v="CP015164.1"/>
    <n v="1025368"/>
    <n v="1025760"/>
    <x v="1"/>
    <s v="AOW46242.1"/>
    <m/>
    <m/>
    <s v="hypothetical protein"/>
    <m/>
    <m/>
    <s v="A4S02_04950"/>
    <n v="393"/>
    <n v="130"/>
    <m/>
  </r>
  <r>
    <n v="2275"/>
    <x v="0"/>
    <x v="2"/>
    <s v="GCA_001766235.1"/>
    <s v="Primary Assembly"/>
    <s v="chromosome"/>
    <m/>
    <s v="CP015164.1"/>
    <n v="1025803"/>
    <n v="1026600"/>
    <x v="1"/>
    <m/>
    <m/>
    <m/>
    <m/>
    <m/>
    <m/>
    <s v="A4S02_04955"/>
    <n v="798"/>
    <m/>
    <m/>
  </r>
  <r>
    <n v="2276"/>
    <x v="1"/>
    <x v="3"/>
    <s v="GCA_001766235.1"/>
    <s v="Primary Assembly"/>
    <s v="chromosome"/>
    <m/>
    <s v="CP015164.1"/>
    <n v="1025803"/>
    <n v="1026600"/>
    <x v="1"/>
    <s v="AOW46243.1"/>
    <m/>
    <m/>
    <s v="transposase"/>
    <m/>
    <m/>
    <s v="A4S02_04955"/>
    <n v="798"/>
    <n v="265"/>
    <m/>
  </r>
  <r>
    <n v="2277"/>
    <x v="0"/>
    <x v="2"/>
    <s v="GCA_001766235.1"/>
    <s v="Primary Assembly"/>
    <s v="chromosome"/>
    <m/>
    <s v="CP015164.1"/>
    <n v="1026898"/>
    <n v="1027218"/>
    <x v="1"/>
    <m/>
    <m/>
    <m/>
    <m/>
    <m/>
    <m/>
    <s v="A4S02_04960"/>
    <n v="321"/>
    <m/>
    <m/>
  </r>
  <r>
    <n v="2278"/>
    <x v="1"/>
    <x v="3"/>
    <s v="GCA_001766235.1"/>
    <s v="Primary Assembly"/>
    <s v="chromosome"/>
    <m/>
    <s v="CP015164.1"/>
    <n v="1026898"/>
    <n v="1027218"/>
    <x v="1"/>
    <s v="AOW47786.1"/>
    <m/>
    <m/>
    <s v="antibiotic biosynthesis monooxygenase"/>
    <m/>
    <m/>
    <s v="A4S02_04960"/>
    <n v="321"/>
    <n v="106"/>
    <m/>
  </r>
  <r>
    <n v="2279"/>
    <x v="0"/>
    <x v="2"/>
    <s v="GCA_001766235.1"/>
    <s v="Primary Assembly"/>
    <s v="chromosome"/>
    <m/>
    <s v="CP015164.1"/>
    <n v="1027239"/>
    <n v="1028051"/>
    <x v="1"/>
    <m/>
    <m/>
    <m/>
    <m/>
    <m/>
    <m/>
    <s v="A4S02_04965"/>
    <n v="813"/>
    <m/>
    <m/>
  </r>
  <r>
    <n v="2280"/>
    <x v="1"/>
    <x v="3"/>
    <s v="GCA_001766235.1"/>
    <s v="Primary Assembly"/>
    <s v="chromosome"/>
    <m/>
    <s v="CP015164.1"/>
    <n v="1027239"/>
    <n v="1028051"/>
    <x v="1"/>
    <s v="AOW46244.1"/>
    <m/>
    <m/>
    <s v="hemin ABC transporter ATP-binding protein"/>
    <m/>
    <m/>
    <s v="A4S02_04965"/>
    <n v="813"/>
    <n v="270"/>
    <m/>
  </r>
  <r>
    <n v="2281"/>
    <x v="0"/>
    <x v="2"/>
    <s v="GCA_001766235.1"/>
    <s v="Primary Assembly"/>
    <s v="chromosome"/>
    <m/>
    <s v="CP015164.1"/>
    <n v="1028048"/>
    <n v="1029100"/>
    <x v="1"/>
    <m/>
    <m/>
    <m/>
    <m/>
    <m/>
    <m/>
    <s v="A4S02_04970"/>
    <n v="1053"/>
    <m/>
    <m/>
  </r>
  <r>
    <n v="2282"/>
    <x v="1"/>
    <x v="3"/>
    <s v="GCA_001766235.1"/>
    <s v="Primary Assembly"/>
    <s v="chromosome"/>
    <m/>
    <s v="CP015164.1"/>
    <n v="1028048"/>
    <n v="1029100"/>
    <x v="1"/>
    <s v="AOW46245.1"/>
    <m/>
    <m/>
    <s v="iron ABC transporter"/>
    <m/>
    <m/>
    <s v="A4S02_04970"/>
    <n v="1053"/>
    <n v="350"/>
    <m/>
  </r>
  <r>
    <n v="2283"/>
    <x v="0"/>
    <x v="2"/>
    <s v="GCA_001766235.1"/>
    <s v="Primary Assembly"/>
    <s v="chromosome"/>
    <m/>
    <s v="CP015164.1"/>
    <n v="1029097"/>
    <n v="1029987"/>
    <x v="1"/>
    <m/>
    <m/>
    <m/>
    <m/>
    <m/>
    <m/>
    <s v="A4S02_04975"/>
    <n v="891"/>
    <m/>
    <m/>
  </r>
  <r>
    <n v="2284"/>
    <x v="1"/>
    <x v="3"/>
    <s v="GCA_001766235.1"/>
    <s v="Primary Assembly"/>
    <s v="chromosome"/>
    <m/>
    <s v="CP015164.1"/>
    <n v="1029097"/>
    <n v="1029987"/>
    <x v="1"/>
    <s v="AOW47787.1"/>
    <m/>
    <m/>
    <s v="hemin receptor"/>
    <m/>
    <m/>
    <s v="A4S02_04975"/>
    <n v="891"/>
    <n v="296"/>
    <m/>
  </r>
  <r>
    <n v="2285"/>
    <x v="0"/>
    <x v="2"/>
    <s v="GCA_001766235.1"/>
    <s v="Primary Assembly"/>
    <s v="chromosome"/>
    <m/>
    <s v="CP015164.1"/>
    <n v="1030083"/>
    <n v="1030412"/>
    <x v="1"/>
    <m/>
    <m/>
    <m/>
    <m/>
    <m/>
    <m/>
    <s v="A4S02_04980"/>
    <n v="330"/>
    <m/>
    <m/>
  </r>
  <r>
    <n v="2286"/>
    <x v="1"/>
    <x v="3"/>
    <s v="GCA_001766235.1"/>
    <s v="Primary Assembly"/>
    <s v="chromosome"/>
    <m/>
    <s v="CP015164.1"/>
    <n v="1030083"/>
    <n v="1030412"/>
    <x v="1"/>
    <s v="AOW46246.1"/>
    <m/>
    <m/>
    <s v="hypothetical protein"/>
    <m/>
    <m/>
    <s v="A4S02_04980"/>
    <n v="330"/>
    <n v="109"/>
    <m/>
  </r>
  <r>
    <n v="2287"/>
    <x v="0"/>
    <x v="2"/>
    <s v="GCA_001766235.1"/>
    <s v="Primary Assembly"/>
    <s v="chromosome"/>
    <m/>
    <s v="CP015164.1"/>
    <n v="1030601"/>
    <n v="1032034"/>
    <x v="1"/>
    <m/>
    <m/>
    <m/>
    <m/>
    <m/>
    <m/>
    <s v="A4S02_04985"/>
    <n v="1434"/>
    <m/>
    <m/>
  </r>
  <r>
    <n v="2288"/>
    <x v="1"/>
    <x v="3"/>
    <s v="GCA_001766235.1"/>
    <s v="Primary Assembly"/>
    <s v="chromosome"/>
    <m/>
    <s v="CP015164.1"/>
    <n v="1030601"/>
    <n v="1032034"/>
    <x v="1"/>
    <s v="AOW46247.1"/>
    <m/>
    <m/>
    <s v="aldehyde dehydrogenase"/>
    <m/>
    <m/>
    <s v="A4S02_04985"/>
    <n v="1434"/>
    <n v="477"/>
    <m/>
  </r>
  <r>
    <n v="2289"/>
    <x v="0"/>
    <x v="2"/>
    <s v="GCA_001766235.1"/>
    <s v="Primary Assembly"/>
    <s v="chromosome"/>
    <m/>
    <s v="CP015164.1"/>
    <n v="1032122"/>
    <n v="1032730"/>
    <x v="0"/>
    <m/>
    <m/>
    <m/>
    <m/>
    <m/>
    <m/>
    <s v="A4S02_04990"/>
    <n v="609"/>
    <m/>
    <m/>
  </r>
  <r>
    <n v="2290"/>
    <x v="1"/>
    <x v="3"/>
    <s v="GCA_001766235.1"/>
    <s v="Primary Assembly"/>
    <s v="chromosome"/>
    <m/>
    <s v="CP015164.1"/>
    <n v="1032122"/>
    <n v="1032730"/>
    <x v="0"/>
    <s v="AOW46248.1"/>
    <m/>
    <m/>
    <s v="TetR family transcriptional regulator"/>
    <m/>
    <m/>
    <s v="A4S02_04990"/>
    <n v="609"/>
    <n v="202"/>
    <m/>
  </r>
  <r>
    <n v="2291"/>
    <x v="0"/>
    <x v="2"/>
    <s v="GCA_001766235.1"/>
    <s v="Primary Assembly"/>
    <s v="chromosome"/>
    <m/>
    <s v="CP015164.1"/>
    <n v="1032731"/>
    <n v="1033204"/>
    <x v="1"/>
    <m/>
    <m/>
    <m/>
    <m/>
    <m/>
    <m/>
    <s v="A4S02_04995"/>
    <n v="474"/>
    <m/>
    <m/>
  </r>
  <r>
    <n v="2292"/>
    <x v="1"/>
    <x v="3"/>
    <s v="GCA_001766235.1"/>
    <s v="Primary Assembly"/>
    <s v="chromosome"/>
    <m/>
    <s v="CP015164.1"/>
    <n v="1032731"/>
    <n v="1033204"/>
    <x v="1"/>
    <s v="AOW46249.1"/>
    <m/>
    <m/>
    <s v="transcriptional regulator MntR"/>
    <m/>
    <m/>
    <s v="A4S02_04995"/>
    <n v="474"/>
    <n v="157"/>
    <m/>
  </r>
  <r>
    <n v="2293"/>
    <x v="0"/>
    <x v="2"/>
    <s v="GCA_001766235.1"/>
    <s v="Primary Assembly"/>
    <s v="chromosome"/>
    <m/>
    <s v="CP015164.1"/>
    <n v="1033395"/>
    <n v="1034768"/>
    <x v="0"/>
    <m/>
    <m/>
    <m/>
    <m/>
    <m/>
    <m/>
    <s v="A4S02_05000"/>
    <n v="1374"/>
    <m/>
    <m/>
  </r>
  <r>
    <n v="2294"/>
    <x v="1"/>
    <x v="3"/>
    <s v="GCA_001766235.1"/>
    <s v="Primary Assembly"/>
    <s v="chromosome"/>
    <m/>
    <s v="CP015164.1"/>
    <n v="1033395"/>
    <n v="1034768"/>
    <x v="0"/>
    <s v="AOW46250.1"/>
    <m/>
    <m/>
    <s v="divalent metal cation transporter"/>
    <m/>
    <m/>
    <s v="A4S02_05000"/>
    <n v="1374"/>
    <n v="457"/>
    <m/>
  </r>
  <r>
    <n v="2295"/>
    <x v="0"/>
    <x v="2"/>
    <s v="GCA_001766235.1"/>
    <s v="Primary Assembly"/>
    <s v="chromosome"/>
    <m/>
    <s v="CP015164.1"/>
    <n v="1034969"/>
    <n v="1035766"/>
    <x v="0"/>
    <m/>
    <m/>
    <m/>
    <m/>
    <m/>
    <m/>
    <s v="A4S02_05005"/>
    <n v="798"/>
    <m/>
    <m/>
  </r>
  <r>
    <n v="2296"/>
    <x v="1"/>
    <x v="3"/>
    <s v="GCA_001766235.1"/>
    <s v="Primary Assembly"/>
    <s v="chromosome"/>
    <m/>
    <s v="CP015164.1"/>
    <n v="1034969"/>
    <n v="1035766"/>
    <x v="0"/>
    <s v="AOW46251.1"/>
    <m/>
    <m/>
    <s v="transposase"/>
    <m/>
    <m/>
    <s v="A4S02_05005"/>
    <n v="798"/>
    <n v="265"/>
    <m/>
  </r>
  <r>
    <n v="2297"/>
    <x v="0"/>
    <x v="2"/>
    <s v="GCA_001766235.1"/>
    <s v="Primary Assembly"/>
    <s v="chromosome"/>
    <m/>
    <s v="CP015164.1"/>
    <n v="1035767"/>
    <n v="1036264"/>
    <x v="0"/>
    <m/>
    <m/>
    <m/>
    <m/>
    <m/>
    <m/>
    <s v="A4S02_05010"/>
    <n v="498"/>
    <m/>
    <m/>
  </r>
  <r>
    <n v="2298"/>
    <x v="1"/>
    <x v="3"/>
    <s v="GCA_001766235.1"/>
    <s v="Primary Assembly"/>
    <s v="chromosome"/>
    <m/>
    <s v="CP015164.1"/>
    <n v="1035767"/>
    <n v="1036264"/>
    <x v="0"/>
    <s v="AOW46252.1"/>
    <m/>
    <m/>
    <s v="hypothetical protein"/>
    <m/>
    <m/>
    <s v="A4S02_05010"/>
    <n v="498"/>
    <n v="165"/>
    <m/>
  </r>
  <r>
    <n v="2299"/>
    <x v="0"/>
    <x v="2"/>
    <s v="GCA_001766235.1"/>
    <s v="Primary Assembly"/>
    <s v="chromosome"/>
    <m/>
    <s v="CP015164.1"/>
    <n v="1036473"/>
    <n v="1037552"/>
    <x v="1"/>
    <m/>
    <m/>
    <m/>
    <m/>
    <m/>
    <m/>
    <s v="A4S02_05015"/>
    <n v="1080"/>
    <m/>
    <m/>
  </r>
  <r>
    <n v="2300"/>
    <x v="1"/>
    <x v="3"/>
    <s v="GCA_001766235.1"/>
    <s v="Primary Assembly"/>
    <s v="chromosome"/>
    <m/>
    <s v="CP015164.1"/>
    <n v="1036473"/>
    <n v="1037552"/>
    <x v="1"/>
    <s v="AOW46253.1"/>
    <m/>
    <m/>
    <s v="transposase"/>
    <m/>
    <m/>
    <s v="A4S02_05015"/>
    <n v="1080"/>
    <n v="359"/>
    <m/>
  </r>
  <r>
    <n v="2301"/>
    <x v="0"/>
    <x v="2"/>
    <s v="GCA_001766235.1"/>
    <s v="Primary Assembly"/>
    <s v="chromosome"/>
    <m/>
    <s v="CP015164.1"/>
    <n v="1037810"/>
    <n v="1039195"/>
    <x v="1"/>
    <m/>
    <m/>
    <m/>
    <m/>
    <m/>
    <m/>
    <s v="A4S02_05020"/>
    <n v="1386"/>
    <m/>
    <m/>
  </r>
  <r>
    <n v="2302"/>
    <x v="1"/>
    <x v="3"/>
    <s v="GCA_001766235.1"/>
    <s v="Primary Assembly"/>
    <s v="chromosome"/>
    <m/>
    <s v="CP015164.1"/>
    <n v="1037810"/>
    <n v="1039195"/>
    <x v="1"/>
    <s v="AOW46254.1"/>
    <m/>
    <m/>
    <s v="transposase"/>
    <m/>
    <m/>
    <s v="A4S02_05020"/>
    <n v="1386"/>
    <n v="461"/>
    <m/>
  </r>
  <r>
    <n v="2303"/>
    <x v="0"/>
    <x v="2"/>
    <s v="GCA_001766235.1"/>
    <s v="Primary Assembly"/>
    <s v="chromosome"/>
    <m/>
    <s v="CP015164.1"/>
    <n v="1039500"/>
    <n v="1039925"/>
    <x v="0"/>
    <m/>
    <m/>
    <m/>
    <m/>
    <m/>
    <m/>
    <s v="A4S02_05025"/>
    <n v="426"/>
    <m/>
    <m/>
  </r>
  <r>
    <n v="2304"/>
    <x v="1"/>
    <x v="3"/>
    <s v="GCA_001766235.1"/>
    <s v="Primary Assembly"/>
    <s v="chromosome"/>
    <m/>
    <s v="CP015164.1"/>
    <n v="1039500"/>
    <n v="1039925"/>
    <x v="0"/>
    <s v="AOW46255.1"/>
    <m/>
    <m/>
    <s v="transposase"/>
    <m/>
    <m/>
    <s v="A4S02_05025"/>
    <n v="426"/>
    <n v="141"/>
    <m/>
  </r>
  <r>
    <n v="2305"/>
    <x v="0"/>
    <x v="2"/>
    <s v="GCA_001766235.1"/>
    <s v="Primary Assembly"/>
    <s v="chromosome"/>
    <m/>
    <s v="CP015164.1"/>
    <n v="1039922"/>
    <n v="1040296"/>
    <x v="0"/>
    <m/>
    <m/>
    <m/>
    <m/>
    <m/>
    <m/>
    <s v="A4S02_05030"/>
    <n v="375"/>
    <m/>
    <m/>
  </r>
  <r>
    <n v="2306"/>
    <x v="1"/>
    <x v="3"/>
    <s v="GCA_001766235.1"/>
    <s v="Primary Assembly"/>
    <s v="chromosome"/>
    <m/>
    <s v="CP015164.1"/>
    <n v="1039922"/>
    <n v="1040296"/>
    <x v="0"/>
    <s v="AOW46256.1"/>
    <m/>
    <m/>
    <s v="transposase"/>
    <m/>
    <m/>
    <s v="A4S02_05030"/>
    <n v="375"/>
    <n v="124"/>
    <m/>
  </r>
  <r>
    <n v="2307"/>
    <x v="0"/>
    <x v="0"/>
    <s v="GCA_001766235.1"/>
    <s v="Primary Assembly"/>
    <s v="chromosome"/>
    <m/>
    <s v="CP015164.1"/>
    <n v="1040305"/>
    <n v="1041006"/>
    <x v="1"/>
    <m/>
    <m/>
    <m/>
    <m/>
    <m/>
    <m/>
    <s v="A4S02_05035"/>
    <n v="702"/>
    <m/>
    <s v="pseudo"/>
  </r>
  <r>
    <n v="2308"/>
    <x v="1"/>
    <x v="1"/>
    <s v="GCA_001766235.1"/>
    <s v="Primary Assembly"/>
    <s v="chromosome"/>
    <m/>
    <s v="CP015164.1"/>
    <n v="1040305"/>
    <n v="1041006"/>
    <x v="1"/>
    <m/>
    <m/>
    <m/>
    <s v="tannase"/>
    <m/>
    <m/>
    <s v="A4S02_05035"/>
    <n v="702"/>
    <m/>
    <s v="pseudo"/>
  </r>
  <r>
    <n v="2309"/>
    <x v="0"/>
    <x v="2"/>
    <s v="GCA_001766235.1"/>
    <s v="Primary Assembly"/>
    <s v="chromosome"/>
    <m/>
    <s v="CP015164.1"/>
    <n v="1041162"/>
    <n v="1042466"/>
    <x v="1"/>
    <m/>
    <m/>
    <m/>
    <m/>
    <m/>
    <m/>
    <s v="A4S02_05040"/>
    <n v="1305"/>
    <m/>
    <m/>
  </r>
  <r>
    <n v="2310"/>
    <x v="1"/>
    <x v="3"/>
    <s v="GCA_001766235.1"/>
    <s v="Primary Assembly"/>
    <s v="chromosome"/>
    <m/>
    <s v="CP015164.1"/>
    <n v="1041162"/>
    <n v="1042466"/>
    <x v="1"/>
    <s v="AOW46257.1"/>
    <m/>
    <m/>
    <s v="sugar transporter"/>
    <m/>
    <m/>
    <s v="A4S02_05040"/>
    <n v="1305"/>
    <n v="434"/>
    <m/>
  </r>
  <r>
    <n v="2311"/>
    <x v="0"/>
    <x v="2"/>
    <s v="GCA_001766235.1"/>
    <s v="Primary Assembly"/>
    <s v="chromosome"/>
    <m/>
    <s v="CP015164.1"/>
    <n v="1042637"/>
    <n v="1044304"/>
    <x v="1"/>
    <m/>
    <m/>
    <m/>
    <m/>
    <m/>
    <m/>
    <s v="A4S02_05045"/>
    <n v="1668"/>
    <m/>
    <m/>
  </r>
  <r>
    <n v="2312"/>
    <x v="1"/>
    <x v="3"/>
    <s v="GCA_001766235.1"/>
    <s v="Primary Assembly"/>
    <s v="chromosome"/>
    <m/>
    <s v="CP015164.1"/>
    <n v="1042637"/>
    <n v="1044304"/>
    <x v="1"/>
    <s v="AOW46258.1"/>
    <m/>
    <m/>
    <s v="phosphoglucomutase, alpha-D-glucose phosphate-specific"/>
    <m/>
    <m/>
    <s v="A4S02_05045"/>
    <n v="1668"/>
    <n v="555"/>
    <m/>
  </r>
  <r>
    <n v="2313"/>
    <x v="0"/>
    <x v="2"/>
    <s v="GCA_001766235.1"/>
    <s v="Primary Assembly"/>
    <s v="chromosome"/>
    <m/>
    <s v="CP015164.1"/>
    <n v="1044502"/>
    <n v="1045575"/>
    <x v="1"/>
    <m/>
    <m/>
    <m/>
    <m/>
    <m/>
    <m/>
    <s v="A4S02_05050"/>
    <n v="1074"/>
    <m/>
    <m/>
  </r>
  <r>
    <n v="2314"/>
    <x v="1"/>
    <x v="3"/>
    <s v="GCA_001766235.1"/>
    <s v="Primary Assembly"/>
    <s v="chromosome"/>
    <m/>
    <s v="CP015164.1"/>
    <n v="1044502"/>
    <n v="1045575"/>
    <x v="1"/>
    <s v="AOW46259.1"/>
    <m/>
    <m/>
    <s v="alkene reductase"/>
    <m/>
    <m/>
    <s v="A4S02_05050"/>
    <n v="1074"/>
    <n v="357"/>
    <m/>
  </r>
  <r>
    <n v="2315"/>
    <x v="0"/>
    <x v="2"/>
    <s v="GCA_001766235.1"/>
    <s v="Primary Assembly"/>
    <s v="chromosome"/>
    <m/>
    <s v="CP015164.1"/>
    <n v="1046085"/>
    <n v="1047116"/>
    <x v="0"/>
    <m/>
    <m/>
    <m/>
    <m/>
    <m/>
    <m/>
    <s v="A4S02_05055"/>
    <n v="1032"/>
    <m/>
    <m/>
  </r>
  <r>
    <n v="2316"/>
    <x v="1"/>
    <x v="3"/>
    <s v="GCA_001766235.1"/>
    <s v="Primary Assembly"/>
    <s v="chromosome"/>
    <m/>
    <s v="CP015164.1"/>
    <n v="1046085"/>
    <n v="1047116"/>
    <x v="0"/>
    <s v="AOW46260.1"/>
    <m/>
    <m/>
    <s v="transposase"/>
    <m/>
    <m/>
    <s v="A4S02_05055"/>
    <n v="1032"/>
    <n v="343"/>
    <m/>
  </r>
  <r>
    <n v="2317"/>
    <x v="0"/>
    <x v="0"/>
    <s v="GCA_001766235.1"/>
    <s v="Primary Assembly"/>
    <s v="chromosome"/>
    <m/>
    <s v="CP015164.1"/>
    <n v="1047577"/>
    <n v="1048543"/>
    <x v="1"/>
    <m/>
    <m/>
    <m/>
    <m/>
    <m/>
    <m/>
    <s v="A4S02_05060"/>
    <n v="967"/>
    <m/>
    <s v="pseudo"/>
  </r>
  <r>
    <n v="2318"/>
    <x v="1"/>
    <x v="1"/>
    <s v="GCA_001766235.1"/>
    <s v="Primary Assembly"/>
    <s v="chromosome"/>
    <m/>
    <s v="CP015164.1"/>
    <n v="1047577"/>
    <n v="1048543"/>
    <x v="1"/>
    <m/>
    <m/>
    <m/>
    <s v="metallophosphoesterase"/>
    <m/>
    <m/>
    <s v="A4S02_05060"/>
    <n v="967"/>
    <m/>
    <s v="pseudo"/>
  </r>
  <r>
    <n v="2319"/>
    <x v="0"/>
    <x v="0"/>
    <s v="GCA_001766235.1"/>
    <s v="Primary Assembly"/>
    <s v="chromosome"/>
    <m/>
    <s v="CP015164.1"/>
    <n v="1048650"/>
    <n v="1049387"/>
    <x v="1"/>
    <m/>
    <m/>
    <m/>
    <m/>
    <m/>
    <m/>
    <s v="A4S02_05065"/>
    <n v="738"/>
    <m/>
    <s v="pseudo"/>
  </r>
  <r>
    <n v="2320"/>
    <x v="1"/>
    <x v="1"/>
    <s v="GCA_001766235.1"/>
    <s v="Primary Assembly"/>
    <s v="chromosome"/>
    <m/>
    <s v="CP015164.1"/>
    <n v="1048650"/>
    <n v="1049387"/>
    <x v="1"/>
    <m/>
    <m/>
    <m/>
    <s v="shikimate dehydrogenase"/>
    <m/>
    <m/>
    <s v="A4S02_05065"/>
    <n v="738"/>
    <m/>
    <s v="pseudo"/>
  </r>
  <r>
    <n v="2321"/>
    <x v="0"/>
    <x v="2"/>
    <s v="GCA_001766235.1"/>
    <s v="Primary Assembly"/>
    <s v="chromosome"/>
    <m/>
    <s v="CP015164.1"/>
    <n v="1049404"/>
    <n v="1050201"/>
    <x v="1"/>
    <m/>
    <m/>
    <m/>
    <m/>
    <m/>
    <m/>
    <s v="A4S02_05070"/>
    <n v="798"/>
    <m/>
    <m/>
  </r>
  <r>
    <n v="2322"/>
    <x v="1"/>
    <x v="3"/>
    <s v="GCA_001766235.1"/>
    <s v="Primary Assembly"/>
    <s v="chromosome"/>
    <m/>
    <s v="CP015164.1"/>
    <n v="1049404"/>
    <n v="1050201"/>
    <x v="1"/>
    <s v="AOW46261.1"/>
    <m/>
    <m/>
    <s v="transposase"/>
    <m/>
    <m/>
    <s v="A4S02_05070"/>
    <n v="798"/>
    <n v="265"/>
    <m/>
  </r>
  <r>
    <n v="2323"/>
    <x v="0"/>
    <x v="2"/>
    <s v="GCA_001766235.1"/>
    <s v="Primary Assembly"/>
    <s v="chromosome"/>
    <m/>
    <s v="CP015164.1"/>
    <n v="1050161"/>
    <n v="1050424"/>
    <x v="1"/>
    <m/>
    <m/>
    <m/>
    <m/>
    <m/>
    <m/>
    <s v="A4S02_05075"/>
    <n v="264"/>
    <m/>
    <m/>
  </r>
  <r>
    <n v="2324"/>
    <x v="1"/>
    <x v="3"/>
    <s v="GCA_001766235.1"/>
    <s v="Primary Assembly"/>
    <s v="chromosome"/>
    <m/>
    <s v="CP015164.1"/>
    <n v="1050161"/>
    <n v="1050424"/>
    <x v="1"/>
    <s v="AOW46262.1"/>
    <m/>
    <m/>
    <s v="hypothetical protein"/>
    <m/>
    <m/>
    <s v="A4S02_05075"/>
    <n v="264"/>
    <n v="87"/>
    <m/>
  </r>
  <r>
    <n v="2325"/>
    <x v="0"/>
    <x v="2"/>
    <s v="GCA_001766235.1"/>
    <s v="Primary Assembly"/>
    <s v="chromosome"/>
    <m/>
    <s v="CP015164.1"/>
    <n v="1050591"/>
    <n v="1051670"/>
    <x v="1"/>
    <m/>
    <m/>
    <m/>
    <m/>
    <m/>
    <m/>
    <s v="A4S02_05080"/>
    <n v="1080"/>
    <m/>
    <m/>
  </r>
  <r>
    <n v="2326"/>
    <x v="1"/>
    <x v="3"/>
    <s v="GCA_001766235.1"/>
    <s v="Primary Assembly"/>
    <s v="chromosome"/>
    <m/>
    <s v="CP015164.1"/>
    <n v="1050591"/>
    <n v="1051670"/>
    <x v="1"/>
    <s v="AOW46263.1"/>
    <m/>
    <m/>
    <s v="transposase"/>
    <m/>
    <m/>
    <s v="A4S02_05080"/>
    <n v="1080"/>
    <n v="359"/>
    <m/>
  </r>
  <r>
    <n v="2327"/>
    <x v="0"/>
    <x v="2"/>
    <s v="GCA_001766235.1"/>
    <s v="Primary Assembly"/>
    <s v="chromosome"/>
    <m/>
    <s v="CP015164.1"/>
    <n v="1052013"/>
    <n v="1052744"/>
    <x v="1"/>
    <m/>
    <m/>
    <m/>
    <m/>
    <m/>
    <m/>
    <s v="A4S02_05085"/>
    <n v="732"/>
    <m/>
    <m/>
  </r>
  <r>
    <n v="2328"/>
    <x v="1"/>
    <x v="3"/>
    <s v="GCA_001766235.1"/>
    <s v="Primary Assembly"/>
    <s v="chromosome"/>
    <m/>
    <s v="CP015164.1"/>
    <n v="1052013"/>
    <n v="1052744"/>
    <x v="1"/>
    <s v="AOW46264.1"/>
    <m/>
    <m/>
    <s v="hypothetical protein"/>
    <m/>
    <m/>
    <s v="A4S02_05085"/>
    <n v="732"/>
    <n v="243"/>
    <m/>
  </r>
  <r>
    <n v="2329"/>
    <x v="0"/>
    <x v="2"/>
    <s v="GCA_001766235.1"/>
    <s v="Primary Assembly"/>
    <s v="chromosome"/>
    <m/>
    <s v="CP015164.1"/>
    <n v="1052876"/>
    <n v="1054261"/>
    <x v="1"/>
    <m/>
    <m/>
    <m/>
    <m/>
    <m/>
    <m/>
    <s v="A4S02_05090"/>
    <n v="1386"/>
    <m/>
    <m/>
  </r>
  <r>
    <n v="2330"/>
    <x v="1"/>
    <x v="3"/>
    <s v="GCA_001766235.1"/>
    <s v="Primary Assembly"/>
    <s v="chromosome"/>
    <m/>
    <s v="CP015164.1"/>
    <n v="1052876"/>
    <n v="1054261"/>
    <x v="1"/>
    <s v="AOW46265.1"/>
    <m/>
    <m/>
    <s v="transposase"/>
    <m/>
    <m/>
    <s v="A4S02_05090"/>
    <n v="1386"/>
    <n v="461"/>
    <m/>
  </r>
  <r>
    <n v="2331"/>
    <x v="0"/>
    <x v="2"/>
    <s v="GCA_001766235.1"/>
    <s v="Primary Assembly"/>
    <s v="chromosome"/>
    <m/>
    <s v="CP015164.1"/>
    <n v="1054312"/>
    <n v="1055979"/>
    <x v="1"/>
    <m/>
    <m/>
    <m/>
    <m/>
    <m/>
    <m/>
    <s v="A4S02_05095"/>
    <n v="1668"/>
    <m/>
    <m/>
  </r>
  <r>
    <n v="2332"/>
    <x v="1"/>
    <x v="3"/>
    <s v="GCA_001766235.1"/>
    <s v="Primary Assembly"/>
    <s v="chromosome"/>
    <m/>
    <s v="CP015164.1"/>
    <n v="1054312"/>
    <n v="1055979"/>
    <x v="1"/>
    <s v="AOW46266.1"/>
    <m/>
    <m/>
    <s v="hypothetical protein"/>
    <m/>
    <m/>
    <s v="A4S02_05095"/>
    <n v="1668"/>
    <n v="555"/>
    <m/>
  </r>
  <r>
    <n v="2333"/>
    <x v="0"/>
    <x v="2"/>
    <s v="GCA_001766235.1"/>
    <s v="Primary Assembly"/>
    <s v="chromosome"/>
    <m/>
    <s v="CP015164.1"/>
    <n v="1056031"/>
    <n v="1056504"/>
    <x v="1"/>
    <m/>
    <m/>
    <m/>
    <m/>
    <m/>
    <m/>
    <s v="A4S02_05100"/>
    <n v="474"/>
    <m/>
    <m/>
  </r>
  <r>
    <n v="2334"/>
    <x v="1"/>
    <x v="3"/>
    <s v="GCA_001766235.1"/>
    <s v="Primary Assembly"/>
    <s v="chromosome"/>
    <m/>
    <s v="CP015164.1"/>
    <n v="1056031"/>
    <n v="1056504"/>
    <x v="1"/>
    <s v="AOW46267.1"/>
    <m/>
    <m/>
    <s v="transposase"/>
    <m/>
    <m/>
    <s v="A4S02_05100"/>
    <n v="474"/>
    <n v="157"/>
    <m/>
  </r>
  <r>
    <n v="2335"/>
    <x v="0"/>
    <x v="2"/>
    <s v="GCA_001766235.1"/>
    <s v="Primary Assembly"/>
    <s v="chromosome"/>
    <m/>
    <s v="CP015164.1"/>
    <n v="1056569"/>
    <n v="1056979"/>
    <x v="1"/>
    <m/>
    <m/>
    <m/>
    <m/>
    <m/>
    <m/>
    <s v="A4S02_05105"/>
    <n v="411"/>
    <m/>
    <m/>
  </r>
  <r>
    <n v="2336"/>
    <x v="1"/>
    <x v="3"/>
    <s v="GCA_001766235.1"/>
    <s v="Primary Assembly"/>
    <s v="chromosome"/>
    <m/>
    <s v="CP015164.1"/>
    <n v="1056569"/>
    <n v="1056979"/>
    <x v="1"/>
    <s v="AOW46268.1"/>
    <m/>
    <m/>
    <s v="transposase"/>
    <m/>
    <m/>
    <s v="A4S02_05105"/>
    <n v="411"/>
    <n v="136"/>
    <m/>
  </r>
  <r>
    <n v="2337"/>
    <x v="0"/>
    <x v="0"/>
    <s v="GCA_001766235.1"/>
    <s v="Primary Assembly"/>
    <s v="chromosome"/>
    <m/>
    <s v="CP015164.1"/>
    <n v="1057343"/>
    <n v="1058027"/>
    <x v="1"/>
    <m/>
    <m/>
    <m/>
    <m/>
    <m/>
    <m/>
    <s v="A4S02_05110"/>
    <n v="685"/>
    <m/>
    <s v="pseudo"/>
  </r>
  <r>
    <n v="2338"/>
    <x v="1"/>
    <x v="1"/>
    <s v="GCA_001766235.1"/>
    <s v="Primary Assembly"/>
    <s v="chromosome"/>
    <m/>
    <s v="CP015164.1"/>
    <n v="1057343"/>
    <n v="1058027"/>
    <x v="1"/>
    <m/>
    <m/>
    <m/>
    <s v="hypothetical protein"/>
    <m/>
    <m/>
    <s v="A4S02_05110"/>
    <n v="685"/>
    <m/>
    <s v="pseudo"/>
  </r>
  <r>
    <n v="2339"/>
    <x v="0"/>
    <x v="2"/>
    <s v="GCA_001766235.1"/>
    <s v="Primary Assembly"/>
    <s v="chromosome"/>
    <m/>
    <s v="CP015164.1"/>
    <n v="1058027"/>
    <n v="1059289"/>
    <x v="1"/>
    <m/>
    <m/>
    <m/>
    <m/>
    <m/>
    <m/>
    <s v="A4S02_05115"/>
    <n v="1263"/>
    <m/>
    <m/>
  </r>
  <r>
    <n v="2340"/>
    <x v="1"/>
    <x v="3"/>
    <s v="GCA_001766235.1"/>
    <s v="Primary Assembly"/>
    <s v="chromosome"/>
    <m/>
    <s v="CP015164.1"/>
    <n v="1058027"/>
    <n v="1059289"/>
    <x v="1"/>
    <s v="AOW46269.1"/>
    <m/>
    <m/>
    <s v="sodium:proton antiporter"/>
    <m/>
    <m/>
    <s v="A4S02_05115"/>
    <n v="1263"/>
    <n v="420"/>
    <m/>
  </r>
  <r>
    <n v="2341"/>
    <x v="0"/>
    <x v="2"/>
    <s v="GCA_001766235.1"/>
    <s v="Primary Assembly"/>
    <s v="chromosome"/>
    <m/>
    <s v="CP015164.1"/>
    <n v="1059421"/>
    <n v="1059714"/>
    <x v="1"/>
    <m/>
    <m/>
    <m/>
    <m/>
    <m/>
    <m/>
    <s v="A4S02_05120"/>
    <n v="294"/>
    <m/>
    <m/>
  </r>
  <r>
    <n v="2342"/>
    <x v="1"/>
    <x v="3"/>
    <s v="GCA_001766235.1"/>
    <s v="Primary Assembly"/>
    <s v="chromosome"/>
    <m/>
    <s v="CP015164.1"/>
    <n v="1059421"/>
    <n v="1059714"/>
    <x v="1"/>
    <s v="AOW46270.1"/>
    <m/>
    <m/>
    <s v="addiction module toxin RelE"/>
    <m/>
    <m/>
    <s v="A4S02_05120"/>
    <n v="294"/>
    <n v="97"/>
    <m/>
  </r>
  <r>
    <n v="2343"/>
    <x v="0"/>
    <x v="2"/>
    <s v="GCA_001766235.1"/>
    <s v="Primary Assembly"/>
    <s v="chromosome"/>
    <m/>
    <s v="CP015164.1"/>
    <n v="1059711"/>
    <n v="1059971"/>
    <x v="1"/>
    <m/>
    <m/>
    <m/>
    <m/>
    <m/>
    <m/>
    <s v="A4S02_05125"/>
    <n v="261"/>
    <m/>
    <m/>
  </r>
  <r>
    <n v="2344"/>
    <x v="1"/>
    <x v="3"/>
    <s v="GCA_001766235.1"/>
    <s v="Primary Assembly"/>
    <s v="chromosome"/>
    <m/>
    <s v="CP015164.1"/>
    <n v="1059711"/>
    <n v="1059971"/>
    <x v="1"/>
    <s v="AOW46271.1"/>
    <m/>
    <m/>
    <s v="bifunctional antitoxin/transcriptional repressor RelB"/>
    <m/>
    <m/>
    <s v="A4S02_05125"/>
    <n v="261"/>
    <n v="86"/>
    <m/>
  </r>
  <r>
    <n v="2345"/>
    <x v="0"/>
    <x v="2"/>
    <s v="GCA_001766235.1"/>
    <s v="Primary Assembly"/>
    <s v="chromosome"/>
    <m/>
    <s v="CP015164.1"/>
    <n v="1060121"/>
    <n v="1060426"/>
    <x v="1"/>
    <m/>
    <m/>
    <m/>
    <m/>
    <m/>
    <m/>
    <s v="A4S02_05130"/>
    <n v="306"/>
    <m/>
    <m/>
  </r>
  <r>
    <n v="2346"/>
    <x v="1"/>
    <x v="3"/>
    <s v="GCA_001766235.1"/>
    <s v="Primary Assembly"/>
    <s v="chromosome"/>
    <m/>
    <s v="CP015164.1"/>
    <n v="1060121"/>
    <n v="1060426"/>
    <x v="1"/>
    <s v="AOW46272.1"/>
    <m/>
    <m/>
    <s v="plasmid maintenance protein CcdB"/>
    <m/>
    <m/>
    <s v="A4S02_05130"/>
    <n v="306"/>
    <n v="101"/>
    <m/>
  </r>
  <r>
    <n v="2347"/>
    <x v="0"/>
    <x v="2"/>
    <s v="GCA_001766235.1"/>
    <s v="Primary Assembly"/>
    <s v="chromosome"/>
    <m/>
    <s v="CP015164.1"/>
    <n v="1060822"/>
    <n v="1061226"/>
    <x v="1"/>
    <m/>
    <m/>
    <m/>
    <m/>
    <m/>
    <m/>
    <s v="A4S02_05135"/>
    <n v="405"/>
    <m/>
    <m/>
  </r>
  <r>
    <n v="2348"/>
    <x v="1"/>
    <x v="3"/>
    <s v="GCA_001766235.1"/>
    <s v="Primary Assembly"/>
    <s v="chromosome"/>
    <m/>
    <s v="CP015164.1"/>
    <n v="1060822"/>
    <n v="1061226"/>
    <x v="1"/>
    <s v="AOW46273.1"/>
    <m/>
    <m/>
    <s v="plasmid maintenance protein"/>
    <m/>
    <m/>
    <s v="A4S02_05135"/>
    <n v="405"/>
    <n v="134"/>
    <m/>
  </r>
  <r>
    <n v="2349"/>
    <x v="0"/>
    <x v="2"/>
    <s v="GCA_001766235.1"/>
    <s v="Primary Assembly"/>
    <s v="chromosome"/>
    <m/>
    <s v="CP015164.1"/>
    <n v="1061226"/>
    <n v="1061450"/>
    <x v="1"/>
    <m/>
    <m/>
    <m/>
    <m/>
    <m/>
    <m/>
    <s v="A4S02_05140"/>
    <n v="225"/>
    <m/>
    <m/>
  </r>
  <r>
    <n v="2350"/>
    <x v="1"/>
    <x v="3"/>
    <s v="GCA_001766235.1"/>
    <s v="Primary Assembly"/>
    <s v="chromosome"/>
    <m/>
    <s v="CP015164.1"/>
    <n v="1061226"/>
    <n v="1061450"/>
    <x v="1"/>
    <s v="AOW47788.1"/>
    <m/>
    <m/>
    <s v="pirin"/>
    <m/>
    <m/>
    <s v="A4S02_05140"/>
    <n v="225"/>
    <n v="74"/>
    <m/>
  </r>
  <r>
    <n v="2351"/>
    <x v="0"/>
    <x v="2"/>
    <s v="GCA_001766235.1"/>
    <s v="Primary Assembly"/>
    <s v="chromosome"/>
    <m/>
    <s v="CP015164.1"/>
    <n v="1061556"/>
    <n v="1062989"/>
    <x v="1"/>
    <m/>
    <m/>
    <m/>
    <m/>
    <m/>
    <m/>
    <s v="A4S02_05145"/>
    <n v="1434"/>
    <m/>
    <m/>
  </r>
  <r>
    <n v="2352"/>
    <x v="1"/>
    <x v="3"/>
    <s v="GCA_001766235.1"/>
    <s v="Primary Assembly"/>
    <s v="chromosome"/>
    <m/>
    <s v="CP015164.1"/>
    <n v="1061556"/>
    <n v="1062989"/>
    <x v="1"/>
    <s v="AOW46274.1"/>
    <m/>
    <m/>
    <s v="hypothetical protein"/>
    <m/>
    <m/>
    <s v="A4S02_05145"/>
    <n v="1434"/>
    <n v="477"/>
    <m/>
  </r>
  <r>
    <n v="2353"/>
    <x v="0"/>
    <x v="2"/>
    <s v="GCA_001766235.1"/>
    <s v="Primary Assembly"/>
    <s v="chromosome"/>
    <m/>
    <s v="CP015164.1"/>
    <n v="1063112"/>
    <n v="1063438"/>
    <x v="1"/>
    <m/>
    <m/>
    <m/>
    <m/>
    <m/>
    <m/>
    <s v="A4S02_05150"/>
    <n v="327"/>
    <m/>
    <m/>
  </r>
  <r>
    <n v="2354"/>
    <x v="1"/>
    <x v="3"/>
    <s v="GCA_001766235.1"/>
    <s v="Primary Assembly"/>
    <s v="chromosome"/>
    <m/>
    <s v="CP015164.1"/>
    <n v="1063112"/>
    <n v="1063438"/>
    <x v="1"/>
    <s v="AOW47789.1"/>
    <m/>
    <m/>
    <s v="hypothetical protein"/>
    <m/>
    <m/>
    <s v="A4S02_05150"/>
    <n v="327"/>
    <n v="108"/>
    <m/>
  </r>
  <r>
    <n v="2355"/>
    <x v="0"/>
    <x v="2"/>
    <s v="GCA_001766235.1"/>
    <s v="Primary Assembly"/>
    <s v="chromosome"/>
    <m/>
    <s v="CP015164.1"/>
    <n v="1063517"/>
    <n v="1064596"/>
    <x v="0"/>
    <m/>
    <m/>
    <m/>
    <m/>
    <m/>
    <m/>
    <s v="A4S02_05155"/>
    <n v="1080"/>
    <m/>
    <m/>
  </r>
  <r>
    <n v="2356"/>
    <x v="1"/>
    <x v="3"/>
    <s v="GCA_001766235.1"/>
    <s v="Primary Assembly"/>
    <s v="chromosome"/>
    <m/>
    <s v="CP015164.1"/>
    <n v="1063517"/>
    <n v="1064596"/>
    <x v="0"/>
    <s v="AOW46275.1"/>
    <m/>
    <m/>
    <s v="transposase"/>
    <m/>
    <m/>
    <s v="A4S02_05155"/>
    <n v="1080"/>
    <n v="359"/>
    <m/>
  </r>
  <r>
    <n v="2357"/>
    <x v="0"/>
    <x v="0"/>
    <s v="GCA_001766235.1"/>
    <s v="Primary Assembly"/>
    <s v="chromosome"/>
    <m/>
    <s v="CP015164.1"/>
    <n v="1064695"/>
    <n v="1065048"/>
    <x v="0"/>
    <m/>
    <m/>
    <m/>
    <m/>
    <m/>
    <m/>
    <s v="A4S02_05160"/>
    <n v="354"/>
    <m/>
    <s v="pseudo"/>
  </r>
  <r>
    <n v="2358"/>
    <x v="1"/>
    <x v="1"/>
    <s v="GCA_001766235.1"/>
    <s v="Primary Assembly"/>
    <s v="chromosome"/>
    <m/>
    <s v="CP015164.1"/>
    <n v="1064695"/>
    <n v="1065048"/>
    <x v="0"/>
    <m/>
    <m/>
    <m/>
    <s v="hypothetical protein"/>
    <m/>
    <m/>
    <s v="A4S02_05160"/>
    <n v="354"/>
    <m/>
    <s v="pseudo"/>
  </r>
  <r>
    <n v="2359"/>
    <x v="0"/>
    <x v="2"/>
    <s v="GCA_001766235.1"/>
    <s v="Primary Assembly"/>
    <s v="chromosome"/>
    <m/>
    <s v="CP015164.1"/>
    <n v="1065640"/>
    <n v="1068105"/>
    <x v="0"/>
    <m/>
    <m/>
    <m/>
    <m/>
    <m/>
    <m/>
    <s v="A4S02_05165"/>
    <n v="2466"/>
    <m/>
    <m/>
  </r>
  <r>
    <n v="2360"/>
    <x v="1"/>
    <x v="3"/>
    <s v="GCA_001766235.1"/>
    <s v="Primary Assembly"/>
    <s v="chromosome"/>
    <m/>
    <s v="CP015164.1"/>
    <n v="1065640"/>
    <n v="1068105"/>
    <x v="0"/>
    <s v="AOW46276.1"/>
    <m/>
    <m/>
    <s v="haloacid dehalogenase"/>
    <m/>
    <m/>
    <s v="A4S02_05165"/>
    <n v="2466"/>
    <n v="821"/>
    <m/>
  </r>
  <r>
    <n v="2361"/>
    <x v="0"/>
    <x v="2"/>
    <s v="GCA_001766235.1"/>
    <s v="Primary Assembly"/>
    <s v="chromosome"/>
    <m/>
    <s v="CP015164.1"/>
    <n v="1068108"/>
    <n v="1069388"/>
    <x v="1"/>
    <m/>
    <m/>
    <m/>
    <m/>
    <m/>
    <m/>
    <s v="A4S02_05170"/>
    <n v="1281"/>
    <m/>
    <m/>
  </r>
  <r>
    <n v="2362"/>
    <x v="1"/>
    <x v="3"/>
    <s v="GCA_001766235.1"/>
    <s v="Primary Assembly"/>
    <s v="chromosome"/>
    <m/>
    <s v="CP015164.1"/>
    <n v="1068108"/>
    <n v="1069388"/>
    <x v="1"/>
    <s v="AOW47790.1"/>
    <m/>
    <m/>
    <s v="ClC family H(+)/Cl(-) exchange transporter"/>
    <m/>
    <m/>
    <s v="A4S02_05170"/>
    <n v="1281"/>
    <n v="426"/>
    <m/>
  </r>
  <r>
    <n v="2363"/>
    <x v="0"/>
    <x v="2"/>
    <s v="GCA_001766235.1"/>
    <s v="Primary Assembly"/>
    <s v="chromosome"/>
    <m/>
    <s v="CP015164.1"/>
    <n v="1069519"/>
    <n v="1070796"/>
    <x v="1"/>
    <m/>
    <m/>
    <m/>
    <m/>
    <m/>
    <m/>
    <s v="A4S02_05175"/>
    <n v="1278"/>
    <m/>
    <m/>
  </r>
  <r>
    <n v="2364"/>
    <x v="1"/>
    <x v="3"/>
    <s v="GCA_001766235.1"/>
    <s v="Primary Assembly"/>
    <s v="chromosome"/>
    <m/>
    <s v="CP015164.1"/>
    <n v="1069519"/>
    <n v="1070796"/>
    <x v="1"/>
    <s v="AOW46277.1"/>
    <m/>
    <m/>
    <s v="type II restriction endonuclease"/>
    <m/>
    <m/>
    <s v="A4S02_05175"/>
    <n v="1278"/>
    <n v="425"/>
    <m/>
  </r>
  <r>
    <n v="2365"/>
    <x v="0"/>
    <x v="2"/>
    <s v="GCA_001766235.1"/>
    <s v="Primary Assembly"/>
    <s v="chromosome"/>
    <m/>
    <s v="CP015164.1"/>
    <n v="1070976"/>
    <n v="1073162"/>
    <x v="1"/>
    <m/>
    <m/>
    <m/>
    <m/>
    <m/>
    <m/>
    <s v="A4S02_05180"/>
    <n v="2187"/>
    <m/>
    <m/>
  </r>
  <r>
    <n v="2366"/>
    <x v="1"/>
    <x v="3"/>
    <s v="GCA_001766235.1"/>
    <s v="Primary Assembly"/>
    <s v="chromosome"/>
    <m/>
    <s v="CP015164.1"/>
    <n v="1070976"/>
    <n v="1073162"/>
    <x v="1"/>
    <s v="AOW46278.1"/>
    <m/>
    <m/>
    <s v="recombinase RecD"/>
    <m/>
    <m/>
    <s v="A4S02_05180"/>
    <n v="2187"/>
    <n v="728"/>
    <m/>
  </r>
  <r>
    <n v="2367"/>
    <x v="0"/>
    <x v="0"/>
    <s v="GCA_001766235.1"/>
    <s v="Primary Assembly"/>
    <s v="chromosome"/>
    <m/>
    <s v="CP015164.1"/>
    <n v="1073606"/>
    <n v="1075093"/>
    <x v="0"/>
    <m/>
    <m/>
    <m/>
    <m/>
    <m/>
    <m/>
    <s v="A4S02_05185"/>
    <n v="1488"/>
    <m/>
    <s v="pseudo"/>
  </r>
  <r>
    <n v="2368"/>
    <x v="1"/>
    <x v="1"/>
    <s v="GCA_001766235.1"/>
    <s v="Primary Assembly"/>
    <s v="chromosome"/>
    <m/>
    <s v="CP015164.1"/>
    <n v="1073606"/>
    <n v="1075093"/>
    <x v="0"/>
    <m/>
    <m/>
    <m/>
    <s v="resolvase"/>
    <m/>
    <m/>
    <s v="A4S02_05185"/>
    <n v="1488"/>
    <m/>
    <s v="pseudo"/>
  </r>
  <r>
    <n v="2369"/>
    <x v="0"/>
    <x v="2"/>
    <s v="GCA_001766235.1"/>
    <s v="Primary Assembly"/>
    <s v="chromosome"/>
    <m/>
    <s v="CP015164.1"/>
    <n v="1075275"/>
    <n v="1076660"/>
    <x v="1"/>
    <m/>
    <m/>
    <m/>
    <m/>
    <m/>
    <m/>
    <s v="A4S02_05190"/>
    <n v="1386"/>
    <m/>
    <m/>
  </r>
  <r>
    <n v="2370"/>
    <x v="1"/>
    <x v="3"/>
    <s v="GCA_001766235.1"/>
    <s v="Primary Assembly"/>
    <s v="chromosome"/>
    <m/>
    <s v="CP015164.1"/>
    <n v="1075275"/>
    <n v="1076660"/>
    <x v="1"/>
    <s v="AOW46279.1"/>
    <m/>
    <m/>
    <s v="transposase"/>
    <m/>
    <m/>
    <s v="A4S02_05190"/>
    <n v="1386"/>
    <n v="461"/>
    <m/>
  </r>
  <r>
    <n v="2371"/>
    <x v="0"/>
    <x v="4"/>
    <s v="GCA_001766235.1"/>
    <s v="Primary Assembly"/>
    <s v="chromosome"/>
    <m/>
    <s v="CP015164.1"/>
    <n v="1076914"/>
    <n v="1076990"/>
    <x v="1"/>
    <m/>
    <m/>
    <m/>
    <m/>
    <m/>
    <m/>
    <s v="A4S02_05195"/>
    <n v="77"/>
    <m/>
    <m/>
  </r>
  <r>
    <n v="2372"/>
    <x v="2"/>
    <x v="5"/>
    <s v="GCA_001766235.1"/>
    <s v="Primary Assembly"/>
    <s v="chromosome"/>
    <m/>
    <s v="CP015164.1"/>
    <n v="1076914"/>
    <n v="1076990"/>
    <x v="1"/>
    <m/>
    <m/>
    <m/>
    <s v="tRNA-Met"/>
    <m/>
    <m/>
    <s v="A4S02_05195"/>
    <n v="77"/>
    <m/>
    <s v="anticodon=CAT"/>
  </r>
  <r>
    <n v="2373"/>
    <x v="0"/>
    <x v="6"/>
    <s v="GCA_001766235.1"/>
    <s v="Primary Assembly"/>
    <s v="chromosome"/>
    <m/>
    <s v="CP015164.1"/>
    <n v="1077046"/>
    <n v="1077161"/>
    <x v="1"/>
    <m/>
    <m/>
    <m/>
    <m/>
    <s v="rrf"/>
    <m/>
    <s v="A4S02_05200"/>
    <n v="116"/>
    <m/>
    <m/>
  </r>
  <r>
    <n v="2374"/>
    <x v="3"/>
    <x v="5"/>
    <s v="GCA_001766235.1"/>
    <s v="Primary Assembly"/>
    <s v="chromosome"/>
    <m/>
    <s v="CP015164.1"/>
    <n v="1077046"/>
    <n v="1077161"/>
    <x v="1"/>
    <m/>
    <m/>
    <m/>
    <s v="5S ribosomal RNA"/>
    <s v="rrf"/>
    <m/>
    <s v="A4S02_05200"/>
    <n v="116"/>
    <m/>
    <m/>
  </r>
  <r>
    <n v="2375"/>
    <x v="0"/>
    <x v="6"/>
    <s v="GCA_001766235.1"/>
    <s v="Primary Assembly"/>
    <s v="chromosome"/>
    <m/>
    <s v="CP015164.1"/>
    <n v="1077272"/>
    <n v="1080014"/>
    <x v="1"/>
    <m/>
    <m/>
    <m/>
    <m/>
    <m/>
    <m/>
    <s v="A4S02_05205"/>
    <n v="2743"/>
    <m/>
    <m/>
  </r>
  <r>
    <n v="2376"/>
    <x v="3"/>
    <x v="5"/>
    <s v="GCA_001766235.1"/>
    <s v="Primary Assembly"/>
    <s v="chromosome"/>
    <m/>
    <s v="CP015164.1"/>
    <n v="1077272"/>
    <n v="1080014"/>
    <x v="1"/>
    <m/>
    <m/>
    <m/>
    <s v="23S ribosomal RNA"/>
    <m/>
    <m/>
    <s v="A4S02_05205"/>
    <n v="2743"/>
    <m/>
    <m/>
  </r>
  <r>
    <n v="2377"/>
    <x v="0"/>
    <x v="4"/>
    <s v="GCA_001766235.1"/>
    <s v="Primary Assembly"/>
    <s v="chromosome"/>
    <m/>
    <s v="CP015164.1"/>
    <n v="1080344"/>
    <n v="1080419"/>
    <x v="1"/>
    <m/>
    <m/>
    <m/>
    <m/>
    <m/>
    <m/>
    <s v="A4S02_05210"/>
    <n v="76"/>
    <m/>
    <m/>
  </r>
  <r>
    <n v="2378"/>
    <x v="2"/>
    <x v="5"/>
    <s v="GCA_001766235.1"/>
    <s v="Primary Assembly"/>
    <s v="chromosome"/>
    <m/>
    <s v="CP015164.1"/>
    <n v="1080344"/>
    <n v="1080419"/>
    <x v="1"/>
    <m/>
    <m/>
    <m/>
    <s v="tRNA-Ala"/>
    <m/>
    <m/>
    <s v="A4S02_05210"/>
    <n v="76"/>
    <m/>
    <s v="anticodon=TGC"/>
  </r>
  <r>
    <n v="2379"/>
    <x v="0"/>
    <x v="4"/>
    <s v="GCA_001766235.1"/>
    <s v="Primary Assembly"/>
    <s v="chromosome"/>
    <m/>
    <s v="CP015164.1"/>
    <n v="1080444"/>
    <n v="1080520"/>
    <x v="1"/>
    <m/>
    <m/>
    <m/>
    <m/>
    <m/>
    <m/>
    <s v="A4S02_05215"/>
    <n v="77"/>
    <m/>
    <m/>
  </r>
  <r>
    <n v="2380"/>
    <x v="2"/>
    <x v="5"/>
    <s v="GCA_001766235.1"/>
    <s v="Primary Assembly"/>
    <s v="chromosome"/>
    <m/>
    <s v="CP015164.1"/>
    <n v="1080444"/>
    <n v="1080520"/>
    <x v="1"/>
    <m/>
    <m/>
    <m/>
    <s v="tRNA-Ile"/>
    <m/>
    <m/>
    <s v="A4S02_05215"/>
    <n v="77"/>
    <m/>
    <s v="anticodon=GAT"/>
  </r>
  <r>
    <n v="2381"/>
    <x v="0"/>
    <x v="6"/>
    <s v="GCA_001766235.1"/>
    <s v="Primary Assembly"/>
    <s v="chromosome"/>
    <m/>
    <s v="CP015164.1"/>
    <n v="1080725"/>
    <n v="1082225"/>
    <x v="1"/>
    <m/>
    <m/>
    <m/>
    <m/>
    <m/>
    <m/>
    <s v="A4S02_05220"/>
    <n v="1501"/>
    <m/>
    <m/>
  </r>
  <r>
    <n v="2382"/>
    <x v="3"/>
    <x v="5"/>
    <s v="GCA_001766235.1"/>
    <s v="Primary Assembly"/>
    <s v="chromosome"/>
    <m/>
    <s v="CP015164.1"/>
    <n v="1080725"/>
    <n v="1082225"/>
    <x v="1"/>
    <m/>
    <m/>
    <m/>
    <s v="16S ribosomal RNA"/>
    <m/>
    <m/>
    <s v="A4S02_05220"/>
    <n v="1501"/>
    <m/>
    <m/>
  </r>
  <r>
    <n v="2383"/>
    <x v="0"/>
    <x v="2"/>
    <s v="GCA_001766235.1"/>
    <s v="Primary Assembly"/>
    <s v="chromosome"/>
    <m/>
    <s v="CP015164.1"/>
    <n v="1082586"/>
    <n v="1085099"/>
    <x v="1"/>
    <m/>
    <m/>
    <m/>
    <m/>
    <m/>
    <m/>
    <s v="A4S02_05225"/>
    <n v="2514"/>
    <m/>
    <m/>
  </r>
  <r>
    <n v="2384"/>
    <x v="1"/>
    <x v="3"/>
    <s v="GCA_001766235.1"/>
    <s v="Primary Assembly"/>
    <s v="chromosome"/>
    <m/>
    <s v="CP015164.1"/>
    <n v="1082586"/>
    <n v="1085099"/>
    <x v="1"/>
    <s v="AOW46280.1"/>
    <m/>
    <m/>
    <s v="excinuclease ABC subunit A"/>
    <m/>
    <m/>
    <s v="A4S02_05225"/>
    <n v="2514"/>
    <n v="837"/>
    <m/>
  </r>
  <r>
    <n v="2385"/>
    <x v="0"/>
    <x v="2"/>
    <s v="GCA_001766235.1"/>
    <s v="Primary Assembly"/>
    <s v="chromosome"/>
    <m/>
    <s v="CP015164.1"/>
    <n v="1085282"/>
    <n v="1085653"/>
    <x v="0"/>
    <m/>
    <m/>
    <m/>
    <m/>
    <m/>
    <m/>
    <s v="A4S02_05230"/>
    <n v="372"/>
    <m/>
    <m/>
  </r>
  <r>
    <n v="2386"/>
    <x v="1"/>
    <x v="3"/>
    <s v="GCA_001766235.1"/>
    <s v="Primary Assembly"/>
    <s v="chromosome"/>
    <m/>
    <s v="CP015164.1"/>
    <n v="1085282"/>
    <n v="1085653"/>
    <x v="0"/>
    <s v="AOW46281.1"/>
    <m/>
    <m/>
    <s v="transposase"/>
    <m/>
    <m/>
    <s v="A4S02_05230"/>
    <n v="372"/>
    <n v="123"/>
    <m/>
  </r>
  <r>
    <n v="2387"/>
    <x v="0"/>
    <x v="2"/>
    <s v="GCA_001766235.1"/>
    <s v="Primary Assembly"/>
    <s v="chromosome"/>
    <m/>
    <s v="CP015164.1"/>
    <n v="1085695"/>
    <n v="1086036"/>
    <x v="0"/>
    <m/>
    <m/>
    <m/>
    <m/>
    <m/>
    <m/>
    <s v="A4S02_05235"/>
    <n v="342"/>
    <m/>
    <m/>
  </r>
  <r>
    <n v="2388"/>
    <x v="1"/>
    <x v="3"/>
    <s v="GCA_001766235.1"/>
    <s v="Primary Assembly"/>
    <s v="chromosome"/>
    <m/>
    <s v="CP015164.1"/>
    <n v="1085695"/>
    <n v="1086036"/>
    <x v="0"/>
    <s v="AOW46282.1"/>
    <m/>
    <m/>
    <s v="transposase"/>
    <m/>
    <m/>
    <s v="A4S02_05235"/>
    <n v="342"/>
    <n v="113"/>
    <m/>
  </r>
  <r>
    <n v="2389"/>
    <x v="0"/>
    <x v="0"/>
    <s v="GCA_001766235.1"/>
    <s v="Primary Assembly"/>
    <s v="chromosome"/>
    <m/>
    <s v="CP015164.1"/>
    <n v="1086087"/>
    <n v="1087118"/>
    <x v="1"/>
    <m/>
    <m/>
    <m/>
    <m/>
    <m/>
    <m/>
    <s v="A4S02_05240"/>
    <n v="1032"/>
    <m/>
    <s v="pseudo"/>
  </r>
  <r>
    <n v="2390"/>
    <x v="1"/>
    <x v="1"/>
    <s v="GCA_001766235.1"/>
    <s v="Primary Assembly"/>
    <s v="chromosome"/>
    <m/>
    <s v="CP015164.1"/>
    <n v="1086087"/>
    <n v="1087118"/>
    <x v="1"/>
    <m/>
    <m/>
    <m/>
    <s v="C4-dicarboxylate ABC transporter"/>
    <m/>
    <m/>
    <s v="A4S02_05240"/>
    <n v="1032"/>
    <m/>
    <s v="pseudo"/>
  </r>
  <r>
    <n v="2391"/>
    <x v="0"/>
    <x v="2"/>
    <s v="GCA_001766235.1"/>
    <s v="Primary Assembly"/>
    <s v="chromosome"/>
    <m/>
    <s v="CP015164.1"/>
    <n v="1087209"/>
    <n v="1087619"/>
    <x v="0"/>
    <m/>
    <m/>
    <m/>
    <m/>
    <m/>
    <m/>
    <s v="A4S02_05245"/>
    <n v="411"/>
    <m/>
    <m/>
  </r>
  <r>
    <n v="2392"/>
    <x v="1"/>
    <x v="3"/>
    <s v="GCA_001766235.1"/>
    <s v="Primary Assembly"/>
    <s v="chromosome"/>
    <m/>
    <s v="CP015164.1"/>
    <n v="1087209"/>
    <n v="1087619"/>
    <x v="0"/>
    <s v="AOW46283.1"/>
    <m/>
    <m/>
    <s v="transposase"/>
    <m/>
    <m/>
    <s v="A4S02_05245"/>
    <n v="411"/>
    <n v="136"/>
    <m/>
  </r>
  <r>
    <n v="2393"/>
    <x v="0"/>
    <x v="2"/>
    <s v="GCA_001766235.1"/>
    <s v="Primary Assembly"/>
    <s v="chromosome"/>
    <m/>
    <s v="CP015164.1"/>
    <n v="1087684"/>
    <n v="1088157"/>
    <x v="0"/>
    <m/>
    <m/>
    <m/>
    <m/>
    <m/>
    <m/>
    <s v="A4S02_05250"/>
    <n v="474"/>
    <m/>
    <m/>
  </r>
  <r>
    <n v="2394"/>
    <x v="1"/>
    <x v="3"/>
    <s v="GCA_001766235.1"/>
    <s v="Primary Assembly"/>
    <s v="chromosome"/>
    <m/>
    <s v="CP015164.1"/>
    <n v="1087684"/>
    <n v="1088157"/>
    <x v="0"/>
    <s v="AOW46284.1"/>
    <m/>
    <m/>
    <s v="transposase"/>
    <m/>
    <m/>
    <s v="A4S02_05250"/>
    <n v="474"/>
    <n v="157"/>
    <m/>
  </r>
  <r>
    <n v="2395"/>
    <x v="0"/>
    <x v="2"/>
    <s v="GCA_001766235.1"/>
    <s v="Primary Assembly"/>
    <s v="chromosome"/>
    <m/>
    <s v="CP015164.1"/>
    <n v="1088129"/>
    <n v="1088398"/>
    <x v="1"/>
    <m/>
    <m/>
    <m/>
    <m/>
    <m/>
    <m/>
    <s v="A4S02_05255"/>
    <n v="270"/>
    <m/>
    <m/>
  </r>
  <r>
    <n v="2396"/>
    <x v="1"/>
    <x v="3"/>
    <s v="GCA_001766235.1"/>
    <s v="Primary Assembly"/>
    <s v="chromosome"/>
    <m/>
    <s v="CP015164.1"/>
    <n v="1088129"/>
    <n v="1088398"/>
    <x v="1"/>
    <s v="AOW46285.1"/>
    <m/>
    <m/>
    <s v="hypothetical protein"/>
    <m/>
    <m/>
    <s v="A4S02_05255"/>
    <n v="270"/>
    <n v="89"/>
    <m/>
  </r>
  <r>
    <n v="2397"/>
    <x v="0"/>
    <x v="2"/>
    <s v="GCA_001766235.1"/>
    <s v="Primary Assembly"/>
    <s v="chromosome"/>
    <m/>
    <s v="CP015164.1"/>
    <n v="1088571"/>
    <n v="1089212"/>
    <x v="1"/>
    <m/>
    <m/>
    <m/>
    <m/>
    <m/>
    <m/>
    <s v="A4S02_05260"/>
    <n v="642"/>
    <m/>
    <m/>
  </r>
  <r>
    <n v="2398"/>
    <x v="1"/>
    <x v="3"/>
    <s v="GCA_001766235.1"/>
    <s v="Primary Assembly"/>
    <s v="chromosome"/>
    <m/>
    <s v="CP015164.1"/>
    <n v="1088571"/>
    <n v="1089212"/>
    <x v="1"/>
    <s v="AOW46286.1"/>
    <m/>
    <m/>
    <s v="thiopurine S-methyltransferase"/>
    <m/>
    <m/>
    <s v="A4S02_05260"/>
    <n v="642"/>
    <n v="213"/>
    <m/>
  </r>
  <r>
    <n v="2399"/>
    <x v="0"/>
    <x v="2"/>
    <s v="GCA_001766235.1"/>
    <s v="Primary Assembly"/>
    <s v="chromosome"/>
    <m/>
    <s v="CP015164.1"/>
    <n v="1089337"/>
    <n v="1089981"/>
    <x v="0"/>
    <m/>
    <m/>
    <m/>
    <m/>
    <m/>
    <m/>
    <s v="A4S02_05265"/>
    <n v="645"/>
    <m/>
    <m/>
  </r>
  <r>
    <n v="2400"/>
    <x v="1"/>
    <x v="3"/>
    <s v="GCA_001766235.1"/>
    <s v="Primary Assembly"/>
    <s v="chromosome"/>
    <m/>
    <s v="CP015164.1"/>
    <n v="1089337"/>
    <n v="1089981"/>
    <x v="0"/>
    <s v="AOW46287.1"/>
    <m/>
    <m/>
    <s v="glutaredoxin, GrxB family"/>
    <m/>
    <m/>
    <s v="A4S02_05265"/>
    <n v="645"/>
    <n v="214"/>
    <m/>
  </r>
  <r>
    <n v="2401"/>
    <x v="0"/>
    <x v="2"/>
    <s v="GCA_001766235.1"/>
    <s v="Primary Assembly"/>
    <s v="chromosome"/>
    <m/>
    <s v="CP015164.1"/>
    <n v="1090673"/>
    <n v="1092028"/>
    <x v="0"/>
    <m/>
    <m/>
    <m/>
    <m/>
    <m/>
    <m/>
    <s v="A4S02_05270"/>
    <n v="1356"/>
    <m/>
    <m/>
  </r>
  <r>
    <n v="2402"/>
    <x v="1"/>
    <x v="3"/>
    <s v="GCA_001766235.1"/>
    <s v="Primary Assembly"/>
    <s v="chromosome"/>
    <m/>
    <s v="CP015164.1"/>
    <n v="1090673"/>
    <n v="1092028"/>
    <x v="0"/>
    <s v="AOW46288.1"/>
    <m/>
    <m/>
    <s v="alpha-ketoglutarate transporter"/>
    <m/>
    <m/>
    <s v="A4S02_05270"/>
    <n v="1356"/>
    <n v="451"/>
    <m/>
  </r>
  <r>
    <n v="2403"/>
    <x v="0"/>
    <x v="2"/>
    <s v="GCA_001766235.1"/>
    <s v="Primary Assembly"/>
    <s v="chromosome"/>
    <m/>
    <s v="CP015164.1"/>
    <n v="1092132"/>
    <n v="1093205"/>
    <x v="0"/>
    <m/>
    <m/>
    <m/>
    <m/>
    <m/>
    <m/>
    <s v="A4S02_05275"/>
    <n v="1074"/>
    <m/>
    <m/>
  </r>
  <r>
    <n v="2404"/>
    <x v="1"/>
    <x v="3"/>
    <s v="GCA_001766235.1"/>
    <s v="Primary Assembly"/>
    <s v="chromosome"/>
    <m/>
    <s v="CP015164.1"/>
    <n v="1092132"/>
    <n v="1093205"/>
    <x v="0"/>
    <s v="AOW46289.1"/>
    <m/>
    <m/>
    <s v="cobalt-precorrin-5B (C(1))-methyltransferase"/>
    <m/>
    <m/>
    <s v="A4S02_05275"/>
    <n v="1074"/>
    <n v="357"/>
    <m/>
  </r>
  <r>
    <n v="2405"/>
    <x v="0"/>
    <x v="2"/>
    <s v="GCA_001766235.1"/>
    <s v="Primary Assembly"/>
    <s v="chromosome"/>
    <m/>
    <s v="CP015164.1"/>
    <n v="1093210"/>
    <n v="1093968"/>
    <x v="1"/>
    <m/>
    <m/>
    <m/>
    <m/>
    <m/>
    <m/>
    <s v="A4S02_05280"/>
    <n v="759"/>
    <m/>
    <m/>
  </r>
  <r>
    <n v="2406"/>
    <x v="1"/>
    <x v="3"/>
    <s v="GCA_001766235.1"/>
    <s v="Primary Assembly"/>
    <s v="chromosome"/>
    <m/>
    <s v="CP015164.1"/>
    <n v="1093210"/>
    <n v="1093968"/>
    <x v="1"/>
    <s v="AOW46290.1"/>
    <m/>
    <m/>
    <s v="precorrin-4 C(11)-methyltransferase"/>
    <m/>
    <m/>
    <s v="A4S02_05280"/>
    <n v="759"/>
    <n v="252"/>
    <m/>
  </r>
  <r>
    <n v="2407"/>
    <x v="0"/>
    <x v="2"/>
    <s v="GCA_001766235.1"/>
    <s v="Primary Assembly"/>
    <s v="chromosome"/>
    <m/>
    <s v="CP015164.1"/>
    <n v="1093969"/>
    <n v="1094343"/>
    <x v="1"/>
    <m/>
    <m/>
    <m/>
    <m/>
    <m/>
    <m/>
    <s v="A4S02_05285"/>
    <n v="375"/>
    <m/>
    <m/>
  </r>
  <r>
    <n v="2408"/>
    <x v="1"/>
    <x v="3"/>
    <s v="GCA_001766235.1"/>
    <s v="Primary Assembly"/>
    <s v="chromosome"/>
    <m/>
    <s v="CP015164.1"/>
    <n v="1093969"/>
    <n v="1094343"/>
    <x v="1"/>
    <s v="AOW46291.1"/>
    <m/>
    <m/>
    <s v="cobalamin biosynthesis protein CbiG"/>
    <m/>
    <m/>
    <s v="A4S02_05285"/>
    <n v="375"/>
    <n v="124"/>
    <m/>
  </r>
  <r>
    <n v="2409"/>
    <x v="0"/>
    <x v="2"/>
    <s v="GCA_001766235.1"/>
    <s v="Primary Assembly"/>
    <s v="chromosome"/>
    <m/>
    <s v="CP015164.1"/>
    <n v="1094340"/>
    <n v="1095584"/>
    <x v="1"/>
    <m/>
    <m/>
    <m/>
    <m/>
    <m/>
    <m/>
    <s v="A4S02_05290"/>
    <n v="1245"/>
    <m/>
    <m/>
  </r>
  <r>
    <n v="2410"/>
    <x v="1"/>
    <x v="3"/>
    <s v="GCA_001766235.1"/>
    <s v="Primary Assembly"/>
    <s v="chromosome"/>
    <m/>
    <s v="CP015164.1"/>
    <n v="1094340"/>
    <n v="1095584"/>
    <x v="1"/>
    <s v="AOW46292.1"/>
    <m/>
    <m/>
    <s v="precorrin-6Y C5,15-methyltransferase"/>
    <m/>
    <m/>
    <s v="A4S02_05290"/>
    <n v="1245"/>
    <n v="414"/>
    <m/>
  </r>
  <r>
    <n v="2411"/>
    <x v="0"/>
    <x v="2"/>
    <s v="GCA_001766235.1"/>
    <s v="Primary Assembly"/>
    <s v="chromosome"/>
    <m/>
    <s v="CP015164.1"/>
    <n v="1095673"/>
    <n v="1096476"/>
    <x v="0"/>
    <m/>
    <m/>
    <m/>
    <m/>
    <m/>
    <m/>
    <s v="A4S02_05295"/>
    <n v="804"/>
    <m/>
    <m/>
  </r>
  <r>
    <n v="2412"/>
    <x v="1"/>
    <x v="3"/>
    <s v="GCA_001766235.1"/>
    <s v="Primary Assembly"/>
    <s v="chromosome"/>
    <m/>
    <s v="CP015164.1"/>
    <n v="1095673"/>
    <n v="1096476"/>
    <x v="0"/>
    <s v="AOW46293.1"/>
    <m/>
    <m/>
    <s v="cobalt-precorrin-6A reductase"/>
    <m/>
    <m/>
    <s v="A4S02_05295"/>
    <n v="804"/>
    <n v="267"/>
    <m/>
  </r>
  <r>
    <n v="2413"/>
    <x v="0"/>
    <x v="2"/>
    <s v="GCA_001766235.1"/>
    <s v="Primary Assembly"/>
    <s v="chromosome"/>
    <m/>
    <s v="CP015164.1"/>
    <n v="1096446"/>
    <n v="1097204"/>
    <x v="1"/>
    <m/>
    <m/>
    <m/>
    <m/>
    <m/>
    <m/>
    <s v="A4S02_05300"/>
    <n v="759"/>
    <m/>
    <m/>
  </r>
  <r>
    <n v="2414"/>
    <x v="1"/>
    <x v="3"/>
    <s v="GCA_001766235.1"/>
    <s v="Primary Assembly"/>
    <s v="chromosome"/>
    <m/>
    <s v="CP015164.1"/>
    <n v="1096446"/>
    <n v="1097204"/>
    <x v="1"/>
    <s v="AOW46294.1"/>
    <m/>
    <m/>
    <s v="precorrin-3B C(17)-methyltransferase"/>
    <m/>
    <m/>
    <s v="A4S02_05300"/>
    <n v="759"/>
    <n v="252"/>
    <m/>
  </r>
  <r>
    <n v="2415"/>
    <x v="0"/>
    <x v="2"/>
    <s v="GCA_001766235.1"/>
    <s v="Primary Assembly"/>
    <s v="chromosome"/>
    <m/>
    <s v="CP015164.1"/>
    <n v="1097201"/>
    <n v="1097926"/>
    <x v="1"/>
    <m/>
    <m/>
    <m/>
    <m/>
    <m/>
    <m/>
    <s v="A4S02_05305"/>
    <n v="726"/>
    <m/>
    <m/>
  </r>
  <r>
    <n v="2416"/>
    <x v="1"/>
    <x v="3"/>
    <s v="GCA_001766235.1"/>
    <s v="Primary Assembly"/>
    <s v="chromosome"/>
    <m/>
    <s v="CP015164.1"/>
    <n v="1097201"/>
    <n v="1097926"/>
    <x v="1"/>
    <s v="AOW46295.1"/>
    <m/>
    <m/>
    <s v="precorrin-2 C(20)-methyltransferase"/>
    <m/>
    <m/>
    <s v="A4S02_05305"/>
    <n v="726"/>
    <n v="241"/>
    <m/>
  </r>
  <r>
    <n v="2417"/>
    <x v="0"/>
    <x v="2"/>
    <s v="GCA_001766235.1"/>
    <s v="Primary Assembly"/>
    <s v="chromosome"/>
    <m/>
    <s v="CP015164.1"/>
    <n v="1097927"/>
    <n v="1098556"/>
    <x v="1"/>
    <m/>
    <m/>
    <m/>
    <m/>
    <s v="cobH"/>
    <m/>
    <s v="A4S02_05310"/>
    <n v="630"/>
    <m/>
    <m/>
  </r>
  <r>
    <n v="2418"/>
    <x v="1"/>
    <x v="3"/>
    <s v="GCA_001766235.1"/>
    <s v="Primary Assembly"/>
    <s v="chromosome"/>
    <m/>
    <s v="CP015164.1"/>
    <n v="1097927"/>
    <n v="1098556"/>
    <x v="1"/>
    <s v="AOW46296.1"/>
    <m/>
    <m/>
    <s v="precorrin-8X methylmutase"/>
    <s v="cobH"/>
    <m/>
    <s v="A4S02_05310"/>
    <n v="630"/>
    <n v="209"/>
    <m/>
  </r>
  <r>
    <n v="2419"/>
    <x v="0"/>
    <x v="2"/>
    <s v="GCA_001766235.1"/>
    <s v="Primary Assembly"/>
    <s v="chromosome"/>
    <m/>
    <s v="CP015164.1"/>
    <n v="1098543"/>
    <n v="1099775"/>
    <x v="1"/>
    <m/>
    <m/>
    <m/>
    <m/>
    <m/>
    <m/>
    <s v="A4S02_05315"/>
    <n v="1233"/>
    <m/>
    <m/>
  </r>
  <r>
    <n v="2420"/>
    <x v="1"/>
    <x v="3"/>
    <s v="GCA_001766235.1"/>
    <s v="Primary Assembly"/>
    <s v="chromosome"/>
    <m/>
    <s v="CP015164.1"/>
    <n v="1098543"/>
    <n v="1099775"/>
    <x v="1"/>
    <s v="AOW46297.1"/>
    <m/>
    <m/>
    <s v="precorrin-3B synthase"/>
    <m/>
    <m/>
    <s v="A4S02_05315"/>
    <n v="1233"/>
    <n v="410"/>
    <m/>
  </r>
  <r>
    <n v="2421"/>
    <x v="0"/>
    <x v="0"/>
    <s v="GCA_001766235.1"/>
    <s v="Primary Assembly"/>
    <s v="chromosome"/>
    <m/>
    <s v="CP015164.1"/>
    <n v="1099946"/>
    <n v="1100486"/>
    <x v="0"/>
    <m/>
    <m/>
    <m/>
    <m/>
    <m/>
    <m/>
    <s v="A4S02_05320"/>
    <n v="541"/>
    <m/>
    <s v="pseudo"/>
  </r>
  <r>
    <n v="2422"/>
    <x v="1"/>
    <x v="1"/>
    <s v="GCA_001766235.1"/>
    <s v="Primary Assembly"/>
    <s v="chromosome"/>
    <m/>
    <s v="CP015164.1"/>
    <n v="1099946"/>
    <n v="1100486"/>
    <x v="0"/>
    <m/>
    <m/>
    <m/>
    <s v="stress responsive protein"/>
    <m/>
    <m/>
    <s v="A4S02_05320"/>
    <n v="541"/>
    <m/>
    <s v="pseudo"/>
  </r>
  <r>
    <n v="2423"/>
    <x v="0"/>
    <x v="2"/>
    <s v="GCA_001766235.1"/>
    <s v="Primary Assembly"/>
    <s v="chromosome"/>
    <m/>
    <s v="CP015164.1"/>
    <n v="1100538"/>
    <n v="1101986"/>
    <x v="1"/>
    <m/>
    <m/>
    <m/>
    <m/>
    <m/>
    <m/>
    <s v="A4S02_05325"/>
    <n v="1449"/>
    <m/>
    <m/>
  </r>
  <r>
    <n v="2424"/>
    <x v="1"/>
    <x v="3"/>
    <s v="GCA_001766235.1"/>
    <s v="Primary Assembly"/>
    <s v="chromosome"/>
    <m/>
    <s v="CP015164.1"/>
    <n v="1100538"/>
    <n v="1101986"/>
    <x v="1"/>
    <s v="AOW46298.1"/>
    <m/>
    <m/>
    <s v="fumarate hydratase, class II"/>
    <m/>
    <m/>
    <s v="A4S02_05325"/>
    <n v="1449"/>
    <n v="482"/>
    <m/>
  </r>
  <r>
    <n v="2425"/>
    <x v="0"/>
    <x v="2"/>
    <s v="GCA_001766235.1"/>
    <s v="Primary Assembly"/>
    <s v="chromosome"/>
    <m/>
    <s v="CP015164.1"/>
    <n v="1102281"/>
    <n v="1102652"/>
    <x v="0"/>
    <m/>
    <m/>
    <m/>
    <m/>
    <m/>
    <m/>
    <s v="A4S02_05330"/>
    <n v="372"/>
    <m/>
    <m/>
  </r>
  <r>
    <n v="2426"/>
    <x v="1"/>
    <x v="3"/>
    <s v="GCA_001766235.1"/>
    <s v="Primary Assembly"/>
    <s v="chromosome"/>
    <m/>
    <s v="CP015164.1"/>
    <n v="1102281"/>
    <n v="1102652"/>
    <x v="0"/>
    <s v="AOW46299.1"/>
    <m/>
    <m/>
    <s v="transposase"/>
    <m/>
    <m/>
    <s v="A4S02_05330"/>
    <n v="372"/>
    <n v="123"/>
    <m/>
  </r>
  <r>
    <n v="2427"/>
    <x v="0"/>
    <x v="2"/>
    <s v="GCA_001766235.1"/>
    <s v="Primary Assembly"/>
    <s v="chromosome"/>
    <m/>
    <s v="CP015164.1"/>
    <n v="1102694"/>
    <n v="1103035"/>
    <x v="0"/>
    <m/>
    <m/>
    <m/>
    <m/>
    <m/>
    <m/>
    <s v="A4S02_05335"/>
    <n v="342"/>
    <m/>
    <m/>
  </r>
  <r>
    <n v="2428"/>
    <x v="1"/>
    <x v="3"/>
    <s v="GCA_001766235.1"/>
    <s v="Primary Assembly"/>
    <s v="chromosome"/>
    <m/>
    <s v="CP015164.1"/>
    <n v="1102694"/>
    <n v="1103035"/>
    <x v="0"/>
    <s v="AOW46300.1"/>
    <m/>
    <m/>
    <s v="transposase"/>
    <m/>
    <m/>
    <s v="A4S02_05335"/>
    <n v="342"/>
    <n v="113"/>
    <m/>
  </r>
  <r>
    <n v="2429"/>
    <x v="0"/>
    <x v="0"/>
    <s v="GCA_001766235.1"/>
    <s v="Primary Assembly"/>
    <s v="chromosome"/>
    <m/>
    <s v="CP015164.1"/>
    <n v="1103181"/>
    <n v="1105117"/>
    <x v="0"/>
    <m/>
    <m/>
    <m/>
    <m/>
    <m/>
    <m/>
    <s v="A4S02_05340"/>
    <n v="1937"/>
    <m/>
    <s v="pseudo"/>
  </r>
  <r>
    <n v="2430"/>
    <x v="1"/>
    <x v="1"/>
    <s v="GCA_001766235.1"/>
    <s v="Primary Assembly"/>
    <s v="chromosome"/>
    <m/>
    <s v="CP015164.1"/>
    <n v="1103181"/>
    <n v="1105117"/>
    <x v="0"/>
    <m/>
    <m/>
    <m/>
    <s v="hypothetical protein"/>
    <m/>
    <m/>
    <s v="A4S02_05340"/>
    <n v="1937"/>
    <m/>
    <s v="pseudo"/>
  </r>
  <r>
    <n v="2431"/>
    <x v="0"/>
    <x v="2"/>
    <s v="GCA_001766235.1"/>
    <s v="Primary Assembly"/>
    <s v="chromosome"/>
    <m/>
    <s v="CP015164.1"/>
    <n v="1105123"/>
    <n v="1106058"/>
    <x v="1"/>
    <m/>
    <m/>
    <m/>
    <m/>
    <m/>
    <m/>
    <s v="A4S02_05345"/>
    <n v="936"/>
    <m/>
    <m/>
  </r>
  <r>
    <n v="2432"/>
    <x v="1"/>
    <x v="3"/>
    <s v="GCA_001766235.1"/>
    <s v="Primary Assembly"/>
    <s v="chromosome"/>
    <m/>
    <s v="CP015164.1"/>
    <n v="1105123"/>
    <n v="1106058"/>
    <x v="1"/>
    <s v="AOW46301.1"/>
    <m/>
    <m/>
    <s v="Fis family transcriptional regulator"/>
    <m/>
    <m/>
    <s v="A4S02_05345"/>
    <n v="936"/>
    <n v="311"/>
    <m/>
  </r>
  <r>
    <n v="2433"/>
    <x v="0"/>
    <x v="2"/>
    <s v="GCA_001766235.1"/>
    <s v="Primary Assembly"/>
    <s v="chromosome"/>
    <m/>
    <s v="CP015164.1"/>
    <n v="1106215"/>
    <n v="1107057"/>
    <x v="1"/>
    <m/>
    <m/>
    <m/>
    <m/>
    <m/>
    <m/>
    <s v="A4S02_05350"/>
    <n v="843"/>
    <m/>
    <m/>
  </r>
  <r>
    <n v="2434"/>
    <x v="1"/>
    <x v="3"/>
    <s v="GCA_001766235.1"/>
    <s v="Primary Assembly"/>
    <s v="chromosome"/>
    <m/>
    <s v="CP015164.1"/>
    <n v="1106215"/>
    <n v="1107057"/>
    <x v="1"/>
    <s v="AOW47791.1"/>
    <m/>
    <m/>
    <s v="hypothetical protein"/>
    <m/>
    <m/>
    <s v="A4S02_05350"/>
    <n v="843"/>
    <n v="280"/>
    <m/>
  </r>
  <r>
    <n v="2435"/>
    <x v="0"/>
    <x v="2"/>
    <s v="GCA_001766235.1"/>
    <s v="Primary Assembly"/>
    <s v="chromosome"/>
    <m/>
    <s v="CP015164.1"/>
    <n v="1107196"/>
    <n v="1109652"/>
    <x v="1"/>
    <m/>
    <m/>
    <m/>
    <m/>
    <m/>
    <m/>
    <s v="A4S02_05355"/>
    <n v="2457"/>
    <m/>
    <m/>
  </r>
  <r>
    <n v="2436"/>
    <x v="1"/>
    <x v="3"/>
    <s v="GCA_001766235.1"/>
    <s v="Primary Assembly"/>
    <s v="chromosome"/>
    <m/>
    <s v="CP015164.1"/>
    <n v="1107196"/>
    <n v="1109652"/>
    <x v="1"/>
    <s v="AOW46302.1"/>
    <m/>
    <m/>
    <s v="glucose dehydrogenase"/>
    <m/>
    <m/>
    <s v="A4S02_05355"/>
    <n v="2457"/>
    <n v="818"/>
    <m/>
  </r>
  <r>
    <n v="2437"/>
    <x v="0"/>
    <x v="2"/>
    <s v="GCA_001766235.1"/>
    <s v="Primary Assembly"/>
    <s v="chromosome"/>
    <m/>
    <s v="CP015164.1"/>
    <n v="1109994"/>
    <n v="1111490"/>
    <x v="1"/>
    <m/>
    <m/>
    <m/>
    <m/>
    <m/>
    <m/>
    <s v="A4S02_05360"/>
    <n v="1497"/>
    <m/>
    <m/>
  </r>
  <r>
    <n v="2438"/>
    <x v="1"/>
    <x v="3"/>
    <s v="GCA_001766235.1"/>
    <s v="Primary Assembly"/>
    <s v="chromosome"/>
    <m/>
    <s v="CP015164.1"/>
    <n v="1109994"/>
    <n v="1111490"/>
    <x v="1"/>
    <s v="AOW46303.1"/>
    <m/>
    <m/>
    <s v="hypothetical protein"/>
    <m/>
    <m/>
    <s v="A4S02_05360"/>
    <n v="1497"/>
    <n v="498"/>
    <m/>
  </r>
  <r>
    <n v="2439"/>
    <x v="0"/>
    <x v="2"/>
    <s v="GCA_001766235.1"/>
    <s v="Primary Assembly"/>
    <s v="chromosome"/>
    <m/>
    <s v="CP015164.1"/>
    <n v="1112080"/>
    <n v="1113273"/>
    <x v="0"/>
    <m/>
    <m/>
    <m/>
    <m/>
    <m/>
    <m/>
    <s v="A4S02_05365"/>
    <n v="1194"/>
    <m/>
    <m/>
  </r>
  <r>
    <n v="2440"/>
    <x v="1"/>
    <x v="3"/>
    <s v="GCA_001766235.1"/>
    <s v="Primary Assembly"/>
    <s v="chromosome"/>
    <m/>
    <s v="CP015164.1"/>
    <n v="1112080"/>
    <n v="1113273"/>
    <x v="0"/>
    <s v="AOW46304.1"/>
    <m/>
    <m/>
    <s v="sodium:proton antiporter"/>
    <m/>
    <m/>
    <s v="A4S02_05365"/>
    <n v="1194"/>
    <n v="397"/>
    <m/>
  </r>
  <r>
    <n v="2441"/>
    <x v="0"/>
    <x v="2"/>
    <s v="GCA_001766235.1"/>
    <s v="Primary Assembly"/>
    <s v="chromosome"/>
    <m/>
    <s v="CP015164.1"/>
    <n v="1113368"/>
    <n v="1114819"/>
    <x v="1"/>
    <m/>
    <m/>
    <m/>
    <m/>
    <m/>
    <m/>
    <s v="A4S02_05370"/>
    <n v="1452"/>
    <m/>
    <m/>
  </r>
  <r>
    <n v="2442"/>
    <x v="1"/>
    <x v="3"/>
    <s v="GCA_001766235.1"/>
    <s v="Primary Assembly"/>
    <s v="chromosome"/>
    <m/>
    <s v="CP015164.1"/>
    <n v="1113368"/>
    <n v="1114819"/>
    <x v="1"/>
    <s v="AOW46305.1"/>
    <m/>
    <m/>
    <s v="hypothetical protein"/>
    <m/>
    <m/>
    <s v="A4S02_05370"/>
    <n v="1452"/>
    <n v="483"/>
    <m/>
  </r>
  <r>
    <n v="2443"/>
    <x v="0"/>
    <x v="2"/>
    <s v="GCA_001766235.1"/>
    <s v="Primary Assembly"/>
    <s v="chromosome"/>
    <m/>
    <s v="CP015164.1"/>
    <n v="1114816"/>
    <n v="1115112"/>
    <x v="1"/>
    <m/>
    <m/>
    <m/>
    <m/>
    <m/>
    <m/>
    <s v="A4S02_05375"/>
    <n v="297"/>
    <m/>
    <m/>
  </r>
  <r>
    <n v="2444"/>
    <x v="1"/>
    <x v="3"/>
    <s v="GCA_001766235.1"/>
    <s v="Primary Assembly"/>
    <s v="chromosome"/>
    <m/>
    <s v="CP015164.1"/>
    <n v="1114816"/>
    <n v="1115112"/>
    <x v="1"/>
    <s v="AOW47792.1"/>
    <m/>
    <m/>
    <s v="hypothetical protein"/>
    <m/>
    <m/>
    <s v="A4S02_05375"/>
    <n v="297"/>
    <n v="98"/>
    <m/>
  </r>
  <r>
    <n v="2445"/>
    <x v="0"/>
    <x v="0"/>
    <s v="GCA_001766235.1"/>
    <s v="Primary Assembly"/>
    <s v="chromosome"/>
    <m/>
    <s v="CP015164.1"/>
    <n v="1115731"/>
    <n v="1115961"/>
    <x v="0"/>
    <m/>
    <m/>
    <m/>
    <m/>
    <m/>
    <m/>
    <s v="A4S02_05380"/>
    <n v="231"/>
    <m/>
    <s v="pseudo"/>
  </r>
  <r>
    <n v="2446"/>
    <x v="1"/>
    <x v="1"/>
    <s v="GCA_001766235.1"/>
    <s v="Primary Assembly"/>
    <s v="chromosome"/>
    <m/>
    <s v="CP015164.1"/>
    <n v="1115731"/>
    <n v="1115961"/>
    <x v="0"/>
    <m/>
    <m/>
    <m/>
    <s v="hypothetical protein"/>
    <m/>
    <m/>
    <s v="A4S02_05380"/>
    <n v="231"/>
    <m/>
    <s v="pseudo"/>
  </r>
  <r>
    <n v="2447"/>
    <x v="0"/>
    <x v="2"/>
    <s v="GCA_001766235.1"/>
    <s v="Primary Assembly"/>
    <s v="chromosome"/>
    <m/>
    <s v="CP015164.1"/>
    <n v="1116121"/>
    <n v="1117326"/>
    <x v="1"/>
    <m/>
    <m/>
    <m/>
    <m/>
    <m/>
    <m/>
    <s v="A4S02_05385"/>
    <n v="1206"/>
    <m/>
    <m/>
  </r>
  <r>
    <n v="2448"/>
    <x v="1"/>
    <x v="3"/>
    <s v="GCA_001766235.1"/>
    <s v="Primary Assembly"/>
    <s v="chromosome"/>
    <m/>
    <s v="CP015164.1"/>
    <n v="1116121"/>
    <n v="1117326"/>
    <x v="1"/>
    <s v="AOW46306.1"/>
    <m/>
    <m/>
    <s v="transposase"/>
    <m/>
    <m/>
    <s v="A4S02_05385"/>
    <n v="1206"/>
    <n v="401"/>
    <m/>
  </r>
  <r>
    <n v="2449"/>
    <x v="0"/>
    <x v="2"/>
    <s v="GCA_001766235.1"/>
    <s v="Primary Assembly"/>
    <s v="chromosome"/>
    <m/>
    <s v="CP015164.1"/>
    <n v="1117391"/>
    <n v="1118188"/>
    <x v="1"/>
    <m/>
    <m/>
    <m/>
    <m/>
    <m/>
    <m/>
    <s v="A4S02_05390"/>
    <n v="798"/>
    <m/>
    <m/>
  </r>
  <r>
    <n v="2450"/>
    <x v="1"/>
    <x v="3"/>
    <s v="GCA_001766235.1"/>
    <s v="Primary Assembly"/>
    <s v="chromosome"/>
    <m/>
    <s v="CP015164.1"/>
    <n v="1117391"/>
    <n v="1118188"/>
    <x v="1"/>
    <s v="AOW46307.1"/>
    <m/>
    <m/>
    <s v="transposase"/>
    <m/>
    <m/>
    <s v="A4S02_05390"/>
    <n v="798"/>
    <n v="265"/>
    <m/>
  </r>
  <r>
    <n v="2451"/>
    <x v="0"/>
    <x v="2"/>
    <s v="GCA_001766235.1"/>
    <s v="Primary Assembly"/>
    <s v="chromosome"/>
    <m/>
    <s v="CP015164.1"/>
    <n v="1118255"/>
    <n v="1118449"/>
    <x v="1"/>
    <m/>
    <m/>
    <m/>
    <m/>
    <m/>
    <m/>
    <s v="A4S02_05395"/>
    <n v="195"/>
    <m/>
    <m/>
  </r>
  <r>
    <n v="2452"/>
    <x v="1"/>
    <x v="3"/>
    <s v="GCA_001766235.1"/>
    <s v="Primary Assembly"/>
    <s v="chromosome"/>
    <m/>
    <s v="CP015164.1"/>
    <n v="1118255"/>
    <n v="1118449"/>
    <x v="1"/>
    <s v="AOW46308.1"/>
    <m/>
    <m/>
    <s v="hypothetical protein"/>
    <m/>
    <m/>
    <s v="A4S02_05395"/>
    <n v="195"/>
    <n v="64"/>
    <m/>
  </r>
  <r>
    <n v="2453"/>
    <x v="0"/>
    <x v="0"/>
    <s v="GCA_001766235.1"/>
    <s v="Primary Assembly"/>
    <s v="chromosome"/>
    <m/>
    <s v="CP015164.1"/>
    <n v="1118504"/>
    <n v="1119004"/>
    <x v="1"/>
    <m/>
    <m/>
    <m/>
    <m/>
    <m/>
    <m/>
    <s v="A4S02_05400"/>
    <n v="501"/>
    <m/>
    <s v="pseudo"/>
  </r>
  <r>
    <n v="2454"/>
    <x v="1"/>
    <x v="1"/>
    <s v="GCA_001766235.1"/>
    <s v="Primary Assembly"/>
    <s v="chromosome"/>
    <m/>
    <s v="CP015164.1"/>
    <n v="1118504"/>
    <n v="1119004"/>
    <x v="1"/>
    <m/>
    <m/>
    <m/>
    <s v="AI-2E family transporter"/>
    <m/>
    <m/>
    <s v="A4S02_05400"/>
    <n v="501"/>
    <m/>
    <s v="pseudo"/>
  </r>
  <r>
    <n v="2455"/>
    <x v="0"/>
    <x v="0"/>
    <s v="GCA_001766235.1"/>
    <s v="Primary Assembly"/>
    <s v="chromosome"/>
    <m/>
    <s v="CP015164.1"/>
    <n v="1119099"/>
    <n v="1120485"/>
    <x v="0"/>
    <m/>
    <m/>
    <m/>
    <m/>
    <m/>
    <m/>
    <s v="A4S02_05405"/>
    <n v="1387"/>
    <m/>
    <s v="pseudo"/>
  </r>
  <r>
    <n v="2456"/>
    <x v="1"/>
    <x v="1"/>
    <s v="GCA_001766235.1"/>
    <s v="Primary Assembly"/>
    <s v="chromosome"/>
    <m/>
    <s v="CP015164.1"/>
    <n v="1119099"/>
    <n v="1120485"/>
    <x v="0"/>
    <m/>
    <m/>
    <m/>
    <s v="transposase"/>
    <m/>
    <m/>
    <s v="A4S02_05405"/>
    <n v="1387"/>
    <m/>
    <s v="pseudo"/>
  </r>
  <r>
    <n v="2457"/>
    <x v="0"/>
    <x v="2"/>
    <s v="GCA_001766235.1"/>
    <s v="Primary Assembly"/>
    <s v="chromosome"/>
    <m/>
    <s v="CP015164.1"/>
    <n v="1120747"/>
    <n v="1121769"/>
    <x v="0"/>
    <m/>
    <m/>
    <m/>
    <m/>
    <m/>
    <m/>
    <s v="A4S02_05410"/>
    <n v="1023"/>
    <m/>
    <m/>
  </r>
  <r>
    <n v="2458"/>
    <x v="1"/>
    <x v="3"/>
    <s v="GCA_001766235.1"/>
    <s v="Primary Assembly"/>
    <s v="chromosome"/>
    <m/>
    <s v="CP015164.1"/>
    <n v="1120747"/>
    <n v="1121769"/>
    <x v="0"/>
    <s v="AOW46309.1"/>
    <m/>
    <m/>
    <s v="transposase"/>
    <m/>
    <m/>
    <s v="A4S02_05410"/>
    <n v="1023"/>
    <n v="340"/>
    <m/>
  </r>
  <r>
    <n v="2459"/>
    <x v="0"/>
    <x v="2"/>
    <s v="GCA_001766235.1"/>
    <s v="Primary Assembly"/>
    <s v="chromosome"/>
    <m/>
    <s v="CP015164.1"/>
    <n v="1122313"/>
    <n v="1123353"/>
    <x v="1"/>
    <m/>
    <m/>
    <m/>
    <m/>
    <m/>
    <m/>
    <s v="A4S02_05415"/>
    <n v="1041"/>
    <m/>
    <m/>
  </r>
  <r>
    <n v="2460"/>
    <x v="1"/>
    <x v="3"/>
    <s v="GCA_001766235.1"/>
    <s v="Primary Assembly"/>
    <s v="chromosome"/>
    <m/>
    <s v="CP015164.1"/>
    <n v="1122313"/>
    <n v="1123353"/>
    <x v="1"/>
    <s v="AOW46310.1"/>
    <m/>
    <m/>
    <s v="transposase"/>
    <m/>
    <m/>
    <s v="A4S02_05415"/>
    <n v="1041"/>
    <n v="346"/>
    <m/>
  </r>
  <r>
    <n v="2461"/>
    <x v="0"/>
    <x v="0"/>
    <s v="GCA_001766235.1"/>
    <s v="Primary Assembly"/>
    <s v="chromosome"/>
    <m/>
    <s v="CP015164.1"/>
    <n v="1123445"/>
    <n v="1124032"/>
    <x v="1"/>
    <m/>
    <m/>
    <m/>
    <m/>
    <m/>
    <m/>
    <s v="A4S02_05420"/>
    <n v="588"/>
    <m/>
    <s v="pseudo"/>
  </r>
  <r>
    <n v="2462"/>
    <x v="1"/>
    <x v="1"/>
    <s v="GCA_001766235.1"/>
    <s v="Primary Assembly"/>
    <s v="chromosome"/>
    <m/>
    <s v="CP015164.1"/>
    <n v="1123445"/>
    <n v="1124032"/>
    <x v="1"/>
    <m/>
    <m/>
    <m/>
    <s v="AI-2E family transporter"/>
    <m/>
    <m/>
    <s v="A4S02_05420"/>
    <n v="588"/>
    <m/>
    <s v="pseudo"/>
  </r>
  <r>
    <n v="2463"/>
    <x v="0"/>
    <x v="0"/>
    <s v="GCA_001766235.1"/>
    <s v="Primary Assembly"/>
    <s v="chromosome"/>
    <m/>
    <s v="CP015164.1"/>
    <n v="1124217"/>
    <n v="1124780"/>
    <x v="0"/>
    <m/>
    <m/>
    <m/>
    <m/>
    <m/>
    <m/>
    <s v="A4S02_05425"/>
    <n v="564"/>
    <m/>
    <s v="pseudo"/>
  </r>
  <r>
    <n v="2464"/>
    <x v="1"/>
    <x v="1"/>
    <s v="GCA_001766235.1"/>
    <s v="Primary Assembly"/>
    <s v="chromosome"/>
    <m/>
    <s v="CP015164.1"/>
    <n v="1124217"/>
    <n v="1124780"/>
    <x v="0"/>
    <m/>
    <m/>
    <m/>
    <s v="transposase"/>
    <m/>
    <m/>
    <s v="A4S02_05425"/>
    <n v="564"/>
    <m/>
    <s v="pseudo"/>
  </r>
  <r>
    <n v="2465"/>
    <x v="0"/>
    <x v="2"/>
    <s v="GCA_001766235.1"/>
    <s v="Primary Assembly"/>
    <s v="chromosome"/>
    <m/>
    <s v="CP015164.1"/>
    <n v="1125352"/>
    <n v="1126737"/>
    <x v="1"/>
    <m/>
    <m/>
    <m/>
    <m/>
    <m/>
    <m/>
    <s v="A4S02_05430"/>
    <n v="1386"/>
    <m/>
    <m/>
  </r>
  <r>
    <n v="2466"/>
    <x v="1"/>
    <x v="3"/>
    <s v="GCA_001766235.1"/>
    <s v="Primary Assembly"/>
    <s v="chromosome"/>
    <m/>
    <s v="CP015164.1"/>
    <n v="1125352"/>
    <n v="1126737"/>
    <x v="1"/>
    <s v="AOW46311.1"/>
    <m/>
    <m/>
    <s v="transposase"/>
    <m/>
    <m/>
    <s v="A4S02_05430"/>
    <n v="1386"/>
    <n v="461"/>
    <m/>
  </r>
  <r>
    <n v="2467"/>
    <x v="0"/>
    <x v="0"/>
    <s v="GCA_001766235.1"/>
    <s v="Primary Assembly"/>
    <s v="chromosome"/>
    <m/>
    <s v="CP015164.1"/>
    <n v="1126798"/>
    <n v="1127763"/>
    <x v="1"/>
    <m/>
    <m/>
    <m/>
    <m/>
    <m/>
    <m/>
    <s v="A4S02_05435"/>
    <n v="966"/>
    <m/>
    <s v="pseudo"/>
  </r>
  <r>
    <n v="2468"/>
    <x v="1"/>
    <x v="1"/>
    <s v="GCA_001766235.1"/>
    <s v="Primary Assembly"/>
    <s v="chromosome"/>
    <m/>
    <s v="CP015164.1"/>
    <n v="1126798"/>
    <n v="1127763"/>
    <x v="1"/>
    <m/>
    <m/>
    <m/>
    <s v="transposase"/>
    <m/>
    <m/>
    <s v="A4S02_05435"/>
    <n v="966"/>
    <m/>
    <s v="pseudo"/>
  </r>
  <r>
    <n v="2469"/>
    <x v="0"/>
    <x v="0"/>
    <s v="GCA_001766235.1"/>
    <s v="Primary Assembly"/>
    <s v="chromosome"/>
    <m/>
    <s v="CP015164.1"/>
    <n v="1127842"/>
    <n v="1128108"/>
    <x v="0"/>
    <m/>
    <m/>
    <m/>
    <m/>
    <m/>
    <m/>
    <s v="A4S02_05440"/>
    <n v="267"/>
    <m/>
    <s v="pseudo"/>
  </r>
  <r>
    <n v="2470"/>
    <x v="1"/>
    <x v="1"/>
    <s v="GCA_001766235.1"/>
    <s v="Primary Assembly"/>
    <s v="chromosome"/>
    <m/>
    <s v="CP015164.1"/>
    <n v="1127842"/>
    <n v="1128108"/>
    <x v="0"/>
    <m/>
    <m/>
    <m/>
    <s v="transposase"/>
    <m/>
    <m/>
    <s v="A4S02_05440"/>
    <n v="267"/>
    <m/>
    <s v="pseudo"/>
  </r>
  <r>
    <n v="2471"/>
    <x v="0"/>
    <x v="0"/>
    <s v="GCA_001766235.1"/>
    <s v="Primary Assembly"/>
    <s v="chromosome"/>
    <m/>
    <s v="CP015164.1"/>
    <n v="1128124"/>
    <n v="1129881"/>
    <x v="1"/>
    <m/>
    <m/>
    <m/>
    <m/>
    <m/>
    <m/>
    <s v="A4S02_05445"/>
    <n v="1758"/>
    <m/>
    <s v="pseudo"/>
  </r>
  <r>
    <n v="2472"/>
    <x v="1"/>
    <x v="1"/>
    <s v="GCA_001766235.1"/>
    <s v="Primary Assembly"/>
    <s v="chromosome"/>
    <m/>
    <s v="CP015164.1"/>
    <n v="1128124"/>
    <n v="1129881"/>
    <x v="1"/>
    <m/>
    <m/>
    <m/>
    <s v="hypothetical protein"/>
    <m/>
    <m/>
    <s v="A4S02_05445"/>
    <n v="1758"/>
    <m/>
    <s v="pseudo"/>
  </r>
  <r>
    <n v="2473"/>
    <x v="0"/>
    <x v="2"/>
    <s v="GCA_001766235.1"/>
    <s v="Primary Assembly"/>
    <s v="chromosome"/>
    <m/>
    <s v="CP015164.1"/>
    <n v="1129982"/>
    <n v="1131184"/>
    <x v="1"/>
    <m/>
    <m/>
    <m/>
    <m/>
    <m/>
    <m/>
    <s v="A4S02_05450"/>
    <n v="1203"/>
    <m/>
    <m/>
  </r>
  <r>
    <n v="2474"/>
    <x v="1"/>
    <x v="3"/>
    <s v="GCA_001766235.1"/>
    <s v="Primary Assembly"/>
    <s v="chromosome"/>
    <m/>
    <s v="CP015164.1"/>
    <n v="1129982"/>
    <n v="1131184"/>
    <x v="1"/>
    <s v="AOW46312.1"/>
    <m/>
    <m/>
    <s v="acetate kinase"/>
    <m/>
    <m/>
    <s v="A4S02_05450"/>
    <n v="1203"/>
    <n v="400"/>
    <m/>
  </r>
  <r>
    <n v="2475"/>
    <x v="0"/>
    <x v="2"/>
    <s v="GCA_001766235.1"/>
    <s v="Primary Assembly"/>
    <s v="chromosome"/>
    <m/>
    <s v="CP015164.1"/>
    <n v="1131214"/>
    <n v="1132230"/>
    <x v="1"/>
    <m/>
    <m/>
    <m/>
    <m/>
    <m/>
    <m/>
    <s v="A4S02_05455"/>
    <n v="1017"/>
    <m/>
    <m/>
  </r>
  <r>
    <n v="2476"/>
    <x v="1"/>
    <x v="3"/>
    <s v="GCA_001766235.1"/>
    <s v="Primary Assembly"/>
    <s v="chromosome"/>
    <m/>
    <s v="CP015164.1"/>
    <n v="1131214"/>
    <n v="1132230"/>
    <x v="1"/>
    <s v="AOW46313.1"/>
    <m/>
    <m/>
    <s v="phosphate acetyltransferase"/>
    <m/>
    <m/>
    <s v="A4S02_05455"/>
    <n v="1017"/>
    <n v="338"/>
    <m/>
  </r>
  <r>
    <n v="2477"/>
    <x v="0"/>
    <x v="2"/>
    <s v="GCA_001766235.1"/>
    <s v="Primary Assembly"/>
    <s v="chromosome"/>
    <m/>
    <s v="CP015164.1"/>
    <n v="1132239"/>
    <n v="1133249"/>
    <x v="1"/>
    <m/>
    <m/>
    <m/>
    <m/>
    <m/>
    <m/>
    <s v="A4S02_05460"/>
    <n v="1011"/>
    <m/>
    <m/>
  </r>
  <r>
    <n v="2478"/>
    <x v="1"/>
    <x v="3"/>
    <s v="GCA_001766235.1"/>
    <s v="Primary Assembly"/>
    <s v="chromosome"/>
    <m/>
    <s v="CP015164.1"/>
    <n v="1132239"/>
    <n v="1133249"/>
    <x v="1"/>
    <s v="AOW46314.1"/>
    <m/>
    <m/>
    <s v="diguanylate cyclase"/>
    <m/>
    <m/>
    <s v="A4S02_05460"/>
    <n v="1011"/>
    <n v="336"/>
    <m/>
  </r>
  <r>
    <n v="2479"/>
    <x v="0"/>
    <x v="2"/>
    <s v="GCA_001766235.1"/>
    <s v="Primary Assembly"/>
    <s v="chromosome"/>
    <m/>
    <s v="CP015164.1"/>
    <n v="1133267"/>
    <n v="1136854"/>
    <x v="1"/>
    <m/>
    <m/>
    <m/>
    <m/>
    <m/>
    <m/>
    <s v="A4S02_05465"/>
    <n v="3588"/>
    <m/>
    <m/>
  </r>
  <r>
    <n v="2480"/>
    <x v="1"/>
    <x v="3"/>
    <s v="GCA_001766235.1"/>
    <s v="Primary Assembly"/>
    <s v="chromosome"/>
    <m/>
    <s v="CP015164.1"/>
    <n v="1133267"/>
    <n v="1136854"/>
    <x v="1"/>
    <s v="AOW46315.1"/>
    <m/>
    <m/>
    <s v="pyruvate:ferredoxin (flavodoxin) oxidoreductase"/>
    <m/>
    <m/>
    <s v="A4S02_05465"/>
    <n v="3588"/>
    <n v="1195"/>
    <m/>
  </r>
  <r>
    <n v="2481"/>
    <x v="0"/>
    <x v="2"/>
    <s v="GCA_001766235.1"/>
    <s v="Primary Assembly"/>
    <s v="chromosome"/>
    <m/>
    <s v="CP015164.1"/>
    <n v="1136856"/>
    <n v="1138625"/>
    <x v="1"/>
    <m/>
    <m/>
    <m/>
    <m/>
    <m/>
    <m/>
    <s v="A4S02_05470"/>
    <n v="1770"/>
    <m/>
    <m/>
  </r>
  <r>
    <n v="2482"/>
    <x v="1"/>
    <x v="3"/>
    <s v="GCA_001766235.1"/>
    <s v="Primary Assembly"/>
    <s v="chromosome"/>
    <m/>
    <s v="CP015164.1"/>
    <n v="1136856"/>
    <n v="1138625"/>
    <x v="1"/>
    <s v="AOW47793.1"/>
    <m/>
    <m/>
    <s v="glutamate synthase"/>
    <m/>
    <m/>
    <s v="A4S02_05470"/>
    <n v="1770"/>
    <n v="589"/>
    <m/>
  </r>
  <r>
    <n v="2483"/>
    <x v="0"/>
    <x v="0"/>
    <s v="GCA_001766235.1"/>
    <s v="Primary Assembly"/>
    <s v="chromosome"/>
    <m/>
    <s v="CP015164.1"/>
    <n v="1138920"/>
    <n v="1139309"/>
    <x v="0"/>
    <m/>
    <m/>
    <m/>
    <m/>
    <m/>
    <m/>
    <s v="A4S02_05475"/>
    <n v="390"/>
    <m/>
    <s v="pseudo"/>
  </r>
  <r>
    <n v="2484"/>
    <x v="1"/>
    <x v="1"/>
    <s v="GCA_001766235.1"/>
    <s v="Primary Assembly"/>
    <s v="chromosome"/>
    <m/>
    <s v="CP015164.1"/>
    <n v="1138920"/>
    <n v="1139309"/>
    <x v="0"/>
    <m/>
    <m/>
    <m/>
    <s v="hypothetical protein"/>
    <m/>
    <m/>
    <s v="A4S02_05475"/>
    <n v="390"/>
    <m/>
    <s v="pseudo"/>
  </r>
  <r>
    <n v="2485"/>
    <x v="0"/>
    <x v="2"/>
    <s v="GCA_001766235.1"/>
    <s v="Primary Assembly"/>
    <s v="chromosome"/>
    <m/>
    <s v="CP015164.1"/>
    <n v="1139544"/>
    <n v="1140218"/>
    <x v="0"/>
    <m/>
    <m/>
    <m/>
    <m/>
    <m/>
    <m/>
    <s v="A4S02_05480"/>
    <n v="675"/>
    <m/>
    <m/>
  </r>
  <r>
    <n v="2486"/>
    <x v="1"/>
    <x v="3"/>
    <s v="GCA_001766235.1"/>
    <s v="Primary Assembly"/>
    <s v="chromosome"/>
    <m/>
    <s v="CP015164.1"/>
    <n v="1139544"/>
    <n v="1140218"/>
    <x v="0"/>
    <s v="AOW46316.1"/>
    <m/>
    <m/>
    <s v="TetR family transcriptional regulator"/>
    <m/>
    <m/>
    <s v="A4S02_05480"/>
    <n v="675"/>
    <n v="224"/>
    <m/>
  </r>
  <r>
    <n v="2487"/>
    <x v="0"/>
    <x v="2"/>
    <s v="GCA_001766235.1"/>
    <s v="Primary Assembly"/>
    <s v="chromosome"/>
    <m/>
    <s v="CP015164.1"/>
    <n v="1140228"/>
    <n v="1140818"/>
    <x v="1"/>
    <m/>
    <m/>
    <m/>
    <m/>
    <m/>
    <m/>
    <s v="A4S02_05485"/>
    <n v="591"/>
    <m/>
    <m/>
  </r>
  <r>
    <n v="2488"/>
    <x v="1"/>
    <x v="3"/>
    <s v="GCA_001766235.1"/>
    <s v="Primary Assembly"/>
    <s v="chromosome"/>
    <m/>
    <s v="CP015164.1"/>
    <n v="1140228"/>
    <n v="1140818"/>
    <x v="1"/>
    <s v="AOW47794.1"/>
    <m/>
    <m/>
    <s v="hypothetical protein"/>
    <m/>
    <m/>
    <s v="A4S02_05485"/>
    <n v="591"/>
    <n v="196"/>
    <m/>
  </r>
  <r>
    <n v="2489"/>
    <x v="0"/>
    <x v="0"/>
    <s v="GCA_001766235.1"/>
    <s v="Primary Assembly"/>
    <s v="chromosome"/>
    <m/>
    <s v="CP015164.1"/>
    <n v="1141184"/>
    <n v="1141720"/>
    <x v="0"/>
    <m/>
    <m/>
    <m/>
    <m/>
    <m/>
    <m/>
    <s v="A4S02_05490"/>
    <n v="537"/>
    <m/>
    <s v="pseudo"/>
  </r>
  <r>
    <n v="2490"/>
    <x v="1"/>
    <x v="1"/>
    <s v="GCA_001766235.1"/>
    <s v="Primary Assembly"/>
    <s v="chromosome"/>
    <m/>
    <s v="CP015164.1"/>
    <n v="1141184"/>
    <n v="1141720"/>
    <x v="0"/>
    <m/>
    <m/>
    <m/>
    <s v="glutathione S-transferase"/>
    <m/>
    <m/>
    <s v="A4S02_05490"/>
    <n v="537"/>
    <m/>
    <s v="pseudo"/>
  </r>
  <r>
    <n v="2491"/>
    <x v="0"/>
    <x v="2"/>
    <s v="GCA_001766235.1"/>
    <s v="Primary Assembly"/>
    <s v="chromosome"/>
    <m/>
    <s v="CP015164.1"/>
    <n v="1141749"/>
    <n v="1143359"/>
    <x v="1"/>
    <m/>
    <m/>
    <m/>
    <m/>
    <m/>
    <m/>
    <s v="A4S02_05495"/>
    <n v="1611"/>
    <m/>
    <m/>
  </r>
  <r>
    <n v="2492"/>
    <x v="1"/>
    <x v="3"/>
    <s v="GCA_001766235.1"/>
    <s v="Primary Assembly"/>
    <s v="chromosome"/>
    <m/>
    <s v="CP015164.1"/>
    <n v="1141749"/>
    <n v="1143359"/>
    <x v="1"/>
    <s v="AOW46317.1"/>
    <m/>
    <m/>
    <s v="transposase"/>
    <m/>
    <m/>
    <s v="A4S02_05495"/>
    <n v="1611"/>
    <n v="536"/>
    <m/>
  </r>
  <r>
    <n v="2493"/>
    <x v="0"/>
    <x v="2"/>
    <s v="GCA_001766235.1"/>
    <s v="Primary Assembly"/>
    <s v="chromosome"/>
    <m/>
    <s v="CP015164.1"/>
    <n v="1143423"/>
    <n v="1143770"/>
    <x v="1"/>
    <m/>
    <m/>
    <m/>
    <m/>
    <m/>
    <m/>
    <s v="A4S02_05500"/>
    <n v="348"/>
    <m/>
    <m/>
  </r>
  <r>
    <n v="2494"/>
    <x v="1"/>
    <x v="3"/>
    <s v="GCA_001766235.1"/>
    <s v="Primary Assembly"/>
    <s v="chromosome"/>
    <m/>
    <s v="CP015164.1"/>
    <n v="1143423"/>
    <n v="1143770"/>
    <x v="1"/>
    <s v="AOW46318.1"/>
    <m/>
    <m/>
    <s v="isocitrate lyase"/>
    <m/>
    <m/>
    <s v="A4S02_05500"/>
    <n v="348"/>
    <n v="115"/>
    <m/>
  </r>
  <r>
    <n v="2495"/>
    <x v="0"/>
    <x v="2"/>
    <s v="GCA_001766235.1"/>
    <s v="Primary Assembly"/>
    <s v="chromosome"/>
    <m/>
    <s v="CP015164.1"/>
    <n v="1143767"/>
    <n v="1144126"/>
    <x v="1"/>
    <m/>
    <m/>
    <m/>
    <m/>
    <m/>
    <m/>
    <s v="A4S02_05505"/>
    <n v="360"/>
    <m/>
    <m/>
  </r>
  <r>
    <n v="2496"/>
    <x v="1"/>
    <x v="3"/>
    <s v="GCA_001766235.1"/>
    <s v="Primary Assembly"/>
    <s v="chromosome"/>
    <m/>
    <s v="CP015164.1"/>
    <n v="1143767"/>
    <n v="1144126"/>
    <x v="1"/>
    <s v="AOW46319.1"/>
    <m/>
    <m/>
    <s v="transposase"/>
    <m/>
    <m/>
    <s v="A4S02_05505"/>
    <n v="360"/>
    <n v="119"/>
    <m/>
  </r>
  <r>
    <n v="2497"/>
    <x v="0"/>
    <x v="2"/>
    <s v="GCA_001766235.1"/>
    <s v="Primary Assembly"/>
    <s v="chromosome"/>
    <m/>
    <s v="CP015164.1"/>
    <n v="1144328"/>
    <n v="1145170"/>
    <x v="1"/>
    <m/>
    <m/>
    <m/>
    <m/>
    <m/>
    <m/>
    <s v="A4S02_05510"/>
    <n v="843"/>
    <m/>
    <m/>
  </r>
  <r>
    <n v="2498"/>
    <x v="1"/>
    <x v="3"/>
    <s v="GCA_001766235.1"/>
    <s v="Primary Assembly"/>
    <s v="chromosome"/>
    <m/>
    <s v="CP015164.1"/>
    <n v="1144328"/>
    <n v="1145170"/>
    <x v="1"/>
    <s v="AOW46320.1"/>
    <m/>
    <m/>
    <s v="formate dehydrogenase family accessory protein FdhD"/>
    <m/>
    <m/>
    <s v="A4S02_05510"/>
    <n v="843"/>
    <n v="280"/>
    <m/>
  </r>
  <r>
    <n v="2499"/>
    <x v="0"/>
    <x v="2"/>
    <s v="GCA_001766235.1"/>
    <s v="Primary Assembly"/>
    <s v="chromosome"/>
    <m/>
    <s v="CP015164.1"/>
    <n v="1145170"/>
    <n v="1145799"/>
    <x v="1"/>
    <m/>
    <m/>
    <m/>
    <m/>
    <m/>
    <m/>
    <s v="A4S02_05515"/>
    <n v="630"/>
    <m/>
    <m/>
  </r>
  <r>
    <n v="2500"/>
    <x v="1"/>
    <x v="3"/>
    <s v="GCA_001766235.1"/>
    <s v="Primary Assembly"/>
    <s v="chromosome"/>
    <m/>
    <s v="CP015164.1"/>
    <n v="1145170"/>
    <n v="1145799"/>
    <x v="1"/>
    <s v="AOW47795.1"/>
    <m/>
    <m/>
    <s v="molybdenum cofactor guanylyltransferase"/>
    <m/>
    <m/>
    <s v="A4S02_05515"/>
    <n v="630"/>
    <n v="209"/>
    <m/>
  </r>
  <r>
    <n v="2501"/>
    <x v="0"/>
    <x v="2"/>
    <s v="GCA_001766235.1"/>
    <s v="Primary Assembly"/>
    <s v="chromosome"/>
    <m/>
    <s v="CP015164.1"/>
    <n v="1145909"/>
    <n v="1146442"/>
    <x v="0"/>
    <m/>
    <m/>
    <m/>
    <m/>
    <m/>
    <m/>
    <s v="A4S02_05520"/>
    <n v="534"/>
    <m/>
    <m/>
  </r>
  <r>
    <n v="2502"/>
    <x v="1"/>
    <x v="3"/>
    <s v="GCA_001766235.1"/>
    <s v="Primary Assembly"/>
    <s v="chromosome"/>
    <m/>
    <s v="CP015164.1"/>
    <n v="1145909"/>
    <n v="1146442"/>
    <x v="0"/>
    <s v="AOW46321.1"/>
    <m/>
    <m/>
    <s v="molybdopterin-guanine dinucleotide biosynthesis protein B"/>
    <m/>
    <m/>
    <s v="A4S02_05520"/>
    <n v="534"/>
    <n v="177"/>
    <m/>
  </r>
  <r>
    <n v="2503"/>
    <x v="0"/>
    <x v="2"/>
    <s v="GCA_001766235.1"/>
    <s v="Primary Assembly"/>
    <s v="chromosome"/>
    <m/>
    <s v="CP015164.1"/>
    <n v="1146439"/>
    <n v="1147698"/>
    <x v="1"/>
    <m/>
    <m/>
    <m/>
    <m/>
    <m/>
    <m/>
    <s v="A4S02_05525"/>
    <n v="1260"/>
    <m/>
    <m/>
  </r>
  <r>
    <n v="2504"/>
    <x v="1"/>
    <x v="3"/>
    <s v="GCA_001766235.1"/>
    <s v="Primary Assembly"/>
    <s v="chromosome"/>
    <m/>
    <s v="CP015164.1"/>
    <n v="1146439"/>
    <n v="1147698"/>
    <x v="1"/>
    <s v="AOW46322.1"/>
    <m/>
    <m/>
    <s v="molybdopterin molybdenumtransferase MoeA"/>
    <m/>
    <m/>
    <s v="A4S02_05525"/>
    <n v="1260"/>
    <n v="419"/>
    <m/>
  </r>
  <r>
    <n v="2505"/>
    <x v="0"/>
    <x v="2"/>
    <s v="GCA_001766235.1"/>
    <s v="Primary Assembly"/>
    <s v="chromosome"/>
    <m/>
    <s v="CP015164.1"/>
    <n v="1147706"/>
    <n v="1148626"/>
    <x v="1"/>
    <m/>
    <m/>
    <m/>
    <m/>
    <m/>
    <m/>
    <s v="A4S02_05530"/>
    <n v="921"/>
    <m/>
    <m/>
  </r>
  <r>
    <n v="2506"/>
    <x v="1"/>
    <x v="3"/>
    <s v="GCA_001766235.1"/>
    <s v="Primary Assembly"/>
    <s v="chromosome"/>
    <m/>
    <s v="CP015164.1"/>
    <n v="1147706"/>
    <n v="1148626"/>
    <x v="1"/>
    <s v="AOW46323.1"/>
    <m/>
    <m/>
    <s v="formate dehydrogenase accessory protein FdhE"/>
    <m/>
    <m/>
    <s v="A4S02_05530"/>
    <n v="921"/>
    <n v="306"/>
    <m/>
  </r>
  <r>
    <n v="2507"/>
    <x v="0"/>
    <x v="2"/>
    <s v="GCA_001766235.1"/>
    <s v="Primary Assembly"/>
    <s v="chromosome"/>
    <m/>
    <s v="CP015164.1"/>
    <n v="1148626"/>
    <n v="1149279"/>
    <x v="1"/>
    <m/>
    <m/>
    <m/>
    <m/>
    <m/>
    <m/>
    <s v="A4S02_05535"/>
    <n v="654"/>
    <m/>
    <m/>
  </r>
  <r>
    <n v="2508"/>
    <x v="1"/>
    <x v="3"/>
    <s v="GCA_001766235.1"/>
    <s v="Primary Assembly"/>
    <s v="chromosome"/>
    <m/>
    <s v="CP015164.1"/>
    <n v="1148626"/>
    <n v="1149279"/>
    <x v="1"/>
    <s v="AOW46324.1"/>
    <m/>
    <m/>
    <s v="formate dehydrogenase subunit gamma"/>
    <m/>
    <m/>
    <s v="A4S02_05535"/>
    <n v="654"/>
    <n v="217"/>
    <m/>
  </r>
  <r>
    <n v="2509"/>
    <x v="0"/>
    <x v="2"/>
    <s v="GCA_001766235.1"/>
    <s v="Primary Assembly"/>
    <s v="chromosome"/>
    <m/>
    <s v="CP015164.1"/>
    <n v="1149279"/>
    <n v="1150214"/>
    <x v="1"/>
    <m/>
    <m/>
    <m/>
    <m/>
    <m/>
    <m/>
    <s v="A4S02_05540"/>
    <n v="936"/>
    <m/>
    <m/>
  </r>
  <r>
    <n v="2510"/>
    <x v="1"/>
    <x v="3"/>
    <s v="GCA_001766235.1"/>
    <s v="Primary Assembly"/>
    <s v="chromosome"/>
    <m/>
    <s v="CP015164.1"/>
    <n v="1149279"/>
    <n v="1150214"/>
    <x v="1"/>
    <s v="AOW46325.1"/>
    <m/>
    <m/>
    <s v="formate dehydrogenase subunit beta"/>
    <m/>
    <m/>
    <s v="A4S02_05540"/>
    <n v="936"/>
    <n v="311"/>
    <m/>
  </r>
  <r>
    <n v="2511"/>
    <x v="0"/>
    <x v="2"/>
    <s v="GCA_001766235.1"/>
    <s v="Primary Assembly"/>
    <s v="chromosome"/>
    <m/>
    <s v="CP015164.1"/>
    <n v="1150224"/>
    <n v="1152635"/>
    <x v="1"/>
    <m/>
    <m/>
    <m/>
    <m/>
    <m/>
    <m/>
    <s v="A4S02_05545"/>
    <n v="2412"/>
    <m/>
    <m/>
  </r>
  <r>
    <n v="2512"/>
    <x v="1"/>
    <x v="3"/>
    <s v="GCA_001766235.1"/>
    <s v="Primary Assembly"/>
    <s v="chromosome"/>
    <m/>
    <s v="CP015164.1"/>
    <n v="1150224"/>
    <n v="1152635"/>
    <x v="1"/>
    <s v="AOW47796.1"/>
    <m/>
    <m/>
    <s v="formate dehydrogenase-N subunit alpha"/>
    <m/>
    <m/>
    <s v="A4S02_05545"/>
    <n v="2412"/>
    <n v="803"/>
    <m/>
  </r>
  <r>
    <n v="2513"/>
    <x v="0"/>
    <x v="4"/>
    <s v="GCA_001766235.1"/>
    <s v="Primary Assembly"/>
    <s v="chromosome"/>
    <m/>
    <s v="CP015164.1"/>
    <n v="1153647"/>
    <n v="1153720"/>
    <x v="1"/>
    <m/>
    <m/>
    <m/>
    <m/>
    <m/>
    <m/>
    <s v="A4S02_05550"/>
    <n v="74"/>
    <m/>
    <m/>
  </r>
  <r>
    <n v="2514"/>
    <x v="2"/>
    <x v="5"/>
    <s v="GCA_001766235.1"/>
    <s v="Primary Assembly"/>
    <s v="chromosome"/>
    <m/>
    <s v="CP015164.1"/>
    <n v="1153647"/>
    <n v="1153720"/>
    <x v="1"/>
    <m/>
    <m/>
    <m/>
    <s v="tRNA-Gln"/>
    <m/>
    <m/>
    <s v="A4S02_05550"/>
    <n v="74"/>
    <m/>
    <s v="anticodon=CTG"/>
  </r>
  <r>
    <n v="2515"/>
    <x v="0"/>
    <x v="2"/>
    <s v="GCA_001766235.1"/>
    <s v="Primary Assembly"/>
    <s v="chromosome"/>
    <m/>
    <s v="CP015164.1"/>
    <n v="1153956"/>
    <n v="1155038"/>
    <x v="0"/>
    <m/>
    <m/>
    <m/>
    <m/>
    <m/>
    <m/>
    <s v="A4S02_05555"/>
    <n v="1083"/>
    <m/>
    <m/>
  </r>
  <r>
    <n v="2516"/>
    <x v="1"/>
    <x v="3"/>
    <s v="GCA_001766235.1"/>
    <s v="Primary Assembly"/>
    <s v="chromosome"/>
    <m/>
    <s v="CP015164.1"/>
    <n v="1153956"/>
    <n v="1155038"/>
    <x v="0"/>
    <s v="AOW47797.1"/>
    <m/>
    <m/>
    <s v="exopolyphosphatase"/>
    <m/>
    <m/>
    <s v="A4S02_05555"/>
    <n v="1083"/>
    <n v="360"/>
    <m/>
  </r>
  <r>
    <n v="2517"/>
    <x v="0"/>
    <x v="2"/>
    <s v="GCA_001766235.1"/>
    <s v="Primary Assembly"/>
    <s v="chromosome"/>
    <m/>
    <s v="CP015164.1"/>
    <n v="1155035"/>
    <n v="1155826"/>
    <x v="0"/>
    <m/>
    <m/>
    <m/>
    <m/>
    <m/>
    <m/>
    <s v="A4S02_05560"/>
    <n v="792"/>
    <m/>
    <m/>
  </r>
  <r>
    <n v="2518"/>
    <x v="1"/>
    <x v="3"/>
    <s v="GCA_001766235.1"/>
    <s v="Primary Assembly"/>
    <s v="chromosome"/>
    <m/>
    <s v="CP015164.1"/>
    <n v="1155035"/>
    <n v="1155826"/>
    <x v="0"/>
    <s v="AOW46326.1"/>
    <m/>
    <m/>
    <s v="rRNA methyltransferase"/>
    <m/>
    <m/>
    <s v="A4S02_05560"/>
    <n v="792"/>
    <n v="263"/>
    <m/>
  </r>
  <r>
    <n v="2519"/>
    <x v="0"/>
    <x v="0"/>
    <s v="GCA_001766235.1"/>
    <s v="Primary Assembly"/>
    <s v="chromosome"/>
    <m/>
    <s v="CP015164.1"/>
    <n v="1155851"/>
    <n v="1156744"/>
    <x v="1"/>
    <m/>
    <m/>
    <m/>
    <m/>
    <m/>
    <m/>
    <s v="A4S02_05565"/>
    <n v="894"/>
    <m/>
    <s v="pseudo"/>
  </r>
  <r>
    <n v="2520"/>
    <x v="1"/>
    <x v="1"/>
    <s v="GCA_001766235.1"/>
    <s v="Primary Assembly"/>
    <s v="chromosome"/>
    <m/>
    <s v="CP015164.1"/>
    <n v="1155851"/>
    <n v="1156744"/>
    <x v="1"/>
    <m/>
    <m/>
    <m/>
    <s v="hypothetical protein"/>
    <m/>
    <m/>
    <s v="A4S02_05565"/>
    <n v="894"/>
    <m/>
    <s v="pseudo"/>
  </r>
  <r>
    <n v="2521"/>
    <x v="0"/>
    <x v="2"/>
    <s v="GCA_001766235.1"/>
    <s v="Primary Assembly"/>
    <s v="chromosome"/>
    <m/>
    <s v="CP015164.1"/>
    <n v="1156860"/>
    <n v="1157111"/>
    <x v="0"/>
    <m/>
    <m/>
    <m/>
    <m/>
    <m/>
    <m/>
    <s v="A4S02_05570"/>
    <n v="252"/>
    <m/>
    <m/>
  </r>
  <r>
    <n v="2522"/>
    <x v="1"/>
    <x v="3"/>
    <s v="GCA_001766235.1"/>
    <s v="Primary Assembly"/>
    <s v="chromosome"/>
    <m/>
    <s v="CP015164.1"/>
    <n v="1156860"/>
    <n v="1157111"/>
    <x v="0"/>
    <s v="AOW46327.1"/>
    <m/>
    <m/>
    <s v="regulator"/>
    <m/>
    <m/>
    <s v="A4S02_05570"/>
    <n v="252"/>
    <n v="83"/>
    <m/>
  </r>
  <r>
    <n v="2523"/>
    <x v="0"/>
    <x v="2"/>
    <s v="GCA_001766235.1"/>
    <s v="Primary Assembly"/>
    <s v="chromosome"/>
    <m/>
    <s v="CP015164.1"/>
    <n v="1157207"/>
    <n v="1157437"/>
    <x v="0"/>
    <m/>
    <m/>
    <m/>
    <m/>
    <m/>
    <m/>
    <s v="A4S02_05575"/>
    <n v="231"/>
    <m/>
    <m/>
  </r>
  <r>
    <n v="2524"/>
    <x v="1"/>
    <x v="3"/>
    <s v="GCA_001766235.1"/>
    <s v="Primary Assembly"/>
    <s v="chromosome"/>
    <m/>
    <s v="CP015164.1"/>
    <n v="1157207"/>
    <n v="1157437"/>
    <x v="0"/>
    <s v="AOW47798.1"/>
    <m/>
    <m/>
    <s v="exodeoxyribonuclease VII small subunit"/>
    <m/>
    <m/>
    <s v="A4S02_05575"/>
    <n v="231"/>
    <n v="76"/>
    <m/>
  </r>
  <r>
    <n v="2525"/>
    <x v="0"/>
    <x v="2"/>
    <s v="GCA_001766235.1"/>
    <s v="Primary Assembly"/>
    <s v="chromosome"/>
    <m/>
    <s v="CP015164.1"/>
    <n v="1157439"/>
    <n v="1158377"/>
    <x v="0"/>
    <m/>
    <m/>
    <m/>
    <m/>
    <m/>
    <m/>
    <s v="A4S02_05580"/>
    <n v="939"/>
    <m/>
    <m/>
  </r>
  <r>
    <n v="2526"/>
    <x v="1"/>
    <x v="3"/>
    <s v="GCA_001766235.1"/>
    <s v="Primary Assembly"/>
    <s v="chromosome"/>
    <m/>
    <s v="CP015164.1"/>
    <n v="1157439"/>
    <n v="1158377"/>
    <x v="0"/>
    <s v="AOW46328.1"/>
    <m/>
    <m/>
    <s v="farnesyl-diphosphate synthase"/>
    <m/>
    <m/>
    <s v="A4S02_05580"/>
    <n v="939"/>
    <n v="312"/>
    <m/>
  </r>
  <r>
    <n v="2527"/>
    <x v="0"/>
    <x v="2"/>
    <s v="GCA_001766235.1"/>
    <s v="Primary Assembly"/>
    <s v="chromosome"/>
    <m/>
    <s v="CP015164.1"/>
    <n v="1158382"/>
    <n v="1160370"/>
    <x v="0"/>
    <m/>
    <m/>
    <m/>
    <m/>
    <m/>
    <m/>
    <s v="A4S02_05585"/>
    <n v="1989"/>
    <m/>
    <m/>
  </r>
  <r>
    <n v="2528"/>
    <x v="1"/>
    <x v="3"/>
    <s v="GCA_001766235.1"/>
    <s v="Primary Assembly"/>
    <s v="chromosome"/>
    <m/>
    <s v="CP015164.1"/>
    <n v="1158382"/>
    <n v="1160370"/>
    <x v="0"/>
    <s v="AOW46329.1"/>
    <m/>
    <m/>
    <s v="1-deoxy-D-xylulose-5-phosphate synthase"/>
    <m/>
    <m/>
    <s v="A4S02_05585"/>
    <n v="1989"/>
    <n v="662"/>
    <m/>
  </r>
  <r>
    <n v="2529"/>
    <x v="0"/>
    <x v="2"/>
    <s v="GCA_001766235.1"/>
    <s v="Primary Assembly"/>
    <s v="chromosome"/>
    <m/>
    <s v="CP015164.1"/>
    <n v="1160377"/>
    <n v="1161114"/>
    <x v="0"/>
    <m/>
    <m/>
    <m/>
    <m/>
    <m/>
    <m/>
    <s v="A4S02_05590"/>
    <n v="738"/>
    <m/>
    <m/>
  </r>
  <r>
    <n v="2530"/>
    <x v="1"/>
    <x v="3"/>
    <s v="GCA_001766235.1"/>
    <s v="Primary Assembly"/>
    <s v="chromosome"/>
    <m/>
    <s v="CP015164.1"/>
    <n v="1160377"/>
    <n v="1161114"/>
    <x v="0"/>
    <s v="AOW46330.1"/>
    <m/>
    <m/>
    <s v="hemolysin"/>
    <m/>
    <m/>
    <s v="A4S02_05590"/>
    <n v="738"/>
    <n v="245"/>
    <m/>
  </r>
  <r>
    <n v="2531"/>
    <x v="0"/>
    <x v="2"/>
    <s v="GCA_001766235.1"/>
    <s v="Primary Assembly"/>
    <s v="chromosome"/>
    <m/>
    <s v="CP015164.1"/>
    <n v="1161252"/>
    <n v="1161833"/>
    <x v="0"/>
    <m/>
    <m/>
    <m/>
    <m/>
    <m/>
    <m/>
    <s v="A4S02_05595"/>
    <n v="582"/>
    <m/>
    <m/>
  </r>
  <r>
    <n v="2532"/>
    <x v="1"/>
    <x v="3"/>
    <s v="GCA_001766235.1"/>
    <s v="Primary Assembly"/>
    <s v="chromosome"/>
    <m/>
    <s v="CP015164.1"/>
    <n v="1161252"/>
    <n v="1161833"/>
    <x v="0"/>
    <s v="AOW46331.1"/>
    <m/>
    <m/>
    <s v="hypothetical protein"/>
    <m/>
    <m/>
    <s v="A4S02_05595"/>
    <n v="582"/>
    <n v="193"/>
    <m/>
  </r>
  <r>
    <n v="2533"/>
    <x v="0"/>
    <x v="2"/>
    <s v="GCA_001766235.1"/>
    <s v="Primary Assembly"/>
    <s v="chromosome"/>
    <m/>
    <s v="CP015164.1"/>
    <n v="1161955"/>
    <n v="1163181"/>
    <x v="0"/>
    <m/>
    <m/>
    <m/>
    <m/>
    <m/>
    <m/>
    <s v="A4S02_05600"/>
    <n v="1227"/>
    <m/>
    <m/>
  </r>
  <r>
    <n v="2534"/>
    <x v="1"/>
    <x v="3"/>
    <s v="GCA_001766235.1"/>
    <s v="Primary Assembly"/>
    <s v="chromosome"/>
    <m/>
    <s v="CP015164.1"/>
    <n v="1161955"/>
    <n v="1163181"/>
    <x v="0"/>
    <s v="AOW46332.1"/>
    <m/>
    <m/>
    <s v="23S rRNA (adenine(2503)-C(2))-methyltransferase"/>
    <m/>
    <m/>
    <s v="A4S02_05600"/>
    <n v="1227"/>
    <n v="408"/>
    <m/>
  </r>
  <r>
    <n v="2535"/>
    <x v="0"/>
    <x v="2"/>
    <s v="GCA_001766235.1"/>
    <s v="Primary Assembly"/>
    <s v="chromosome"/>
    <m/>
    <s v="CP015164.1"/>
    <n v="1163292"/>
    <n v="1164533"/>
    <x v="0"/>
    <m/>
    <m/>
    <m/>
    <m/>
    <m/>
    <m/>
    <s v="A4S02_05605"/>
    <n v="1242"/>
    <m/>
    <m/>
  </r>
  <r>
    <n v="2536"/>
    <x v="1"/>
    <x v="3"/>
    <s v="GCA_001766235.1"/>
    <s v="Primary Assembly"/>
    <s v="chromosome"/>
    <m/>
    <s v="CP015164.1"/>
    <n v="1163292"/>
    <n v="1164533"/>
    <x v="0"/>
    <s v="AOW46333.1"/>
    <m/>
    <m/>
    <s v="argininosuccinate synthase"/>
    <m/>
    <m/>
    <s v="A4S02_05605"/>
    <n v="1242"/>
    <n v="413"/>
    <m/>
  </r>
  <r>
    <n v="2537"/>
    <x v="0"/>
    <x v="2"/>
    <s v="GCA_001766235.1"/>
    <s v="Primary Assembly"/>
    <s v="chromosome"/>
    <m/>
    <s v="CP015164.1"/>
    <n v="1164578"/>
    <n v="1165075"/>
    <x v="0"/>
    <m/>
    <m/>
    <m/>
    <m/>
    <m/>
    <m/>
    <s v="A4S02_05610"/>
    <n v="498"/>
    <m/>
    <m/>
  </r>
  <r>
    <n v="2538"/>
    <x v="1"/>
    <x v="3"/>
    <s v="GCA_001766235.1"/>
    <s v="Primary Assembly"/>
    <s v="chromosome"/>
    <m/>
    <s v="CP015164.1"/>
    <n v="1164578"/>
    <n v="1165075"/>
    <x v="0"/>
    <s v="AOW46334.1"/>
    <m/>
    <m/>
    <s v="peptidylprolyl isomerase"/>
    <m/>
    <m/>
    <s v="A4S02_05610"/>
    <n v="498"/>
    <n v="165"/>
    <m/>
  </r>
  <r>
    <n v="2539"/>
    <x v="0"/>
    <x v="2"/>
    <s v="GCA_001766235.1"/>
    <s v="Primary Assembly"/>
    <s v="chromosome"/>
    <m/>
    <s v="CP015164.1"/>
    <n v="1165087"/>
    <n v="1165599"/>
    <x v="0"/>
    <m/>
    <m/>
    <m/>
    <m/>
    <m/>
    <m/>
    <s v="A4S02_05615"/>
    <n v="513"/>
    <m/>
    <m/>
  </r>
  <r>
    <n v="2540"/>
    <x v="1"/>
    <x v="3"/>
    <s v="GCA_001766235.1"/>
    <s v="Primary Assembly"/>
    <s v="chromosome"/>
    <m/>
    <s v="CP015164.1"/>
    <n v="1165087"/>
    <n v="1165599"/>
    <x v="0"/>
    <s v="AOW46335.1"/>
    <m/>
    <m/>
    <s v="cytochrome C biogenesis protein CcdA"/>
    <m/>
    <m/>
    <s v="A4S02_05615"/>
    <n v="513"/>
    <n v="170"/>
    <m/>
  </r>
  <r>
    <n v="2541"/>
    <x v="0"/>
    <x v="2"/>
    <s v="GCA_001766235.1"/>
    <s v="Primary Assembly"/>
    <s v="chromosome"/>
    <m/>
    <s v="CP015164.1"/>
    <n v="1165633"/>
    <n v="1166628"/>
    <x v="0"/>
    <m/>
    <m/>
    <m/>
    <m/>
    <m/>
    <m/>
    <s v="A4S02_05620"/>
    <n v="996"/>
    <m/>
    <m/>
  </r>
  <r>
    <n v="2542"/>
    <x v="1"/>
    <x v="3"/>
    <s v="GCA_001766235.1"/>
    <s v="Primary Assembly"/>
    <s v="chromosome"/>
    <m/>
    <s v="CP015164.1"/>
    <n v="1165633"/>
    <n v="1166628"/>
    <x v="0"/>
    <s v="AOW46336.1"/>
    <m/>
    <m/>
    <s v="tryptophan--tRNA ligase"/>
    <m/>
    <m/>
    <s v="A4S02_05620"/>
    <n v="996"/>
    <n v="331"/>
    <m/>
  </r>
  <r>
    <n v="2543"/>
    <x v="0"/>
    <x v="2"/>
    <s v="GCA_001766235.1"/>
    <s v="Primary Assembly"/>
    <s v="chromosome"/>
    <m/>
    <s v="CP015164.1"/>
    <n v="1166642"/>
    <n v="1167373"/>
    <x v="1"/>
    <m/>
    <m/>
    <m/>
    <m/>
    <m/>
    <m/>
    <s v="A4S02_05625"/>
    <n v="732"/>
    <m/>
    <m/>
  </r>
  <r>
    <n v="2544"/>
    <x v="1"/>
    <x v="3"/>
    <s v="GCA_001766235.1"/>
    <s v="Primary Assembly"/>
    <s v="chromosome"/>
    <m/>
    <s v="CP015164.1"/>
    <n v="1166642"/>
    <n v="1167373"/>
    <x v="1"/>
    <s v="AOW47799.1"/>
    <m/>
    <m/>
    <s v="hypothetical protein"/>
    <m/>
    <m/>
    <s v="A4S02_05625"/>
    <n v="732"/>
    <n v="243"/>
    <m/>
  </r>
  <r>
    <n v="2545"/>
    <x v="0"/>
    <x v="4"/>
    <s v="GCA_001766235.1"/>
    <s v="Primary Assembly"/>
    <s v="chromosome"/>
    <m/>
    <s v="CP015164.1"/>
    <n v="1167496"/>
    <n v="1167570"/>
    <x v="0"/>
    <m/>
    <m/>
    <m/>
    <m/>
    <m/>
    <m/>
    <s v="A4S02_05630"/>
    <n v="75"/>
    <m/>
    <m/>
  </r>
  <r>
    <n v="2546"/>
    <x v="2"/>
    <x v="5"/>
    <s v="GCA_001766235.1"/>
    <s v="Primary Assembly"/>
    <s v="chromosome"/>
    <m/>
    <s v="CP015164.1"/>
    <n v="1167496"/>
    <n v="1167570"/>
    <x v="0"/>
    <m/>
    <m/>
    <m/>
    <s v="tRNA-Val"/>
    <m/>
    <m/>
    <s v="A4S02_05630"/>
    <n v="75"/>
    <m/>
    <s v="anticodon=CAC"/>
  </r>
  <r>
    <n v="2547"/>
    <x v="0"/>
    <x v="2"/>
    <s v="GCA_001766235.1"/>
    <s v="Primary Assembly"/>
    <s v="chromosome"/>
    <m/>
    <s v="CP015164.1"/>
    <n v="1168226"/>
    <n v="1168948"/>
    <x v="1"/>
    <m/>
    <m/>
    <m/>
    <m/>
    <m/>
    <m/>
    <s v="A4S02_05635"/>
    <n v="723"/>
    <m/>
    <m/>
  </r>
  <r>
    <n v="2548"/>
    <x v="1"/>
    <x v="3"/>
    <s v="GCA_001766235.1"/>
    <s v="Primary Assembly"/>
    <s v="chromosome"/>
    <m/>
    <s v="CP015164.1"/>
    <n v="1168226"/>
    <n v="1168948"/>
    <x v="1"/>
    <s v="AOW46337.1"/>
    <m/>
    <m/>
    <s v="DNA-binding response regulator"/>
    <m/>
    <m/>
    <s v="A4S02_05635"/>
    <n v="723"/>
    <n v="240"/>
    <m/>
  </r>
  <r>
    <n v="2549"/>
    <x v="0"/>
    <x v="2"/>
    <s v="GCA_001766235.1"/>
    <s v="Primary Assembly"/>
    <s v="chromosome"/>
    <m/>
    <s v="CP015164.1"/>
    <n v="1169098"/>
    <n v="1169610"/>
    <x v="0"/>
    <m/>
    <m/>
    <m/>
    <m/>
    <m/>
    <m/>
    <s v="A4S02_05640"/>
    <n v="513"/>
    <m/>
    <m/>
  </r>
  <r>
    <n v="2550"/>
    <x v="1"/>
    <x v="3"/>
    <s v="GCA_001766235.1"/>
    <s v="Primary Assembly"/>
    <s v="chromosome"/>
    <m/>
    <s v="CP015164.1"/>
    <n v="1169098"/>
    <n v="1169610"/>
    <x v="0"/>
    <s v="AOW47800.1"/>
    <m/>
    <m/>
    <s v="hypothetical protein"/>
    <m/>
    <m/>
    <s v="A4S02_05640"/>
    <n v="513"/>
    <n v="170"/>
    <m/>
  </r>
  <r>
    <n v="2551"/>
    <x v="0"/>
    <x v="2"/>
    <s v="GCA_001766235.1"/>
    <s v="Primary Assembly"/>
    <s v="chromosome"/>
    <m/>
    <s v="CP015164.1"/>
    <n v="1169607"/>
    <n v="1171439"/>
    <x v="1"/>
    <m/>
    <m/>
    <m/>
    <m/>
    <m/>
    <m/>
    <s v="A4S02_05645"/>
    <n v="1833"/>
    <m/>
    <m/>
  </r>
  <r>
    <n v="2552"/>
    <x v="1"/>
    <x v="3"/>
    <s v="GCA_001766235.1"/>
    <s v="Primary Assembly"/>
    <s v="chromosome"/>
    <m/>
    <s v="CP015164.1"/>
    <n v="1169607"/>
    <n v="1171439"/>
    <x v="1"/>
    <s v="AOW46338.1"/>
    <m/>
    <m/>
    <s v="sodium:proton antiporter"/>
    <m/>
    <m/>
    <s v="A4S02_05645"/>
    <n v="1833"/>
    <n v="610"/>
    <m/>
  </r>
  <r>
    <n v="2553"/>
    <x v="0"/>
    <x v="2"/>
    <s v="GCA_001766235.1"/>
    <s v="Primary Assembly"/>
    <s v="chromosome"/>
    <m/>
    <s v="CP015164.1"/>
    <n v="1171535"/>
    <n v="1172848"/>
    <x v="1"/>
    <m/>
    <m/>
    <m/>
    <m/>
    <m/>
    <m/>
    <s v="A4S02_05650"/>
    <n v="1314"/>
    <m/>
    <m/>
  </r>
  <r>
    <n v="2554"/>
    <x v="1"/>
    <x v="3"/>
    <s v="GCA_001766235.1"/>
    <s v="Primary Assembly"/>
    <s v="chromosome"/>
    <m/>
    <s v="CP015164.1"/>
    <n v="1171535"/>
    <n v="1172848"/>
    <x v="1"/>
    <s v="AOW46339.1"/>
    <m/>
    <m/>
    <s v="rRNA cytosine-C5-methylase"/>
    <m/>
    <m/>
    <s v="A4S02_05650"/>
    <n v="1314"/>
    <n v="437"/>
    <m/>
  </r>
  <r>
    <n v="2555"/>
    <x v="0"/>
    <x v="2"/>
    <s v="GCA_001766235.1"/>
    <s v="Primary Assembly"/>
    <s v="chromosome"/>
    <m/>
    <s v="CP015164.1"/>
    <n v="1172858"/>
    <n v="1174336"/>
    <x v="1"/>
    <m/>
    <m/>
    <m/>
    <m/>
    <m/>
    <m/>
    <s v="A4S02_05655"/>
    <n v="1479"/>
    <m/>
    <m/>
  </r>
  <r>
    <n v="2556"/>
    <x v="1"/>
    <x v="3"/>
    <s v="GCA_001766235.1"/>
    <s v="Primary Assembly"/>
    <s v="chromosome"/>
    <m/>
    <s v="CP015164.1"/>
    <n v="1172858"/>
    <n v="1174336"/>
    <x v="1"/>
    <s v="AOW46340.1"/>
    <m/>
    <m/>
    <s v="IMP dehydrogenase"/>
    <m/>
    <m/>
    <s v="A4S02_05655"/>
    <n v="1479"/>
    <n v="492"/>
    <m/>
  </r>
  <r>
    <n v="2557"/>
    <x v="0"/>
    <x v="2"/>
    <s v="GCA_001766235.1"/>
    <s v="Primary Assembly"/>
    <s v="chromosome"/>
    <m/>
    <s v="CP015164.1"/>
    <n v="1174550"/>
    <n v="1176211"/>
    <x v="0"/>
    <m/>
    <m/>
    <m/>
    <m/>
    <m/>
    <m/>
    <s v="A4S02_05660"/>
    <n v="1662"/>
    <m/>
    <m/>
  </r>
  <r>
    <n v="2558"/>
    <x v="1"/>
    <x v="3"/>
    <s v="GCA_001766235.1"/>
    <s v="Primary Assembly"/>
    <s v="chromosome"/>
    <m/>
    <s v="CP015164.1"/>
    <n v="1174550"/>
    <n v="1176211"/>
    <x v="0"/>
    <s v="AOW46341.1"/>
    <m/>
    <m/>
    <s v="peptide ABC transporter substrate-binding protein"/>
    <m/>
    <m/>
    <s v="A4S02_05660"/>
    <n v="1662"/>
    <n v="553"/>
    <m/>
  </r>
  <r>
    <n v="2559"/>
    <x v="0"/>
    <x v="2"/>
    <s v="GCA_001766235.1"/>
    <s v="Primary Assembly"/>
    <s v="chromosome"/>
    <m/>
    <s v="CP015164.1"/>
    <n v="1176208"/>
    <n v="1177227"/>
    <x v="0"/>
    <m/>
    <m/>
    <m/>
    <m/>
    <m/>
    <m/>
    <s v="A4S02_05665"/>
    <n v="1020"/>
    <m/>
    <m/>
  </r>
  <r>
    <n v="2560"/>
    <x v="1"/>
    <x v="3"/>
    <s v="GCA_001766235.1"/>
    <s v="Primary Assembly"/>
    <s v="chromosome"/>
    <m/>
    <s v="CP015164.1"/>
    <n v="1176208"/>
    <n v="1177227"/>
    <x v="0"/>
    <s v="AOW46342.1"/>
    <m/>
    <m/>
    <s v="peptide ABC transporter permease"/>
    <m/>
    <m/>
    <s v="A4S02_05665"/>
    <n v="1020"/>
    <n v="339"/>
    <m/>
  </r>
  <r>
    <n v="2561"/>
    <x v="0"/>
    <x v="2"/>
    <s v="GCA_001766235.1"/>
    <s v="Primary Assembly"/>
    <s v="chromosome"/>
    <m/>
    <s v="CP015164.1"/>
    <n v="1177240"/>
    <n v="1178214"/>
    <x v="0"/>
    <m/>
    <m/>
    <m/>
    <m/>
    <m/>
    <m/>
    <s v="A4S02_05670"/>
    <n v="975"/>
    <m/>
    <m/>
  </r>
  <r>
    <n v="2562"/>
    <x v="1"/>
    <x v="3"/>
    <s v="GCA_001766235.1"/>
    <s v="Primary Assembly"/>
    <s v="chromosome"/>
    <m/>
    <s v="CP015164.1"/>
    <n v="1177240"/>
    <n v="1178214"/>
    <x v="0"/>
    <s v="AOW46343.1"/>
    <m/>
    <m/>
    <s v="peptide ABC transporter permease"/>
    <m/>
    <m/>
    <s v="A4S02_05670"/>
    <n v="975"/>
    <n v="324"/>
    <m/>
  </r>
  <r>
    <n v="2563"/>
    <x v="0"/>
    <x v="2"/>
    <s v="GCA_001766235.1"/>
    <s v="Primary Assembly"/>
    <s v="chromosome"/>
    <m/>
    <s v="CP015164.1"/>
    <n v="1178204"/>
    <n v="1179247"/>
    <x v="0"/>
    <m/>
    <m/>
    <m/>
    <m/>
    <s v="oppD"/>
    <m/>
    <s v="A4S02_05675"/>
    <n v="1044"/>
    <m/>
    <m/>
  </r>
  <r>
    <n v="2564"/>
    <x v="1"/>
    <x v="3"/>
    <s v="GCA_001766235.1"/>
    <s v="Primary Assembly"/>
    <s v="chromosome"/>
    <m/>
    <s v="CP015164.1"/>
    <n v="1178204"/>
    <n v="1179247"/>
    <x v="0"/>
    <s v="AOW46344.1"/>
    <m/>
    <m/>
    <s v="oligopeptide transporter ATP-binding component"/>
    <s v="oppD"/>
    <m/>
    <s v="A4S02_05675"/>
    <n v="1044"/>
    <n v="347"/>
    <m/>
  </r>
  <r>
    <n v="2565"/>
    <x v="0"/>
    <x v="2"/>
    <s v="GCA_001766235.1"/>
    <s v="Primary Assembly"/>
    <s v="chromosome"/>
    <m/>
    <s v="CP015164.1"/>
    <n v="1179244"/>
    <n v="1180224"/>
    <x v="0"/>
    <m/>
    <m/>
    <m/>
    <m/>
    <m/>
    <m/>
    <s v="A4S02_05680"/>
    <n v="981"/>
    <m/>
    <m/>
  </r>
  <r>
    <n v="2566"/>
    <x v="1"/>
    <x v="3"/>
    <s v="GCA_001766235.1"/>
    <s v="Primary Assembly"/>
    <s v="chromosome"/>
    <m/>
    <s v="CP015164.1"/>
    <n v="1179244"/>
    <n v="1180224"/>
    <x v="0"/>
    <s v="AOW46345.1"/>
    <m/>
    <m/>
    <s v="ABC transporter ATP-binding protein"/>
    <m/>
    <m/>
    <s v="A4S02_05680"/>
    <n v="981"/>
    <n v="326"/>
    <m/>
  </r>
  <r>
    <n v="2567"/>
    <x v="0"/>
    <x v="0"/>
    <s v="GCA_001766235.1"/>
    <s v="Primary Assembly"/>
    <s v="chromosome"/>
    <m/>
    <s v="CP015164.1"/>
    <n v="1180219"/>
    <n v="1181314"/>
    <x v="1"/>
    <m/>
    <m/>
    <m/>
    <m/>
    <m/>
    <m/>
    <s v="A4S02_05685"/>
    <n v="1096"/>
    <m/>
    <s v="pseudo"/>
  </r>
  <r>
    <n v="2568"/>
    <x v="1"/>
    <x v="1"/>
    <s v="GCA_001766235.1"/>
    <s v="Primary Assembly"/>
    <s v="chromosome"/>
    <m/>
    <s v="CP015164.1"/>
    <n v="1180219"/>
    <n v="1181314"/>
    <x v="1"/>
    <m/>
    <m/>
    <m/>
    <s v="enoyl-ACP reductase"/>
    <m/>
    <m/>
    <s v="A4S02_05685"/>
    <n v="1096"/>
    <m/>
    <s v="pseudo"/>
  </r>
  <r>
    <n v="2569"/>
    <x v="0"/>
    <x v="2"/>
    <s v="GCA_001766235.1"/>
    <s v="Primary Assembly"/>
    <s v="chromosome"/>
    <m/>
    <s v="CP015164.1"/>
    <n v="1181461"/>
    <n v="1182231"/>
    <x v="0"/>
    <m/>
    <m/>
    <m/>
    <m/>
    <m/>
    <m/>
    <s v="A4S02_05690"/>
    <n v="771"/>
    <m/>
    <m/>
  </r>
  <r>
    <n v="2570"/>
    <x v="1"/>
    <x v="3"/>
    <s v="GCA_001766235.1"/>
    <s v="Primary Assembly"/>
    <s v="chromosome"/>
    <m/>
    <s v="CP015164.1"/>
    <n v="1181461"/>
    <n v="1182231"/>
    <x v="0"/>
    <s v="AOW46346.1"/>
    <m/>
    <m/>
    <s v="acid phosphatase"/>
    <m/>
    <m/>
    <s v="A4S02_05690"/>
    <n v="771"/>
    <n v="256"/>
    <m/>
  </r>
  <r>
    <n v="2571"/>
    <x v="0"/>
    <x v="2"/>
    <s v="GCA_001766235.1"/>
    <s v="Primary Assembly"/>
    <s v="chromosome"/>
    <m/>
    <s v="CP015164.1"/>
    <n v="1182268"/>
    <n v="1183098"/>
    <x v="0"/>
    <m/>
    <m/>
    <m/>
    <m/>
    <m/>
    <m/>
    <s v="A4S02_05695"/>
    <n v="831"/>
    <m/>
    <m/>
  </r>
  <r>
    <n v="2572"/>
    <x v="1"/>
    <x v="3"/>
    <s v="GCA_001766235.1"/>
    <s v="Primary Assembly"/>
    <s v="chromosome"/>
    <m/>
    <s v="CP015164.1"/>
    <n v="1182268"/>
    <n v="1183098"/>
    <x v="0"/>
    <s v="AOW46347.1"/>
    <m/>
    <m/>
    <s v="ribonuclease I"/>
    <m/>
    <m/>
    <s v="A4S02_05695"/>
    <n v="831"/>
    <n v="276"/>
    <m/>
  </r>
  <r>
    <n v="2573"/>
    <x v="0"/>
    <x v="0"/>
    <s v="GCA_001766235.1"/>
    <s v="Primary Assembly"/>
    <s v="chromosome"/>
    <m/>
    <s v="CP015164.1"/>
    <n v="1183100"/>
    <n v="1184216"/>
    <x v="0"/>
    <m/>
    <m/>
    <m/>
    <m/>
    <m/>
    <m/>
    <s v="A4S02_05700"/>
    <n v="1117"/>
    <m/>
    <s v="pseudo"/>
  </r>
  <r>
    <n v="2574"/>
    <x v="1"/>
    <x v="1"/>
    <s v="GCA_001766235.1"/>
    <s v="Primary Assembly"/>
    <s v="chromosome"/>
    <m/>
    <s v="CP015164.1"/>
    <n v="1183100"/>
    <n v="1184216"/>
    <x v="0"/>
    <m/>
    <m/>
    <m/>
    <s v="purine nucleoside permease"/>
    <m/>
    <m/>
    <s v="A4S02_05700"/>
    <n v="1117"/>
    <m/>
    <s v="pseudo"/>
  </r>
  <r>
    <n v="2575"/>
    <x v="0"/>
    <x v="2"/>
    <s v="GCA_001766235.1"/>
    <s v="Primary Assembly"/>
    <s v="chromosome"/>
    <m/>
    <s v="CP015164.1"/>
    <n v="1184247"/>
    <n v="1186727"/>
    <x v="0"/>
    <m/>
    <m/>
    <m/>
    <m/>
    <m/>
    <m/>
    <s v="A4S02_05705"/>
    <n v="2481"/>
    <m/>
    <m/>
  </r>
  <r>
    <n v="2576"/>
    <x v="1"/>
    <x v="3"/>
    <s v="GCA_001766235.1"/>
    <s v="Primary Assembly"/>
    <s v="chromosome"/>
    <m/>
    <s v="CP015164.1"/>
    <n v="1184247"/>
    <n v="1186727"/>
    <x v="0"/>
    <s v="AOW46348.1"/>
    <m/>
    <m/>
    <s v="phospholipase C, phosphocholine-specific"/>
    <m/>
    <m/>
    <s v="A4S02_05705"/>
    <n v="2481"/>
    <n v="826"/>
    <m/>
  </r>
  <r>
    <n v="2577"/>
    <x v="0"/>
    <x v="2"/>
    <s v="GCA_001766235.1"/>
    <s v="Primary Assembly"/>
    <s v="chromosome"/>
    <m/>
    <s v="CP015164.1"/>
    <n v="1187000"/>
    <n v="1187602"/>
    <x v="0"/>
    <m/>
    <m/>
    <m/>
    <m/>
    <m/>
    <m/>
    <s v="A4S02_05710"/>
    <n v="603"/>
    <m/>
    <m/>
  </r>
  <r>
    <n v="2578"/>
    <x v="1"/>
    <x v="3"/>
    <s v="GCA_001766235.1"/>
    <s v="Primary Assembly"/>
    <s v="chromosome"/>
    <m/>
    <s v="CP015164.1"/>
    <n v="1187000"/>
    <n v="1187602"/>
    <x v="0"/>
    <s v="AOW46349.1"/>
    <m/>
    <m/>
    <s v="hypothetical protein"/>
    <m/>
    <m/>
    <s v="A4S02_05710"/>
    <n v="603"/>
    <n v="200"/>
    <m/>
  </r>
  <r>
    <n v="2579"/>
    <x v="0"/>
    <x v="2"/>
    <s v="GCA_001766235.1"/>
    <s v="Primary Assembly"/>
    <s v="chromosome"/>
    <m/>
    <s v="CP015164.1"/>
    <n v="1187593"/>
    <n v="1188390"/>
    <x v="1"/>
    <m/>
    <m/>
    <m/>
    <m/>
    <m/>
    <m/>
    <s v="A4S02_05715"/>
    <n v="798"/>
    <m/>
    <m/>
  </r>
  <r>
    <n v="2580"/>
    <x v="1"/>
    <x v="3"/>
    <s v="GCA_001766235.1"/>
    <s v="Primary Assembly"/>
    <s v="chromosome"/>
    <m/>
    <s v="CP015164.1"/>
    <n v="1187593"/>
    <n v="1188390"/>
    <x v="1"/>
    <s v="AOW46350.1"/>
    <m/>
    <m/>
    <s v="transposase"/>
    <m/>
    <m/>
    <s v="A4S02_05715"/>
    <n v="798"/>
    <n v="265"/>
    <m/>
  </r>
  <r>
    <n v="2581"/>
    <x v="0"/>
    <x v="0"/>
    <s v="GCA_001766235.1"/>
    <s v="Primary Assembly"/>
    <s v="chromosome"/>
    <m/>
    <s v="CP015164.1"/>
    <n v="1188481"/>
    <n v="1189890"/>
    <x v="1"/>
    <m/>
    <m/>
    <m/>
    <m/>
    <m/>
    <m/>
    <s v="A4S02_05720"/>
    <n v="1410"/>
    <m/>
    <s v="pseudo"/>
  </r>
  <r>
    <n v="2582"/>
    <x v="1"/>
    <x v="1"/>
    <s v="GCA_001766235.1"/>
    <s v="Primary Assembly"/>
    <s v="chromosome"/>
    <m/>
    <s v="CP015164.1"/>
    <n v="1188481"/>
    <n v="1189890"/>
    <x v="1"/>
    <m/>
    <m/>
    <m/>
    <s v="multidrug ABC transporter"/>
    <m/>
    <m/>
    <s v="A4S02_05720"/>
    <n v="1410"/>
    <m/>
    <s v="pseudo"/>
  </r>
  <r>
    <n v="2583"/>
    <x v="0"/>
    <x v="0"/>
    <s v="GCA_001766235.1"/>
    <s v="Primary Assembly"/>
    <s v="chromosome"/>
    <m/>
    <s v="CP015164.1"/>
    <n v="1189993"/>
    <n v="1190499"/>
    <x v="1"/>
    <m/>
    <m/>
    <m/>
    <m/>
    <m/>
    <m/>
    <s v="A4S02_05725"/>
    <n v="507"/>
    <m/>
    <s v="pseudo"/>
  </r>
  <r>
    <n v="2584"/>
    <x v="1"/>
    <x v="1"/>
    <s v="GCA_001766235.1"/>
    <s v="Primary Assembly"/>
    <s v="chromosome"/>
    <m/>
    <s v="CP015164.1"/>
    <n v="1189993"/>
    <n v="1190499"/>
    <x v="1"/>
    <m/>
    <m/>
    <m/>
    <s v="NADPH-dependent ferric siderophore reductase"/>
    <m/>
    <m/>
    <s v="A4S02_05725"/>
    <n v="507"/>
    <m/>
    <s v="pseudo"/>
  </r>
  <r>
    <n v="2585"/>
    <x v="0"/>
    <x v="2"/>
    <s v="GCA_001766235.1"/>
    <s v="Primary Assembly"/>
    <s v="chromosome"/>
    <m/>
    <s v="CP015164.1"/>
    <n v="1190515"/>
    <n v="1190856"/>
    <x v="1"/>
    <m/>
    <m/>
    <m/>
    <m/>
    <m/>
    <m/>
    <s v="A4S02_05730"/>
    <n v="342"/>
    <m/>
    <m/>
  </r>
  <r>
    <n v="2586"/>
    <x v="1"/>
    <x v="3"/>
    <s v="GCA_001766235.1"/>
    <s v="Primary Assembly"/>
    <s v="chromosome"/>
    <m/>
    <s v="CP015164.1"/>
    <n v="1190515"/>
    <n v="1190856"/>
    <x v="1"/>
    <s v="AOW46351.1"/>
    <m/>
    <m/>
    <s v="transposase"/>
    <m/>
    <m/>
    <s v="A4S02_05730"/>
    <n v="342"/>
    <n v="113"/>
    <m/>
  </r>
  <r>
    <n v="2587"/>
    <x v="0"/>
    <x v="2"/>
    <s v="GCA_001766235.1"/>
    <s v="Primary Assembly"/>
    <s v="chromosome"/>
    <m/>
    <s v="CP015164.1"/>
    <n v="1190898"/>
    <n v="1191269"/>
    <x v="1"/>
    <m/>
    <m/>
    <m/>
    <m/>
    <m/>
    <m/>
    <s v="A4S02_05735"/>
    <n v="372"/>
    <m/>
    <m/>
  </r>
  <r>
    <n v="2588"/>
    <x v="1"/>
    <x v="3"/>
    <s v="GCA_001766235.1"/>
    <s v="Primary Assembly"/>
    <s v="chromosome"/>
    <m/>
    <s v="CP015164.1"/>
    <n v="1190898"/>
    <n v="1191269"/>
    <x v="1"/>
    <s v="AOW46352.1"/>
    <m/>
    <m/>
    <s v="transposase"/>
    <m/>
    <m/>
    <s v="A4S02_05735"/>
    <n v="372"/>
    <n v="123"/>
    <m/>
  </r>
  <r>
    <n v="2589"/>
    <x v="0"/>
    <x v="2"/>
    <s v="GCA_001766235.1"/>
    <s v="Primary Assembly"/>
    <s v="chromosome"/>
    <m/>
    <s v="CP015164.1"/>
    <n v="1191351"/>
    <n v="1191638"/>
    <x v="1"/>
    <m/>
    <m/>
    <m/>
    <m/>
    <m/>
    <m/>
    <s v="A4S02_05740"/>
    <n v="288"/>
    <m/>
    <m/>
  </r>
  <r>
    <n v="2590"/>
    <x v="1"/>
    <x v="3"/>
    <s v="GCA_001766235.1"/>
    <s v="Primary Assembly"/>
    <s v="chromosome"/>
    <m/>
    <s v="CP015164.1"/>
    <n v="1191351"/>
    <n v="1191638"/>
    <x v="1"/>
    <s v="AOW46353.1"/>
    <m/>
    <m/>
    <s v="hypothetical protein"/>
    <m/>
    <m/>
    <s v="A4S02_05740"/>
    <n v="288"/>
    <n v="95"/>
    <m/>
  </r>
  <r>
    <n v="2591"/>
    <x v="0"/>
    <x v="2"/>
    <s v="GCA_001766235.1"/>
    <s v="Primary Assembly"/>
    <s v="chromosome"/>
    <m/>
    <s v="CP015164.1"/>
    <n v="1191668"/>
    <n v="1192285"/>
    <x v="1"/>
    <m/>
    <m/>
    <m/>
    <m/>
    <m/>
    <m/>
    <s v="A4S02_05745"/>
    <n v="618"/>
    <m/>
    <m/>
  </r>
  <r>
    <n v="2592"/>
    <x v="1"/>
    <x v="3"/>
    <s v="GCA_001766235.1"/>
    <s v="Primary Assembly"/>
    <s v="chromosome"/>
    <m/>
    <s v="CP015164.1"/>
    <n v="1191668"/>
    <n v="1192285"/>
    <x v="1"/>
    <s v="AOW46354.1"/>
    <m/>
    <m/>
    <s v="methyltransferase"/>
    <m/>
    <m/>
    <s v="A4S02_05745"/>
    <n v="618"/>
    <n v="205"/>
    <m/>
  </r>
  <r>
    <n v="2593"/>
    <x v="0"/>
    <x v="2"/>
    <s v="GCA_001766235.1"/>
    <s v="Primary Assembly"/>
    <s v="chromosome"/>
    <m/>
    <s v="CP015164.1"/>
    <n v="1192322"/>
    <n v="1192912"/>
    <x v="1"/>
    <m/>
    <m/>
    <m/>
    <m/>
    <m/>
    <m/>
    <s v="A4S02_05750"/>
    <n v="591"/>
    <m/>
    <m/>
  </r>
  <r>
    <n v="2594"/>
    <x v="1"/>
    <x v="3"/>
    <s v="GCA_001766235.1"/>
    <s v="Primary Assembly"/>
    <s v="chromosome"/>
    <m/>
    <s v="CP015164.1"/>
    <n v="1192322"/>
    <n v="1192912"/>
    <x v="1"/>
    <s v="AOW46355.1"/>
    <m/>
    <m/>
    <s v="PadR family transcriptional regulator"/>
    <m/>
    <m/>
    <s v="A4S02_05750"/>
    <n v="591"/>
    <n v="196"/>
    <m/>
  </r>
  <r>
    <n v="2595"/>
    <x v="0"/>
    <x v="2"/>
    <s v="GCA_001766235.1"/>
    <s v="Primary Assembly"/>
    <s v="chromosome"/>
    <m/>
    <s v="CP015164.1"/>
    <n v="1193212"/>
    <n v="1195572"/>
    <x v="0"/>
    <m/>
    <m/>
    <m/>
    <m/>
    <m/>
    <m/>
    <s v="A4S02_05755"/>
    <n v="2361"/>
    <m/>
    <m/>
  </r>
  <r>
    <n v="2596"/>
    <x v="1"/>
    <x v="3"/>
    <s v="GCA_001766235.1"/>
    <s v="Primary Assembly"/>
    <s v="chromosome"/>
    <m/>
    <s v="CP015164.1"/>
    <n v="1193212"/>
    <n v="1195572"/>
    <x v="0"/>
    <s v="AOW46356.1"/>
    <m/>
    <m/>
    <s v="TonB-dependent receptor"/>
    <m/>
    <m/>
    <s v="A4S02_05755"/>
    <n v="2361"/>
    <n v="786"/>
    <m/>
  </r>
  <r>
    <n v="2597"/>
    <x v="0"/>
    <x v="0"/>
    <s v="GCA_001766235.1"/>
    <s v="Primary Assembly"/>
    <s v="chromosome"/>
    <m/>
    <s v="CP015164.1"/>
    <n v="1195681"/>
    <n v="1196562"/>
    <x v="0"/>
    <m/>
    <m/>
    <m/>
    <m/>
    <m/>
    <m/>
    <s v="A4S02_05760"/>
    <n v="882"/>
    <m/>
    <s v="pseudo"/>
  </r>
  <r>
    <n v="2598"/>
    <x v="1"/>
    <x v="1"/>
    <s v="GCA_001766235.1"/>
    <s v="Primary Assembly"/>
    <s v="chromosome"/>
    <m/>
    <s v="CP015164.1"/>
    <n v="1195681"/>
    <n v="1196562"/>
    <x v="0"/>
    <m/>
    <m/>
    <m/>
    <s v="transposase"/>
    <m/>
    <m/>
    <s v="A4S02_05760"/>
    <n v="882"/>
    <m/>
    <s v="pseudo"/>
  </r>
  <r>
    <n v="2599"/>
    <x v="0"/>
    <x v="2"/>
    <s v="GCA_001766235.1"/>
    <s v="Primary Assembly"/>
    <s v="chromosome"/>
    <m/>
    <s v="CP015164.1"/>
    <n v="1196600"/>
    <n v="1197427"/>
    <x v="1"/>
    <m/>
    <m/>
    <m/>
    <m/>
    <m/>
    <m/>
    <s v="A4S02_05765"/>
    <n v="828"/>
    <m/>
    <m/>
  </r>
  <r>
    <n v="2600"/>
    <x v="1"/>
    <x v="3"/>
    <s v="GCA_001766235.1"/>
    <s v="Primary Assembly"/>
    <s v="chromosome"/>
    <m/>
    <s v="CP015164.1"/>
    <n v="1196600"/>
    <n v="1197427"/>
    <x v="1"/>
    <s v="AOW46357.1"/>
    <m/>
    <m/>
    <s v="transposase"/>
    <m/>
    <m/>
    <s v="A4S02_05765"/>
    <n v="828"/>
    <n v="275"/>
    <m/>
  </r>
  <r>
    <n v="2601"/>
    <x v="0"/>
    <x v="2"/>
    <s v="GCA_001766235.1"/>
    <s v="Primary Assembly"/>
    <s v="chromosome"/>
    <m/>
    <s v="CP015164.1"/>
    <n v="1197424"/>
    <n v="1197687"/>
    <x v="1"/>
    <m/>
    <m/>
    <m/>
    <m/>
    <m/>
    <m/>
    <s v="A4S02_05770"/>
    <n v="264"/>
    <m/>
    <m/>
  </r>
  <r>
    <n v="2602"/>
    <x v="1"/>
    <x v="3"/>
    <s v="GCA_001766235.1"/>
    <s v="Primary Assembly"/>
    <s v="chromosome"/>
    <m/>
    <s v="CP015164.1"/>
    <n v="1197424"/>
    <n v="1197687"/>
    <x v="1"/>
    <s v="AOW46358.1"/>
    <m/>
    <m/>
    <s v="transposase"/>
    <m/>
    <m/>
    <s v="A4S02_05770"/>
    <n v="264"/>
    <n v="87"/>
    <m/>
  </r>
  <r>
    <n v="2603"/>
    <x v="0"/>
    <x v="0"/>
    <s v="GCA_001766235.1"/>
    <s v="Primary Assembly"/>
    <s v="chromosome"/>
    <m/>
    <s v="CP015164.1"/>
    <n v="1198092"/>
    <n v="1199219"/>
    <x v="0"/>
    <m/>
    <m/>
    <m/>
    <m/>
    <m/>
    <m/>
    <s v="A4S02_05775"/>
    <n v="1128"/>
    <m/>
    <s v="pseudo"/>
  </r>
  <r>
    <n v="2604"/>
    <x v="1"/>
    <x v="1"/>
    <s v="GCA_001766235.1"/>
    <s v="Primary Assembly"/>
    <s v="chromosome"/>
    <m/>
    <s v="CP015164.1"/>
    <n v="1198092"/>
    <n v="1199219"/>
    <x v="0"/>
    <m/>
    <m/>
    <m/>
    <s v="transporter"/>
    <m/>
    <m/>
    <s v="A4S02_05775"/>
    <n v="1128"/>
    <m/>
    <s v="pseudo"/>
  </r>
  <r>
    <n v="2605"/>
    <x v="0"/>
    <x v="2"/>
    <s v="GCA_001766235.1"/>
    <s v="Primary Assembly"/>
    <s v="chromosome"/>
    <m/>
    <s v="CP015164.1"/>
    <n v="1199241"/>
    <n v="1200818"/>
    <x v="1"/>
    <m/>
    <m/>
    <m/>
    <m/>
    <m/>
    <m/>
    <s v="A4S02_05780"/>
    <n v="1578"/>
    <m/>
    <m/>
  </r>
  <r>
    <n v="2606"/>
    <x v="1"/>
    <x v="3"/>
    <s v="GCA_001766235.1"/>
    <s v="Primary Assembly"/>
    <s v="chromosome"/>
    <m/>
    <s v="CP015164.1"/>
    <n v="1199241"/>
    <n v="1200818"/>
    <x v="1"/>
    <s v="AOW46359.1"/>
    <m/>
    <m/>
    <s v="B12-binding domain-containing radical SAM protein"/>
    <m/>
    <m/>
    <s v="A4S02_05780"/>
    <n v="1578"/>
    <n v="525"/>
    <m/>
  </r>
  <r>
    <n v="2607"/>
    <x v="0"/>
    <x v="2"/>
    <s v="GCA_001766235.1"/>
    <s v="Primary Assembly"/>
    <s v="chromosome"/>
    <m/>
    <s v="CP015164.1"/>
    <n v="1201191"/>
    <n v="1201712"/>
    <x v="1"/>
    <m/>
    <m/>
    <m/>
    <m/>
    <m/>
    <m/>
    <s v="A4S02_05785"/>
    <n v="522"/>
    <m/>
    <m/>
  </r>
  <r>
    <n v="2608"/>
    <x v="1"/>
    <x v="3"/>
    <s v="GCA_001766235.1"/>
    <s v="Primary Assembly"/>
    <s v="chromosome"/>
    <m/>
    <s v="CP015164.1"/>
    <n v="1201191"/>
    <n v="1201712"/>
    <x v="1"/>
    <s v="AOW46360.1"/>
    <m/>
    <m/>
    <s v="hypothetical protein"/>
    <m/>
    <m/>
    <s v="A4S02_05785"/>
    <n v="522"/>
    <n v="173"/>
    <m/>
  </r>
  <r>
    <n v="2609"/>
    <x v="0"/>
    <x v="2"/>
    <s v="GCA_001766235.1"/>
    <s v="Primary Assembly"/>
    <s v="chromosome"/>
    <m/>
    <s v="CP015164.1"/>
    <n v="1201775"/>
    <n v="1202149"/>
    <x v="1"/>
    <m/>
    <m/>
    <m/>
    <m/>
    <m/>
    <m/>
    <s v="A4S02_05790"/>
    <n v="375"/>
    <m/>
    <m/>
  </r>
  <r>
    <n v="2610"/>
    <x v="1"/>
    <x v="3"/>
    <s v="GCA_001766235.1"/>
    <s v="Primary Assembly"/>
    <s v="chromosome"/>
    <m/>
    <s v="CP015164.1"/>
    <n v="1201775"/>
    <n v="1202149"/>
    <x v="1"/>
    <s v="AOW46361.1"/>
    <m/>
    <m/>
    <s v="transposase"/>
    <m/>
    <m/>
    <s v="A4S02_05790"/>
    <n v="375"/>
    <n v="124"/>
    <m/>
  </r>
  <r>
    <n v="2611"/>
    <x v="0"/>
    <x v="2"/>
    <s v="GCA_001766235.1"/>
    <s v="Primary Assembly"/>
    <s v="chromosome"/>
    <m/>
    <s v="CP015164.1"/>
    <n v="1202146"/>
    <n v="1202571"/>
    <x v="1"/>
    <m/>
    <m/>
    <m/>
    <m/>
    <m/>
    <m/>
    <s v="A4S02_05795"/>
    <n v="426"/>
    <m/>
    <m/>
  </r>
  <r>
    <n v="2612"/>
    <x v="1"/>
    <x v="3"/>
    <s v="GCA_001766235.1"/>
    <s v="Primary Assembly"/>
    <s v="chromosome"/>
    <m/>
    <s v="CP015164.1"/>
    <n v="1202146"/>
    <n v="1202571"/>
    <x v="1"/>
    <s v="AOW46362.1"/>
    <m/>
    <m/>
    <s v="transposase"/>
    <m/>
    <m/>
    <s v="A4S02_05795"/>
    <n v="426"/>
    <n v="141"/>
    <m/>
  </r>
  <r>
    <n v="2613"/>
    <x v="0"/>
    <x v="2"/>
    <s v="GCA_001766235.1"/>
    <s v="Primary Assembly"/>
    <s v="chromosome"/>
    <m/>
    <s v="CP015164.1"/>
    <n v="1202807"/>
    <n v="1203178"/>
    <x v="0"/>
    <m/>
    <m/>
    <m/>
    <m/>
    <m/>
    <m/>
    <s v="A4S02_05800"/>
    <n v="372"/>
    <m/>
    <m/>
  </r>
  <r>
    <n v="2614"/>
    <x v="1"/>
    <x v="3"/>
    <s v="GCA_001766235.1"/>
    <s v="Primary Assembly"/>
    <s v="chromosome"/>
    <m/>
    <s v="CP015164.1"/>
    <n v="1202807"/>
    <n v="1203178"/>
    <x v="0"/>
    <s v="AOW46363.1"/>
    <m/>
    <m/>
    <s v="transposase"/>
    <m/>
    <m/>
    <s v="A4S02_05800"/>
    <n v="372"/>
    <n v="123"/>
    <m/>
  </r>
  <r>
    <n v="2615"/>
    <x v="0"/>
    <x v="2"/>
    <s v="GCA_001766235.1"/>
    <s v="Primary Assembly"/>
    <s v="chromosome"/>
    <m/>
    <s v="CP015164.1"/>
    <n v="1203220"/>
    <n v="1203561"/>
    <x v="0"/>
    <m/>
    <m/>
    <m/>
    <m/>
    <m/>
    <m/>
    <s v="A4S02_05805"/>
    <n v="342"/>
    <m/>
    <m/>
  </r>
  <r>
    <n v="2616"/>
    <x v="1"/>
    <x v="3"/>
    <s v="GCA_001766235.1"/>
    <s v="Primary Assembly"/>
    <s v="chromosome"/>
    <m/>
    <s v="CP015164.1"/>
    <n v="1203220"/>
    <n v="1203561"/>
    <x v="0"/>
    <s v="AOW46364.1"/>
    <m/>
    <m/>
    <s v="transposase"/>
    <m/>
    <m/>
    <s v="A4S02_05805"/>
    <n v="342"/>
    <n v="113"/>
    <m/>
  </r>
  <r>
    <n v="2617"/>
    <x v="0"/>
    <x v="2"/>
    <s v="GCA_001766235.1"/>
    <s v="Primary Assembly"/>
    <s v="chromosome"/>
    <m/>
    <s v="CP015164.1"/>
    <n v="1203707"/>
    <n v="1205983"/>
    <x v="1"/>
    <m/>
    <m/>
    <m/>
    <m/>
    <m/>
    <m/>
    <s v="A4S02_05810"/>
    <n v="2277"/>
    <m/>
    <m/>
  </r>
  <r>
    <n v="2618"/>
    <x v="1"/>
    <x v="3"/>
    <s v="GCA_001766235.1"/>
    <s v="Primary Assembly"/>
    <s v="chromosome"/>
    <m/>
    <s v="CP015164.1"/>
    <n v="1203707"/>
    <n v="1205983"/>
    <x v="1"/>
    <s v="AOW46365.1"/>
    <m/>
    <m/>
    <s v="TonB-dependent receptor"/>
    <m/>
    <m/>
    <s v="A4S02_05810"/>
    <n v="2277"/>
    <n v="758"/>
    <m/>
  </r>
  <r>
    <n v="2619"/>
    <x v="0"/>
    <x v="2"/>
    <s v="GCA_001766235.1"/>
    <s v="Primary Assembly"/>
    <s v="chromosome"/>
    <m/>
    <s v="CP015164.1"/>
    <n v="1206185"/>
    <n v="1206997"/>
    <x v="1"/>
    <m/>
    <m/>
    <m/>
    <m/>
    <m/>
    <m/>
    <s v="A4S02_05815"/>
    <n v="813"/>
    <m/>
    <m/>
  </r>
  <r>
    <n v="2620"/>
    <x v="1"/>
    <x v="3"/>
    <s v="GCA_001766235.1"/>
    <s v="Primary Assembly"/>
    <s v="chromosome"/>
    <m/>
    <s v="CP015164.1"/>
    <n v="1206185"/>
    <n v="1206997"/>
    <x v="1"/>
    <s v="AOW47801.1"/>
    <m/>
    <m/>
    <s v="mechanosensitive ion channel protein MscS"/>
    <m/>
    <m/>
    <s v="A4S02_05815"/>
    <n v="813"/>
    <n v="270"/>
    <m/>
  </r>
  <r>
    <n v="2621"/>
    <x v="0"/>
    <x v="2"/>
    <s v="GCA_001766235.1"/>
    <s v="Primary Assembly"/>
    <s v="chromosome"/>
    <m/>
    <s v="CP015164.1"/>
    <n v="1207415"/>
    <n v="1208755"/>
    <x v="1"/>
    <m/>
    <m/>
    <m/>
    <m/>
    <m/>
    <m/>
    <s v="A4S02_05820"/>
    <n v="1341"/>
    <m/>
    <m/>
  </r>
  <r>
    <n v="2622"/>
    <x v="1"/>
    <x v="3"/>
    <s v="GCA_001766235.1"/>
    <s v="Primary Assembly"/>
    <s v="chromosome"/>
    <m/>
    <s v="CP015164.1"/>
    <n v="1207415"/>
    <n v="1208755"/>
    <x v="1"/>
    <s v="AOW46366.1"/>
    <m/>
    <m/>
    <s v="L-sorbosone dehydrogenase"/>
    <m/>
    <m/>
    <s v="A4S02_05820"/>
    <n v="1341"/>
    <n v="446"/>
    <m/>
  </r>
  <r>
    <n v="2623"/>
    <x v="0"/>
    <x v="2"/>
    <s v="GCA_001766235.1"/>
    <s v="Primary Assembly"/>
    <s v="chromosome"/>
    <m/>
    <s v="CP015164.1"/>
    <n v="1209100"/>
    <n v="1209294"/>
    <x v="1"/>
    <m/>
    <m/>
    <m/>
    <m/>
    <m/>
    <m/>
    <s v="A4S02_05825"/>
    <n v="195"/>
    <m/>
    <m/>
  </r>
  <r>
    <n v="2624"/>
    <x v="1"/>
    <x v="3"/>
    <s v="GCA_001766235.1"/>
    <s v="Primary Assembly"/>
    <s v="chromosome"/>
    <m/>
    <s v="CP015164.1"/>
    <n v="1209100"/>
    <n v="1209294"/>
    <x v="1"/>
    <s v="AOW46367.1"/>
    <m/>
    <m/>
    <s v="hypothetical protein"/>
    <m/>
    <m/>
    <s v="A4S02_05825"/>
    <n v="195"/>
    <n v="64"/>
    <m/>
  </r>
  <r>
    <n v="2625"/>
    <x v="0"/>
    <x v="2"/>
    <s v="GCA_001766235.1"/>
    <s v="Primary Assembly"/>
    <s v="chromosome"/>
    <m/>
    <s v="CP015164.1"/>
    <n v="1209308"/>
    <n v="1210447"/>
    <x v="1"/>
    <m/>
    <m/>
    <m/>
    <m/>
    <m/>
    <m/>
    <s v="A4S02_05830"/>
    <n v="1140"/>
    <m/>
    <m/>
  </r>
  <r>
    <n v="2626"/>
    <x v="1"/>
    <x v="3"/>
    <s v="GCA_001766235.1"/>
    <s v="Primary Assembly"/>
    <s v="chromosome"/>
    <m/>
    <s v="CP015164.1"/>
    <n v="1209308"/>
    <n v="1210447"/>
    <x v="1"/>
    <s v="AOW46368.1"/>
    <m/>
    <m/>
    <s v="cytochrome d ubiquinol oxidase subunit II"/>
    <m/>
    <m/>
    <s v="A4S02_05830"/>
    <n v="1140"/>
    <n v="379"/>
    <m/>
  </r>
  <r>
    <n v="2627"/>
    <x v="0"/>
    <x v="2"/>
    <s v="GCA_001766235.1"/>
    <s v="Primary Assembly"/>
    <s v="chromosome"/>
    <m/>
    <s v="CP015164.1"/>
    <n v="1210462"/>
    <n v="1212075"/>
    <x v="1"/>
    <m/>
    <m/>
    <m/>
    <m/>
    <m/>
    <m/>
    <s v="A4S02_05835"/>
    <n v="1614"/>
    <m/>
    <m/>
  </r>
  <r>
    <n v="2628"/>
    <x v="1"/>
    <x v="3"/>
    <s v="GCA_001766235.1"/>
    <s v="Primary Assembly"/>
    <s v="chromosome"/>
    <m/>
    <s v="CP015164.1"/>
    <n v="1210462"/>
    <n v="1212075"/>
    <x v="1"/>
    <s v="AOW46369.1"/>
    <m/>
    <m/>
    <s v="cytochrome d terminal oxidase subunit 1"/>
    <m/>
    <m/>
    <s v="A4S02_05835"/>
    <n v="1614"/>
    <n v="537"/>
    <m/>
  </r>
  <r>
    <n v="2629"/>
    <x v="0"/>
    <x v="0"/>
    <s v="GCA_001766235.1"/>
    <s v="Primary Assembly"/>
    <s v="chromosome"/>
    <m/>
    <s v="CP015164.1"/>
    <n v="1212141"/>
    <n v="1213833"/>
    <x v="1"/>
    <m/>
    <m/>
    <m/>
    <m/>
    <m/>
    <m/>
    <s v="A4S02_05840"/>
    <n v="1693"/>
    <m/>
    <s v="pseudo"/>
  </r>
  <r>
    <n v="2630"/>
    <x v="1"/>
    <x v="1"/>
    <s v="GCA_001766235.1"/>
    <s v="Primary Assembly"/>
    <s v="chromosome"/>
    <m/>
    <s v="CP015164.1"/>
    <n v="1212141"/>
    <n v="1213833"/>
    <x v="1"/>
    <m/>
    <m/>
    <m/>
    <s v="thiol reductant ABC exporter subunit CydC"/>
    <m/>
    <m/>
    <s v="A4S02_05840"/>
    <n v="1693"/>
    <m/>
    <s v="pseudo"/>
  </r>
  <r>
    <n v="2631"/>
    <x v="0"/>
    <x v="2"/>
    <s v="GCA_001766235.1"/>
    <s v="Primary Assembly"/>
    <s v="chromosome"/>
    <m/>
    <s v="CP015164.1"/>
    <n v="1213830"/>
    <n v="1215524"/>
    <x v="1"/>
    <m/>
    <m/>
    <m/>
    <m/>
    <m/>
    <m/>
    <s v="A4S02_05845"/>
    <n v="1695"/>
    <m/>
    <m/>
  </r>
  <r>
    <n v="2632"/>
    <x v="1"/>
    <x v="3"/>
    <s v="GCA_001766235.1"/>
    <s v="Primary Assembly"/>
    <s v="chromosome"/>
    <m/>
    <s v="CP015164.1"/>
    <n v="1213830"/>
    <n v="1215524"/>
    <x v="1"/>
    <s v="AOW46370.1"/>
    <m/>
    <m/>
    <s v="thiol reductant ABC exporter subunit CydD"/>
    <m/>
    <m/>
    <s v="A4S02_05845"/>
    <n v="1695"/>
    <n v="564"/>
    <m/>
  </r>
  <r>
    <n v="2633"/>
    <x v="0"/>
    <x v="2"/>
    <s v="GCA_001766235.1"/>
    <s v="Primary Assembly"/>
    <s v="chromosome"/>
    <m/>
    <s v="CP015164.1"/>
    <n v="1216145"/>
    <n v="1216942"/>
    <x v="0"/>
    <m/>
    <m/>
    <m/>
    <m/>
    <m/>
    <m/>
    <s v="A4S02_05850"/>
    <n v="798"/>
    <m/>
    <m/>
  </r>
  <r>
    <n v="2634"/>
    <x v="1"/>
    <x v="3"/>
    <s v="GCA_001766235.1"/>
    <s v="Primary Assembly"/>
    <s v="chromosome"/>
    <m/>
    <s v="CP015164.1"/>
    <n v="1216145"/>
    <n v="1216942"/>
    <x v="0"/>
    <s v="AOW46371.1"/>
    <m/>
    <m/>
    <s v="transposase"/>
    <m/>
    <m/>
    <s v="A4S02_05850"/>
    <n v="798"/>
    <n v="265"/>
    <m/>
  </r>
  <r>
    <n v="2635"/>
    <x v="0"/>
    <x v="2"/>
    <s v="GCA_001766235.1"/>
    <s v="Primary Assembly"/>
    <s v="chromosome"/>
    <m/>
    <s v="CP015164.1"/>
    <n v="1217465"/>
    <n v="1217686"/>
    <x v="0"/>
    <m/>
    <m/>
    <m/>
    <m/>
    <m/>
    <m/>
    <s v="A4S02_05855"/>
    <n v="222"/>
    <m/>
    <m/>
  </r>
  <r>
    <n v="2636"/>
    <x v="1"/>
    <x v="3"/>
    <s v="GCA_001766235.1"/>
    <s v="Primary Assembly"/>
    <s v="chromosome"/>
    <m/>
    <s v="CP015164.1"/>
    <n v="1217465"/>
    <n v="1217686"/>
    <x v="0"/>
    <s v="AOW46372.1"/>
    <m/>
    <m/>
    <s v="hypothetical protein"/>
    <m/>
    <m/>
    <s v="A4S02_05855"/>
    <n v="222"/>
    <n v="73"/>
    <m/>
  </r>
  <r>
    <n v="2637"/>
    <x v="0"/>
    <x v="2"/>
    <s v="GCA_001766235.1"/>
    <s v="Primary Assembly"/>
    <s v="chromosome"/>
    <m/>
    <s v="CP015164.1"/>
    <n v="1218197"/>
    <n v="1218829"/>
    <x v="1"/>
    <m/>
    <m/>
    <m/>
    <m/>
    <m/>
    <m/>
    <s v="A4S02_05860"/>
    <n v="633"/>
    <m/>
    <m/>
  </r>
  <r>
    <n v="2638"/>
    <x v="1"/>
    <x v="3"/>
    <s v="GCA_001766235.1"/>
    <s v="Primary Assembly"/>
    <s v="chromosome"/>
    <m/>
    <s v="CP015164.1"/>
    <n v="1218197"/>
    <n v="1218829"/>
    <x v="1"/>
    <s v="AOW46373.1"/>
    <m/>
    <m/>
    <s v="methyltransferase type 12"/>
    <m/>
    <m/>
    <s v="A4S02_05860"/>
    <n v="633"/>
    <n v="210"/>
    <m/>
  </r>
  <r>
    <n v="2639"/>
    <x v="0"/>
    <x v="2"/>
    <s v="GCA_001766235.1"/>
    <s v="Primary Assembly"/>
    <s v="chromosome"/>
    <m/>
    <s v="CP015164.1"/>
    <n v="1218826"/>
    <n v="1219557"/>
    <x v="1"/>
    <m/>
    <m/>
    <m/>
    <m/>
    <m/>
    <m/>
    <s v="A4S02_05865"/>
    <n v="732"/>
    <m/>
    <m/>
  </r>
  <r>
    <n v="2640"/>
    <x v="1"/>
    <x v="3"/>
    <s v="GCA_001766235.1"/>
    <s v="Primary Assembly"/>
    <s v="chromosome"/>
    <m/>
    <s v="CP015164.1"/>
    <n v="1218826"/>
    <n v="1219557"/>
    <x v="1"/>
    <s v="AOW46374.1"/>
    <m/>
    <m/>
    <s v="LmbE family protein"/>
    <m/>
    <m/>
    <s v="A4S02_05865"/>
    <n v="732"/>
    <n v="243"/>
    <m/>
  </r>
  <r>
    <n v="2641"/>
    <x v="0"/>
    <x v="0"/>
    <s v="GCA_001766235.1"/>
    <s v="Primary Assembly"/>
    <s v="chromosome"/>
    <m/>
    <s v="CP015164.1"/>
    <n v="1219554"/>
    <n v="1220237"/>
    <x v="1"/>
    <m/>
    <m/>
    <m/>
    <m/>
    <m/>
    <m/>
    <s v="A4S02_05870"/>
    <n v="684"/>
    <m/>
    <s v="pseudo"/>
  </r>
  <r>
    <n v="2642"/>
    <x v="1"/>
    <x v="1"/>
    <s v="GCA_001766235.1"/>
    <s v="Primary Assembly"/>
    <s v="chromosome"/>
    <m/>
    <s v="CP015164.1"/>
    <n v="1219554"/>
    <n v="1220237"/>
    <x v="1"/>
    <m/>
    <m/>
    <m/>
    <s v="acyl-CoA dehydrogenase"/>
    <m/>
    <m/>
    <s v="A4S02_05870"/>
    <n v="684"/>
    <m/>
    <s v="pseudo"/>
  </r>
  <r>
    <n v="2643"/>
    <x v="0"/>
    <x v="2"/>
    <s v="GCA_001766235.1"/>
    <s v="Primary Assembly"/>
    <s v="chromosome"/>
    <m/>
    <s v="CP015164.1"/>
    <n v="1220422"/>
    <n v="1221807"/>
    <x v="1"/>
    <m/>
    <m/>
    <m/>
    <m/>
    <m/>
    <m/>
    <s v="A4S02_05875"/>
    <n v="1386"/>
    <m/>
    <m/>
  </r>
  <r>
    <n v="2644"/>
    <x v="1"/>
    <x v="3"/>
    <s v="GCA_001766235.1"/>
    <s v="Primary Assembly"/>
    <s v="chromosome"/>
    <m/>
    <s v="CP015164.1"/>
    <n v="1220422"/>
    <n v="1221807"/>
    <x v="1"/>
    <s v="AOW46375.1"/>
    <m/>
    <m/>
    <s v="transposase"/>
    <m/>
    <m/>
    <s v="A4S02_05875"/>
    <n v="1386"/>
    <n v="461"/>
    <m/>
  </r>
  <r>
    <n v="2645"/>
    <x v="0"/>
    <x v="2"/>
    <s v="GCA_001766235.1"/>
    <s v="Primary Assembly"/>
    <s v="chromosome"/>
    <m/>
    <s v="CP015164.1"/>
    <n v="1222091"/>
    <n v="1223476"/>
    <x v="1"/>
    <m/>
    <m/>
    <m/>
    <m/>
    <m/>
    <m/>
    <s v="A4S02_05880"/>
    <n v="1386"/>
    <m/>
    <m/>
  </r>
  <r>
    <n v="2646"/>
    <x v="1"/>
    <x v="3"/>
    <s v="GCA_001766235.1"/>
    <s v="Primary Assembly"/>
    <s v="chromosome"/>
    <m/>
    <s v="CP015164.1"/>
    <n v="1222091"/>
    <n v="1223476"/>
    <x v="1"/>
    <s v="AOW46376.1"/>
    <m/>
    <m/>
    <s v="transposase"/>
    <m/>
    <m/>
    <s v="A4S02_05880"/>
    <n v="1386"/>
    <n v="461"/>
    <m/>
  </r>
  <r>
    <n v="2647"/>
    <x v="0"/>
    <x v="0"/>
    <s v="GCA_001766235.1"/>
    <s v="Primary Assembly"/>
    <s v="chromosome"/>
    <m/>
    <s v="CP015164.1"/>
    <n v="1223537"/>
    <n v="1224025"/>
    <x v="1"/>
    <m/>
    <m/>
    <m/>
    <m/>
    <m/>
    <m/>
    <s v="A4S02_05885"/>
    <n v="489"/>
    <m/>
    <s v="pseudo"/>
  </r>
  <r>
    <n v="2648"/>
    <x v="1"/>
    <x v="1"/>
    <s v="GCA_001766235.1"/>
    <s v="Primary Assembly"/>
    <s v="chromosome"/>
    <m/>
    <s v="CP015164.1"/>
    <n v="1223537"/>
    <n v="1224025"/>
    <x v="1"/>
    <m/>
    <m/>
    <m/>
    <s v="acyl-CoA dehydrogenase"/>
    <m/>
    <m/>
    <s v="A4S02_05885"/>
    <n v="489"/>
    <m/>
    <s v="pseudo"/>
  </r>
  <r>
    <n v="2649"/>
    <x v="0"/>
    <x v="2"/>
    <s v="GCA_001766235.1"/>
    <s v="Primary Assembly"/>
    <s v="chromosome"/>
    <m/>
    <s v="CP015164.1"/>
    <n v="1224420"/>
    <n v="1224761"/>
    <x v="0"/>
    <m/>
    <m/>
    <m/>
    <m/>
    <m/>
    <m/>
    <s v="A4S02_05890"/>
    <n v="342"/>
    <m/>
    <m/>
  </r>
  <r>
    <n v="2650"/>
    <x v="1"/>
    <x v="3"/>
    <s v="GCA_001766235.1"/>
    <s v="Primary Assembly"/>
    <s v="chromosome"/>
    <m/>
    <s v="CP015164.1"/>
    <n v="1224420"/>
    <n v="1224761"/>
    <x v="0"/>
    <s v="AOW47802.1"/>
    <m/>
    <m/>
    <s v="hypothetical protein"/>
    <m/>
    <m/>
    <s v="A4S02_05890"/>
    <n v="342"/>
    <n v="113"/>
    <m/>
  </r>
  <r>
    <n v="2651"/>
    <x v="0"/>
    <x v="2"/>
    <s v="GCA_001766235.1"/>
    <s v="Primary Assembly"/>
    <s v="chromosome"/>
    <m/>
    <s v="CP015164.1"/>
    <n v="1225086"/>
    <n v="1226708"/>
    <x v="1"/>
    <m/>
    <m/>
    <m/>
    <m/>
    <m/>
    <m/>
    <s v="A4S02_05895"/>
    <n v="1623"/>
    <m/>
    <m/>
  </r>
  <r>
    <n v="2652"/>
    <x v="1"/>
    <x v="3"/>
    <s v="GCA_001766235.1"/>
    <s v="Primary Assembly"/>
    <s v="chromosome"/>
    <m/>
    <s v="CP015164.1"/>
    <n v="1225086"/>
    <n v="1226708"/>
    <x v="1"/>
    <s v="AOW46377.1"/>
    <m/>
    <m/>
    <s v="glycosyl transferase family 1"/>
    <m/>
    <m/>
    <s v="A4S02_05895"/>
    <n v="1623"/>
    <n v="540"/>
    <m/>
  </r>
  <r>
    <n v="2653"/>
    <x v="0"/>
    <x v="2"/>
    <s v="GCA_001766235.1"/>
    <s v="Primary Assembly"/>
    <s v="chromosome"/>
    <m/>
    <s v="CP015164.1"/>
    <n v="1226913"/>
    <n v="1227527"/>
    <x v="1"/>
    <m/>
    <m/>
    <m/>
    <m/>
    <m/>
    <m/>
    <s v="A4S02_05900"/>
    <n v="615"/>
    <m/>
    <m/>
  </r>
  <r>
    <n v="2654"/>
    <x v="1"/>
    <x v="3"/>
    <s v="GCA_001766235.1"/>
    <s v="Primary Assembly"/>
    <s v="chromosome"/>
    <m/>
    <s v="CP015164.1"/>
    <n v="1226913"/>
    <n v="1227527"/>
    <x v="1"/>
    <s v="AOW46378.1"/>
    <m/>
    <m/>
    <s v="hypothetical protein"/>
    <m/>
    <m/>
    <s v="A4S02_05900"/>
    <n v="615"/>
    <n v="204"/>
    <m/>
  </r>
  <r>
    <n v="2655"/>
    <x v="0"/>
    <x v="2"/>
    <s v="GCA_001766235.1"/>
    <s v="Primary Assembly"/>
    <s v="chromosome"/>
    <m/>
    <s v="CP015164.1"/>
    <n v="1227613"/>
    <n v="1228998"/>
    <x v="0"/>
    <m/>
    <m/>
    <m/>
    <m/>
    <m/>
    <m/>
    <s v="A4S02_05905"/>
    <n v="1386"/>
    <m/>
    <m/>
  </r>
  <r>
    <n v="2656"/>
    <x v="1"/>
    <x v="3"/>
    <s v="GCA_001766235.1"/>
    <s v="Primary Assembly"/>
    <s v="chromosome"/>
    <m/>
    <s v="CP015164.1"/>
    <n v="1227613"/>
    <n v="1228998"/>
    <x v="0"/>
    <s v="AOW46379.1"/>
    <m/>
    <m/>
    <s v="transposase"/>
    <m/>
    <m/>
    <s v="A4S02_05905"/>
    <n v="1386"/>
    <n v="461"/>
    <m/>
  </r>
  <r>
    <n v="2657"/>
    <x v="0"/>
    <x v="2"/>
    <s v="GCA_001766235.1"/>
    <s v="Primary Assembly"/>
    <s v="chromosome"/>
    <m/>
    <s v="CP015164.1"/>
    <n v="1229260"/>
    <n v="1230282"/>
    <x v="0"/>
    <m/>
    <m/>
    <m/>
    <m/>
    <m/>
    <m/>
    <s v="A4S02_05910"/>
    <n v="1023"/>
    <m/>
    <m/>
  </r>
  <r>
    <n v="2658"/>
    <x v="1"/>
    <x v="3"/>
    <s v="GCA_001766235.1"/>
    <s v="Primary Assembly"/>
    <s v="chromosome"/>
    <m/>
    <s v="CP015164.1"/>
    <n v="1229260"/>
    <n v="1230282"/>
    <x v="0"/>
    <s v="AOW46380.1"/>
    <m/>
    <m/>
    <s v="transposase"/>
    <m/>
    <m/>
    <s v="A4S02_05910"/>
    <n v="1023"/>
    <n v="340"/>
    <m/>
  </r>
  <r>
    <n v="2659"/>
    <x v="0"/>
    <x v="2"/>
    <s v="GCA_001766235.1"/>
    <s v="Primary Assembly"/>
    <s v="chromosome"/>
    <m/>
    <s v="CP015164.1"/>
    <n v="1230506"/>
    <n v="1230832"/>
    <x v="1"/>
    <m/>
    <m/>
    <m/>
    <m/>
    <m/>
    <m/>
    <s v="A4S02_05915"/>
    <n v="327"/>
    <m/>
    <m/>
  </r>
  <r>
    <n v="2660"/>
    <x v="1"/>
    <x v="3"/>
    <s v="GCA_001766235.1"/>
    <s v="Primary Assembly"/>
    <s v="chromosome"/>
    <m/>
    <s v="CP015164.1"/>
    <n v="1230506"/>
    <n v="1230832"/>
    <x v="1"/>
    <s v="AOW46381.1"/>
    <m/>
    <m/>
    <s v="hypothetical protein"/>
    <m/>
    <m/>
    <s v="A4S02_05915"/>
    <n v="327"/>
    <n v="108"/>
    <m/>
  </r>
  <r>
    <n v="2661"/>
    <x v="0"/>
    <x v="2"/>
    <s v="GCA_001766235.1"/>
    <s v="Primary Assembly"/>
    <s v="chromosome"/>
    <m/>
    <s v="CP015164.1"/>
    <n v="1230979"/>
    <n v="1232019"/>
    <x v="1"/>
    <m/>
    <m/>
    <m/>
    <m/>
    <m/>
    <m/>
    <s v="A4S02_05920"/>
    <n v="1041"/>
    <m/>
    <m/>
  </r>
  <r>
    <n v="2662"/>
    <x v="1"/>
    <x v="3"/>
    <s v="GCA_001766235.1"/>
    <s v="Primary Assembly"/>
    <s v="chromosome"/>
    <m/>
    <s v="CP015164.1"/>
    <n v="1230979"/>
    <n v="1232019"/>
    <x v="1"/>
    <s v="AOW46382.1"/>
    <m/>
    <m/>
    <s v="transposase"/>
    <m/>
    <m/>
    <s v="A4S02_05920"/>
    <n v="1041"/>
    <n v="346"/>
    <m/>
  </r>
  <r>
    <n v="2663"/>
    <x v="0"/>
    <x v="0"/>
    <s v="GCA_001766235.1"/>
    <s v="Primary Assembly"/>
    <s v="chromosome"/>
    <m/>
    <s v="CP015164.1"/>
    <n v="1232114"/>
    <n v="1232455"/>
    <x v="1"/>
    <m/>
    <m/>
    <m/>
    <m/>
    <m/>
    <m/>
    <s v="A4S02_05925"/>
    <n v="342"/>
    <m/>
    <s v="pseudo"/>
  </r>
  <r>
    <n v="2664"/>
    <x v="1"/>
    <x v="1"/>
    <s v="GCA_001766235.1"/>
    <s v="Primary Assembly"/>
    <s v="chromosome"/>
    <m/>
    <s v="CP015164.1"/>
    <n v="1232114"/>
    <n v="1232455"/>
    <x v="1"/>
    <m/>
    <m/>
    <m/>
    <s v="LysR family transcriptional regulator"/>
    <m/>
    <m/>
    <s v="A4S02_05925"/>
    <n v="342"/>
    <m/>
    <s v="pseudo"/>
  </r>
  <r>
    <n v="2665"/>
    <x v="0"/>
    <x v="2"/>
    <s v="GCA_001766235.1"/>
    <s v="Primary Assembly"/>
    <s v="chromosome"/>
    <m/>
    <s v="CP015164.1"/>
    <n v="1232704"/>
    <n v="1233300"/>
    <x v="0"/>
    <m/>
    <m/>
    <m/>
    <m/>
    <m/>
    <m/>
    <s v="A4S02_05930"/>
    <n v="597"/>
    <m/>
    <m/>
  </r>
  <r>
    <n v="2666"/>
    <x v="1"/>
    <x v="3"/>
    <s v="GCA_001766235.1"/>
    <s v="Primary Assembly"/>
    <s v="chromosome"/>
    <m/>
    <s v="CP015164.1"/>
    <n v="1232704"/>
    <n v="1233300"/>
    <x v="0"/>
    <s v="AOW46383.1"/>
    <m/>
    <m/>
    <s v="hypothetical protein"/>
    <m/>
    <m/>
    <s v="A4S02_05930"/>
    <n v="597"/>
    <n v="198"/>
    <m/>
  </r>
  <r>
    <n v="2667"/>
    <x v="0"/>
    <x v="2"/>
    <s v="GCA_001766235.1"/>
    <s v="Primary Assembly"/>
    <s v="chromosome"/>
    <m/>
    <s v="CP015164.1"/>
    <n v="1233362"/>
    <n v="1233733"/>
    <x v="0"/>
    <m/>
    <m/>
    <m/>
    <m/>
    <m/>
    <m/>
    <s v="A4S02_05935"/>
    <n v="372"/>
    <m/>
    <m/>
  </r>
  <r>
    <n v="2668"/>
    <x v="1"/>
    <x v="3"/>
    <s v="GCA_001766235.1"/>
    <s v="Primary Assembly"/>
    <s v="chromosome"/>
    <m/>
    <s v="CP015164.1"/>
    <n v="1233362"/>
    <n v="1233733"/>
    <x v="0"/>
    <s v="AOW46384.1"/>
    <m/>
    <m/>
    <s v="transposase"/>
    <m/>
    <m/>
    <s v="A4S02_05935"/>
    <n v="372"/>
    <n v="123"/>
    <m/>
  </r>
  <r>
    <n v="2669"/>
    <x v="0"/>
    <x v="2"/>
    <s v="GCA_001766235.1"/>
    <s v="Primary Assembly"/>
    <s v="chromosome"/>
    <m/>
    <s v="CP015164.1"/>
    <n v="1233775"/>
    <n v="1234116"/>
    <x v="0"/>
    <m/>
    <m/>
    <m/>
    <m/>
    <m/>
    <m/>
    <s v="A4S02_05940"/>
    <n v="342"/>
    <m/>
    <m/>
  </r>
  <r>
    <n v="2670"/>
    <x v="1"/>
    <x v="3"/>
    <s v="GCA_001766235.1"/>
    <s v="Primary Assembly"/>
    <s v="chromosome"/>
    <m/>
    <s v="CP015164.1"/>
    <n v="1233775"/>
    <n v="1234116"/>
    <x v="0"/>
    <s v="AOW46385.1"/>
    <m/>
    <m/>
    <s v="transposase"/>
    <m/>
    <m/>
    <s v="A4S02_05940"/>
    <n v="342"/>
    <n v="113"/>
    <m/>
  </r>
  <r>
    <n v="2671"/>
    <x v="0"/>
    <x v="2"/>
    <s v="GCA_001766235.1"/>
    <s v="Primary Assembly"/>
    <s v="chromosome"/>
    <m/>
    <s v="CP015164.1"/>
    <n v="1234293"/>
    <n v="1234781"/>
    <x v="0"/>
    <m/>
    <m/>
    <m/>
    <m/>
    <m/>
    <m/>
    <s v="A4S02_05945"/>
    <n v="489"/>
    <m/>
    <m/>
  </r>
  <r>
    <n v="2672"/>
    <x v="1"/>
    <x v="3"/>
    <s v="GCA_001766235.1"/>
    <s v="Primary Assembly"/>
    <s v="chromosome"/>
    <m/>
    <s v="CP015164.1"/>
    <n v="1234293"/>
    <n v="1234781"/>
    <x v="0"/>
    <s v="AOW46386.1"/>
    <m/>
    <m/>
    <s v="hypothetical protein"/>
    <m/>
    <m/>
    <s v="A4S02_05945"/>
    <n v="489"/>
    <n v="162"/>
    <m/>
  </r>
  <r>
    <n v="2673"/>
    <x v="0"/>
    <x v="2"/>
    <s v="GCA_001766235.1"/>
    <s v="Primary Assembly"/>
    <s v="chromosome"/>
    <m/>
    <s v="CP015164.1"/>
    <n v="1234787"/>
    <n v="1235260"/>
    <x v="1"/>
    <m/>
    <m/>
    <m/>
    <m/>
    <m/>
    <m/>
    <s v="A4S02_05950"/>
    <n v="474"/>
    <m/>
    <m/>
  </r>
  <r>
    <n v="2674"/>
    <x v="1"/>
    <x v="3"/>
    <s v="GCA_001766235.1"/>
    <s v="Primary Assembly"/>
    <s v="chromosome"/>
    <m/>
    <s v="CP015164.1"/>
    <n v="1234787"/>
    <n v="1235260"/>
    <x v="1"/>
    <s v="AOW46387.1"/>
    <m/>
    <m/>
    <s v="transposase"/>
    <m/>
    <m/>
    <s v="A4S02_05950"/>
    <n v="474"/>
    <n v="157"/>
    <m/>
  </r>
  <r>
    <n v="2675"/>
    <x v="0"/>
    <x v="2"/>
    <s v="GCA_001766235.1"/>
    <s v="Primary Assembly"/>
    <s v="chromosome"/>
    <m/>
    <s v="CP015164.1"/>
    <n v="1235325"/>
    <n v="1235735"/>
    <x v="1"/>
    <m/>
    <m/>
    <m/>
    <m/>
    <m/>
    <m/>
    <s v="A4S02_05955"/>
    <n v="411"/>
    <m/>
    <m/>
  </r>
  <r>
    <n v="2676"/>
    <x v="1"/>
    <x v="3"/>
    <s v="GCA_001766235.1"/>
    <s v="Primary Assembly"/>
    <s v="chromosome"/>
    <m/>
    <s v="CP015164.1"/>
    <n v="1235325"/>
    <n v="1235735"/>
    <x v="1"/>
    <s v="AOW46388.1"/>
    <m/>
    <m/>
    <s v="transposase"/>
    <m/>
    <m/>
    <s v="A4S02_05955"/>
    <n v="411"/>
    <n v="136"/>
    <m/>
  </r>
  <r>
    <n v="2677"/>
    <x v="0"/>
    <x v="2"/>
    <s v="GCA_001766235.1"/>
    <s v="Primary Assembly"/>
    <s v="chromosome"/>
    <m/>
    <s v="CP015164.1"/>
    <n v="1235882"/>
    <n v="1237249"/>
    <x v="0"/>
    <m/>
    <m/>
    <m/>
    <m/>
    <m/>
    <m/>
    <s v="A4S02_05960"/>
    <n v="1368"/>
    <m/>
    <m/>
  </r>
  <r>
    <n v="2678"/>
    <x v="1"/>
    <x v="3"/>
    <s v="GCA_001766235.1"/>
    <s v="Primary Assembly"/>
    <s v="chromosome"/>
    <m/>
    <s v="CP015164.1"/>
    <n v="1235882"/>
    <n v="1237249"/>
    <x v="0"/>
    <s v="AOW46389.1"/>
    <m/>
    <m/>
    <s v="hypothetical protein"/>
    <m/>
    <m/>
    <s v="A4S02_05960"/>
    <n v="1368"/>
    <n v="455"/>
    <m/>
  </r>
  <r>
    <n v="2679"/>
    <x v="0"/>
    <x v="2"/>
    <s v="GCA_001766235.1"/>
    <s v="Primary Assembly"/>
    <s v="chromosome"/>
    <m/>
    <s v="CP015164.1"/>
    <n v="1237281"/>
    <n v="1237622"/>
    <x v="1"/>
    <m/>
    <m/>
    <m/>
    <m/>
    <m/>
    <m/>
    <s v="A4S02_05965"/>
    <n v="342"/>
    <m/>
    <m/>
  </r>
  <r>
    <n v="2680"/>
    <x v="1"/>
    <x v="3"/>
    <s v="GCA_001766235.1"/>
    <s v="Primary Assembly"/>
    <s v="chromosome"/>
    <m/>
    <s v="CP015164.1"/>
    <n v="1237281"/>
    <n v="1237622"/>
    <x v="1"/>
    <s v="AOW46390.1"/>
    <m/>
    <m/>
    <s v="transposase"/>
    <m/>
    <m/>
    <s v="A4S02_05965"/>
    <n v="342"/>
    <n v="113"/>
    <m/>
  </r>
  <r>
    <n v="2681"/>
    <x v="0"/>
    <x v="2"/>
    <s v="GCA_001766235.1"/>
    <s v="Primary Assembly"/>
    <s v="chromosome"/>
    <m/>
    <s v="CP015164.1"/>
    <n v="1237987"/>
    <n v="1239066"/>
    <x v="1"/>
    <m/>
    <m/>
    <m/>
    <m/>
    <m/>
    <m/>
    <s v="A4S02_05970"/>
    <n v="1080"/>
    <m/>
    <m/>
  </r>
  <r>
    <n v="2682"/>
    <x v="1"/>
    <x v="3"/>
    <s v="GCA_001766235.1"/>
    <s v="Primary Assembly"/>
    <s v="chromosome"/>
    <m/>
    <s v="CP015164.1"/>
    <n v="1237987"/>
    <n v="1239066"/>
    <x v="1"/>
    <s v="AOW46391.1"/>
    <m/>
    <m/>
    <s v="transposase"/>
    <m/>
    <m/>
    <s v="A4S02_05970"/>
    <n v="1080"/>
    <n v="359"/>
    <m/>
  </r>
  <r>
    <n v="2683"/>
    <x v="0"/>
    <x v="0"/>
    <s v="GCA_001766235.1"/>
    <s v="Primary Assembly"/>
    <s v="chromosome"/>
    <m/>
    <s v="CP015164.1"/>
    <n v="1239145"/>
    <n v="1239330"/>
    <x v="1"/>
    <m/>
    <m/>
    <m/>
    <m/>
    <m/>
    <m/>
    <s v="A4S02_05975"/>
    <n v="186"/>
    <m/>
    <s v="pseudo"/>
  </r>
  <r>
    <n v="2684"/>
    <x v="1"/>
    <x v="1"/>
    <s v="GCA_001766235.1"/>
    <s v="Primary Assembly"/>
    <s v="chromosome"/>
    <m/>
    <s v="CP015164.1"/>
    <n v="1239145"/>
    <n v="1239330"/>
    <x v="1"/>
    <m/>
    <m/>
    <m/>
    <s v="transposase"/>
    <m/>
    <m/>
    <s v="A4S02_05975"/>
    <n v="186"/>
    <m/>
    <s v="pseudo"/>
  </r>
  <r>
    <n v="2685"/>
    <x v="0"/>
    <x v="2"/>
    <s v="GCA_001766235.1"/>
    <s v="Primary Assembly"/>
    <s v="chromosome"/>
    <m/>
    <s v="CP015164.1"/>
    <n v="1239511"/>
    <n v="1239750"/>
    <x v="0"/>
    <m/>
    <m/>
    <m/>
    <m/>
    <m/>
    <m/>
    <s v="A4S02_05980"/>
    <n v="240"/>
    <m/>
    <m/>
  </r>
  <r>
    <n v="2686"/>
    <x v="1"/>
    <x v="3"/>
    <s v="GCA_001766235.1"/>
    <s v="Primary Assembly"/>
    <s v="chromosome"/>
    <m/>
    <s v="CP015164.1"/>
    <n v="1239511"/>
    <n v="1239750"/>
    <x v="0"/>
    <s v="AOW46392.1"/>
    <m/>
    <m/>
    <s v="hypothetical protein"/>
    <m/>
    <m/>
    <s v="A4S02_05980"/>
    <n v="240"/>
    <n v="79"/>
    <m/>
  </r>
  <r>
    <n v="2687"/>
    <x v="0"/>
    <x v="2"/>
    <s v="GCA_001766235.1"/>
    <s v="Primary Assembly"/>
    <s v="chromosome"/>
    <m/>
    <s v="CP015164.1"/>
    <n v="1239783"/>
    <n v="1240823"/>
    <x v="0"/>
    <m/>
    <m/>
    <m/>
    <m/>
    <m/>
    <m/>
    <s v="A4S02_05985"/>
    <n v="1041"/>
    <m/>
    <m/>
  </r>
  <r>
    <n v="2688"/>
    <x v="1"/>
    <x v="3"/>
    <s v="GCA_001766235.1"/>
    <s v="Primary Assembly"/>
    <s v="chromosome"/>
    <m/>
    <s v="CP015164.1"/>
    <n v="1239783"/>
    <n v="1240823"/>
    <x v="0"/>
    <s v="AOW46393.1"/>
    <m/>
    <m/>
    <s v="transposase"/>
    <m/>
    <m/>
    <s v="A4S02_05985"/>
    <n v="1041"/>
    <n v="346"/>
    <m/>
  </r>
  <r>
    <n v="2689"/>
    <x v="0"/>
    <x v="0"/>
    <s v="GCA_001766235.1"/>
    <s v="Primary Assembly"/>
    <s v="chromosome"/>
    <m/>
    <s v="CP015164.1"/>
    <n v="1241367"/>
    <n v="1241552"/>
    <x v="1"/>
    <m/>
    <m/>
    <m/>
    <m/>
    <m/>
    <m/>
    <s v="A4S02_05990"/>
    <n v="186"/>
    <m/>
    <s v="pseudo"/>
  </r>
  <r>
    <n v="2690"/>
    <x v="1"/>
    <x v="1"/>
    <s v="GCA_001766235.1"/>
    <s v="Primary Assembly"/>
    <s v="chromosome"/>
    <m/>
    <s v="CP015164.1"/>
    <n v="1241367"/>
    <n v="1241552"/>
    <x v="1"/>
    <m/>
    <m/>
    <m/>
    <s v="hypothetical protein"/>
    <m/>
    <m/>
    <s v="A4S02_05990"/>
    <n v="186"/>
    <m/>
    <s v="pseudo"/>
  </r>
  <r>
    <n v="2691"/>
    <x v="0"/>
    <x v="2"/>
    <s v="GCA_001766235.1"/>
    <s v="Primary Assembly"/>
    <s v="chromosome"/>
    <m/>
    <s v="CP015164.1"/>
    <n v="1241537"/>
    <n v="1241926"/>
    <x v="1"/>
    <m/>
    <m/>
    <m/>
    <m/>
    <m/>
    <m/>
    <s v="A4S02_05995"/>
    <n v="390"/>
    <m/>
    <m/>
  </r>
  <r>
    <n v="2692"/>
    <x v="1"/>
    <x v="3"/>
    <s v="GCA_001766235.1"/>
    <s v="Primary Assembly"/>
    <s v="chromosome"/>
    <m/>
    <s v="CP015164.1"/>
    <n v="1241537"/>
    <n v="1241926"/>
    <x v="1"/>
    <s v="AOW47803.1"/>
    <m/>
    <m/>
    <s v="transposase"/>
    <m/>
    <m/>
    <s v="A4S02_05995"/>
    <n v="390"/>
    <n v="129"/>
    <m/>
  </r>
  <r>
    <n v="2693"/>
    <x v="0"/>
    <x v="2"/>
    <s v="GCA_001766235.1"/>
    <s v="Primary Assembly"/>
    <s v="chromosome"/>
    <m/>
    <s v="CP015164.1"/>
    <n v="1241947"/>
    <n v="1242294"/>
    <x v="1"/>
    <m/>
    <m/>
    <m/>
    <m/>
    <m/>
    <m/>
    <s v="A4S02_06000"/>
    <n v="348"/>
    <m/>
    <m/>
  </r>
  <r>
    <n v="2694"/>
    <x v="1"/>
    <x v="3"/>
    <s v="GCA_001766235.1"/>
    <s v="Primary Assembly"/>
    <s v="chromosome"/>
    <m/>
    <s v="CP015164.1"/>
    <n v="1241947"/>
    <n v="1242294"/>
    <x v="1"/>
    <s v="AOW46394.1"/>
    <m/>
    <m/>
    <s v="transposase"/>
    <m/>
    <m/>
    <s v="A4S02_06000"/>
    <n v="348"/>
    <n v="115"/>
    <m/>
  </r>
  <r>
    <n v="2695"/>
    <x v="0"/>
    <x v="0"/>
    <s v="GCA_001766235.1"/>
    <s v="Primary Assembly"/>
    <s v="chromosome"/>
    <m/>
    <s v="CP015164.1"/>
    <n v="1242356"/>
    <n v="1243162"/>
    <x v="1"/>
    <m/>
    <m/>
    <m/>
    <m/>
    <m/>
    <m/>
    <s v="A4S02_06005"/>
    <n v="807"/>
    <m/>
    <s v="pseudo"/>
  </r>
  <r>
    <n v="2696"/>
    <x v="1"/>
    <x v="1"/>
    <s v="GCA_001766235.1"/>
    <s v="Primary Assembly"/>
    <s v="chromosome"/>
    <m/>
    <s v="CP015164.1"/>
    <n v="1242356"/>
    <n v="1243162"/>
    <x v="1"/>
    <m/>
    <m/>
    <m/>
    <s v="oxalyl-CoA decarboxylase"/>
    <m/>
    <m/>
    <s v="A4S02_06005"/>
    <n v="807"/>
    <m/>
    <s v="pseudo"/>
  </r>
  <r>
    <n v="2697"/>
    <x v="0"/>
    <x v="0"/>
    <s v="GCA_001766235.1"/>
    <s v="Primary Assembly"/>
    <s v="chromosome"/>
    <m/>
    <s v="CP015164.1"/>
    <n v="1243273"/>
    <n v="1244220"/>
    <x v="1"/>
    <m/>
    <m/>
    <m/>
    <m/>
    <m/>
    <m/>
    <s v="A4S02_06010"/>
    <n v="948"/>
    <m/>
    <s v="pseudo"/>
  </r>
  <r>
    <n v="2698"/>
    <x v="1"/>
    <x v="1"/>
    <s v="GCA_001766235.1"/>
    <s v="Primary Assembly"/>
    <s v="chromosome"/>
    <m/>
    <s v="CP015164.1"/>
    <n v="1243273"/>
    <n v="1244220"/>
    <x v="1"/>
    <m/>
    <m/>
    <m/>
    <s v="formyl-CoA transferase"/>
    <m/>
    <m/>
    <s v="A4S02_06010"/>
    <n v="948"/>
    <m/>
    <s v="pseudo"/>
  </r>
  <r>
    <n v="2699"/>
    <x v="0"/>
    <x v="2"/>
    <s v="GCA_001766235.1"/>
    <s v="Primary Assembly"/>
    <s v="chromosome"/>
    <m/>
    <s v="CP015164.1"/>
    <n v="1244229"/>
    <n v="1244603"/>
    <x v="1"/>
    <m/>
    <m/>
    <m/>
    <m/>
    <m/>
    <m/>
    <s v="A4S02_06015"/>
    <n v="375"/>
    <m/>
    <m/>
  </r>
  <r>
    <n v="2700"/>
    <x v="1"/>
    <x v="3"/>
    <s v="GCA_001766235.1"/>
    <s v="Primary Assembly"/>
    <s v="chromosome"/>
    <m/>
    <s v="CP015164.1"/>
    <n v="1244229"/>
    <n v="1244603"/>
    <x v="1"/>
    <s v="AOW46395.1"/>
    <m/>
    <m/>
    <s v="transposase"/>
    <m/>
    <m/>
    <s v="A4S02_06015"/>
    <n v="375"/>
    <n v="124"/>
    <m/>
  </r>
  <r>
    <n v="2701"/>
    <x v="0"/>
    <x v="0"/>
    <s v="GCA_001766235.1"/>
    <s v="Primary Assembly"/>
    <s v="chromosome"/>
    <m/>
    <s v="CP015164.1"/>
    <n v="1244600"/>
    <n v="1245024"/>
    <x v="1"/>
    <m/>
    <m/>
    <m/>
    <m/>
    <m/>
    <m/>
    <s v="A4S02_06020"/>
    <n v="425"/>
    <m/>
    <s v="pseudo"/>
  </r>
  <r>
    <n v="2702"/>
    <x v="1"/>
    <x v="1"/>
    <s v="GCA_001766235.1"/>
    <s v="Primary Assembly"/>
    <s v="chromosome"/>
    <m/>
    <s v="CP015164.1"/>
    <n v="1244600"/>
    <n v="1245024"/>
    <x v="1"/>
    <m/>
    <m/>
    <m/>
    <s v="transposase"/>
    <m/>
    <m/>
    <s v="A4S02_06020"/>
    <n v="425"/>
    <m/>
    <s v="pseudo"/>
  </r>
  <r>
    <n v="2703"/>
    <x v="0"/>
    <x v="2"/>
    <s v="GCA_001766235.1"/>
    <s v="Primary Assembly"/>
    <s v="chromosome"/>
    <m/>
    <s v="CP015164.1"/>
    <n v="1245053"/>
    <n v="1245427"/>
    <x v="1"/>
    <m/>
    <m/>
    <m/>
    <m/>
    <m/>
    <m/>
    <s v="A4S02_06025"/>
    <n v="375"/>
    <m/>
    <m/>
  </r>
  <r>
    <n v="2704"/>
    <x v="1"/>
    <x v="3"/>
    <s v="GCA_001766235.1"/>
    <s v="Primary Assembly"/>
    <s v="chromosome"/>
    <m/>
    <s v="CP015164.1"/>
    <n v="1245053"/>
    <n v="1245427"/>
    <x v="1"/>
    <s v="AOW46396.1"/>
    <m/>
    <m/>
    <s v="hypothetical protein"/>
    <m/>
    <m/>
    <s v="A4S02_06025"/>
    <n v="375"/>
    <n v="124"/>
    <m/>
  </r>
  <r>
    <n v="2705"/>
    <x v="0"/>
    <x v="2"/>
    <s v="GCA_001766235.1"/>
    <s v="Primary Assembly"/>
    <s v="chromosome"/>
    <m/>
    <s v="CP015164.1"/>
    <n v="1246345"/>
    <n v="1247058"/>
    <x v="0"/>
    <m/>
    <m/>
    <m/>
    <m/>
    <m/>
    <m/>
    <s v="A4S02_06030"/>
    <n v="714"/>
    <m/>
    <m/>
  </r>
  <r>
    <n v="2706"/>
    <x v="1"/>
    <x v="3"/>
    <s v="GCA_001766235.1"/>
    <s v="Primary Assembly"/>
    <s v="chromosome"/>
    <m/>
    <s v="CP015164.1"/>
    <n v="1246345"/>
    <n v="1247058"/>
    <x v="0"/>
    <s v="AOW46397.1"/>
    <m/>
    <m/>
    <s v="oxidoreductase"/>
    <m/>
    <m/>
    <s v="A4S02_06030"/>
    <n v="714"/>
    <n v="237"/>
    <m/>
  </r>
  <r>
    <n v="2707"/>
    <x v="0"/>
    <x v="2"/>
    <s v="GCA_001766235.1"/>
    <s v="Primary Assembly"/>
    <s v="chromosome"/>
    <m/>
    <s v="CP015164.1"/>
    <n v="1247122"/>
    <n v="1247757"/>
    <x v="0"/>
    <m/>
    <m/>
    <m/>
    <m/>
    <m/>
    <m/>
    <s v="A4S02_06035"/>
    <n v="636"/>
    <m/>
    <m/>
  </r>
  <r>
    <n v="2708"/>
    <x v="1"/>
    <x v="3"/>
    <s v="GCA_001766235.1"/>
    <s v="Primary Assembly"/>
    <s v="chromosome"/>
    <m/>
    <s v="CP015164.1"/>
    <n v="1247122"/>
    <n v="1247757"/>
    <x v="0"/>
    <s v="AOW46398.1"/>
    <m/>
    <m/>
    <s v="TetR family transcriptional regulator"/>
    <m/>
    <m/>
    <s v="A4S02_06035"/>
    <n v="636"/>
    <n v="211"/>
    <m/>
  </r>
  <r>
    <n v="2709"/>
    <x v="0"/>
    <x v="2"/>
    <s v="GCA_001766235.1"/>
    <s v="Primary Assembly"/>
    <s v="chromosome"/>
    <m/>
    <s v="CP015164.1"/>
    <n v="1247922"/>
    <n v="1248683"/>
    <x v="0"/>
    <m/>
    <m/>
    <m/>
    <m/>
    <m/>
    <m/>
    <s v="A4S02_06040"/>
    <n v="762"/>
    <m/>
    <m/>
  </r>
  <r>
    <n v="2710"/>
    <x v="1"/>
    <x v="3"/>
    <s v="GCA_001766235.1"/>
    <s v="Primary Assembly"/>
    <s v="chromosome"/>
    <m/>
    <s v="CP015164.1"/>
    <n v="1247922"/>
    <n v="1248683"/>
    <x v="0"/>
    <s v="AOW46399.1"/>
    <m/>
    <m/>
    <s v="3-oxoacyl-ACP reductase"/>
    <m/>
    <m/>
    <s v="A4S02_06040"/>
    <n v="762"/>
    <n v="253"/>
    <m/>
  </r>
  <r>
    <n v="2711"/>
    <x v="0"/>
    <x v="2"/>
    <s v="GCA_001766235.1"/>
    <s v="Primary Assembly"/>
    <s v="chromosome"/>
    <m/>
    <s v="CP015164.1"/>
    <n v="1248713"/>
    <n v="1249171"/>
    <x v="0"/>
    <m/>
    <m/>
    <m/>
    <m/>
    <m/>
    <m/>
    <s v="A4S02_06045"/>
    <n v="459"/>
    <m/>
    <m/>
  </r>
  <r>
    <n v="2712"/>
    <x v="1"/>
    <x v="3"/>
    <s v="GCA_001766235.1"/>
    <s v="Primary Assembly"/>
    <s v="chromosome"/>
    <m/>
    <s v="CP015164.1"/>
    <n v="1248713"/>
    <n v="1249171"/>
    <x v="0"/>
    <s v="AOW46400.1"/>
    <m/>
    <m/>
    <s v="polyketide cyclase"/>
    <m/>
    <m/>
    <s v="A4S02_06045"/>
    <n v="459"/>
    <n v="152"/>
    <m/>
  </r>
  <r>
    <n v="2713"/>
    <x v="0"/>
    <x v="2"/>
    <s v="GCA_001766235.1"/>
    <s v="Primary Assembly"/>
    <s v="chromosome"/>
    <m/>
    <s v="CP015164.1"/>
    <n v="1249464"/>
    <n v="1250849"/>
    <x v="1"/>
    <m/>
    <m/>
    <m/>
    <m/>
    <m/>
    <m/>
    <s v="A4S02_06050"/>
    <n v="1386"/>
    <m/>
    <m/>
  </r>
  <r>
    <n v="2714"/>
    <x v="1"/>
    <x v="3"/>
    <s v="GCA_001766235.1"/>
    <s v="Primary Assembly"/>
    <s v="chromosome"/>
    <m/>
    <s v="CP015164.1"/>
    <n v="1249464"/>
    <n v="1250849"/>
    <x v="1"/>
    <s v="AOW46401.1"/>
    <m/>
    <m/>
    <s v="transposase"/>
    <m/>
    <m/>
    <s v="A4S02_06050"/>
    <n v="1386"/>
    <n v="461"/>
    <m/>
  </r>
  <r>
    <n v="2715"/>
    <x v="0"/>
    <x v="0"/>
    <s v="GCA_001766235.1"/>
    <s v="Primary Assembly"/>
    <s v="chromosome"/>
    <m/>
    <s v="CP015164.1"/>
    <n v="1250874"/>
    <n v="1251956"/>
    <x v="0"/>
    <m/>
    <m/>
    <m/>
    <m/>
    <m/>
    <m/>
    <s v="A4S02_06055"/>
    <n v="1083"/>
    <m/>
    <s v="pseudo"/>
  </r>
  <r>
    <n v="2716"/>
    <x v="1"/>
    <x v="1"/>
    <s v="GCA_001766235.1"/>
    <s v="Primary Assembly"/>
    <s v="chromosome"/>
    <m/>
    <s v="CP015164.1"/>
    <n v="1250874"/>
    <n v="1251956"/>
    <x v="0"/>
    <m/>
    <m/>
    <m/>
    <s v="transposase"/>
    <m/>
    <m/>
    <s v="A4S02_06055"/>
    <n v="1083"/>
    <m/>
    <s v="pseudo"/>
  </r>
  <r>
    <n v="2717"/>
    <x v="0"/>
    <x v="2"/>
    <s v="GCA_001766235.1"/>
    <s v="Primary Assembly"/>
    <s v="chromosome"/>
    <m/>
    <s v="CP015164.1"/>
    <n v="1252270"/>
    <n v="1252662"/>
    <x v="0"/>
    <m/>
    <m/>
    <m/>
    <m/>
    <m/>
    <m/>
    <s v="A4S02_06060"/>
    <n v="393"/>
    <m/>
    <m/>
  </r>
  <r>
    <n v="2718"/>
    <x v="1"/>
    <x v="3"/>
    <s v="GCA_001766235.1"/>
    <s v="Primary Assembly"/>
    <s v="chromosome"/>
    <m/>
    <s v="CP015164.1"/>
    <n v="1252270"/>
    <n v="1252662"/>
    <x v="0"/>
    <s v="AOW46402.1"/>
    <m/>
    <m/>
    <s v="hypothetical protein"/>
    <m/>
    <m/>
    <s v="A4S02_06060"/>
    <n v="393"/>
    <n v="130"/>
    <m/>
  </r>
  <r>
    <n v="2719"/>
    <x v="0"/>
    <x v="2"/>
    <s v="GCA_001766235.1"/>
    <s v="Primary Assembly"/>
    <s v="chromosome"/>
    <m/>
    <s v="CP015164.1"/>
    <n v="1252918"/>
    <n v="1254288"/>
    <x v="0"/>
    <m/>
    <m/>
    <m/>
    <m/>
    <m/>
    <m/>
    <s v="A4S02_06065"/>
    <n v="1371"/>
    <m/>
    <m/>
  </r>
  <r>
    <n v="2720"/>
    <x v="1"/>
    <x v="3"/>
    <s v="GCA_001766235.1"/>
    <s v="Primary Assembly"/>
    <s v="chromosome"/>
    <m/>
    <s v="CP015164.1"/>
    <n v="1252918"/>
    <n v="1254288"/>
    <x v="0"/>
    <s v="AOW46403.1"/>
    <m/>
    <m/>
    <s v="transporter"/>
    <m/>
    <m/>
    <s v="A4S02_06065"/>
    <n v="1371"/>
    <n v="456"/>
    <m/>
  </r>
  <r>
    <n v="2721"/>
    <x v="0"/>
    <x v="2"/>
    <s v="GCA_001766235.1"/>
    <s v="Primary Assembly"/>
    <s v="chromosome"/>
    <m/>
    <s v="CP015164.1"/>
    <n v="1254745"/>
    <n v="1254960"/>
    <x v="1"/>
    <m/>
    <m/>
    <m/>
    <m/>
    <m/>
    <m/>
    <s v="A4S02_06070"/>
    <n v="216"/>
    <m/>
    <m/>
  </r>
  <r>
    <n v="2722"/>
    <x v="1"/>
    <x v="3"/>
    <s v="GCA_001766235.1"/>
    <s v="Primary Assembly"/>
    <s v="chromosome"/>
    <m/>
    <s v="CP015164.1"/>
    <n v="1254745"/>
    <n v="1254960"/>
    <x v="1"/>
    <s v="AOW46404.1"/>
    <m/>
    <m/>
    <s v="hypothetical protein"/>
    <m/>
    <m/>
    <s v="A4S02_06070"/>
    <n v="216"/>
    <n v="71"/>
    <m/>
  </r>
  <r>
    <n v="2723"/>
    <x v="0"/>
    <x v="2"/>
    <s v="GCA_001766235.1"/>
    <s v="Primary Assembly"/>
    <s v="chromosome"/>
    <m/>
    <s v="CP015164.1"/>
    <n v="1255014"/>
    <n v="1255367"/>
    <x v="1"/>
    <m/>
    <m/>
    <m/>
    <m/>
    <m/>
    <m/>
    <s v="A4S02_06075"/>
    <n v="354"/>
    <m/>
    <m/>
  </r>
  <r>
    <n v="2724"/>
    <x v="1"/>
    <x v="3"/>
    <s v="GCA_001766235.1"/>
    <s v="Primary Assembly"/>
    <s v="chromosome"/>
    <m/>
    <s v="CP015164.1"/>
    <n v="1255014"/>
    <n v="1255367"/>
    <x v="1"/>
    <s v="AOW46405.1"/>
    <m/>
    <m/>
    <s v="hypothetical protein"/>
    <m/>
    <m/>
    <s v="A4S02_06075"/>
    <n v="354"/>
    <n v="117"/>
    <m/>
  </r>
  <r>
    <n v="2725"/>
    <x v="0"/>
    <x v="2"/>
    <s v="GCA_001766235.1"/>
    <s v="Primary Assembly"/>
    <s v="chromosome"/>
    <m/>
    <s v="CP015164.1"/>
    <n v="1255514"/>
    <n v="1255702"/>
    <x v="0"/>
    <m/>
    <m/>
    <m/>
    <m/>
    <m/>
    <m/>
    <s v="A4S02_06080"/>
    <n v="189"/>
    <m/>
    <m/>
  </r>
  <r>
    <n v="2726"/>
    <x v="1"/>
    <x v="3"/>
    <s v="GCA_001766235.1"/>
    <s v="Primary Assembly"/>
    <s v="chromosome"/>
    <m/>
    <s v="CP015164.1"/>
    <n v="1255514"/>
    <n v="1255702"/>
    <x v="0"/>
    <s v="AOW46406.1"/>
    <m/>
    <m/>
    <s v="hypothetical protein"/>
    <m/>
    <m/>
    <s v="A4S02_06080"/>
    <n v="189"/>
    <n v="62"/>
    <m/>
  </r>
  <r>
    <n v="2727"/>
    <x v="0"/>
    <x v="2"/>
    <s v="GCA_001766235.1"/>
    <s v="Primary Assembly"/>
    <s v="chromosome"/>
    <m/>
    <s v="CP015164.1"/>
    <n v="1255824"/>
    <n v="1256864"/>
    <x v="0"/>
    <m/>
    <m/>
    <m/>
    <m/>
    <m/>
    <m/>
    <s v="A4S02_06085"/>
    <n v="1041"/>
    <m/>
    <m/>
  </r>
  <r>
    <n v="2728"/>
    <x v="1"/>
    <x v="3"/>
    <s v="GCA_001766235.1"/>
    <s v="Primary Assembly"/>
    <s v="chromosome"/>
    <m/>
    <s v="CP015164.1"/>
    <n v="1255824"/>
    <n v="1256864"/>
    <x v="0"/>
    <s v="AOW46407.1"/>
    <m/>
    <m/>
    <s v="transposase"/>
    <m/>
    <m/>
    <s v="A4S02_06085"/>
    <n v="1041"/>
    <n v="346"/>
    <m/>
  </r>
  <r>
    <n v="2729"/>
    <x v="0"/>
    <x v="2"/>
    <s v="GCA_001766235.1"/>
    <s v="Primary Assembly"/>
    <s v="chromosome"/>
    <m/>
    <s v="CP015164.1"/>
    <n v="1257408"/>
    <n v="1258430"/>
    <x v="1"/>
    <m/>
    <m/>
    <m/>
    <m/>
    <m/>
    <m/>
    <s v="A4S02_06090"/>
    <n v="1023"/>
    <m/>
    <m/>
  </r>
  <r>
    <n v="2730"/>
    <x v="1"/>
    <x v="3"/>
    <s v="GCA_001766235.1"/>
    <s v="Primary Assembly"/>
    <s v="chromosome"/>
    <m/>
    <s v="CP015164.1"/>
    <n v="1257408"/>
    <n v="1258430"/>
    <x v="1"/>
    <s v="AOW46408.1"/>
    <m/>
    <m/>
    <s v="transposase"/>
    <m/>
    <m/>
    <s v="A4S02_06090"/>
    <n v="1023"/>
    <n v="340"/>
    <m/>
  </r>
  <r>
    <n v="2731"/>
    <x v="0"/>
    <x v="2"/>
    <s v="GCA_001766235.1"/>
    <s v="Primary Assembly"/>
    <s v="chromosome"/>
    <m/>
    <s v="CP015164.1"/>
    <n v="1258692"/>
    <n v="1260077"/>
    <x v="1"/>
    <m/>
    <m/>
    <m/>
    <m/>
    <m/>
    <m/>
    <s v="A4S02_06095"/>
    <n v="1386"/>
    <m/>
    <m/>
  </r>
  <r>
    <n v="2732"/>
    <x v="1"/>
    <x v="3"/>
    <s v="GCA_001766235.1"/>
    <s v="Primary Assembly"/>
    <s v="chromosome"/>
    <m/>
    <s v="CP015164.1"/>
    <n v="1258692"/>
    <n v="1260077"/>
    <x v="1"/>
    <s v="AOW46409.1"/>
    <m/>
    <m/>
    <s v="transposase"/>
    <m/>
    <m/>
    <s v="A4S02_06095"/>
    <n v="1386"/>
    <n v="461"/>
    <m/>
  </r>
  <r>
    <n v="2733"/>
    <x v="0"/>
    <x v="2"/>
    <s v="GCA_001766235.1"/>
    <s v="Primary Assembly"/>
    <s v="chromosome"/>
    <m/>
    <s v="CP015164.1"/>
    <n v="1260305"/>
    <n v="1260523"/>
    <x v="0"/>
    <m/>
    <m/>
    <m/>
    <m/>
    <m/>
    <m/>
    <s v="A4S02_06100"/>
    <n v="219"/>
    <m/>
    <m/>
  </r>
  <r>
    <n v="2734"/>
    <x v="1"/>
    <x v="3"/>
    <s v="GCA_001766235.1"/>
    <s v="Primary Assembly"/>
    <s v="chromosome"/>
    <m/>
    <s v="CP015164.1"/>
    <n v="1260305"/>
    <n v="1260523"/>
    <x v="0"/>
    <s v="AOW46410.1"/>
    <m/>
    <m/>
    <s v="hypothetical protein"/>
    <m/>
    <m/>
    <s v="A4S02_06100"/>
    <n v="219"/>
    <n v="72"/>
    <m/>
  </r>
  <r>
    <n v="2735"/>
    <x v="0"/>
    <x v="2"/>
    <s v="GCA_001766235.1"/>
    <s v="Primary Assembly"/>
    <s v="chromosome"/>
    <m/>
    <s v="CP015164.1"/>
    <n v="1260581"/>
    <n v="1261966"/>
    <x v="0"/>
    <m/>
    <m/>
    <m/>
    <m/>
    <m/>
    <m/>
    <s v="A4S02_06105"/>
    <n v="1386"/>
    <m/>
    <m/>
  </r>
  <r>
    <n v="2736"/>
    <x v="1"/>
    <x v="3"/>
    <s v="GCA_001766235.1"/>
    <s v="Primary Assembly"/>
    <s v="chromosome"/>
    <m/>
    <s v="CP015164.1"/>
    <n v="1260581"/>
    <n v="1261966"/>
    <x v="0"/>
    <s v="AOW46411.1"/>
    <m/>
    <m/>
    <s v="transposase"/>
    <m/>
    <m/>
    <s v="A4S02_06105"/>
    <n v="1386"/>
    <n v="461"/>
    <m/>
  </r>
  <r>
    <n v="2737"/>
    <x v="0"/>
    <x v="2"/>
    <s v="GCA_001766235.1"/>
    <s v="Primary Assembly"/>
    <s v="chromosome"/>
    <m/>
    <s v="CP015164.1"/>
    <n v="1262169"/>
    <n v="1262831"/>
    <x v="0"/>
    <m/>
    <m/>
    <m/>
    <m/>
    <m/>
    <m/>
    <s v="A4S02_06110"/>
    <n v="663"/>
    <m/>
    <m/>
  </r>
  <r>
    <n v="2738"/>
    <x v="1"/>
    <x v="3"/>
    <s v="GCA_001766235.1"/>
    <s v="Primary Assembly"/>
    <s v="chromosome"/>
    <m/>
    <s v="CP015164.1"/>
    <n v="1262169"/>
    <n v="1262831"/>
    <x v="0"/>
    <s v="AOW46412.1"/>
    <m/>
    <m/>
    <s v="hypothetical protein"/>
    <m/>
    <m/>
    <s v="A4S02_06110"/>
    <n v="663"/>
    <n v="220"/>
    <m/>
  </r>
  <r>
    <n v="2739"/>
    <x v="0"/>
    <x v="2"/>
    <s v="GCA_001766235.1"/>
    <s v="Primary Assembly"/>
    <s v="chromosome"/>
    <m/>
    <s v="CP015164.1"/>
    <n v="1262837"/>
    <n v="1263310"/>
    <x v="1"/>
    <m/>
    <m/>
    <m/>
    <m/>
    <m/>
    <m/>
    <s v="A4S02_06115"/>
    <n v="474"/>
    <m/>
    <m/>
  </r>
  <r>
    <n v="2740"/>
    <x v="1"/>
    <x v="3"/>
    <s v="GCA_001766235.1"/>
    <s v="Primary Assembly"/>
    <s v="chromosome"/>
    <m/>
    <s v="CP015164.1"/>
    <n v="1262837"/>
    <n v="1263310"/>
    <x v="1"/>
    <s v="AOW46413.1"/>
    <m/>
    <m/>
    <s v="transposase"/>
    <m/>
    <m/>
    <s v="A4S02_06115"/>
    <n v="474"/>
    <n v="157"/>
    <m/>
  </r>
  <r>
    <n v="2741"/>
    <x v="0"/>
    <x v="2"/>
    <s v="GCA_001766235.1"/>
    <s v="Primary Assembly"/>
    <s v="chromosome"/>
    <m/>
    <s v="CP015164.1"/>
    <n v="1263375"/>
    <n v="1263785"/>
    <x v="1"/>
    <m/>
    <m/>
    <m/>
    <m/>
    <m/>
    <m/>
    <s v="A4S02_06120"/>
    <n v="411"/>
    <m/>
    <m/>
  </r>
  <r>
    <n v="2742"/>
    <x v="1"/>
    <x v="3"/>
    <s v="GCA_001766235.1"/>
    <s v="Primary Assembly"/>
    <s v="chromosome"/>
    <m/>
    <s v="CP015164.1"/>
    <n v="1263375"/>
    <n v="1263785"/>
    <x v="1"/>
    <s v="AOW46414.1"/>
    <m/>
    <m/>
    <s v="transposase"/>
    <m/>
    <m/>
    <s v="A4S02_06120"/>
    <n v="411"/>
    <n v="136"/>
    <m/>
  </r>
  <r>
    <n v="2743"/>
    <x v="0"/>
    <x v="2"/>
    <s v="GCA_001766235.1"/>
    <s v="Primary Assembly"/>
    <s v="chromosome"/>
    <m/>
    <s v="CP015164.1"/>
    <n v="1264079"/>
    <n v="1264591"/>
    <x v="0"/>
    <m/>
    <m/>
    <m/>
    <m/>
    <m/>
    <m/>
    <s v="A4S02_06125"/>
    <n v="513"/>
    <m/>
    <m/>
  </r>
  <r>
    <n v="2744"/>
    <x v="1"/>
    <x v="3"/>
    <s v="GCA_001766235.1"/>
    <s v="Primary Assembly"/>
    <s v="chromosome"/>
    <m/>
    <s v="CP015164.1"/>
    <n v="1264079"/>
    <n v="1264591"/>
    <x v="0"/>
    <s v="AOW46415.1"/>
    <m/>
    <m/>
    <s v="hypothetical protein"/>
    <m/>
    <m/>
    <s v="A4S02_06125"/>
    <n v="513"/>
    <n v="170"/>
    <m/>
  </r>
  <r>
    <n v="2745"/>
    <x v="0"/>
    <x v="2"/>
    <s v="GCA_001766235.1"/>
    <s v="Primary Assembly"/>
    <s v="chromosome"/>
    <m/>
    <s v="CP015164.1"/>
    <n v="1265181"/>
    <n v="1265600"/>
    <x v="1"/>
    <m/>
    <m/>
    <m/>
    <m/>
    <m/>
    <m/>
    <s v="A4S02_06130"/>
    <n v="420"/>
    <m/>
    <m/>
  </r>
  <r>
    <n v="2746"/>
    <x v="1"/>
    <x v="3"/>
    <s v="GCA_001766235.1"/>
    <s v="Primary Assembly"/>
    <s v="chromosome"/>
    <m/>
    <s v="CP015164.1"/>
    <n v="1265181"/>
    <n v="1265600"/>
    <x v="1"/>
    <s v="AOW46416.1"/>
    <m/>
    <m/>
    <s v="alcohol dehydrogenase"/>
    <m/>
    <m/>
    <s v="A4S02_06130"/>
    <n v="420"/>
    <n v="139"/>
    <m/>
  </r>
  <r>
    <n v="2747"/>
    <x v="0"/>
    <x v="2"/>
    <s v="GCA_001766235.1"/>
    <s v="Primary Assembly"/>
    <s v="chromosome"/>
    <m/>
    <s v="CP015164.1"/>
    <n v="1265600"/>
    <n v="1267201"/>
    <x v="1"/>
    <m/>
    <m/>
    <m/>
    <m/>
    <m/>
    <m/>
    <s v="A4S02_06135"/>
    <n v="1602"/>
    <m/>
    <m/>
  </r>
  <r>
    <n v="2748"/>
    <x v="1"/>
    <x v="3"/>
    <s v="GCA_001766235.1"/>
    <s v="Primary Assembly"/>
    <s v="chromosome"/>
    <m/>
    <s v="CP015164.1"/>
    <n v="1265600"/>
    <n v="1267201"/>
    <x v="1"/>
    <s v="AOW46417.1"/>
    <m/>
    <m/>
    <s v="flavin monoamine oxidase"/>
    <m/>
    <m/>
    <s v="A4S02_06135"/>
    <n v="1602"/>
    <n v="533"/>
    <m/>
  </r>
  <r>
    <n v="2749"/>
    <x v="0"/>
    <x v="2"/>
    <s v="GCA_001766235.1"/>
    <s v="Primary Assembly"/>
    <s v="chromosome"/>
    <m/>
    <s v="CP015164.1"/>
    <n v="1267346"/>
    <n v="1268590"/>
    <x v="1"/>
    <m/>
    <m/>
    <m/>
    <m/>
    <m/>
    <m/>
    <s v="A4S02_06140"/>
    <n v="1245"/>
    <m/>
    <m/>
  </r>
  <r>
    <n v="2750"/>
    <x v="1"/>
    <x v="3"/>
    <s v="GCA_001766235.1"/>
    <s v="Primary Assembly"/>
    <s v="chromosome"/>
    <m/>
    <s v="CP015164.1"/>
    <n v="1267346"/>
    <n v="1268590"/>
    <x v="1"/>
    <s v="AOW47804.1"/>
    <m/>
    <m/>
    <s v="Zn-dependent hydrolase"/>
    <m/>
    <m/>
    <s v="A4S02_06140"/>
    <n v="1245"/>
    <n v="414"/>
    <m/>
  </r>
  <r>
    <n v="2751"/>
    <x v="0"/>
    <x v="2"/>
    <s v="GCA_001766235.1"/>
    <s v="Primary Assembly"/>
    <s v="chromosome"/>
    <m/>
    <s v="CP015164.1"/>
    <n v="1268626"/>
    <n v="1269570"/>
    <x v="1"/>
    <m/>
    <m/>
    <m/>
    <m/>
    <m/>
    <m/>
    <s v="A4S02_06145"/>
    <n v="945"/>
    <m/>
    <m/>
  </r>
  <r>
    <n v="2752"/>
    <x v="1"/>
    <x v="3"/>
    <s v="GCA_001766235.1"/>
    <s v="Primary Assembly"/>
    <s v="chromosome"/>
    <m/>
    <s v="CP015164.1"/>
    <n v="1268626"/>
    <n v="1269570"/>
    <x v="1"/>
    <s v="AOW46418.1"/>
    <m/>
    <m/>
    <s v="glyoxylate/hydroxypyruvate reductase A"/>
    <m/>
    <m/>
    <s v="A4S02_06145"/>
    <n v="945"/>
    <n v="314"/>
    <m/>
  </r>
  <r>
    <n v="2753"/>
    <x v="0"/>
    <x v="2"/>
    <s v="GCA_001766235.1"/>
    <s v="Primary Assembly"/>
    <s v="chromosome"/>
    <m/>
    <s v="CP015164.1"/>
    <n v="1269606"/>
    <n v="1270469"/>
    <x v="1"/>
    <m/>
    <m/>
    <m/>
    <m/>
    <m/>
    <m/>
    <s v="A4S02_06150"/>
    <n v="864"/>
    <m/>
    <m/>
  </r>
  <r>
    <n v="2754"/>
    <x v="1"/>
    <x v="3"/>
    <s v="GCA_001766235.1"/>
    <s v="Primary Assembly"/>
    <s v="chromosome"/>
    <m/>
    <s v="CP015164.1"/>
    <n v="1269606"/>
    <n v="1270469"/>
    <x v="1"/>
    <s v="AOW46419.1"/>
    <m/>
    <m/>
    <s v="arginine deiminase"/>
    <m/>
    <m/>
    <s v="A4S02_06150"/>
    <n v="864"/>
    <n v="287"/>
    <m/>
  </r>
  <r>
    <n v="2755"/>
    <x v="0"/>
    <x v="2"/>
    <s v="GCA_001766235.1"/>
    <s v="Primary Assembly"/>
    <s v="chromosome"/>
    <m/>
    <s v="CP015164.1"/>
    <n v="1270786"/>
    <n v="1271739"/>
    <x v="0"/>
    <m/>
    <m/>
    <m/>
    <m/>
    <m/>
    <m/>
    <s v="A4S02_06155"/>
    <n v="954"/>
    <m/>
    <m/>
  </r>
  <r>
    <n v="2756"/>
    <x v="1"/>
    <x v="3"/>
    <s v="GCA_001766235.1"/>
    <s v="Primary Assembly"/>
    <s v="chromosome"/>
    <m/>
    <s v="CP015164.1"/>
    <n v="1270786"/>
    <n v="1271739"/>
    <x v="0"/>
    <s v="AOW46420.1"/>
    <m/>
    <m/>
    <s v="LysR family transcriptional regulator"/>
    <m/>
    <m/>
    <s v="A4S02_06155"/>
    <n v="954"/>
    <n v="317"/>
    <m/>
  </r>
  <r>
    <n v="2757"/>
    <x v="0"/>
    <x v="2"/>
    <s v="GCA_001766235.1"/>
    <s v="Primary Assembly"/>
    <s v="chromosome"/>
    <m/>
    <s v="CP015164.1"/>
    <n v="1271913"/>
    <n v="1273316"/>
    <x v="0"/>
    <m/>
    <m/>
    <m/>
    <m/>
    <m/>
    <m/>
    <s v="A4S02_06160"/>
    <n v="1404"/>
    <m/>
    <m/>
  </r>
  <r>
    <n v="2758"/>
    <x v="1"/>
    <x v="3"/>
    <s v="GCA_001766235.1"/>
    <s v="Primary Assembly"/>
    <s v="chromosome"/>
    <m/>
    <s v="CP015164.1"/>
    <n v="1271913"/>
    <n v="1273316"/>
    <x v="0"/>
    <s v="AOW47805.1"/>
    <m/>
    <m/>
    <s v="transporter"/>
    <m/>
    <m/>
    <s v="A4S02_06160"/>
    <n v="1404"/>
    <n v="467"/>
    <m/>
  </r>
  <r>
    <n v="2759"/>
    <x v="0"/>
    <x v="2"/>
    <s v="GCA_001766235.1"/>
    <s v="Primary Assembly"/>
    <s v="chromosome"/>
    <m/>
    <s v="CP015164.1"/>
    <n v="1273306"/>
    <n v="1274058"/>
    <x v="0"/>
    <m/>
    <m/>
    <m/>
    <m/>
    <s v="glnQ"/>
    <m/>
    <s v="A4S02_06165"/>
    <n v="753"/>
    <m/>
    <m/>
  </r>
  <r>
    <n v="2760"/>
    <x v="1"/>
    <x v="3"/>
    <s v="GCA_001766235.1"/>
    <s v="Primary Assembly"/>
    <s v="chromosome"/>
    <m/>
    <s v="CP015164.1"/>
    <n v="1273306"/>
    <n v="1274058"/>
    <x v="0"/>
    <s v="AOW46421.1"/>
    <m/>
    <m/>
    <s v="glutamine ABC transporter ATP-binding protein"/>
    <s v="glnQ"/>
    <m/>
    <s v="A4S02_06165"/>
    <n v="753"/>
    <n v="250"/>
    <m/>
  </r>
  <r>
    <n v="2761"/>
    <x v="0"/>
    <x v="2"/>
    <s v="GCA_001766235.1"/>
    <s v="Primary Assembly"/>
    <s v="chromosome"/>
    <m/>
    <s v="CP015164.1"/>
    <n v="1274205"/>
    <n v="1276478"/>
    <x v="0"/>
    <m/>
    <m/>
    <m/>
    <m/>
    <m/>
    <m/>
    <s v="A4S02_06170"/>
    <n v="2274"/>
    <m/>
    <m/>
  </r>
  <r>
    <n v="2762"/>
    <x v="1"/>
    <x v="3"/>
    <s v="GCA_001766235.1"/>
    <s v="Primary Assembly"/>
    <s v="chromosome"/>
    <m/>
    <s v="CP015164.1"/>
    <n v="1274205"/>
    <n v="1276478"/>
    <x v="0"/>
    <s v="AOW46422.1"/>
    <m/>
    <m/>
    <s v="TonB-dependent receptor"/>
    <m/>
    <m/>
    <s v="A4S02_06170"/>
    <n v="2274"/>
    <n v="757"/>
    <m/>
  </r>
  <r>
    <n v="2763"/>
    <x v="0"/>
    <x v="2"/>
    <s v="GCA_001766235.1"/>
    <s v="Primary Assembly"/>
    <s v="chromosome"/>
    <m/>
    <s v="CP015164.1"/>
    <n v="1276508"/>
    <n v="1277371"/>
    <x v="0"/>
    <m/>
    <m/>
    <m/>
    <m/>
    <m/>
    <m/>
    <s v="A4S02_06175"/>
    <n v="864"/>
    <m/>
    <m/>
  </r>
  <r>
    <n v="2764"/>
    <x v="1"/>
    <x v="3"/>
    <s v="GCA_001766235.1"/>
    <s v="Primary Assembly"/>
    <s v="chromosome"/>
    <m/>
    <s v="CP015164.1"/>
    <n v="1276508"/>
    <n v="1277371"/>
    <x v="0"/>
    <s v="AOW46423.1"/>
    <m/>
    <m/>
    <s v="xylose isomerase"/>
    <m/>
    <m/>
    <s v="A4S02_06175"/>
    <n v="864"/>
    <n v="287"/>
    <m/>
  </r>
  <r>
    <n v="2765"/>
    <x v="0"/>
    <x v="2"/>
    <s v="GCA_001766235.1"/>
    <s v="Primary Assembly"/>
    <s v="chromosome"/>
    <m/>
    <s v="CP015164.1"/>
    <n v="1277371"/>
    <n v="1278417"/>
    <x v="0"/>
    <m/>
    <m/>
    <m/>
    <m/>
    <m/>
    <m/>
    <s v="A4S02_06180"/>
    <n v="1047"/>
    <m/>
    <m/>
  </r>
  <r>
    <n v="2766"/>
    <x v="1"/>
    <x v="3"/>
    <s v="GCA_001766235.1"/>
    <s v="Primary Assembly"/>
    <s v="chromosome"/>
    <m/>
    <s v="CP015164.1"/>
    <n v="1277371"/>
    <n v="1278417"/>
    <x v="0"/>
    <s v="AOW46424.1"/>
    <m/>
    <m/>
    <s v="2OG-Fe(II) oxygenase"/>
    <m/>
    <m/>
    <s v="A4S02_06180"/>
    <n v="1047"/>
    <n v="348"/>
    <m/>
  </r>
  <r>
    <n v="2767"/>
    <x v="0"/>
    <x v="2"/>
    <s v="GCA_001766235.1"/>
    <s v="Primary Assembly"/>
    <s v="chromosome"/>
    <m/>
    <s v="CP015164.1"/>
    <n v="1278457"/>
    <n v="1279194"/>
    <x v="0"/>
    <m/>
    <m/>
    <m/>
    <m/>
    <m/>
    <m/>
    <s v="A4S02_06185"/>
    <n v="738"/>
    <m/>
    <m/>
  </r>
  <r>
    <n v="2768"/>
    <x v="1"/>
    <x v="3"/>
    <s v="GCA_001766235.1"/>
    <s v="Primary Assembly"/>
    <s v="chromosome"/>
    <m/>
    <s v="CP015164.1"/>
    <n v="1278457"/>
    <n v="1279194"/>
    <x v="0"/>
    <s v="AOW46425.1"/>
    <m/>
    <m/>
    <s v="class II aldolase"/>
    <m/>
    <m/>
    <s v="A4S02_06185"/>
    <n v="738"/>
    <n v="245"/>
    <m/>
  </r>
  <r>
    <n v="2769"/>
    <x v="0"/>
    <x v="2"/>
    <s v="GCA_001766235.1"/>
    <s v="Primary Assembly"/>
    <s v="chromosome"/>
    <m/>
    <s v="CP015164.1"/>
    <n v="1279424"/>
    <n v="1279813"/>
    <x v="1"/>
    <m/>
    <m/>
    <m/>
    <m/>
    <m/>
    <m/>
    <s v="A4S02_06190"/>
    <n v="390"/>
    <m/>
    <m/>
  </r>
  <r>
    <n v="2770"/>
    <x v="1"/>
    <x v="3"/>
    <s v="GCA_001766235.1"/>
    <s v="Primary Assembly"/>
    <s v="chromosome"/>
    <m/>
    <s v="CP015164.1"/>
    <n v="1279424"/>
    <n v="1279813"/>
    <x v="1"/>
    <s v="AOW47806.1"/>
    <m/>
    <m/>
    <s v="transposase"/>
    <m/>
    <m/>
    <s v="A4S02_06190"/>
    <n v="390"/>
    <n v="129"/>
    <m/>
  </r>
  <r>
    <n v="2771"/>
    <x v="0"/>
    <x v="2"/>
    <s v="GCA_001766235.1"/>
    <s v="Primary Assembly"/>
    <s v="chromosome"/>
    <m/>
    <s v="CP015164.1"/>
    <n v="1279834"/>
    <n v="1280181"/>
    <x v="1"/>
    <m/>
    <m/>
    <m/>
    <m/>
    <m/>
    <m/>
    <s v="A4S02_06195"/>
    <n v="348"/>
    <m/>
    <m/>
  </r>
  <r>
    <n v="2772"/>
    <x v="1"/>
    <x v="3"/>
    <s v="GCA_001766235.1"/>
    <s v="Primary Assembly"/>
    <s v="chromosome"/>
    <m/>
    <s v="CP015164.1"/>
    <n v="1279834"/>
    <n v="1280181"/>
    <x v="1"/>
    <s v="AOW46426.1"/>
    <m/>
    <m/>
    <s v="transposase"/>
    <m/>
    <m/>
    <s v="A4S02_06195"/>
    <n v="348"/>
    <n v="115"/>
    <m/>
  </r>
  <r>
    <n v="2773"/>
    <x v="0"/>
    <x v="2"/>
    <s v="GCA_001766235.1"/>
    <s v="Primary Assembly"/>
    <s v="chromosome"/>
    <m/>
    <s v="CP015164.1"/>
    <n v="1280514"/>
    <n v="1281593"/>
    <x v="0"/>
    <m/>
    <m/>
    <m/>
    <m/>
    <m/>
    <m/>
    <s v="A4S02_06200"/>
    <n v="1080"/>
    <m/>
    <m/>
  </r>
  <r>
    <n v="2774"/>
    <x v="1"/>
    <x v="3"/>
    <s v="GCA_001766235.1"/>
    <s v="Primary Assembly"/>
    <s v="chromosome"/>
    <m/>
    <s v="CP015164.1"/>
    <n v="1280514"/>
    <n v="1281593"/>
    <x v="0"/>
    <s v="AOW46427.1"/>
    <m/>
    <m/>
    <s v="transposase"/>
    <m/>
    <m/>
    <s v="A4S02_06200"/>
    <n v="1080"/>
    <n v="359"/>
    <m/>
  </r>
  <r>
    <n v="2775"/>
    <x v="0"/>
    <x v="4"/>
    <s v="GCA_001766235.1"/>
    <s v="Primary Assembly"/>
    <s v="chromosome"/>
    <m/>
    <s v="CP015164.1"/>
    <n v="1281969"/>
    <n v="1282045"/>
    <x v="1"/>
    <m/>
    <m/>
    <m/>
    <m/>
    <m/>
    <m/>
    <s v="A4S02_06205"/>
    <n v="77"/>
    <m/>
    <m/>
  </r>
  <r>
    <n v="2776"/>
    <x v="2"/>
    <x v="5"/>
    <s v="GCA_001766235.1"/>
    <s v="Primary Assembly"/>
    <s v="chromosome"/>
    <m/>
    <s v="CP015164.1"/>
    <n v="1281969"/>
    <n v="1282045"/>
    <x v="1"/>
    <m/>
    <m/>
    <m/>
    <s v="tRNA-Met"/>
    <m/>
    <m/>
    <s v="A4S02_06205"/>
    <n v="77"/>
    <m/>
    <s v="anticodon=CAT"/>
  </r>
  <r>
    <n v="2777"/>
    <x v="0"/>
    <x v="6"/>
    <s v="GCA_001766235.1"/>
    <s v="Primary Assembly"/>
    <s v="chromosome"/>
    <m/>
    <s v="CP015164.1"/>
    <n v="1282101"/>
    <n v="1282216"/>
    <x v="1"/>
    <m/>
    <m/>
    <m/>
    <m/>
    <s v="rrf"/>
    <m/>
    <s v="A4S02_06210"/>
    <n v="116"/>
    <m/>
    <m/>
  </r>
  <r>
    <n v="2778"/>
    <x v="3"/>
    <x v="5"/>
    <s v="GCA_001766235.1"/>
    <s v="Primary Assembly"/>
    <s v="chromosome"/>
    <m/>
    <s v="CP015164.1"/>
    <n v="1282101"/>
    <n v="1282216"/>
    <x v="1"/>
    <m/>
    <m/>
    <m/>
    <s v="5S ribosomal RNA"/>
    <s v="rrf"/>
    <m/>
    <s v="A4S02_06210"/>
    <n v="116"/>
    <m/>
    <m/>
  </r>
  <r>
    <n v="2779"/>
    <x v="0"/>
    <x v="6"/>
    <s v="GCA_001766235.1"/>
    <s v="Primary Assembly"/>
    <s v="chromosome"/>
    <m/>
    <s v="CP015164.1"/>
    <n v="1282327"/>
    <n v="1285068"/>
    <x v="1"/>
    <m/>
    <m/>
    <m/>
    <m/>
    <m/>
    <m/>
    <s v="A4S02_06215"/>
    <n v="2742"/>
    <m/>
    <m/>
  </r>
  <r>
    <n v="2780"/>
    <x v="3"/>
    <x v="5"/>
    <s v="GCA_001766235.1"/>
    <s v="Primary Assembly"/>
    <s v="chromosome"/>
    <m/>
    <s v="CP015164.1"/>
    <n v="1282327"/>
    <n v="1285068"/>
    <x v="1"/>
    <m/>
    <m/>
    <m/>
    <s v="23S ribosomal RNA"/>
    <m/>
    <m/>
    <s v="A4S02_06215"/>
    <n v="2742"/>
    <m/>
    <m/>
  </r>
  <r>
    <n v="2781"/>
    <x v="0"/>
    <x v="4"/>
    <s v="GCA_001766235.1"/>
    <s v="Primary Assembly"/>
    <s v="chromosome"/>
    <m/>
    <s v="CP015164.1"/>
    <n v="1285398"/>
    <n v="1285473"/>
    <x v="1"/>
    <m/>
    <m/>
    <m/>
    <m/>
    <m/>
    <m/>
    <s v="A4S02_06220"/>
    <n v="76"/>
    <m/>
    <m/>
  </r>
  <r>
    <n v="2782"/>
    <x v="2"/>
    <x v="5"/>
    <s v="GCA_001766235.1"/>
    <s v="Primary Assembly"/>
    <s v="chromosome"/>
    <m/>
    <s v="CP015164.1"/>
    <n v="1285398"/>
    <n v="1285473"/>
    <x v="1"/>
    <m/>
    <m/>
    <m/>
    <s v="tRNA-Ala"/>
    <m/>
    <m/>
    <s v="A4S02_06220"/>
    <n v="76"/>
    <m/>
    <s v="anticodon=TGC"/>
  </r>
  <r>
    <n v="2783"/>
    <x v="0"/>
    <x v="4"/>
    <s v="GCA_001766235.1"/>
    <s v="Primary Assembly"/>
    <s v="chromosome"/>
    <m/>
    <s v="CP015164.1"/>
    <n v="1285498"/>
    <n v="1285574"/>
    <x v="1"/>
    <m/>
    <m/>
    <m/>
    <m/>
    <m/>
    <m/>
    <s v="A4S02_06225"/>
    <n v="77"/>
    <m/>
    <m/>
  </r>
  <r>
    <n v="2784"/>
    <x v="2"/>
    <x v="5"/>
    <s v="GCA_001766235.1"/>
    <s v="Primary Assembly"/>
    <s v="chromosome"/>
    <m/>
    <s v="CP015164.1"/>
    <n v="1285498"/>
    <n v="1285574"/>
    <x v="1"/>
    <m/>
    <m/>
    <m/>
    <s v="tRNA-Ile"/>
    <m/>
    <m/>
    <s v="A4S02_06225"/>
    <n v="77"/>
    <m/>
    <s v="anticodon=GAT"/>
  </r>
  <r>
    <n v="2785"/>
    <x v="0"/>
    <x v="6"/>
    <s v="GCA_001766235.1"/>
    <s v="Primary Assembly"/>
    <s v="chromosome"/>
    <m/>
    <s v="CP015164.1"/>
    <n v="1285779"/>
    <n v="1287279"/>
    <x v="1"/>
    <m/>
    <m/>
    <m/>
    <m/>
    <m/>
    <m/>
    <s v="A4S02_06230"/>
    <n v="1501"/>
    <m/>
    <m/>
  </r>
  <r>
    <n v="2786"/>
    <x v="3"/>
    <x v="5"/>
    <s v="GCA_001766235.1"/>
    <s v="Primary Assembly"/>
    <s v="chromosome"/>
    <m/>
    <s v="CP015164.1"/>
    <n v="1285779"/>
    <n v="1287279"/>
    <x v="1"/>
    <m/>
    <m/>
    <m/>
    <s v="16S ribosomal RNA"/>
    <m/>
    <m/>
    <s v="A4S02_06230"/>
    <n v="1501"/>
    <m/>
    <m/>
  </r>
  <r>
    <n v="2787"/>
    <x v="0"/>
    <x v="2"/>
    <s v="GCA_001766235.1"/>
    <s v="Primary Assembly"/>
    <s v="chromosome"/>
    <m/>
    <s v="CP015164.1"/>
    <n v="1287847"/>
    <n v="1288977"/>
    <x v="0"/>
    <m/>
    <m/>
    <m/>
    <m/>
    <m/>
    <m/>
    <s v="A4S02_06235"/>
    <n v="1131"/>
    <m/>
    <m/>
  </r>
  <r>
    <n v="2788"/>
    <x v="1"/>
    <x v="3"/>
    <s v="GCA_001766235.1"/>
    <s v="Primary Assembly"/>
    <s v="chromosome"/>
    <m/>
    <s v="CP015164.1"/>
    <n v="1287847"/>
    <n v="1288977"/>
    <x v="0"/>
    <s v="AOW46428.1"/>
    <m/>
    <m/>
    <s v="hypothetical protein"/>
    <m/>
    <m/>
    <s v="A4S02_06235"/>
    <n v="1131"/>
    <n v="376"/>
    <m/>
  </r>
  <r>
    <n v="2789"/>
    <x v="0"/>
    <x v="2"/>
    <s v="GCA_001766235.1"/>
    <s v="Primary Assembly"/>
    <s v="chromosome"/>
    <m/>
    <s v="CP015164.1"/>
    <n v="1288977"/>
    <n v="1290743"/>
    <x v="0"/>
    <m/>
    <m/>
    <m/>
    <m/>
    <m/>
    <m/>
    <s v="A4S02_06240"/>
    <n v="1767"/>
    <m/>
    <m/>
  </r>
  <r>
    <n v="2790"/>
    <x v="1"/>
    <x v="3"/>
    <s v="GCA_001766235.1"/>
    <s v="Primary Assembly"/>
    <s v="chromosome"/>
    <m/>
    <s v="CP015164.1"/>
    <n v="1288977"/>
    <n v="1290743"/>
    <x v="0"/>
    <s v="AOW46429.1"/>
    <m/>
    <m/>
    <s v="acyl-CoA synthetase"/>
    <m/>
    <m/>
    <s v="A4S02_06240"/>
    <n v="1767"/>
    <n v="588"/>
    <m/>
  </r>
  <r>
    <n v="2791"/>
    <x v="0"/>
    <x v="2"/>
    <s v="GCA_001766235.1"/>
    <s v="Primary Assembly"/>
    <s v="chromosome"/>
    <m/>
    <s v="CP015164.1"/>
    <n v="1290876"/>
    <n v="1291127"/>
    <x v="0"/>
    <m/>
    <m/>
    <m/>
    <m/>
    <m/>
    <m/>
    <s v="A4S02_06245"/>
    <n v="252"/>
    <m/>
    <m/>
  </r>
  <r>
    <n v="2792"/>
    <x v="1"/>
    <x v="3"/>
    <s v="GCA_001766235.1"/>
    <s v="Primary Assembly"/>
    <s v="chromosome"/>
    <m/>
    <s v="CP015164.1"/>
    <n v="1290876"/>
    <n v="1291127"/>
    <x v="0"/>
    <s v="AOW46430.1"/>
    <m/>
    <m/>
    <s v="acyl carrier protein"/>
    <m/>
    <m/>
    <s v="A4S02_06245"/>
    <n v="252"/>
    <n v="83"/>
    <m/>
  </r>
  <r>
    <n v="2793"/>
    <x v="0"/>
    <x v="2"/>
    <s v="GCA_001766235.1"/>
    <s v="Primary Assembly"/>
    <s v="chromosome"/>
    <m/>
    <s v="CP015164.1"/>
    <n v="1291134"/>
    <n v="1292348"/>
    <x v="0"/>
    <m/>
    <m/>
    <m/>
    <m/>
    <m/>
    <m/>
    <s v="A4S02_06250"/>
    <n v="1215"/>
    <m/>
    <m/>
  </r>
  <r>
    <n v="2794"/>
    <x v="1"/>
    <x v="3"/>
    <s v="GCA_001766235.1"/>
    <s v="Primary Assembly"/>
    <s v="chromosome"/>
    <m/>
    <s v="CP015164.1"/>
    <n v="1291134"/>
    <n v="1292348"/>
    <x v="0"/>
    <s v="AOW46431.1"/>
    <m/>
    <m/>
    <s v="8-amino-7-oxononanoate synthase"/>
    <m/>
    <m/>
    <s v="A4S02_06250"/>
    <n v="1215"/>
    <n v="404"/>
    <m/>
  </r>
  <r>
    <n v="2795"/>
    <x v="0"/>
    <x v="2"/>
    <s v="GCA_001766235.1"/>
    <s v="Primary Assembly"/>
    <s v="chromosome"/>
    <m/>
    <s v="CP015164.1"/>
    <n v="1292354"/>
    <n v="1293307"/>
    <x v="1"/>
    <m/>
    <m/>
    <m/>
    <m/>
    <m/>
    <m/>
    <s v="A4S02_06255"/>
    <n v="954"/>
    <m/>
    <m/>
  </r>
  <r>
    <n v="2796"/>
    <x v="1"/>
    <x v="3"/>
    <s v="GCA_001766235.1"/>
    <s v="Primary Assembly"/>
    <s v="chromosome"/>
    <m/>
    <s v="CP015164.1"/>
    <n v="1292354"/>
    <n v="1293307"/>
    <x v="1"/>
    <s v="AOW46432.1"/>
    <m/>
    <m/>
    <s v="hypothetical protein"/>
    <m/>
    <m/>
    <s v="A4S02_06255"/>
    <n v="954"/>
    <n v="317"/>
    <m/>
  </r>
  <r>
    <n v="2797"/>
    <x v="0"/>
    <x v="2"/>
    <s v="GCA_001766235.1"/>
    <s v="Primary Assembly"/>
    <s v="chromosome"/>
    <m/>
    <s v="CP015164.1"/>
    <n v="1293332"/>
    <n v="1294312"/>
    <x v="1"/>
    <m/>
    <m/>
    <m/>
    <m/>
    <m/>
    <m/>
    <s v="A4S02_06260"/>
    <n v="981"/>
    <m/>
    <m/>
  </r>
  <r>
    <n v="2798"/>
    <x v="1"/>
    <x v="3"/>
    <s v="GCA_001766235.1"/>
    <s v="Primary Assembly"/>
    <s v="chromosome"/>
    <m/>
    <s v="CP015164.1"/>
    <n v="1293332"/>
    <n v="1294312"/>
    <x v="1"/>
    <s v="AOW46433.1"/>
    <m/>
    <m/>
    <s v="hypothetical protein"/>
    <m/>
    <m/>
    <s v="A4S02_06260"/>
    <n v="981"/>
    <n v="326"/>
    <m/>
  </r>
  <r>
    <n v="2799"/>
    <x v="0"/>
    <x v="2"/>
    <s v="GCA_001766235.1"/>
    <s v="Primary Assembly"/>
    <s v="chromosome"/>
    <m/>
    <s v="CP015164.1"/>
    <n v="1294444"/>
    <n v="1295358"/>
    <x v="0"/>
    <m/>
    <m/>
    <m/>
    <m/>
    <m/>
    <m/>
    <s v="A4S02_06265"/>
    <n v="915"/>
    <m/>
    <m/>
  </r>
  <r>
    <n v="2800"/>
    <x v="1"/>
    <x v="3"/>
    <s v="GCA_001766235.1"/>
    <s v="Primary Assembly"/>
    <s v="chromosome"/>
    <m/>
    <s v="CP015164.1"/>
    <n v="1294444"/>
    <n v="1295358"/>
    <x v="0"/>
    <s v="AOW47808.1"/>
    <m/>
    <m/>
    <s v="metallophosphoesterase"/>
    <m/>
    <m/>
    <s v="A4S02_06265"/>
    <n v="915"/>
    <n v="304"/>
    <m/>
  </r>
  <r>
    <n v="2801"/>
    <x v="0"/>
    <x v="2"/>
    <s v="GCA_001766235.1"/>
    <s v="Primary Assembly"/>
    <s v="chromosome"/>
    <m/>
    <s v="CP015164.1"/>
    <n v="1295355"/>
    <n v="1296554"/>
    <x v="0"/>
    <m/>
    <m/>
    <m/>
    <m/>
    <m/>
    <m/>
    <s v="A4S02_06270"/>
    <n v="1200"/>
    <m/>
    <m/>
  </r>
  <r>
    <n v="2802"/>
    <x v="1"/>
    <x v="3"/>
    <s v="GCA_001766235.1"/>
    <s v="Primary Assembly"/>
    <s v="chromosome"/>
    <m/>
    <s v="CP015164.1"/>
    <n v="1295355"/>
    <n v="1296554"/>
    <x v="0"/>
    <s v="AOW47807.1"/>
    <m/>
    <m/>
    <s v="transporter"/>
    <m/>
    <m/>
    <s v="A4S02_06270"/>
    <n v="1200"/>
    <n v="399"/>
    <m/>
  </r>
  <r>
    <n v="2803"/>
    <x v="0"/>
    <x v="2"/>
    <s v="GCA_001766235.1"/>
    <s v="Primary Assembly"/>
    <s v="chromosome"/>
    <m/>
    <s v="CP015164.1"/>
    <n v="1296551"/>
    <n v="1297645"/>
    <x v="0"/>
    <m/>
    <m/>
    <m/>
    <m/>
    <m/>
    <m/>
    <s v="A4S02_06275"/>
    <n v="1095"/>
    <m/>
    <m/>
  </r>
  <r>
    <n v="2804"/>
    <x v="1"/>
    <x v="3"/>
    <s v="GCA_001766235.1"/>
    <s v="Primary Assembly"/>
    <s v="chromosome"/>
    <m/>
    <s v="CP015164.1"/>
    <n v="1296551"/>
    <n v="1297645"/>
    <x v="0"/>
    <s v="AOW46434.1"/>
    <m/>
    <m/>
    <s v="transporter"/>
    <m/>
    <m/>
    <s v="A4S02_06275"/>
    <n v="1095"/>
    <n v="364"/>
    <m/>
  </r>
  <r>
    <n v="2805"/>
    <x v="0"/>
    <x v="2"/>
    <s v="GCA_001766235.1"/>
    <s v="Primary Assembly"/>
    <s v="chromosome"/>
    <m/>
    <s v="CP015164.1"/>
    <n v="1297642"/>
    <n v="1298427"/>
    <x v="0"/>
    <m/>
    <m/>
    <m/>
    <m/>
    <m/>
    <m/>
    <s v="A4S02_06280"/>
    <n v="786"/>
    <m/>
    <m/>
  </r>
  <r>
    <n v="2806"/>
    <x v="1"/>
    <x v="3"/>
    <s v="GCA_001766235.1"/>
    <s v="Primary Assembly"/>
    <s v="chromosome"/>
    <m/>
    <s v="CP015164.1"/>
    <n v="1297642"/>
    <n v="1298427"/>
    <x v="0"/>
    <s v="AOW46435.1"/>
    <m/>
    <m/>
    <s v="fatty acid hydroxylase"/>
    <m/>
    <m/>
    <s v="A4S02_06280"/>
    <n v="786"/>
    <n v="261"/>
    <m/>
  </r>
  <r>
    <n v="2807"/>
    <x v="0"/>
    <x v="2"/>
    <s v="GCA_001766235.1"/>
    <s v="Primary Assembly"/>
    <s v="chromosome"/>
    <m/>
    <s v="CP015164.1"/>
    <n v="1298424"/>
    <n v="1299230"/>
    <x v="0"/>
    <m/>
    <m/>
    <m/>
    <m/>
    <m/>
    <m/>
    <s v="A4S02_06285"/>
    <n v="807"/>
    <m/>
    <m/>
  </r>
  <r>
    <n v="2808"/>
    <x v="1"/>
    <x v="3"/>
    <s v="GCA_001766235.1"/>
    <s v="Primary Assembly"/>
    <s v="chromosome"/>
    <m/>
    <s v="CP015164.1"/>
    <n v="1298424"/>
    <n v="1299230"/>
    <x v="0"/>
    <s v="AOW46436.1"/>
    <m/>
    <m/>
    <s v="hypothetical protein"/>
    <m/>
    <m/>
    <s v="A4S02_06285"/>
    <n v="807"/>
    <n v="268"/>
    <m/>
  </r>
  <r>
    <n v="2809"/>
    <x v="0"/>
    <x v="2"/>
    <s v="GCA_001766235.1"/>
    <s v="Primary Assembly"/>
    <s v="chromosome"/>
    <m/>
    <s v="CP015164.1"/>
    <n v="1299244"/>
    <n v="1299942"/>
    <x v="1"/>
    <m/>
    <m/>
    <m/>
    <m/>
    <m/>
    <m/>
    <s v="A4S02_06290"/>
    <n v="699"/>
    <m/>
    <m/>
  </r>
  <r>
    <n v="2810"/>
    <x v="1"/>
    <x v="3"/>
    <s v="GCA_001766235.1"/>
    <s v="Primary Assembly"/>
    <s v="chromosome"/>
    <m/>
    <s v="CP015164.1"/>
    <n v="1299244"/>
    <n v="1299942"/>
    <x v="1"/>
    <s v="AOW46437.1"/>
    <m/>
    <m/>
    <s v="phosphoglycolate phosphatase, bacterial"/>
    <m/>
    <m/>
    <s v="A4S02_06290"/>
    <n v="699"/>
    <n v="232"/>
    <m/>
  </r>
  <r>
    <n v="2811"/>
    <x v="0"/>
    <x v="2"/>
    <s v="GCA_001766235.1"/>
    <s v="Primary Assembly"/>
    <s v="chromosome"/>
    <m/>
    <s v="CP015164.1"/>
    <n v="1300025"/>
    <n v="1301401"/>
    <x v="0"/>
    <m/>
    <m/>
    <m/>
    <m/>
    <m/>
    <m/>
    <s v="A4S02_06295"/>
    <n v="1377"/>
    <m/>
    <m/>
  </r>
  <r>
    <n v="2812"/>
    <x v="1"/>
    <x v="3"/>
    <s v="GCA_001766235.1"/>
    <s v="Primary Assembly"/>
    <s v="chromosome"/>
    <m/>
    <s v="CP015164.1"/>
    <n v="1300025"/>
    <n v="1301401"/>
    <x v="0"/>
    <s v="AOW46438.1"/>
    <m/>
    <m/>
    <s v="UDP-N-acetylglucosamine diphosphorylase/glucosamine-1-phosphate N-acetyltransferase"/>
    <m/>
    <m/>
    <s v="A4S02_06295"/>
    <n v="1377"/>
    <n v="458"/>
    <m/>
  </r>
  <r>
    <n v="2813"/>
    <x v="0"/>
    <x v="2"/>
    <s v="GCA_001766235.1"/>
    <s v="Primary Assembly"/>
    <s v="chromosome"/>
    <m/>
    <s v="CP015164.1"/>
    <n v="1301401"/>
    <n v="1303224"/>
    <x v="0"/>
    <m/>
    <m/>
    <m/>
    <m/>
    <m/>
    <m/>
    <s v="A4S02_06300"/>
    <n v="1824"/>
    <m/>
    <m/>
  </r>
  <r>
    <n v="2814"/>
    <x v="1"/>
    <x v="3"/>
    <s v="GCA_001766235.1"/>
    <s v="Primary Assembly"/>
    <s v="chromosome"/>
    <m/>
    <s v="CP015164.1"/>
    <n v="1301401"/>
    <n v="1303224"/>
    <x v="0"/>
    <s v="AOW46439.1"/>
    <m/>
    <m/>
    <s v="glutamine--fructose-6-phosphate aminotransferase"/>
    <m/>
    <m/>
    <s v="A4S02_06300"/>
    <n v="1824"/>
    <n v="607"/>
    <m/>
  </r>
  <r>
    <n v="2815"/>
    <x v="0"/>
    <x v="2"/>
    <s v="GCA_001766235.1"/>
    <s v="Primary Assembly"/>
    <s v="chromosome"/>
    <m/>
    <s v="CP015164.1"/>
    <n v="1303267"/>
    <n v="1304100"/>
    <x v="1"/>
    <m/>
    <m/>
    <m/>
    <m/>
    <m/>
    <m/>
    <s v="A4S02_06305"/>
    <n v="834"/>
    <m/>
    <m/>
  </r>
  <r>
    <n v="2816"/>
    <x v="1"/>
    <x v="3"/>
    <s v="GCA_001766235.1"/>
    <s v="Primary Assembly"/>
    <s v="chromosome"/>
    <m/>
    <s v="CP015164.1"/>
    <n v="1303267"/>
    <n v="1304100"/>
    <x v="1"/>
    <s v="AOW46440.1"/>
    <m/>
    <m/>
    <s v="hypothetical protein"/>
    <m/>
    <m/>
    <s v="A4S02_06305"/>
    <n v="834"/>
    <n v="277"/>
    <m/>
  </r>
  <r>
    <n v="2817"/>
    <x v="0"/>
    <x v="2"/>
    <s v="GCA_001766235.1"/>
    <s v="Primary Assembly"/>
    <s v="chromosome"/>
    <m/>
    <s v="CP015164.1"/>
    <n v="1304122"/>
    <n v="1304919"/>
    <x v="1"/>
    <m/>
    <m/>
    <m/>
    <m/>
    <m/>
    <m/>
    <s v="A4S02_06310"/>
    <n v="798"/>
    <m/>
    <m/>
  </r>
  <r>
    <n v="2818"/>
    <x v="1"/>
    <x v="3"/>
    <s v="GCA_001766235.1"/>
    <s v="Primary Assembly"/>
    <s v="chromosome"/>
    <m/>
    <s v="CP015164.1"/>
    <n v="1304122"/>
    <n v="1304919"/>
    <x v="1"/>
    <s v="AOW46441.1"/>
    <m/>
    <m/>
    <s v="IclR family transcriptional regulator"/>
    <m/>
    <m/>
    <s v="A4S02_06310"/>
    <n v="798"/>
    <n v="265"/>
    <m/>
  </r>
  <r>
    <n v="2819"/>
    <x v="0"/>
    <x v="2"/>
    <s v="GCA_001766235.1"/>
    <s v="Primary Assembly"/>
    <s v="chromosome"/>
    <m/>
    <s v="CP015164.1"/>
    <n v="1305201"/>
    <n v="1305683"/>
    <x v="0"/>
    <m/>
    <m/>
    <m/>
    <m/>
    <m/>
    <m/>
    <s v="A4S02_06315"/>
    <n v="483"/>
    <m/>
    <m/>
  </r>
  <r>
    <n v="2820"/>
    <x v="1"/>
    <x v="3"/>
    <s v="GCA_001766235.1"/>
    <s v="Primary Assembly"/>
    <s v="chromosome"/>
    <m/>
    <s v="CP015164.1"/>
    <n v="1305201"/>
    <n v="1305683"/>
    <x v="0"/>
    <s v="AOW47809.1"/>
    <m/>
    <m/>
    <s v="glutathione peroxidase"/>
    <m/>
    <m/>
    <s v="A4S02_06315"/>
    <n v="483"/>
    <n v="160"/>
    <m/>
  </r>
  <r>
    <n v="2821"/>
    <x v="0"/>
    <x v="2"/>
    <s v="GCA_001766235.1"/>
    <s v="Primary Assembly"/>
    <s v="chromosome"/>
    <m/>
    <s v="CP015164.1"/>
    <n v="1305687"/>
    <n v="1306409"/>
    <x v="1"/>
    <m/>
    <m/>
    <m/>
    <m/>
    <m/>
    <m/>
    <s v="A4S02_06320"/>
    <n v="723"/>
    <m/>
    <m/>
  </r>
  <r>
    <n v="2822"/>
    <x v="1"/>
    <x v="3"/>
    <s v="GCA_001766235.1"/>
    <s v="Primary Assembly"/>
    <s v="chromosome"/>
    <m/>
    <s v="CP015164.1"/>
    <n v="1305687"/>
    <n v="1306409"/>
    <x v="1"/>
    <s v="AOW46442.1"/>
    <m/>
    <m/>
    <s v="ABC transporter"/>
    <m/>
    <m/>
    <s v="A4S02_06320"/>
    <n v="723"/>
    <n v="240"/>
    <m/>
  </r>
  <r>
    <n v="2823"/>
    <x v="0"/>
    <x v="2"/>
    <s v="GCA_001766235.1"/>
    <s v="Primary Assembly"/>
    <s v="chromosome"/>
    <m/>
    <s v="CP015164.1"/>
    <n v="1306402"/>
    <n v="1307649"/>
    <x v="1"/>
    <m/>
    <m/>
    <m/>
    <m/>
    <m/>
    <m/>
    <s v="A4S02_06325"/>
    <n v="1248"/>
    <m/>
    <m/>
  </r>
  <r>
    <n v="2824"/>
    <x v="1"/>
    <x v="3"/>
    <s v="GCA_001766235.1"/>
    <s v="Primary Assembly"/>
    <s v="chromosome"/>
    <m/>
    <s v="CP015164.1"/>
    <n v="1306402"/>
    <n v="1307649"/>
    <x v="1"/>
    <s v="AOW46443.1"/>
    <m/>
    <m/>
    <s v="multidrug ABC transporter substrate-binding protein"/>
    <m/>
    <m/>
    <s v="A4S02_06325"/>
    <n v="1248"/>
    <n v="415"/>
    <m/>
  </r>
  <r>
    <n v="2825"/>
    <x v="0"/>
    <x v="2"/>
    <s v="GCA_001766235.1"/>
    <s v="Primary Assembly"/>
    <s v="chromosome"/>
    <m/>
    <s v="CP015164.1"/>
    <n v="1307655"/>
    <n v="1308971"/>
    <x v="1"/>
    <m/>
    <m/>
    <m/>
    <m/>
    <m/>
    <m/>
    <s v="A4S02_06330"/>
    <n v="1317"/>
    <m/>
    <m/>
  </r>
  <r>
    <n v="2826"/>
    <x v="1"/>
    <x v="3"/>
    <s v="GCA_001766235.1"/>
    <s v="Primary Assembly"/>
    <s v="chromosome"/>
    <m/>
    <s v="CP015164.1"/>
    <n v="1307655"/>
    <n v="1308971"/>
    <x v="1"/>
    <s v="AOW46444.1"/>
    <m/>
    <m/>
    <s v="proline--tRNA ligase"/>
    <m/>
    <m/>
    <s v="A4S02_06330"/>
    <n v="1317"/>
    <n v="438"/>
    <m/>
  </r>
  <r>
    <n v="2827"/>
    <x v="0"/>
    <x v="2"/>
    <s v="GCA_001766235.1"/>
    <s v="Primary Assembly"/>
    <s v="chromosome"/>
    <m/>
    <s v="CP015164.1"/>
    <n v="1309118"/>
    <n v="1310761"/>
    <x v="1"/>
    <m/>
    <m/>
    <m/>
    <m/>
    <m/>
    <m/>
    <s v="A4S02_06335"/>
    <n v="1644"/>
    <m/>
    <m/>
  </r>
  <r>
    <n v="2828"/>
    <x v="1"/>
    <x v="3"/>
    <s v="GCA_001766235.1"/>
    <s v="Primary Assembly"/>
    <s v="chromosome"/>
    <m/>
    <s v="CP015164.1"/>
    <n v="1309118"/>
    <n v="1310761"/>
    <x v="1"/>
    <s v="AOW46445.1"/>
    <m/>
    <m/>
    <s v="MBL fold metallo-hydrolase"/>
    <m/>
    <m/>
    <s v="A4S02_06335"/>
    <n v="1644"/>
    <n v="547"/>
    <m/>
  </r>
  <r>
    <n v="2829"/>
    <x v="0"/>
    <x v="2"/>
    <s v="GCA_001766235.1"/>
    <s v="Primary Assembly"/>
    <s v="chromosome"/>
    <m/>
    <s v="CP015164.1"/>
    <n v="1310771"/>
    <n v="1311580"/>
    <x v="1"/>
    <m/>
    <m/>
    <m/>
    <m/>
    <m/>
    <m/>
    <s v="A4S02_06340"/>
    <n v="810"/>
    <m/>
    <m/>
  </r>
  <r>
    <n v="2830"/>
    <x v="1"/>
    <x v="3"/>
    <s v="GCA_001766235.1"/>
    <s v="Primary Assembly"/>
    <s v="chromosome"/>
    <m/>
    <s v="CP015164.1"/>
    <n v="1310771"/>
    <n v="1311580"/>
    <x v="1"/>
    <s v="AOW46446.1"/>
    <m/>
    <m/>
    <s v="pantothenate kinase"/>
    <m/>
    <m/>
    <s v="A4S02_06340"/>
    <n v="810"/>
    <n v="269"/>
    <m/>
  </r>
  <r>
    <n v="2831"/>
    <x v="0"/>
    <x v="2"/>
    <s v="GCA_001766235.1"/>
    <s v="Primary Assembly"/>
    <s v="chromosome"/>
    <m/>
    <s v="CP015164.1"/>
    <n v="1311585"/>
    <n v="1312328"/>
    <x v="1"/>
    <m/>
    <m/>
    <m/>
    <m/>
    <m/>
    <m/>
    <s v="A4S02_06345"/>
    <n v="744"/>
    <m/>
    <m/>
  </r>
  <r>
    <n v="2832"/>
    <x v="1"/>
    <x v="3"/>
    <s v="GCA_001766235.1"/>
    <s v="Primary Assembly"/>
    <s v="chromosome"/>
    <m/>
    <s v="CP015164.1"/>
    <n v="1311585"/>
    <n v="1312328"/>
    <x v="1"/>
    <s v="AOW46447.1"/>
    <m/>
    <m/>
    <s v="biotin--[acetyl-CoA-carboxylase] ligase"/>
    <m/>
    <m/>
    <s v="A4S02_06345"/>
    <n v="744"/>
    <n v="247"/>
    <m/>
  </r>
  <r>
    <n v="2833"/>
    <x v="0"/>
    <x v="2"/>
    <s v="GCA_001766235.1"/>
    <s v="Primary Assembly"/>
    <s v="chromosome"/>
    <m/>
    <s v="CP015164.1"/>
    <n v="1312325"/>
    <n v="1313767"/>
    <x v="1"/>
    <m/>
    <m/>
    <m/>
    <m/>
    <m/>
    <m/>
    <s v="A4S02_06350"/>
    <n v="1443"/>
    <m/>
    <m/>
  </r>
  <r>
    <n v="2834"/>
    <x v="1"/>
    <x v="3"/>
    <s v="GCA_001766235.1"/>
    <s v="Primary Assembly"/>
    <s v="chromosome"/>
    <m/>
    <s v="CP015164.1"/>
    <n v="1312325"/>
    <n v="1313767"/>
    <x v="1"/>
    <s v="AOW46448.1"/>
    <m/>
    <m/>
    <s v="NADH-quinone oxidoreductase subunit N"/>
    <m/>
    <m/>
    <s v="A4S02_06350"/>
    <n v="1443"/>
    <n v="480"/>
    <m/>
  </r>
  <r>
    <n v="2835"/>
    <x v="0"/>
    <x v="2"/>
    <s v="GCA_001766235.1"/>
    <s v="Primary Assembly"/>
    <s v="chromosome"/>
    <m/>
    <s v="CP015164.1"/>
    <n v="1313840"/>
    <n v="1315780"/>
    <x v="1"/>
    <m/>
    <m/>
    <m/>
    <m/>
    <m/>
    <m/>
    <s v="A4S02_06355"/>
    <n v="1941"/>
    <m/>
    <m/>
  </r>
  <r>
    <n v="2836"/>
    <x v="1"/>
    <x v="3"/>
    <s v="GCA_001766235.1"/>
    <s v="Primary Assembly"/>
    <s v="chromosome"/>
    <m/>
    <s v="CP015164.1"/>
    <n v="1313840"/>
    <n v="1315780"/>
    <x v="1"/>
    <s v="AOW46449.1"/>
    <m/>
    <m/>
    <s v="NADH-quinone oxidoreductase subunit L"/>
    <m/>
    <m/>
    <s v="A4S02_06355"/>
    <n v="1941"/>
    <n v="646"/>
    <m/>
  </r>
  <r>
    <n v="2837"/>
    <x v="0"/>
    <x v="2"/>
    <s v="GCA_001766235.1"/>
    <s v="Primary Assembly"/>
    <s v="chromosome"/>
    <m/>
    <s v="CP015164.1"/>
    <n v="1315787"/>
    <n v="1316110"/>
    <x v="1"/>
    <m/>
    <m/>
    <m/>
    <m/>
    <m/>
    <m/>
    <s v="A4S02_06360"/>
    <n v="324"/>
    <m/>
    <m/>
  </r>
  <r>
    <n v="2838"/>
    <x v="1"/>
    <x v="3"/>
    <s v="GCA_001766235.1"/>
    <s v="Primary Assembly"/>
    <s v="chromosome"/>
    <m/>
    <s v="CP015164.1"/>
    <n v="1315787"/>
    <n v="1316110"/>
    <x v="1"/>
    <s v="AOW46450.1"/>
    <m/>
    <m/>
    <s v="NADH-quinone oxidoreductase subunit K"/>
    <m/>
    <m/>
    <s v="A4S02_06360"/>
    <n v="324"/>
    <n v="107"/>
    <m/>
  </r>
  <r>
    <n v="2839"/>
    <x v="0"/>
    <x v="2"/>
    <s v="GCA_001766235.1"/>
    <s v="Primary Assembly"/>
    <s v="chromosome"/>
    <m/>
    <s v="CP015164.1"/>
    <n v="1316107"/>
    <n v="1316820"/>
    <x v="1"/>
    <m/>
    <m/>
    <m/>
    <m/>
    <m/>
    <m/>
    <s v="A4S02_06365"/>
    <n v="714"/>
    <m/>
    <m/>
  </r>
  <r>
    <n v="2840"/>
    <x v="1"/>
    <x v="3"/>
    <s v="GCA_001766235.1"/>
    <s v="Primary Assembly"/>
    <s v="chromosome"/>
    <m/>
    <s v="CP015164.1"/>
    <n v="1316107"/>
    <n v="1316820"/>
    <x v="1"/>
    <s v="AOW46451.1"/>
    <m/>
    <m/>
    <s v="NADH:ubiquinone oxidoreductase subunit J"/>
    <m/>
    <m/>
    <s v="A4S02_06365"/>
    <n v="714"/>
    <n v="237"/>
    <m/>
  </r>
  <r>
    <n v="2841"/>
    <x v="0"/>
    <x v="2"/>
    <s v="GCA_001766235.1"/>
    <s v="Primary Assembly"/>
    <s v="chromosome"/>
    <m/>
    <s v="CP015164.1"/>
    <n v="1316857"/>
    <n v="1317345"/>
    <x v="1"/>
    <m/>
    <m/>
    <m/>
    <m/>
    <m/>
    <m/>
    <s v="A4S02_06370"/>
    <n v="489"/>
    <m/>
    <m/>
  </r>
  <r>
    <n v="2842"/>
    <x v="1"/>
    <x v="3"/>
    <s v="GCA_001766235.1"/>
    <s v="Primary Assembly"/>
    <s v="chromosome"/>
    <m/>
    <s v="CP015164.1"/>
    <n v="1316857"/>
    <n v="1317345"/>
    <x v="1"/>
    <s v="AOW46452.1"/>
    <m/>
    <m/>
    <s v="NADH-quinone oxidoreductase subunit I"/>
    <m/>
    <m/>
    <s v="A4S02_06370"/>
    <n v="489"/>
    <n v="162"/>
    <m/>
  </r>
  <r>
    <n v="2843"/>
    <x v="0"/>
    <x v="2"/>
    <s v="GCA_001766235.1"/>
    <s v="Primary Assembly"/>
    <s v="chromosome"/>
    <m/>
    <s v="CP015164.1"/>
    <n v="1317345"/>
    <n v="1318373"/>
    <x v="1"/>
    <m/>
    <m/>
    <m/>
    <m/>
    <m/>
    <m/>
    <s v="A4S02_06375"/>
    <n v="1029"/>
    <m/>
    <m/>
  </r>
  <r>
    <n v="2844"/>
    <x v="1"/>
    <x v="3"/>
    <s v="GCA_001766235.1"/>
    <s v="Primary Assembly"/>
    <s v="chromosome"/>
    <m/>
    <s v="CP015164.1"/>
    <n v="1317345"/>
    <n v="1318373"/>
    <x v="1"/>
    <s v="AOW46453.1"/>
    <m/>
    <m/>
    <s v="NADH-quinone oxidoreductase subunit H"/>
    <m/>
    <m/>
    <s v="A4S02_06375"/>
    <n v="1029"/>
    <n v="342"/>
    <m/>
  </r>
  <r>
    <n v="2845"/>
    <x v="0"/>
    <x v="2"/>
    <s v="GCA_001766235.1"/>
    <s v="Primary Assembly"/>
    <s v="chromosome"/>
    <m/>
    <s v="CP015164.1"/>
    <n v="1318379"/>
    <n v="1319041"/>
    <x v="1"/>
    <m/>
    <m/>
    <m/>
    <m/>
    <m/>
    <m/>
    <s v="A4S02_06380"/>
    <n v="663"/>
    <m/>
    <m/>
  </r>
  <r>
    <n v="2846"/>
    <x v="1"/>
    <x v="3"/>
    <s v="GCA_001766235.1"/>
    <s v="Primary Assembly"/>
    <s v="chromosome"/>
    <m/>
    <s v="CP015164.1"/>
    <n v="1318379"/>
    <n v="1319041"/>
    <x v="1"/>
    <s v="AOW46454.1"/>
    <m/>
    <m/>
    <s v="hypothetical protein"/>
    <m/>
    <m/>
    <s v="A4S02_06380"/>
    <n v="663"/>
    <n v="220"/>
    <m/>
  </r>
  <r>
    <n v="2847"/>
    <x v="0"/>
    <x v="2"/>
    <s v="GCA_001766235.1"/>
    <s v="Primary Assembly"/>
    <s v="chromosome"/>
    <m/>
    <s v="CP015164.1"/>
    <n v="1319264"/>
    <n v="1320649"/>
    <x v="0"/>
    <m/>
    <m/>
    <m/>
    <m/>
    <m/>
    <m/>
    <s v="A4S02_06385"/>
    <n v="1386"/>
    <m/>
    <m/>
  </r>
  <r>
    <n v="2848"/>
    <x v="1"/>
    <x v="3"/>
    <s v="GCA_001766235.1"/>
    <s v="Primary Assembly"/>
    <s v="chromosome"/>
    <m/>
    <s v="CP015164.1"/>
    <n v="1319264"/>
    <n v="1320649"/>
    <x v="0"/>
    <s v="AOW46455.1"/>
    <m/>
    <m/>
    <s v="transposase"/>
    <m/>
    <m/>
    <s v="A4S02_06385"/>
    <n v="1386"/>
    <n v="461"/>
    <m/>
  </r>
  <r>
    <n v="2849"/>
    <x v="0"/>
    <x v="2"/>
    <s v="GCA_001766235.1"/>
    <s v="Primary Assembly"/>
    <s v="chromosome"/>
    <m/>
    <s v="CP015164.1"/>
    <n v="1320792"/>
    <n v="1321214"/>
    <x v="1"/>
    <m/>
    <m/>
    <m/>
    <m/>
    <m/>
    <m/>
    <s v="A4S02_06390"/>
    <n v="423"/>
    <m/>
    <m/>
  </r>
  <r>
    <n v="2850"/>
    <x v="1"/>
    <x v="3"/>
    <s v="GCA_001766235.1"/>
    <s v="Primary Assembly"/>
    <s v="chromosome"/>
    <m/>
    <s v="CP015164.1"/>
    <n v="1320792"/>
    <n v="1321214"/>
    <x v="1"/>
    <s v="AOW46456.1"/>
    <m/>
    <m/>
    <s v="transposase"/>
    <m/>
    <m/>
    <s v="A4S02_06390"/>
    <n v="423"/>
    <n v="140"/>
    <m/>
  </r>
  <r>
    <n v="2851"/>
    <x v="0"/>
    <x v="2"/>
    <s v="GCA_001766235.1"/>
    <s v="Primary Assembly"/>
    <s v="chromosome"/>
    <m/>
    <s v="CP015164.1"/>
    <n v="1321279"/>
    <n v="1321689"/>
    <x v="1"/>
    <m/>
    <m/>
    <m/>
    <m/>
    <m/>
    <m/>
    <s v="A4S02_06395"/>
    <n v="411"/>
    <m/>
    <m/>
  </r>
  <r>
    <n v="2852"/>
    <x v="1"/>
    <x v="3"/>
    <s v="GCA_001766235.1"/>
    <s v="Primary Assembly"/>
    <s v="chromosome"/>
    <m/>
    <s v="CP015164.1"/>
    <n v="1321279"/>
    <n v="1321689"/>
    <x v="1"/>
    <s v="AOW46457.1"/>
    <m/>
    <m/>
    <s v="transposase"/>
    <m/>
    <m/>
    <s v="A4S02_06395"/>
    <n v="411"/>
    <n v="136"/>
    <m/>
  </r>
  <r>
    <n v="2853"/>
    <x v="0"/>
    <x v="0"/>
    <s v="GCA_001766235.1"/>
    <s v="Primary Assembly"/>
    <s v="chromosome"/>
    <m/>
    <s v="CP015164.1"/>
    <n v="1321752"/>
    <n v="1323181"/>
    <x v="1"/>
    <m/>
    <m/>
    <m/>
    <m/>
    <m/>
    <m/>
    <s v="A4S02_06400"/>
    <n v="1430"/>
    <m/>
    <s v="pseudo"/>
  </r>
  <r>
    <n v="2854"/>
    <x v="1"/>
    <x v="1"/>
    <s v="GCA_001766235.1"/>
    <s v="Primary Assembly"/>
    <s v="chromosome"/>
    <m/>
    <s v="CP015164.1"/>
    <n v="1321752"/>
    <n v="1323181"/>
    <x v="1"/>
    <m/>
    <m/>
    <m/>
    <s v="NADH-quinone oxidoreductase subunit G"/>
    <m/>
    <m/>
    <s v="A4S02_06400"/>
    <n v="1430"/>
    <m/>
    <s v="pseudo"/>
  </r>
  <r>
    <n v="2855"/>
    <x v="0"/>
    <x v="2"/>
    <s v="GCA_001766235.1"/>
    <s v="Primary Assembly"/>
    <s v="chromosome"/>
    <m/>
    <s v="CP015164.1"/>
    <n v="1323187"/>
    <n v="1324515"/>
    <x v="1"/>
    <m/>
    <m/>
    <m/>
    <m/>
    <m/>
    <m/>
    <s v="A4S02_06405"/>
    <n v="1329"/>
    <m/>
    <m/>
  </r>
  <r>
    <n v="2856"/>
    <x v="1"/>
    <x v="3"/>
    <s v="GCA_001766235.1"/>
    <s v="Primary Assembly"/>
    <s v="chromosome"/>
    <m/>
    <s v="CP015164.1"/>
    <n v="1323187"/>
    <n v="1324515"/>
    <x v="1"/>
    <s v="AOW46458.1"/>
    <m/>
    <m/>
    <s v="NADH-quinone oxidoreductase subunit F"/>
    <m/>
    <m/>
    <s v="A4S02_06405"/>
    <n v="1329"/>
    <n v="442"/>
    <m/>
  </r>
  <r>
    <n v="2857"/>
    <x v="0"/>
    <x v="0"/>
    <s v="GCA_001766235.1"/>
    <s v="Primary Assembly"/>
    <s v="chromosome"/>
    <m/>
    <s v="CP015164.1"/>
    <n v="1324527"/>
    <n v="1325170"/>
    <x v="1"/>
    <m/>
    <m/>
    <m/>
    <m/>
    <m/>
    <m/>
    <s v="A4S02_06410"/>
    <n v="644"/>
    <m/>
    <s v="pseudo"/>
  </r>
  <r>
    <n v="2858"/>
    <x v="1"/>
    <x v="1"/>
    <s v="GCA_001766235.1"/>
    <s v="Primary Assembly"/>
    <s v="chromosome"/>
    <m/>
    <s v="CP015164.1"/>
    <n v="1324527"/>
    <n v="1325170"/>
    <x v="1"/>
    <m/>
    <m/>
    <m/>
    <s v="NADH dehydrogenase"/>
    <m/>
    <m/>
    <s v="A4S02_06410"/>
    <n v="644"/>
    <m/>
    <s v="pseudo"/>
  </r>
  <r>
    <n v="2859"/>
    <x v="0"/>
    <x v="2"/>
    <s v="GCA_001766235.1"/>
    <s v="Primary Assembly"/>
    <s v="chromosome"/>
    <m/>
    <s v="CP015164.1"/>
    <n v="1325167"/>
    <n v="1326447"/>
    <x v="1"/>
    <m/>
    <m/>
    <m/>
    <m/>
    <m/>
    <m/>
    <s v="A4S02_06415"/>
    <n v="1281"/>
    <m/>
    <m/>
  </r>
  <r>
    <n v="2860"/>
    <x v="1"/>
    <x v="3"/>
    <s v="GCA_001766235.1"/>
    <s v="Primary Assembly"/>
    <s v="chromosome"/>
    <m/>
    <s v="CP015164.1"/>
    <n v="1325167"/>
    <n v="1326447"/>
    <x v="1"/>
    <s v="AOW46459.1"/>
    <m/>
    <m/>
    <s v="NADH dehydrogenase"/>
    <m/>
    <m/>
    <s v="A4S02_06415"/>
    <n v="1281"/>
    <n v="426"/>
    <m/>
  </r>
  <r>
    <n v="2861"/>
    <x v="0"/>
    <x v="2"/>
    <s v="GCA_001766235.1"/>
    <s v="Primary Assembly"/>
    <s v="chromosome"/>
    <m/>
    <s v="CP015164.1"/>
    <n v="1326447"/>
    <n v="1327106"/>
    <x v="1"/>
    <m/>
    <m/>
    <m/>
    <m/>
    <m/>
    <m/>
    <s v="A4S02_06420"/>
    <n v="660"/>
    <m/>
    <m/>
  </r>
  <r>
    <n v="2862"/>
    <x v="1"/>
    <x v="3"/>
    <s v="GCA_001766235.1"/>
    <s v="Primary Assembly"/>
    <s v="chromosome"/>
    <m/>
    <s v="CP015164.1"/>
    <n v="1326447"/>
    <n v="1327106"/>
    <x v="1"/>
    <s v="AOW46460.1"/>
    <m/>
    <m/>
    <s v="NADH-quinone oxidoreductase"/>
    <m/>
    <m/>
    <s v="A4S02_06420"/>
    <n v="660"/>
    <n v="219"/>
    <m/>
  </r>
  <r>
    <n v="2863"/>
    <x v="0"/>
    <x v="2"/>
    <s v="GCA_001766235.1"/>
    <s v="Primary Assembly"/>
    <s v="chromosome"/>
    <m/>
    <s v="CP015164.1"/>
    <n v="1327099"/>
    <n v="1327659"/>
    <x v="1"/>
    <m/>
    <m/>
    <m/>
    <m/>
    <m/>
    <m/>
    <s v="A4S02_06425"/>
    <n v="561"/>
    <m/>
    <m/>
  </r>
  <r>
    <n v="2864"/>
    <x v="1"/>
    <x v="3"/>
    <s v="GCA_001766235.1"/>
    <s v="Primary Assembly"/>
    <s v="chromosome"/>
    <m/>
    <s v="CP015164.1"/>
    <n v="1327099"/>
    <n v="1327659"/>
    <x v="1"/>
    <s v="AOW46461.1"/>
    <m/>
    <m/>
    <s v="NADH dehydrogenase"/>
    <m/>
    <m/>
    <s v="A4S02_06425"/>
    <n v="561"/>
    <n v="186"/>
    <m/>
  </r>
  <r>
    <n v="2865"/>
    <x v="0"/>
    <x v="2"/>
    <s v="GCA_001766235.1"/>
    <s v="Primary Assembly"/>
    <s v="chromosome"/>
    <m/>
    <s v="CP015164.1"/>
    <n v="1327678"/>
    <n v="1328043"/>
    <x v="1"/>
    <m/>
    <m/>
    <m/>
    <m/>
    <m/>
    <m/>
    <s v="A4S02_06430"/>
    <n v="366"/>
    <m/>
    <m/>
  </r>
  <r>
    <n v="2866"/>
    <x v="1"/>
    <x v="3"/>
    <s v="GCA_001766235.1"/>
    <s v="Primary Assembly"/>
    <s v="chromosome"/>
    <m/>
    <s v="CP015164.1"/>
    <n v="1327678"/>
    <n v="1328043"/>
    <x v="1"/>
    <s v="AOW46462.1"/>
    <m/>
    <m/>
    <s v="NADH-quinone oxidoreductase subunit A"/>
    <m/>
    <m/>
    <s v="A4S02_06430"/>
    <n v="366"/>
    <n v="121"/>
    <m/>
  </r>
  <r>
    <n v="2867"/>
    <x v="0"/>
    <x v="4"/>
    <s v="GCA_001766235.1"/>
    <s v="Primary Assembly"/>
    <s v="chromosome"/>
    <m/>
    <s v="CP015164.1"/>
    <n v="1328273"/>
    <n v="1328347"/>
    <x v="1"/>
    <m/>
    <m/>
    <m/>
    <m/>
    <m/>
    <m/>
    <s v="A4S02_06435"/>
    <n v="75"/>
    <m/>
    <m/>
  </r>
  <r>
    <n v="2868"/>
    <x v="2"/>
    <x v="5"/>
    <s v="GCA_001766235.1"/>
    <s v="Primary Assembly"/>
    <s v="chromosome"/>
    <m/>
    <s v="CP015164.1"/>
    <n v="1328273"/>
    <n v="1328347"/>
    <x v="1"/>
    <m/>
    <m/>
    <m/>
    <s v="tRNA-Val"/>
    <m/>
    <m/>
    <s v="A4S02_06435"/>
    <n v="75"/>
    <m/>
    <s v="anticodon=TAC"/>
  </r>
  <r>
    <n v="2869"/>
    <x v="0"/>
    <x v="2"/>
    <s v="GCA_001766235.1"/>
    <s v="Primary Assembly"/>
    <s v="chromosome"/>
    <m/>
    <s v="CP015164.1"/>
    <n v="1328435"/>
    <n v="1328722"/>
    <x v="1"/>
    <m/>
    <m/>
    <m/>
    <m/>
    <m/>
    <m/>
    <s v="A4S02_06440"/>
    <n v="288"/>
    <m/>
    <m/>
  </r>
  <r>
    <n v="2870"/>
    <x v="1"/>
    <x v="3"/>
    <s v="GCA_001766235.1"/>
    <s v="Primary Assembly"/>
    <s v="chromosome"/>
    <m/>
    <s v="CP015164.1"/>
    <n v="1328435"/>
    <n v="1328722"/>
    <x v="1"/>
    <s v="AOW46463.1"/>
    <m/>
    <m/>
    <s v="DNA-binding protein HU"/>
    <m/>
    <m/>
    <s v="A4S02_06440"/>
    <n v="288"/>
    <n v="95"/>
    <m/>
  </r>
  <r>
    <n v="2871"/>
    <x v="0"/>
    <x v="2"/>
    <s v="GCA_001766235.1"/>
    <s v="Primary Assembly"/>
    <s v="chromosome"/>
    <m/>
    <s v="CP015164.1"/>
    <n v="1328867"/>
    <n v="1331392"/>
    <x v="1"/>
    <m/>
    <m/>
    <m/>
    <m/>
    <m/>
    <m/>
    <s v="A4S02_06445"/>
    <n v="2526"/>
    <m/>
    <m/>
  </r>
  <r>
    <n v="2872"/>
    <x v="1"/>
    <x v="3"/>
    <s v="GCA_001766235.1"/>
    <s v="Primary Assembly"/>
    <s v="chromosome"/>
    <m/>
    <s v="CP015164.1"/>
    <n v="1328867"/>
    <n v="1331392"/>
    <x v="1"/>
    <s v="AOW46464.1"/>
    <m/>
    <m/>
    <s v="endopeptidase La"/>
    <m/>
    <m/>
    <s v="A4S02_06445"/>
    <n v="2526"/>
    <n v="841"/>
    <m/>
  </r>
  <r>
    <n v="2873"/>
    <x v="0"/>
    <x v="2"/>
    <s v="GCA_001766235.1"/>
    <s v="Primary Assembly"/>
    <s v="chromosome"/>
    <m/>
    <s v="CP015164.1"/>
    <n v="1331591"/>
    <n v="1332856"/>
    <x v="1"/>
    <m/>
    <m/>
    <m/>
    <m/>
    <m/>
    <m/>
    <s v="A4S02_06450"/>
    <n v="1266"/>
    <m/>
    <m/>
  </r>
  <r>
    <n v="2874"/>
    <x v="1"/>
    <x v="3"/>
    <s v="GCA_001766235.1"/>
    <s v="Primary Assembly"/>
    <s v="chromosome"/>
    <m/>
    <s v="CP015164.1"/>
    <n v="1331591"/>
    <n v="1332856"/>
    <x v="1"/>
    <s v="AOW46465.1"/>
    <m/>
    <m/>
    <s v="ATP-dependent protease ATP-binding subunit ClpX"/>
    <m/>
    <m/>
    <s v="A4S02_06450"/>
    <n v="1266"/>
    <n v="421"/>
    <m/>
  </r>
  <r>
    <n v="2875"/>
    <x v="0"/>
    <x v="2"/>
    <s v="GCA_001766235.1"/>
    <s v="Primary Assembly"/>
    <s v="chromosome"/>
    <m/>
    <s v="CP015164.1"/>
    <n v="1332977"/>
    <n v="1333630"/>
    <x v="1"/>
    <m/>
    <m/>
    <m/>
    <m/>
    <s v="clpP"/>
    <m/>
    <s v="A4S02_06455"/>
    <n v="654"/>
    <m/>
    <m/>
  </r>
  <r>
    <n v="2876"/>
    <x v="1"/>
    <x v="3"/>
    <s v="GCA_001766235.1"/>
    <s v="Primary Assembly"/>
    <s v="chromosome"/>
    <m/>
    <s v="CP015164.1"/>
    <n v="1332977"/>
    <n v="1333630"/>
    <x v="1"/>
    <s v="AOW46466.1"/>
    <m/>
    <m/>
    <s v="ATP-dependent Clp protease proteolytic subunit"/>
    <s v="clpP"/>
    <m/>
    <s v="A4S02_06455"/>
    <n v="654"/>
    <n v="217"/>
    <m/>
  </r>
  <r>
    <n v="2877"/>
    <x v="0"/>
    <x v="2"/>
    <s v="GCA_001766235.1"/>
    <s v="Primary Assembly"/>
    <s v="chromosome"/>
    <m/>
    <s v="CP015164.1"/>
    <n v="1333814"/>
    <n v="1335148"/>
    <x v="1"/>
    <m/>
    <m/>
    <m/>
    <m/>
    <m/>
    <m/>
    <s v="A4S02_06460"/>
    <n v="1335"/>
    <m/>
    <m/>
  </r>
  <r>
    <n v="2878"/>
    <x v="1"/>
    <x v="3"/>
    <s v="GCA_001766235.1"/>
    <s v="Primary Assembly"/>
    <s v="chromosome"/>
    <m/>
    <s v="CP015164.1"/>
    <n v="1333814"/>
    <n v="1335148"/>
    <x v="1"/>
    <s v="AOW46467.1"/>
    <m/>
    <m/>
    <s v="trigger factor"/>
    <m/>
    <m/>
    <s v="A4S02_06460"/>
    <n v="1335"/>
    <n v="444"/>
    <m/>
  </r>
  <r>
    <n v="2879"/>
    <x v="0"/>
    <x v="4"/>
    <s v="GCA_001766235.1"/>
    <s v="Primary Assembly"/>
    <s v="chromosome"/>
    <m/>
    <s v="CP015164.1"/>
    <n v="1335238"/>
    <n v="1335322"/>
    <x v="1"/>
    <m/>
    <m/>
    <m/>
    <m/>
    <m/>
    <m/>
    <s v="A4S02_06465"/>
    <n v="85"/>
    <m/>
    <m/>
  </r>
  <r>
    <n v="2880"/>
    <x v="2"/>
    <x v="5"/>
    <s v="GCA_001766235.1"/>
    <s v="Primary Assembly"/>
    <s v="chromosome"/>
    <m/>
    <s v="CP015164.1"/>
    <n v="1335238"/>
    <n v="1335322"/>
    <x v="1"/>
    <m/>
    <m/>
    <m/>
    <s v="tRNA-Leu"/>
    <m/>
    <m/>
    <s v="A4S02_06465"/>
    <n v="85"/>
    <m/>
    <s v="anticodon=TAG"/>
  </r>
  <r>
    <n v="2881"/>
    <x v="0"/>
    <x v="2"/>
    <s v="GCA_001766235.1"/>
    <s v="Primary Assembly"/>
    <s v="chromosome"/>
    <m/>
    <s v="CP015164.1"/>
    <n v="1335362"/>
    <n v="1336837"/>
    <x v="1"/>
    <m/>
    <m/>
    <m/>
    <m/>
    <m/>
    <m/>
    <s v="A4S02_06470"/>
    <n v="1476"/>
    <m/>
    <m/>
  </r>
  <r>
    <n v="2882"/>
    <x v="1"/>
    <x v="3"/>
    <s v="GCA_001766235.1"/>
    <s v="Primary Assembly"/>
    <s v="chromosome"/>
    <m/>
    <s v="CP015164.1"/>
    <n v="1335362"/>
    <n v="1336837"/>
    <x v="1"/>
    <s v="AOW46468.1"/>
    <m/>
    <m/>
    <s v="bifunctional ADP-dependent (S)-NAD(P)H-hydrate dehydratase/NAD(P)H-hydrate epimerase"/>
    <m/>
    <m/>
    <s v="A4S02_06470"/>
    <n v="1476"/>
    <n v="491"/>
    <m/>
  </r>
  <r>
    <n v="2883"/>
    <x v="0"/>
    <x v="2"/>
    <s v="GCA_001766235.1"/>
    <s v="Primary Assembly"/>
    <s v="chromosome"/>
    <m/>
    <s v="CP015164.1"/>
    <n v="1337005"/>
    <n v="1337460"/>
    <x v="0"/>
    <m/>
    <m/>
    <m/>
    <m/>
    <m/>
    <m/>
    <s v="A4S02_06475"/>
    <n v="456"/>
    <m/>
    <m/>
  </r>
  <r>
    <n v="2884"/>
    <x v="1"/>
    <x v="3"/>
    <s v="GCA_001766235.1"/>
    <s v="Primary Assembly"/>
    <s v="chromosome"/>
    <m/>
    <s v="CP015164.1"/>
    <n v="1337005"/>
    <n v="1337460"/>
    <x v="0"/>
    <s v="AOW46469.1"/>
    <m/>
    <m/>
    <s v="hypothetical protein"/>
    <m/>
    <m/>
    <s v="A4S02_06475"/>
    <n v="456"/>
    <n v="151"/>
    <m/>
  </r>
  <r>
    <n v="2885"/>
    <x v="0"/>
    <x v="2"/>
    <s v="GCA_001766235.1"/>
    <s v="Primary Assembly"/>
    <s v="chromosome"/>
    <m/>
    <s v="CP015164.1"/>
    <n v="1337641"/>
    <n v="1339554"/>
    <x v="0"/>
    <m/>
    <m/>
    <m/>
    <m/>
    <m/>
    <m/>
    <s v="A4S02_06480"/>
    <n v="1914"/>
    <m/>
    <m/>
  </r>
  <r>
    <n v="2886"/>
    <x v="1"/>
    <x v="3"/>
    <s v="GCA_001766235.1"/>
    <s v="Primary Assembly"/>
    <s v="chromosome"/>
    <m/>
    <s v="CP015164.1"/>
    <n v="1337641"/>
    <n v="1339554"/>
    <x v="0"/>
    <s v="AOW46470.1"/>
    <m/>
    <m/>
    <s v="DNA helicase"/>
    <m/>
    <m/>
    <s v="A4S02_06480"/>
    <n v="1914"/>
    <n v="637"/>
    <m/>
  </r>
  <r>
    <n v="2887"/>
    <x v="0"/>
    <x v="0"/>
    <s v="GCA_001766235.1"/>
    <s v="Primary Assembly"/>
    <s v="chromosome"/>
    <m/>
    <s v="CP015164.1"/>
    <n v="1339563"/>
    <n v="1340863"/>
    <x v="0"/>
    <m/>
    <m/>
    <m/>
    <m/>
    <m/>
    <m/>
    <s v="A4S02_06485"/>
    <n v="1301"/>
    <m/>
    <s v="pseudo"/>
  </r>
  <r>
    <n v="2888"/>
    <x v="1"/>
    <x v="1"/>
    <s v="GCA_001766235.1"/>
    <s v="Primary Assembly"/>
    <s v="chromosome"/>
    <m/>
    <s v="CP015164.1"/>
    <n v="1339563"/>
    <n v="1340863"/>
    <x v="0"/>
    <m/>
    <m/>
    <m/>
    <s v="23S rRNA methyltransferase"/>
    <m/>
    <m/>
    <s v="A4S02_06485"/>
    <n v="1301"/>
    <m/>
    <s v="pseudo"/>
  </r>
  <r>
    <n v="2889"/>
    <x v="0"/>
    <x v="2"/>
    <s v="GCA_001766235.1"/>
    <s v="Primary Assembly"/>
    <s v="chromosome"/>
    <m/>
    <s v="CP015164.1"/>
    <n v="1340817"/>
    <n v="1341185"/>
    <x v="1"/>
    <m/>
    <m/>
    <m/>
    <m/>
    <m/>
    <m/>
    <s v="A4S02_06490"/>
    <n v="369"/>
    <m/>
    <m/>
  </r>
  <r>
    <n v="2890"/>
    <x v="1"/>
    <x v="3"/>
    <s v="GCA_001766235.1"/>
    <s v="Primary Assembly"/>
    <s v="chromosome"/>
    <m/>
    <s v="CP015164.1"/>
    <n v="1340817"/>
    <n v="1341185"/>
    <x v="1"/>
    <s v="AOW46471.1"/>
    <m/>
    <m/>
    <s v="Fe-S cluster assembly protein HesB"/>
    <m/>
    <m/>
    <s v="A4S02_06490"/>
    <n v="369"/>
    <n v="122"/>
    <m/>
  </r>
  <r>
    <n v="2891"/>
    <x v="0"/>
    <x v="2"/>
    <s v="GCA_001766235.1"/>
    <s v="Primary Assembly"/>
    <s v="chromosome"/>
    <m/>
    <s v="CP015164.1"/>
    <n v="1341212"/>
    <n v="1341700"/>
    <x v="1"/>
    <m/>
    <m/>
    <m/>
    <m/>
    <m/>
    <m/>
    <s v="A4S02_06495"/>
    <n v="489"/>
    <m/>
    <m/>
  </r>
  <r>
    <n v="2892"/>
    <x v="1"/>
    <x v="3"/>
    <s v="GCA_001766235.1"/>
    <s v="Primary Assembly"/>
    <s v="chromosome"/>
    <m/>
    <s v="CP015164.1"/>
    <n v="1341212"/>
    <n v="1341700"/>
    <x v="1"/>
    <s v="AOW46472.1"/>
    <m/>
    <m/>
    <s v="SUF system Fe-S cluster assembly protein"/>
    <m/>
    <m/>
    <s v="A4S02_06495"/>
    <n v="489"/>
    <n v="162"/>
    <m/>
  </r>
  <r>
    <n v="2893"/>
    <x v="0"/>
    <x v="2"/>
    <s v="GCA_001766235.1"/>
    <s v="Primary Assembly"/>
    <s v="chromosome"/>
    <m/>
    <s v="CP015164.1"/>
    <n v="1341687"/>
    <n v="1342139"/>
    <x v="1"/>
    <m/>
    <m/>
    <m/>
    <m/>
    <m/>
    <m/>
    <s v="A4S02_06500"/>
    <n v="453"/>
    <m/>
    <m/>
  </r>
  <r>
    <n v="2894"/>
    <x v="1"/>
    <x v="3"/>
    <s v="GCA_001766235.1"/>
    <s v="Primary Assembly"/>
    <s v="chromosome"/>
    <m/>
    <s v="CP015164.1"/>
    <n v="1341687"/>
    <n v="1342139"/>
    <x v="1"/>
    <s v="AOW46473.1"/>
    <m/>
    <m/>
    <s v="SUF system NifU family Fe-S cluster assembly protein"/>
    <m/>
    <m/>
    <s v="A4S02_06500"/>
    <n v="453"/>
    <n v="150"/>
    <m/>
  </r>
  <r>
    <n v="2895"/>
    <x v="0"/>
    <x v="2"/>
    <s v="GCA_001766235.1"/>
    <s v="Primary Assembly"/>
    <s v="chromosome"/>
    <m/>
    <s v="CP015164.1"/>
    <n v="1342136"/>
    <n v="1343383"/>
    <x v="1"/>
    <m/>
    <m/>
    <m/>
    <m/>
    <m/>
    <m/>
    <s v="A4S02_06505"/>
    <n v="1248"/>
    <m/>
    <m/>
  </r>
  <r>
    <n v="2896"/>
    <x v="1"/>
    <x v="3"/>
    <s v="GCA_001766235.1"/>
    <s v="Primary Assembly"/>
    <s v="chromosome"/>
    <m/>
    <s v="CP015164.1"/>
    <n v="1342136"/>
    <n v="1343383"/>
    <x v="1"/>
    <s v="AOW46474.1"/>
    <m/>
    <m/>
    <s v="cysteine desulfurase"/>
    <m/>
    <m/>
    <s v="A4S02_06505"/>
    <n v="1248"/>
    <n v="415"/>
    <m/>
  </r>
  <r>
    <n v="2897"/>
    <x v="0"/>
    <x v="2"/>
    <s v="GCA_001766235.1"/>
    <s v="Primary Assembly"/>
    <s v="chromosome"/>
    <m/>
    <s v="CP015164.1"/>
    <n v="1343383"/>
    <n v="1344666"/>
    <x v="1"/>
    <m/>
    <m/>
    <m/>
    <m/>
    <m/>
    <m/>
    <s v="A4S02_06510"/>
    <n v="1284"/>
    <m/>
    <m/>
  </r>
  <r>
    <n v="2898"/>
    <x v="1"/>
    <x v="3"/>
    <s v="GCA_001766235.1"/>
    <s v="Primary Assembly"/>
    <s v="chromosome"/>
    <m/>
    <s v="CP015164.1"/>
    <n v="1343383"/>
    <n v="1344666"/>
    <x v="1"/>
    <s v="AOW46475.1"/>
    <m/>
    <m/>
    <s v="Fe-S cluster assembly protein SufD"/>
    <m/>
    <m/>
    <s v="A4S02_06510"/>
    <n v="1284"/>
    <n v="427"/>
    <m/>
  </r>
  <r>
    <n v="2899"/>
    <x v="0"/>
    <x v="2"/>
    <s v="GCA_001766235.1"/>
    <s v="Primary Assembly"/>
    <s v="chromosome"/>
    <m/>
    <s v="CP015164.1"/>
    <n v="1344663"/>
    <n v="1345433"/>
    <x v="1"/>
    <m/>
    <m/>
    <m/>
    <m/>
    <m/>
    <m/>
    <s v="A4S02_06515"/>
    <n v="771"/>
    <m/>
    <m/>
  </r>
  <r>
    <n v="2900"/>
    <x v="1"/>
    <x v="3"/>
    <s v="GCA_001766235.1"/>
    <s v="Primary Assembly"/>
    <s v="chromosome"/>
    <m/>
    <s v="CP015164.1"/>
    <n v="1344663"/>
    <n v="1345433"/>
    <x v="1"/>
    <s v="AOW46476.1"/>
    <m/>
    <m/>
    <s v="Fe-S cluster assembly ATPase SufC"/>
    <m/>
    <m/>
    <s v="A4S02_06515"/>
    <n v="771"/>
    <n v="256"/>
    <m/>
  </r>
  <r>
    <n v="2901"/>
    <x v="0"/>
    <x v="2"/>
    <s v="GCA_001766235.1"/>
    <s v="Primary Assembly"/>
    <s v="chromosome"/>
    <m/>
    <s v="CP015164.1"/>
    <n v="1345447"/>
    <n v="1346937"/>
    <x v="1"/>
    <m/>
    <m/>
    <m/>
    <m/>
    <m/>
    <m/>
    <s v="A4S02_06520"/>
    <n v="1491"/>
    <m/>
    <m/>
  </r>
  <r>
    <n v="2902"/>
    <x v="1"/>
    <x v="3"/>
    <s v="GCA_001766235.1"/>
    <s v="Primary Assembly"/>
    <s v="chromosome"/>
    <m/>
    <s v="CP015164.1"/>
    <n v="1345447"/>
    <n v="1346937"/>
    <x v="1"/>
    <s v="AOW46477.1"/>
    <m/>
    <m/>
    <s v="Fe-S cluster assembly protein SufB"/>
    <m/>
    <m/>
    <s v="A4S02_06520"/>
    <n v="1491"/>
    <n v="496"/>
    <m/>
  </r>
  <r>
    <n v="2903"/>
    <x v="0"/>
    <x v="2"/>
    <s v="GCA_001766235.1"/>
    <s v="Primary Assembly"/>
    <s v="chromosome"/>
    <m/>
    <s v="CP015164.1"/>
    <n v="1346941"/>
    <n v="1347405"/>
    <x v="1"/>
    <m/>
    <m/>
    <m/>
    <m/>
    <m/>
    <m/>
    <s v="A4S02_06525"/>
    <n v="465"/>
    <m/>
    <m/>
  </r>
  <r>
    <n v="2904"/>
    <x v="1"/>
    <x v="3"/>
    <s v="GCA_001766235.1"/>
    <s v="Primary Assembly"/>
    <s v="chromosome"/>
    <m/>
    <s v="CP015164.1"/>
    <n v="1346941"/>
    <n v="1347405"/>
    <x v="1"/>
    <s v="AOW46478.1"/>
    <m/>
    <m/>
    <s v="SUF system Fe-S cluster assembly regulator"/>
    <m/>
    <m/>
    <s v="A4S02_06525"/>
    <n v="465"/>
    <n v="154"/>
    <m/>
  </r>
  <r>
    <n v="2905"/>
    <x v="0"/>
    <x v="2"/>
    <s v="GCA_001766235.1"/>
    <s v="Primary Assembly"/>
    <s v="chromosome"/>
    <m/>
    <s v="CP015164.1"/>
    <n v="1347685"/>
    <n v="1348983"/>
    <x v="1"/>
    <m/>
    <m/>
    <m/>
    <m/>
    <m/>
    <m/>
    <s v="A4S02_06530"/>
    <n v="1299"/>
    <m/>
    <m/>
  </r>
  <r>
    <n v="2906"/>
    <x v="1"/>
    <x v="3"/>
    <s v="GCA_001766235.1"/>
    <s v="Primary Assembly"/>
    <s v="chromosome"/>
    <m/>
    <s v="CP015164.1"/>
    <n v="1347685"/>
    <n v="1348983"/>
    <x v="1"/>
    <s v="AOW47810.1"/>
    <m/>
    <m/>
    <s v="hypothetical protein"/>
    <m/>
    <m/>
    <s v="A4S02_06530"/>
    <n v="1299"/>
    <n v="432"/>
    <m/>
  </r>
  <r>
    <n v="2907"/>
    <x v="0"/>
    <x v="0"/>
    <s v="GCA_001766235.1"/>
    <s v="Primary Assembly"/>
    <s v="chromosome"/>
    <m/>
    <s v="CP015164.1"/>
    <n v="1349154"/>
    <n v="1351953"/>
    <x v="0"/>
    <m/>
    <m/>
    <m/>
    <m/>
    <m/>
    <m/>
    <s v="A4S02_06535"/>
    <n v="2800"/>
    <m/>
    <s v="pseudo"/>
  </r>
  <r>
    <n v="2908"/>
    <x v="1"/>
    <x v="1"/>
    <s v="GCA_001766235.1"/>
    <s v="Primary Assembly"/>
    <s v="chromosome"/>
    <m/>
    <s v="CP015164.1"/>
    <n v="1349154"/>
    <n v="1351953"/>
    <x v="0"/>
    <m/>
    <m/>
    <m/>
    <s v="phosphoenolpyruvate carboxylase"/>
    <m/>
    <m/>
    <s v="A4S02_06535"/>
    <n v="2800"/>
    <m/>
    <s v="pseudo"/>
  </r>
  <r>
    <n v="2909"/>
    <x v="0"/>
    <x v="2"/>
    <s v="GCA_001766235.1"/>
    <s v="Primary Assembly"/>
    <s v="chromosome"/>
    <m/>
    <s v="CP015164.1"/>
    <n v="1352002"/>
    <n v="1353027"/>
    <x v="1"/>
    <m/>
    <m/>
    <m/>
    <m/>
    <m/>
    <m/>
    <s v="A4S02_06540"/>
    <n v="1026"/>
    <m/>
    <m/>
  </r>
  <r>
    <n v="2910"/>
    <x v="1"/>
    <x v="3"/>
    <s v="GCA_001766235.1"/>
    <s v="Primary Assembly"/>
    <s v="chromosome"/>
    <m/>
    <s v="CP015164.1"/>
    <n v="1352002"/>
    <n v="1353027"/>
    <x v="1"/>
    <s v="AOW47811.1"/>
    <m/>
    <m/>
    <s v="esterase"/>
    <m/>
    <m/>
    <s v="A4S02_06540"/>
    <n v="1026"/>
    <n v="341"/>
    <m/>
  </r>
  <r>
    <n v="2911"/>
    <x v="0"/>
    <x v="2"/>
    <s v="GCA_001766235.1"/>
    <s v="Primary Assembly"/>
    <s v="chromosome"/>
    <m/>
    <s v="CP015164.1"/>
    <n v="1353175"/>
    <n v="1355262"/>
    <x v="1"/>
    <m/>
    <m/>
    <m/>
    <m/>
    <m/>
    <m/>
    <s v="A4S02_06545"/>
    <n v="2088"/>
    <m/>
    <m/>
  </r>
  <r>
    <n v="2912"/>
    <x v="1"/>
    <x v="3"/>
    <s v="GCA_001766235.1"/>
    <s v="Primary Assembly"/>
    <s v="chromosome"/>
    <m/>
    <s v="CP015164.1"/>
    <n v="1353175"/>
    <n v="1355262"/>
    <x v="1"/>
    <s v="AOW46479.1"/>
    <m/>
    <m/>
    <s v="translation elongation factor G"/>
    <m/>
    <m/>
    <s v="A4S02_06545"/>
    <n v="2088"/>
    <n v="695"/>
    <m/>
  </r>
  <r>
    <n v="2913"/>
    <x v="0"/>
    <x v="2"/>
    <s v="GCA_001766235.1"/>
    <s v="Primary Assembly"/>
    <s v="chromosome"/>
    <m/>
    <s v="CP015164.1"/>
    <n v="1355492"/>
    <n v="1355797"/>
    <x v="1"/>
    <m/>
    <m/>
    <m/>
    <m/>
    <m/>
    <m/>
    <s v="A4S02_06550"/>
    <n v="306"/>
    <m/>
    <m/>
  </r>
  <r>
    <n v="2914"/>
    <x v="1"/>
    <x v="3"/>
    <s v="GCA_001766235.1"/>
    <s v="Primary Assembly"/>
    <s v="chromosome"/>
    <m/>
    <s v="CP015164.1"/>
    <n v="1355492"/>
    <n v="1355797"/>
    <x v="1"/>
    <s v="AOW46480.1"/>
    <m/>
    <m/>
    <s v="50S ribosomal protein L28"/>
    <m/>
    <m/>
    <s v="A4S02_06550"/>
    <n v="306"/>
    <n v="101"/>
    <m/>
  </r>
  <r>
    <n v="2915"/>
    <x v="0"/>
    <x v="2"/>
    <s v="GCA_001766235.1"/>
    <s v="Primary Assembly"/>
    <s v="chromosome"/>
    <m/>
    <s v="CP015164.1"/>
    <n v="1355915"/>
    <n v="1356208"/>
    <x v="1"/>
    <m/>
    <m/>
    <m/>
    <m/>
    <m/>
    <m/>
    <s v="A4S02_06555"/>
    <n v="294"/>
    <m/>
    <m/>
  </r>
  <r>
    <n v="2916"/>
    <x v="1"/>
    <x v="3"/>
    <s v="GCA_001766235.1"/>
    <s v="Primary Assembly"/>
    <s v="chromosome"/>
    <m/>
    <s v="CP015164.1"/>
    <n v="1355915"/>
    <n v="1356208"/>
    <x v="1"/>
    <s v="AOW46481.1"/>
    <m/>
    <m/>
    <s v="hypothetical protein"/>
    <m/>
    <m/>
    <s v="A4S02_06555"/>
    <n v="294"/>
    <n v="97"/>
    <m/>
  </r>
  <r>
    <n v="2917"/>
    <x v="0"/>
    <x v="2"/>
    <s v="GCA_001766235.1"/>
    <s v="Primary Assembly"/>
    <s v="chromosome"/>
    <m/>
    <s v="CP015164.1"/>
    <n v="1356305"/>
    <n v="1358206"/>
    <x v="1"/>
    <m/>
    <m/>
    <m/>
    <m/>
    <m/>
    <m/>
    <s v="A4S02_06560"/>
    <n v="1902"/>
    <m/>
    <m/>
  </r>
  <r>
    <n v="2918"/>
    <x v="1"/>
    <x v="3"/>
    <s v="GCA_001766235.1"/>
    <s v="Primary Assembly"/>
    <s v="chromosome"/>
    <m/>
    <s v="CP015164.1"/>
    <n v="1356305"/>
    <n v="1358206"/>
    <x v="1"/>
    <s v="AOW46482.1"/>
    <m/>
    <m/>
    <s v="metal ABC transporter permease"/>
    <m/>
    <m/>
    <s v="A4S02_06560"/>
    <n v="1902"/>
    <n v="633"/>
    <m/>
  </r>
  <r>
    <n v="2919"/>
    <x v="0"/>
    <x v="2"/>
    <s v="GCA_001766235.1"/>
    <s v="Primary Assembly"/>
    <s v="chromosome"/>
    <m/>
    <s v="CP015164.1"/>
    <n v="1358238"/>
    <n v="1359110"/>
    <x v="0"/>
    <m/>
    <m/>
    <m/>
    <m/>
    <m/>
    <m/>
    <s v="A4S02_06565"/>
    <n v="873"/>
    <m/>
    <m/>
  </r>
  <r>
    <n v="2920"/>
    <x v="1"/>
    <x v="3"/>
    <s v="GCA_001766235.1"/>
    <s v="Primary Assembly"/>
    <s v="chromosome"/>
    <m/>
    <s v="CP015164.1"/>
    <n v="1358238"/>
    <n v="1359110"/>
    <x v="0"/>
    <s v="AOW46483.1"/>
    <m/>
    <m/>
    <s v="thiamine pyrophosphokinase"/>
    <m/>
    <m/>
    <s v="A4S02_06565"/>
    <n v="873"/>
    <n v="290"/>
    <m/>
  </r>
  <r>
    <n v="2921"/>
    <x v="0"/>
    <x v="2"/>
    <s v="GCA_001766235.1"/>
    <s v="Primary Assembly"/>
    <s v="chromosome"/>
    <m/>
    <s v="CP015164.1"/>
    <n v="1359115"/>
    <n v="1362105"/>
    <x v="1"/>
    <m/>
    <m/>
    <m/>
    <m/>
    <m/>
    <m/>
    <s v="A4S02_06570"/>
    <n v="2991"/>
    <m/>
    <m/>
  </r>
  <r>
    <n v="2922"/>
    <x v="1"/>
    <x v="3"/>
    <s v="GCA_001766235.1"/>
    <s v="Primary Assembly"/>
    <s v="chromosome"/>
    <m/>
    <s v="CP015164.1"/>
    <n v="1359115"/>
    <n v="1362105"/>
    <x v="1"/>
    <s v="AOW46484.1"/>
    <m/>
    <m/>
    <s v="[protein-PII] uridylyltransferase"/>
    <m/>
    <m/>
    <s v="A4S02_06570"/>
    <n v="2991"/>
    <n v="996"/>
    <m/>
  </r>
  <r>
    <n v="2923"/>
    <x v="0"/>
    <x v="2"/>
    <s v="GCA_001766235.1"/>
    <s v="Primary Assembly"/>
    <s v="chromosome"/>
    <m/>
    <s v="CP015164.1"/>
    <n v="1362111"/>
    <n v="1364765"/>
    <x v="1"/>
    <m/>
    <m/>
    <m/>
    <m/>
    <m/>
    <m/>
    <s v="A4S02_06575"/>
    <n v="2655"/>
    <m/>
    <m/>
  </r>
  <r>
    <n v="2924"/>
    <x v="1"/>
    <x v="3"/>
    <s v="GCA_001766235.1"/>
    <s v="Primary Assembly"/>
    <s v="chromosome"/>
    <m/>
    <s v="CP015164.1"/>
    <n v="1362111"/>
    <n v="1364765"/>
    <x v="1"/>
    <s v="AOW46485.1"/>
    <m/>
    <m/>
    <s v="DNA mismatch repair protein MutS"/>
    <m/>
    <m/>
    <s v="A4S02_06575"/>
    <n v="2655"/>
    <n v="884"/>
    <m/>
  </r>
  <r>
    <n v="2925"/>
    <x v="0"/>
    <x v="2"/>
    <s v="GCA_001766235.1"/>
    <s v="Primary Assembly"/>
    <s v="chromosome"/>
    <m/>
    <s v="CP015164.1"/>
    <n v="1364806"/>
    <n v="1366683"/>
    <x v="1"/>
    <m/>
    <m/>
    <m/>
    <m/>
    <m/>
    <m/>
    <s v="A4S02_06580"/>
    <n v="1878"/>
    <m/>
    <m/>
  </r>
  <r>
    <n v="2926"/>
    <x v="1"/>
    <x v="3"/>
    <s v="GCA_001766235.1"/>
    <s v="Primary Assembly"/>
    <s v="chromosome"/>
    <m/>
    <s v="CP015164.1"/>
    <n v="1364806"/>
    <n v="1366683"/>
    <x v="1"/>
    <s v="AOW47812.1"/>
    <m/>
    <m/>
    <s v="N-acetylglucosamine transferase"/>
    <m/>
    <m/>
    <s v="A4S02_06580"/>
    <n v="1878"/>
    <n v="625"/>
    <m/>
  </r>
  <r>
    <n v="2927"/>
    <x v="0"/>
    <x v="2"/>
    <s v="GCA_001766235.1"/>
    <s v="Primary Assembly"/>
    <s v="chromosome"/>
    <m/>
    <s v="CP015164.1"/>
    <n v="1366769"/>
    <n v="1368274"/>
    <x v="0"/>
    <m/>
    <m/>
    <m/>
    <m/>
    <m/>
    <m/>
    <s v="A4S02_06585"/>
    <n v="1506"/>
    <m/>
    <m/>
  </r>
  <r>
    <n v="2928"/>
    <x v="1"/>
    <x v="3"/>
    <s v="GCA_001766235.1"/>
    <s v="Primary Assembly"/>
    <s v="chromosome"/>
    <m/>
    <s v="CP015164.1"/>
    <n v="1366769"/>
    <n v="1368274"/>
    <x v="0"/>
    <s v="AOW46486.1"/>
    <m/>
    <m/>
    <s v="peptidase M32"/>
    <m/>
    <m/>
    <s v="A4S02_06585"/>
    <n v="1506"/>
    <n v="501"/>
    <m/>
  </r>
  <r>
    <n v="2929"/>
    <x v="0"/>
    <x v="2"/>
    <s v="GCA_001766235.1"/>
    <s v="Primary Assembly"/>
    <s v="chromosome"/>
    <m/>
    <s v="CP015164.1"/>
    <n v="1368421"/>
    <n v="1369572"/>
    <x v="0"/>
    <m/>
    <m/>
    <m/>
    <m/>
    <m/>
    <m/>
    <s v="A4S02_06590"/>
    <n v="1152"/>
    <m/>
    <m/>
  </r>
  <r>
    <n v="2930"/>
    <x v="1"/>
    <x v="3"/>
    <s v="GCA_001766235.1"/>
    <s v="Primary Assembly"/>
    <s v="chromosome"/>
    <m/>
    <s v="CP015164.1"/>
    <n v="1368421"/>
    <n v="1369572"/>
    <x v="0"/>
    <s v="AOW47813.1"/>
    <m/>
    <m/>
    <s v="gluconolactonase"/>
    <m/>
    <m/>
    <s v="A4S02_06590"/>
    <n v="1152"/>
    <n v="383"/>
    <m/>
  </r>
  <r>
    <n v="2931"/>
    <x v="0"/>
    <x v="2"/>
    <s v="GCA_001766235.1"/>
    <s v="Primary Assembly"/>
    <s v="chromosome"/>
    <m/>
    <s v="CP015164.1"/>
    <n v="1369639"/>
    <n v="1371039"/>
    <x v="0"/>
    <m/>
    <m/>
    <m/>
    <m/>
    <m/>
    <m/>
    <s v="A4S02_06595"/>
    <n v="1401"/>
    <m/>
    <m/>
  </r>
  <r>
    <n v="2932"/>
    <x v="1"/>
    <x v="3"/>
    <s v="GCA_001766235.1"/>
    <s v="Primary Assembly"/>
    <s v="chromosome"/>
    <m/>
    <s v="CP015164.1"/>
    <n v="1369639"/>
    <n v="1371039"/>
    <x v="0"/>
    <s v="AOW46487.1"/>
    <m/>
    <m/>
    <s v="threonine synthase"/>
    <m/>
    <m/>
    <s v="A4S02_06595"/>
    <n v="1401"/>
    <n v="466"/>
    <m/>
  </r>
  <r>
    <n v="2933"/>
    <x v="0"/>
    <x v="2"/>
    <s v="GCA_001766235.1"/>
    <s v="Primary Assembly"/>
    <s v="chromosome"/>
    <m/>
    <s v="CP015164.1"/>
    <n v="1371106"/>
    <n v="1372371"/>
    <x v="0"/>
    <m/>
    <m/>
    <m/>
    <m/>
    <m/>
    <m/>
    <s v="A4S02_06600"/>
    <n v="1266"/>
    <m/>
    <m/>
  </r>
  <r>
    <n v="2934"/>
    <x v="1"/>
    <x v="3"/>
    <s v="GCA_001766235.1"/>
    <s v="Primary Assembly"/>
    <s v="chromosome"/>
    <m/>
    <s v="CP015164.1"/>
    <n v="1371106"/>
    <n v="1372371"/>
    <x v="0"/>
    <s v="AOW46488.1"/>
    <m/>
    <m/>
    <s v="peptidase M16"/>
    <m/>
    <m/>
    <s v="A4S02_06600"/>
    <n v="1266"/>
    <n v="421"/>
    <m/>
  </r>
  <r>
    <n v="2935"/>
    <x v="0"/>
    <x v="2"/>
    <s v="GCA_001766235.1"/>
    <s v="Primary Assembly"/>
    <s v="chromosome"/>
    <m/>
    <s v="CP015164.1"/>
    <n v="1372368"/>
    <n v="1373708"/>
    <x v="0"/>
    <m/>
    <m/>
    <m/>
    <m/>
    <m/>
    <m/>
    <s v="A4S02_06605"/>
    <n v="1341"/>
    <m/>
    <m/>
  </r>
  <r>
    <n v="2936"/>
    <x v="1"/>
    <x v="3"/>
    <s v="GCA_001766235.1"/>
    <s v="Primary Assembly"/>
    <s v="chromosome"/>
    <m/>
    <s v="CP015164.1"/>
    <n v="1372368"/>
    <n v="1373708"/>
    <x v="0"/>
    <s v="AOW46489.1"/>
    <m/>
    <m/>
    <s v="modulator protein"/>
    <m/>
    <m/>
    <s v="A4S02_06605"/>
    <n v="1341"/>
    <n v="446"/>
    <m/>
  </r>
  <r>
    <n v="2937"/>
    <x v="0"/>
    <x v="2"/>
    <s v="GCA_001766235.1"/>
    <s v="Primary Assembly"/>
    <s v="chromosome"/>
    <m/>
    <s v="CP015164.1"/>
    <n v="1373735"/>
    <n v="1374706"/>
    <x v="0"/>
    <m/>
    <m/>
    <m/>
    <m/>
    <m/>
    <m/>
    <s v="A4S02_06610"/>
    <n v="972"/>
    <m/>
    <m/>
  </r>
  <r>
    <n v="2938"/>
    <x v="1"/>
    <x v="3"/>
    <s v="GCA_001766235.1"/>
    <s v="Primary Assembly"/>
    <s v="chromosome"/>
    <m/>
    <s v="CP015164.1"/>
    <n v="1373735"/>
    <n v="1374706"/>
    <x v="0"/>
    <s v="AOW46490.1"/>
    <m/>
    <m/>
    <s v="preprotein translocase subunit Tim44"/>
    <m/>
    <m/>
    <s v="A4S02_06610"/>
    <n v="972"/>
    <n v="323"/>
    <m/>
  </r>
  <r>
    <n v="2939"/>
    <x v="0"/>
    <x v="2"/>
    <s v="GCA_001766235.1"/>
    <s v="Primary Assembly"/>
    <s v="chromosome"/>
    <m/>
    <s v="CP015164.1"/>
    <n v="1374794"/>
    <n v="1374985"/>
    <x v="0"/>
    <m/>
    <m/>
    <m/>
    <m/>
    <m/>
    <m/>
    <s v="A4S02_06615"/>
    <n v="192"/>
    <m/>
    <m/>
  </r>
  <r>
    <n v="2940"/>
    <x v="1"/>
    <x v="3"/>
    <s v="GCA_001766235.1"/>
    <s v="Primary Assembly"/>
    <s v="chromosome"/>
    <m/>
    <s v="CP015164.1"/>
    <n v="1374794"/>
    <n v="1374985"/>
    <x v="0"/>
    <s v="AOW46491.1"/>
    <m/>
    <m/>
    <s v="hypothetical protein"/>
    <m/>
    <m/>
    <s v="A4S02_06615"/>
    <n v="192"/>
    <n v="63"/>
    <m/>
  </r>
  <r>
    <n v="2941"/>
    <x v="0"/>
    <x v="2"/>
    <s v="GCA_001766235.1"/>
    <s v="Primary Assembly"/>
    <s v="chromosome"/>
    <m/>
    <s v="CP015164.1"/>
    <n v="1375190"/>
    <n v="1376158"/>
    <x v="1"/>
    <m/>
    <m/>
    <m/>
    <m/>
    <m/>
    <m/>
    <s v="A4S02_06620"/>
    <n v="969"/>
    <m/>
    <m/>
  </r>
  <r>
    <n v="2942"/>
    <x v="1"/>
    <x v="3"/>
    <s v="GCA_001766235.1"/>
    <s v="Primary Assembly"/>
    <s v="chromosome"/>
    <m/>
    <s v="CP015164.1"/>
    <n v="1375190"/>
    <n v="1376158"/>
    <x v="1"/>
    <s v="AOW46492.1"/>
    <m/>
    <m/>
    <s v="protoheme IX farnesyltransferase"/>
    <m/>
    <m/>
    <s v="A4S02_06620"/>
    <n v="969"/>
    <n v="322"/>
    <m/>
  </r>
  <r>
    <n v="2943"/>
    <x v="0"/>
    <x v="2"/>
    <s v="GCA_001766235.1"/>
    <s v="Primary Assembly"/>
    <s v="chromosome"/>
    <m/>
    <s v="CP015164.1"/>
    <n v="1376155"/>
    <n v="1377411"/>
    <x v="1"/>
    <m/>
    <m/>
    <m/>
    <m/>
    <m/>
    <m/>
    <s v="A4S02_06625"/>
    <n v="1257"/>
    <m/>
    <m/>
  </r>
  <r>
    <n v="2944"/>
    <x v="1"/>
    <x v="3"/>
    <s v="GCA_001766235.1"/>
    <s v="Primary Assembly"/>
    <s v="chromosome"/>
    <m/>
    <s v="CP015164.1"/>
    <n v="1376155"/>
    <n v="1377411"/>
    <x v="1"/>
    <s v="AOW46493.1"/>
    <m/>
    <m/>
    <s v="cytochrome C oxidase subunit I"/>
    <m/>
    <m/>
    <s v="A4S02_06625"/>
    <n v="1257"/>
    <n v="418"/>
    <m/>
  </r>
  <r>
    <n v="2945"/>
    <x v="0"/>
    <x v="2"/>
    <s v="GCA_001766235.1"/>
    <s v="Primary Assembly"/>
    <s v="chromosome"/>
    <m/>
    <s v="CP015164.1"/>
    <n v="1377568"/>
    <n v="1378263"/>
    <x v="1"/>
    <m/>
    <m/>
    <m/>
    <m/>
    <m/>
    <m/>
    <s v="A4S02_06630"/>
    <n v="696"/>
    <m/>
    <m/>
  </r>
  <r>
    <n v="2946"/>
    <x v="1"/>
    <x v="3"/>
    <s v="GCA_001766235.1"/>
    <s v="Primary Assembly"/>
    <s v="chromosome"/>
    <m/>
    <s v="CP015164.1"/>
    <n v="1377568"/>
    <n v="1378263"/>
    <x v="1"/>
    <s v="AOW46494.1"/>
    <m/>
    <m/>
    <s v="phosphatidylethanolamine N-methyltransferase"/>
    <m/>
    <m/>
    <s v="A4S02_06630"/>
    <n v="696"/>
    <n v="231"/>
    <m/>
  </r>
  <r>
    <n v="2947"/>
    <x v="0"/>
    <x v="2"/>
    <s v="GCA_001766235.1"/>
    <s v="Primary Assembly"/>
    <s v="chromosome"/>
    <m/>
    <s v="CP015164.1"/>
    <n v="1378415"/>
    <n v="1378597"/>
    <x v="0"/>
    <m/>
    <m/>
    <m/>
    <m/>
    <m/>
    <m/>
    <s v="A4S02_06635"/>
    <n v="183"/>
    <m/>
    <m/>
  </r>
  <r>
    <n v="2948"/>
    <x v="1"/>
    <x v="3"/>
    <s v="GCA_001766235.1"/>
    <s v="Primary Assembly"/>
    <s v="chromosome"/>
    <m/>
    <s v="CP015164.1"/>
    <n v="1378415"/>
    <n v="1378597"/>
    <x v="0"/>
    <s v="AOW46495.1"/>
    <m/>
    <m/>
    <s v="hypothetical protein"/>
    <m/>
    <m/>
    <s v="A4S02_06635"/>
    <n v="183"/>
    <n v="60"/>
    <m/>
  </r>
  <r>
    <n v="2949"/>
    <x v="0"/>
    <x v="2"/>
    <s v="GCA_001766235.1"/>
    <s v="Primary Assembly"/>
    <s v="chromosome"/>
    <m/>
    <s v="CP015164.1"/>
    <n v="1378601"/>
    <n v="1379596"/>
    <x v="1"/>
    <m/>
    <m/>
    <m/>
    <m/>
    <m/>
    <m/>
    <s v="A4S02_06640"/>
    <n v="996"/>
    <m/>
    <m/>
  </r>
  <r>
    <n v="2950"/>
    <x v="1"/>
    <x v="3"/>
    <s v="GCA_001766235.1"/>
    <s v="Primary Assembly"/>
    <s v="chromosome"/>
    <m/>
    <s v="CP015164.1"/>
    <n v="1378601"/>
    <n v="1379596"/>
    <x v="1"/>
    <s v="AOW46496.1"/>
    <m/>
    <m/>
    <s v="glutathione synthase"/>
    <m/>
    <m/>
    <s v="A4S02_06640"/>
    <n v="996"/>
    <n v="331"/>
    <m/>
  </r>
  <r>
    <n v="2951"/>
    <x v="0"/>
    <x v="2"/>
    <s v="GCA_001766235.1"/>
    <s v="Primary Assembly"/>
    <s v="chromosome"/>
    <m/>
    <s v="CP015164.1"/>
    <n v="1379696"/>
    <n v="1381192"/>
    <x v="1"/>
    <m/>
    <m/>
    <m/>
    <m/>
    <m/>
    <m/>
    <s v="A4S02_06645"/>
    <n v="1497"/>
    <m/>
    <m/>
  </r>
  <r>
    <n v="2952"/>
    <x v="1"/>
    <x v="3"/>
    <s v="GCA_001766235.1"/>
    <s v="Primary Assembly"/>
    <s v="chromosome"/>
    <m/>
    <s v="CP015164.1"/>
    <n v="1379696"/>
    <n v="1381192"/>
    <x v="1"/>
    <s v="AOW46497.1"/>
    <m/>
    <m/>
    <s v="glycosyl transferase"/>
    <m/>
    <m/>
    <s v="A4S02_06645"/>
    <n v="1497"/>
    <n v="498"/>
    <m/>
  </r>
  <r>
    <n v="2953"/>
    <x v="0"/>
    <x v="2"/>
    <s v="GCA_001766235.1"/>
    <s v="Primary Assembly"/>
    <s v="chromosome"/>
    <m/>
    <s v="CP015164.1"/>
    <n v="1381189"/>
    <n v="1382310"/>
    <x v="1"/>
    <m/>
    <m/>
    <m/>
    <m/>
    <m/>
    <m/>
    <s v="A4S02_06650"/>
    <n v="1122"/>
    <m/>
    <m/>
  </r>
  <r>
    <n v="2954"/>
    <x v="1"/>
    <x v="3"/>
    <s v="GCA_001766235.1"/>
    <s v="Primary Assembly"/>
    <s v="chromosome"/>
    <m/>
    <s v="CP015164.1"/>
    <n v="1381189"/>
    <n v="1382310"/>
    <x v="1"/>
    <s v="AOW46498.1"/>
    <m/>
    <m/>
    <s v="dolichol monophosphate mannose synthase"/>
    <m/>
    <m/>
    <s v="A4S02_06650"/>
    <n v="1122"/>
    <n v="373"/>
    <m/>
  </r>
  <r>
    <n v="2955"/>
    <x v="0"/>
    <x v="2"/>
    <s v="GCA_001766235.1"/>
    <s v="Primary Assembly"/>
    <s v="chromosome"/>
    <m/>
    <s v="CP015164.1"/>
    <n v="1382307"/>
    <n v="1382822"/>
    <x v="1"/>
    <m/>
    <m/>
    <m/>
    <m/>
    <m/>
    <m/>
    <s v="A4S02_06655"/>
    <n v="516"/>
    <m/>
    <m/>
  </r>
  <r>
    <n v="2956"/>
    <x v="1"/>
    <x v="3"/>
    <s v="GCA_001766235.1"/>
    <s v="Primary Assembly"/>
    <s v="chromosome"/>
    <m/>
    <s v="CP015164.1"/>
    <n v="1382307"/>
    <n v="1382822"/>
    <x v="1"/>
    <s v="AOW46499.1"/>
    <m/>
    <m/>
    <s v="AsnC family transcriptional regulator"/>
    <m/>
    <m/>
    <s v="A4S02_06655"/>
    <n v="516"/>
    <n v="171"/>
    <m/>
  </r>
  <r>
    <n v="2957"/>
    <x v="0"/>
    <x v="2"/>
    <s v="GCA_001766235.1"/>
    <s v="Primary Assembly"/>
    <s v="chromosome"/>
    <m/>
    <s v="CP015164.1"/>
    <n v="1383004"/>
    <n v="1383951"/>
    <x v="0"/>
    <m/>
    <m/>
    <m/>
    <m/>
    <m/>
    <m/>
    <s v="A4S02_06660"/>
    <n v="948"/>
    <m/>
    <m/>
  </r>
  <r>
    <n v="2958"/>
    <x v="1"/>
    <x v="3"/>
    <s v="GCA_001766235.1"/>
    <s v="Primary Assembly"/>
    <s v="chromosome"/>
    <m/>
    <s v="CP015164.1"/>
    <n v="1383004"/>
    <n v="1383951"/>
    <x v="0"/>
    <s v="AOW46500.1"/>
    <m/>
    <m/>
    <s v="thioredoxin-disulfide reductase"/>
    <m/>
    <m/>
    <s v="A4S02_06660"/>
    <n v="948"/>
    <n v="315"/>
    <m/>
  </r>
  <r>
    <n v="2959"/>
    <x v="0"/>
    <x v="2"/>
    <s v="GCA_001766235.1"/>
    <s v="Primary Assembly"/>
    <s v="chromosome"/>
    <m/>
    <s v="CP015164.1"/>
    <n v="1384068"/>
    <n v="1384949"/>
    <x v="0"/>
    <m/>
    <m/>
    <m/>
    <m/>
    <m/>
    <m/>
    <s v="A4S02_06665"/>
    <n v="882"/>
    <m/>
    <m/>
  </r>
  <r>
    <n v="2960"/>
    <x v="1"/>
    <x v="3"/>
    <s v="GCA_001766235.1"/>
    <s v="Primary Assembly"/>
    <s v="chromosome"/>
    <m/>
    <s v="CP015164.1"/>
    <n v="1384068"/>
    <n v="1384949"/>
    <x v="0"/>
    <s v="AOW46501.1"/>
    <m/>
    <m/>
    <s v="LysR family transcriptional regulator"/>
    <m/>
    <m/>
    <s v="A4S02_06665"/>
    <n v="882"/>
    <n v="293"/>
    <m/>
  </r>
  <r>
    <n v="2961"/>
    <x v="0"/>
    <x v="2"/>
    <s v="GCA_001766235.1"/>
    <s v="Primary Assembly"/>
    <s v="chromosome"/>
    <m/>
    <s v="CP015164.1"/>
    <n v="1385451"/>
    <n v="1385915"/>
    <x v="0"/>
    <m/>
    <m/>
    <m/>
    <m/>
    <m/>
    <m/>
    <s v="A4S02_06670"/>
    <n v="465"/>
    <m/>
    <m/>
  </r>
  <r>
    <n v="2962"/>
    <x v="1"/>
    <x v="3"/>
    <s v="GCA_001766235.1"/>
    <s v="Primary Assembly"/>
    <s v="chromosome"/>
    <m/>
    <s v="CP015164.1"/>
    <n v="1385451"/>
    <n v="1385915"/>
    <x v="0"/>
    <s v="AOW46502.1"/>
    <m/>
    <m/>
    <s v="MucR family transcriptional regulator"/>
    <m/>
    <m/>
    <s v="A4S02_06670"/>
    <n v="465"/>
    <n v="154"/>
    <m/>
  </r>
  <r>
    <n v="2963"/>
    <x v="0"/>
    <x v="2"/>
    <s v="GCA_001766235.1"/>
    <s v="Primary Assembly"/>
    <s v="chromosome"/>
    <m/>
    <s v="CP015164.1"/>
    <n v="1386240"/>
    <n v="1386554"/>
    <x v="0"/>
    <m/>
    <m/>
    <m/>
    <m/>
    <m/>
    <m/>
    <s v="A4S02_06675"/>
    <n v="315"/>
    <m/>
    <m/>
  </r>
  <r>
    <n v="2964"/>
    <x v="1"/>
    <x v="3"/>
    <s v="GCA_001766235.1"/>
    <s v="Primary Assembly"/>
    <s v="chromosome"/>
    <m/>
    <s v="CP015164.1"/>
    <n v="1386240"/>
    <n v="1386554"/>
    <x v="0"/>
    <s v="AOW46503.1"/>
    <m/>
    <m/>
    <s v="integration host factor subunit beta"/>
    <m/>
    <m/>
    <s v="A4S02_06675"/>
    <n v="315"/>
    <n v="104"/>
    <m/>
  </r>
  <r>
    <n v="2965"/>
    <x v="0"/>
    <x v="2"/>
    <s v="GCA_001766235.1"/>
    <s v="Primary Assembly"/>
    <s v="chromosome"/>
    <m/>
    <s v="CP015164.1"/>
    <n v="1386546"/>
    <n v="1386911"/>
    <x v="1"/>
    <m/>
    <m/>
    <m/>
    <m/>
    <m/>
    <m/>
    <s v="A4S02_06680"/>
    <n v="366"/>
    <m/>
    <m/>
  </r>
  <r>
    <n v="2966"/>
    <x v="1"/>
    <x v="3"/>
    <s v="GCA_001766235.1"/>
    <s v="Primary Assembly"/>
    <s v="chromosome"/>
    <m/>
    <s v="CP015164.1"/>
    <n v="1386546"/>
    <n v="1386911"/>
    <x v="1"/>
    <s v="AOW46504.1"/>
    <m/>
    <m/>
    <s v="hypothetical protein"/>
    <m/>
    <m/>
    <s v="A4S02_06680"/>
    <n v="366"/>
    <n v="121"/>
    <m/>
  </r>
  <r>
    <n v="2967"/>
    <x v="0"/>
    <x v="0"/>
    <s v="GCA_001766235.1"/>
    <s v="Primary Assembly"/>
    <s v="chromosome"/>
    <m/>
    <s v="CP015164.1"/>
    <n v="1386999"/>
    <n v="1388077"/>
    <x v="0"/>
    <m/>
    <m/>
    <m/>
    <m/>
    <m/>
    <m/>
    <s v="A4S02_06685"/>
    <n v="1079"/>
    <m/>
    <s v="pseudo"/>
  </r>
  <r>
    <n v="2968"/>
    <x v="1"/>
    <x v="1"/>
    <s v="GCA_001766235.1"/>
    <s v="Primary Assembly"/>
    <s v="chromosome"/>
    <m/>
    <s v="CP015164.1"/>
    <n v="1386999"/>
    <n v="1388077"/>
    <x v="0"/>
    <m/>
    <m/>
    <m/>
    <s v="transposase"/>
    <m/>
    <m/>
    <s v="A4S02_06685"/>
    <n v="1079"/>
    <m/>
    <s v="pseudo"/>
  </r>
  <r>
    <n v="2969"/>
    <x v="0"/>
    <x v="0"/>
    <s v="GCA_001766235.1"/>
    <s v="Primary Assembly"/>
    <s v="chromosome"/>
    <m/>
    <s v="CP015164.1"/>
    <n v="1388209"/>
    <n v="1389102"/>
    <x v="1"/>
    <m/>
    <m/>
    <m/>
    <m/>
    <m/>
    <m/>
    <s v="A4S02_06690"/>
    <n v="894"/>
    <m/>
    <s v="pseudo"/>
  </r>
  <r>
    <n v="2970"/>
    <x v="1"/>
    <x v="1"/>
    <s v="GCA_001766235.1"/>
    <s v="Primary Assembly"/>
    <s v="chromosome"/>
    <m/>
    <s v="CP015164.1"/>
    <n v="1388209"/>
    <n v="1389102"/>
    <x v="1"/>
    <m/>
    <m/>
    <m/>
    <s v="uracil-DNA glycosylase"/>
    <m/>
    <m/>
    <s v="A4S02_06690"/>
    <n v="894"/>
    <m/>
    <s v="pseudo"/>
  </r>
  <r>
    <n v="2971"/>
    <x v="0"/>
    <x v="2"/>
    <s v="GCA_001766235.1"/>
    <s v="Primary Assembly"/>
    <s v="chromosome"/>
    <m/>
    <s v="CP015164.1"/>
    <n v="1389130"/>
    <n v="1390680"/>
    <x v="1"/>
    <m/>
    <m/>
    <m/>
    <m/>
    <m/>
    <m/>
    <s v="A4S02_06695"/>
    <n v="1551"/>
    <m/>
    <m/>
  </r>
  <r>
    <n v="2972"/>
    <x v="1"/>
    <x v="3"/>
    <s v="GCA_001766235.1"/>
    <s v="Primary Assembly"/>
    <s v="chromosome"/>
    <m/>
    <s v="CP015164.1"/>
    <n v="1389130"/>
    <n v="1390680"/>
    <x v="1"/>
    <s v="AOW46505.1"/>
    <m/>
    <m/>
    <s v="murein biosynthesis integral membrane protein MurJ"/>
    <m/>
    <m/>
    <s v="A4S02_06695"/>
    <n v="1551"/>
    <n v="516"/>
    <m/>
  </r>
  <r>
    <n v="2973"/>
    <x v="0"/>
    <x v="2"/>
    <s v="GCA_001766235.1"/>
    <s v="Primary Assembly"/>
    <s v="chromosome"/>
    <m/>
    <s v="CP015164.1"/>
    <n v="1390907"/>
    <n v="1392028"/>
    <x v="0"/>
    <m/>
    <m/>
    <m/>
    <m/>
    <m/>
    <m/>
    <s v="A4S02_06700"/>
    <n v="1122"/>
    <m/>
    <m/>
  </r>
  <r>
    <n v="2974"/>
    <x v="1"/>
    <x v="3"/>
    <s v="GCA_001766235.1"/>
    <s v="Primary Assembly"/>
    <s v="chromosome"/>
    <m/>
    <s v="CP015164.1"/>
    <n v="1390907"/>
    <n v="1392028"/>
    <x v="0"/>
    <s v="AOW46506.1"/>
    <m/>
    <m/>
    <s v="AI-2E family transporter"/>
    <m/>
    <m/>
    <s v="A4S02_06700"/>
    <n v="1122"/>
    <n v="373"/>
    <m/>
  </r>
  <r>
    <n v="2975"/>
    <x v="0"/>
    <x v="4"/>
    <s v="GCA_001766235.1"/>
    <s v="Primary Assembly"/>
    <s v="chromosome"/>
    <m/>
    <s v="CP015164.1"/>
    <n v="1392071"/>
    <n v="1392144"/>
    <x v="1"/>
    <m/>
    <m/>
    <m/>
    <m/>
    <m/>
    <m/>
    <s v="A4S02_06705"/>
    <n v="74"/>
    <m/>
    <m/>
  </r>
  <r>
    <n v="2976"/>
    <x v="2"/>
    <x v="5"/>
    <s v="GCA_001766235.1"/>
    <s v="Primary Assembly"/>
    <s v="chromosome"/>
    <m/>
    <s v="CP015164.1"/>
    <n v="1392071"/>
    <n v="1392144"/>
    <x v="1"/>
    <m/>
    <m/>
    <m/>
    <s v="tRNA-Pro"/>
    <m/>
    <m/>
    <s v="A4S02_06705"/>
    <n v="74"/>
    <m/>
    <s v="anticodon=GGG"/>
  </r>
  <r>
    <n v="2977"/>
    <x v="0"/>
    <x v="2"/>
    <s v="GCA_001766235.1"/>
    <s v="Primary Assembly"/>
    <s v="chromosome"/>
    <m/>
    <s v="CP015164.1"/>
    <n v="1392209"/>
    <n v="1393021"/>
    <x v="1"/>
    <m/>
    <m/>
    <m/>
    <m/>
    <m/>
    <m/>
    <s v="A4S02_06710"/>
    <n v="813"/>
    <m/>
    <m/>
  </r>
  <r>
    <n v="2978"/>
    <x v="1"/>
    <x v="3"/>
    <s v="GCA_001766235.1"/>
    <s v="Primary Assembly"/>
    <s v="chromosome"/>
    <m/>
    <s v="CP015164.1"/>
    <n v="1392209"/>
    <n v="1393021"/>
    <x v="1"/>
    <s v="AOW47814.1"/>
    <m/>
    <m/>
    <s v="MerR family transcriptional regulator"/>
    <m/>
    <m/>
    <s v="A4S02_06710"/>
    <n v="813"/>
    <n v="270"/>
    <m/>
  </r>
  <r>
    <n v="2979"/>
    <x v="0"/>
    <x v="2"/>
    <s v="GCA_001766235.1"/>
    <s v="Primary Assembly"/>
    <s v="chromosome"/>
    <m/>
    <s v="CP015164.1"/>
    <n v="1393014"/>
    <n v="1393334"/>
    <x v="1"/>
    <m/>
    <m/>
    <m/>
    <m/>
    <m/>
    <m/>
    <s v="A4S02_06715"/>
    <n v="321"/>
    <m/>
    <m/>
  </r>
  <r>
    <n v="2980"/>
    <x v="1"/>
    <x v="3"/>
    <s v="GCA_001766235.1"/>
    <s v="Primary Assembly"/>
    <s v="chromosome"/>
    <m/>
    <s v="CP015164.1"/>
    <n v="1393014"/>
    <n v="1393334"/>
    <x v="1"/>
    <s v="AOW46507.1"/>
    <m/>
    <m/>
    <s v="integration host factor subunit alpha"/>
    <m/>
    <m/>
    <s v="A4S02_06715"/>
    <n v="321"/>
    <n v="106"/>
    <m/>
  </r>
  <r>
    <n v="2981"/>
    <x v="0"/>
    <x v="2"/>
    <s v="GCA_001766235.1"/>
    <s v="Primary Assembly"/>
    <s v="chromosome"/>
    <m/>
    <s v="CP015164.1"/>
    <n v="1393407"/>
    <n v="1394387"/>
    <x v="1"/>
    <m/>
    <m/>
    <m/>
    <m/>
    <m/>
    <m/>
    <s v="A4S02_06720"/>
    <n v="981"/>
    <m/>
    <m/>
  </r>
  <r>
    <n v="2982"/>
    <x v="1"/>
    <x v="3"/>
    <s v="GCA_001766235.1"/>
    <s v="Primary Assembly"/>
    <s v="chromosome"/>
    <m/>
    <s v="CP015164.1"/>
    <n v="1393407"/>
    <n v="1394387"/>
    <x v="1"/>
    <s v="AOW46508.1"/>
    <m/>
    <m/>
    <s v="3-oxoacyl-ACP synthase"/>
    <m/>
    <m/>
    <s v="A4S02_06720"/>
    <n v="981"/>
    <n v="326"/>
    <m/>
  </r>
  <r>
    <n v="2983"/>
    <x v="0"/>
    <x v="2"/>
    <s v="GCA_001766235.1"/>
    <s v="Primary Assembly"/>
    <s v="chromosome"/>
    <m/>
    <s v="CP015164.1"/>
    <n v="1394452"/>
    <n v="1395558"/>
    <x v="1"/>
    <m/>
    <m/>
    <m/>
    <m/>
    <m/>
    <m/>
    <s v="A4S02_06725"/>
    <n v="1107"/>
    <m/>
    <m/>
  </r>
  <r>
    <n v="2984"/>
    <x v="1"/>
    <x v="3"/>
    <s v="GCA_001766235.1"/>
    <s v="Primary Assembly"/>
    <s v="chromosome"/>
    <m/>
    <s v="CP015164.1"/>
    <n v="1394452"/>
    <n v="1395558"/>
    <x v="1"/>
    <s v="AOW46509.1"/>
    <m/>
    <m/>
    <s v="phosphate acyltransferase"/>
    <m/>
    <m/>
    <s v="A4S02_06725"/>
    <n v="1107"/>
    <n v="368"/>
    <m/>
  </r>
  <r>
    <n v="2985"/>
    <x v="0"/>
    <x v="2"/>
    <s v="GCA_001766235.1"/>
    <s v="Primary Assembly"/>
    <s v="chromosome"/>
    <m/>
    <s v="CP015164.1"/>
    <n v="1395646"/>
    <n v="1395849"/>
    <x v="1"/>
    <m/>
    <m/>
    <m/>
    <m/>
    <m/>
    <m/>
    <s v="A4S02_06730"/>
    <n v="204"/>
    <m/>
    <m/>
  </r>
  <r>
    <n v="2986"/>
    <x v="1"/>
    <x v="3"/>
    <s v="GCA_001766235.1"/>
    <s v="Primary Assembly"/>
    <s v="chromosome"/>
    <m/>
    <s v="CP015164.1"/>
    <n v="1395646"/>
    <n v="1395849"/>
    <x v="1"/>
    <s v="AOW46510.1"/>
    <m/>
    <m/>
    <s v="50S ribosomal protein L32"/>
    <m/>
    <m/>
    <s v="A4S02_06730"/>
    <n v="204"/>
    <n v="67"/>
    <m/>
  </r>
  <r>
    <n v="2987"/>
    <x v="0"/>
    <x v="2"/>
    <s v="GCA_001766235.1"/>
    <s v="Primary Assembly"/>
    <s v="chromosome"/>
    <m/>
    <s v="CP015164.1"/>
    <n v="1396014"/>
    <n v="1396568"/>
    <x v="1"/>
    <m/>
    <m/>
    <m/>
    <m/>
    <m/>
    <m/>
    <s v="A4S02_06735"/>
    <n v="555"/>
    <m/>
    <m/>
  </r>
  <r>
    <n v="2988"/>
    <x v="1"/>
    <x v="3"/>
    <s v="GCA_001766235.1"/>
    <s v="Primary Assembly"/>
    <s v="chromosome"/>
    <m/>
    <s v="CP015164.1"/>
    <n v="1396014"/>
    <n v="1396568"/>
    <x v="1"/>
    <s v="AOW46511.1"/>
    <m/>
    <m/>
    <s v="hypothetical protein"/>
    <m/>
    <m/>
    <s v="A4S02_06735"/>
    <n v="555"/>
    <n v="184"/>
    <m/>
  </r>
  <r>
    <n v="2989"/>
    <x v="0"/>
    <x v="2"/>
    <s v="GCA_001766235.1"/>
    <s v="Primary Assembly"/>
    <s v="chromosome"/>
    <m/>
    <s v="CP015164.1"/>
    <n v="1396815"/>
    <n v="1397378"/>
    <x v="0"/>
    <m/>
    <m/>
    <m/>
    <m/>
    <m/>
    <m/>
    <s v="A4S02_06740"/>
    <n v="564"/>
    <m/>
    <m/>
  </r>
  <r>
    <n v="2990"/>
    <x v="1"/>
    <x v="3"/>
    <s v="GCA_001766235.1"/>
    <s v="Primary Assembly"/>
    <s v="chromosome"/>
    <m/>
    <s v="CP015164.1"/>
    <n v="1396815"/>
    <n v="1397378"/>
    <x v="0"/>
    <s v="AOW46512.1"/>
    <m/>
    <m/>
    <s v="hypothetical protein"/>
    <m/>
    <m/>
    <s v="A4S02_06740"/>
    <n v="564"/>
    <n v="187"/>
    <m/>
  </r>
  <r>
    <n v="2991"/>
    <x v="0"/>
    <x v="2"/>
    <s v="GCA_001766235.1"/>
    <s v="Primary Assembly"/>
    <s v="chromosome"/>
    <m/>
    <s v="CP015164.1"/>
    <n v="1397391"/>
    <n v="1398773"/>
    <x v="1"/>
    <m/>
    <m/>
    <m/>
    <m/>
    <m/>
    <m/>
    <s v="A4S02_06745"/>
    <n v="1383"/>
    <m/>
    <m/>
  </r>
  <r>
    <n v="2992"/>
    <x v="1"/>
    <x v="3"/>
    <s v="GCA_001766235.1"/>
    <s v="Primary Assembly"/>
    <s v="chromosome"/>
    <m/>
    <s v="CP015164.1"/>
    <n v="1397391"/>
    <n v="1398773"/>
    <x v="1"/>
    <s v="AOW46513.1"/>
    <m/>
    <m/>
    <s v="two-component sensor histidine kinase"/>
    <m/>
    <m/>
    <s v="A4S02_06745"/>
    <n v="1383"/>
    <n v="460"/>
    <m/>
  </r>
  <r>
    <n v="2993"/>
    <x v="0"/>
    <x v="2"/>
    <s v="GCA_001766235.1"/>
    <s v="Primary Assembly"/>
    <s v="chromosome"/>
    <m/>
    <s v="CP015164.1"/>
    <n v="1398784"/>
    <n v="1399533"/>
    <x v="1"/>
    <m/>
    <m/>
    <m/>
    <m/>
    <m/>
    <m/>
    <s v="A4S02_06750"/>
    <n v="750"/>
    <m/>
    <m/>
  </r>
  <r>
    <n v="2994"/>
    <x v="1"/>
    <x v="3"/>
    <s v="GCA_001766235.1"/>
    <s v="Primary Assembly"/>
    <s v="chromosome"/>
    <m/>
    <s v="CP015164.1"/>
    <n v="1398784"/>
    <n v="1399533"/>
    <x v="1"/>
    <s v="AOW47815.1"/>
    <m/>
    <m/>
    <s v="DNA-binding response regulator"/>
    <m/>
    <m/>
    <s v="A4S02_06750"/>
    <n v="750"/>
    <n v="249"/>
    <m/>
  </r>
  <r>
    <n v="2995"/>
    <x v="0"/>
    <x v="2"/>
    <s v="GCA_001766235.1"/>
    <s v="Primary Assembly"/>
    <s v="chromosome"/>
    <m/>
    <s v="CP015164.1"/>
    <n v="1399496"/>
    <n v="1400017"/>
    <x v="1"/>
    <m/>
    <m/>
    <m/>
    <m/>
    <m/>
    <m/>
    <s v="A4S02_06755"/>
    <n v="522"/>
    <m/>
    <m/>
  </r>
  <r>
    <n v="2996"/>
    <x v="1"/>
    <x v="3"/>
    <s v="GCA_001766235.1"/>
    <s v="Primary Assembly"/>
    <s v="chromosome"/>
    <m/>
    <s v="CP015164.1"/>
    <n v="1399496"/>
    <n v="1400017"/>
    <x v="1"/>
    <s v="AOW46514.1"/>
    <m/>
    <m/>
    <s v="MarR family transcriptional regulator"/>
    <m/>
    <m/>
    <s v="A4S02_06755"/>
    <n v="522"/>
    <n v="173"/>
    <m/>
  </r>
  <r>
    <n v="2997"/>
    <x v="0"/>
    <x v="2"/>
    <s v="GCA_001766235.1"/>
    <s v="Primary Assembly"/>
    <s v="chromosome"/>
    <m/>
    <s v="CP015164.1"/>
    <n v="1400046"/>
    <n v="1400705"/>
    <x v="1"/>
    <m/>
    <m/>
    <m/>
    <m/>
    <m/>
    <m/>
    <s v="A4S02_06760"/>
    <n v="660"/>
    <m/>
    <m/>
  </r>
  <r>
    <n v="2998"/>
    <x v="1"/>
    <x v="3"/>
    <s v="GCA_001766235.1"/>
    <s v="Primary Assembly"/>
    <s v="chromosome"/>
    <m/>
    <s v="CP015164.1"/>
    <n v="1400046"/>
    <n v="1400705"/>
    <x v="1"/>
    <s v="AOW46515.1"/>
    <m/>
    <m/>
    <s v="rpsU-divergently transcribed protein"/>
    <m/>
    <m/>
    <s v="A4S02_06760"/>
    <n v="660"/>
    <n v="219"/>
    <m/>
  </r>
  <r>
    <n v="2999"/>
    <x v="0"/>
    <x v="2"/>
    <s v="GCA_001766235.1"/>
    <s v="Primary Assembly"/>
    <s v="chromosome"/>
    <m/>
    <s v="CP015164.1"/>
    <n v="1400709"/>
    <n v="1401233"/>
    <x v="1"/>
    <m/>
    <m/>
    <m/>
    <m/>
    <m/>
    <m/>
    <s v="A4S02_06765"/>
    <n v="525"/>
    <m/>
    <m/>
  </r>
  <r>
    <n v="3000"/>
    <x v="1"/>
    <x v="3"/>
    <s v="GCA_001766235.1"/>
    <s v="Primary Assembly"/>
    <s v="chromosome"/>
    <m/>
    <s v="CP015164.1"/>
    <n v="1400709"/>
    <n v="1401233"/>
    <x v="1"/>
    <s v="AOW46516.1"/>
    <m/>
    <m/>
    <s v="peptide deformylase"/>
    <m/>
    <m/>
    <s v="A4S02_06765"/>
    <n v="525"/>
    <n v="174"/>
    <m/>
  </r>
  <r>
    <n v="3001"/>
    <x v="0"/>
    <x v="2"/>
    <s v="GCA_001766235.1"/>
    <s v="Primary Assembly"/>
    <s v="chromosome"/>
    <m/>
    <s v="CP015164.1"/>
    <n v="1401447"/>
    <n v="1401650"/>
    <x v="0"/>
    <m/>
    <m/>
    <m/>
    <m/>
    <m/>
    <m/>
    <s v="A4S02_06770"/>
    <n v="204"/>
    <m/>
    <m/>
  </r>
  <r>
    <n v="3002"/>
    <x v="1"/>
    <x v="3"/>
    <s v="GCA_001766235.1"/>
    <s v="Primary Assembly"/>
    <s v="chromosome"/>
    <m/>
    <s v="CP015164.1"/>
    <n v="1401447"/>
    <n v="1401650"/>
    <x v="0"/>
    <s v="AOW46517.1"/>
    <m/>
    <m/>
    <s v="30S ribosomal protein S21"/>
    <m/>
    <m/>
    <s v="A4S02_06770"/>
    <n v="204"/>
    <n v="67"/>
    <m/>
  </r>
  <r>
    <n v="3003"/>
    <x v="0"/>
    <x v="2"/>
    <s v="GCA_001766235.1"/>
    <s v="Primary Assembly"/>
    <s v="chromosome"/>
    <m/>
    <s v="CP015164.1"/>
    <n v="1401802"/>
    <n v="1402926"/>
    <x v="1"/>
    <m/>
    <m/>
    <m/>
    <m/>
    <m/>
    <m/>
    <s v="A4S02_06775"/>
    <n v="1125"/>
    <m/>
    <m/>
  </r>
  <r>
    <n v="3004"/>
    <x v="1"/>
    <x v="3"/>
    <s v="GCA_001766235.1"/>
    <s v="Primary Assembly"/>
    <s v="chromosome"/>
    <m/>
    <s v="CP015164.1"/>
    <n v="1401802"/>
    <n v="1402926"/>
    <x v="1"/>
    <s v="AOW46518.1"/>
    <m/>
    <m/>
    <s v="3-isopropylmalate dehydrogenase"/>
    <m/>
    <m/>
    <s v="A4S02_06775"/>
    <n v="1125"/>
    <n v="374"/>
    <m/>
  </r>
  <r>
    <n v="3005"/>
    <x v="0"/>
    <x v="2"/>
    <s v="GCA_001766235.1"/>
    <s v="Primary Assembly"/>
    <s v="chromosome"/>
    <m/>
    <s v="CP015164.1"/>
    <n v="1402942"/>
    <n v="1403565"/>
    <x v="1"/>
    <m/>
    <m/>
    <m/>
    <m/>
    <m/>
    <m/>
    <s v="A4S02_06780"/>
    <n v="624"/>
    <m/>
    <m/>
  </r>
  <r>
    <n v="3006"/>
    <x v="1"/>
    <x v="3"/>
    <s v="GCA_001766235.1"/>
    <s v="Primary Assembly"/>
    <s v="chromosome"/>
    <m/>
    <s v="CP015164.1"/>
    <n v="1402942"/>
    <n v="1403565"/>
    <x v="1"/>
    <s v="AOW46519.1"/>
    <m/>
    <m/>
    <s v="3-isopropylmalate dehydratase small subunit"/>
    <m/>
    <m/>
    <s v="A4S02_06780"/>
    <n v="624"/>
    <n v="207"/>
    <m/>
  </r>
  <r>
    <n v="3007"/>
    <x v="0"/>
    <x v="2"/>
    <s v="GCA_001766235.1"/>
    <s v="Primary Assembly"/>
    <s v="chromosome"/>
    <m/>
    <s v="CP015164.1"/>
    <n v="1403565"/>
    <n v="1404968"/>
    <x v="1"/>
    <m/>
    <m/>
    <m/>
    <m/>
    <m/>
    <m/>
    <s v="A4S02_06785"/>
    <n v="1404"/>
    <m/>
    <m/>
  </r>
  <r>
    <n v="3008"/>
    <x v="1"/>
    <x v="3"/>
    <s v="GCA_001766235.1"/>
    <s v="Primary Assembly"/>
    <s v="chromosome"/>
    <m/>
    <s v="CP015164.1"/>
    <n v="1403565"/>
    <n v="1404968"/>
    <x v="1"/>
    <s v="AOW46520.1"/>
    <m/>
    <m/>
    <s v="3-isopropylmalate dehydratase large subunit"/>
    <m/>
    <m/>
    <s v="A4S02_06785"/>
    <n v="1404"/>
    <n v="467"/>
    <m/>
  </r>
  <r>
    <n v="3009"/>
    <x v="0"/>
    <x v="2"/>
    <s v="GCA_001766235.1"/>
    <s v="Primary Assembly"/>
    <s v="chromosome"/>
    <m/>
    <s v="CP015164.1"/>
    <n v="1405122"/>
    <n v="1405505"/>
    <x v="1"/>
    <m/>
    <m/>
    <m/>
    <m/>
    <m/>
    <m/>
    <s v="A4S02_06790"/>
    <n v="384"/>
    <m/>
    <m/>
  </r>
  <r>
    <n v="3010"/>
    <x v="1"/>
    <x v="3"/>
    <s v="GCA_001766235.1"/>
    <s v="Primary Assembly"/>
    <s v="chromosome"/>
    <m/>
    <s v="CP015164.1"/>
    <n v="1405122"/>
    <n v="1405505"/>
    <x v="1"/>
    <s v="AOW46521.1"/>
    <m/>
    <m/>
    <s v="50S ribosomal protein L19"/>
    <m/>
    <m/>
    <s v="A4S02_06790"/>
    <n v="384"/>
    <n v="127"/>
    <m/>
  </r>
  <r>
    <n v="3011"/>
    <x v="0"/>
    <x v="2"/>
    <s v="GCA_001766235.1"/>
    <s v="Primary Assembly"/>
    <s v="chromosome"/>
    <m/>
    <s v="CP015164.1"/>
    <n v="1405520"/>
    <n v="1406272"/>
    <x v="1"/>
    <m/>
    <m/>
    <m/>
    <m/>
    <m/>
    <m/>
    <s v="A4S02_06795"/>
    <n v="753"/>
    <m/>
    <m/>
  </r>
  <r>
    <n v="3012"/>
    <x v="1"/>
    <x v="3"/>
    <s v="GCA_001766235.1"/>
    <s v="Primary Assembly"/>
    <s v="chromosome"/>
    <m/>
    <s v="CP015164.1"/>
    <n v="1405520"/>
    <n v="1406272"/>
    <x v="1"/>
    <s v="AOW46522.1"/>
    <m/>
    <m/>
    <s v="tRNA (guanosine(37)-N1)-methyltransferase TrmD"/>
    <m/>
    <m/>
    <s v="A4S02_06795"/>
    <n v="753"/>
    <n v="250"/>
    <m/>
  </r>
  <r>
    <n v="3013"/>
    <x v="0"/>
    <x v="2"/>
    <s v="GCA_001766235.1"/>
    <s v="Primary Assembly"/>
    <s v="chromosome"/>
    <m/>
    <s v="CP015164.1"/>
    <n v="1406269"/>
    <n v="1406811"/>
    <x v="1"/>
    <m/>
    <m/>
    <m/>
    <m/>
    <m/>
    <m/>
    <s v="A4S02_06800"/>
    <n v="543"/>
    <m/>
    <m/>
  </r>
  <r>
    <n v="3014"/>
    <x v="1"/>
    <x v="3"/>
    <s v="GCA_001766235.1"/>
    <s v="Primary Assembly"/>
    <s v="chromosome"/>
    <m/>
    <s v="CP015164.1"/>
    <n v="1406269"/>
    <n v="1406811"/>
    <x v="1"/>
    <s v="AOW46523.1"/>
    <m/>
    <m/>
    <s v="16S rRNA processing protein RimM"/>
    <m/>
    <m/>
    <s v="A4S02_06800"/>
    <n v="543"/>
    <n v="180"/>
    <m/>
  </r>
  <r>
    <n v="3015"/>
    <x v="0"/>
    <x v="2"/>
    <s v="GCA_001766235.1"/>
    <s v="Primary Assembly"/>
    <s v="chromosome"/>
    <m/>
    <s v="CP015164.1"/>
    <n v="1406826"/>
    <n v="1407179"/>
    <x v="1"/>
    <m/>
    <m/>
    <m/>
    <m/>
    <m/>
    <m/>
    <s v="A4S02_06805"/>
    <n v="354"/>
    <m/>
    <m/>
  </r>
  <r>
    <n v="3016"/>
    <x v="1"/>
    <x v="3"/>
    <s v="GCA_001766235.1"/>
    <s v="Primary Assembly"/>
    <s v="chromosome"/>
    <m/>
    <s v="CP015164.1"/>
    <n v="1406826"/>
    <n v="1407179"/>
    <x v="1"/>
    <s v="AOW46524.1"/>
    <m/>
    <m/>
    <s v="30S ribosomal protein S16"/>
    <m/>
    <m/>
    <s v="A4S02_06805"/>
    <n v="354"/>
    <n v="117"/>
    <m/>
  </r>
  <r>
    <n v="3017"/>
    <x v="0"/>
    <x v="2"/>
    <s v="GCA_001766235.1"/>
    <s v="Primary Assembly"/>
    <s v="chromosome"/>
    <m/>
    <s v="CP015164.1"/>
    <n v="1407242"/>
    <n v="1408645"/>
    <x v="1"/>
    <m/>
    <m/>
    <m/>
    <m/>
    <m/>
    <m/>
    <s v="A4S02_06810"/>
    <n v="1404"/>
    <m/>
    <m/>
  </r>
  <r>
    <n v="3018"/>
    <x v="1"/>
    <x v="3"/>
    <s v="GCA_001766235.1"/>
    <s v="Primary Assembly"/>
    <s v="chromosome"/>
    <m/>
    <s v="CP015164.1"/>
    <n v="1407242"/>
    <n v="1408645"/>
    <x v="1"/>
    <s v="AOW47816.1"/>
    <m/>
    <m/>
    <s v="signal recognition particle protein"/>
    <m/>
    <m/>
    <s v="A4S02_06810"/>
    <n v="1404"/>
    <n v="467"/>
    <m/>
  </r>
  <r>
    <n v="3019"/>
    <x v="0"/>
    <x v="2"/>
    <s v="GCA_001766235.1"/>
    <s v="Primary Assembly"/>
    <s v="chromosome"/>
    <m/>
    <s v="CP015164.1"/>
    <n v="1408762"/>
    <n v="1409277"/>
    <x v="1"/>
    <m/>
    <m/>
    <m/>
    <m/>
    <m/>
    <m/>
    <s v="A4S02_06815"/>
    <n v="516"/>
    <m/>
    <m/>
  </r>
  <r>
    <n v="3020"/>
    <x v="1"/>
    <x v="3"/>
    <s v="GCA_001766235.1"/>
    <s v="Primary Assembly"/>
    <s v="chromosome"/>
    <m/>
    <s v="CP015164.1"/>
    <n v="1408762"/>
    <n v="1409277"/>
    <x v="1"/>
    <s v="AOW46525.1"/>
    <m/>
    <m/>
    <s v="hypothetical protein"/>
    <m/>
    <m/>
    <s v="A4S02_06815"/>
    <n v="516"/>
    <n v="171"/>
    <m/>
  </r>
  <r>
    <n v="3021"/>
    <x v="0"/>
    <x v="2"/>
    <s v="GCA_001766235.1"/>
    <s v="Primary Assembly"/>
    <s v="chromosome"/>
    <m/>
    <s v="CP015164.1"/>
    <n v="1409381"/>
    <n v="1410148"/>
    <x v="1"/>
    <m/>
    <m/>
    <m/>
    <m/>
    <m/>
    <m/>
    <s v="A4S02_06820"/>
    <n v="768"/>
    <m/>
    <m/>
  </r>
  <r>
    <n v="3022"/>
    <x v="1"/>
    <x v="3"/>
    <s v="GCA_001766235.1"/>
    <s v="Primary Assembly"/>
    <s v="chromosome"/>
    <m/>
    <s v="CP015164.1"/>
    <n v="1409381"/>
    <n v="1410148"/>
    <x v="1"/>
    <s v="AOW46526.1"/>
    <m/>
    <m/>
    <s v="hypothetical protein"/>
    <m/>
    <m/>
    <s v="A4S02_06820"/>
    <n v="768"/>
    <n v="255"/>
    <m/>
  </r>
  <r>
    <n v="3023"/>
    <x v="0"/>
    <x v="2"/>
    <s v="GCA_001766235.1"/>
    <s v="Primary Assembly"/>
    <s v="chromosome"/>
    <m/>
    <s v="CP015164.1"/>
    <n v="1410145"/>
    <n v="1412298"/>
    <x v="1"/>
    <m/>
    <m/>
    <m/>
    <m/>
    <m/>
    <m/>
    <s v="A4S02_06825"/>
    <n v="2154"/>
    <m/>
    <m/>
  </r>
  <r>
    <n v="3024"/>
    <x v="1"/>
    <x v="3"/>
    <s v="GCA_001766235.1"/>
    <s v="Primary Assembly"/>
    <s v="chromosome"/>
    <m/>
    <s v="CP015164.1"/>
    <n v="1410145"/>
    <n v="1412298"/>
    <x v="1"/>
    <s v="AOW46527.1"/>
    <m/>
    <m/>
    <s v="lipopolysaccharide biosynthesis protein"/>
    <m/>
    <m/>
    <s v="A4S02_06825"/>
    <n v="2154"/>
    <n v="717"/>
    <m/>
  </r>
  <r>
    <n v="3025"/>
    <x v="0"/>
    <x v="2"/>
    <s v="GCA_001766235.1"/>
    <s v="Primary Assembly"/>
    <s v="chromosome"/>
    <m/>
    <s v="CP015164.1"/>
    <n v="1412331"/>
    <n v="1413317"/>
    <x v="1"/>
    <m/>
    <m/>
    <m/>
    <m/>
    <m/>
    <m/>
    <s v="A4S02_06830"/>
    <n v="987"/>
    <m/>
    <m/>
  </r>
  <r>
    <n v="3026"/>
    <x v="1"/>
    <x v="3"/>
    <s v="GCA_001766235.1"/>
    <s v="Primary Assembly"/>
    <s v="chromosome"/>
    <m/>
    <s v="CP015164.1"/>
    <n v="1412331"/>
    <n v="1413317"/>
    <x v="1"/>
    <s v="AOW46528.1"/>
    <m/>
    <m/>
    <s v="RNA pseudouridine synthase"/>
    <m/>
    <m/>
    <s v="A4S02_06830"/>
    <n v="987"/>
    <n v="328"/>
    <m/>
  </r>
  <r>
    <n v="3027"/>
    <x v="0"/>
    <x v="2"/>
    <s v="GCA_001766235.1"/>
    <s v="Primary Assembly"/>
    <s v="chromosome"/>
    <m/>
    <s v="CP015164.1"/>
    <n v="1413334"/>
    <n v="1414695"/>
    <x v="1"/>
    <m/>
    <m/>
    <m/>
    <m/>
    <m/>
    <m/>
    <s v="A4S02_06835"/>
    <n v="1362"/>
    <m/>
    <m/>
  </r>
  <r>
    <n v="3028"/>
    <x v="1"/>
    <x v="3"/>
    <s v="GCA_001766235.1"/>
    <s v="Primary Assembly"/>
    <s v="chromosome"/>
    <m/>
    <s v="CP015164.1"/>
    <n v="1413334"/>
    <n v="1414695"/>
    <x v="1"/>
    <s v="AOW46529.1"/>
    <m/>
    <m/>
    <s v="AAA family ATPase"/>
    <m/>
    <m/>
    <s v="A4S02_06835"/>
    <n v="1362"/>
    <n v="453"/>
    <m/>
  </r>
  <r>
    <n v="3029"/>
    <x v="0"/>
    <x v="2"/>
    <s v="GCA_001766235.1"/>
    <s v="Primary Assembly"/>
    <s v="chromosome"/>
    <m/>
    <s v="CP015164.1"/>
    <n v="1414800"/>
    <n v="1415495"/>
    <x v="1"/>
    <m/>
    <m/>
    <m/>
    <m/>
    <m/>
    <m/>
    <s v="A4S02_06840"/>
    <n v="696"/>
    <m/>
    <m/>
  </r>
  <r>
    <n v="3030"/>
    <x v="1"/>
    <x v="3"/>
    <s v="GCA_001766235.1"/>
    <s v="Primary Assembly"/>
    <s v="chromosome"/>
    <m/>
    <s v="CP015164.1"/>
    <n v="1414800"/>
    <n v="1415495"/>
    <x v="1"/>
    <s v="AOW46530.1"/>
    <m/>
    <m/>
    <s v="hypothetical protein"/>
    <m/>
    <m/>
    <s v="A4S02_06840"/>
    <n v="696"/>
    <n v="231"/>
    <m/>
  </r>
  <r>
    <n v="3031"/>
    <x v="0"/>
    <x v="2"/>
    <s v="GCA_001766235.1"/>
    <s v="Primary Assembly"/>
    <s v="chromosome"/>
    <m/>
    <s v="CP015164.1"/>
    <n v="1415502"/>
    <n v="1416419"/>
    <x v="1"/>
    <m/>
    <m/>
    <m/>
    <m/>
    <m/>
    <m/>
    <s v="A4S02_06845"/>
    <n v="918"/>
    <m/>
    <m/>
  </r>
  <r>
    <n v="3032"/>
    <x v="1"/>
    <x v="3"/>
    <s v="GCA_001766235.1"/>
    <s v="Primary Assembly"/>
    <s v="chromosome"/>
    <m/>
    <s v="CP015164.1"/>
    <n v="1415502"/>
    <n v="1416419"/>
    <x v="1"/>
    <s v="AOW46531.1"/>
    <m/>
    <m/>
    <s v="4-hydroxybenzoate octaprenyltransferase"/>
    <m/>
    <m/>
    <s v="A4S02_06845"/>
    <n v="918"/>
    <n v="305"/>
    <m/>
  </r>
  <r>
    <n v="3033"/>
    <x v="0"/>
    <x v="2"/>
    <s v="GCA_001766235.1"/>
    <s v="Primary Assembly"/>
    <s v="chromosome"/>
    <m/>
    <s v="CP015164.1"/>
    <n v="1416528"/>
    <n v="1417301"/>
    <x v="0"/>
    <m/>
    <m/>
    <m/>
    <m/>
    <m/>
    <m/>
    <s v="A4S02_06850"/>
    <n v="774"/>
    <m/>
    <m/>
  </r>
  <r>
    <n v="3034"/>
    <x v="1"/>
    <x v="3"/>
    <s v="GCA_001766235.1"/>
    <s v="Primary Assembly"/>
    <s v="chromosome"/>
    <m/>
    <s v="CP015164.1"/>
    <n v="1416528"/>
    <n v="1417301"/>
    <x v="0"/>
    <s v="AOW46532.1"/>
    <m/>
    <m/>
    <s v="16S rRNA (uracil(1498)-N(3))-methyltransferase"/>
    <m/>
    <m/>
    <s v="A4S02_06850"/>
    <n v="774"/>
    <n v="257"/>
    <m/>
  </r>
  <r>
    <n v="3035"/>
    <x v="0"/>
    <x v="2"/>
    <s v="GCA_001766235.1"/>
    <s v="Primary Assembly"/>
    <s v="chromosome"/>
    <m/>
    <s v="CP015164.1"/>
    <n v="1417370"/>
    <n v="1418779"/>
    <x v="0"/>
    <m/>
    <m/>
    <m/>
    <m/>
    <m/>
    <m/>
    <s v="A4S02_06855"/>
    <n v="1410"/>
    <m/>
    <m/>
  </r>
  <r>
    <n v="3036"/>
    <x v="1"/>
    <x v="3"/>
    <s v="GCA_001766235.1"/>
    <s v="Primary Assembly"/>
    <s v="chromosome"/>
    <m/>
    <s v="CP015164.1"/>
    <n v="1417370"/>
    <n v="1418779"/>
    <x v="0"/>
    <s v="AOW46533.1"/>
    <m/>
    <m/>
    <s v="glutamate--cysteine ligase"/>
    <m/>
    <m/>
    <s v="A4S02_06855"/>
    <n v="1410"/>
    <n v="469"/>
    <m/>
  </r>
  <r>
    <n v="3037"/>
    <x v="0"/>
    <x v="2"/>
    <s v="GCA_001766235.1"/>
    <s v="Primary Assembly"/>
    <s v="chromosome"/>
    <m/>
    <s v="CP015164.1"/>
    <n v="1418817"/>
    <n v="1420208"/>
    <x v="1"/>
    <m/>
    <m/>
    <m/>
    <m/>
    <m/>
    <m/>
    <s v="A4S02_06860"/>
    <n v="1392"/>
    <m/>
    <m/>
  </r>
  <r>
    <n v="3038"/>
    <x v="1"/>
    <x v="3"/>
    <s v="GCA_001766235.1"/>
    <s v="Primary Assembly"/>
    <s v="chromosome"/>
    <m/>
    <s v="CP015164.1"/>
    <n v="1418817"/>
    <n v="1420208"/>
    <x v="1"/>
    <s v="AOW46534.1"/>
    <m/>
    <m/>
    <s v="transporter"/>
    <m/>
    <m/>
    <s v="A4S02_06860"/>
    <n v="1392"/>
    <n v="463"/>
    <m/>
  </r>
  <r>
    <n v="3039"/>
    <x v="0"/>
    <x v="2"/>
    <s v="GCA_001766235.1"/>
    <s v="Primary Assembly"/>
    <s v="chromosome"/>
    <m/>
    <s v="CP015164.1"/>
    <n v="1420484"/>
    <n v="1421902"/>
    <x v="1"/>
    <m/>
    <m/>
    <m/>
    <m/>
    <m/>
    <m/>
    <s v="A4S02_06865"/>
    <n v="1419"/>
    <m/>
    <m/>
  </r>
  <r>
    <n v="3040"/>
    <x v="1"/>
    <x v="3"/>
    <s v="GCA_001766235.1"/>
    <s v="Primary Assembly"/>
    <s v="chromosome"/>
    <m/>
    <s v="CP015164.1"/>
    <n v="1420484"/>
    <n v="1421902"/>
    <x v="1"/>
    <s v="AOW47817.1"/>
    <m/>
    <m/>
    <s v="ribosome biogenesis GTPase Der"/>
    <m/>
    <m/>
    <s v="A4S02_06865"/>
    <n v="1419"/>
    <n v="472"/>
    <m/>
  </r>
  <r>
    <n v="3041"/>
    <x v="0"/>
    <x v="2"/>
    <s v="GCA_001766235.1"/>
    <s v="Primary Assembly"/>
    <s v="chromosome"/>
    <m/>
    <s v="CP015164.1"/>
    <n v="1421916"/>
    <n v="1423313"/>
    <x v="1"/>
    <m/>
    <m/>
    <m/>
    <m/>
    <m/>
    <m/>
    <s v="A4S02_06870"/>
    <n v="1398"/>
    <m/>
    <m/>
  </r>
  <r>
    <n v="3042"/>
    <x v="1"/>
    <x v="3"/>
    <s v="GCA_001766235.1"/>
    <s v="Primary Assembly"/>
    <s v="chromosome"/>
    <m/>
    <s v="CP015164.1"/>
    <n v="1421916"/>
    <n v="1423313"/>
    <x v="1"/>
    <s v="AOW46535.1"/>
    <m/>
    <m/>
    <s v="dehydrogenase"/>
    <m/>
    <m/>
    <s v="A4S02_06870"/>
    <n v="1398"/>
    <n v="465"/>
    <m/>
  </r>
  <r>
    <n v="3043"/>
    <x v="0"/>
    <x v="2"/>
    <s v="GCA_001766235.1"/>
    <s v="Primary Assembly"/>
    <s v="chromosome"/>
    <m/>
    <s v="CP015164.1"/>
    <n v="1423318"/>
    <n v="1424013"/>
    <x v="1"/>
    <m/>
    <m/>
    <m/>
    <m/>
    <m/>
    <m/>
    <s v="A4S02_06875"/>
    <n v="696"/>
    <m/>
    <m/>
  </r>
  <r>
    <n v="3044"/>
    <x v="1"/>
    <x v="3"/>
    <s v="GCA_001766235.1"/>
    <s v="Primary Assembly"/>
    <s v="chromosome"/>
    <m/>
    <s v="CP015164.1"/>
    <n v="1423318"/>
    <n v="1424013"/>
    <x v="1"/>
    <s v="AOW46536.1"/>
    <m/>
    <m/>
    <s v="hypothetical protein"/>
    <m/>
    <m/>
    <s v="A4S02_06875"/>
    <n v="696"/>
    <n v="231"/>
    <m/>
  </r>
  <r>
    <n v="3045"/>
    <x v="0"/>
    <x v="2"/>
    <s v="GCA_001766235.1"/>
    <s v="Primary Assembly"/>
    <s v="chromosome"/>
    <m/>
    <s v="CP015164.1"/>
    <n v="1424170"/>
    <n v="1424565"/>
    <x v="1"/>
    <m/>
    <m/>
    <m/>
    <m/>
    <m/>
    <m/>
    <s v="A4S02_06880"/>
    <n v="396"/>
    <m/>
    <m/>
  </r>
  <r>
    <n v="3046"/>
    <x v="1"/>
    <x v="3"/>
    <s v="GCA_001766235.1"/>
    <s v="Primary Assembly"/>
    <s v="chromosome"/>
    <m/>
    <s v="CP015164.1"/>
    <n v="1424170"/>
    <n v="1424565"/>
    <x v="1"/>
    <s v="AOW46537.1"/>
    <m/>
    <m/>
    <s v="hypothetical protein"/>
    <m/>
    <m/>
    <s v="A4S02_06880"/>
    <n v="396"/>
    <n v="131"/>
    <m/>
  </r>
  <r>
    <n v="3047"/>
    <x v="0"/>
    <x v="2"/>
    <s v="GCA_001766235.1"/>
    <s v="Primary Assembly"/>
    <s v="chromosome"/>
    <m/>
    <s v="CP015164.1"/>
    <n v="1424715"/>
    <n v="1425620"/>
    <x v="0"/>
    <m/>
    <m/>
    <m/>
    <m/>
    <m/>
    <m/>
    <s v="A4S02_06885"/>
    <n v="906"/>
    <m/>
    <m/>
  </r>
  <r>
    <n v="3048"/>
    <x v="1"/>
    <x v="3"/>
    <s v="GCA_001766235.1"/>
    <s v="Primary Assembly"/>
    <s v="chromosome"/>
    <m/>
    <s v="CP015164.1"/>
    <n v="1424715"/>
    <n v="1425620"/>
    <x v="0"/>
    <s v="AOW46538.1"/>
    <m/>
    <m/>
    <s v="heptosyltransferase"/>
    <m/>
    <m/>
    <s v="A4S02_06885"/>
    <n v="906"/>
    <n v="301"/>
    <m/>
  </r>
  <r>
    <n v="3049"/>
    <x v="0"/>
    <x v="2"/>
    <s v="GCA_001766235.1"/>
    <s v="Primary Assembly"/>
    <s v="chromosome"/>
    <m/>
    <s v="CP015164.1"/>
    <n v="1425617"/>
    <n v="1426678"/>
    <x v="0"/>
    <m/>
    <m/>
    <m/>
    <m/>
    <m/>
    <m/>
    <s v="A4S02_06890"/>
    <n v="1062"/>
    <m/>
    <m/>
  </r>
  <r>
    <n v="3050"/>
    <x v="1"/>
    <x v="3"/>
    <s v="GCA_001766235.1"/>
    <s v="Primary Assembly"/>
    <s v="chromosome"/>
    <m/>
    <s v="CP015164.1"/>
    <n v="1425617"/>
    <n v="1426678"/>
    <x v="0"/>
    <s v="AOW46539.1"/>
    <m/>
    <m/>
    <s v="glycosyl transferase"/>
    <m/>
    <m/>
    <s v="A4S02_06890"/>
    <n v="1062"/>
    <n v="353"/>
    <m/>
  </r>
  <r>
    <n v="3051"/>
    <x v="0"/>
    <x v="2"/>
    <s v="GCA_001766235.1"/>
    <s v="Primary Assembly"/>
    <s v="chromosome"/>
    <m/>
    <s v="CP015164.1"/>
    <n v="1426679"/>
    <n v="1428439"/>
    <x v="0"/>
    <m/>
    <m/>
    <m/>
    <m/>
    <m/>
    <m/>
    <s v="A4S02_06895"/>
    <n v="1761"/>
    <m/>
    <m/>
  </r>
  <r>
    <n v="3052"/>
    <x v="1"/>
    <x v="3"/>
    <s v="GCA_001766235.1"/>
    <s v="Primary Assembly"/>
    <s v="chromosome"/>
    <m/>
    <s v="CP015164.1"/>
    <n v="1426679"/>
    <n v="1428439"/>
    <x v="0"/>
    <s v="AOW46540.1"/>
    <m/>
    <m/>
    <s v="asparagine synthase (glutamine-hydrolyzing)"/>
    <m/>
    <m/>
    <s v="A4S02_06895"/>
    <n v="1761"/>
    <n v="586"/>
    <m/>
  </r>
  <r>
    <n v="3053"/>
    <x v="0"/>
    <x v="2"/>
    <s v="GCA_001766235.1"/>
    <s v="Primary Assembly"/>
    <s v="chromosome"/>
    <m/>
    <s v="CP015164.1"/>
    <n v="1428523"/>
    <n v="1429398"/>
    <x v="0"/>
    <m/>
    <m/>
    <m/>
    <m/>
    <m/>
    <m/>
    <s v="A4S02_06900"/>
    <n v="876"/>
    <m/>
    <m/>
  </r>
  <r>
    <n v="3054"/>
    <x v="1"/>
    <x v="3"/>
    <s v="GCA_001766235.1"/>
    <s v="Primary Assembly"/>
    <s v="chromosome"/>
    <m/>
    <s v="CP015164.1"/>
    <n v="1428523"/>
    <n v="1429398"/>
    <x v="0"/>
    <s v="AOW46541.1"/>
    <m/>
    <m/>
    <s v="aminomethyltransferase"/>
    <m/>
    <m/>
    <s v="A4S02_06900"/>
    <n v="876"/>
    <n v="291"/>
    <m/>
  </r>
  <r>
    <n v="3055"/>
    <x v="0"/>
    <x v="2"/>
    <s v="GCA_001766235.1"/>
    <s v="Primary Assembly"/>
    <s v="chromosome"/>
    <m/>
    <s v="CP015164.1"/>
    <n v="1429395"/>
    <n v="1429814"/>
    <x v="0"/>
    <m/>
    <m/>
    <m/>
    <m/>
    <m/>
    <m/>
    <s v="A4S02_06905"/>
    <n v="420"/>
    <m/>
    <m/>
  </r>
  <r>
    <n v="3056"/>
    <x v="1"/>
    <x v="3"/>
    <s v="GCA_001766235.1"/>
    <s v="Primary Assembly"/>
    <s v="chromosome"/>
    <m/>
    <s v="CP015164.1"/>
    <n v="1429395"/>
    <n v="1429814"/>
    <x v="0"/>
    <s v="AOW46542.1"/>
    <m/>
    <m/>
    <s v="phosphoribosyl-AMP cyclohydrolase"/>
    <m/>
    <m/>
    <s v="A4S02_06905"/>
    <n v="420"/>
    <n v="139"/>
    <m/>
  </r>
  <r>
    <n v="3057"/>
    <x v="0"/>
    <x v="2"/>
    <s v="GCA_001766235.1"/>
    <s v="Primary Assembly"/>
    <s v="chromosome"/>
    <m/>
    <s v="CP015164.1"/>
    <n v="1429821"/>
    <n v="1431008"/>
    <x v="1"/>
    <m/>
    <m/>
    <m/>
    <m/>
    <m/>
    <m/>
    <s v="A4S02_06910"/>
    <n v="1188"/>
    <m/>
    <m/>
  </r>
  <r>
    <n v="3058"/>
    <x v="1"/>
    <x v="3"/>
    <s v="GCA_001766235.1"/>
    <s v="Primary Assembly"/>
    <s v="chromosome"/>
    <m/>
    <s v="CP015164.1"/>
    <n v="1429821"/>
    <n v="1431008"/>
    <x v="1"/>
    <s v="AOW46543.1"/>
    <m/>
    <m/>
    <s v="lipid-A-disaccharide synthase"/>
    <m/>
    <m/>
    <s v="A4S02_06910"/>
    <n v="1188"/>
    <n v="395"/>
    <m/>
  </r>
  <r>
    <n v="3059"/>
    <x v="0"/>
    <x v="2"/>
    <s v="GCA_001766235.1"/>
    <s v="Primary Assembly"/>
    <s v="chromosome"/>
    <m/>
    <s v="CP015164.1"/>
    <n v="1431194"/>
    <n v="1432651"/>
    <x v="0"/>
    <m/>
    <m/>
    <m/>
    <m/>
    <m/>
    <m/>
    <s v="A4S02_06915"/>
    <n v="1458"/>
    <m/>
    <m/>
  </r>
  <r>
    <n v="3060"/>
    <x v="1"/>
    <x v="3"/>
    <s v="GCA_001766235.1"/>
    <s v="Primary Assembly"/>
    <s v="chromosome"/>
    <m/>
    <s v="CP015164.1"/>
    <n v="1431194"/>
    <n v="1432651"/>
    <x v="0"/>
    <s v="AOW46544.1"/>
    <m/>
    <m/>
    <s v="sodium-independent anion transporter"/>
    <m/>
    <m/>
    <s v="A4S02_06915"/>
    <n v="1458"/>
    <n v="485"/>
    <m/>
  </r>
  <r>
    <n v="3061"/>
    <x v="0"/>
    <x v="2"/>
    <s v="GCA_001766235.1"/>
    <s v="Primary Assembly"/>
    <s v="chromosome"/>
    <m/>
    <s v="CP015164.1"/>
    <n v="1432719"/>
    <n v="1433339"/>
    <x v="1"/>
    <m/>
    <m/>
    <m/>
    <m/>
    <m/>
    <m/>
    <s v="A4S02_06920"/>
    <n v="621"/>
    <m/>
    <m/>
  </r>
  <r>
    <n v="3062"/>
    <x v="1"/>
    <x v="3"/>
    <s v="GCA_001766235.1"/>
    <s v="Primary Assembly"/>
    <s v="chromosome"/>
    <m/>
    <s v="CP015164.1"/>
    <n v="1432719"/>
    <n v="1433339"/>
    <x v="1"/>
    <s v="AOW46545.1"/>
    <m/>
    <m/>
    <s v="sulfoxide reductase heme-binding subunit YedZ"/>
    <m/>
    <m/>
    <s v="A4S02_06920"/>
    <n v="621"/>
    <n v="206"/>
    <m/>
  </r>
  <r>
    <n v="3063"/>
    <x v="0"/>
    <x v="2"/>
    <s v="GCA_001766235.1"/>
    <s v="Primary Assembly"/>
    <s v="chromosome"/>
    <m/>
    <s v="CP015164.1"/>
    <n v="1433565"/>
    <n v="1434440"/>
    <x v="0"/>
    <m/>
    <m/>
    <m/>
    <m/>
    <m/>
    <m/>
    <s v="A4S02_06925"/>
    <n v="876"/>
    <m/>
    <m/>
  </r>
  <r>
    <n v="3064"/>
    <x v="1"/>
    <x v="3"/>
    <s v="GCA_001766235.1"/>
    <s v="Primary Assembly"/>
    <s v="chromosome"/>
    <m/>
    <s v="CP015164.1"/>
    <n v="1433565"/>
    <n v="1434440"/>
    <x v="0"/>
    <s v="AOW46546.1"/>
    <m/>
    <m/>
    <s v="3-hydroxyisobutyrate dehydrogenase"/>
    <m/>
    <m/>
    <s v="A4S02_06925"/>
    <n v="876"/>
    <n v="291"/>
    <m/>
  </r>
  <r>
    <n v="3065"/>
    <x v="0"/>
    <x v="2"/>
    <s v="GCA_001766235.1"/>
    <s v="Primary Assembly"/>
    <s v="chromosome"/>
    <m/>
    <s v="CP015164.1"/>
    <n v="1434389"/>
    <n v="1435243"/>
    <x v="1"/>
    <m/>
    <m/>
    <m/>
    <m/>
    <m/>
    <m/>
    <s v="A4S02_06930"/>
    <n v="855"/>
    <m/>
    <m/>
  </r>
  <r>
    <n v="3066"/>
    <x v="1"/>
    <x v="3"/>
    <s v="GCA_001766235.1"/>
    <s v="Primary Assembly"/>
    <s v="chromosome"/>
    <m/>
    <s v="CP015164.1"/>
    <n v="1434389"/>
    <n v="1435243"/>
    <x v="1"/>
    <s v="AOW46547.1"/>
    <m/>
    <m/>
    <s v="phytoene synthase"/>
    <m/>
    <m/>
    <s v="A4S02_06930"/>
    <n v="855"/>
    <n v="284"/>
    <m/>
  </r>
  <r>
    <n v="3067"/>
    <x v="0"/>
    <x v="2"/>
    <s v="GCA_001766235.1"/>
    <s v="Primary Assembly"/>
    <s v="chromosome"/>
    <m/>
    <s v="CP015164.1"/>
    <n v="1435438"/>
    <n v="1436046"/>
    <x v="0"/>
    <m/>
    <m/>
    <m/>
    <m/>
    <m/>
    <m/>
    <s v="A4S02_06935"/>
    <n v="609"/>
    <m/>
    <m/>
  </r>
  <r>
    <n v="3068"/>
    <x v="1"/>
    <x v="3"/>
    <s v="GCA_001766235.1"/>
    <s v="Primary Assembly"/>
    <s v="chromosome"/>
    <m/>
    <s v="CP015164.1"/>
    <n v="1435438"/>
    <n v="1436046"/>
    <x v="0"/>
    <s v="AOW46548.1"/>
    <m/>
    <m/>
    <s v="superoxide dismutase"/>
    <m/>
    <m/>
    <s v="A4S02_06935"/>
    <n v="609"/>
    <n v="202"/>
    <m/>
  </r>
  <r>
    <n v="3069"/>
    <x v="0"/>
    <x v="2"/>
    <s v="GCA_001766235.1"/>
    <s v="Primary Assembly"/>
    <s v="chromosome"/>
    <m/>
    <s v="CP015164.1"/>
    <n v="1436325"/>
    <n v="1438940"/>
    <x v="0"/>
    <m/>
    <m/>
    <m/>
    <m/>
    <m/>
    <m/>
    <s v="A4S02_06940"/>
    <n v="2616"/>
    <m/>
    <m/>
  </r>
  <r>
    <n v="3070"/>
    <x v="1"/>
    <x v="3"/>
    <s v="GCA_001766235.1"/>
    <s v="Primary Assembly"/>
    <s v="chromosome"/>
    <m/>
    <s v="CP015164.1"/>
    <n v="1436325"/>
    <n v="1438940"/>
    <x v="0"/>
    <s v="AOW47818.1"/>
    <m/>
    <m/>
    <s v="ATP-dependent chaperone ClpB"/>
    <m/>
    <m/>
    <s v="A4S02_06940"/>
    <n v="2616"/>
    <n v="871"/>
    <m/>
  </r>
  <r>
    <n v="3071"/>
    <x v="0"/>
    <x v="2"/>
    <s v="GCA_001766235.1"/>
    <s v="Primary Assembly"/>
    <s v="chromosome"/>
    <m/>
    <s v="CP015164.1"/>
    <n v="1439030"/>
    <n v="1439662"/>
    <x v="0"/>
    <m/>
    <m/>
    <m/>
    <m/>
    <m/>
    <m/>
    <s v="A4S02_06945"/>
    <n v="633"/>
    <m/>
    <m/>
  </r>
  <r>
    <n v="3072"/>
    <x v="1"/>
    <x v="3"/>
    <s v="GCA_001766235.1"/>
    <s v="Primary Assembly"/>
    <s v="chromosome"/>
    <m/>
    <s v="CP015164.1"/>
    <n v="1439030"/>
    <n v="1439662"/>
    <x v="0"/>
    <s v="AOW46549.1"/>
    <m/>
    <m/>
    <s v="ADP-ribose pyrophosphatase"/>
    <m/>
    <m/>
    <s v="A4S02_06945"/>
    <n v="633"/>
    <n v="210"/>
    <m/>
  </r>
  <r>
    <n v="3073"/>
    <x v="0"/>
    <x v="2"/>
    <s v="GCA_001766235.1"/>
    <s v="Primary Assembly"/>
    <s v="chromosome"/>
    <m/>
    <s v="CP015164.1"/>
    <n v="1439723"/>
    <n v="1441042"/>
    <x v="1"/>
    <m/>
    <m/>
    <m/>
    <m/>
    <m/>
    <m/>
    <s v="A4S02_06950"/>
    <n v="1320"/>
    <m/>
    <m/>
  </r>
  <r>
    <n v="3074"/>
    <x v="1"/>
    <x v="3"/>
    <s v="GCA_001766235.1"/>
    <s v="Primary Assembly"/>
    <s v="chromosome"/>
    <m/>
    <s v="CP015164.1"/>
    <n v="1439723"/>
    <n v="1441042"/>
    <x v="1"/>
    <s v="AOW46550.1"/>
    <m/>
    <m/>
    <s v="GTPase HflX"/>
    <m/>
    <m/>
    <s v="A4S02_06950"/>
    <n v="1320"/>
    <n v="439"/>
    <m/>
  </r>
  <r>
    <n v="3075"/>
    <x v="0"/>
    <x v="2"/>
    <s v="GCA_001766235.1"/>
    <s v="Primary Assembly"/>
    <s v="chromosome"/>
    <m/>
    <s v="CP015164.1"/>
    <n v="1441023"/>
    <n v="1441307"/>
    <x v="1"/>
    <m/>
    <m/>
    <m/>
    <m/>
    <m/>
    <m/>
    <s v="A4S02_06955"/>
    <n v="285"/>
    <m/>
    <m/>
  </r>
  <r>
    <n v="3076"/>
    <x v="1"/>
    <x v="3"/>
    <s v="GCA_001766235.1"/>
    <s v="Primary Assembly"/>
    <s v="chromosome"/>
    <m/>
    <s v="CP015164.1"/>
    <n v="1441023"/>
    <n v="1441307"/>
    <x v="1"/>
    <s v="AOW46551.1"/>
    <m/>
    <m/>
    <s v="RNA chaperone Hfq"/>
    <m/>
    <m/>
    <s v="A4S02_06955"/>
    <n v="285"/>
    <n v="94"/>
    <m/>
  </r>
  <r>
    <n v="3077"/>
    <x v="0"/>
    <x v="2"/>
    <s v="GCA_001766235.1"/>
    <s v="Primary Assembly"/>
    <s v="chromosome"/>
    <m/>
    <s v="CP015164.1"/>
    <n v="1441384"/>
    <n v="1442775"/>
    <x v="1"/>
    <m/>
    <m/>
    <m/>
    <m/>
    <m/>
    <m/>
    <s v="A4S02_06960"/>
    <n v="1392"/>
    <m/>
    <m/>
  </r>
  <r>
    <n v="3078"/>
    <x v="1"/>
    <x v="3"/>
    <s v="GCA_001766235.1"/>
    <s v="Primary Assembly"/>
    <s v="chromosome"/>
    <m/>
    <s v="CP015164.1"/>
    <n v="1441384"/>
    <n v="1442775"/>
    <x v="1"/>
    <s v="AOW46552.1"/>
    <m/>
    <m/>
    <s v="sigma-54-dependent Fis family transcriptional regulator"/>
    <m/>
    <m/>
    <s v="A4S02_06960"/>
    <n v="1392"/>
    <n v="463"/>
    <m/>
  </r>
  <r>
    <n v="3079"/>
    <x v="0"/>
    <x v="2"/>
    <s v="GCA_001766235.1"/>
    <s v="Primary Assembly"/>
    <s v="chromosome"/>
    <m/>
    <s v="CP015164.1"/>
    <n v="1442765"/>
    <n v="1445029"/>
    <x v="1"/>
    <m/>
    <m/>
    <m/>
    <m/>
    <m/>
    <m/>
    <s v="A4S02_06965"/>
    <n v="2265"/>
    <m/>
    <m/>
  </r>
  <r>
    <n v="3080"/>
    <x v="1"/>
    <x v="3"/>
    <s v="GCA_001766235.1"/>
    <s v="Primary Assembly"/>
    <s v="chromosome"/>
    <m/>
    <s v="CP015164.1"/>
    <n v="1442765"/>
    <n v="1445029"/>
    <x v="1"/>
    <s v="AOW46553.1"/>
    <m/>
    <m/>
    <s v="two-component sensor histidine kinase"/>
    <m/>
    <m/>
    <s v="A4S02_06965"/>
    <n v="2265"/>
    <n v="754"/>
    <m/>
  </r>
  <r>
    <n v="3081"/>
    <x v="0"/>
    <x v="2"/>
    <s v="GCA_001766235.1"/>
    <s v="Primary Assembly"/>
    <s v="chromosome"/>
    <m/>
    <s v="CP015164.1"/>
    <n v="1445039"/>
    <n v="1446481"/>
    <x v="1"/>
    <m/>
    <m/>
    <m/>
    <m/>
    <m/>
    <m/>
    <s v="A4S02_06970"/>
    <n v="1443"/>
    <m/>
    <m/>
  </r>
  <r>
    <n v="3082"/>
    <x v="1"/>
    <x v="3"/>
    <s v="GCA_001766235.1"/>
    <s v="Primary Assembly"/>
    <s v="chromosome"/>
    <m/>
    <s v="CP015164.1"/>
    <n v="1445039"/>
    <n v="1446481"/>
    <x v="1"/>
    <s v="AOW46554.1"/>
    <m/>
    <m/>
    <s v="nitrogen regulation protein NR(I)"/>
    <m/>
    <m/>
    <s v="A4S02_06970"/>
    <n v="1443"/>
    <n v="480"/>
    <m/>
  </r>
  <r>
    <n v="3083"/>
    <x v="0"/>
    <x v="2"/>
    <s v="GCA_001766235.1"/>
    <s v="Primary Assembly"/>
    <s v="chromosome"/>
    <m/>
    <s v="CP015164.1"/>
    <n v="1446539"/>
    <n v="1447648"/>
    <x v="1"/>
    <m/>
    <m/>
    <m/>
    <m/>
    <m/>
    <m/>
    <s v="A4S02_06975"/>
    <n v="1110"/>
    <m/>
    <m/>
  </r>
  <r>
    <n v="3084"/>
    <x v="1"/>
    <x v="3"/>
    <s v="GCA_001766235.1"/>
    <s v="Primary Assembly"/>
    <s v="chromosome"/>
    <m/>
    <s v="CP015164.1"/>
    <n v="1446539"/>
    <n v="1447648"/>
    <x v="1"/>
    <s v="AOW46555.1"/>
    <m/>
    <m/>
    <s v="two-component sensor histidine kinase"/>
    <m/>
    <m/>
    <s v="A4S02_06975"/>
    <n v="1110"/>
    <n v="369"/>
    <m/>
  </r>
  <r>
    <n v="3085"/>
    <x v="0"/>
    <x v="2"/>
    <s v="GCA_001766235.1"/>
    <s v="Primary Assembly"/>
    <s v="chromosome"/>
    <m/>
    <s v="CP015164.1"/>
    <n v="1447645"/>
    <n v="1448715"/>
    <x v="1"/>
    <m/>
    <m/>
    <m/>
    <m/>
    <m/>
    <m/>
    <s v="A4S02_06980"/>
    <n v="1071"/>
    <m/>
    <m/>
  </r>
  <r>
    <n v="3086"/>
    <x v="1"/>
    <x v="3"/>
    <s v="GCA_001766235.1"/>
    <s v="Primary Assembly"/>
    <s v="chromosome"/>
    <m/>
    <s v="CP015164.1"/>
    <n v="1447645"/>
    <n v="1448715"/>
    <x v="1"/>
    <s v="AOW46556.1"/>
    <m/>
    <m/>
    <s v="tRNA dihydrouridine synthase DusB"/>
    <m/>
    <m/>
    <s v="A4S02_06980"/>
    <n v="1071"/>
    <n v="356"/>
    <m/>
  </r>
  <r>
    <n v="3087"/>
    <x v="0"/>
    <x v="2"/>
    <s v="GCA_001766235.1"/>
    <s v="Primary Assembly"/>
    <s v="chromosome"/>
    <m/>
    <s v="CP015164.1"/>
    <n v="1448800"/>
    <n v="1449954"/>
    <x v="1"/>
    <m/>
    <m/>
    <m/>
    <m/>
    <m/>
    <m/>
    <s v="A4S02_06985"/>
    <n v="1155"/>
    <m/>
    <m/>
  </r>
  <r>
    <n v="3088"/>
    <x v="1"/>
    <x v="3"/>
    <s v="GCA_001766235.1"/>
    <s v="Primary Assembly"/>
    <s v="chromosome"/>
    <m/>
    <s v="CP015164.1"/>
    <n v="1448800"/>
    <n v="1449954"/>
    <x v="1"/>
    <s v="AOW46557.1"/>
    <m/>
    <m/>
    <s v="bifunctional 2-C-methyl-D-erythritol 4-phosphate cytidylyltransferase/2-C-methyl-D-erythritol 2,4-cyclodiphosphate synthase"/>
    <m/>
    <m/>
    <s v="A4S02_06985"/>
    <n v="1155"/>
    <n v="384"/>
    <m/>
  </r>
  <r>
    <n v="3089"/>
    <x v="0"/>
    <x v="2"/>
    <s v="GCA_001766235.1"/>
    <s v="Primary Assembly"/>
    <s v="chromosome"/>
    <m/>
    <s v="CP015164.1"/>
    <n v="1450016"/>
    <n v="1450990"/>
    <x v="1"/>
    <m/>
    <m/>
    <m/>
    <m/>
    <m/>
    <m/>
    <s v="A4S02_06990"/>
    <n v="975"/>
    <m/>
    <m/>
  </r>
  <r>
    <n v="3090"/>
    <x v="1"/>
    <x v="3"/>
    <s v="GCA_001766235.1"/>
    <s v="Primary Assembly"/>
    <s v="chromosome"/>
    <m/>
    <s v="CP015164.1"/>
    <n v="1450016"/>
    <n v="1450990"/>
    <x v="1"/>
    <s v="AOW46558.1"/>
    <m/>
    <m/>
    <s v="glycosyl transferase family 2"/>
    <m/>
    <m/>
    <s v="A4S02_06990"/>
    <n v="975"/>
    <n v="324"/>
    <m/>
  </r>
  <r>
    <n v="3091"/>
    <x v="0"/>
    <x v="2"/>
    <s v="GCA_001766235.1"/>
    <s v="Primary Assembly"/>
    <s v="chromosome"/>
    <m/>
    <s v="CP015164.1"/>
    <n v="1451003"/>
    <n v="1451185"/>
    <x v="1"/>
    <m/>
    <m/>
    <m/>
    <m/>
    <m/>
    <m/>
    <s v="A4S02_06995"/>
    <n v="183"/>
    <m/>
    <m/>
  </r>
  <r>
    <n v="3092"/>
    <x v="1"/>
    <x v="3"/>
    <s v="GCA_001766235.1"/>
    <s v="Primary Assembly"/>
    <s v="chromosome"/>
    <m/>
    <s v="CP015164.1"/>
    <n v="1451003"/>
    <n v="1451185"/>
    <x v="1"/>
    <s v="AOW46559.1"/>
    <m/>
    <m/>
    <s v="hypothetical protein"/>
    <m/>
    <m/>
    <s v="A4S02_06995"/>
    <n v="183"/>
    <n v="60"/>
    <m/>
  </r>
  <r>
    <n v="3093"/>
    <x v="0"/>
    <x v="2"/>
    <s v="GCA_001766235.1"/>
    <s v="Primary Assembly"/>
    <s v="chromosome"/>
    <m/>
    <s v="CP015164.1"/>
    <n v="1451268"/>
    <n v="1453094"/>
    <x v="0"/>
    <m/>
    <m/>
    <m/>
    <m/>
    <m/>
    <m/>
    <s v="A4S02_07000"/>
    <n v="1827"/>
    <m/>
    <m/>
  </r>
  <r>
    <n v="3094"/>
    <x v="1"/>
    <x v="3"/>
    <s v="GCA_001766235.1"/>
    <s v="Primary Assembly"/>
    <s v="chromosome"/>
    <m/>
    <s v="CP015164.1"/>
    <n v="1451268"/>
    <n v="1453094"/>
    <x v="0"/>
    <s v="AOW46560.1"/>
    <m/>
    <m/>
    <s v="glycosyl transferase"/>
    <m/>
    <m/>
    <s v="A4S02_07000"/>
    <n v="1827"/>
    <n v="608"/>
    <m/>
  </r>
  <r>
    <n v="3095"/>
    <x v="0"/>
    <x v="2"/>
    <s v="GCA_001766235.1"/>
    <s v="Primary Assembly"/>
    <s v="chromosome"/>
    <m/>
    <s v="CP015164.1"/>
    <n v="1453168"/>
    <n v="1455342"/>
    <x v="1"/>
    <m/>
    <m/>
    <m/>
    <m/>
    <m/>
    <m/>
    <s v="A4S02_07005"/>
    <n v="2175"/>
    <m/>
    <m/>
  </r>
  <r>
    <n v="3096"/>
    <x v="1"/>
    <x v="3"/>
    <s v="GCA_001766235.1"/>
    <s v="Primary Assembly"/>
    <s v="chromosome"/>
    <m/>
    <s v="CP015164.1"/>
    <n v="1453168"/>
    <n v="1455342"/>
    <x v="1"/>
    <s v="AOW46561.1"/>
    <m/>
    <m/>
    <s v="hypothetical protein"/>
    <m/>
    <m/>
    <s v="A4S02_07005"/>
    <n v="2175"/>
    <n v="724"/>
    <m/>
  </r>
  <r>
    <n v="3097"/>
    <x v="0"/>
    <x v="2"/>
    <s v="GCA_001766235.1"/>
    <s v="Primary Assembly"/>
    <s v="chromosome"/>
    <m/>
    <s v="CP015164.1"/>
    <n v="1455497"/>
    <n v="1456648"/>
    <x v="1"/>
    <m/>
    <m/>
    <m/>
    <m/>
    <m/>
    <m/>
    <s v="A4S02_07010"/>
    <n v="1152"/>
    <m/>
    <m/>
  </r>
  <r>
    <n v="3098"/>
    <x v="1"/>
    <x v="3"/>
    <s v="GCA_001766235.1"/>
    <s v="Primary Assembly"/>
    <s v="chromosome"/>
    <m/>
    <s v="CP015164.1"/>
    <n v="1455497"/>
    <n v="1456648"/>
    <x v="1"/>
    <s v="AOW46562.1"/>
    <m/>
    <m/>
    <s v="UDP-galactopyranose mutase"/>
    <m/>
    <m/>
    <s v="A4S02_07010"/>
    <n v="1152"/>
    <n v="383"/>
    <m/>
  </r>
  <r>
    <n v="3099"/>
    <x v="0"/>
    <x v="2"/>
    <s v="GCA_001766235.1"/>
    <s v="Primary Assembly"/>
    <s v="chromosome"/>
    <m/>
    <s v="CP015164.1"/>
    <n v="1456796"/>
    <n v="1458616"/>
    <x v="1"/>
    <m/>
    <m/>
    <m/>
    <m/>
    <m/>
    <m/>
    <s v="A4S02_07015"/>
    <n v="1821"/>
    <m/>
    <m/>
  </r>
  <r>
    <n v="3100"/>
    <x v="1"/>
    <x v="3"/>
    <s v="GCA_001766235.1"/>
    <s v="Primary Assembly"/>
    <s v="chromosome"/>
    <m/>
    <s v="CP015164.1"/>
    <n v="1456796"/>
    <n v="1458616"/>
    <x v="1"/>
    <s v="AOW46563.1"/>
    <m/>
    <m/>
    <s v="glycosyl transferase"/>
    <m/>
    <m/>
    <s v="A4S02_07015"/>
    <n v="1821"/>
    <n v="606"/>
    <m/>
  </r>
  <r>
    <n v="3101"/>
    <x v="0"/>
    <x v="4"/>
    <s v="GCA_001766235.1"/>
    <s v="Primary Assembly"/>
    <s v="chromosome"/>
    <m/>
    <s v="CP015164.1"/>
    <n v="1458650"/>
    <n v="1458726"/>
    <x v="1"/>
    <m/>
    <m/>
    <m/>
    <m/>
    <m/>
    <m/>
    <s v="A4S02_07020"/>
    <n v="77"/>
    <m/>
    <m/>
  </r>
  <r>
    <n v="3102"/>
    <x v="2"/>
    <x v="5"/>
    <s v="GCA_001766235.1"/>
    <s v="Primary Assembly"/>
    <s v="chromosome"/>
    <m/>
    <s v="CP015164.1"/>
    <n v="1458650"/>
    <n v="1458726"/>
    <x v="1"/>
    <m/>
    <m/>
    <m/>
    <s v="tRNA-Arg"/>
    <m/>
    <m/>
    <s v="A4S02_07020"/>
    <n v="77"/>
    <m/>
    <s v="anticodon=TCT"/>
  </r>
  <r>
    <n v="3103"/>
    <x v="0"/>
    <x v="2"/>
    <s v="GCA_001766235.1"/>
    <s v="Primary Assembly"/>
    <s v="chromosome"/>
    <m/>
    <s v="CP015164.1"/>
    <n v="1458763"/>
    <n v="1459068"/>
    <x v="1"/>
    <m/>
    <m/>
    <m/>
    <m/>
    <m/>
    <m/>
    <s v="A4S02_07025"/>
    <n v="306"/>
    <m/>
    <m/>
  </r>
  <r>
    <n v="3104"/>
    <x v="1"/>
    <x v="3"/>
    <s v="GCA_001766235.1"/>
    <s v="Primary Assembly"/>
    <s v="chromosome"/>
    <m/>
    <s v="CP015164.1"/>
    <n v="1458763"/>
    <n v="1459068"/>
    <x v="1"/>
    <s v="AOW46564.1"/>
    <m/>
    <m/>
    <s v="oxidoreductase"/>
    <m/>
    <m/>
    <s v="A4S02_07025"/>
    <n v="306"/>
    <n v="101"/>
    <m/>
  </r>
  <r>
    <n v="3105"/>
    <x v="0"/>
    <x v="4"/>
    <s v="GCA_001766235.1"/>
    <s v="Primary Assembly"/>
    <s v="chromosome"/>
    <m/>
    <s v="CP015164.1"/>
    <n v="1459092"/>
    <n v="1459168"/>
    <x v="1"/>
    <m/>
    <m/>
    <m/>
    <m/>
    <m/>
    <m/>
    <s v="A4S02_07030"/>
    <n v="77"/>
    <m/>
    <m/>
  </r>
  <r>
    <n v="3106"/>
    <x v="2"/>
    <x v="5"/>
    <s v="GCA_001766235.1"/>
    <s v="Primary Assembly"/>
    <s v="chromosome"/>
    <m/>
    <s v="CP015164.1"/>
    <n v="1459092"/>
    <n v="1459168"/>
    <x v="1"/>
    <m/>
    <m/>
    <m/>
    <s v="tRNA-Pro"/>
    <m/>
    <m/>
    <s v="A4S02_07030"/>
    <n v="77"/>
    <m/>
    <s v="anticodon=TGG"/>
  </r>
  <r>
    <n v="3107"/>
    <x v="0"/>
    <x v="2"/>
    <s v="GCA_001766235.1"/>
    <s v="Primary Assembly"/>
    <s v="chromosome"/>
    <m/>
    <s v="CP015164.1"/>
    <n v="1459227"/>
    <n v="1459712"/>
    <x v="1"/>
    <m/>
    <m/>
    <m/>
    <m/>
    <m/>
    <m/>
    <s v="A4S02_07035"/>
    <n v="486"/>
    <m/>
    <m/>
  </r>
  <r>
    <n v="3108"/>
    <x v="1"/>
    <x v="3"/>
    <s v="GCA_001766235.1"/>
    <s v="Primary Assembly"/>
    <s v="chromosome"/>
    <m/>
    <s v="CP015164.1"/>
    <n v="1459227"/>
    <n v="1459712"/>
    <x v="1"/>
    <s v="AOW46565.1"/>
    <m/>
    <m/>
    <s v="xanthine phosphoribosyltransferase"/>
    <m/>
    <m/>
    <s v="A4S02_07035"/>
    <n v="486"/>
    <n v="161"/>
    <m/>
  </r>
  <r>
    <n v="3109"/>
    <x v="0"/>
    <x v="2"/>
    <s v="GCA_001766235.1"/>
    <s v="Primary Assembly"/>
    <s v="chromosome"/>
    <m/>
    <s v="CP015164.1"/>
    <n v="1459772"/>
    <n v="1461157"/>
    <x v="1"/>
    <m/>
    <m/>
    <m/>
    <m/>
    <m/>
    <m/>
    <s v="A4S02_07040"/>
    <n v="1386"/>
    <m/>
    <m/>
  </r>
  <r>
    <n v="3110"/>
    <x v="1"/>
    <x v="3"/>
    <s v="GCA_001766235.1"/>
    <s v="Primary Assembly"/>
    <s v="chromosome"/>
    <m/>
    <s v="CP015164.1"/>
    <n v="1459772"/>
    <n v="1461157"/>
    <x v="1"/>
    <s v="AOW46566.1"/>
    <m/>
    <m/>
    <s v="glycosyl transferase"/>
    <m/>
    <m/>
    <s v="A4S02_07040"/>
    <n v="1386"/>
    <n v="461"/>
    <m/>
  </r>
  <r>
    <n v="3111"/>
    <x v="0"/>
    <x v="2"/>
    <s v="GCA_001766235.1"/>
    <s v="Primary Assembly"/>
    <s v="chromosome"/>
    <m/>
    <s v="CP015164.1"/>
    <n v="1461260"/>
    <n v="1461910"/>
    <x v="0"/>
    <m/>
    <m/>
    <m/>
    <m/>
    <m/>
    <m/>
    <s v="A4S02_07045"/>
    <n v="651"/>
    <m/>
    <m/>
  </r>
  <r>
    <n v="3112"/>
    <x v="1"/>
    <x v="3"/>
    <s v="GCA_001766235.1"/>
    <s v="Primary Assembly"/>
    <s v="chromosome"/>
    <m/>
    <s v="CP015164.1"/>
    <n v="1461260"/>
    <n v="1461910"/>
    <x v="0"/>
    <s v="AOW47819.1"/>
    <m/>
    <m/>
    <s v="uracil phosphoribosyltransferase"/>
    <m/>
    <m/>
    <s v="A4S02_07045"/>
    <n v="651"/>
    <n v="216"/>
    <m/>
  </r>
  <r>
    <n v="3113"/>
    <x v="0"/>
    <x v="2"/>
    <s v="GCA_001766235.1"/>
    <s v="Primary Assembly"/>
    <s v="chromosome"/>
    <m/>
    <s v="CP015164.1"/>
    <n v="1461950"/>
    <n v="1462201"/>
    <x v="0"/>
    <m/>
    <m/>
    <m/>
    <m/>
    <m/>
    <m/>
    <s v="A4S02_07050"/>
    <n v="252"/>
    <m/>
    <m/>
  </r>
  <r>
    <n v="3114"/>
    <x v="1"/>
    <x v="3"/>
    <s v="GCA_001766235.1"/>
    <s v="Primary Assembly"/>
    <s v="chromosome"/>
    <m/>
    <s v="CP015164.1"/>
    <n v="1461950"/>
    <n v="1462201"/>
    <x v="0"/>
    <s v="AOW46567.1"/>
    <m/>
    <m/>
    <s v="hypothetical protein"/>
    <m/>
    <m/>
    <s v="A4S02_07050"/>
    <n v="252"/>
    <n v="83"/>
    <m/>
  </r>
  <r>
    <n v="3115"/>
    <x v="0"/>
    <x v="2"/>
    <s v="GCA_001766235.1"/>
    <s v="Primary Assembly"/>
    <s v="chromosome"/>
    <m/>
    <s v="CP015164.1"/>
    <n v="1462302"/>
    <n v="1462547"/>
    <x v="1"/>
    <m/>
    <m/>
    <m/>
    <m/>
    <m/>
    <m/>
    <s v="A4S02_07055"/>
    <n v="246"/>
    <m/>
    <m/>
  </r>
  <r>
    <n v="3116"/>
    <x v="1"/>
    <x v="3"/>
    <s v="GCA_001766235.1"/>
    <s v="Primary Assembly"/>
    <s v="chromosome"/>
    <m/>
    <s v="CP015164.1"/>
    <n v="1462302"/>
    <n v="1462547"/>
    <x v="1"/>
    <s v="AOW47820.1"/>
    <m/>
    <m/>
    <s v="hypothetical protein"/>
    <m/>
    <m/>
    <s v="A4S02_07055"/>
    <n v="246"/>
    <n v="81"/>
    <m/>
  </r>
  <r>
    <n v="3117"/>
    <x v="0"/>
    <x v="2"/>
    <s v="GCA_001766235.1"/>
    <s v="Primary Assembly"/>
    <s v="chromosome"/>
    <m/>
    <s v="CP015164.1"/>
    <n v="1462685"/>
    <n v="1463998"/>
    <x v="1"/>
    <m/>
    <m/>
    <m/>
    <m/>
    <m/>
    <m/>
    <s v="A4S02_07060"/>
    <n v="1314"/>
    <m/>
    <m/>
  </r>
  <r>
    <n v="3118"/>
    <x v="1"/>
    <x v="3"/>
    <s v="GCA_001766235.1"/>
    <s v="Primary Assembly"/>
    <s v="chromosome"/>
    <m/>
    <s v="CP015164.1"/>
    <n v="1462685"/>
    <n v="1463998"/>
    <x v="1"/>
    <s v="AOW46568.1"/>
    <m/>
    <m/>
    <s v="UDP-glucose 6-dehydrogenase"/>
    <m/>
    <m/>
    <s v="A4S02_07060"/>
    <n v="1314"/>
    <n v="437"/>
    <m/>
  </r>
  <r>
    <n v="3119"/>
    <x v="0"/>
    <x v="2"/>
    <s v="GCA_001766235.1"/>
    <s v="Primary Assembly"/>
    <s v="chromosome"/>
    <m/>
    <s v="CP015164.1"/>
    <n v="1464311"/>
    <n v="1465528"/>
    <x v="0"/>
    <m/>
    <m/>
    <m/>
    <m/>
    <m/>
    <m/>
    <s v="A4S02_07065"/>
    <n v="1218"/>
    <m/>
    <m/>
  </r>
  <r>
    <n v="3120"/>
    <x v="1"/>
    <x v="3"/>
    <s v="GCA_001766235.1"/>
    <s v="Primary Assembly"/>
    <s v="chromosome"/>
    <m/>
    <s v="CP015164.1"/>
    <n v="1464311"/>
    <n v="1465528"/>
    <x v="0"/>
    <s v="AOW46569.1"/>
    <m/>
    <m/>
    <s v="transposase"/>
    <m/>
    <m/>
    <s v="A4S02_07065"/>
    <n v="1218"/>
    <n v="405"/>
    <m/>
  </r>
  <r>
    <n v="3121"/>
    <x v="0"/>
    <x v="2"/>
    <s v="GCA_001766235.1"/>
    <s v="Primary Assembly"/>
    <s v="chromosome"/>
    <m/>
    <s v="CP015164.1"/>
    <n v="1465659"/>
    <n v="1465997"/>
    <x v="0"/>
    <m/>
    <m/>
    <m/>
    <m/>
    <m/>
    <m/>
    <s v="A4S02_07070"/>
    <n v="339"/>
    <m/>
    <m/>
  </r>
  <r>
    <n v="3122"/>
    <x v="1"/>
    <x v="3"/>
    <s v="GCA_001766235.1"/>
    <s v="Primary Assembly"/>
    <s v="chromosome"/>
    <m/>
    <s v="CP015164.1"/>
    <n v="1465659"/>
    <n v="1465997"/>
    <x v="0"/>
    <s v="AOW46570.1"/>
    <m/>
    <m/>
    <s v="transcriptional regulator"/>
    <m/>
    <m/>
    <s v="A4S02_07070"/>
    <n v="339"/>
    <n v="112"/>
    <m/>
  </r>
  <r>
    <n v="3123"/>
    <x v="0"/>
    <x v="2"/>
    <s v="GCA_001766235.1"/>
    <s v="Primary Assembly"/>
    <s v="chromosome"/>
    <m/>
    <s v="CP015164.1"/>
    <n v="1466082"/>
    <n v="1466951"/>
    <x v="1"/>
    <m/>
    <m/>
    <m/>
    <m/>
    <m/>
    <m/>
    <s v="A4S02_07075"/>
    <n v="870"/>
    <m/>
    <m/>
  </r>
  <r>
    <n v="3124"/>
    <x v="1"/>
    <x v="3"/>
    <s v="GCA_001766235.1"/>
    <s v="Primary Assembly"/>
    <s v="chromosome"/>
    <m/>
    <s v="CP015164.1"/>
    <n v="1466082"/>
    <n v="1466951"/>
    <x v="1"/>
    <s v="AOW46571.1"/>
    <m/>
    <m/>
    <s v="serine O-acetyltransferase"/>
    <m/>
    <m/>
    <s v="A4S02_07075"/>
    <n v="870"/>
    <n v="289"/>
    <m/>
  </r>
  <r>
    <n v="3125"/>
    <x v="0"/>
    <x v="2"/>
    <s v="GCA_001766235.1"/>
    <s v="Primary Assembly"/>
    <s v="chromosome"/>
    <m/>
    <s v="CP015164.1"/>
    <n v="1466955"/>
    <n v="1468205"/>
    <x v="1"/>
    <m/>
    <m/>
    <m/>
    <m/>
    <m/>
    <m/>
    <s v="A4S02_07080"/>
    <n v="1251"/>
    <m/>
    <m/>
  </r>
  <r>
    <n v="3126"/>
    <x v="1"/>
    <x v="3"/>
    <s v="GCA_001766235.1"/>
    <s v="Primary Assembly"/>
    <s v="chromosome"/>
    <m/>
    <s v="CP015164.1"/>
    <n v="1466955"/>
    <n v="1468205"/>
    <x v="1"/>
    <s v="AOW46572.1"/>
    <m/>
    <m/>
    <s v="ubiquinone biosynthesis protein UbiH"/>
    <m/>
    <m/>
    <s v="A4S02_07080"/>
    <n v="1251"/>
    <n v="416"/>
    <m/>
  </r>
  <r>
    <n v="3127"/>
    <x v="0"/>
    <x v="2"/>
    <s v="GCA_001766235.1"/>
    <s v="Primary Assembly"/>
    <s v="chromosome"/>
    <m/>
    <s v="CP015164.1"/>
    <n v="1468554"/>
    <n v="1469129"/>
    <x v="0"/>
    <m/>
    <m/>
    <m/>
    <m/>
    <m/>
    <m/>
    <s v="A4S02_07085"/>
    <n v="576"/>
    <m/>
    <m/>
  </r>
  <r>
    <n v="3128"/>
    <x v="1"/>
    <x v="3"/>
    <s v="GCA_001766235.1"/>
    <s v="Primary Assembly"/>
    <s v="chromosome"/>
    <m/>
    <s v="CP015164.1"/>
    <n v="1468554"/>
    <n v="1469129"/>
    <x v="0"/>
    <s v="AOW46573.1"/>
    <m/>
    <m/>
    <s v="hypothetical protein"/>
    <m/>
    <m/>
    <s v="A4S02_07085"/>
    <n v="576"/>
    <n v="191"/>
    <m/>
  </r>
  <r>
    <n v="3129"/>
    <x v="0"/>
    <x v="2"/>
    <s v="GCA_001766235.1"/>
    <s v="Primary Assembly"/>
    <s v="chromosome"/>
    <m/>
    <s v="CP015164.1"/>
    <n v="1469245"/>
    <n v="1469745"/>
    <x v="0"/>
    <m/>
    <m/>
    <m/>
    <m/>
    <m/>
    <m/>
    <s v="A4S02_07090"/>
    <n v="501"/>
    <m/>
    <m/>
  </r>
  <r>
    <n v="3130"/>
    <x v="1"/>
    <x v="3"/>
    <s v="GCA_001766235.1"/>
    <s v="Primary Assembly"/>
    <s v="chromosome"/>
    <m/>
    <s v="CP015164.1"/>
    <n v="1469245"/>
    <n v="1469745"/>
    <x v="0"/>
    <s v="AOW46574.1"/>
    <m/>
    <m/>
    <s v="hypothetical protein"/>
    <m/>
    <m/>
    <s v="A4S02_07090"/>
    <n v="501"/>
    <n v="166"/>
    <m/>
  </r>
  <r>
    <n v="3131"/>
    <x v="0"/>
    <x v="2"/>
    <s v="GCA_001766235.1"/>
    <s v="Primary Assembly"/>
    <s v="chromosome"/>
    <m/>
    <s v="CP015164.1"/>
    <n v="1469949"/>
    <n v="1470506"/>
    <x v="0"/>
    <m/>
    <m/>
    <m/>
    <m/>
    <m/>
    <m/>
    <s v="A4S02_07095"/>
    <n v="558"/>
    <m/>
    <m/>
  </r>
  <r>
    <n v="3132"/>
    <x v="1"/>
    <x v="3"/>
    <s v="GCA_001766235.1"/>
    <s v="Primary Assembly"/>
    <s v="chromosome"/>
    <m/>
    <s v="CP015164.1"/>
    <n v="1469949"/>
    <n v="1470506"/>
    <x v="0"/>
    <s v="AOW46575.1"/>
    <m/>
    <m/>
    <s v="tyrosine protein phosphatase"/>
    <m/>
    <m/>
    <s v="A4S02_07095"/>
    <n v="558"/>
    <n v="185"/>
    <m/>
  </r>
  <r>
    <n v="3133"/>
    <x v="0"/>
    <x v="0"/>
    <s v="GCA_001766235.1"/>
    <s v="Primary Assembly"/>
    <s v="chromosome"/>
    <m/>
    <s v="CP015164.1"/>
    <n v="1470768"/>
    <n v="1470872"/>
    <x v="0"/>
    <m/>
    <m/>
    <m/>
    <m/>
    <m/>
    <m/>
    <s v="A4S02_07100"/>
    <n v="105"/>
    <m/>
    <s v="pseudo"/>
  </r>
  <r>
    <n v="3134"/>
    <x v="1"/>
    <x v="1"/>
    <s v="GCA_001766235.1"/>
    <s v="Primary Assembly"/>
    <s v="chromosome"/>
    <m/>
    <s v="CP015164.1"/>
    <n v="1470768"/>
    <n v="1470872"/>
    <x v="0"/>
    <m/>
    <m/>
    <m/>
    <s v="transposase"/>
    <m/>
    <m/>
    <s v="A4S02_07100"/>
    <n v="105"/>
    <m/>
    <s v="pseudo"/>
  </r>
  <r>
    <n v="3135"/>
    <x v="0"/>
    <x v="0"/>
    <s v="GCA_001766235.1"/>
    <s v="Primary Assembly"/>
    <s v="chromosome"/>
    <m/>
    <s v="CP015164.1"/>
    <n v="1471343"/>
    <n v="1471722"/>
    <x v="0"/>
    <m/>
    <m/>
    <m/>
    <m/>
    <m/>
    <m/>
    <s v="A4S02_07105"/>
    <n v="380"/>
    <m/>
    <s v="pseudo"/>
  </r>
  <r>
    <n v="3136"/>
    <x v="1"/>
    <x v="1"/>
    <s v="GCA_001766235.1"/>
    <s v="Primary Assembly"/>
    <s v="chromosome"/>
    <m/>
    <s v="CP015164.1"/>
    <n v="1471343"/>
    <n v="1471722"/>
    <x v="0"/>
    <m/>
    <m/>
    <m/>
    <s v="transposase"/>
    <m/>
    <m/>
    <s v="A4S02_07105"/>
    <n v="380"/>
    <m/>
    <s v="pseudo"/>
  </r>
  <r>
    <n v="3137"/>
    <x v="0"/>
    <x v="2"/>
    <s v="GCA_001766235.1"/>
    <s v="Primary Assembly"/>
    <s v="chromosome"/>
    <m/>
    <s v="CP015164.1"/>
    <n v="1471997"/>
    <n v="1472212"/>
    <x v="1"/>
    <m/>
    <m/>
    <m/>
    <m/>
    <m/>
    <m/>
    <s v="A4S02_07110"/>
    <n v="216"/>
    <m/>
    <m/>
  </r>
  <r>
    <n v="3138"/>
    <x v="1"/>
    <x v="3"/>
    <s v="GCA_001766235.1"/>
    <s v="Primary Assembly"/>
    <s v="chromosome"/>
    <m/>
    <s v="CP015164.1"/>
    <n v="1471997"/>
    <n v="1472212"/>
    <x v="1"/>
    <s v="AOW46576.1"/>
    <m/>
    <m/>
    <s v="transposase"/>
    <m/>
    <m/>
    <s v="A4S02_07110"/>
    <n v="216"/>
    <n v="71"/>
    <m/>
  </r>
  <r>
    <n v="3139"/>
    <x v="0"/>
    <x v="2"/>
    <s v="GCA_001766235.1"/>
    <s v="Primary Assembly"/>
    <s v="chromosome"/>
    <m/>
    <s v="CP015164.1"/>
    <n v="1472309"/>
    <n v="1472593"/>
    <x v="1"/>
    <m/>
    <m/>
    <m/>
    <m/>
    <m/>
    <m/>
    <s v="A4S02_07115"/>
    <n v="285"/>
    <m/>
    <m/>
  </r>
  <r>
    <n v="3140"/>
    <x v="1"/>
    <x v="3"/>
    <s v="GCA_001766235.1"/>
    <s v="Primary Assembly"/>
    <s v="chromosome"/>
    <m/>
    <s v="CP015164.1"/>
    <n v="1472309"/>
    <n v="1472593"/>
    <x v="1"/>
    <s v="AOW46577.1"/>
    <m/>
    <m/>
    <s v="hypothetical protein"/>
    <m/>
    <m/>
    <s v="A4S02_07115"/>
    <n v="285"/>
    <n v="94"/>
    <m/>
  </r>
  <r>
    <n v="3141"/>
    <x v="0"/>
    <x v="2"/>
    <s v="GCA_001766235.1"/>
    <s v="Primary Assembly"/>
    <s v="chromosome"/>
    <m/>
    <s v="CP015164.1"/>
    <n v="1473098"/>
    <n v="1473319"/>
    <x v="0"/>
    <m/>
    <m/>
    <m/>
    <m/>
    <m/>
    <m/>
    <s v="A4S02_07120"/>
    <n v="222"/>
    <m/>
    <m/>
  </r>
  <r>
    <n v="3142"/>
    <x v="1"/>
    <x v="3"/>
    <s v="GCA_001766235.1"/>
    <s v="Primary Assembly"/>
    <s v="chromosome"/>
    <m/>
    <s v="CP015164.1"/>
    <n v="1473098"/>
    <n v="1473319"/>
    <x v="0"/>
    <s v="AOW46578.1"/>
    <m/>
    <m/>
    <s v="hypothetical protein"/>
    <m/>
    <m/>
    <s v="A4S02_07120"/>
    <n v="222"/>
    <n v="73"/>
    <m/>
  </r>
  <r>
    <n v="3143"/>
    <x v="0"/>
    <x v="2"/>
    <s v="GCA_001766235.1"/>
    <s v="Primary Assembly"/>
    <s v="chromosome"/>
    <m/>
    <s v="CP015164.1"/>
    <n v="1474034"/>
    <n v="1474192"/>
    <x v="0"/>
    <m/>
    <m/>
    <m/>
    <m/>
    <m/>
    <m/>
    <s v="A4S02_07125"/>
    <n v="159"/>
    <m/>
    <m/>
  </r>
  <r>
    <n v="3144"/>
    <x v="1"/>
    <x v="3"/>
    <s v="GCA_001766235.1"/>
    <s v="Primary Assembly"/>
    <s v="chromosome"/>
    <m/>
    <s v="CP015164.1"/>
    <n v="1474034"/>
    <n v="1474192"/>
    <x v="0"/>
    <s v="AOW47821.1"/>
    <m/>
    <m/>
    <s v="transposase"/>
    <m/>
    <m/>
    <s v="A4S02_07125"/>
    <n v="159"/>
    <n v="52"/>
    <m/>
  </r>
  <r>
    <n v="3145"/>
    <x v="0"/>
    <x v="4"/>
    <s v="GCA_001766235.1"/>
    <s v="Primary Assembly"/>
    <s v="chromosome"/>
    <m/>
    <s v="CP015164.1"/>
    <n v="1474726"/>
    <n v="1474815"/>
    <x v="1"/>
    <m/>
    <m/>
    <m/>
    <m/>
    <m/>
    <m/>
    <s v="A4S02_07130"/>
    <n v="90"/>
    <m/>
    <m/>
  </r>
  <r>
    <n v="3146"/>
    <x v="2"/>
    <x v="5"/>
    <s v="GCA_001766235.1"/>
    <s v="Primary Assembly"/>
    <s v="chromosome"/>
    <m/>
    <s v="CP015164.1"/>
    <n v="1474726"/>
    <n v="1474815"/>
    <x v="1"/>
    <m/>
    <m/>
    <m/>
    <s v="tRNA-Ser"/>
    <m/>
    <m/>
    <s v="A4S02_07130"/>
    <n v="90"/>
    <m/>
    <s v="anticodon=TGA"/>
  </r>
  <r>
    <n v="3147"/>
    <x v="0"/>
    <x v="2"/>
    <s v="GCA_001766235.1"/>
    <s v="Primary Assembly"/>
    <s v="chromosome"/>
    <m/>
    <s v="CP015164.1"/>
    <n v="1474975"/>
    <n v="1475541"/>
    <x v="0"/>
    <m/>
    <m/>
    <m/>
    <m/>
    <m/>
    <m/>
    <s v="A4S02_07135"/>
    <n v="567"/>
    <m/>
    <m/>
  </r>
  <r>
    <n v="3148"/>
    <x v="1"/>
    <x v="3"/>
    <s v="GCA_001766235.1"/>
    <s v="Primary Assembly"/>
    <s v="chromosome"/>
    <m/>
    <s v="CP015164.1"/>
    <n v="1474975"/>
    <n v="1475541"/>
    <x v="0"/>
    <s v="AOW46579.1"/>
    <m/>
    <m/>
    <s v="elongation factor P"/>
    <m/>
    <m/>
    <s v="A4S02_07135"/>
    <n v="567"/>
    <n v="188"/>
    <m/>
  </r>
  <r>
    <n v="3149"/>
    <x v="0"/>
    <x v="2"/>
    <s v="GCA_001766235.1"/>
    <s v="Primary Assembly"/>
    <s v="chromosome"/>
    <m/>
    <s v="CP015164.1"/>
    <n v="1475581"/>
    <n v="1476417"/>
    <x v="0"/>
    <m/>
    <m/>
    <m/>
    <m/>
    <m/>
    <m/>
    <s v="A4S02_07140"/>
    <n v="837"/>
    <m/>
    <m/>
  </r>
  <r>
    <n v="3150"/>
    <x v="1"/>
    <x v="3"/>
    <s v="GCA_001766235.1"/>
    <s v="Primary Assembly"/>
    <s v="chromosome"/>
    <m/>
    <s v="CP015164.1"/>
    <n v="1475581"/>
    <n v="1476417"/>
    <x v="0"/>
    <s v="AOW46580.1"/>
    <m/>
    <m/>
    <s v="inositol monophosphatase"/>
    <m/>
    <m/>
    <s v="A4S02_07140"/>
    <n v="837"/>
    <n v="278"/>
    <m/>
  </r>
  <r>
    <n v="3151"/>
    <x v="0"/>
    <x v="2"/>
    <s v="GCA_001766235.1"/>
    <s v="Primary Assembly"/>
    <s v="chromosome"/>
    <m/>
    <s v="CP015164.1"/>
    <n v="1476550"/>
    <n v="1479507"/>
    <x v="0"/>
    <m/>
    <m/>
    <m/>
    <m/>
    <m/>
    <m/>
    <s v="A4S02_07145"/>
    <n v="2958"/>
    <m/>
    <m/>
  </r>
  <r>
    <n v="3152"/>
    <x v="1"/>
    <x v="3"/>
    <s v="GCA_001766235.1"/>
    <s v="Primary Assembly"/>
    <s v="chromosome"/>
    <m/>
    <s v="CP015164.1"/>
    <n v="1476550"/>
    <n v="1479507"/>
    <x v="0"/>
    <s v="AOW46581.1"/>
    <m/>
    <m/>
    <s v="DNA helicase"/>
    <m/>
    <m/>
    <s v="A4S02_07145"/>
    <n v="2958"/>
    <n v="985"/>
    <m/>
  </r>
  <r>
    <n v="3153"/>
    <x v="0"/>
    <x v="2"/>
    <s v="GCA_001766235.1"/>
    <s v="Primary Assembly"/>
    <s v="chromosome"/>
    <m/>
    <s v="CP015164.1"/>
    <n v="1479526"/>
    <n v="1479729"/>
    <x v="1"/>
    <m/>
    <m/>
    <m/>
    <m/>
    <m/>
    <m/>
    <s v="A4S02_07150"/>
    <n v="204"/>
    <m/>
    <m/>
  </r>
  <r>
    <n v="3154"/>
    <x v="1"/>
    <x v="3"/>
    <s v="GCA_001766235.1"/>
    <s v="Primary Assembly"/>
    <s v="chromosome"/>
    <m/>
    <s v="CP015164.1"/>
    <n v="1479526"/>
    <n v="1479729"/>
    <x v="1"/>
    <s v="AOW46582.1"/>
    <m/>
    <m/>
    <s v="cold-shock protein"/>
    <m/>
    <m/>
    <s v="A4S02_07150"/>
    <n v="204"/>
    <n v="67"/>
    <m/>
  </r>
  <r>
    <n v="3155"/>
    <x v="0"/>
    <x v="2"/>
    <s v="GCA_001766235.1"/>
    <s v="Primary Assembly"/>
    <s v="chromosome"/>
    <m/>
    <s v="CP015164.1"/>
    <n v="1479873"/>
    <n v="1480541"/>
    <x v="1"/>
    <m/>
    <m/>
    <m/>
    <m/>
    <m/>
    <m/>
    <s v="A4S02_07155"/>
    <n v="669"/>
    <m/>
    <m/>
  </r>
  <r>
    <n v="3156"/>
    <x v="1"/>
    <x v="3"/>
    <s v="GCA_001766235.1"/>
    <s v="Primary Assembly"/>
    <s v="chromosome"/>
    <m/>
    <s v="CP015164.1"/>
    <n v="1479873"/>
    <n v="1480541"/>
    <x v="1"/>
    <s v="AOW46583.1"/>
    <m/>
    <m/>
    <s v="carboxymethylenebutenolidase"/>
    <m/>
    <m/>
    <s v="A4S02_07155"/>
    <n v="669"/>
    <n v="222"/>
    <m/>
  </r>
  <r>
    <n v="3157"/>
    <x v="0"/>
    <x v="2"/>
    <s v="GCA_001766235.1"/>
    <s v="Primary Assembly"/>
    <s v="chromosome"/>
    <m/>
    <s v="CP015164.1"/>
    <n v="1480753"/>
    <n v="1481046"/>
    <x v="0"/>
    <m/>
    <m/>
    <m/>
    <m/>
    <m/>
    <m/>
    <s v="A4S02_07160"/>
    <n v="294"/>
    <m/>
    <m/>
  </r>
  <r>
    <n v="3158"/>
    <x v="1"/>
    <x v="3"/>
    <s v="GCA_001766235.1"/>
    <s v="Primary Assembly"/>
    <s v="chromosome"/>
    <m/>
    <s v="CP015164.1"/>
    <n v="1480753"/>
    <n v="1481046"/>
    <x v="0"/>
    <s v="AOW46584.1"/>
    <m/>
    <m/>
    <s v="co-chaperone GroES"/>
    <m/>
    <m/>
    <s v="A4S02_07160"/>
    <n v="294"/>
    <n v="97"/>
    <m/>
  </r>
  <r>
    <n v="3159"/>
    <x v="0"/>
    <x v="2"/>
    <s v="GCA_001766235.1"/>
    <s v="Primary Assembly"/>
    <s v="chromosome"/>
    <m/>
    <s v="CP015164.1"/>
    <n v="1481101"/>
    <n v="1482732"/>
    <x v="0"/>
    <m/>
    <m/>
    <m/>
    <m/>
    <m/>
    <m/>
    <s v="A4S02_07165"/>
    <n v="1632"/>
    <m/>
    <m/>
  </r>
  <r>
    <n v="3160"/>
    <x v="1"/>
    <x v="3"/>
    <s v="GCA_001766235.1"/>
    <s v="Primary Assembly"/>
    <s v="chromosome"/>
    <m/>
    <s v="CP015164.1"/>
    <n v="1481101"/>
    <n v="1482732"/>
    <x v="0"/>
    <s v="AOW46585.1"/>
    <m/>
    <m/>
    <s v="chaperonin GroL"/>
    <m/>
    <m/>
    <s v="A4S02_07165"/>
    <n v="1632"/>
    <n v="543"/>
    <m/>
  </r>
  <r>
    <n v="3161"/>
    <x v="0"/>
    <x v="2"/>
    <s v="GCA_001766235.1"/>
    <s v="Primary Assembly"/>
    <s v="chromosome"/>
    <m/>
    <s v="CP015164.1"/>
    <n v="1482927"/>
    <n v="1485143"/>
    <x v="0"/>
    <m/>
    <m/>
    <m/>
    <m/>
    <m/>
    <m/>
    <s v="A4S02_07170"/>
    <n v="2217"/>
    <m/>
    <m/>
  </r>
  <r>
    <n v="3162"/>
    <x v="1"/>
    <x v="3"/>
    <s v="GCA_001766235.1"/>
    <s v="Primary Assembly"/>
    <s v="chromosome"/>
    <m/>
    <s v="CP015164.1"/>
    <n v="1482927"/>
    <n v="1485143"/>
    <x v="0"/>
    <s v="AOW46586.1"/>
    <m/>
    <m/>
    <s v="hypothetical protein"/>
    <m/>
    <m/>
    <s v="A4S02_07170"/>
    <n v="2217"/>
    <n v="738"/>
    <m/>
  </r>
  <r>
    <n v="3163"/>
    <x v="0"/>
    <x v="2"/>
    <s v="GCA_001766235.1"/>
    <s v="Primary Assembly"/>
    <s v="chromosome"/>
    <m/>
    <s v="CP015164.1"/>
    <n v="1485288"/>
    <n v="1485662"/>
    <x v="0"/>
    <m/>
    <m/>
    <m/>
    <m/>
    <m/>
    <m/>
    <s v="A4S02_07175"/>
    <n v="375"/>
    <m/>
    <m/>
  </r>
  <r>
    <n v="3164"/>
    <x v="1"/>
    <x v="3"/>
    <s v="GCA_001766235.1"/>
    <s v="Primary Assembly"/>
    <s v="chromosome"/>
    <m/>
    <s v="CP015164.1"/>
    <n v="1485288"/>
    <n v="1485662"/>
    <x v="0"/>
    <s v="AOW46587.1"/>
    <m/>
    <m/>
    <s v="capsular biosynthesis protein"/>
    <m/>
    <m/>
    <s v="A4S02_07175"/>
    <n v="375"/>
    <n v="124"/>
    <m/>
  </r>
  <r>
    <n v="3165"/>
    <x v="0"/>
    <x v="2"/>
    <s v="GCA_001766235.1"/>
    <s v="Primary Assembly"/>
    <s v="chromosome"/>
    <m/>
    <s v="CP015164.1"/>
    <n v="1485677"/>
    <n v="1487257"/>
    <x v="0"/>
    <m/>
    <m/>
    <m/>
    <m/>
    <m/>
    <m/>
    <s v="A4S02_07180"/>
    <n v="1581"/>
    <m/>
    <m/>
  </r>
  <r>
    <n v="3166"/>
    <x v="1"/>
    <x v="3"/>
    <s v="GCA_001766235.1"/>
    <s v="Primary Assembly"/>
    <s v="chromosome"/>
    <m/>
    <s v="CP015164.1"/>
    <n v="1485677"/>
    <n v="1487257"/>
    <x v="0"/>
    <s v="AOW46588.1"/>
    <m/>
    <m/>
    <s v="capsular biosynthesis protein"/>
    <m/>
    <m/>
    <s v="A4S02_07180"/>
    <n v="1581"/>
    <n v="526"/>
    <m/>
  </r>
  <r>
    <n v="3167"/>
    <x v="0"/>
    <x v="2"/>
    <s v="GCA_001766235.1"/>
    <s v="Primary Assembly"/>
    <s v="chromosome"/>
    <m/>
    <s v="CP015164.1"/>
    <n v="1487269"/>
    <n v="1488000"/>
    <x v="0"/>
    <m/>
    <m/>
    <m/>
    <m/>
    <m/>
    <m/>
    <s v="A4S02_07185"/>
    <n v="732"/>
    <m/>
    <m/>
  </r>
  <r>
    <n v="3168"/>
    <x v="1"/>
    <x v="3"/>
    <s v="GCA_001766235.1"/>
    <s v="Primary Assembly"/>
    <s v="chromosome"/>
    <m/>
    <s v="CP015164.1"/>
    <n v="1487269"/>
    <n v="1488000"/>
    <x v="0"/>
    <s v="AOW46589.1"/>
    <m/>
    <m/>
    <s v="capsular biosynthesis protein"/>
    <m/>
    <m/>
    <s v="A4S02_07185"/>
    <n v="732"/>
    <n v="243"/>
    <m/>
  </r>
  <r>
    <n v="3169"/>
    <x v="0"/>
    <x v="2"/>
    <s v="GCA_001766235.1"/>
    <s v="Primary Assembly"/>
    <s v="chromosome"/>
    <m/>
    <s v="CP015164.1"/>
    <n v="1488168"/>
    <n v="1490309"/>
    <x v="0"/>
    <m/>
    <m/>
    <m/>
    <m/>
    <m/>
    <m/>
    <s v="A4S02_07190"/>
    <n v="2142"/>
    <m/>
    <m/>
  </r>
  <r>
    <n v="3170"/>
    <x v="1"/>
    <x v="3"/>
    <s v="GCA_001766235.1"/>
    <s v="Primary Assembly"/>
    <s v="chromosome"/>
    <m/>
    <s v="CP015164.1"/>
    <n v="1488168"/>
    <n v="1490309"/>
    <x v="0"/>
    <s v="AOW46590.1"/>
    <m/>
    <m/>
    <s v="hypothetical protein"/>
    <m/>
    <m/>
    <s v="A4S02_07190"/>
    <n v="2142"/>
    <n v="713"/>
    <m/>
  </r>
  <r>
    <n v="3171"/>
    <x v="0"/>
    <x v="2"/>
    <s v="GCA_001766235.1"/>
    <s v="Primary Assembly"/>
    <s v="chromosome"/>
    <m/>
    <s v="CP015164.1"/>
    <n v="1490620"/>
    <n v="1491987"/>
    <x v="0"/>
    <m/>
    <m/>
    <m/>
    <m/>
    <m/>
    <m/>
    <s v="A4S02_07195"/>
    <n v="1368"/>
    <m/>
    <m/>
  </r>
  <r>
    <n v="3172"/>
    <x v="1"/>
    <x v="3"/>
    <s v="GCA_001766235.1"/>
    <s v="Primary Assembly"/>
    <s v="chromosome"/>
    <m/>
    <s v="CP015164.1"/>
    <n v="1490620"/>
    <n v="1491987"/>
    <x v="0"/>
    <s v="AOW47822.1"/>
    <m/>
    <m/>
    <s v="hypothetical protein"/>
    <m/>
    <m/>
    <s v="A4S02_07195"/>
    <n v="1368"/>
    <n v="455"/>
    <m/>
  </r>
  <r>
    <n v="3173"/>
    <x v="0"/>
    <x v="2"/>
    <s v="GCA_001766235.1"/>
    <s v="Primary Assembly"/>
    <s v="chromosome"/>
    <m/>
    <s v="CP015164.1"/>
    <n v="1492048"/>
    <n v="1494024"/>
    <x v="0"/>
    <m/>
    <m/>
    <m/>
    <m/>
    <m/>
    <m/>
    <s v="A4S02_07200"/>
    <n v="1977"/>
    <m/>
    <m/>
  </r>
  <r>
    <n v="3174"/>
    <x v="1"/>
    <x v="3"/>
    <s v="GCA_001766235.1"/>
    <s v="Primary Assembly"/>
    <s v="chromosome"/>
    <m/>
    <s v="CP015164.1"/>
    <n v="1492048"/>
    <n v="1494024"/>
    <x v="0"/>
    <s v="AOW46591.1"/>
    <m/>
    <m/>
    <s v="hypothetical protein"/>
    <m/>
    <m/>
    <s v="A4S02_07200"/>
    <n v="1977"/>
    <n v="658"/>
    <m/>
  </r>
  <r>
    <n v="3175"/>
    <x v="0"/>
    <x v="2"/>
    <s v="GCA_001766235.1"/>
    <s v="Primary Assembly"/>
    <s v="chromosome"/>
    <m/>
    <s v="CP015164.1"/>
    <n v="1494532"/>
    <n v="1494891"/>
    <x v="0"/>
    <m/>
    <m/>
    <m/>
    <m/>
    <m/>
    <m/>
    <s v="A4S02_07205"/>
    <n v="360"/>
    <m/>
    <m/>
  </r>
  <r>
    <n v="3176"/>
    <x v="1"/>
    <x v="3"/>
    <s v="GCA_001766235.1"/>
    <s v="Primary Assembly"/>
    <s v="chromosome"/>
    <m/>
    <s v="CP015164.1"/>
    <n v="1494532"/>
    <n v="1494891"/>
    <x v="0"/>
    <s v="AOW46592.1"/>
    <m/>
    <m/>
    <s v="transposase"/>
    <m/>
    <m/>
    <s v="A4S02_07205"/>
    <n v="360"/>
    <n v="119"/>
    <m/>
  </r>
  <r>
    <n v="3177"/>
    <x v="0"/>
    <x v="0"/>
    <s v="GCA_001766235.1"/>
    <s v="Primary Assembly"/>
    <s v="chromosome"/>
    <m/>
    <s v="CP015164.1"/>
    <n v="1494888"/>
    <n v="1495103"/>
    <x v="0"/>
    <m/>
    <m/>
    <m/>
    <m/>
    <m/>
    <m/>
    <s v="A4S02_07210"/>
    <n v="216"/>
    <m/>
    <s v="pseudo"/>
  </r>
  <r>
    <n v="3178"/>
    <x v="1"/>
    <x v="1"/>
    <s v="GCA_001766235.1"/>
    <s v="Primary Assembly"/>
    <s v="chromosome"/>
    <m/>
    <s v="CP015164.1"/>
    <n v="1494888"/>
    <n v="1495103"/>
    <x v="0"/>
    <m/>
    <m/>
    <m/>
    <s v="isocitrate lyase"/>
    <m/>
    <m/>
    <s v="A4S02_07210"/>
    <n v="216"/>
    <m/>
    <s v="pseudo"/>
  </r>
  <r>
    <n v="3179"/>
    <x v="0"/>
    <x v="2"/>
    <s v="GCA_001766235.1"/>
    <s v="Primary Assembly"/>
    <s v="chromosome"/>
    <m/>
    <s v="CP015164.1"/>
    <n v="1495288"/>
    <n v="1496673"/>
    <x v="1"/>
    <m/>
    <m/>
    <m/>
    <m/>
    <m/>
    <m/>
    <s v="A4S02_07215"/>
    <n v="1386"/>
    <m/>
    <m/>
  </r>
  <r>
    <n v="3180"/>
    <x v="1"/>
    <x v="3"/>
    <s v="GCA_001766235.1"/>
    <s v="Primary Assembly"/>
    <s v="chromosome"/>
    <m/>
    <s v="CP015164.1"/>
    <n v="1495288"/>
    <n v="1496673"/>
    <x v="1"/>
    <s v="AOW46593.1"/>
    <m/>
    <m/>
    <s v="transposase"/>
    <m/>
    <m/>
    <s v="A4S02_07215"/>
    <n v="1386"/>
    <n v="461"/>
    <m/>
  </r>
  <r>
    <n v="3181"/>
    <x v="0"/>
    <x v="2"/>
    <s v="GCA_001766235.1"/>
    <s v="Primary Assembly"/>
    <s v="chromosome"/>
    <m/>
    <s v="CP015164.1"/>
    <n v="1497620"/>
    <n v="1499332"/>
    <x v="0"/>
    <m/>
    <m/>
    <m/>
    <m/>
    <m/>
    <m/>
    <s v="A4S02_07220"/>
    <n v="1713"/>
    <m/>
    <m/>
  </r>
  <r>
    <n v="3182"/>
    <x v="1"/>
    <x v="3"/>
    <s v="GCA_001766235.1"/>
    <s v="Primary Assembly"/>
    <s v="chromosome"/>
    <m/>
    <s v="CP015164.1"/>
    <n v="1497620"/>
    <n v="1499332"/>
    <x v="0"/>
    <s v="AOW47823.1"/>
    <m/>
    <m/>
    <s v="phosphatase"/>
    <m/>
    <m/>
    <s v="A4S02_07220"/>
    <n v="1713"/>
    <n v="570"/>
    <m/>
  </r>
  <r>
    <n v="3183"/>
    <x v="0"/>
    <x v="2"/>
    <s v="GCA_001766235.1"/>
    <s v="Primary Assembly"/>
    <s v="chromosome"/>
    <m/>
    <s v="CP015164.1"/>
    <n v="1500021"/>
    <n v="1501406"/>
    <x v="1"/>
    <m/>
    <m/>
    <m/>
    <m/>
    <m/>
    <m/>
    <s v="A4S02_07225"/>
    <n v="1386"/>
    <m/>
    <m/>
  </r>
  <r>
    <n v="3184"/>
    <x v="1"/>
    <x v="3"/>
    <s v="GCA_001766235.1"/>
    <s v="Primary Assembly"/>
    <s v="chromosome"/>
    <m/>
    <s v="CP015164.1"/>
    <n v="1500021"/>
    <n v="1501406"/>
    <x v="1"/>
    <s v="AOW46594.1"/>
    <m/>
    <m/>
    <s v="transposase"/>
    <m/>
    <m/>
    <s v="A4S02_07225"/>
    <n v="1386"/>
    <n v="461"/>
    <m/>
  </r>
  <r>
    <n v="3185"/>
    <x v="0"/>
    <x v="0"/>
    <s v="GCA_001766235.1"/>
    <s v="Primary Assembly"/>
    <s v="chromosome"/>
    <m/>
    <s v="CP015164.1"/>
    <n v="1501467"/>
    <n v="1502021"/>
    <x v="1"/>
    <m/>
    <m/>
    <m/>
    <m/>
    <m/>
    <m/>
    <s v="A4S02_07230"/>
    <n v="555"/>
    <m/>
    <s v="pseudo"/>
  </r>
  <r>
    <n v="3186"/>
    <x v="1"/>
    <x v="1"/>
    <s v="GCA_001766235.1"/>
    <s v="Primary Assembly"/>
    <s v="chromosome"/>
    <m/>
    <s v="CP015164.1"/>
    <n v="1501467"/>
    <n v="1502021"/>
    <x v="1"/>
    <m/>
    <m/>
    <m/>
    <s v="transposase"/>
    <m/>
    <m/>
    <s v="A4S02_07230"/>
    <n v="555"/>
    <m/>
    <s v="pseudo"/>
  </r>
  <r>
    <n v="3187"/>
    <x v="0"/>
    <x v="0"/>
    <s v="GCA_001766235.1"/>
    <s v="Primary Assembly"/>
    <s v="chromosome"/>
    <m/>
    <s v="CP015164.1"/>
    <n v="1502052"/>
    <n v="1502261"/>
    <x v="1"/>
    <m/>
    <m/>
    <m/>
    <m/>
    <m/>
    <m/>
    <s v="A4S02_07235"/>
    <n v="210"/>
    <m/>
    <s v="pseudo"/>
  </r>
  <r>
    <n v="3188"/>
    <x v="1"/>
    <x v="1"/>
    <s v="GCA_001766235.1"/>
    <s v="Primary Assembly"/>
    <s v="chromosome"/>
    <m/>
    <s v="CP015164.1"/>
    <n v="1502052"/>
    <n v="1502261"/>
    <x v="1"/>
    <m/>
    <m/>
    <m/>
    <s v="transposase"/>
    <m/>
    <m/>
    <s v="A4S02_07235"/>
    <n v="210"/>
    <m/>
    <s v="pseudo"/>
  </r>
  <r>
    <n v="3189"/>
    <x v="0"/>
    <x v="2"/>
    <s v="GCA_001766235.1"/>
    <s v="Primary Assembly"/>
    <s v="chromosome"/>
    <m/>
    <s v="CP015164.1"/>
    <n v="1502873"/>
    <n v="1504273"/>
    <x v="0"/>
    <m/>
    <m/>
    <m/>
    <m/>
    <m/>
    <m/>
    <s v="A4S02_07240"/>
    <n v="1401"/>
    <m/>
    <m/>
  </r>
  <r>
    <n v="3190"/>
    <x v="1"/>
    <x v="3"/>
    <s v="GCA_001766235.1"/>
    <s v="Primary Assembly"/>
    <s v="chromosome"/>
    <m/>
    <s v="CP015164.1"/>
    <n v="1502873"/>
    <n v="1504273"/>
    <x v="0"/>
    <s v="AOW46595.1"/>
    <m/>
    <m/>
    <s v="ammonia channel protein"/>
    <m/>
    <m/>
    <s v="A4S02_07240"/>
    <n v="1401"/>
    <n v="466"/>
    <m/>
  </r>
  <r>
    <n v="3191"/>
    <x v="0"/>
    <x v="2"/>
    <s v="GCA_001766235.1"/>
    <s v="Primary Assembly"/>
    <s v="chromosome"/>
    <m/>
    <s v="CP015164.1"/>
    <n v="1504472"/>
    <n v="1504936"/>
    <x v="0"/>
    <m/>
    <m/>
    <m/>
    <m/>
    <m/>
    <m/>
    <s v="A4S02_07245"/>
    <n v="465"/>
    <m/>
    <m/>
  </r>
  <r>
    <n v="3192"/>
    <x v="1"/>
    <x v="3"/>
    <s v="GCA_001766235.1"/>
    <s v="Primary Assembly"/>
    <s v="chromosome"/>
    <m/>
    <s v="CP015164.1"/>
    <n v="1504472"/>
    <n v="1504936"/>
    <x v="0"/>
    <s v="AOW47824.1"/>
    <m/>
    <m/>
    <s v="hypothetical protein"/>
    <m/>
    <m/>
    <s v="A4S02_07245"/>
    <n v="465"/>
    <n v="154"/>
    <m/>
  </r>
  <r>
    <n v="3193"/>
    <x v="0"/>
    <x v="2"/>
    <s v="GCA_001766235.1"/>
    <s v="Primary Assembly"/>
    <s v="chromosome"/>
    <m/>
    <s v="CP015164.1"/>
    <n v="1504991"/>
    <n v="1505926"/>
    <x v="1"/>
    <m/>
    <m/>
    <m/>
    <m/>
    <m/>
    <m/>
    <s v="A4S02_07250"/>
    <n v="936"/>
    <m/>
    <m/>
  </r>
  <r>
    <n v="3194"/>
    <x v="1"/>
    <x v="3"/>
    <s v="GCA_001766235.1"/>
    <s v="Primary Assembly"/>
    <s v="chromosome"/>
    <m/>
    <s v="CP015164.1"/>
    <n v="1504991"/>
    <n v="1505926"/>
    <x v="1"/>
    <s v="AOW46596.1"/>
    <m/>
    <m/>
    <s v="hypothetical protein"/>
    <m/>
    <m/>
    <s v="A4S02_07250"/>
    <n v="936"/>
    <n v="311"/>
    <m/>
  </r>
  <r>
    <n v="3195"/>
    <x v="0"/>
    <x v="2"/>
    <s v="GCA_001766235.1"/>
    <s v="Primary Assembly"/>
    <s v="chromosome"/>
    <m/>
    <s v="CP015164.1"/>
    <n v="1505923"/>
    <n v="1506909"/>
    <x v="1"/>
    <m/>
    <m/>
    <m/>
    <m/>
    <m/>
    <m/>
    <s v="A4S02_07255"/>
    <n v="987"/>
    <m/>
    <m/>
  </r>
  <r>
    <n v="3196"/>
    <x v="1"/>
    <x v="3"/>
    <s v="GCA_001766235.1"/>
    <s v="Primary Assembly"/>
    <s v="chromosome"/>
    <m/>
    <s v="CP015164.1"/>
    <n v="1505923"/>
    <n v="1506909"/>
    <x v="1"/>
    <s v="AOW47825.1"/>
    <m/>
    <m/>
    <s v="prolyl aminopeptidase"/>
    <m/>
    <m/>
    <s v="A4S02_07255"/>
    <n v="987"/>
    <n v="328"/>
    <m/>
  </r>
  <r>
    <n v="3197"/>
    <x v="0"/>
    <x v="2"/>
    <s v="GCA_001766235.1"/>
    <s v="Primary Assembly"/>
    <s v="chromosome"/>
    <m/>
    <s v="CP015164.1"/>
    <n v="1506917"/>
    <n v="1507864"/>
    <x v="1"/>
    <m/>
    <m/>
    <m/>
    <m/>
    <m/>
    <m/>
    <s v="A4S02_07260"/>
    <n v="948"/>
    <m/>
    <m/>
  </r>
  <r>
    <n v="3198"/>
    <x v="1"/>
    <x v="3"/>
    <s v="GCA_001766235.1"/>
    <s v="Primary Assembly"/>
    <s v="chromosome"/>
    <m/>
    <s v="CP015164.1"/>
    <n v="1506917"/>
    <n v="1507864"/>
    <x v="1"/>
    <s v="AOW46597.1"/>
    <m/>
    <m/>
    <s v="recombinase XerC"/>
    <m/>
    <m/>
    <s v="A4S02_07260"/>
    <n v="948"/>
    <n v="315"/>
    <m/>
  </r>
  <r>
    <n v="3199"/>
    <x v="0"/>
    <x v="2"/>
    <s v="GCA_001766235.1"/>
    <s v="Primary Assembly"/>
    <s v="chromosome"/>
    <m/>
    <s v="CP015164.1"/>
    <n v="1507948"/>
    <n v="1510218"/>
    <x v="0"/>
    <m/>
    <m/>
    <m/>
    <m/>
    <m/>
    <m/>
    <s v="A4S02_07265"/>
    <n v="2271"/>
    <m/>
    <m/>
  </r>
  <r>
    <n v="3200"/>
    <x v="1"/>
    <x v="3"/>
    <s v="GCA_001766235.1"/>
    <s v="Primary Assembly"/>
    <s v="chromosome"/>
    <m/>
    <s v="CP015164.1"/>
    <n v="1507948"/>
    <n v="1510218"/>
    <x v="0"/>
    <s v="AOW46598.1"/>
    <m/>
    <m/>
    <s v="primosomal protein N'"/>
    <m/>
    <m/>
    <s v="A4S02_07265"/>
    <n v="2271"/>
    <n v="756"/>
    <m/>
  </r>
  <r>
    <n v="3201"/>
    <x v="0"/>
    <x v="2"/>
    <s v="GCA_001766235.1"/>
    <s v="Primary Assembly"/>
    <s v="chromosome"/>
    <m/>
    <s v="CP015164.1"/>
    <n v="1510249"/>
    <n v="1510611"/>
    <x v="1"/>
    <m/>
    <m/>
    <m/>
    <m/>
    <m/>
    <m/>
    <s v="A4S02_07270"/>
    <n v="363"/>
    <m/>
    <m/>
  </r>
  <r>
    <n v="3202"/>
    <x v="1"/>
    <x v="3"/>
    <s v="GCA_001766235.1"/>
    <s v="Primary Assembly"/>
    <s v="chromosome"/>
    <m/>
    <s v="CP015164.1"/>
    <n v="1510249"/>
    <n v="1510611"/>
    <x v="1"/>
    <s v="AOW46599.1"/>
    <m/>
    <m/>
    <s v="preprotein translocase subunit YajC"/>
    <m/>
    <m/>
    <s v="A4S02_07270"/>
    <n v="363"/>
    <n v="120"/>
    <m/>
  </r>
  <r>
    <n v="3203"/>
    <x v="0"/>
    <x v="2"/>
    <s v="GCA_001766235.1"/>
    <s v="Primary Assembly"/>
    <s v="chromosome"/>
    <m/>
    <s v="CP015164.1"/>
    <n v="1510761"/>
    <n v="1511630"/>
    <x v="0"/>
    <m/>
    <m/>
    <m/>
    <m/>
    <m/>
    <m/>
    <s v="A4S02_07275"/>
    <n v="870"/>
    <m/>
    <m/>
  </r>
  <r>
    <n v="3204"/>
    <x v="1"/>
    <x v="3"/>
    <s v="GCA_001766235.1"/>
    <s v="Primary Assembly"/>
    <s v="chromosome"/>
    <m/>
    <s v="CP015164.1"/>
    <n v="1510761"/>
    <n v="1511630"/>
    <x v="0"/>
    <s v="AOW46600.1"/>
    <m/>
    <m/>
    <s v="AAA family ATPase"/>
    <m/>
    <m/>
    <s v="A4S02_07275"/>
    <n v="870"/>
    <n v="289"/>
    <m/>
  </r>
  <r>
    <n v="3205"/>
    <x v="0"/>
    <x v="2"/>
    <s v="GCA_001766235.1"/>
    <s v="Primary Assembly"/>
    <s v="chromosome"/>
    <m/>
    <s v="CP015164.1"/>
    <n v="1511685"/>
    <n v="1512905"/>
    <x v="1"/>
    <m/>
    <m/>
    <m/>
    <m/>
    <m/>
    <m/>
    <s v="A4S02_07280"/>
    <n v="1221"/>
    <m/>
    <m/>
  </r>
  <r>
    <n v="3206"/>
    <x v="1"/>
    <x v="3"/>
    <s v="GCA_001766235.1"/>
    <s v="Primary Assembly"/>
    <s v="chromosome"/>
    <m/>
    <s v="CP015164.1"/>
    <n v="1511685"/>
    <n v="1512905"/>
    <x v="1"/>
    <s v="AOW46601.1"/>
    <m/>
    <m/>
    <s v="hypothetical protein"/>
    <m/>
    <m/>
    <s v="A4S02_07280"/>
    <n v="1221"/>
    <n v="406"/>
    <m/>
  </r>
  <r>
    <n v="3207"/>
    <x v="0"/>
    <x v="2"/>
    <s v="GCA_001766235.1"/>
    <s v="Primary Assembly"/>
    <s v="chromosome"/>
    <m/>
    <s v="CP015164.1"/>
    <n v="1512928"/>
    <n v="1513341"/>
    <x v="0"/>
    <m/>
    <m/>
    <m/>
    <m/>
    <m/>
    <m/>
    <s v="A4S02_07285"/>
    <n v="414"/>
    <m/>
    <m/>
  </r>
  <r>
    <n v="3208"/>
    <x v="1"/>
    <x v="3"/>
    <s v="GCA_001766235.1"/>
    <s v="Primary Assembly"/>
    <s v="chromosome"/>
    <m/>
    <s v="CP015164.1"/>
    <n v="1512928"/>
    <n v="1513341"/>
    <x v="0"/>
    <s v="AOW46602.1"/>
    <m/>
    <m/>
    <s v="transposase"/>
    <m/>
    <m/>
    <s v="A4S02_07285"/>
    <n v="414"/>
    <n v="137"/>
    <m/>
  </r>
  <r>
    <n v="3209"/>
    <x v="0"/>
    <x v="2"/>
    <s v="GCA_001766235.1"/>
    <s v="Primary Assembly"/>
    <s v="chromosome"/>
    <m/>
    <s v="CP015164.1"/>
    <n v="1513550"/>
    <n v="1514629"/>
    <x v="0"/>
    <m/>
    <m/>
    <m/>
    <m/>
    <m/>
    <m/>
    <s v="A4S02_07290"/>
    <n v="1080"/>
    <m/>
    <m/>
  </r>
  <r>
    <n v="3210"/>
    <x v="1"/>
    <x v="3"/>
    <s v="GCA_001766235.1"/>
    <s v="Primary Assembly"/>
    <s v="chromosome"/>
    <m/>
    <s v="CP015164.1"/>
    <n v="1513550"/>
    <n v="1514629"/>
    <x v="0"/>
    <s v="AOW47826.1"/>
    <m/>
    <m/>
    <s v="Rieske (2Fe-2S) protein"/>
    <m/>
    <m/>
    <s v="A4S02_07290"/>
    <n v="1080"/>
    <n v="359"/>
    <m/>
  </r>
  <r>
    <n v="3211"/>
    <x v="0"/>
    <x v="2"/>
    <s v="GCA_001766235.1"/>
    <s v="Primary Assembly"/>
    <s v="chromosome"/>
    <m/>
    <s v="CP015164.1"/>
    <n v="1514622"/>
    <n v="1515614"/>
    <x v="0"/>
    <m/>
    <m/>
    <m/>
    <m/>
    <m/>
    <m/>
    <s v="A4S02_07295"/>
    <n v="993"/>
    <m/>
    <m/>
  </r>
  <r>
    <n v="3212"/>
    <x v="1"/>
    <x v="3"/>
    <s v="GCA_001766235.1"/>
    <s v="Primary Assembly"/>
    <s v="chromosome"/>
    <m/>
    <s v="CP015164.1"/>
    <n v="1514622"/>
    <n v="1515614"/>
    <x v="0"/>
    <s v="AOW46603.1"/>
    <m/>
    <m/>
    <s v="acetyltransferase"/>
    <m/>
    <m/>
    <s v="A4S02_07295"/>
    <n v="993"/>
    <n v="330"/>
    <m/>
  </r>
  <r>
    <n v="3213"/>
    <x v="0"/>
    <x v="2"/>
    <s v="GCA_001766235.1"/>
    <s v="Primary Assembly"/>
    <s v="chromosome"/>
    <m/>
    <s v="CP015164.1"/>
    <n v="1515660"/>
    <n v="1517123"/>
    <x v="1"/>
    <m/>
    <m/>
    <m/>
    <m/>
    <m/>
    <m/>
    <s v="A4S02_07300"/>
    <n v="1464"/>
    <m/>
    <m/>
  </r>
  <r>
    <n v="3214"/>
    <x v="1"/>
    <x v="3"/>
    <s v="GCA_001766235.1"/>
    <s v="Primary Assembly"/>
    <s v="chromosome"/>
    <m/>
    <s v="CP015164.1"/>
    <n v="1515660"/>
    <n v="1517123"/>
    <x v="1"/>
    <s v="AOW46604.1"/>
    <m/>
    <m/>
    <s v="mannose-1-phosphate guanylyltransferase/mannose-6-phosphate isomerase"/>
    <m/>
    <m/>
    <s v="A4S02_07300"/>
    <n v="1464"/>
    <n v="487"/>
    <m/>
  </r>
  <r>
    <n v="3215"/>
    <x v="0"/>
    <x v="2"/>
    <s v="GCA_001766235.1"/>
    <s v="Primary Assembly"/>
    <s v="chromosome"/>
    <m/>
    <s v="CP015164.1"/>
    <n v="1517444"/>
    <n v="1518652"/>
    <x v="0"/>
    <m/>
    <m/>
    <m/>
    <m/>
    <m/>
    <m/>
    <s v="A4S02_07305"/>
    <n v="1209"/>
    <m/>
    <m/>
  </r>
  <r>
    <n v="3216"/>
    <x v="1"/>
    <x v="3"/>
    <s v="GCA_001766235.1"/>
    <s v="Primary Assembly"/>
    <s v="chromosome"/>
    <m/>
    <s v="CP015164.1"/>
    <n v="1517444"/>
    <n v="1518652"/>
    <x v="0"/>
    <s v="AOW46605.1"/>
    <m/>
    <m/>
    <s v="O-succinylhomoserine sulfhydrylase"/>
    <m/>
    <m/>
    <s v="A4S02_07305"/>
    <n v="1209"/>
    <n v="402"/>
    <m/>
  </r>
  <r>
    <n v="3217"/>
    <x v="0"/>
    <x v="2"/>
    <s v="GCA_001766235.1"/>
    <s v="Primary Assembly"/>
    <s v="chromosome"/>
    <m/>
    <s v="CP015164.1"/>
    <n v="1518772"/>
    <n v="1519242"/>
    <x v="0"/>
    <m/>
    <m/>
    <m/>
    <m/>
    <m/>
    <m/>
    <s v="A4S02_07310"/>
    <n v="471"/>
    <m/>
    <m/>
  </r>
  <r>
    <n v="3218"/>
    <x v="1"/>
    <x v="3"/>
    <s v="GCA_001766235.1"/>
    <s v="Primary Assembly"/>
    <s v="chromosome"/>
    <m/>
    <s v="CP015164.1"/>
    <n v="1518772"/>
    <n v="1519242"/>
    <x v="0"/>
    <s v="AOW46606.1"/>
    <m/>
    <m/>
    <s v="Co2+/Mg2+ efflux protein ApaG"/>
    <m/>
    <m/>
    <s v="A4S02_07310"/>
    <n v="471"/>
    <n v="156"/>
    <m/>
  </r>
  <r>
    <n v="3219"/>
    <x v="0"/>
    <x v="2"/>
    <s v="GCA_001766235.1"/>
    <s v="Primary Assembly"/>
    <s v="chromosome"/>
    <m/>
    <s v="CP015164.1"/>
    <n v="1519288"/>
    <n v="1519893"/>
    <x v="0"/>
    <m/>
    <m/>
    <m/>
    <m/>
    <m/>
    <m/>
    <s v="A4S02_07315"/>
    <n v="606"/>
    <m/>
    <m/>
  </r>
  <r>
    <n v="3220"/>
    <x v="1"/>
    <x v="3"/>
    <s v="GCA_001766235.1"/>
    <s v="Primary Assembly"/>
    <s v="chromosome"/>
    <m/>
    <s v="CP015164.1"/>
    <n v="1519288"/>
    <n v="1519893"/>
    <x v="0"/>
    <s v="AOW47827.1"/>
    <m/>
    <m/>
    <s v="GTP cyclohydrolase I FolE"/>
    <m/>
    <m/>
    <s v="A4S02_07315"/>
    <n v="606"/>
    <n v="201"/>
    <m/>
  </r>
  <r>
    <n v="3221"/>
    <x v="0"/>
    <x v="2"/>
    <s v="GCA_001766235.1"/>
    <s v="Primary Assembly"/>
    <s v="chromosome"/>
    <m/>
    <s v="CP015164.1"/>
    <n v="1519949"/>
    <n v="1520527"/>
    <x v="1"/>
    <m/>
    <m/>
    <m/>
    <m/>
    <m/>
    <m/>
    <s v="A4S02_07320"/>
    <n v="579"/>
    <m/>
    <m/>
  </r>
  <r>
    <n v="3222"/>
    <x v="1"/>
    <x v="3"/>
    <s v="GCA_001766235.1"/>
    <s v="Primary Assembly"/>
    <s v="chromosome"/>
    <m/>
    <s v="CP015164.1"/>
    <n v="1519949"/>
    <n v="1520527"/>
    <x v="1"/>
    <s v="AOW46607.1"/>
    <m/>
    <m/>
    <s v="protease"/>
    <m/>
    <m/>
    <s v="A4S02_07320"/>
    <n v="579"/>
    <n v="192"/>
    <m/>
  </r>
  <r>
    <n v="3223"/>
    <x v="0"/>
    <x v="2"/>
    <s v="GCA_001766235.1"/>
    <s v="Primary Assembly"/>
    <s v="chromosome"/>
    <m/>
    <s v="CP015164.1"/>
    <n v="1520520"/>
    <n v="1521074"/>
    <x v="1"/>
    <m/>
    <m/>
    <m/>
    <m/>
    <m/>
    <m/>
    <s v="A4S02_07325"/>
    <n v="555"/>
    <m/>
    <m/>
  </r>
  <r>
    <n v="3224"/>
    <x v="1"/>
    <x v="3"/>
    <s v="GCA_001766235.1"/>
    <s v="Primary Assembly"/>
    <s v="chromosome"/>
    <m/>
    <s v="CP015164.1"/>
    <n v="1520520"/>
    <n v="1521074"/>
    <x v="1"/>
    <s v="AOW46608.1"/>
    <m/>
    <m/>
    <s v="molybdenum cofactor biosynthesis protein B"/>
    <m/>
    <m/>
    <s v="A4S02_07325"/>
    <n v="555"/>
    <n v="184"/>
    <m/>
  </r>
  <r>
    <n v="3225"/>
    <x v="0"/>
    <x v="2"/>
    <s v="GCA_001766235.1"/>
    <s v="Primary Assembly"/>
    <s v="chromosome"/>
    <m/>
    <s v="CP015164.1"/>
    <n v="1521293"/>
    <n v="1522759"/>
    <x v="0"/>
    <m/>
    <m/>
    <m/>
    <m/>
    <m/>
    <m/>
    <s v="A4S02_07330"/>
    <n v="1467"/>
    <m/>
    <m/>
  </r>
  <r>
    <n v="3226"/>
    <x v="1"/>
    <x v="3"/>
    <s v="GCA_001766235.1"/>
    <s v="Primary Assembly"/>
    <s v="chromosome"/>
    <m/>
    <s v="CP015164.1"/>
    <n v="1521293"/>
    <n v="1522759"/>
    <x v="0"/>
    <s v="AOW46609.1"/>
    <m/>
    <m/>
    <s v="porin"/>
    <m/>
    <m/>
    <s v="A4S02_07330"/>
    <n v="1467"/>
    <n v="488"/>
    <m/>
  </r>
  <r>
    <n v="3227"/>
    <x v="0"/>
    <x v="2"/>
    <s v="GCA_001766235.1"/>
    <s v="Primary Assembly"/>
    <s v="chromosome"/>
    <m/>
    <s v="CP015164.1"/>
    <n v="1522743"/>
    <n v="1525448"/>
    <x v="1"/>
    <m/>
    <m/>
    <m/>
    <m/>
    <m/>
    <m/>
    <s v="A4S02_07335"/>
    <n v="2706"/>
    <m/>
    <m/>
  </r>
  <r>
    <n v="3228"/>
    <x v="1"/>
    <x v="3"/>
    <s v="GCA_001766235.1"/>
    <s v="Primary Assembly"/>
    <s v="chromosome"/>
    <m/>
    <s v="CP015164.1"/>
    <n v="1522743"/>
    <n v="1525448"/>
    <x v="1"/>
    <s v="AOW46610.1"/>
    <m/>
    <m/>
    <s v="GTP-binding protein"/>
    <m/>
    <m/>
    <s v="A4S02_07335"/>
    <n v="2706"/>
    <n v="901"/>
    <m/>
  </r>
  <r>
    <n v="3229"/>
    <x v="0"/>
    <x v="2"/>
    <s v="GCA_001766235.1"/>
    <s v="Primary Assembly"/>
    <s v="chromosome"/>
    <m/>
    <s v="CP015164.1"/>
    <n v="1525445"/>
    <n v="1526593"/>
    <x v="1"/>
    <m/>
    <m/>
    <m/>
    <m/>
    <m/>
    <m/>
    <s v="A4S02_07340"/>
    <n v="1149"/>
    <m/>
    <m/>
  </r>
  <r>
    <n v="3230"/>
    <x v="1"/>
    <x v="3"/>
    <s v="GCA_001766235.1"/>
    <s v="Primary Assembly"/>
    <s v="chromosome"/>
    <m/>
    <s v="CP015164.1"/>
    <n v="1525445"/>
    <n v="1526593"/>
    <x v="1"/>
    <s v="AOW46611.1"/>
    <m/>
    <m/>
    <s v="DNA repair exonuclease"/>
    <m/>
    <m/>
    <s v="A4S02_07340"/>
    <n v="1149"/>
    <n v="382"/>
    <m/>
  </r>
  <r>
    <n v="3231"/>
    <x v="0"/>
    <x v="2"/>
    <s v="GCA_001766235.1"/>
    <s v="Primary Assembly"/>
    <s v="chromosome"/>
    <m/>
    <s v="CP015164.1"/>
    <n v="1526908"/>
    <n v="1528992"/>
    <x v="0"/>
    <m/>
    <m/>
    <m/>
    <m/>
    <m/>
    <m/>
    <s v="A4S02_07345"/>
    <n v="2085"/>
    <m/>
    <m/>
  </r>
  <r>
    <n v="3232"/>
    <x v="1"/>
    <x v="3"/>
    <s v="GCA_001766235.1"/>
    <s v="Primary Assembly"/>
    <s v="chromosome"/>
    <m/>
    <s v="CP015164.1"/>
    <n v="1526908"/>
    <n v="1528992"/>
    <x v="0"/>
    <s v="AOW46612.1"/>
    <m/>
    <m/>
    <s v="fusaric acid resistance protein FusB"/>
    <m/>
    <m/>
    <s v="A4S02_07345"/>
    <n v="2085"/>
    <n v="694"/>
    <m/>
  </r>
  <r>
    <n v="3233"/>
    <x v="0"/>
    <x v="2"/>
    <s v="GCA_001766235.1"/>
    <s v="Primary Assembly"/>
    <s v="chromosome"/>
    <m/>
    <s v="CP015164.1"/>
    <n v="1528994"/>
    <n v="1529194"/>
    <x v="0"/>
    <m/>
    <m/>
    <m/>
    <m/>
    <m/>
    <m/>
    <s v="A4S02_07350"/>
    <n v="201"/>
    <m/>
    <m/>
  </r>
  <r>
    <n v="3234"/>
    <x v="1"/>
    <x v="3"/>
    <s v="GCA_001766235.1"/>
    <s v="Primary Assembly"/>
    <s v="chromosome"/>
    <m/>
    <s v="CP015164.1"/>
    <n v="1528994"/>
    <n v="1529194"/>
    <x v="0"/>
    <s v="AOW46613.1"/>
    <m/>
    <m/>
    <s v="hypothetical protein"/>
    <m/>
    <m/>
    <s v="A4S02_07350"/>
    <n v="201"/>
    <n v="66"/>
    <m/>
  </r>
  <r>
    <n v="3235"/>
    <x v="0"/>
    <x v="2"/>
    <s v="GCA_001766235.1"/>
    <s v="Primary Assembly"/>
    <s v="chromosome"/>
    <m/>
    <s v="CP015164.1"/>
    <n v="1529210"/>
    <n v="1530172"/>
    <x v="0"/>
    <m/>
    <m/>
    <m/>
    <m/>
    <m/>
    <m/>
    <s v="A4S02_07355"/>
    <n v="963"/>
    <m/>
    <m/>
  </r>
  <r>
    <n v="3236"/>
    <x v="1"/>
    <x v="3"/>
    <s v="GCA_001766235.1"/>
    <s v="Primary Assembly"/>
    <s v="chromosome"/>
    <m/>
    <s v="CP015164.1"/>
    <n v="1529210"/>
    <n v="1530172"/>
    <x v="0"/>
    <s v="AOW46614.1"/>
    <m/>
    <m/>
    <s v="efflux transporter periplasmic adaptor subunit"/>
    <m/>
    <m/>
    <s v="A4S02_07355"/>
    <n v="963"/>
    <n v="320"/>
    <m/>
  </r>
  <r>
    <n v="3237"/>
    <x v="0"/>
    <x v="2"/>
    <s v="GCA_001766235.1"/>
    <s v="Primary Assembly"/>
    <s v="chromosome"/>
    <m/>
    <s v="CP015164.1"/>
    <n v="1530214"/>
    <n v="1530978"/>
    <x v="0"/>
    <m/>
    <m/>
    <m/>
    <m/>
    <m/>
    <m/>
    <s v="A4S02_07360"/>
    <n v="765"/>
    <m/>
    <m/>
  </r>
  <r>
    <n v="3238"/>
    <x v="1"/>
    <x v="3"/>
    <s v="GCA_001766235.1"/>
    <s v="Primary Assembly"/>
    <s v="chromosome"/>
    <m/>
    <s v="CP015164.1"/>
    <n v="1530214"/>
    <n v="1530978"/>
    <x v="0"/>
    <s v="AOW46615.1"/>
    <m/>
    <m/>
    <s v="hypothetical protein"/>
    <m/>
    <m/>
    <s v="A4S02_07360"/>
    <n v="765"/>
    <n v="254"/>
    <m/>
  </r>
  <r>
    <n v="3239"/>
    <x v="0"/>
    <x v="2"/>
    <s v="GCA_001766235.1"/>
    <s v="Primary Assembly"/>
    <s v="chromosome"/>
    <m/>
    <s v="CP015164.1"/>
    <n v="1531081"/>
    <n v="1531317"/>
    <x v="0"/>
    <m/>
    <m/>
    <m/>
    <m/>
    <m/>
    <m/>
    <s v="A4S02_07365"/>
    <n v="237"/>
    <m/>
    <m/>
  </r>
  <r>
    <n v="3240"/>
    <x v="1"/>
    <x v="3"/>
    <s v="GCA_001766235.1"/>
    <s v="Primary Assembly"/>
    <s v="chromosome"/>
    <m/>
    <s v="CP015164.1"/>
    <n v="1531081"/>
    <n v="1531317"/>
    <x v="0"/>
    <s v="AOW46616.1"/>
    <m/>
    <m/>
    <s v="glutathione peroxidase"/>
    <m/>
    <m/>
    <s v="A4S02_07365"/>
    <n v="237"/>
    <n v="78"/>
    <m/>
  </r>
  <r>
    <n v="3241"/>
    <x v="0"/>
    <x v="2"/>
    <s v="GCA_001766235.1"/>
    <s v="Primary Assembly"/>
    <s v="chromosome"/>
    <m/>
    <s v="CP015164.1"/>
    <n v="1531419"/>
    <n v="1532678"/>
    <x v="0"/>
    <m/>
    <m/>
    <m/>
    <m/>
    <m/>
    <m/>
    <s v="A4S02_07370"/>
    <n v="1260"/>
    <m/>
    <m/>
  </r>
  <r>
    <n v="3242"/>
    <x v="1"/>
    <x v="3"/>
    <s v="GCA_001766235.1"/>
    <s v="Primary Assembly"/>
    <s v="chromosome"/>
    <m/>
    <s v="CP015164.1"/>
    <n v="1531419"/>
    <n v="1532678"/>
    <x v="0"/>
    <s v="AOW46617.1"/>
    <m/>
    <m/>
    <s v="pyridine nucleotide-disulfide oxidoreductase"/>
    <m/>
    <m/>
    <s v="A4S02_07370"/>
    <n v="1260"/>
    <n v="419"/>
    <m/>
  </r>
  <r>
    <n v="3243"/>
    <x v="0"/>
    <x v="2"/>
    <s v="GCA_001766235.1"/>
    <s v="Primary Assembly"/>
    <s v="chromosome"/>
    <m/>
    <s v="CP015164.1"/>
    <n v="1532781"/>
    <n v="1535375"/>
    <x v="1"/>
    <m/>
    <m/>
    <m/>
    <m/>
    <m/>
    <m/>
    <s v="A4S02_07375"/>
    <n v="2595"/>
    <m/>
    <m/>
  </r>
  <r>
    <n v="3244"/>
    <x v="1"/>
    <x v="3"/>
    <s v="GCA_001766235.1"/>
    <s v="Primary Assembly"/>
    <s v="chromosome"/>
    <m/>
    <s v="CP015164.1"/>
    <n v="1532781"/>
    <n v="1535375"/>
    <x v="1"/>
    <s v="AOW47828.1"/>
    <m/>
    <m/>
    <s v="RND transporter"/>
    <m/>
    <m/>
    <s v="A4S02_07375"/>
    <n v="2595"/>
    <n v="864"/>
    <m/>
  </r>
  <r>
    <n v="3245"/>
    <x v="0"/>
    <x v="2"/>
    <s v="GCA_001766235.1"/>
    <s v="Primary Assembly"/>
    <s v="chromosome"/>
    <m/>
    <s v="CP015164.1"/>
    <n v="1535490"/>
    <n v="1536500"/>
    <x v="1"/>
    <m/>
    <m/>
    <m/>
    <m/>
    <m/>
    <m/>
    <s v="A4S02_07380"/>
    <n v="1011"/>
    <m/>
    <m/>
  </r>
  <r>
    <n v="3246"/>
    <x v="1"/>
    <x v="3"/>
    <s v="GCA_001766235.1"/>
    <s v="Primary Assembly"/>
    <s v="chromosome"/>
    <m/>
    <s v="CP015164.1"/>
    <n v="1535490"/>
    <n v="1536500"/>
    <x v="1"/>
    <s v="AOW46618.1"/>
    <m/>
    <m/>
    <s v="hypothetical protein"/>
    <m/>
    <m/>
    <s v="A4S02_07380"/>
    <n v="1011"/>
    <n v="336"/>
    <m/>
  </r>
  <r>
    <n v="3247"/>
    <x v="0"/>
    <x v="2"/>
    <s v="GCA_001766235.1"/>
    <s v="Primary Assembly"/>
    <s v="chromosome"/>
    <m/>
    <s v="CP015164.1"/>
    <n v="1536571"/>
    <n v="1537056"/>
    <x v="1"/>
    <m/>
    <m/>
    <m/>
    <m/>
    <m/>
    <m/>
    <s v="A4S02_07385"/>
    <n v="486"/>
    <m/>
    <m/>
  </r>
  <r>
    <n v="3248"/>
    <x v="1"/>
    <x v="3"/>
    <s v="GCA_001766235.1"/>
    <s v="Primary Assembly"/>
    <s v="chromosome"/>
    <m/>
    <s v="CP015164.1"/>
    <n v="1536571"/>
    <n v="1537056"/>
    <x v="1"/>
    <s v="AOW46619.1"/>
    <m/>
    <m/>
    <s v="6,7-dimethyl-8-ribityllumazine synthase"/>
    <m/>
    <m/>
    <s v="A4S02_07385"/>
    <n v="486"/>
    <n v="161"/>
    <m/>
  </r>
  <r>
    <n v="3249"/>
    <x v="0"/>
    <x v="2"/>
    <s v="GCA_001766235.1"/>
    <s v="Primary Assembly"/>
    <s v="chromosome"/>
    <m/>
    <s v="CP015164.1"/>
    <n v="1537094"/>
    <n v="1538437"/>
    <x v="1"/>
    <m/>
    <m/>
    <m/>
    <m/>
    <m/>
    <m/>
    <s v="A4S02_07390"/>
    <n v="1344"/>
    <m/>
    <m/>
  </r>
  <r>
    <n v="3250"/>
    <x v="1"/>
    <x v="3"/>
    <s v="GCA_001766235.1"/>
    <s v="Primary Assembly"/>
    <s v="chromosome"/>
    <m/>
    <s v="CP015164.1"/>
    <n v="1537094"/>
    <n v="1538437"/>
    <x v="1"/>
    <s v="AOW46620.1"/>
    <m/>
    <m/>
    <s v="bifunctional 3,4-dihydroxy-2-butanone 4-phosphate synthase/GTP cyclohydrolase II"/>
    <m/>
    <m/>
    <s v="A4S02_07390"/>
    <n v="1344"/>
    <n v="447"/>
    <m/>
  </r>
  <r>
    <n v="3251"/>
    <x v="0"/>
    <x v="2"/>
    <s v="GCA_001766235.1"/>
    <s v="Primary Assembly"/>
    <s v="chromosome"/>
    <m/>
    <s v="CP015164.1"/>
    <n v="1538422"/>
    <n v="1539024"/>
    <x v="1"/>
    <m/>
    <m/>
    <m/>
    <m/>
    <m/>
    <m/>
    <s v="A4S02_07395"/>
    <n v="603"/>
    <m/>
    <m/>
  </r>
  <r>
    <n v="3252"/>
    <x v="1"/>
    <x v="3"/>
    <s v="GCA_001766235.1"/>
    <s v="Primary Assembly"/>
    <s v="chromosome"/>
    <m/>
    <s v="CP015164.1"/>
    <n v="1538422"/>
    <n v="1539024"/>
    <x v="1"/>
    <s v="AOW46621.1"/>
    <m/>
    <m/>
    <s v="riboflavin synthase subunit alpha"/>
    <m/>
    <m/>
    <s v="A4S02_07395"/>
    <n v="603"/>
    <n v="200"/>
    <m/>
  </r>
  <r>
    <n v="3253"/>
    <x v="0"/>
    <x v="2"/>
    <s v="GCA_001766235.1"/>
    <s v="Primary Assembly"/>
    <s v="chromosome"/>
    <m/>
    <s v="CP015164.1"/>
    <n v="1539006"/>
    <n v="1540025"/>
    <x v="1"/>
    <m/>
    <m/>
    <m/>
    <m/>
    <m/>
    <m/>
    <s v="A4S02_07400"/>
    <n v="1020"/>
    <m/>
    <m/>
  </r>
  <r>
    <n v="3254"/>
    <x v="1"/>
    <x v="3"/>
    <s v="GCA_001766235.1"/>
    <s v="Primary Assembly"/>
    <s v="chromosome"/>
    <m/>
    <s v="CP015164.1"/>
    <n v="1539006"/>
    <n v="1540025"/>
    <x v="1"/>
    <s v="AOW47829.1"/>
    <m/>
    <m/>
    <s v="riboflavin biosynthesis protein RibD"/>
    <m/>
    <m/>
    <s v="A4S02_07400"/>
    <n v="1020"/>
    <n v="339"/>
    <m/>
  </r>
  <r>
    <n v="3255"/>
    <x v="0"/>
    <x v="2"/>
    <s v="GCA_001766235.1"/>
    <s v="Primary Assembly"/>
    <s v="chromosome"/>
    <m/>
    <s v="CP015164.1"/>
    <n v="1540712"/>
    <n v="1541953"/>
    <x v="0"/>
    <m/>
    <m/>
    <m/>
    <m/>
    <m/>
    <m/>
    <s v="A4S02_07405"/>
    <n v="1242"/>
    <m/>
    <m/>
  </r>
  <r>
    <n v="3256"/>
    <x v="1"/>
    <x v="3"/>
    <s v="GCA_001766235.1"/>
    <s v="Primary Assembly"/>
    <s v="chromosome"/>
    <m/>
    <s v="CP015164.1"/>
    <n v="1540712"/>
    <n v="1541953"/>
    <x v="0"/>
    <s v="AOW47830.1"/>
    <m/>
    <m/>
    <s v="ubiquinol-cytochrome C reductase"/>
    <m/>
    <m/>
    <s v="A4S02_07405"/>
    <n v="1242"/>
    <n v="413"/>
    <m/>
  </r>
  <r>
    <n v="3257"/>
    <x v="0"/>
    <x v="2"/>
    <s v="GCA_001766235.1"/>
    <s v="Primary Assembly"/>
    <s v="chromosome"/>
    <m/>
    <s v="CP015164.1"/>
    <n v="1541953"/>
    <n v="1542726"/>
    <x v="0"/>
    <m/>
    <m/>
    <m/>
    <m/>
    <m/>
    <m/>
    <s v="A4S02_07410"/>
    <n v="774"/>
    <m/>
    <m/>
  </r>
  <r>
    <n v="3258"/>
    <x v="1"/>
    <x v="3"/>
    <s v="GCA_001766235.1"/>
    <s v="Primary Assembly"/>
    <s v="chromosome"/>
    <m/>
    <s v="CP015164.1"/>
    <n v="1541953"/>
    <n v="1542726"/>
    <x v="0"/>
    <s v="AOW46622.1"/>
    <m/>
    <m/>
    <s v="ubiquinol-cytochrome C reductase"/>
    <m/>
    <m/>
    <s v="A4S02_07410"/>
    <n v="774"/>
    <n v="257"/>
    <m/>
  </r>
  <r>
    <n v="3259"/>
    <x v="0"/>
    <x v="2"/>
    <s v="GCA_001766235.1"/>
    <s v="Primary Assembly"/>
    <s v="chromosome"/>
    <m/>
    <s v="CP015164.1"/>
    <n v="1542745"/>
    <n v="1543383"/>
    <x v="0"/>
    <m/>
    <m/>
    <m/>
    <m/>
    <m/>
    <m/>
    <s v="A4S02_07415"/>
    <n v="639"/>
    <m/>
    <m/>
  </r>
  <r>
    <n v="3260"/>
    <x v="1"/>
    <x v="3"/>
    <s v="GCA_001766235.1"/>
    <s v="Primary Assembly"/>
    <s v="chromosome"/>
    <m/>
    <s v="CP015164.1"/>
    <n v="1542745"/>
    <n v="1543383"/>
    <x v="0"/>
    <s v="AOW46623.1"/>
    <m/>
    <m/>
    <s v="ubiquinol-cytochrome c reductase iron-sulfur subunit"/>
    <m/>
    <m/>
    <s v="A4S02_07415"/>
    <n v="639"/>
    <n v="212"/>
    <m/>
  </r>
  <r>
    <n v="3261"/>
    <x v="0"/>
    <x v="2"/>
    <s v="GCA_001766235.1"/>
    <s v="Primary Assembly"/>
    <s v="chromosome"/>
    <m/>
    <s v="CP015164.1"/>
    <n v="1543567"/>
    <n v="1544118"/>
    <x v="0"/>
    <m/>
    <m/>
    <m/>
    <m/>
    <m/>
    <m/>
    <s v="A4S02_07420"/>
    <n v="552"/>
    <m/>
    <m/>
  </r>
  <r>
    <n v="3262"/>
    <x v="1"/>
    <x v="3"/>
    <s v="GCA_001766235.1"/>
    <s v="Primary Assembly"/>
    <s v="chromosome"/>
    <m/>
    <s v="CP015164.1"/>
    <n v="1543567"/>
    <n v="1544118"/>
    <x v="0"/>
    <s v="AOW46624.1"/>
    <m/>
    <m/>
    <s v="NADPH-dependent FMN reductase"/>
    <m/>
    <m/>
    <s v="A4S02_07420"/>
    <n v="552"/>
    <n v="183"/>
    <m/>
  </r>
  <r>
    <n v="3263"/>
    <x v="0"/>
    <x v="2"/>
    <s v="GCA_001766235.1"/>
    <s v="Primary Assembly"/>
    <s v="chromosome"/>
    <m/>
    <s v="CP015164.1"/>
    <n v="1544236"/>
    <n v="1544748"/>
    <x v="0"/>
    <m/>
    <m/>
    <m/>
    <m/>
    <m/>
    <m/>
    <s v="A4S02_07425"/>
    <n v="513"/>
    <m/>
    <m/>
  </r>
  <r>
    <n v="3264"/>
    <x v="1"/>
    <x v="3"/>
    <s v="GCA_001766235.1"/>
    <s v="Primary Assembly"/>
    <s v="chromosome"/>
    <m/>
    <s v="CP015164.1"/>
    <n v="1544236"/>
    <n v="1544748"/>
    <x v="0"/>
    <s v="AOW46625.1"/>
    <m/>
    <m/>
    <s v="hypothetical protein"/>
    <m/>
    <m/>
    <s v="A4S02_07425"/>
    <n v="513"/>
    <n v="170"/>
    <m/>
  </r>
  <r>
    <n v="3265"/>
    <x v="0"/>
    <x v="2"/>
    <s v="GCA_001766235.1"/>
    <s v="Primary Assembly"/>
    <s v="chromosome"/>
    <m/>
    <s v="CP015164.1"/>
    <n v="1544877"/>
    <n v="1546193"/>
    <x v="0"/>
    <m/>
    <m/>
    <m/>
    <m/>
    <m/>
    <m/>
    <s v="A4S02_07430"/>
    <n v="1317"/>
    <m/>
    <m/>
  </r>
  <r>
    <n v="3266"/>
    <x v="1"/>
    <x v="3"/>
    <s v="GCA_001766235.1"/>
    <s v="Primary Assembly"/>
    <s v="chromosome"/>
    <m/>
    <s v="CP015164.1"/>
    <n v="1544877"/>
    <n v="1546193"/>
    <x v="0"/>
    <s v="AOW46626.1"/>
    <m/>
    <m/>
    <s v="hypothetical protein"/>
    <m/>
    <m/>
    <s v="A4S02_07430"/>
    <n v="1317"/>
    <n v="438"/>
    <m/>
  </r>
  <r>
    <n v="3267"/>
    <x v="0"/>
    <x v="2"/>
    <s v="GCA_001766235.1"/>
    <s v="Primary Assembly"/>
    <s v="chromosome"/>
    <m/>
    <s v="CP015164.1"/>
    <n v="1546241"/>
    <n v="1547599"/>
    <x v="1"/>
    <m/>
    <m/>
    <m/>
    <m/>
    <m/>
    <m/>
    <s v="A4S02_07435"/>
    <n v="1359"/>
    <m/>
    <m/>
  </r>
  <r>
    <n v="3268"/>
    <x v="1"/>
    <x v="3"/>
    <s v="GCA_001766235.1"/>
    <s v="Primary Assembly"/>
    <s v="chromosome"/>
    <m/>
    <s v="CP015164.1"/>
    <n v="1546241"/>
    <n v="1547599"/>
    <x v="1"/>
    <s v="AOW46627.1"/>
    <m/>
    <m/>
    <s v="membrane transporter"/>
    <m/>
    <m/>
    <s v="A4S02_07435"/>
    <n v="1359"/>
    <n v="452"/>
    <m/>
  </r>
  <r>
    <n v="3269"/>
    <x v="0"/>
    <x v="2"/>
    <s v="GCA_001766235.1"/>
    <s v="Primary Assembly"/>
    <s v="chromosome"/>
    <m/>
    <s v="CP015164.1"/>
    <n v="1547823"/>
    <n v="1548065"/>
    <x v="0"/>
    <m/>
    <m/>
    <m/>
    <m/>
    <m/>
    <m/>
    <s v="A4S02_07440"/>
    <n v="243"/>
    <m/>
    <m/>
  </r>
  <r>
    <n v="3270"/>
    <x v="1"/>
    <x v="3"/>
    <s v="GCA_001766235.1"/>
    <s v="Primary Assembly"/>
    <s v="chromosome"/>
    <m/>
    <s v="CP015164.1"/>
    <n v="1547823"/>
    <n v="1548065"/>
    <x v="0"/>
    <s v="AOW46628.1"/>
    <m/>
    <m/>
    <s v="hypothetical protein"/>
    <m/>
    <m/>
    <s v="A4S02_07440"/>
    <n v="243"/>
    <n v="80"/>
    <m/>
  </r>
  <r>
    <n v="3271"/>
    <x v="0"/>
    <x v="2"/>
    <s v="GCA_001766235.1"/>
    <s v="Primary Assembly"/>
    <s v="chromosome"/>
    <m/>
    <s v="CP015164.1"/>
    <n v="1548168"/>
    <n v="1548872"/>
    <x v="0"/>
    <m/>
    <m/>
    <m/>
    <m/>
    <m/>
    <m/>
    <s v="A4S02_07445"/>
    <n v="705"/>
    <m/>
    <m/>
  </r>
  <r>
    <n v="3272"/>
    <x v="1"/>
    <x v="3"/>
    <s v="GCA_001766235.1"/>
    <s v="Primary Assembly"/>
    <s v="chromosome"/>
    <m/>
    <s v="CP015164.1"/>
    <n v="1548168"/>
    <n v="1548872"/>
    <x v="0"/>
    <s v="AOW46629.1"/>
    <m/>
    <m/>
    <s v="hypothetical protein"/>
    <m/>
    <m/>
    <s v="A4S02_07445"/>
    <n v="705"/>
    <n v="234"/>
    <m/>
  </r>
  <r>
    <n v="3273"/>
    <x v="0"/>
    <x v="2"/>
    <s v="GCA_001766235.1"/>
    <s v="Primary Assembly"/>
    <s v="chromosome"/>
    <m/>
    <s v="CP015164.1"/>
    <n v="1548924"/>
    <n v="1549880"/>
    <x v="1"/>
    <m/>
    <m/>
    <m/>
    <m/>
    <m/>
    <m/>
    <s v="A4S02_07450"/>
    <n v="957"/>
    <m/>
    <m/>
  </r>
  <r>
    <n v="3274"/>
    <x v="1"/>
    <x v="3"/>
    <s v="GCA_001766235.1"/>
    <s v="Primary Assembly"/>
    <s v="chromosome"/>
    <m/>
    <s v="CP015164.1"/>
    <n v="1548924"/>
    <n v="1549880"/>
    <x v="1"/>
    <s v="AOW46630.1"/>
    <m/>
    <m/>
    <s v="arylesterase"/>
    <m/>
    <m/>
    <s v="A4S02_07450"/>
    <n v="957"/>
    <n v="318"/>
    <m/>
  </r>
  <r>
    <n v="3275"/>
    <x v="0"/>
    <x v="0"/>
    <s v="GCA_001766235.1"/>
    <s v="Primary Assembly"/>
    <s v="chromosome"/>
    <m/>
    <s v="CP015164.1"/>
    <n v="1550110"/>
    <n v="1550421"/>
    <x v="1"/>
    <m/>
    <m/>
    <m/>
    <m/>
    <m/>
    <m/>
    <s v="A4S02_07455"/>
    <n v="312"/>
    <m/>
    <s v="pseudo"/>
  </r>
  <r>
    <n v="3276"/>
    <x v="1"/>
    <x v="1"/>
    <s v="GCA_001766235.1"/>
    <s v="Primary Assembly"/>
    <s v="chromosome"/>
    <m/>
    <s v="CP015164.1"/>
    <n v="1550110"/>
    <n v="1550421"/>
    <x v="1"/>
    <m/>
    <m/>
    <m/>
    <s v="transposase"/>
    <m/>
    <m/>
    <s v="A4S02_07455"/>
    <n v="312"/>
    <m/>
    <s v="pseudo"/>
  </r>
  <r>
    <n v="3277"/>
    <x v="0"/>
    <x v="2"/>
    <s v="GCA_001766235.1"/>
    <s v="Primary Assembly"/>
    <s v="chromosome"/>
    <m/>
    <s v="CP015164.1"/>
    <n v="1550597"/>
    <n v="1551982"/>
    <x v="1"/>
    <m/>
    <m/>
    <m/>
    <m/>
    <m/>
    <m/>
    <s v="A4S02_07460"/>
    <n v="1386"/>
    <m/>
    <m/>
  </r>
  <r>
    <n v="3278"/>
    <x v="1"/>
    <x v="3"/>
    <s v="GCA_001766235.1"/>
    <s v="Primary Assembly"/>
    <s v="chromosome"/>
    <m/>
    <s v="CP015164.1"/>
    <n v="1550597"/>
    <n v="1551982"/>
    <x v="1"/>
    <s v="AOW46631.1"/>
    <m/>
    <m/>
    <s v="transposase"/>
    <m/>
    <m/>
    <s v="A4S02_07460"/>
    <n v="1386"/>
    <n v="461"/>
    <m/>
  </r>
  <r>
    <n v="3279"/>
    <x v="0"/>
    <x v="0"/>
    <s v="GCA_001766235.1"/>
    <s v="Primary Assembly"/>
    <s v="chromosome"/>
    <m/>
    <s v="CP015164.1"/>
    <n v="1552076"/>
    <n v="1552603"/>
    <x v="1"/>
    <m/>
    <m/>
    <m/>
    <m/>
    <m/>
    <m/>
    <s v="A4S02_07465"/>
    <n v="528"/>
    <m/>
    <s v="pseudo"/>
  </r>
  <r>
    <n v="3280"/>
    <x v="1"/>
    <x v="1"/>
    <s v="GCA_001766235.1"/>
    <s v="Primary Assembly"/>
    <s v="chromosome"/>
    <m/>
    <s v="CP015164.1"/>
    <n v="1552076"/>
    <n v="1552603"/>
    <x v="1"/>
    <m/>
    <m/>
    <m/>
    <s v="transposase"/>
    <m/>
    <m/>
    <s v="A4S02_07465"/>
    <n v="528"/>
    <m/>
    <s v="pseudo"/>
  </r>
  <r>
    <n v="3281"/>
    <x v="0"/>
    <x v="2"/>
    <s v="GCA_001766235.1"/>
    <s v="Primary Assembly"/>
    <s v="chromosome"/>
    <m/>
    <s v="CP015164.1"/>
    <n v="1552851"/>
    <n v="1553555"/>
    <x v="1"/>
    <m/>
    <m/>
    <m/>
    <m/>
    <m/>
    <m/>
    <s v="A4S02_07470"/>
    <n v="705"/>
    <m/>
    <m/>
  </r>
  <r>
    <n v="3282"/>
    <x v="1"/>
    <x v="3"/>
    <s v="GCA_001766235.1"/>
    <s v="Primary Assembly"/>
    <s v="chromosome"/>
    <m/>
    <s v="CP015164.1"/>
    <n v="1552851"/>
    <n v="1553555"/>
    <x v="1"/>
    <s v="AOW46632.1"/>
    <m/>
    <m/>
    <s v="hypothetical protein"/>
    <m/>
    <m/>
    <s v="A4S02_07470"/>
    <n v="705"/>
    <n v="234"/>
    <m/>
  </r>
  <r>
    <n v="3283"/>
    <x v="0"/>
    <x v="2"/>
    <s v="GCA_001766235.1"/>
    <s v="Primary Assembly"/>
    <s v="chromosome"/>
    <m/>
    <s v="CP015164.1"/>
    <n v="1553689"/>
    <n v="1555041"/>
    <x v="1"/>
    <m/>
    <m/>
    <m/>
    <m/>
    <m/>
    <m/>
    <s v="A4S02_07475"/>
    <n v="1353"/>
    <m/>
    <m/>
  </r>
  <r>
    <n v="3284"/>
    <x v="1"/>
    <x v="3"/>
    <s v="GCA_001766235.1"/>
    <s v="Primary Assembly"/>
    <s v="chromosome"/>
    <m/>
    <s v="CP015164.1"/>
    <n v="1553689"/>
    <n v="1555041"/>
    <x v="1"/>
    <s v="AOW46633.1"/>
    <m/>
    <m/>
    <s v="two-component sensor histidine kinase"/>
    <m/>
    <m/>
    <s v="A4S02_07475"/>
    <n v="1353"/>
    <n v="450"/>
    <m/>
  </r>
  <r>
    <n v="3285"/>
    <x v="0"/>
    <x v="2"/>
    <s v="GCA_001766235.1"/>
    <s v="Primary Assembly"/>
    <s v="chromosome"/>
    <m/>
    <s v="CP015164.1"/>
    <n v="1555038"/>
    <n v="1555709"/>
    <x v="1"/>
    <m/>
    <m/>
    <m/>
    <m/>
    <m/>
    <m/>
    <s v="A4S02_07480"/>
    <n v="672"/>
    <m/>
    <m/>
  </r>
  <r>
    <n v="3286"/>
    <x v="1"/>
    <x v="3"/>
    <s v="GCA_001766235.1"/>
    <s v="Primary Assembly"/>
    <s v="chromosome"/>
    <m/>
    <s v="CP015164.1"/>
    <n v="1555038"/>
    <n v="1555709"/>
    <x v="1"/>
    <s v="AOW46634.1"/>
    <m/>
    <m/>
    <s v="DNA-binding response regulator"/>
    <m/>
    <m/>
    <s v="A4S02_07480"/>
    <n v="672"/>
    <n v="223"/>
    <m/>
  </r>
  <r>
    <n v="3287"/>
    <x v="0"/>
    <x v="2"/>
    <s v="GCA_001766235.1"/>
    <s v="Primary Assembly"/>
    <s v="chromosome"/>
    <m/>
    <s v="CP015164.1"/>
    <n v="1555709"/>
    <n v="1558783"/>
    <x v="1"/>
    <m/>
    <m/>
    <m/>
    <m/>
    <m/>
    <m/>
    <s v="A4S02_07485"/>
    <n v="3075"/>
    <m/>
    <m/>
  </r>
  <r>
    <n v="3288"/>
    <x v="1"/>
    <x v="3"/>
    <s v="GCA_001766235.1"/>
    <s v="Primary Assembly"/>
    <s v="chromosome"/>
    <m/>
    <s v="CP015164.1"/>
    <n v="1555709"/>
    <n v="1558783"/>
    <x v="1"/>
    <s v="AOW46635.1"/>
    <m/>
    <m/>
    <s v="cobalt transporter"/>
    <m/>
    <m/>
    <s v="A4S02_07485"/>
    <n v="3075"/>
    <n v="1024"/>
    <m/>
  </r>
  <r>
    <n v="3289"/>
    <x v="0"/>
    <x v="2"/>
    <s v="GCA_001766235.1"/>
    <s v="Primary Assembly"/>
    <s v="chromosome"/>
    <m/>
    <s v="CP015164.1"/>
    <n v="1558783"/>
    <n v="1559937"/>
    <x v="1"/>
    <m/>
    <m/>
    <m/>
    <m/>
    <m/>
    <m/>
    <s v="A4S02_07490"/>
    <n v="1155"/>
    <m/>
    <m/>
  </r>
  <r>
    <n v="3290"/>
    <x v="1"/>
    <x v="3"/>
    <s v="GCA_001766235.1"/>
    <s v="Primary Assembly"/>
    <s v="chromosome"/>
    <m/>
    <s v="CP015164.1"/>
    <n v="1558783"/>
    <n v="1559937"/>
    <x v="1"/>
    <s v="AOW47831.1"/>
    <m/>
    <m/>
    <s v="efflux transporter periplasmic adaptor subunit"/>
    <m/>
    <m/>
    <s v="A4S02_07490"/>
    <n v="1155"/>
    <n v="384"/>
    <m/>
  </r>
  <r>
    <n v="3291"/>
    <x v="0"/>
    <x v="2"/>
    <s v="GCA_001766235.1"/>
    <s v="Primary Assembly"/>
    <s v="chromosome"/>
    <m/>
    <s v="CP015164.1"/>
    <n v="1559934"/>
    <n v="1561169"/>
    <x v="1"/>
    <m/>
    <m/>
    <m/>
    <m/>
    <m/>
    <m/>
    <s v="A4S02_07495"/>
    <n v="1236"/>
    <m/>
    <m/>
  </r>
  <r>
    <n v="3292"/>
    <x v="1"/>
    <x v="3"/>
    <s v="GCA_001766235.1"/>
    <s v="Primary Assembly"/>
    <s v="chromosome"/>
    <m/>
    <s v="CP015164.1"/>
    <n v="1559934"/>
    <n v="1561169"/>
    <x v="1"/>
    <s v="AOW46636.1"/>
    <m/>
    <m/>
    <s v="cobalt transporter"/>
    <m/>
    <m/>
    <s v="A4S02_07495"/>
    <n v="1236"/>
    <n v="411"/>
    <m/>
  </r>
  <r>
    <n v="3293"/>
    <x v="0"/>
    <x v="2"/>
    <s v="GCA_001766235.1"/>
    <s v="Primary Assembly"/>
    <s v="chromosome"/>
    <m/>
    <s v="CP015164.1"/>
    <n v="1561188"/>
    <n v="1561658"/>
    <x v="1"/>
    <m/>
    <m/>
    <m/>
    <m/>
    <m/>
    <m/>
    <s v="A4S02_07500"/>
    <n v="471"/>
    <m/>
    <m/>
  </r>
  <r>
    <n v="3294"/>
    <x v="1"/>
    <x v="3"/>
    <s v="GCA_001766235.1"/>
    <s v="Primary Assembly"/>
    <s v="chromosome"/>
    <m/>
    <s v="CP015164.1"/>
    <n v="1561188"/>
    <n v="1561658"/>
    <x v="1"/>
    <s v="AOW46637.1"/>
    <m/>
    <m/>
    <s v="hypothetical protein"/>
    <m/>
    <m/>
    <s v="A4S02_07500"/>
    <n v="471"/>
    <n v="156"/>
    <m/>
  </r>
  <r>
    <n v="3295"/>
    <x v="0"/>
    <x v="2"/>
    <s v="GCA_001766235.1"/>
    <s v="Primary Assembly"/>
    <s v="chromosome"/>
    <m/>
    <s v="CP015164.1"/>
    <n v="1562398"/>
    <n v="1562751"/>
    <x v="0"/>
    <m/>
    <m/>
    <m/>
    <m/>
    <m/>
    <m/>
    <s v="A4S02_07505"/>
    <n v="354"/>
    <m/>
    <m/>
  </r>
  <r>
    <n v="3296"/>
    <x v="1"/>
    <x v="3"/>
    <s v="GCA_001766235.1"/>
    <s v="Primary Assembly"/>
    <s v="chromosome"/>
    <m/>
    <s v="CP015164.1"/>
    <n v="1562398"/>
    <n v="1562751"/>
    <x v="0"/>
    <s v="AOW46638.1"/>
    <m/>
    <m/>
    <s v="hypothetical protein"/>
    <m/>
    <m/>
    <s v="A4S02_07505"/>
    <n v="354"/>
    <n v="117"/>
    <m/>
  </r>
  <r>
    <n v="3297"/>
    <x v="0"/>
    <x v="2"/>
    <s v="GCA_001766235.1"/>
    <s v="Primary Assembly"/>
    <s v="chromosome"/>
    <m/>
    <s v="CP015164.1"/>
    <n v="1562924"/>
    <n v="1563277"/>
    <x v="0"/>
    <m/>
    <m/>
    <m/>
    <m/>
    <m/>
    <m/>
    <s v="A4S02_07510"/>
    <n v="354"/>
    <m/>
    <m/>
  </r>
  <r>
    <n v="3298"/>
    <x v="1"/>
    <x v="3"/>
    <s v="GCA_001766235.1"/>
    <s v="Primary Assembly"/>
    <s v="chromosome"/>
    <m/>
    <s v="CP015164.1"/>
    <n v="1562924"/>
    <n v="1563277"/>
    <x v="0"/>
    <s v="AOW46639.1"/>
    <m/>
    <m/>
    <s v="hypothetical protein"/>
    <m/>
    <m/>
    <s v="A4S02_07510"/>
    <n v="354"/>
    <n v="117"/>
    <m/>
  </r>
  <r>
    <n v="3299"/>
    <x v="0"/>
    <x v="2"/>
    <s v="GCA_001766235.1"/>
    <s v="Primary Assembly"/>
    <s v="chromosome"/>
    <m/>
    <s v="CP015164.1"/>
    <n v="1563398"/>
    <n v="1564603"/>
    <x v="1"/>
    <m/>
    <m/>
    <m/>
    <m/>
    <m/>
    <m/>
    <s v="A4S02_07515"/>
    <n v="1206"/>
    <m/>
    <m/>
  </r>
  <r>
    <n v="3300"/>
    <x v="1"/>
    <x v="3"/>
    <s v="GCA_001766235.1"/>
    <s v="Primary Assembly"/>
    <s v="chromosome"/>
    <m/>
    <s v="CP015164.1"/>
    <n v="1563398"/>
    <n v="1564603"/>
    <x v="1"/>
    <s v="AOW46640.1"/>
    <m/>
    <m/>
    <s v="transposase"/>
    <m/>
    <m/>
    <s v="A4S02_07515"/>
    <n v="1206"/>
    <n v="401"/>
    <m/>
  </r>
  <r>
    <n v="3301"/>
    <x v="0"/>
    <x v="2"/>
    <s v="GCA_001766235.1"/>
    <s v="Primary Assembly"/>
    <s v="chromosome"/>
    <m/>
    <s v="CP015164.1"/>
    <n v="1565317"/>
    <n v="1566702"/>
    <x v="1"/>
    <m/>
    <m/>
    <m/>
    <m/>
    <m/>
    <m/>
    <s v="A4S02_07520"/>
    <n v="1386"/>
    <m/>
    <m/>
  </r>
  <r>
    <n v="3302"/>
    <x v="1"/>
    <x v="3"/>
    <s v="GCA_001766235.1"/>
    <s v="Primary Assembly"/>
    <s v="chromosome"/>
    <m/>
    <s v="CP015164.1"/>
    <n v="1565317"/>
    <n v="1566702"/>
    <x v="1"/>
    <s v="AOW46641.1"/>
    <m/>
    <m/>
    <s v="transposase"/>
    <m/>
    <m/>
    <s v="A4S02_07520"/>
    <n v="1386"/>
    <n v="461"/>
    <m/>
  </r>
  <r>
    <n v="3303"/>
    <x v="0"/>
    <x v="2"/>
    <s v="GCA_001766235.1"/>
    <s v="Primary Assembly"/>
    <s v="chromosome"/>
    <m/>
    <s v="CP015164.1"/>
    <n v="1566768"/>
    <n v="1567100"/>
    <x v="0"/>
    <m/>
    <m/>
    <m/>
    <m/>
    <m/>
    <m/>
    <s v="A4S02_07525"/>
    <n v="333"/>
    <m/>
    <m/>
  </r>
  <r>
    <n v="3304"/>
    <x v="1"/>
    <x v="3"/>
    <s v="GCA_001766235.1"/>
    <s v="Primary Assembly"/>
    <s v="chromosome"/>
    <m/>
    <s v="CP015164.1"/>
    <n v="1566768"/>
    <n v="1567100"/>
    <x v="0"/>
    <s v="AOW46642.1"/>
    <m/>
    <m/>
    <s v="hypothetical protein"/>
    <m/>
    <m/>
    <s v="A4S02_07525"/>
    <n v="333"/>
    <n v="110"/>
    <m/>
  </r>
  <r>
    <n v="3305"/>
    <x v="0"/>
    <x v="4"/>
    <s v="GCA_001766235.1"/>
    <s v="Primary Assembly"/>
    <s v="chromosome"/>
    <m/>
    <s v="CP015164.1"/>
    <n v="1568198"/>
    <n v="1568287"/>
    <x v="1"/>
    <m/>
    <m/>
    <m/>
    <m/>
    <m/>
    <m/>
    <s v="A4S02_07530"/>
    <n v="90"/>
    <m/>
    <m/>
  </r>
  <r>
    <n v="3306"/>
    <x v="2"/>
    <x v="5"/>
    <s v="GCA_001766235.1"/>
    <s v="Primary Assembly"/>
    <s v="chromosome"/>
    <m/>
    <s v="CP015164.1"/>
    <n v="1568198"/>
    <n v="1568287"/>
    <x v="1"/>
    <m/>
    <m/>
    <m/>
    <s v="tRNA-Ser"/>
    <m/>
    <m/>
    <s v="A4S02_07530"/>
    <n v="90"/>
    <m/>
    <s v="anticodon=CGA"/>
  </r>
  <r>
    <n v="3307"/>
    <x v="0"/>
    <x v="2"/>
    <s v="GCA_001766235.1"/>
    <s v="Primary Assembly"/>
    <s v="chromosome"/>
    <m/>
    <s v="CP015164.1"/>
    <n v="1568508"/>
    <n v="1568822"/>
    <x v="0"/>
    <m/>
    <m/>
    <m/>
    <m/>
    <m/>
    <m/>
    <s v="A4S02_07535"/>
    <n v="315"/>
    <m/>
    <m/>
  </r>
  <r>
    <n v="3308"/>
    <x v="1"/>
    <x v="3"/>
    <s v="GCA_001766235.1"/>
    <s v="Primary Assembly"/>
    <s v="chromosome"/>
    <m/>
    <s v="CP015164.1"/>
    <n v="1568508"/>
    <n v="1568822"/>
    <x v="0"/>
    <s v="AOW46643.1"/>
    <m/>
    <m/>
    <s v="50S ribosomal protein L21"/>
    <m/>
    <m/>
    <s v="A4S02_07535"/>
    <n v="315"/>
    <n v="104"/>
    <m/>
  </r>
  <r>
    <n v="3309"/>
    <x v="0"/>
    <x v="2"/>
    <s v="GCA_001766235.1"/>
    <s v="Primary Assembly"/>
    <s v="chromosome"/>
    <m/>
    <s v="CP015164.1"/>
    <n v="1568871"/>
    <n v="1569140"/>
    <x v="0"/>
    <m/>
    <m/>
    <m/>
    <m/>
    <m/>
    <m/>
    <s v="A4S02_07540"/>
    <n v="270"/>
    <m/>
    <m/>
  </r>
  <r>
    <n v="3310"/>
    <x v="1"/>
    <x v="3"/>
    <s v="GCA_001766235.1"/>
    <s v="Primary Assembly"/>
    <s v="chromosome"/>
    <m/>
    <s v="CP015164.1"/>
    <n v="1568871"/>
    <n v="1569140"/>
    <x v="0"/>
    <s v="AOW46644.1"/>
    <m/>
    <m/>
    <s v="50S ribosomal protein L27"/>
    <m/>
    <m/>
    <s v="A4S02_07540"/>
    <n v="270"/>
    <n v="89"/>
    <m/>
  </r>
  <r>
    <n v="3311"/>
    <x v="0"/>
    <x v="2"/>
    <s v="GCA_001766235.1"/>
    <s v="Primary Assembly"/>
    <s v="chromosome"/>
    <m/>
    <s v="CP015164.1"/>
    <n v="1569249"/>
    <n v="1570268"/>
    <x v="0"/>
    <m/>
    <m/>
    <m/>
    <m/>
    <s v="obgE"/>
    <m/>
    <s v="A4S02_07545"/>
    <n v="1020"/>
    <m/>
    <m/>
  </r>
  <r>
    <n v="3312"/>
    <x v="1"/>
    <x v="3"/>
    <s v="GCA_001766235.1"/>
    <s v="Primary Assembly"/>
    <s v="chromosome"/>
    <m/>
    <s v="CP015164.1"/>
    <n v="1569249"/>
    <n v="1570268"/>
    <x v="0"/>
    <s v="AOW46645.1"/>
    <m/>
    <m/>
    <s v="GTPase ObgE"/>
    <s v="obgE"/>
    <m/>
    <s v="A4S02_07545"/>
    <n v="1020"/>
    <n v="339"/>
    <m/>
  </r>
  <r>
    <n v="3313"/>
    <x v="0"/>
    <x v="2"/>
    <s v="GCA_001766235.1"/>
    <s v="Primary Assembly"/>
    <s v="chromosome"/>
    <m/>
    <s v="CP015164.1"/>
    <n v="1570323"/>
    <n v="1571450"/>
    <x v="0"/>
    <m/>
    <m/>
    <m/>
    <m/>
    <m/>
    <m/>
    <s v="A4S02_07550"/>
    <n v="1128"/>
    <m/>
    <m/>
  </r>
  <r>
    <n v="3314"/>
    <x v="1"/>
    <x v="3"/>
    <s v="GCA_001766235.1"/>
    <s v="Primary Assembly"/>
    <s v="chromosome"/>
    <m/>
    <s v="CP015164.1"/>
    <n v="1570323"/>
    <n v="1571450"/>
    <x v="0"/>
    <s v="AOW46646.1"/>
    <m/>
    <m/>
    <s v="glutamate 5-kinase"/>
    <m/>
    <m/>
    <s v="A4S02_07550"/>
    <n v="1128"/>
    <n v="375"/>
    <m/>
  </r>
  <r>
    <n v="3315"/>
    <x v="0"/>
    <x v="2"/>
    <s v="GCA_001766235.1"/>
    <s v="Primary Assembly"/>
    <s v="chromosome"/>
    <m/>
    <s v="CP015164.1"/>
    <n v="1571456"/>
    <n v="1572109"/>
    <x v="1"/>
    <m/>
    <m/>
    <m/>
    <m/>
    <m/>
    <m/>
    <s v="A4S02_07555"/>
    <n v="654"/>
    <m/>
    <m/>
  </r>
  <r>
    <n v="3316"/>
    <x v="1"/>
    <x v="3"/>
    <s v="GCA_001766235.1"/>
    <s v="Primary Assembly"/>
    <s v="chromosome"/>
    <m/>
    <s v="CP015164.1"/>
    <n v="1571456"/>
    <n v="1572109"/>
    <x v="1"/>
    <s v="AOW46647.1"/>
    <m/>
    <m/>
    <s v="hypothetical protein"/>
    <m/>
    <m/>
    <s v="A4S02_07555"/>
    <n v="654"/>
    <n v="217"/>
    <m/>
  </r>
  <r>
    <n v="3317"/>
    <x v="0"/>
    <x v="2"/>
    <s v="GCA_001766235.1"/>
    <s v="Primary Assembly"/>
    <s v="chromosome"/>
    <m/>
    <s v="CP015164.1"/>
    <n v="1572133"/>
    <n v="1572405"/>
    <x v="1"/>
    <m/>
    <m/>
    <m/>
    <m/>
    <m/>
    <m/>
    <s v="A4S02_07560"/>
    <n v="273"/>
    <m/>
    <m/>
  </r>
  <r>
    <n v="3318"/>
    <x v="1"/>
    <x v="3"/>
    <s v="GCA_001766235.1"/>
    <s v="Primary Assembly"/>
    <s v="chromosome"/>
    <m/>
    <s v="CP015164.1"/>
    <n v="1572133"/>
    <n v="1572405"/>
    <x v="1"/>
    <s v="AOW46648.1"/>
    <m/>
    <m/>
    <s v="hypothetical protein"/>
    <m/>
    <m/>
    <s v="A4S02_07560"/>
    <n v="273"/>
    <n v="90"/>
    <m/>
  </r>
  <r>
    <n v="3319"/>
    <x v="0"/>
    <x v="2"/>
    <s v="GCA_001766235.1"/>
    <s v="Primary Assembly"/>
    <s v="chromosome"/>
    <m/>
    <s v="CP015164.1"/>
    <n v="1572663"/>
    <n v="1574135"/>
    <x v="0"/>
    <m/>
    <m/>
    <m/>
    <m/>
    <m/>
    <m/>
    <s v="A4S02_07565"/>
    <n v="1473"/>
    <m/>
    <m/>
  </r>
  <r>
    <n v="3320"/>
    <x v="1"/>
    <x v="3"/>
    <s v="GCA_001766235.1"/>
    <s v="Primary Assembly"/>
    <s v="chromosome"/>
    <m/>
    <s v="CP015164.1"/>
    <n v="1572663"/>
    <n v="1574135"/>
    <x v="0"/>
    <s v="AOW47832.1"/>
    <m/>
    <m/>
    <s v="glucose-6-phosphate dehydrogenase"/>
    <m/>
    <m/>
    <s v="A4S02_07565"/>
    <n v="1473"/>
    <n v="490"/>
    <m/>
  </r>
  <r>
    <n v="3321"/>
    <x v="0"/>
    <x v="2"/>
    <s v="GCA_001766235.1"/>
    <s v="Primary Assembly"/>
    <s v="chromosome"/>
    <m/>
    <s v="CP015164.1"/>
    <n v="1574132"/>
    <n v="1574578"/>
    <x v="0"/>
    <m/>
    <m/>
    <m/>
    <m/>
    <m/>
    <m/>
    <s v="A4S02_07570"/>
    <n v="447"/>
    <m/>
    <m/>
  </r>
  <r>
    <n v="3322"/>
    <x v="1"/>
    <x v="3"/>
    <s v="GCA_001766235.1"/>
    <s v="Primary Assembly"/>
    <s v="chromosome"/>
    <m/>
    <s v="CP015164.1"/>
    <n v="1574132"/>
    <n v="1574578"/>
    <x v="0"/>
    <s v="AOW46649.1"/>
    <m/>
    <m/>
    <s v="hypothetical protein"/>
    <m/>
    <m/>
    <s v="A4S02_07570"/>
    <n v="447"/>
    <n v="148"/>
    <m/>
  </r>
  <r>
    <n v="3323"/>
    <x v="0"/>
    <x v="2"/>
    <s v="GCA_001766235.1"/>
    <s v="Primary Assembly"/>
    <s v="chromosome"/>
    <m/>
    <s v="CP015164.1"/>
    <n v="1574594"/>
    <n v="1575652"/>
    <x v="1"/>
    <m/>
    <m/>
    <m/>
    <m/>
    <m/>
    <m/>
    <s v="A4S02_07575"/>
    <n v="1059"/>
    <m/>
    <m/>
  </r>
  <r>
    <n v="3324"/>
    <x v="1"/>
    <x v="3"/>
    <s v="GCA_001766235.1"/>
    <s v="Primary Assembly"/>
    <s v="chromosome"/>
    <m/>
    <s v="CP015164.1"/>
    <n v="1574594"/>
    <n v="1575652"/>
    <x v="1"/>
    <s v="AOW46650.1"/>
    <m/>
    <m/>
    <s v="lipase"/>
    <m/>
    <m/>
    <s v="A4S02_07575"/>
    <n v="1059"/>
    <n v="352"/>
    <m/>
  </r>
  <r>
    <n v="3325"/>
    <x v="0"/>
    <x v="7"/>
    <s v="GCA_001766235.1"/>
    <s v="Primary Assembly"/>
    <s v="chromosome"/>
    <m/>
    <s v="CP015164.1"/>
    <n v="1575713"/>
    <n v="1576140"/>
    <x v="0"/>
    <m/>
    <m/>
    <m/>
    <m/>
    <s v="rnpB"/>
    <m/>
    <s v="A4S02_07580"/>
    <n v="428"/>
    <m/>
    <m/>
  </r>
  <r>
    <n v="3326"/>
    <x v="4"/>
    <x v="7"/>
    <s v="GCA_001766235.1"/>
    <s v="Primary Assembly"/>
    <s v="chromosome"/>
    <m/>
    <s v="CP015164.1"/>
    <n v="1575713"/>
    <n v="1576140"/>
    <x v="0"/>
    <m/>
    <m/>
    <m/>
    <s v="RNase P RNA component class A"/>
    <s v="rnpB"/>
    <m/>
    <s v="A4S02_07580"/>
    <n v="428"/>
    <m/>
    <m/>
  </r>
  <r>
    <n v="3327"/>
    <x v="0"/>
    <x v="2"/>
    <s v="GCA_001766235.1"/>
    <s v="Primary Assembly"/>
    <s v="chromosome"/>
    <m/>
    <s v="CP015164.1"/>
    <n v="1576429"/>
    <n v="1576914"/>
    <x v="0"/>
    <m/>
    <m/>
    <m/>
    <m/>
    <m/>
    <m/>
    <s v="A4S02_07585"/>
    <n v="486"/>
    <m/>
    <m/>
  </r>
  <r>
    <n v="3328"/>
    <x v="1"/>
    <x v="3"/>
    <s v="GCA_001766235.1"/>
    <s v="Primary Assembly"/>
    <s v="chromosome"/>
    <m/>
    <s v="CP015164.1"/>
    <n v="1576429"/>
    <n v="1576914"/>
    <x v="0"/>
    <s v="AOW47833.1"/>
    <m/>
    <m/>
    <s v="cell division/cell wall cluster transcriptional repressor MraZ"/>
    <m/>
    <m/>
    <s v="A4S02_07585"/>
    <n v="486"/>
    <n v="161"/>
    <m/>
  </r>
  <r>
    <n v="3329"/>
    <x v="0"/>
    <x v="2"/>
    <s v="GCA_001766235.1"/>
    <s v="Primary Assembly"/>
    <s v="chromosome"/>
    <m/>
    <s v="CP015164.1"/>
    <n v="1576911"/>
    <n v="1577918"/>
    <x v="0"/>
    <m/>
    <m/>
    <m/>
    <m/>
    <m/>
    <m/>
    <s v="A4S02_07590"/>
    <n v="1008"/>
    <m/>
    <m/>
  </r>
  <r>
    <n v="3330"/>
    <x v="1"/>
    <x v="3"/>
    <s v="GCA_001766235.1"/>
    <s v="Primary Assembly"/>
    <s v="chromosome"/>
    <m/>
    <s v="CP015164.1"/>
    <n v="1576911"/>
    <n v="1577918"/>
    <x v="0"/>
    <s v="AOW46651.1"/>
    <m/>
    <m/>
    <s v="16S rRNA (cytosine(1402)-N(4))-methyltransferase"/>
    <m/>
    <m/>
    <s v="A4S02_07590"/>
    <n v="1008"/>
    <n v="335"/>
    <m/>
  </r>
  <r>
    <n v="3331"/>
    <x v="0"/>
    <x v="2"/>
    <s v="GCA_001766235.1"/>
    <s v="Primary Assembly"/>
    <s v="chromosome"/>
    <m/>
    <s v="CP015164.1"/>
    <n v="1577923"/>
    <n v="1578912"/>
    <x v="0"/>
    <m/>
    <m/>
    <m/>
    <m/>
    <m/>
    <m/>
    <s v="A4S02_07595"/>
    <n v="990"/>
    <m/>
    <m/>
  </r>
  <r>
    <n v="3332"/>
    <x v="1"/>
    <x v="3"/>
    <s v="GCA_001766235.1"/>
    <s v="Primary Assembly"/>
    <s v="chromosome"/>
    <m/>
    <s v="CP015164.1"/>
    <n v="1577923"/>
    <n v="1578912"/>
    <x v="0"/>
    <s v="AOW46652.1"/>
    <m/>
    <m/>
    <s v="hypothetical protein"/>
    <m/>
    <m/>
    <s v="A4S02_07595"/>
    <n v="990"/>
    <n v="329"/>
    <m/>
  </r>
  <r>
    <n v="3333"/>
    <x v="0"/>
    <x v="2"/>
    <s v="GCA_001766235.1"/>
    <s v="Primary Assembly"/>
    <s v="chromosome"/>
    <m/>
    <s v="CP015164.1"/>
    <n v="1578945"/>
    <n v="1580963"/>
    <x v="0"/>
    <m/>
    <m/>
    <m/>
    <m/>
    <m/>
    <m/>
    <s v="A4S02_07600"/>
    <n v="2019"/>
    <m/>
    <m/>
  </r>
  <r>
    <n v="3334"/>
    <x v="1"/>
    <x v="3"/>
    <s v="GCA_001766235.1"/>
    <s v="Primary Assembly"/>
    <s v="chromosome"/>
    <m/>
    <s v="CP015164.1"/>
    <n v="1578945"/>
    <n v="1580963"/>
    <x v="0"/>
    <s v="AOW46653.1"/>
    <m/>
    <m/>
    <s v="cell division protein FtsI"/>
    <m/>
    <m/>
    <s v="A4S02_07600"/>
    <n v="2019"/>
    <n v="672"/>
    <m/>
  </r>
  <r>
    <n v="3335"/>
    <x v="0"/>
    <x v="2"/>
    <s v="GCA_001766235.1"/>
    <s v="Primary Assembly"/>
    <s v="chromosome"/>
    <m/>
    <s v="CP015164.1"/>
    <n v="1580960"/>
    <n v="1582429"/>
    <x v="0"/>
    <m/>
    <m/>
    <m/>
    <m/>
    <m/>
    <m/>
    <s v="A4S02_07605"/>
    <n v="1470"/>
    <m/>
    <m/>
  </r>
  <r>
    <n v="3336"/>
    <x v="1"/>
    <x v="3"/>
    <s v="GCA_001766235.1"/>
    <s v="Primary Assembly"/>
    <s v="chromosome"/>
    <m/>
    <s v="CP015164.1"/>
    <n v="1580960"/>
    <n v="1582429"/>
    <x v="0"/>
    <s v="AOW46654.1"/>
    <m/>
    <m/>
    <s v="UDP-N-acetylmuramoyl-L-alanyl-D-glutamate--2,6-diaminopimelate ligase"/>
    <m/>
    <m/>
    <s v="A4S02_07605"/>
    <n v="1470"/>
    <n v="489"/>
    <m/>
  </r>
  <r>
    <n v="3337"/>
    <x v="0"/>
    <x v="2"/>
    <s v="GCA_001766235.1"/>
    <s v="Primary Assembly"/>
    <s v="chromosome"/>
    <m/>
    <s v="CP015164.1"/>
    <n v="1582426"/>
    <n v="1583811"/>
    <x v="0"/>
    <m/>
    <m/>
    <m/>
    <m/>
    <m/>
    <m/>
    <s v="A4S02_07610"/>
    <n v="1386"/>
    <m/>
    <m/>
  </r>
  <r>
    <n v="3338"/>
    <x v="1"/>
    <x v="3"/>
    <s v="GCA_001766235.1"/>
    <s v="Primary Assembly"/>
    <s v="chromosome"/>
    <m/>
    <s v="CP015164.1"/>
    <n v="1582426"/>
    <n v="1583811"/>
    <x v="0"/>
    <s v="AOW46655.1"/>
    <m/>
    <m/>
    <s v="UDP-N-acetylmuramoyl-tripeptide--D-alanyl-D-alanine ligase"/>
    <m/>
    <m/>
    <s v="A4S02_07610"/>
    <n v="1386"/>
    <n v="461"/>
    <m/>
  </r>
  <r>
    <n v="3339"/>
    <x v="0"/>
    <x v="2"/>
    <s v="GCA_001766235.1"/>
    <s v="Primary Assembly"/>
    <s v="chromosome"/>
    <m/>
    <s v="CP015164.1"/>
    <n v="1583811"/>
    <n v="1584905"/>
    <x v="0"/>
    <m/>
    <m/>
    <m/>
    <m/>
    <m/>
    <m/>
    <s v="A4S02_07615"/>
    <n v="1095"/>
    <m/>
    <m/>
  </r>
  <r>
    <n v="3340"/>
    <x v="1"/>
    <x v="3"/>
    <s v="GCA_001766235.1"/>
    <s v="Primary Assembly"/>
    <s v="chromosome"/>
    <m/>
    <s v="CP015164.1"/>
    <n v="1583811"/>
    <n v="1584905"/>
    <x v="0"/>
    <s v="AOW46656.1"/>
    <m/>
    <m/>
    <s v="phospho-N-acetylmuramoyl-pentapeptide-transferase"/>
    <m/>
    <m/>
    <s v="A4S02_07615"/>
    <n v="1095"/>
    <n v="364"/>
    <m/>
  </r>
  <r>
    <n v="3341"/>
    <x v="0"/>
    <x v="2"/>
    <s v="GCA_001766235.1"/>
    <s v="Primary Assembly"/>
    <s v="chromosome"/>
    <m/>
    <s v="CP015164.1"/>
    <n v="1584902"/>
    <n v="1586317"/>
    <x v="0"/>
    <m/>
    <m/>
    <m/>
    <m/>
    <m/>
    <m/>
    <s v="A4S02_07620"/>
    <n v="1416"/>
    <m/>
    <m/>
  </r>
  <r>
    <n v="3342"/>
    <x v="1"/>
    <x v="3"/>
    <s v="GCA_001766235.1"/>
    <s v="Primary Assembly"/>
    <s v="chromosome"/>
    <m/>
    <s v="CP015164.1"/>
    <n v="1584902"/>
    <n v="1586317"/>
    <x v="0"/>
    <s v="AOW46657.1"/>
    <m/>
    <m/>
    <s v="UDP-N-acetylmuramoylalanine--D-glutamate ligase"/>
    <m/>
    <m/>
    <s v="A4S02_07620"/>
    <n v="1416"/>
    <n v="471"/>
    <m/>
  </r>
  <r>
    <n v="3343"/>
    <x v="0"/>
    <x v="2"/>
    <s v="GCA_001766235.1"/>
    <s v="Primary Assembly"/>
    <s v="chromosome"/>
    <m/>
    <s v="CP015164.1"/>
    <n v="1586325"/>
    <n v="1587488"/>
    <x v="0"/>
    <m/>
    <m/>
    <m/>
    <m/>
    <m/>
    <m/>
    <s v="A4S02_07625"/>
    <n v="1164"/>
    <m/>
    <m/>
  </r>
  <r>
    <n v="3344"/>
    <x v="1"/>
    <x v="3"/>
    <s v="GCA_001766235.1"/>
    <s v="Primary Assembly"/>
    <s v="chromosome"/>
    <m/>
    <s v="CP015164.1"/>
    <n v="1586325"/>
    <n v="1587488"/>
    <x v="0"/>
    <s v="AOW46658.1"/>
    <m/>
    <m/>
    <s v="cell division protein FtsW"/>
    <m/>
    <m/>
    <s v="A4S02_07625"/>
    <n v="1164"/>
    <n v="387"/>
    <m/>
  </r>
  <r>
    <n v="3345"/>
    <x v="0"/>
    <x v="2"/>
    <s v="GCA_001766235.1"/>
    <s v="Primary Assembly"/>
    <s v="chromosome"/>
    <m/>
    <s v="CP015164.1"/>
    <n v="1587485"/>
    <n v="1588633"/>
    <x v="0"/>
    <m/>
    <m/>
    <m/>
    <m/>
    <m/>
    <m/>
    <s v="A4S02_07630"/>
    <n v="1149"/>
    <m/>
    <m/>
  </r>
  <r>
    <n v="3346"/>
    <x v="1"/>
    <x v="3"/>
    <s v="GCA_001766235.1"/>
    <s v="Primary Assembly"/>
    <s v="chromosome"/>
    <m/>
    <s v="CP015164.1"/>
    <n v="1587485"/>
    <n v="1588633"/>
    <x v="0"/>
    <s v="AOW46659.1"/>
    <m/>
    <m/>
    <s v="undecaprenyldiphospho-muramoylpentapeptide beta-N-acetylglucosaminyltransferase"/>
    <m/>
    <m/>
    <s v="A4S02_07630"/>
    <n v="1149"/>
    <n v="382"/>
    <m/>
  </r>
  <r>
    <n v="3347"/>
    <x v="0"/>
    <x v="2"/>
    <s v="GCA_001766235.1"/>
    <s v="Primary Assembly"/>
    <s v="chromosome"/>
    <m/>
    <s v="CP015164.1"/>
    <n v="1588630"/>
    <n v="1590063"/>
    <x v="0"/>
    <m/>
    <m/>
    <m/>
    <m/>
    <m/>
    <m/>
    <s v="A4S02_07635"/>
    <n v="1434"/>
    <m/>
    <m/>
  </r>
  <r>
    <n v="3348"/>
    <x v="1"/>
    <x v="3"/>
    <s v="GCA_001766235.1"/>
    <s v="Primary Assembly"/>
    <s v="chromosome"/>
    <m/>
    <s v="CP015164.1"/>
    <n v="1588630"/>
    <n v="1590063"/>
    <x v="0"/>
    <s v="AOW46660.1"/>
    <m/>
    <m/>
    <s v="UDP-N-acetylmuramate--L-alanine ligase"/>
    <m/>
    <m/>
    <s v="A4S02_07635"/>
    <n v="1434"/>
    <n v="477"/>
    <m/>
  </r>
  <r>
    <n v="3349"/>
    <x v="0"/>
    <x v="2"/>
    <s v="GCA_001766235.1"/>
    <s v="Primary Assembly"/>
    <s v="chromosome"/>
    <m/>
    <s v="CP015164.1"/>
    <n v="1590060"/>
    <n v="1591004"/>
    <x v="0"/>
    <m/>
    <m/>
    <m/>
    <m/>
    <m/>
    <m/>
    <s v="A4S02_07640"/>
    <n v="945"/>
    <m/>
    <m/>
  </r>
  <r>
    <n v="3350"/>
    <x v="1"/>
    <x v="3"/>
    <s v="GCA_001766235.1"/>
    <s v="Primary Assembly"/>
    <s v="chromosome"/>
    <m/>
    <s v="CP015164.1"/>
    <n v="1590060"/>
    <n v="1591004"/>
    <x v="0"/>
    <s v="AOW46661.1"/>
    <m/>
    <m/>
    <s v="UDP-N-acetylenolpyruvoylglucosamine reductase"/>
    <m/>
    <m/>
    <s v="A4S02_07640"/>
    <n v="945"/>
    <n v="314"/>
    <m/>
  </r>
  <r>
    <n v="3351"/>
    <x v="0"/>
    <x v="2"/>
    <s v="GCA_001766235.1"/>
    <s v="Primary Assembly"/>
    <s v="chromosome"/>
    <m/>
    <s v="CP015164.1"/>
    <n v="1591001"/>
    <n v="1591939"/>
    <x v="0"/>
    <m/>
    <m/>
    <m/>
    <m/>
    <m/>
    <m/>
    <s v="A4S02_07645"/>
    <n v="939"/>
    <m/>
    <m/>
  </r>
  <r>
    <n v="3352"/>
    <x v="1"/>
    <x v="3"/>
    <s v="GCA_001766235.1"/>
    <s v="Primary Assembly"/>
    <s v="chromosome"/>
    <m/>
    <s v="CP015164.1"/>
    <n v="1591001"/>
    <n v="1591939"/>
    <x v="0"/>
    <s v="AOW46662.1"/>
    <m/>
    <m/>
    <s v="D-alanine--D-alanine ligase"/>
    <m/>
    <m/>
    <s v="A4S02_07645"/>
    <n v="939"/>
    <n v="312"/>
    <m/>
  </r>
  <r>
    <n v="3353"/>
    <x v="0"/>
    <x v="2"/>
    <s v="GCA_001766235.1"/>
    <s v="Primary Assembly"/>
    <s v="chromosome"/>
    <m/>
    <s v="CP015164.1"/>
    <n v="1591936"/>
    <n v="1592898"/>
    <x v="0"/>
    <m/>
    <m/>
    <m/>
    <m/>
    <m/>
    <m/>
    <s v="A4S02_07650"/>
    <n v="963"/>
    <m/>
    <m/>
  </r>
  <r>
    <n v="3354"/>
    <x v="1"/>
    <x v="3"/>
    <s v="GCA_001766235.1"/>
    <s v="Primary Assembly"/>
    <s v="chromosome"/>
    <m/>
    <s v="CP015164.1"/>
    <n v="1591936"/>
    <n v="1592898"/>
    <x v="0"/>
    <s v="AOW46663.1"/>
    <m/>
    <m/>
    <s v="cell division protein FtsQ"/>
    <m/>
    <m/>
    <s v="A4S02_07650"/>
    <n v="963"/>
    <n v="320"/>
    <m/>
  </r>
  <r>
    <n v="3355"/>
    <x v="0"/>
    <x v="2"/>
    <s v="GCA_001766235.1"/>
    <s v="Primary Assembly"/>
    <s v="chromosome"/>
    <m/>
    <s v="CP015164.1"/>
    <n v="1592891"/>
    <n v="1594327"/>
    <x v="0"/>
    <m/>
    <m/>
    <m/>
    <m/>
    <m/>
    <m/>
    <s v="A4S02_07655"/>
    <n v="1437"/>
    <m/>
    <m/>
  </r>
  <r>
    <n v="3356"/>
    <x v="1"/>
    <x v="3"/>
    <s v="GCA_001766235.1"/>
    <s v="Primary Assembly"/>
    <s v="chromosome"/>
    <m/>
    <s v="CP015164.1"/>
    <n v="1592891"/>
    <n v="1594327"/>
    <x v="0"/>
    <s v="AOW46664.1"/>
    <m/>
    <m/>
    <s v="cell division protein FtsA"/>
    <m/>
    <m/>
    <s v="A4S02_07655"/>
    <n v="1437"/>
    <n v="478"/>
    <m/>
  </r>
  <r>
    <n v="3357"/>
    <x v="0"/>
    <x v="2"/>
    <s v="GCA_001766235.1"/>
    <s v="Primary Assembly"/>
    <s v="chromosome"/>
    <m/>
    <s v="CP015164.1"/>
    <n v="1594414"/>
    <n v="1595910"/>
    <x v="0"/>
    <m/>
    <m/>
    <m/>
    <m/>
    <m/>
    <m/>
    <s v="A4S02_07660"/>
    <n v="1497"/>
    <m/>
    <m/>
  </r>
  <r>
    <n v="3358"/>
    <x v="1"/>
    <x v="3"/>
    <s v="GCA_001766235.1"/>
    <s v="Primary Assembly"/>
    <s v="chromosome"/>
    <m/>
    <s v="CP015164.1"/>
    <n v="1594414"/>
    <n v="1595910"/>
    <x v="0"/>
    <s v="AOW46665.1"/>
    <m/>
    <m/>
    <s v="cell division protein FtsZ"/>
    <m/>
    <m/>
    <s v="A4S02_07660"/>
    <n v="1497"/>
    <n v="498"/>
    <m/>
  </r>
  <r>
    <n v="3359"/>
    <x v="0"/>
    <x v="2"/>
    <s v="GCA_001766235.1"/>
    <s v="Primary Assembly"/>
    <s v="chromosome"/>
    <m/>
    <s v="CP015164.1"/>
    <n v="1596064"/>
    <n v="1597044"/>
    <x v="0"/>
    <m/>
    <m/>
    <m/>
    <m/>
    <m/>
    <m/>
    <s v="A4S02_07665"/>
    <n v="981"/>
    <m/>
    <m/>
  </r>
  <r>
    <n v="3360"/>
    <x v="1"/>
    <x v="3"/>
    <s v="GCA_001766235.1"/>
    <s v="Primary Assembly"/>
    <s v="chromosome"/>
    <m/>
    <s v="CP015164.1"/>
    <n v="1596064"/>
    <n v="1597044"/>
    <x v="0"/>
    <s v="AOW46666.1"/>
    <m/>
    <m/>
    <s v="UDP-3-O-[3-hydroxymyristoyl] N-acetylglucosamine deacetylase"/>
    <m/>
    <m/>
    <s v="A4S02_07665"/>
    <n v="981"/>
    <n v="326"/>
    <m/>
  </r>
  <r>
    <n v="3361"/>
    <x v="0"/>
    <x v="2"/>
    <s v="GCA_001766235.1"/>
    <s v="Primary Assembly"/>
    <s v="chromosome"/>
    <m/>
    <s v="CP015164.1"/>
    <n v="1597141"/>
    <n v="1598178"/>
    <x v="0"/>
    <m/>
    <m/>
    <m/>
    <m/>
    <m/>
    <m/>
    <s v="A4S02_07670"/>
    <n v="1038"/>
    <m/>
    <m/>
  </r>
  <r>
    <n v="3362"/>
    <x v="1"/>
    <x v="3"/>
    <s v="GCA_001766235.1"/>
    <s v="Primary Assembly"/>
    <s v="chromosome"/>
    <m/>
    <s v="CP015164.1"/>
    <n v="1597141"/>
    <n v="1598178"/>
    <x v="0"/>
    <s v="AOW46667.1"/>
    <m/>
    <m/>
    <s v="hypothetical protein"/>
    <m/>
    <m/>
    <s v="A4S02_07670"/>
    <n v="1038"/>
    <n v="345"/>
    <m/>
  </r>
  <r>
    <n v="3363"/>
    <x v="0"/>
    <x v="2"/>
    <s v="GCA_001766235.1"/>
    <s v="Primary Assembly"/>
    <s v="chromosome"/>
    <m/>
    <s v="CP015164.1"/>
    <n v="1598336"/>
    <n v="1600069"/>
    <x v="0"/>
    <m/>
    <m/>
    <m/>
    <m/>
    <m/>
    <m/>
    <s v="A4S02_07675"/>
    <n v="1734"/>
    <m/>
    <m/>
  </r>
  <r>
    <n v="3364"/>
    <x v="1"/>
    <x v="3"/>
    <s v="GCA_001766235.1"/>
    <s v="Primary Assembly"/>
    <s v="chromosome"/>
    <m/>
    <s v="CP015164.1"/>
    <n v="1598336"/>
    <n v="1600069"/>
    <x v="0"/>
    <s v="AOW47834.1"/>
    <m/>
    <m/>
    <s v="DNA repair protein RecN"/>
    <m/>
    <m/>
    <s v="A4S02_07675"/>
    <n v="1734"/>
    <n v="577"/>
    <m/>
  </r>
  <r>
    <n v="3365"/>
    <x v="0"/>
    <x v="2"/>
    <s v="GCA_001766235.1"/>
    <s v="Primary Assembly"/>
    <s v="chromosome"/>
    <m/>
    <s v="CP015164.1"/>
    <n v="1600062"/>
    <n v="1602149"/>
    <x v="0"/>
    <m/>
    <m/>
    <m/>
    <m/>
    <m/>
    <m/>
    <s v="A4S02_07680"/>
    <n v="2088"/>
    <m/>
    <m/>
  </r>
  <r>
    <n v="3366"/>
    <x v="1"/>
    <x v="3"/>
    <s v="GCA_001766235.1"/>
    <s v="Primary Assembly"/>
    <s v="chromosome"/>
    <m/>
    <s v="CP015164.1"/>
    <n v="1600062"/>
    <n v="1602149"/>
    <x v="0"/>
    <s v="AOW46668.1"/>
    <m/>
    <m/>
    <s v="DNA ligase (NAD(+)) LigA"/>
    <m/>
    <m/>
    <s v="A4S02_07680"/>
    <n v="2088"/>
    <n v="695"/>
    <m/>
  </r>
  <r>
    <n v="3367"/>
    <x v="0"/>
    <x v="2"/>
    <s v="GCA_001766235.1"/>
    <s v="Primary Assembly"/>
    <s v="chromosome"/>
    <m/>
    <s v="CP015164.1"/>
    <n v="1602373"/>
    <n v="1605048"/>
    <x v="0"/>
    <m/>
    <m/>
    <m/>
    <m/>
    <m/>
    <m/>
    <s v="A4S02_07685"/>
    <n v="2676"/>
    <m/>
    <m/>
  </r>
  <r>
    <n v="3368"/>
    <x v="1"/>
    <x v="3"/>
    <s v="GCA_001766235.1"/>
    <s v="Primary Assembly"/>
    <s v="chromosome"/>
    <m/>
    <s v="CP015164.1"/>
    <n v="1602373"/>
    <n v="1605048"/>
    <x v="0"/>
    <s v="AOW46669.1"/>
    <m/>
    <m/>
    <s v="pyruvate, phosphate dikinase"/>
    <m/>
    <m/>
    <s v="A4S02_07685"/>
    <n v="2676"/>
    <n v="891"/>
    <m/>
  </r>
  <r>
    <n v="3369"/>
    <x v="0"/>
    <x v="2"/>
    <s v="GCA_001766235.1"/>
    <s v="Primary Assembly"/>
    <s v="chromosome"/>
    <m/>
    <s v="CP015164.1"/>
    <n v="1605099"/>
    <n v="1605923"/>
    <x v="0"/>
    <m/>
    <m/>
    <m/>
    <m/>
    <m/>
    <m/>
    <s v="A4S02_07690"/>
    <n v="825"/>
    <m/>
    <m/>
  </r>
  <r>
    <n v="3370"/>
    <x v="1"/>
    <x v="3"/>
    <s v="GCA_001766235.1"/>
    <s v="Primary Assembly"/>
    <s v="chromosome"/>
    <m/>
    <s v="CP015164.1"/>
    <n v="1605099"/>
    <n v="1605923"/>
    <x v="0"/>
    <s v="AOW46670.1"/>
    <m/>
    <m/>
    <s v="phosphoenolpyruvate synthase regulatory protein"/>
    <m/>
    <m/>
    <s v="A4S02_07690"/>
    <n v="825"/>
    <n v="274"/>
    <m/>
  </r>
  <r>
    <n v="3371"/>
    <x v="0"/>
    <x v="2"/>
    <s v="GCA_001766235.1"/>
    <s v="Primary Assembly"/>
    <s v="chromosome"/>
    <m/>
    <s v="CP015164.1"/>
    <n v="1605975"/>
    <n v="1606433"/>
    <x v="1"/>
    <m/>
    <m/>
    <m/>
    <m/>
    <m/>
    <m/>
    <s v="A4S02_07695"/>
    <n v="459"/>
    <m/>
    <m/>
  </r>
  <r>
    <n v="3372"/>
    <x v="1"/>
    <x v="3"/>
    <s v="GCA_001766235.1"/>
    <s v="Primary Assembly"/>
    <s v="chromosome"/>
    <m/>
    <s v="CP015164.1"/>
    <n v="1605975"/>
    <n v="1606433"/>
    <x v="1"/>
    <s v="AOW46671.1"/>
    <m/>
    <m/>
    <s v="hypothetical protein"/>
    <m/>
    <m/>
    <s v="A4S02_07695"/>
    <n v="459"/>
    <n v="152"/>
    <m/>
  </r>
  <r>
    <n v="3373"/>
    <x v="0"/>
    <x v="2"/>
    <s v="GCA_001766235.1"/>
    <s v="Primary Assembly"/>
    <s v="chromosome"/>
    <m/>
    <s v="CP015164.1"/>
    <n v="1606606"/>
    <n v="1607205"/>
    <x v="0"/>
    <m/>
    <m/>
    <m/>
    <m/>
    <m/>
    <m/>
    <s v="A4S02_07700"/>
    <n v="600"/>
    <m/>
    <m/>
  </r>
  <r>
    <n v="3374"/>
    <x v="1"/>
    <x v="3"/>
    <s v="GCA_001766235.1"/>
    <s v="Primary Assembly"/>
    <s v="chromosome"/>
    <m/>
    <s v="CP015164.1"/>
    <n v="1606606"/>
    <n v="1607205"/>
    <x v="0"/>
    <s v="AOW46672.1"/>
    <m/>
    <m/>
    <s v="thymidylate synthase"/>
    <m/>
    <m/>
    <s v="A4S02_07700"/>
    <n v="600"/>
    <n v="199"/>
    <m/>
  </r>
  <r>
    <n v="3375"/>
    <x v="0"/>
    <x v="2"/>
    <s v="GCA_001766235.1"/>
    <s v="Primary Assembly"/>
    <s v="chromosome"/>
    <m/>
    <s v="CP015164.1"/>
    <n v="1607202"/>
    <n v="1607606"/>
    <x v="1"/>
    <m/>
    <m/>
    <m/>
    <m/>
    <m/>
    <m/>
    <s v="A4S02_07705"/>
    <n v="405"/>
    <m/>
    <m/>
  </r>
  <r>
    <n v="3376"/>
    <x v="1"/>
    <x v="3"/>
    <s v="GCA_001766235.1"/>
    <s v="Primary Assembly"/>
    <s v="chromosome"/>
    <m/>
    <s v="CP015164.1"/>
    <n v="1607202"/>
    <n v="1607606"/>
    <x v="1"/>
    <s v="AOW46673.1"/>
    <m/>
    <m/>
    <s v="hypothetical protein"/>
    <m/>
    <m/>
    <s v="A4S02_07705"/>
    <n v="405"/>
    <n v="134"/>
    <m/>
  </r>
  <r>
    <n v="3377"/>
    <x v="0"/>
    <x v="2"/>
    <s v="GCA_001766235.1"/>
    <s v="Primary Assembly"/>
    <s v="chromosome"/>
    <m/>
    <s v="CP015164.1"/>
    <n v="1607613"/>
    <n v="1607798"/>
    <x v="1"/>
    <m/>
    <m/>
    <m/>
    <m/>
    <m/>
    <m/>
    <s v="A4S02_07710"/>
    <n v="186"/>
    <m/>
    <m/>
  </r>
  <r>
    <n v="3378"/>
    <x v="1"/>
    <x v="3"/>
    <s v="GCA_001766235.1"/>
    <s v="Primary Assembly"/>
    <s v="chromosome"/>
    <m/>
    <s v="CP015164.1"/>
    <n v="1607613"/>
    <n v="1607798"/>
    <x v="1"/>
    <s v="AOW46674.1"/>
    <m/>
    <m/>
    <s v="hypothetical protein"/>
    <m/>
    <m/>
    <s v="A4S02_07710"/>
    <n v="186"/>
    <n v="61"/>
    <m/>
  </r>
  <r>
    <n v="3379"/>
    <x v="0"/>
    <x v="2"/>
    <s v="GCA_001766235.1"/>
    <s v="Primary Assembly"/>
    <s v="chromosome"/>
    <m/>
    <s v="CP015164.1"/>
    <n v="1607898"/>
    <n v="1609277"/>
    <x v="0"/>
    <m/>
    <m/>
    <m/>
    <m/>
    <m/>
    <m/>
    <s v="A4S02_07715"/>
    <n v="1380"/>
    <m/>
    <m/>
  </r>
  <r>
    <n v="3380"/>
    <x v="1"/>
    <x v="3"/>
    <s v="GCA_001766235.1"/>
    <s v="Primary Assembly"/>
    <s v="chromosome"/>
    <m/>
    <s v="CP015164.1"/>
    <n v="1607898"/>
    <n v="1609277"/>
    <x v="0"/>
    <s v="AOW46675.1"/>
    <m/>
    <m/>
    <s v="3-deoxy-7-phosphoheptulonate synthase"/>
    <m/>
    <m/>
    <s v="A4S02_07715"/>
    <n v="1380"/>
    <n v="459"/>
    <m/>
  </r>
  <r>
    <n v="3381"/>
    <x v="0"/>
    <x v="2"/>
    <s v="GCA_001766235.1"/>
    <s v="Primary Assembly"/>
    <s v="chromosome"/>
    <m/>
    <s v="CP015164.1"/>
    <n v="1609406"/>
    <n v="1610605"/>
    <x v="0"/>
    <m/>
    <m/>
    <m/>
    <m/>
    <m/>
    <m/>
    <s v="A4S02_07720"/>
    <n v="1200"/>
    <m/>
    <m/>
  </r>
  <r>
    <n v="3382"/>
    <x v="1"/>
    <x v="3"/>
    <s v="GCA_001766235.1"/>
    <s v="Primary Assembly"/>
    <s v="chromosome"/>
    <m/>
    <s v="CP015164.1"/>
    <n v="1609406"/>
    <n v="1610605"/>
    <x v="0"/>
    <s v="AOW46676.1"/>
    <m/>
    <m/>
    <s v="nicotinate phosphoribosyltransferase"/>
    <m/>
    <m/>
    <s v="A4S02_07720"/>
    <n v="1200"/>
    <n v="399"/>
    <m/>
  </r>
  <r>
    <n v="3383"/>
    <x v="0"/>
    <x v="2"/>
    <s v="GCA_001766235.1"/>
    <s v="Primary Assembly"/>
    <s v="chromosome"/>
    <m/>
    <s v="CP015164.1"/>
    <n v="1610602"/>
    <n v="1611021"/>
    <x v="0"/>
    <m/>
    <m/>
    <m/>
    <m/>
    <m/>
    <m/>
    <s v="A4S02_07725"/>
    <n v="420"/>
    <m/>
    <m/>
  </r>
  <r>
    <n v="3384"/>
    <x v="1"/>
    <x v="3"/>
    <s v="GCA_001766235.1"/>
    <s v="Primary Assembly"/>
    <s v="chromosome"/>
    <m/>
    <s v="CP015164.1"/>
    <n v="1610602"/>
    <n v="1611021"/>
    <x v="0"/>
    <s v="AOW46677.1"/>
    <m/>
    <m/>
    <s v="hypothetical protein"/>
    <m/>
    <m/>
    <s v="A4S02_07725"/>
    <n v="420"/>
    <n v="139"/>
    <m/>
  </r>
  <r>
    <n v="3385"/>
    <x v="0"/>
    <x v="2"/>
    <s v="GCA_001766235.1"/>
    <s v="Primary Assembly"/>
    <s v="chromosome"/>
    <m/>
    <s v="CP015164.1"/>
    <n v="1611078"/>
    <n v="1612406"/>
    <x v="0"/>
    <m/>
    <m/>
    <m/>
    <m/>
    <m/>
    <m/>
    <s v="A4S02_07730"/>
    <n v="1329"/>
    <m/>
    <m/>
  </r>
  <r>
    <n v="3386"/>
    <x v="1"/>
    <x v="3"/>
    <s v="GCA_001766235.1"/>
    <s v="Primary Assembly"/>
    <s v="chromosome"/>
    <m/>
    <s v="CP015164.1"/>
    <n v="1611078"/>
    <n v="1612406"/>
    <x v="0"/>
    <s v="AOW46678.1"/>
    <m/>
    <m/>
    <s v="glutamate--tRNA ligase"/>
    <m/>
    <m/>
    <s v="A4S02_07730"/>
    <n v="1329"/>
    <n v="442"/>
    <m/>
  </r>
  <r>
    <n v="3387"/>
    <x v="0"/>
    <x v="2"/>
    <s v="GCA_001766235.1"/>
    <s v="Primary Assembly"/>
    <s v="chromosome"/>
    <m/>
    <s v="CP015164.1"/>
    <n v="1612419"/>
    <n v="1613048"/>
    <x v="0"/>
    <m/>
    <m/>
    <m/>
    <m/>
    <m/>
    <m/>
    <s v="A4S02_07735"/>
    <n v="630"/>
    <m/>
    <m/>
  </r>
  <r>
    <n v="3388"/>
    <x v="1"/>
    <x v="3"/>
    <s v="GCA_001766235.1"/>
    <s v="Primary Assembly"/>
    <s v="chromosome"/>
    <m/>
    <s v="CP015164.1"/>
    <n v="1612419"/>
    <n v="1613048"/>
    <x v="0"/>
    <s v="AOW46679.1"/>
    <m/>
    <m/>
    <s v="nicotinamidase"/>
    <m/>
    <m/>
    <s v="A4S02_07735"/>
    <n v="630"/>
    <n v="209"/>
    <m/>
  </r>
  <r>
    <n v="3389"/>
    <x v="0"/>
    <x v="2"/>
    <s v="GCA_001766235.1"/>
    <s v="Primary Assembly"/>
    <s v="chromosome"/>
    <m/>
    <s v="CP015164.1"/>
    <n v="1613082"/>
    <n v="1614386"/>
    <x v="0"/>
    <m/>
    <m/>
    <m/>
    <m/>
    <m/>
    <m/>
    <s v="A4S02_07740"/>
    <n v="1305"/>
    <m/>
    <m/>
  </r>
  <r>
    <n v="3390"/>
    <x v="1"/>
    <x v="3"/>
    <s v="GCA_001766235.1"/>
    <s v="Primary Assembly"/>
    <s v="chromosome"/>
    <m/>
    <s v="CP015164.1"/>
    <n v="1613082"/>
    <n v="1614386"/>
    <x v="0"/>
    <s v="AOW46680.1"/>
    <m/>
    <m/>
    <s v="lipoprotein pyruvate-formate lyase"/>
    <m/>
    <m/>
    <s v="A4S02_07740"/>
    <n v="1305"/>
    <n v="434"/>
    <m/>
  </r>
  <r>
    <n v="3391"/>
    <x v="0"/>
    <x v="2"/>
    <s v="GCA_001766235.1"/>
    <s v="Primary Assembly"/>
    <s v="chromosome"/>
    <m/>
    <s v="CP015164.1"/>
    <n v="1614392"/>
    <n v="1616764"/>
    <x v="1"/>
    <m/>
    <m/>
    <m/>
    <m/>
    <m/>
    <m/>
    <s v="A4S02_07745"/>
    <n v="2373"/>
    <m/>
    <m/>
  </r>
  <r>
    <n v="3392"/>
    <x v="1"/>
    <x v="3"/>
    <s v="GCA_001766235.1"/>
    <s v="Primary Assembly"/>
    <s v="chromosome"/>
    <m/>
    <s v="CP015164.1"/>
    <n v="1614392"/>
    <n v="1616764"/>
    <x v="1"/>
    <s v="AOW46681.1"/>
    <m/>
    <m/>
    <s v="copper-translocating P-type ATPase"/>
    <m/>
    <m/>
    <s v="A4S02_07745"/>
    <n v="2373"/>
    <n v="790"/>
    <m/>
  </r>
  <r>
    <n v="3393"/>
    <x v="0"/>
    <x v="2"/>
    <s v="GCA_001766235.1"/>
    <s v="Primary Assembly"/>
    <s v="chromosome"/>
    <m/>
    <s v="CP015164.1"/>
    <n v="1616910"/>
    <n v="1617293"/>
    <x v="1"/>
    <m/>
    <m/>
    <m/>
    <m/>
    <m/>
    <m/>
    <s v="A4S02_07750"/>
    <n v="384"/>
    <m/>
    <m/>
  </r>
  <r>
    <n v="3394"/>
    <x v="1"/>
    <x v="3"/>
    <s v="GCA_001766235.1"/>
    <s v="Primary Assembly"/>
    <s v="chromosome"/>
    <m/>
    <s v="CP015164.1"/>
    <n v="1616910"/>
    <n v="1617293"/>
    <x v="1"/>
    <s v="AOW46682.1"/>
    <m/>
    <m/>
    <s v="hypothetical protein"/>
    <m/>
    <m/>
    <s v="A4S02_07750"/>
    <n v="384"/>
    <n v="127"/>
    <m/>
  </r>
  <r>
    <n v="3395"/>
    <x v="0"/>
    <x v="2"/>
    <s v="GCA_001766235.1"/>
    <s v="Primary Assembly"/>
    <s v="chromosome"/>
    <m/>
    <s v="CP015164.1"/>
    <n v="1617388"/>
    <n v="1619103"/>
    <x v="0"/>
    <m/>
    <m/>
    <m/>
    <m/>
    <m/>
    <m/>
    <s v="A4S02_07755"/>
    <n v="1716"/>
    <m/>
    <m/>
  </r>
  <r>
    <n v="3396"/>
    <x v="1"/>
    <x v="3"/>
    <s v="GCA_001766235.1"/>
    <s v="Primary Assembly"/>
    <s v="chromosome"/>
    <m/>
    <s v="CP015164.1"/>
    <n v="1617388"/>
    <n v="1619103"/>
    <x v="0"/>
    <s v="AOW46683.1"/>
    <m/>
    <m/>
    <s v="copper resistance protein CopA"/>
    <m/>
    <m/>
    <s v="A4S02_07755"/>
    <n v="1716"/>
    <n v="571"/>
    <m/>
  </r>
  <r>
    <n v="3397"/>
    <x v="0"/>
    <x v="2"/>
    <s v="GCA_001766235.1"/>
    <s v="Primary Assembly"/>
    <s v="chromosome"/>
    <m/>
    <s v="CP015164.1"/>
    <n v="1619100"/>
    <n v="1620095"/>
    <x v="0"/>
    <m/>
    <m/>
    <m/>
    <m/>
    <m/>
    <m/>
    <s v="A4S02_07760"/>
    <n v="996"/>
    <m/>
    <m/>
  </r>
  <r>
    <n v="3398"/>
    <x v="1"/>
    <x v="3"/>
    <s v="GCA_001766235.1"/>
    <s v="Primary Assembly"/>
    <s v="chromosome"/>
    <m/>
    <s v="CP015164.1"/>
    <n v="1619100"/>
    <n v="1620095"/>
    <x v="0"/>
    <s v="AOW46684.1"/>
    <m/>
    <m/>
    <s v="copper resistance protein CopB"/>
    <m/>
    <m/>
    <s v="A4S02_07760"/>
    <n v="996"/>
    <n v="331"/>
    <m/>
  </r>
  <r>
    <n v="3399"/>
    <x v="0"/>
    <x v="2"/>
    <s v="GCA_001766235.1"/>
    <s v="Primary Assembly"/>
    <s v="chromosome"/>
    <m/>
    <s v="CP015164.1"/>
    <n v="1620179"/>
    <n v="1621198"/>
    <x v="1"/>
    <m/>
    <m/>
    <m/>
    <m/>
    <m/>
    <m/>
    <s v="A4S02_07765"/>
    <n v="1020"/>
    <m/>
    <m/>
  </r>
  <r>
    <n v="3400"/>
    <x v="1"/>
    <x v="3"/>
    <s v="GCA_001766235.1"/>
    <s v="Primary Assembly"/>
    <s v="chromosome"/>
    <m/>
    <s v="CP015164.1"/>
    <n v="1620179"/>
    <n v="1621198"/>
    <x v="1"/>
    <s v="AOW47835.1"/>
    <m/>
    <m/>
    <s v="ketol-acid reductoisomerase"/>
    <m/>
    <m/>
    <s v="A4S02_07765"/>
    <n v="1020"/>
    <n v="339"/>
    <m/>
  </r>
  <r>
    <n v="3401"/>
    <x v="0"/>
    <x v="2"/>
    <s v="GCA_001766235.1"/>
    <s v="Primary Assembly"/>
    <s v="chromosome"/>
    <m/>
    <s v="CP015164.1"/>
    <n v="1621258"/>
    <n v="1621776"/>
    <x v="1"/>
    <m/>
    <m/>
    <m/>
    <m/>
    <m/>
    <m/>
    <s v="A4S02_07770"/>
    <n v="519"/>
    <m/>
    <m/>
  </r>
  <r>
    <n v="3402"/>
    <x v="1"/>
    <x v="3"/>
    <s v="GCA_001766235.1"/>
    <s v="Primary Assembly"/>
    <s v="chromosome"/>
    <m/>
    <s v="CP015164.1"/>
    <n v="1621258"/>
    <n v="1621776"/>
    <x v="1"/>
    <s v="AOW46685.1"/>
    <m/>
    <m/>
    <s v="acetolactate synthase small subunit"/>
    <m/>
    <m/>
    <s v="A4S02_07770"/>
    <n v="519"/>
    <n v="172"/>
    <m/>
  </r>
  <r>
    <n v="3403"/>
    <x v="0"/>
    <x v="2"/>
    <s v="GCA_001766235.1"/>
    <s v="Primary Assembly"/>
    <s v="chromosome"/>
    <m/>
    <s v="CP015164.1"/>
    <n v="1621843"/>
    <n v="1623657"/>
    <x v="1"/>
    <m/>
    <m/>
    <m/>
    <m/>
    <m/>
    <m/>
    <s v="A4S02_07775"/>
    <n v="1815"/>
    <m/>
    <m/>
  </r>
  <r>
    <n v="3404"/>
    <x v="1"/>
    <x v="3"/>
    <s v="GCA_001766235.1"/>
    <s v="Primary Assembly"/>
    <s v="chromosome"/>
    <m/>
    <s v="CP015164.1"/>
    <n v="1621843"/>
    <n v="1623657"/>
    <x v="1"/>
    <s v="AOW46686.1"/>
    <m/>
    <m/>
    <s v="acetolactate synthase, large subunit, biosynthetic type"/>
    <m/>
    <m/>
    <s v="A4S02_07775"/>
    <n v="1815"/>
    <n v="604"/>
    <m/>
  </r>
  <r>
    <n v="3405"/>
    <x v="0"/>
    <x v="2"/>
    <s v="GCA_001766235.1"/>
    <s v="Primary Assembly"/>
    <s v="chromosome"/>
    <m/>
    <s v="CP015164.1"/>
    <n v="1623708"/>
    <n v="1624700"/>
    <x v="1"/>
    <m/>
    <m/>
    <m/>
    <m/>
    <m/>
    <m/>
    <s v="A4S02_07780"/>
    <n v="993"/>
    <m/>
    <m/>
  </r>
  <r>
    <n v="3406"/>
    <x v="1"/>
    <x v="3"/>
    <s v="GCA_001766235.1"/>
    <s v="Primary Assembly"/>
    <s v="chromosome"/>
    <m/>
    <s v="CP015164.1"/>
    <n v="1623708"/>
    <n v="1624700"/>
    <x v="1"/>
    <s v="AOW46687.1"/>
    <m/>
    <m/>
    <s v="tRNA (adenosine(37)-N6)-dimethylallyltransferase MiaA"/>
    <m/>
    <m/>
    <s v="A4S02_07780"/>
    <n v="993"/>
    <n v="330"/>
    <m/>
  </r>
  <r>
    <n v="3407"/>
    <x v="0"/>
    <x v="2"/>
    <s v="GCA_001766235.1"/>
    <s v="Primary Assembly"/>
    <s v="chromosome"/>
    <m/>
    <s v="CP015164.1"/>
    <n v="1624752"/>
    <n v="1625642"/>
    <x v="0"/>
    <m/>
    <m/>
    <m/>
    <m/>
    <m/>
    <m/>
    <s v="A4S02_07785"/>
    <n v="891"/>
    <m/>
    <m/>
  </r>
  <r>
    <n v="3408"/>
    <x v="1"/>
    <x v="3"/>
    <s v="GCA_001766235.1"/>
    <s v="Primary Assembly"/>
    <s v="chromosome"/>
    <m/>
    <s v="CP015164.1"/>
    <n v="1624752"/>
    <n v="1625642"/>
    <x v="0"/>
    <s v="AOW47836.1"/>
    <m/>
    <m/>
    <s v="phosphoserine phosphatase SerB"/>
    <m/>
    <m/>
    <s v="A4S02_07785"/>
    <n v="891"/>
    <n v="296"/>
    <m/>
  </r>
  <r>
    <n v="3409"/>
    <x v="0"/>
    <x v="2"/>
    <s v="GCA_001766235.1"/>
    <s v="Primary Assembly"/>
    <s v="chromosome"/>
    <m/>
    <s v="CP015164.1"/>
    <n v="1625679"/>
    <n v="1625873"/>
    <x v="0"/>
    <m/>
    <m/>
    <m/>
    <m/>
    <m/>
    <m/>
    <s v="A4S02_07790"/>
    <n v="195"/>
    <m/>
    <m/>
  </r>
  <r>
    <n v="3410"/>
    <x v="1"/>
    <x v="3"/>
    <s v="GCA_001766235.1"/>
    <s v="Primary Assembly"/>
    <s v="chromosome"/>
    <m/>
    <s v="CP015164.1"/>
    <n v="1625679"/>
    <n v="1625873"/>
    <x v="0"/>
    <s v="AOW46688.1"/>
    <m/>
    <m/>
    <s v="hypothetical protein"/>
    <m/>
    <m/>
    <s v="A4S02_07790"/>
    <n v="195"/>
    <n v="64"/>
    <m/>
  </r>
  <r>
    <n v="3411"/>
    <x v="0"/>
    <x v="2"/>
    <s v="GCA_001766235.1"/>
    <s v="Primary Assembly"/>
    <s v="chromosome"/>
    <m/>
    <s v="CP015164.1"/>
    <n v="1625897"/>
    <n v="1626928"/>
    <x v="1"/>
    <m/>
    <m/>
    <m/>
    <m/>
    <m/>
    <m/>
    <s v="A4S02_07795"/>
    <n v="1032"/>
    <m/>
    <m/>
  </r>
  <r>
    <n v="3412"/>
    <x v="1"/>
    <x v="3"/>
    <s v="GCA_001766235.1"/>
    <s v="Primary Assembly"/>
    <s v="chromosome"/>
    <m/>
    <s v="CP015164.1"/>
    <n v="1625897"/>
    <n v="1626928"/>
    <x v="1"/>
    <s v="AOW46689.1"/>
    <m/>
    <m/>
    <s v="hypothetical protein"/>
    <m/>
    <m/>
    <s v="A4S02_07795"/>
    <n v="1032"/>
    <n v="343"/>
    <m/>
  </r>
  <r>
    <n v="3413"/>
    <x v="0"/>
    <x v="2"/>
    <s v="GCA_001766235.1"/>
    <s v="Primary Assembly"/>
    <s v="chromosome"/>
    <m/>
    <s v="CP015164.1"/>
    <n v="1627058"/>
    <n v="1628260"/>
    <x v="0"/>
    <m/>
    <m/>
    <m/>
    <m/>
    <m/>
    <m/>
    <s v="A4S02_07800"/>
    <n v="1203"/>
    <m/>
    <m/>
  </r>
  <r>
    <n v="3414"/>
    <x v="1"/>
    <x v="3"/>
    <s v="GCA_001766235.1"/>
    <s v="Primary Assembly"/>
    <s v="chromosome"/>
    <m/>
    <s v="CP015164.1"/>
    <n v="1627058"/>
    <n v="1628260"/>
    <x v="0"/>
    <s v="AOW46690.1"/>
    <m/>
    <m/>
    <s v="DNA helicase"/>
    <m/>
    <m/>
    <s v="A4S02_07800"/>
    <n v="1203"/>
    <n v="400"/>
    <m/>
  </r>
  <r>
    <n v="3415"/>
    <x v="0"/>
    <x v="2"/>
    <s v="GCA_001766235.1"/>
    <s v="Primary Assembly"/>
    <s v="chromosome"/>
    <m/>
    <s v="CP015164.1"/>
    <n v="1628211"/>
    <n v="1629320"/>
    <x v="1"/>
    <m/>
    <m/>
    <m/>
    <m/>
    <m/>
    <m/>
    <s v="A4S02_07805"/>
    <n v="1110"/>
    <m/>
    <m/>
  </r>
  <r>
    <n v="3416"/>
    <x v="1"/>
    <x v="3"/>
    <s v="GCA_001766235.1"/>
    <s v="Primary Assembly"/>
    <s v="chromosome"/>
    <m/>
    <s v="CP015164.1"/>
    <n v="1628211"/>
    <n v="1629320"/>
    <x v="1"/>
    <s v="AOW46691.1"/>
    <m/>
    <m/>
    <s v="lipopolysaccharide biosynthesis protein"/>
    <m/>
    <m/>
    <s v="A4S02_07805"/>
    <n v="1110"/>
    <n v="369"/>
    <m/>
  </r>
  <r>
    <n v="3417"/>
    <x v="0"/>
    <x v="2"/>
    <s v="GCA_001766235.1"/>
    <s v="Primary Assembly"/>
    <s v="chromosome"/>
    <m/>
    <s v="CP015164.1"/>
    <n v="1629336"/>
    <n v="1630544"/>
    <x v="1"/>
    <m/>
    <m/>
    <m/>
    <m/>
    <m/>
    <m/>
    <s v="A4S02_07810"/>
    <n v="1209"/>
    <m/>
    <m/>
  </r>
  <r>
    <n v="3418"/>
    <x v="1"/>
    <x v="3"/>
    <s v="GCA_001766235.1"/>
    <s v="Primary Assembly"/>
    <s v="chromosome"/>
    <m/>
    <s v="CP015164.1"/>
    <n v="1629336"/>
    <n v="1630544"/>
    <x v="1"/>
    <s v="AOW46692.1"/>
    <m/>
    <m/>
    <s v="mannosyltransferase"/>
    <m/>
    <m/>
    <s v="A4S02_07810"/>
    <n v="1209"/>
    <n v="402"/>
    <m/>
  </r>
  <r>
    <n v="3419"/>
    <x v="0"/>
    <x v="2"/>
    <s v="GCA_001766235.1"/>
    <s v="Primary Assembly"/>
    <s v="chromosome"/>
    <m/>
    <s v="CP015164.1"/>
    <n v="1630637"/>
    <n v="1631761"/>
    <x v="0"/>
    <m/>
    <m/>
    <m/>
    <m/>
    <m/>
    <m/>
    <s v="A4S02_07815"/>
    <n v="1125"/>
    <m/>
    <m/>
  </r>
  <r>
    <n v="3420"/>
    <x v="1"/>
    <x v="3"/>
    <s v="GCA_001766235.1"/>
    <s v="Primary Assembly"/>
    <s v="chromosome"/>
    <m/>
    <s v="CP015164.1"/>
    <n v="1630637"/>
    <n v="1631761"/>
    <x v="0"/>
    <s v="AOW46693.1"/>
    <m/>
    <m/>
    <s v="peptidase M14"/>
    <m/>
    <m/>
    <s v="A4S02_07815"/>
    <n v="1125"/>
    <n v="374"/>
    <m/>
  </r>
  <r>
    <n v="3421"/>
    <x v="0"/>
    <x v="2"/>
    <s v="GCA_001766235.1"/>
    <s v="Primary Assembly"/>
    <s v="chromosome"/>
    <m/>
    <s v="CP015164.1"/>
    <n v="1631807"/>
    <n v="1633099"/>
    <x v="1"/>
    <m/>
    <m/>
    <m/>
    <m/>
    <s v="glyA"/>
    <m/>
    <s v="A4S02_07820"/>
    <n v="1293"/>
    <m/>
    <m/>
  </r>
  <r>
    <n v="3422"/>
    <x v="1"/>
    <x v="3"/>
    <s v="GCA_001766235.1"/>
    <s v="Primary Assembly"/>
    <s v="chromosome"/>
    <m/>
    <s v="CP015164.1"/>
    <n v="1631807"/>
    <n v="1633099"/>
    <x v="1"/>
    <s v="AOW46694.1"/>
    <m/>
    <m/>
    <s v="serine hydroxymethyltransferase"/>
    <s v="glyA"/>
    <m/>
    <s v="A4S02_07820"/>
    <n v="1293"/>
    <n v="430"/>
    <m/>
  </r>
  <r>
    <n v="3423"/>
    <x v="0"/>
    <x v="2"/>
    <s v="GCA_001766235.1"/>
    <s v="Primary Assembly"/>
    <s v="chromosome"/>
    <m/>
    <s v="CP015164.1"/>
    <n v="1633279"/>
    <n v="1634760"/>
    <x v="0"/>
    <m/>
    <m/>
    <m/>
    <m/>
    <m/>
    <m/>
    <s v="A4S02_07825"/>
    <n v="1482"/>
    <m/>
    <m/>
  </r>
  <r>
    <n v="3424"/>
    <x v="1"/>
    <x v="3"/>
    <s v="GCA_001766235.1"/>
    <s v="Primary Assembly"/>
    <s v="chromosome"/>
    <m/>
    <s v="CP015164.1"/>
    <n v="1633279"/>
    <n v="1634760"/>
    <x v="0"/>
    <s v="AOW46695.1"/>
    <m/>
    <m/>
    <s v="amino acid transporter"/>
    <m/>
    <m/>
    <s v="A4S02_07825"/>
    <n v="1482"/>
    <n v="493"/>
    <m/>
  </r>
  <r>
    <n v="3425"/>
    <x v="0"/>
    <x v="2"/>
    <s v="GCA_001766235.1"/>
    <s v="Primary Assembly"/>
    <s v="chromosome"/>
    <m/>
    <s v="CP015164.1"/>
    <n v="1634878"/>
    <n v="1635882"/>
    <x v="0"/>
    <m/>
    <m/>
    <m/>
    <m/>
    <m/>
    <m/>
    <s v="A4S02_07830"/>
    <n v="1005"/>
    <m/>
    <m/>
  </r>
  <r>
    <n v="3426"/>
    <x v="1"/>
    <x v="3"/>
    <s v="GCA_001766235.1"/>
    <s v="Primary Assembly"/>
    <s v="chromosome"/>
    <m/>
    <s v="CP015164.1"/>
    <n v="1634878"/>
    <n v="1635882"/>
    <x v="0"/>
    <s v="AOW46696.1"/>
    <m/>
    <m/>
    <s v="delta-aminolevulinic acid dehydratase"/>
    <m/>
    <m/>
    <s v="A4S02_07830"/>
    <n v="1005"/>
    <n v="334"/>
    <m/>
  </r>
  <r>
    <n v="3427"/>
    <x v="0"/>
    <x v="0"/>
    <s v="GCA_001766235.1"/>
    <s v="Primary Assembly"/>
    <s v="chromosome"/>
    <m/>
    <s v="CP015164.1"/>
    <n v="1635957"/>
    <n v="1636442"/>
    <x v="0"/>
    <m/>
    <m/>
    <m/>
    <m/>
    <m/>
    <m/>
    <s v="A4S02_07835"/>
    <n v="486"/>
    <m/>
    <s v="pseudo"/>
  </r>
  <r>
    <n v="3428"/>
    <x v="1"/>
    <x v="1"/>
    <s v="GCA_001766235.1"/>
    <s v="Primary Assembly"/>
    <s v="chromosome"/>
    <m/>
    <s v="CP015164.1"/>
    <n v="1635957"/>
    <n v="1636442"/>
    <x v="0"/>
    <m/>
    <m/>
    <m/>
    <s v="arginyltransferase"/>
    <m/>
    <m/>
    <s v="A4S02_07835"/>
    <n v="486"/>
    <m/>
    <s v="pseudo"/>
  </r>
  <r>
    <n v="3429"/>
    <x v="0"/>
    <x v="2"/>
    <s v="GCA_001766235.1"/>
    <s v="Primary Assembly"/>
    <s v="chromosome"/>
    <m/>
    <s v="CP015164.1"/>
    <n v="1636442"/>
    <n v="1636816"/>
    <x v="1"/>
    <m/>
    <m/>
    <m/>
    <m/>
    <m/>
    <m/>
    <s v="A4S02_07840"/>
    <n v="375"/>
    <m/>
    <m/>
  </r>
  <r>
    <n v="3430"/>
    <x v="1"/>
    <x v="3"/>
    <s v="GCA_001766235.1"/>
    <s v="Primary Assembly"/>
    <s v="chromosome"/>
    <m/>
    <s v="CP015164.1"/>
    <n v="1636442"/>
    <n v="1636816"/>
    <x v="1"/>
    <s v="AOW46697.1"/>
    <m/>
    <m/>
    <s v="transposase"/>
    <m/>
    <m/>
    <s v="A4S02_07840"/>
    <n v="375"/>
    <n v="124"/>
    <m/>
  </r>
  <r>
    <n v="3431"/>
    <x v="0"/>
    <x v="2"/>
    <s v="GCA_001766235.1"/>
    <s v="Primary Assembly"/>
    <s v="chromosome"/>
    <m/>
    <s v="CP015164.1"/>
    <n v="1636813"/>
    <n v="1637238"/>
    <x v="1"/>
    <m/>
    <m/>
    <m/>
    <m/>
    <m/>
    <m/>
    <s v="A4S02_07845"/>
    <n v="426"/>
    <m/>
    <m/>
  </r>
  <r>
    <n v="3432"/>
    <x v="1"/>
    <x v="3"/>
    <s v="GCA_001766235.1"/>
    <s v="Primary Assembly"/>
    <s v="chromosome"/>
    <m/>
    <s v="CP015164.1"/>
    <n v="1636813"/>
    <n v="1637238"/>
    <x v="1"/>
    <s v="AOW46698.1"/>
    <m/>
    <m/>
    <s v="transposase"/>
    <m/>
    <m/>
    <s v="A4S02_07845"/>
    <n v="426"/>
    <n v="141"/>
    <m/>
  </r>
  <r>
    <n v="3433"/>
    <x v="0"/>
    <x v="0"/>
    <s v="GCA_001766235.1"/>
    <s v="Primary Assembly"/>
    <s v="chromosome"/>
    <m/>
    <s v="CP015164.1"/>
    <n v="1637279"/>
    <n v="1637575"/>
    <x v="0"/>
    <m/>
    <m/>
    <m/>
    <m/>
    <m/>
    <m/>
    <s v="A4S02_07850"/>
    <n v="297"/>
    <m/>
    <s v="pseudo"/>
  </r>
  <r>
    <n v="3434"/>
    <x v="1"/>
    <x v="1"/>
    <s v="GCA_001766235.1"/>
    <s v="Primary Assembly"/>
    <s v="chromosome"/>
    <m/>
    <s v="CP015164.1"/>
    <n v="1637279"/>
    <n v="1637575"/>
    <x v="0"/>
    <m/>
    <m/>
    <m/>
    <s v="arginyltransferase"/>
    <m/>
    <m/>
    <s v="A4S02_07850"/>
    <n v="297"/>
    <m/>
    <s v="pseudo"/>
  </r>
  <r>
    <n v="3435"/>
    <x v="0"/>
    <x v="2"/>
    <s v="GCA_001766235.1"/>
    <s v="Primary Assembly"/>
    <s v="chromosome"/>
    <m/>
    <s v="CP015164.1"/>
    <n v="1637586"/>
    <n v="1639790"/>
    <x v="1"/>
    <m/>
    <m/>
    <m/>
    <m/>
    <m/>
    <m/>
    <s v="A4S02_07855"/>
    <n v="2205"/>
    <m/>
    <m/>
  </r>
  <r>
    <n v="3436"/>
    <x v="1"/>
    <x v="3"/>
    <s v="GCA_001766235.1"/>
    <s v="Primary Assembly"/>
    <s v="chromosome"/>
    <m/>
    <s v="CP015164.1"/>
    <n v="1637586"/>
    <n v="1639790"/>
    <x v="1"/>
    <s v="AOW46699.1"/>
    <m/>
    <m/>
    <s v="DNA topoisomerase IV subunit A"/>
    <m/>
    <m/>
    <s v="A4S02_07855"/>
    <n v="2205"/>
    <n v="734"/>
    <m/>
  </r>
  <r>
    <n v="3437"/>
    <x v="0"/>
    <x v="2"/>
    <s v="GCA_001766235.1"/>
    <s v="Primary Assembly"/>
    <s v="chromosome"/>
    <m/>
    <s v="CP015164.1"/>
    <n v="1639869"/>
    <n v="1640660"/>
    <x v="1"/>
    <m/>
    <m/>
    <m/>
    <m/>
    <m/>
    <m/>
    <s v="A4S02_07860"/>
    <n v="792"/>
    <m/>
    <m/>
  </r>
  <r>
    <n v="3438"/>
    <x v="1"/>
    <x v="3"/>
    <s v="GCA_001766235.1"/>
    <s v="Primary Assembly"/>
    <s v="chromosome"/>
    <m/>
    <s v="CP015164.1"/>
    <n v="1639869"/>
    <n v="1640660"/>
    <x v="1"/>
    <s v="AOW46700.1"/>
    <m/>
    <m/>
    <s v="DNA repair protein RecO"/>
    <m/>
    <m/>
    <s v="A4S02_07860"/>
    <n v="792"/>
    <n v="263"/>
    <m/>
  </r>
  <r>
    <n v="3439"/>
    <x v="0"/>
    <x v="2"/>
    <s v="GCA_001766235.1"/>
    <s v="Primary Assembly"/>
    <s v="chromosome"/>
    <m/>
    <s v="CP015164.1"/>
    <n v="1640676"/>
    <n v="1641581"/>
    <x v="1"/>
    <m/>
    <m/>
    <m/>
    <m/>
    <m/>
    <m/>
    <s v="A4S02_07865"/>
    <n v="906"/>
    <m/>
    <m/>
  </r>
  <r>
    <n v="3440"/>
    <x v="1"/>
    <x v="3"/>
    <s v="GCA_001766235.1"/>
    <s v="Primary Assembly"/>
    <s v="chromosome"/>
    <m/>
    <s v="CP015164.1"/>
    <n v="1640676"/>
    <n v="1641581"/>
    <x v="1"/>
    <s v="AOW46701.1"/>
    <m/>
    <m/>
    <s v="translation elongation factor Ts"/>
    <m/>
    <m/>
    <s v="A4S02_07865"/>
    <n v="906"/>
    <n v="301"/>
    <m/>
  </r>
  <r>
    <n v="3441"/>
    <x v="0"/>
    <x v="2"/>
    <s v="GCA_001766235.1"/>
    <s v="Primary Assembly"/>
    <s v="chromosome"/>
    <m/>
    <s v="CP015164.1"/>
    <n v="1641716"/>
    <n v="1642522"/>
    <x v="1"/>
    <m/>
    <m/>
    <m/>
    <m/>
    <m/>
    <m/>
    <s v="A4S02_07870"/>
    <n v="807"/>
    <m/>
    <m/>
  </r>
  <r>
    <n v="3442"/>
    <x v="1"/>
    <x v="3"/>
    <s v="GCA_001766235.1"/>
    <s v="Primary Assembly"/>
    <s v="chromosome"/>
    <m/>
    <s v="CP015164.1"/>
    <n v="1641716"/>
    <n v="1642522"/>
    <x v="1"/>
    <s v="AOW46702.1"/>
    <m/>
    <m/>
    <s v="30S ribosomal protein S2"/>
    <m/>
    <m/>
    <s v="A4S02_07870"/>
    <n v="807"/>
    <n v="268"/>
    <m/>
  </r>
  <r>
    <n v="3443"/>
    <x v="0"/>
    <x v="2"/>
    <s v="GCA_001766235.1"/>
    <s v="Primary Assembly"/>
    <s v="chromosome"/>
    <m/>
    <s v="CP015164.1"/>
    <n v="1642688"/>
    <n v="1643815"/>
    <x v="1"/>
    <m/>
    <m/>
    <m/>
    <m/>
    <m/>
    <m/>
    <s v="A4S02_07875"/>
    <n v="1128"/>
    <m/>
    <m/>
  </r>
  <r>
    <n v="3444"/>
    <x v="1"/>
    <x v="3"/>
    <s v="GCA_001766235.1"/>
    <s v="Primary Assembly"/>
    <s v="chromosome"/>
    <m/>
    <s v="CP015164.1"/>
    <n v="1642688"/>
    <n v="1643815"/>
    <x v="1"/>
    <s v="AOW46703.1"/>
    <m/>
    <m/>
    <s v="Rieske (2Fe-2S) protein"/>
    <m/>
    <m/>
    <s v="A4S02_07875"/>
    <n v="1128"/>
    <n v="375"/>
    <m/>
  </r>
  <r>
    <n v="3445"/>
    <x v="0"/>
    <x v="2"/>
    <s v="GCA_001766235.1"/>
    <s v="Primary Assembly"/>
    <s v="chromosome"/>
    <m/>
    <s v="CP015164.1"/>
    <n v="1643847"/>
    <n v="1644065"/>
    <x v="0"/>
    <m/>
    <m/>
    <m/>
    <m/>
    <m/>
    <m/>
    <s v="A4S02_07880"/>
    <n v="219"/>
    <m/>
    <m/>
  </r>
  <r>
    <n v="3446"/>
    <x v="1"/>
    <x v="3"/>
    <s v="GCA_001766235.1"/>
    <s v="Primary Assembly"/>
    <s v="chromosome"/>
    <m/>
    <s v="CP015164.1"/>
    <n v="1643847"/>
    <n v="1644065"/>
    <x v="0"/>
    <s v="AOW46704.1"/>
    <m/>
    <m/>
    <s v="hypothetical protein"/>
    <m/>
    <m/>
    <s v="A4S02_07880"/>
    <n v="219"/>
    <n v="72"/>
    <m/>
  </r>
  <r>
    <n v="3447"/>
    <x v="0"/>
    <x v="2"/>
    <s v="GCA_001766235.1"/>
    <s v="Primary Assembly"/>
    <s v="chromosome"/>
    <m/>
    <s v="CP015164.1"/>
    <n v="1644125"/>
    <n v="1644520"/>
    <x v="1"/>
    <m/>
    <m/>
    <m/>
    <m/>
    <m/>
    <m/>
    <s v="A4S02_07885"/>
    <n v="396"/>
    <m/>
    <m/>
  </r>
  <r>
    <n v="3448"/>
    <x v="1"/>
    <x v="3"/>
    <s v="GCA_001766235.1"/>
    <s v="Primary Assembly"/>
    <s v="chromosome"/>
    <m/>
    <s v="CP015164.1"/>
    <n v="1644125"/>
    <n v="1644520"/>
    <x v="1"/>
    <s v="AOW46705.1"/>
    <m/>
    <m/>
    <s v="hypothetical protein"/>
    <m/>
    <m/>
    <s v="A4S02_07885"/>
    <n v="396"/>
    <n v="131"/>
    <m/>
  </r>
  <r>
    <n v="3449"/>
    <x v="0"/>
    <x v="2"/>
    <s v="GCA_001766235.1"/>
    <s v="Primary Assembly"/>
    <s v="chromosome"/>
    <m/>
    <s v="CP015164.1"/>
    <n v="1644592"/>
    <n v="1645392"/>
    <x v="1"/>
    <m/>
    <m/>
    <m/>
    <m/>
    <m/>
    <m/>
    <s v="A4S02_07890"/>
    <n v="801"/>
    <m/>
    <m/>
  </r>
  <r>
    <n v="3450"/>
    <x v="1"/>
    <x v="3"/>
    <s v="GCA_001766235.1"/>
    <s v="Primary Assembly"/>
    <s v="chromosome"/>
    <m/>
    <s v="CP015164.1"/>
    <n v="1644592"/>
    <n v="1645392"/>
    <x v="1"/>
    <s v="AOW46706.1"/>
    <m/>
    <m/>
    <s v="aminotransferase"/>
    <m/>
    <m/>
    <s v="A4S02_07890"/>
    <n v="801"/>
    <n v="266"/>
    <m/>
  </r>
  <r>
    <n v="3451"/>
    <x v="0"/>
    <x v="2"/>
    <s v="GCA_001766235.1"/>
    <s v="Primary Assembly"/>
    <s v="chromosome"/>
    <m/>
    <s v="CP015164.1"/>
    <n v="1645389"/>
    <n v="1646774"/>
    <x v="1"/>
    <m/>
    <m/>
    <m/>
    <m/>
    <m/>
    <m/>
    <s v="A4S02_07895"/>
    <n v="1386"/>
    <m/>
    <m/>
  </r>
  <r>
    <n v="3452"/>
    <x v="1"/>
    <x v="3"/>
    <s v="GCA_001766235.1"/>
    <s v="Primary Assembly"/>
    <s v="chromosome"/>
    <m/>
    <s v="CP015164.1"/>
    <n v="1645389"/>
    <n v="1646774"/>
    <x v="1"/>
    <s v="AOW46707.1"/>
    <m/>
    <m/>
    <s v="aminodeoxychorismate/anthranilate synthase component I"/>
    <m/>
    <m/>
    <s v="A4S02_07895"/>
    <n v="1386"/>
    <n v="461"/>
    <m/>
  </r>
  <r>
    <n v="3453"/>
    <x v="0"/>
    <x v="2"/>
    <s v="GCA_001766235.1"/>
    <s v="Primary Assembly"/>
    <s v="chromosome"/>
    <m/>
    <s v="CP015164.1"/>
    <n v="1646777"/>
    <n v="1650196"/>
    <x v="1"/>
    <m/>
    <m/>
    <m/>
    <m/>
    <m/>
    <m/>
    <s v="A4S02_07900"/>
    <n v="3420"/>
    <m/>
    <m/>
  </r>
  <r>
    <n v="3454"/>
    <x v="1"/>
    <x v="3"/>
    <s v="GCA_001766235.1"/>
    <s v="Primary Assembly"/>
    <s v="chromosome"/>
    <m/>
    <s v="CP015164.1"/>
    <n v="1646777"/>
    <n v="1650196"/>
    <x v="1"/>
    <s v="AOW46708.1"/>
    <m/>
    <m/>
    <s v="DNA polymerase III subunit alpha"/>
    <m/>
    <m/>
    <s v="A4S02_07900"/>
    <n v="3420"/>
    <n v="1139"/>
    <m/>
  </r>
  <r>
    <n v="3455"/>
    <x v="0"/>
    <x v="2"/>
    <s v="GCA_001766235.1"/>
    <s v="Primary Assembly"/>
    <s v="chromosome"/>
    <m/>
    <s v="CP015164.1"/>
    <n v="1650398"/>
    <n v="1651237"/>
    <x v="0"/>
    <m/>
    <m/>
    <m/>
    <m/>
    <m/>
    <m/>
    <s v="A4S02_07905"/>
    <n v="840"/>
    <m/>
    <m/>
  </r>
  <r>
    <n v="3456"/>
    <x v="1"/>
    <x v="3"/>
    <s v="GCA_001766235.1"/>
    <s v="Primary Assembly"/>
    <s v="chromosome"/>
    <m/>
    <s v="CP015164.1"/>
    <n v="1650398"/>
    <n v="1651237"/>
    <x v="0"/>
    <s v="AOW46709.1"/>
    <m/>
    <m/>
    <s v="pantoate--beta-alanine ligase"/>
    <m/>
    <m/>
    <s v="A4S02_07905"/>
    <n v="840"/>
    <n v="279"/>
    <m/>
  </r>
  <r>
    <n v="3457"/>
    <x v="0"/>
    <x v="2"/>
    <s v="GCA_001766235.1"/>
    <s v="Primary Assembly"/>
    <s v="chromosome"/>
    <m/>
    <s v="CP015164.1"/>
    <n v="1651287"/>
    <n v="1651643"/>
    <x v="0"/>
    <m/>
    <m/>
    <m/>
    <m/>
    <m/>
    <m/>
    <s v="A4S02_07910"/>
    <n v="357"/>
    <m/>
    <m/>
  </r>
  <r>
    <n v="3458"/>
    <x v="1"/>
    <x v="3"/>
    <s v="GCA_001766235.1"/>
    <s v="Primary Assembly"/>
    <s v="chromosome"/>
    <m/>
    <s v="CP015164.1"/>
    <n v="1651287"/>
    <n v="1651643"/>
    <x v="0"/>
    <s v="AOW46710.1"/>
    <m/>
    <m/>
    <s v="hypothetical protein"/>
    <m/>
    <m/>
    <s v="A4S02_07910"/>
    <n v="357"/>
    <n v="118"/>
    <m/>
  </r>
  <r>
    <n v="3459"/>
    <x v="0"/>
    <x v="4"/>
    <s v="GCA_001766235.1"/>
    <s v="Primary Assembly"/>
    <s v="chromosome"/>
    <m/>
    <s v="CP015164.1"/>
    <n v="1651755"/>
    <n v="1651830"/>
    <x v="1"/>
    <m/>
    <m/>
    <m/>
    <m/>
    <m/>
    <m/>
    <s v="A4S02_07915"/>
    <n v="76"/>
    <m/>
    <m/>
  </r>
  <r>
    <n v="3460"/>
    <x v="2"/>
    <x v="5"/>
    <s v="GCA_001766235.1"/>
    <s v="Primary Assembly"/>
    <s v="chromosome"/>
    <m/>
    <s v="CP015164.1"/>
    <n v="1651755"/>
    <n v="1651830"/>
    <x v="1"/>
    <m/>
    <m/>
    <m/>
    <s v="tRNA-Asn"/>
    <m/>
    <m/>
    <s v="A4S02_07915"/>
    <n v="76"/>
    <m/>
    <s v="anticodon=GTT"/>
  </r>
  <r>
    <n v="3461"/>
    <x v="0"/>
    <x v="2"/>
    <s v="GCA_001766235.1"/>
    <s v="Primary Assembly"/>
    <s v="chromosome"/>
    <m/>
    <s v="CP015164.1"/>
    <n v="1651952"/>
    <n v="1652986"/>
    <x v="0"/>
    <m/>
    <m/>
    <m/>
    <m/>
    <m/>
    <m/>
    <s v="A4S02_07920"/>
    <n v="1035"/>
    <m/>
    <m/>
  </r>
  <r>
    <n v="3462"/>
    <x v="1"/>
    <x v="3"/>
    <s v="GCA_001766235.1"/>
    <s v="Primary Assembly"/>
    <s v="chromosome"/>
    <m/>
    <s v="CP015164.1"/>
    <n v="1651952"/>
    <n v="1652986"/>
    <x v="0"/>
    <s v="AOW46711.1"/>
    <m/>
    <m/>
    <s v="nitrate ABC transporter substrate-binding protein"/>
    <m/>
    <m/>
    <s v="A4S02_07920"/>
    <n v="1035"/>
    <n v="344"/>
    <m/>
  </r>
  <r>
    <n v="3463"/>
    <x v="0"/>
    <x v="2"/>
    <s v="GCA_001766235.1"/>
    <s v="Primary Assembly"/>
    <s v="chromosome"/>
    <m/>
    <s v="CP015164.1"/>
    <n v="1653034"/>
    <n v="1654239"/>
    <x v="1"/>
    <m/>
    <m/>
    <m/>
    <m/>
    <m/>
    <m/>
    <s v="A4S02_07925"/>
    <n v="1206"/>
    <m/>
    <m/>
  </r>
  <r>
    <n v="3464"/>
    <x v="1"/>
    <x v="3"/>
    <s v="GCA_001766235.1"/>
    <s v="Primary Assembly"/>
    <s v="chromosome"/>
    <m/>
    <s v="CP015164.1"/>
    <n v="1653034"/>
    <n v="1654239"/>
    <x v="1"/>
    <s v="AOW46712.1"/>
    <m/>
    <m/>
    <s v="aspartate aminotransferase"/>
    <m/>
    <m/>
    <s v="A4S02_07925"/>
    <n v="1206"/>
    <n v="401"/>
    <m/>
  </r>
  <r>
    <n v="3465"/>
    <x v="0"/>
    <x v="2"/>
    <s v="GCA_001766235.1"/>
    <s v="Primary Assembly"/>
    <s v="chromosome"/>
    <m/>
    <s v="CP015164.1"/>
    <n v="1654243"/>
    <n v="1655445"/>
    <x v="1"/>
    <m/>
    <m/>
    <m/>
    <m/>
    <m/>
    <m/>
    <s v="A4S02_07930"/>
    <n v="1203"/>
    <m/>
    <m/>
  </r>
  <r>
    <n v="3466"/>
    <x v="1"/>
    <x v="3"/>
    <s v="GCA_001766235.1"/>
    <s v="Primary Assembly"/>
    <s v="chromosome"/>
    <m/>
    <s v="CP015164.1"/>
    <n v="1654243"/>
    <n v="1655445"/>
    <x v="1"/>
    <s v="AOW47837.1"/>
    <m/>
    <m/>
    <s v="aspartate aminotransferase"/>
    <m/>
    <m/>
    <s v="A4S02_07930"/>
    <n v="1203"/>
    <n v="400"/>
    <m/>
  </r>
  <r>
    <n v="3467"/>
    <x v="0"/>
    <x v="2"/>
    <s v="GCA_001766235.1"/>
    <s v="Primary Assembly"/>
    <s v="chromosome"/>
    <m/>
    <s v="CP015164.1"/>
    <n v="1655609"/>
    <n v="1656520"/>
    <x v="1"/>
    <m/>
    <m/>
    <m/>
    <m/>
    <m/>
    <m/>
    <s v="A4S02_07935"/>
    <n v="912"/>
    <m/>
    <m/>
  </r>
  <r>
    <n v="3468"/>
    <x v="1"/>
    <x v="3"/>
    <s v="GCA_001766235.1"/>
    <s v="Primary Assembly"/>
    <s v="chromosome"/>
    <m/>
    <s v="CP015164.1"/>
    <n v="1655609"/>
    <n v="1656520"/>
    <x v="1"/>
    <s v="AOW46713.1"/>
    <m/>
    <m/>
    <s v="tRNA glutamyl-Q synthetase"/>
    <m/>
    <m/>
    <s v="A4S02_07935"/>
    <n v="912"/>
    <n v="303"/>
    <m/>
  </r>
  <r>
    <n v="3469"/>
    <x v="0"/>
    <x v="2"/>
    <s v="GCA_001766235.1"/>
    <s v="Primary Assembly"/>
    <s v="chromosome"/>
    <m/>
    <s v="CP015164.1"/>
    <n v="1656636"/>
    <n v="1657007"/>
    <x v="0"/>
    <m/>
    <m/>
    <m/>
    <m/>
    <m/>
    <m/>
    <s v="A4S02_07940"/>
    <n v="372"/>
    <m/>
    <m/>
  </r>
  <r>
    <n v="3470"/>
    <x v="1"/>
    <x v="3"/>
    <s v="GCA_001766235.1"/>
    <s v="Primary Assembly"/>
    <s v="chromosome"/>
    <m/>
    <s v="CP015164.1"/>
    <n v="1656636"/>
    <n v="1657007"/>
    <x v="0"/>
    <s v="AOW46714.1"/>
    <m/>
    <m/>
    <s v="transposase"/>
    <m/>
    <m/>
    <s v="A4S02_07940"/>
    <n v="372"/>
    <n v="123"/>
    <m/>
  </r>
  <r>
    <n v="3471"/>
    <x v="0"/>
    <x v="2"/>
    <s v="GCA_001766235.1"/>
    <s v="Primary Assembly"/>
    <s v="chromosome"/>
    <m/>
    <s v="CP015164.1"/>
    <n v="1657049"/>
    <n v="1657390"/>
    <x v="0"/>
    <m/>
    <m/>
    <m/>
    <m/>
    <m/>
    <m/>
    <s v="A4S02_07945"/>
    <n v="342"/>
    <m/>
    <m/>
  </r>
  <r>
    <n v="3472"/>
    <x v="1"/>
    <x v="3"/>
    <s v="GCA_001766235.1"/>
    <s v="Primary Assembly"/>
    <s v="chromosome"/>
    <m/>
    <s v="CP015164.1"/>
    <n v="1657049"/>
    <n v="1657390"/>
    <x v="0"/>
    <s v="AOW46715.1"/>
    <m/>
    <m/>
    <s v="transposase"/>
    <m/>
    <m/>
    <s v="A4S02_07945"/>
    <n v="342"/>
    <n v="113"/>
    <m/>
  </r>
  <r>
    <n v="3473"/>
    <x v="0"/>
    <x v="2"/>
    <s v="GCA_001766235.1"/>
    <s v="Primary Assembly"/>
    <s v="chromosome"/>
    <m/>
    <s v="CP015164.1"/>
    <n v="1657579"/>
    <n v="1658142"/>
    <x v="0"/>
    <m/>
    <m/>
    <m/>
    <m/>
    <m/>
    <m/>
    <s v="A4S02_07950"/>
    <n v="564"/>
    <m/>
    <m/>
  </r>
  <r>
    <n v="3474"/>
    <x v="1"/>
    <x v="3"/>
    <s v="GCA_001766235.1"/>
    <s v="Primary Assembly"/>
    <s v="chromosome"/>
    <m/>
    <s v="CP015164.1"/>
    <n v="1657579"/>
    <n v="1658142"/>
    <x v="0"/>
    <s v="AOW46716.1"/>
    <m/>
    <m/>
    <s v="MFS transporter"/>
    <m/>
    <m/>
    <s v="A4S02_07950"/>
    <n v="564"/>
    <n v="187"/>
    <m/>
  </r>
  <r>
    <n v="3475"/>
    <x v="0"/>
    <x v="2"/>
    <s v="GCA_001766235.1"/>
    <s v="Primary Assembly"/>
    <s v="chromosome"/>
    <m/>
    <s v="CP015164.1"/>
    <n v="1658157"/>
    <n v="1658456"/>
    <x v="1"/>
    <m/>
    <m/>
    <m/>
    <m/>
    <m/>
    <m/>
    <s v="A4S02_07955"/>
    <n v="300"/>
    <m/>
    <m/>
  </r>
  <r>
    <n v="3476"/>
    <x v="1"/>
    <x v="3"/>
    <s v="GCA_001766235.1"/>
    <s v="Primary Assembly"/>
    <s v="chromosome"/>
    <m/>
    <s v="CP015164.1"/>
    <n v="1658157"/>
    <n v="1658456"/>
    <x v="1"/>
    <s v="AOW46717.1"/>
    <m/>
    <m/>
    <s v="hypothetical protein"/>
    <m/>
    <m/>
    <s v="A4S02_07955"/>
    <n v="300"/>
    <n v="99"/>
    <m/>
  </r>
  <r>
    <n v="3477"/>
    <x v="0"/>
    <x v="2"/>
    <s v="GCA_001766235.1"/>
    <s v="Primary Assembly"/>
    <s v="chromosome"/>
    <m/>
    <s v="CP015164.1"/>
    <n v="1658630"/>
    <n v="1658842"/>
    <x v="1"/>
    <m/>
    <m/>
    <m/>
    <m/>
    <m/>
    <m/>
    <s v="A4S02_07960"/>
    <n v="213"/>
    <m/>
    <m/>
  </r>
  <r>
    <n v="3478"/>
    <x v="1"/>
    <x v="3"/>
    <s v="GCA_001766235.1"/>
    <s v="Primary Assembly"/>
    <s v="chromosome"/>
    <m/>
    <s v="CP015164.1"/>
    <n v="1658630"/>
    <n v="1658842"/>
    <x v="1"/>
    <s v="AOW46718.1"/>
    <m/>
    <m/>
    <s v="heavy metal-binding domain-containing protein"/>
    <m/>
    <m/>
    <s v="A4S02_07960"/>
    <n v="213"/>
    <n v="70"/>
    <m/>
  </r>
  <r>
    <n v="3479"/>
    <x v="0"/>
    <x v="2"/>
    <s v="GCA_001766235.1"/>
    <s v="Primary Assembly"/>
    <s v="chromosome"/>
    <m/>
    <s v="CP015164.1"/>
    <n v="1658976"/>
    <n v="1659638"/>
    <x v="0"/>
    <m/>
    <m/>
    <m/>
    <m/>
    <m/>
    <m/>
    <s v="A4S02_07965"/>
    <n v="663"/>
    <m/>
    <m/>
  </r>
  <r>
    <n v="3480"/>
    <x v="1"/>
    <x v="3"/>
    <s v="GCA_001766235.1"/>
    <s v="Primary Assembly"/>
    <s v="chromosome"/>
    <m/>
    <s v="CP015164.1"/>
    <n v="1658976"/>
    <n v="1659638"/>
    <x v="0"/>
    <s v="AOW47838.1"/>
    <m/>
    <m/>
    <s v="hypothetical protein"/>
    <m/>
    <m/>
    <s v="A4S02_07965"/>
    <n v="663"/>
    <n v="220"/>
    <m/>
  </r>
  <r>
    <n v="3481"/>
    <x v="0"/>
    <x v="2"/>
    <s v="GCA_001766235.1"/>
    <s v="Primary Assembly"/>
    <s v="chromosome"/>
    <m/>
    <s v="CP015164.1"/>
    <n v="1659662"/>
    <n v="1661221"/>
    <x v="1"/>
    <m/>
    <m/>
    <m/>
    <m/>
    <m/>
    <m/>
    <s v="A4S02_07970"/>
    <n v="1560"/>
    <m/>
    <m/>
  </r>
  <r>
    <n v="3482"/>
    <x v="1"/>
    <x v="3"/>
    <s v="GCA_001766235.1"/>
    <s v="Primary Assembly"/>
    <s v="chromosome"/>
    <m/>
    <s v="CP015164.1"/>
    <n v="1659662"/>
    <n v="1661221"/>
    <x v="1"/>
    <s v="AOW46719.1"/>
    <m/>
    <m/>
    <s v="hopanoid C-3 methylase HpnR"/>
    <m/>
    <m/>
    <s v="A4S02_07970"/>
    <n v="1560"/>
    <n v="519"/>
    <m/>
  </r>
  <r>
    <n v="3483"/>
    <x v="0"/>
    <x v="2"/>
    <s v="GCA_001766235.1"/>
    <s v="Primary Assembly"/>
    <s v="chromosome"/>
    <m/>
    <s v="CP015164.1"/>
    <n v="1661481"/>
    <n v="1661903"/>
    <x v="1"/>
    <m/>
    <m/>
    <m/>
    <m/>
    <m/>
    <m/>
    <s v="A4S02_07975"/>
    <n v="423"/>
    <m/>
    <m/>
  </r>
  <r>
    <n v="3484"/>
    <x v="1"/>
    <x v="3"/>
    <s v="GCA_001766235.1"/>
    <s v="Primary Assembly"/>
    <s v="chromosome"/>
    <m/>
    <s v="CP015164.1"/>
    <n v="1661481"/>
    <n v="1661903"/>
    <x v="1"/>
    <s v="AOW46720.1"/>
    <m/>
    <m/>
    <s v="nucleoside-diphosphate kinase"/>
    <m/>
    <m/>
    <s v="A4S02_07975"/>
    <n v="423"/>
    <n v="140"/>
    <m/>
  </r>
  <r>
    <n v="3485"/>
    <x v="0"/>
    <x v="2"/>
    <s v="GCA_001766235.1"/>
    <s v="Primary Assembly"/>
    <s v="chromosome"/>
    <m/>
    <s v="CP015164.1"/>
    <n v="1662039"/>
    <n v="1663928"/>
    <x v="0"/>
    <m/>
    <m/>
    <m/>
    <m/>
    <m/>
    <m/>
    <s v="A4S02_07980"/>
    <n v="1890"/>
    <m/>
    <m/>
  </r>
  <r>
    <n v="3486"/>
    <x v="1"/>
    <x v="3"/>
    <s v="GCA_001766235.1"/>
    <s v="Primary Assembly"/>
    <s v="chromosome"/>
    <m/>
    <s v="CP015164.1"/>
    <n v="1662039"/>
    <n v="1663928"/>
    <x v="0"/>
    <s v="AOW46721.1"/>
    <m/>
    <m/>
    <s v="glycosyl transferase family 1"/>
    <m/>
    <m/>
    <s v="A4S02_07980"/>
    <n v="1890"/>
    <n v="629"/>
    <m/>
  </r>
  <r>
    <n v="3487"/>
    <x v="0"/>
    <x v="2"/>
    <s v="GCA_001766235.1"/>
    <s v="Primary Assembly"/>
    <s v="chromosome"/>
    <m/>
    <s v="CP015164.1"/>
    <n v="1664195"/>
    <n v="1665238"/>
    <x v="0"/>
    <m/>
    <m/>
    <m/>
    <m/>
    <m/>
    <m/>
    <s v="A4S02_07985"/>
    <n v="1044"/>
    <m/>
    <m/>
  </r>
  <r>
    <n v="3488"/>
    <x v="1"/>
    <x v="3"/>
    <s v="GCA_001766235.1"/>
    <s v="Primary Assembly"/>
    <s v="chromosome"/>
    <m/>
    <s v="CP015164.1"/>
    <n v="1664195"/>
    <n v="1665238"/>
    <x v="0"/>
    <s v="AOW47839.1"/>
    <m/>
    <m/>
    <s v="AI-2E family transporter"/>
    <m/>
    <m/>
    <s v="A4S02_07985"/>
    <n v="1044"/>
    <n v="347"/>
    <m/>
  </r>
  <r>
    <n v="3489"/>
    <x v="0"/>
    <x v="2"/>
    <s v="GCA_001766235.1"/>
    <s v="Primary Assembly"/>
    <s v="chromosome"/>
    <m/>
    <s v="CP015164.1"/>
    <n v="1665314"/>
    <n v="1665991"/>
    <x v="0"/>
    <m/>
    <m/>
    <m/>
    <m/>
    <m/>
    <m/>
    <s v="A4S02_07990"/>
    <n v="678"/>
    <m/>
    <m/>
  </r>
  <r>
    <n v="3490"/>
    <x v="1"/>
    <x v="3"/>
    <s v="GCA_001766235.1"/>
    <s v="Primary Assembly"/>
    <s v="chromosome"/>
    <m/>
    <s v="CP015164.1"/>
    <n v="1665314"/>
    <n v="1665991"/>
    <x v="0"/>
    <s v="AOW46722.1"/>
    <m/>
    <m/>
    <s v="DNA-binding response regulator"/>
    <m/>
    <m/>
    <s v="A4S02_07990"/>
    <n v="678"/>
    <n v="225"/>
    <m/>
  </r>
  <r>
    <n v="3491"/>
    <x v="0"/>
    <x v="2"/>
    <s v="GCA_001766235.1"/>
    <s v="Primary Assembly"/>
    <s v="chromosome"/>
    <m/>
    <s v="CP015164.1"/>
    <n v="1666074"/>
    <n v="1666955"/>
    <x v="0"/>
    <m/>
    <m/>
    <m/>
    <m/>
    <m/>
    <m/>
    <s v="A4S02_07995"/>
    <n v="882"/>
    <m/>
    <m/>
  </r>
  <r>
    <n v="3492"/>
    <x v="1"/>
    <x v="3"/>
    <s v="GCA_001766235.1"/>
    <s v="Primary Assembly"/>
    <s v="chromosome"/>
    <m/>
    <s v="CP015164.1"/>
    <n v="1666074"/>
    <n v="1666955"/>
    <x v="0"/>
    <s v="AOW46723.1"/>
    <m/>
    <m/>
    <s v="histidine kinase"/>
    <m/>
    <m/>
    <s v="A4S02_07995"/>
    <n v="882"/>
    <n v="293"/>
    <m/>
  </r>
  <r>
    <n v="3493"/>
    <x v="0"/>
    <x v="2"/>
    <s v="GCA_001766235.1"/>
    <s v="Primary Assembly"/>
    <s v="chromosome"/>
    <m/>
    <s v="CP015164.1"/>
    <n v="1667154"/>
    <n v="1667864"/>
    <x v="0"/>
    <m/>
    <m/>
    <m/>
    <m/>
    <m/>
    <m/>
    <s v="A4S02_08000"/>
    <n v="711"/>
    <m/>
    <m/>
  </r>
  <r>
    <n v="3494"/>
    <x v="1"/>
    <x v="3"/>
    <s v="GCA_001766235.1"/>
    <s v="Primary Assembly"/>
    <s v="chromosome"/>
    <m/>
    <s v="CP015164.1"/>
    <n v="1667154"/>
    <n v="1667864"/>
    <x v="0"/>
    <s v="AOW46724.1"/>
    <m/>
    <m/>
    <s v="hypothetical protein"/>
    <m/>
    <m/>
    <s v="A4S02_08000"/>
    <n v="711"/>
    <n v="236"/>
    <m/>
  </r>
  <r>
    <n v="3495"/>
    <x v="0"/>
    <x v="2"/>
    <s v="GCA_001766235.1"/>
    <s v="Primary Assembly"/>
    <s v="chromosome"/>
    <m/>
    <s v="CP015164.1"/>
    <n v="1667934"/>
    <n v="1668470"/>
    <x v="1"/>
    <m/>
    <m/>
    <m/>
    <m/>
    <m/>
    <m/>
    <s v="A4S02_08005"/>
    <n v="537"/>
    <m/>
    <m/>
  </r>
  <r>
    <n v="3496"/>
    <x v="1"/>
    <x v="3"/>
    <s v="GCA_001766235.1"/>
    <s v="Primary Assembly"/>
    <s v="chromosome"/>
    <m/>
    <s v="CP015164.1"/>
    <n v="1667934"/>
    <n v="1668470"/>
    <x v="1"/>
    <s v="AOW46725.1"/>
    <m/>
    <m/>
    <s v="translation initiation factor IF-3"/>
    <m/>
    <m/>
    <s v="A4S02_08005"/>
    <n v="537"/>
    <n v="178"/>
    <m/>
  </r>
  <r>
    <n v="3497"/>
    <x v="0"/>
    <x v="2"/>
    <s v="GCA_001766235.1"/>
    <s v="Primary Assembly"/>
    <s v="chromosome"/>
    <m/>
    <s v="CP015164.1"/>
    <n v="1668625"/>
    <n v="1670556"/>
    <x v="1"/>
    <m/>
    <m/>
    <m/>
    <m/>
    <m/>
    <m/>
    <s v="A4S02_08010"/>
    <n v="1932"/>
    <m/>
    <m/>
  </r>
  <r>
    <n v="3498"/>
    <x v="1"/>
    <x v="3"/>
    <s v="GCA_001766235.1"/>
    <s v="Primary Assembly"/>
    <s v="chromosome"/>
    <m/>
    <s v="CP015164.1"/>
    <n v="1668625"/>
    <n v="1670556"/>
    <x v="1"/>
    <s v="AOW46726.1"/>
    <m/>
    <m/>
    <s v="threonine--tRNA ligase"/>
    <m/>
    <m/>
    <s v="A4S02_08010"/>
    <n v="1932"/>
    <n v="643"/>
    <m/>
  </r>
  <r>
    <n v="3499"/>
    <x v="0"/>
    <x v="2"/>
    <s v="GCA_001766235.1"/>
    <s v="Primary Assembly"/>
    <s v="chromosome"/>
    <m/>
    <s v="CP015164.1"/>
    <n v="1670602"/>
    <n v="1671558"/>
    <x v="1"/>
    <m/>
    <m/>
    <m/>
    <m/>
    <m/>
    <m/>
    <s v="A4S02_08015"/>
    <n v="957"/>
    <m/>
    <m/>
  </r>
  <r>
    <n v="3500"/>
    <x v="1"/>
    <x v="3"/>
    <s v="GCA_001766235.1"/>
    <s v="Primary Assembly"/>
    <s v="chromosome"/>
    <m/>
    <s v="CP015164.1"/>
    <n v="1670602"/>
    <n v="1671558"/>
    <x v="1"/>
    <s v="AOW46727.1"/>
    <m/>
    <m/>
    <s v="glycosyl transferase"/>
    <m/>
    <m/>
    <s v="A4S02_08015"/>
    <n v="957"/>
    <n v="318"/>
    <m/>
  </r>
  <r>
    <n v="3501"/>
    <x v="0"/>
    <x v="2"/>
    <s v="GCA_001766235.1"/>
    <s v="Primary Assembly"/>
    <s v="chromosome"/>
    <m/>
    <s v="CP015164.1"/>
    <n v="1671555"/>
    <n v="1672418"/>
    <x v="1"/>
    <m/>
    <m/>
    <m/>
    <m/>
    <m/>
    <m/>
    <s v="A4S02_08020"/>
    <n v="864"/>
    <m/>
    <m/>
  </r>
  <r>
    <n v="3502"/>
    <x v="1"/>
    <x v="3"/>
    <s v="GCA_001766235.1"/>
    <s v="Primary Assembly"/>
    <s v="chromosome"/>
    <m/>
    <s v="CP015164.1"/>
    <n v="1671555"/>
    <n v="1672418"/>
    <x v="1"/>
    <s v="AOW46728.1"/>
    <m/>
    <m/>
    <s v="hypothetical protein"/>
    <m/>
    <m/>
    <s v="A4S02_08020"/>
    <n v="864"/>
    <n v="287"/>
    <m/>
  </r>
  <r>
    <n v="3503"/>
    <x v="0"/>
    <x v="2"/>
    <s v="GCA_001766235.1"/>
    <s v="Primary Assembly"/>
    <s v="chromosome"/>
    <m/>
    <s v="CP015164.1"/>
    <n v="1672507"/>
    <n v="1673736"/>
    <x v="0"/>
    <m/>
    <m/>
    <m/>
    <m/>
    <m/>
    <m/>
    <s v="A4S02_08025"/>
    <n v="1230"/>
    <m/>
    <m/>
  </r>
  <r>
    <n v="3504"/>
    <x v="1"/>
    <x v="3"/>
    <s v="GCA_001766235.1"/>
    <s v="Primary Assembly"/>
    <s v="chromosome"/>
    <m/>
    <s v="CP015164.1"/>
    <n v="1672507"/>
    <n v="1673736"/>
    <x v="0"/>
    <s v="AOW46729.1"/>
    <m/>
    <m/>
    <s v="glycosyl transferase"/>
    <m/>
    <m/>
    <s v="A4S02_08025"/>
    <n v="1230"/>
    <n v="409"/>
    <m/>
  </r>
  <r>
    <n v="3505"/>
    <x v="0"/>
    <x v="2"/>
    <s v="GCA_001766235.1"/>
    <s v="Primary Assembly"/>
    <s v="chromosome"/>
    <m/>
    <s v="CP015164.1"/>
    <n v="1673786"/>
    <n v="1674601"/>
    <x v="0"/>
    <m/>
    <m/>
    <m/>
    <m/>
    <m/>
    <m/>
    <s v="A4S02_08030"/>
    <n v="816"/>
    <m/>
    <m/>
  </r>
  <r>
    <n v="3506"/>
    <x v="1"/>
    <x v="3"/>
    <s v="GCA_001766235.1"/>
    <s v="Primary Assembly"/>
    <s v="chromosome"/>
    <m/>
    <s v="CP015164.1"/>
    <n v="1673786"/>
    <n v="1674601"/>
    <x v="0"/>
    <s v="AOW46730.1"/>
    <m/>
    <m/>
    <s v="NAD kinase"/>
    <m/>
    <m/>
    <s v="A4S02_08030"/>
    <n v="816"/>
    <n v="271"/>
    <m/>
  </r>
  <r>
    <n v="3507"/>
    <x v="0"/>
    <x v="2"/>
    <s v="GCA_001766235.1"/>
    <s v="Primary Assembly"/>
    <s v="chromosome"/>
    <m/>
    <s v="CP015164.1"/>
    <n v="1674598"/>
    <n v="1675587"/>
    <x v="0"/>
    <m/>
    <m/>
    <m/>
    <m/>
    <m/>
    <m/>
    <s v="A4S02_08035"/>
    <n v="990"/>
    <m/>
    <m/>
  </r>
  <r>
    <n v="3508"/>
    <x v="1"/>
    <x v="3"/>
    <s v="GCA_001766235.1"/>
    <s v="Primary Assembly"/>
    <s v="chromosome"/>
    <m/>
    <s v="CP015164.1"/>
    <n v="1674598"/>
    <n v="1675587"/>
    <x v="0"/>
    <s v="AOW46731.1"/>
    <m/>
    <m/>
    <s v="hypothetical protein"/>
    <m/>
    <m/>
    <s v="A4S02_08035"/>
    <n v="990"/>
    <n v="329"/>
    <m/>
  </r>
  <r>
    <n v="3509"/>
    <x v="0"/>
    <x v="2"/>
    <s v="GCA_001766235.1"/>
    <s v="Primary Assembly"/>
    <s v="chromosome"/>
    <m/>
    <s v="CP015164.1"/>
    <n v="1675599"/>
    <n v="1677116"/>
    <x v="1"/>
    <m/>
    <m/>
    <m/>
    <m/>
    <m/>
    <m/>
    <s v="A4S02_08040"/>
    <n v="1518"/>
    <m/>
    <m/>
  </r>
  <r>
    <n v="3510"/>
    <x v="1"/>
    <x v="3"/>
    <s v="GCA_001766235.1"/>
    <s v="Primary Assembly"/>
    <s v="chromosome"/>
    <m/>
    <s v="CP015164.1"/>
    <n v="1675599"/>
    <n v="1677116"/>
    <x v="1"/>
    <s v="AOW46732.1"/>
    <m/>
    <m/>
    <s v="hypothetical protein"/>
    <m/>
    <m/>
    <s v="A4S02_08040"/>
    <n v="1518"/>
    <n v="505"/>
    <m/>
  </r>
  <r>
    <n v="3511"/>
    <x v="0"/>
    <x v="2"/>
    <s v="GCA_001766235.1"/>
    <s v="Primary Assembly"/>
    <s v="chromosome"/>
    <m/>
    <s v="CP015164.1"/>
    <n v="1677148"/>
    <n v="1677642"/>
    <x v="1"/>
    <m/>
    <m/>
    <m/>
    <m/>
    <m/>
    <m/>
    <s v="A4S02_08045"/>
    <n v="495"/>
    <m/>
    <m/>
  </r>
  <r>
    <n v="3512"/>
    <x v="1"/>
    <x v="3"/>
    <s v="GCA_001766235.1"/>
    <s v="Primary Assembly"/>
    <s v="chromosome"/>
    <m/>
    <s v="CP015164.1"/>
    <n v="1677148"/>
    <n v="1677642"/>
    <x v="1"/>
    <s v="AOW46733.1"/>
    <m/>
    <m/>
    <s v="ribonuclease HI"/>
    <m/>
    <m/>
    <s v="A4S02_08045"/>
    <n v="495"/>
    <n v="164"/>
    <m/>
  </r>
  <r>
    <n v="3513"/>
    <x v="0"/>
    <x v="2"/>
    <s v="GCA_001766235.1"/>
    <s v="Primary Assembly"/>
    <s v="chromosome"/>
    <m/>
    <s v="CP015164.1"/>
    <n v="1677626"/>
    <n v="1678600"/>
    <x v="1"/>
    <m/>
    <m/>
    <m/>
    <m/>
    <m/>
    <m/>
    <s v="A4S02_08050"/>
    <n v="975"/>
    <m/>
    <m/>
  </r>
  <r>
    <n v="3514"/>
    <x v="1"/>
    <x v="3"/>
    <s v="GCA_001766235.1"/>
    <s v="Primary Assembly"/>
    <s v="chromosome"/>
    <m/>
    <s v="CP015164.1"/>
    <n v="1677626"/>
    <n v="1678600"/>
    <x v="1"/>
    <s v="AOW46734.1"/>
    <m/>
    <m/>
    <s v="homoserine kinase"/>
    <m/>
    <m/>
    <s v="A4S02_08050"/>
    <n v="975"/>
    <n v="324"/>
    <m/>
  </r>
  <r>
    <n v="3515"/>
    <x v="0"/>
    <x v="2"/>
    <s v="GCA_001766235.1"/>
    <s v="Primary Assembly"/>
    <s v="chromosome"/>
    <m/>
    <s v="CP015164.1"/>
    <n v="1678610"/>
    <n v="1679611"/>
    <x v="1"/>
    <m/>
    <m/>
    <m/>
    <m/>
    <m/>
    <m/>
    <s v="A4S02_08055"/>
    <n v="1002"/>
    <m/>
    <m/>
  </r>
  <r>
    <n v="3516"/>
    <x v="1"/>
    <x v="3"/>
    <s v="GCA_001766235.1"/>
    <s v="Primary Assembly"/>
    <s v="chromosome"/>
    <m/>
    <s v="CP015164.1"/>
    <n v="1678610"/>
    <n v="1679611"/>
    <x v="1"/>
    <s v="AOW47840.1"/>
    <m/>
    <m/>
    <s v="4-hydroxy-3-methylbut-2-enyl diphosphate reductase"/>
    <m/>
    <m/>
    <s v="A4S02_08055"/>
    <n v="1002"/>
    <n v="333"/>
    <m/>
  </r>
  <r>
    <n v="3517"/>
    <x v="0"/>
    <x v="2"/>
    <s v="GCA_001766235.1"/>
    <s v="Primary Assembly"/>
    <s v="chromosome"/>
    <m/>
    <s v="CP015164.1"/>
    <n v="1679848"/>
    <n v="1680438"/>
    <x v="0"/>
    <m/>
    <m/>
    <m/>
    <m/>
    <m/>
    <m/>
    <s v="A4S02_08060"/>
    <n v="591"/>
    <m/>
    <m/>
  </r>
  <r>
    <n v="3518"/>
    <x v="1"/>
    <x v="3"/>
    <s v="GCA_001766235.1"/>
    <s v="Primary Assembly"/>
    <s v="chromosome"/>
    <m/>
    <s v="CP015164.1"/>
    <n v="1679848"/>
    <n v="1680438"/>
    <x v="0"/>
    <s v="AOW46735.1"/>
    <m/>
    <m/>
    <s v="hypothetical protein"/>
    <m/>
    <m/>
    <s v="A4S02_08060"/>
    <n v="591"/>
    <n v="196"/>
    <m/>
  </r>
  <r>
    <n v="3519"/>
    <x v="0"/>
    <x v="2"/>
    <s v="GCA_001766235.1"/>
    <s v="Primary Assembly"/>
    <s v="chromosome"/>
    <m/>
    <s v="CP015164.1"/>
    <n v="1680482"/>
    <n v="1681861"/>
    <x v="1"/>
    <m/>
    <m/>
    <m/>
    <m/>
    <m/>
    <m/>
    <s v="A4S02_08065"/>
    <n v="1380"/>
    <m/>
    <m/>
  </r>
  <r>
    <n v="3520"/>
    <x v="1"/>
    <x v="3"/>
    <s v="GCA_001766235.1"/>
    <s v="Primary Assembly"/>
    <s v="chromosome"/>
    <m/>
    <s v="CP015164.1"/>
    <n v="1680482"/>
    <n v="1681861"/>
    <x v="1"/>
    <s v="AOW46736.1"/>
    <m/>
    <m/>
    <s v="ABC transporter ATP-binding protein"/>
    <m/>
    <m/>
    <s v="A4S02_08065"/>
    <n v="1380"/>
    <n v="459"/>
    <m/>
  </r>
  <r>
    <n v="3521"/>
    <x v="0"/>
    <x v="2"/>
    <s v="GCA_001766235.1"/>
    <s v="Primary Assembly"/>
    <s v="chromosome"/>
    <m/>
    <s v="CP015164.1"/>
    <n v="1681864"/>
    <n v="1683801"/>
    <x v="1"/>
    <m/>
    <m/>
    <m/>
    <m/>
    <m/>
    <m/>
    <s v="A4S02_08070"/>
    <n v="1938"/>
    <m/>
    <m/>
  </r>
  <r>
    <n v="3522"/>
    <x v="1"/>
    <x v="3"/>
    <s v="GCA_001766235.1"/>
    <s v="Primary Assembly"/>
    <s v="chromosome"/>
    <m/>
    <s v="CP015164.1"/>
    <n v="1681864"/>
    <n v="1683801"/>
    <x v="1"/>
    <s v="AOW46737.1"/>
    <m/>
    <m/>
    <s v="oligoendopeptidase F"/>
    <m/>
    <m/>
    <s v="A4S02_08070"/>
    <n v="1938"/>
    <n v="645"/>
    <m/>
  </r>
  <r>
    <n v="3523"/>
    <x v="0"/>
    <x v="2"/>
    <s v="GCA_001766235.1"/>
    <s v="Primary Assembly"/>
    <s v="chromosome"/>
    <m/>
    <s v="CP015164.1"/>
    <n v="1683863"/>
    <n v="1688419"/>
    <x v="1"/>
    <m/>
    <m/>
    <m/>
    <m/>
    <m/>
    <m/>
    <s v="A4S02_08075"/>
    <n v="4557"/>
    <m/>
    <m/>
  </r>
  <r>
    <n v="3524"/>
    <x v="1"/>
    <x v="3"/>
    <s v="GCA_001766235.1"/>
    <s v="Primary Assembly"/>
    <s v="chromosome"/>
    <m/>
    <s v="CP015164.1"/>
    <n v="1683863"/>
    <n v="1688419"/>
    <x v="1"/>
    <s v="AOW46738.1"/>
    <m/>
    <m/>
    <s v="glutamate synthase subunit alpha"/>
    <m/>
    <m/>
    <s v="A4S02_08075"/>
    <n v="4557"/>
    <n v="1518"/>
    <m/>
  </r>
  <r>
    <n v="3525"/>
    <x v="0"/>
    <x v="2"/>
    <s v="GCA_001766235.1"/>
    <s v="Primary Assembly"/>
    <s v="chromosome"/>
    <m/>
    <s v="CP015164.1"/>
    <n v="1688419"/>
    <n v="1689867"/>
    <x v="1"/>
    <m/>
    <m/>
    <m/>
    <m/>
    <m/>
    <m/>
    <s v="A4S02_08080"/>
    <n v="1449"/>
    <m/>
    <m/>
  </r>
  <r>
    <n v="3526"/>
    <x v="1"/>
    <x v="3"/>
    <s v="GCA_001766235.1"/>
    <s v="Primary Assembly"/>
    <s v="chromosome"/>
    <m/>
    <s v="CP015164.1"/>
    <n v="1688419"/>
    <n v="1689867"/>
    <x v="1"/>
    <s v="AOW46739.1"/>
    <m/>
    <m/>
    <s v="dihydropyrimidine dehydrogenase"/>
    <m/>
    <m/>
    <s v="A4S02_08080"/>
    <n v="1449"/>
    <n v="482"/>
    <m/>
  </r>
  <r>
    <n v="3527"/>
    <x v="0"/>
    <x v="2"/>
    <s v="GCA_001766235.1"/>
    <s v="Primary Assembly"/>
    <s v="chromosome"/>
    <m/>
    <s v="CP015164.1"/>
    <n v="1690062"/>
    <n v="1691015"/>
    <x v="1"/>
    <m/>
    <m/>
    <m/>
    <m/>
    <m/>
    <m/>
    <s v="A4S02_08085"/>
    <n v="954"/>
    <m/>
    <m/>
  </r>
  <r>
    <n v="3528"/>
    <x v="1"/>
    <x v="3"/>
    <s v="GCA_001766235.1"/>
    <s v="Primary Assembly"/>
    <s v="chromosome"/>
    <m/>
    <s v="CP015164.1"/>
    <n v="1690062"/>
    <n v="1691015"/>
    <x v="1"/>
    <s v="AOW46740.1"/>
    <m/>
    <m/>
    <s v="3-beta hydroxysteroid dehydrogenase"/>
    <m/>
    <m/>
    <s v="A4S02_08085"/>
    <n v="954"/>
    <n v="317"/>
    <m/>
  </r>
  <r>
    <n v="3529"/>
    <x v="0"/>
    <x v="4"/>
    <s v="GCA_001766235.1"/>
    <s v="Primary Assembly"/>
    <s v="chromosome"/>
    <m/>
    <s v="CP015164.1"/>
    <n v="1691197"/>
    <n v="1691283"/>
    <x v="0"/>
    <m/>
    <m/>
    <m/>
    <m/>
    <m/>
    <m/>
    <s v="A4S02_08090"/>
    <n v="87"/>
    <m/>
    <m/>
  </r>
  <r>
    <n v="3530"/>
    <x v="2"/>
    <x v="5"/>
    <s v="GCA_001766235.1"/>
    <s v="Primary Assembly"/>
    <s v="chromosome"/>
    <m/>
    <s v="CP015164.1"/>
    <n v="1691197"/>
    <n v="1691283"/>
    <x v="0"/>
    <m/>
    <m/>
    <m/>
    <s v="tRNA-Leu"/>
    <m/>
    <m/>
    <s v="A4S02_08090"/>
    <n v="87"/>
    <m/>
    <s v="anticodon=CAG"/>
  </r>
  <r>
    <n v="3531"/>
    <x v="0"/>
    <x v="2"/>
    <s v="GCA_001766235.1"/>
    <s v="Primary Assembly"/>
    <s v="chromosome"/>
    <m/>
    <s v="CP015164.1"/>
    <n v="1691424"/>
    <n v="1692362"/>
    <x v="0"/>
    <m/>
    <m/>
    <m/>
    <m/>
    <m/>
    <m/>
    <s v="A4S02_08095"/>
    <n v="939"/>
    <m/>
    <m/>
  </r>
  <r>
    <n v="3532"/>
    <x v="1"/>
    <x v="3"/>
    <s v="GCA_001766235.1"/>
    <s v="Primary Assembly"/>
    <s v="chromosome"/>
    <m/>
    <s v="CP015164.1"/>
    <n v="1691424"/>
    <n v="1692362"/>
    <x v="0"/>
    <s v="AOW46741.1"/>
    <m/>
    <m/>
    <s v="hypothetical protein"/>
    <m/>
    <m/>
    <s v="A4S02_08095"/>
    <n v="939"/>
    <n v="312"/>
    <m/>
  </r>
  <r>
    <n v="3533"/>
    <x v="0"/>
    <x v="2"/>
    <s v="GCA_001766235.1"/>
    <s v="Primary Assembly"/>
    <s v="chromosome"/>
    <m/>
    <s v="CP015164.1"/>
    <n v="1692326"/>
    <n v="1693225"/>
    <x v="1"/>
    <m/>
    <m/>
    <m/>
    <m/>
    <m/>
    <m/>
    <s v="A4S02_08100"/>
    <n v="900"/>
    <m/>
    <m/>
  </r>
  <r>
    <n v="3534"/>
    <x v="1"/>
    <x v="3"/>
    <s v="GCA_001766235.1"/>
    <s v="Primary Assembly"/>
    <s v="chromosome"/>
    <m/>
    <s v="CP015164.1"/>
    <n v="1692326"/>
    <n v="1693225"/>
    <x v="1"/>
    <s v="AOW46742.1"/>
    <m/>
    <m/>
    <s v="N-acetylmuramoyl-L-alanine amidase"/>
    <m/>
    <m/>
    <s v="A4S02_08100"/>
    <n v="900"/>
    <n v="299"/>
    <m/>
  </r>
  <r>
    <n v="3535"/>
    <x v="0"/>
    <x v="2"/>
    <s v="GCA_001766235.1"/>
    <s v="Primary Assembly"/>
    <s v="chromosome"/>
    <m/>
    <s v="CP015164.1"/>
    <n v="1693558"/>
    <n v="1696551"/>
    <x v="0"/>
    <m/>
    <m/>
    <m/>
    <m/>
    <m/>
    <m/>
    <s v="A4S02_08105"/>
    <n v="2994"/>
    <m/>
    <m/>
  </r>
  <r>
    <n v="3536"/>
    <x v="1"/>
    <x v="3"/>
    <s v="GCA_001766235.1"/>
    <s v="Primary Assembly"/>
    <s v="chromosome"/>
    <m/>
    <s v="CP015164.1"/>
    <n v="1693558"/>
    <n v="1696551"/>
    <x v="0"/>
    <s v="AOW46743.1"/>
    <m/>
    <m/>
    <s v="ribonuclease E"/>
    <m/>
    <m/>
    <s v="A4S02_08105"/>
    <n v="2994"/>
    <n v="997"/>
    <m/>
  </r>
  <r>
    <n v="3537"/>
    <x v="0"/>
    <x v="2"/>
    <s v="GCA_001766235.1"/>
    <s v="Primary Assembly"/>
    <s v="chromosome"/>
    <m/>
    <s v="CP015164.1"/>
    <n v="1696727"/>
    <n v="1697458"/>
    <x v="0"/>
    <m/>
    <m/>
    <m/>
    <m/>
    <m/>
    <m/>
    <s v="A4S02_08110"/>
    <n v="732"/>
    <m/>
    <m/>
  </r>
  <r>
    <n v="3538"/>
    <x v="1"/>
    <x v="3"/>
    <s v="GCA_001766235.1"/>
    <s v="Primary Assembly"/>
    <s v="chromosome"/>
    <m/>
    <s v="CP015164.1"/>
    <n v="1696727"/>
    <n v="1697458"/>
    <x v="0"/>
    <s v="AOW46744.1"/>
    <m/>
    <m/>
    <s v="ATP phosphoribosyltransferase"/>
    <m/>
    <m/>
    <s v="A4S02_08110"/>
    <n v="732"/>
    <n v="243"/>
    <m/>
  </r>
  <r>
    <n v="3539"/>
    <x v="0"/>
    <x v="2"/>
    <s v="GCA_001766235.1"/>
    <s v="Primary Assembly"/>
    <s v="chromosome"/>
    <m/>
    <s v="CP015164.1"/>
    <n v="1697473"/>
    <n v="1698786"/>
    <x v="0"/>
    <m/>
    <m/>
    <m/>
    <m/>
    <m/>
    <m/>
    <s v="A4S02_08115"/>
    <n v="1314"/>
    <m/>
    <m/>
  </r>
  <r>
    <n v="3540"/>
    <x v="1"/>
    <x v="3"/>
    <s v="GCA_001766235.1"/>
    <s v="Primary Assembly"/>
    <s v="chromosome"/>
    <m/>
    <s v="CP015164.1"/>
    <n v="1697473"/>
    <n v="1698786"/>
    <x v="0"/>
    <s v="AOW46745.1"/>
    <m/>
    <m/>
    <s v="histidinol dehydrogenase"/>
    <m/>
    <m/>
    <s v="A4S02_08115"/>
    <n v="1314"/>
    <n v="437"/>
    <m/>
  </r>
  <r>
    <n v="3541"/>
    <x v="0"/>
    <x v="2"/>
    <s v="GCA_001766235.1"/>
    <s v="Primary Assembly"/>
    <s v="chromosome"/>
    <m/>
    <s v="CP015164.1"/>
    <n v="1698861"/>
    <n v="1699079"/>
    <x v="0"/>
    <m/>
    <m/>
    <m/>
    <m/>
    <m/>
    <m/>
    <s v="A4S02_08120"/>
    <n v="219"/>
    <m/>
    <m/>
  </r>
  <r>
    <n v="3542"/>
    <x v="1"/>
    <x v="3"/>
    <s v="GCA_001766235.1"/>
    <s v="Primary Assembly"/>
    <s v="chromosome"/>
    <m/>
    <s v="CP015164.1"/>
    <n v="1698861"/>
    <n v="1699079"/>
    <x v="0"/>
    <s v="AOW46746.1"/>
    <m/>
    <m/>
    <s v="translation initiation factor IF-1"/>
    <m/>
    <m/>
    <s v="A4S02_08120"/>
    <n v="219"/>
    <n v="72"/>
    <m/>
  </r>
  <r>
    <n v="3543"/>
    <x v="0"/>
    <x v="2"/>
    <s v="GCA_001766235.1"/>
    <s v="Primary Assembly"/>
    <s v="chromosome"/>
    <m/>
    <s v="CP015164.1"/>
    <n v="1699084"/>
    <n v="1699716"/>
    <x v="0"/>
    <m/>
    <m/>
    <m/>
    <m/>
    <m/>
    <m/>
    <s v="A4S02_08125"/>
    <n v="633"/>
    <m/>
    <m/>
  </r>
  <r>
    <n v="3544"/>
    <x v="1"/>
    <x v="3"/>
    <s v="GCA_001766235.1"/>
    <s v="Primary Assembly"/>
    <s v="chromosome"/>
    <m/>
    <s v="CP015164.1"/>
    <n v="1699084"/>
    <n v="1699716"/>
    <x v="0"/>
    <s v="AOW46747.1"/>
    <m/>
    <m/>
    <s v="septum formation protein Maf"/>
    <m/>
    <m/>
    <s v="A4S02_08125"/>
    <n v="633"/>
    <n v="210"/>
    <m/>
  </r>
  <r>
    <n v="3545"/>
    <x v="0"/>
    <x v="2"/>
    <s v="GCA_001766235.1"/>
    <s v="Primary Assembly"/>
    <s v="chromosome"/>
    <m/>
    <s v="CP015164.1"/>
    <n v="1699713"/>
    <n v="1700798"/>
    <x v="0"/>
    <m/>
    <m/>
    <m/>
    <m/>
    <m/>
    <m/>
    <s v="A4S02_08130"/>
    <n v="1086"/>
    <m/>
    <m/>
  </r>
  <r>
    <n v="3546"/>
    <x v="1"/>
    <x v="3"/>
    <s v="GCA_001766235.1"/>
    <s v="Primary Assembly"/>
    <s v="chromosome"/>
    <m/>
    <s v="CP015164.1"/>
    <n v="1699713"/>
    <n v="1700798"/>
    <x v="0"/>
    <s v="AOW46748.1"/>
    <m/>
    <m/>
    <s v="ribonuclease"/>
    <m/>
    <m/>
    <s v="A4S02_08130"/>
    <n v="1086"/>
    <n v="361"/>
    <m/>
  </r>
  <r>
    <n v="3547"/>
    <x v="0"/>
    <x v="2"/>
    <s v="GCA_001766235.1"/>
    <s v="Primary Assembly"/>
    <s v="chromosome"/>
    <m/>
    <s v="CP015164.1"/>
    <n v="1700795"/>
    <n v="1700980"/>
    <x v="0"/>
    <m/>
    <m/>
    <m/>
    <m/>
    <m/>
    <m/>
    <s v="A4S02_08135"/>
    <n v="186"/>
    <m/>
    <m/>
  </r>
  <r>
    <n v="3548"/>
    <x v="1"/>
    <x v="3"/>
    <s v="GCA_001766235.1"/>
    <s v="Primary Assembly"/>
    <s v="chromosome"/>
    <m/>
    <s v="CP015164.1"/>
    <n v="1700795"/>
    <n v="1700980"/>
    <x v="0"/>
    <s v="AOW46749.1"/>
    <m/>
    <m/>
    <s v="DUF329 domain-containing protein"/>
    <m/>
    <m/>
    <s v="A4S02_08135"/>
    <n v="186"/>
    <n v="61"/>
    <m/>
  </r>
  <r>
    <n v="3549"/>
    <x v="0"/>
    <x v="4"/>
    <s v="GCA_001766235.1"/>
    <s v="Primary Assembly"/>
    <s v="chromosome"/>
    <m/>
    <s v="CP015164.1"/>
    <n v="1701036"/>
    <n v="1701111"/>
    <x v="0"/>
    <m/>
    <m/>
    <m/>
    <m/>
    <m/>
    <m/>
    <s v="A4S02_08140"/>
    <n v="76"/>
    <m/>
    <m/>
  </r>
  <r>
    <n v="3550"/>
    <x v="2"/>
    <x v="5"/>
    <s v="GCA_001766235.1"/>
    <s v="Primary Assembly"/>
    <s v="chromosome"/>
    <m/>
    <s v="CP015164.1"/>
    <n v="1701036"/>
    <n v="1701111"/>
    <x v="0"/>
    <m/>
    <m/>
    <m/>
    <s v="tRNA-Phe"/>
    <m/>
    <m/>
    <s v="A4S02_08140"/>
    <n v="76"/>
    <m/>
    <s v="anticodon=GAA"/>
  </r>
  <r>
    <n v="3551"/>
    <x v="0"/>
    <x v="2"/>
    <s v="GCA_001766235.1"/>
    <s v="Primary Assembly"/>
    <s v="chromosome"/>
    <m/>
    <s v="CP015164.1"/>
    <n v="1701499"/>
    <n v="1701969"/>
    <x v="0"/>
    <m/>
    <m/>
    <m/>
    <m/>
    <m/>
    <m/>
    <s v="A4S02_08145"/>
    <n v="471"/>
    <m/>
    <m/>
  </r>
  <r>
    <n v="3552"/>
    <x v="1"/>
    <x v="3"/>
    <s v="GCA_001766235.1"/>
    <s v="Primary Assembly"/>
    <s v="chromosome"/>
    <m/>
    <s v="CP015164.1"/>
    <n v="1701499"/>
    <n v="1701969"/>
    <x v="0"/>
    <s v="AOW46750.1"/>
    <m/>
    <m/>
    <s v="hypothetical protein"/>
    <m/>
    <m/>
    <s v="A4S02_08145"/>
    <n v="471"/>
    <n v="156"/>
    <m/>
  </r>
  <r>
    <n v="3553"/>
    <x v="0"/>
    <x v="2"/>
    <s v="GCA_001766235.1"/>
    <s v="Primary Assembly"/>
    <s v="chromosome"/>
    <m/>
    <s v="CP015164.1"/>
    <n v="1702039"/>
    <n v="1702257"/>
    <x v="1"/>
    <m/>
    <m/>
    <m/>
    <m/>
    <m/>
    <m/>
    <s v="A4S02_08150"/>
    <n v="219"/>
    <m/>
    <m/>
  </r>
  <r>
    <n v="3554"/>
    <x v="1"/>
    <x v="3"/>
    <s v="GCA_001766235.1"/>
    <s v="Primary Assembly"/>
    <s v="chromosome"/>
    <m/>
    <s v="CP015164.1"/>
    <n v="1702039"/>
    <n v="1702257"/>
    <x v="1"/>
    <s v="AOW46751.1"/>
    <m/>
    <m/>
    <s v="hypothetical protein"/>
    <m/>
    <m/>
    <s v="A4S02_08150"/>
    <n v="219"/>
    <n v="72"/>
    <m/>
  </r>
  <r>
    <n v="3555"/>
    <x v="0"/>
    <x v="2"/>
    <s v="GCA_001766235.1"/>
    <s v="Primary Assembly"/>
    <s v="chromosome"/>
    <m/>
    <s v="CP015164.1"/>
    <n v="1702306"/>
    <n v="1703067"/>
    <x v="1"/>
    <m/>
    <m/>
    <m/>
    <m/>
    <m/>
    <m/>
    <s v="A4S02_08155"/>
    <n v="762"/>
    <m/>
    <m/>
  </r>
  <r>
    <n v="3556"/>
    <x v="1"/>
    <x v="3"/>
    <s v="GCA_001766235.1"/>
    <s v="Primary Assembly"/>
    <s v="chromosome"/>
    <m/>
    <s v="CP015164.1"/>
    <n v="1702306"/>
    <n v="1703067"/>
    <x v="1"/>
    <s v="AOW46752.1"/>
    <m/>
    <m/>
    <s v="3-beta hydroxysteroid dehydrogenase"/>
    <m/>
    <m/>
    <s v="A4S02_08155"/>
    <n v="762"/>
    <n v="253"/>
    <m/>
  </r>
  <r>
    <n v="3557"/>
    <x v="0"/>
    <x v="2"/>
    <s v="GCA_001766235.1"/>
    <s v="Primary Assembly"/>
    <s v="chromosome"/>
    <m/>
    <s v="CP015164.1"/>
    <n v="1703260"/>
    <n v="1704711"/>
    <x v="1"/>
    <m/>
    <m/>
    <m/>
    <m/>
    <m/>
    <m/>
    <s v="A4S02_08160"/>
    <n v="1452"/>
    <m/>
    <m/>
  </r>
  <r>
    <n v="3558"/>
    <x v="1"/>
    <x v="3"/>
    <s v="GCA_001766235.1"/>
    <s v="Primary Assembly"/>
    <s v="chromosome"/>
    <m/>
    <s v="CP015164.1"/>
    <n v="1703260"/>
    <n v="1704711"/>
    <x v="1"/>
    <s v="AOW46753.1"/>
    <m/>
    <m/>
    <s v="aldehyde dehydrogenase"/>
    <m/>
    <m/>
    <s v="A4S02_08160"/>
    <n v="1452"/>
    <n v="483"/>
    <m/>
  </r>
  <r>
    <n v="3559"/>
    <x v="0"/>
    <x v="2"/>
    <s v="GCA_001766235.1"/>
    <s v="Primary Assembly"/>
    <s v="chromosome"/>
    <m/>
    <s v="CP015164.1"/>
    <n v="1704967"/>
    <n v="1706682"/>
    <x v="0"/>
    <m/>
    <m/>
    <m/>
    <m/>
    <m/>
    <m/>
    <s v="A4S02_08165"/>
    <n v="1716"/>
    <m/>
    <m/>
  </r>
  <r>
    <n v="3560"/>
    <x v="1"/>
    <x v="3"/>
    <s v="GCA_001766235.1"/>
    <s v="Primary Assembly"/>
    <s v="chromosome"/>
    <m/>
    <s v="CP015164.1"/>
    <n v="1704967"/>
    <n v="1706682"/>
    <x v="0"/>
    <s v="AOW46754.1"/>
    <m/>
    <m/>
    <s v="D-lactate dehydrogenase"/>
    <m/>
    <m/>
    <s v="A4S02_08165"/>
    <n v="1716"/>
    <n v="571"/>
    <m/>
  </r>
  <r>
    <n v="3561"/>
    <x v="0"/>
    <x v="2"/>
    <s v="GCA_001766235.1"/>
    <s v="Primary Assembly"/>
    <s v="chromosome"/>
    <m/>
    <s v="CP015164.1"/>
    <n v="1706792"/>
    <n v="1707868"/>
    <x v="1"/>
    <m/>
    <m/>
    <m/>
    <m/>
    <m/>
    <m/>
    <s v="A4S02_08170"/>
    <n v="1077"/>
    <m/>
    <m/>
  </r>
  <r>
    <n v="3562"/>
    <x v="1"/>
    <x v="3"/>
    <s v="GCA_001766235.1"/>
    <s v="Primary Assembly"/>
    <s v="chromosome"/>
    <m/>
    <s v="CP015164.1"/>
    <n v="1706792"/>
    <n v="1707868"/>
    <x v="1"/>
    <s v="AOW46755.1"/>
    <m/>
    <m/>
    <s v="hypothetical protein"/>
    <m/>
    <m/>
    <s v="A4S02_08170"/>
    <n v="1077"/>
    <n v="358"/>
    <m/>
  </r>
  <r>
    <n v="3563"/>
    <x v="0"/>
    <x v="2"/>
    <s v="GCA_001766235.1"/>
    <s v="Primary Assembly"/>
    <s v="chromosome"/>
    <m/>
    <s v="CP015164.1"/>
    <n v="1707865"/>
    <n v="1708701"/>
    <x v="1"/>
    <m/>
    <m/>
    <m/>
    <m/>
    <m/>
    <m/>
    <s v="A4S02_08175"/>
    <n v="837"/>
    <m/>
    <m/>
  </r>
  <r>
    <n v="3564"/>
    <x v="1"/>
    <x v="3"/>
    <s v="GCA_001766235.1"/>
    <s v="Primary Assembly"/>
    <s v="chromosome"/>
    <m/>
    <s v="CP015164.1"/>
    <n v="1707865"/>
    <n v="1708701"/>
    <x v="1"/>
    <s v="AOW46756.1"/>
    <m/>
    <m/>
    <s v="transglutaminase"/>
    <m/>
    <m/>
    <s v="A4S02_08175"/>
    <n v="837"/>
    <n v="278"/>
    <m/>
  </r>
  <r>
    <n v="3565"/>
    <x v="0"/>
    <x v="0"/>
    <s v="GCA_001766235.1"/>
    <s v="Primary Assembly"/>
    <s v="chromosome"/>
    <m/>
    <s v="CP015164.1"/>
    <n v="1708949"/>
    <n v="1710079"/>
    <x v="0"/>
    <m/>
    <m/>
    <m/>
    <m/>
    <m/>
    <m/>
    <s v="A4S02_08180"/>
    <n v="1131"/>
    <m/>
    <s v="pseudo"/>
  </r>
  <r>
    <n v="3566"/>
    <x v="1"/>
    <x v="1"/>
    <s v="GCA_001766235.1"/>
    <s v="Primary Assembly"/>
    <s v="chromosome"/>
    <m/>
    <s v="CP015164.1"/>
    <n v="1708949"/>
    <n v="1710079"/>
    <x v="0"/>
    <m/>
    <m/>
    <m/>
    <s v="hypothetical protein"/>
    <m/>
    <m/>
    <s v="A4S02_08180"/>
    <n v="1131"/>
    <m/>
    <s v="pseudo"/>
  </r>
  <r>
    <n v="3567"/>
    <x v="0"/>
    <x v="2"/>
    <s v="GCA_001766235.1"/>
    <s v="Primary Assembly"/>
    <s v="chromosome"/>
    <m/>
    <s v="CP015164.1"/>
    <n v="1710096"/>
    <n v="1710893"/>
    <x v="1"/>
    <m/>
    <m/>
    <m/>
    <m/>
    <m/>
    <m/>
    <s v="A4S02_08185"/>
    <n v="798"/>
    <m/>
    <m/>
  </r>
  <r>
    <n v="3568"/>
    <x v="1"/>
    <x v="3"/>
    <s v="GCA_001766235.1"/>
    <s v="Primary Assembly"/>
    <s v="chromosome"/>
    <m/>
    <s v="CP015164.1"/>
    <n v="1710096"/>
    <n v="1710893"/>
    <x v="1"/>
    <s v="AOW46757.1"/>
    <m/>
    <m/>
    <s v="transposase"/>
    <m/>
    <m/>
    <s v="A4S02_08185"/>
    <n v="798"/>
    <n v="265"/>
    <m/>
  </r>
  <r>
    <n v="3569"/>
    <x v="0"/>
    <x v="2"/>
    <s v="GCA_001766235.1"/>
    <s v="Primary Assembly"/>
    <s v="chromosome"/>
    <m/>
    <s v="CP015164.1"/>
    <n v="1710892"/>
    <n v="1711095"/>
    <x v="0"/>
    <m/>
    <m/>
    <m/>
    <m/>
    <m/>
    <m/>
    <s v="A4S02_08190"/>
    <n v="204"/>
    <m/>
    <m/>
  </r>
  <r>
    <n v="3570"/>
    <x v="1"/>
    <x v="3"/>
    <s v="GCA_001766235.1"/>
    <s v="Primary Assembly"/>
    <s v="chromosome"/>
    <m/>
    <s v="CP015164.1"/>
    <n v="1710892"/>
    <n v="1711095"/>
    <x v="0"/>
    <s v="AOW46758.1"/>
    <m/>
    <m/>
    <s v="hypothetical protein"/>
    <m/>
    <m/>
    <s v="A4S02_08190"/>
    <n v="204"/>
    <n v="67"/>
    <m/>
  </r>
  <r>
    <n v="3571"/>
    <x v="0"/>
    <x v="2"/>
    <s v="GCA_001766235.1"/>
    <s v="Primary Assembly"/>
    <s v="chromosome"/>
    <m/>
    <s v="CP015164.1"/>
    <n v="1711088"/>
    <n v="1711429"/>
    <x v="1"/>
    <m/>
    <m/>
    <m/>
    <m/>
    <m/>
    <m/>
    <s v="A4S02_08195"/>
    <n v="342"/>
    <m/>
    <m/>
  </r>
  <r>
    <n v="3572"/>
    <x v="1"/>
    <x v="3"/>
    <s v="GCA_001766235.1"/>
    <s v="Primary Assembly"/>
    <s v="chromosome"/>
    <m/>
    <s v="CP015164.1"/>
    <n v="1711088"/>
    <n v="1711429"/>
    <x v="1"/>
    <s v="AOW46759.1"/>
    <m/>
    <m/>
    <s v="transposase"/>
    <m/>
    <m/>
    <s v="A4S02_08195"/>
    <n v="342"/>
    <n v="113"/>
    <m/>
  </r>
  <r>
    <n v="3573"/>
    <x v="0"/>
    <x v="2"/>
    <s v="GCA_001766235.1"/>
    <s v="Primary Assembly"/>
    <s v="chromosome"/>
    <m/>
    <s v="CP015164.1"/>
    <n v="1711471"/>
    <n v="1711842"/>
    <x v="1"/>
    <m/>
    <m/>
    <m/>
    <m/>
    <m/>
    <m/>
    <s v="A4S02_08200"/>
    <n v="372"/>
    <m/>
    <m/>
  </r>
  <r>
    <n v="3574"/>
    <x v="1"/>
    <x v="3"/>
    <s v="GCA_001766235.1"/>
    <s v="Primary Assembly"/>
    <s v="chromosome"/>
    <m/>
    <s v="CP015164.1"/>
    <n v="1711471"/>
    <n v="1711842"/>
    <x v="1"/>
    <s v="AOW46760.1"/>
    <m/>
    <m/>
    <s v="transposase"/>
    <m/>
    <m/>
    <s v="A4S02_08200"/>
    <n v="372"/>
    <n v="123"/>
    <m/>
  </r>
  <r>
    <n v="3575"/>
    <x v="0"/>
    <x v="2"/>
    <s v="GCA_001766235.1"/>
    <s v="Primary Assembly"/>
    <s v="chromosome"/>
    <m/>
    <s v="CP015164.1"/>
    <n v="1712007"/>
    <n v="1712201"/>
    <x v="0"/>
    <m/>
    <m/>
    <m/>
    <m/>
    <m/>
    <m/>
    <s v="A4S02_08205"/>
    <n v="195"/>
    <m/>
    <m/>
  </r>
  <r>
    <n v="3576"/>
    <x v="1"/>
    <x v="3"/>
    <s v="GCA_001766235.1"/>
    <s v="Primary Assembly"/>
    <s v="chromosome"/>
    <m/>
    <s v="CP015164.1"/>
    <n v="1712007"/>
    <n v="1712201"/>
    <x v="0"/>
    <s v="AOW46761.1"/>
    <m/>
    <m/>
    <s v="hypothetical protein"/>
    <m/>
    <m/>
    <s v="A4S02_08205"/>
    <n v="195"/>
    <n v="64"/>
    <m/>
  </r>
  <r>
    <n v="3577"/>
    <x v="0"/>
    <x v="2"/>
    <s v="GCA_001766235.1"/>
    <s v="Primary Assembly"/>
    <s v="chromosome"/>
    <m/>
    <s v="CP015164.1"/>
    <n v="1712183"/>
    <n v="1713205"/>
    <x v="0"/>
    <m/>
    <m/>
    <m/>
    <m/>
    <m/>
    <m/>
    <s v="A4S02_08210"/>
    <n v="1023"/>
    <m/>
    <m/>
  </r>
  <r>
    <n v="3578"/>
    <x v="1"/>
    <x v="3"/>
    <s v="GCA_001766235.1"/>
    <s v="Primary Assembly"/>
    <s v="chromosome"/>
    <m/>
    <s v="CP015164.1"/>
    <n v="1712183"/>
    <n v="1713205"/>
    <x v="0"/>
    <s v="AOW46762.1"/>
    <m/>
    <m/>
    <s v="hypothetical protein"/>
    <m/>
    <m/>
    <s v="A4S02_08210"/>
    <n v="1023"/>
    <n v="340"/>
    <m/>
  </r>
  <r>
    <n v="3579"/>
    <x v="0"/>
    <x v="2"/>
    <s v="GCA_001766235.1"/>
    <s v="Primary Assembly"/>
    <s v="chromosome"/>
    <m/>
    <s v="CP015164.1"/>
    <n v="1713252"/>
    <n v="1714109"/>
    <x v="1"/>
    <m/>
    <m/>
    <m/>
    <m/>
    <m/>
    <m/>
    <s v="A4S02_08215"/>
    <n v="858"/>
    <m/>
    <m/>
  </r>
  <r>
    <n v="3580"/>
    <x v="1"/>
    <x v="3"/>
    <s v="GCA_001766235.1"/>
    <s v="Primary Assembly"/>
    <s v="chromosome"/>
    <m/>
    <s v="CP015164.1"/>
    <n v="1713252"/>
    <n v="1714109"/>
    <x v="1"/>
    <s v="AOW46763.1"/>
    <m/>
    <m/>
    <s v="nicotinate-nucleotide diphosphorylase (carboxylating)"/>
    <m/>
    <m/>
    <s v="A4S02_08215"/>
    <n v="858"/>
    <n v="285"/>
    <m/>
  </r>
  <r>
    <n v="3581"/>
    <x v="0"/>
    <x v="2"/>
    <s v="GCA_001766235.1"/>
    <s v="Primary Assembly"/>
    <s v="chromosome"/>
    <m/>
    <s v="CP015164.1"/>
    <n v="1714136"/>
    <n v="1715116"/>
    <x v="1"/>
    <m/>
    <m/>
    <m/>
    <m/>
    <m/>
    <m/>
    <s v="A4S02_08220"/>
    <n v="981"/>
    <m/>
    <m/>
  </r>
  <r>
    <n v="3582"/>
    <x v="1"/>
    <x v="3"/>
    <s v="GCA_001766235.1"/>
    <s v="Primary Assembly"/>
    <s v="chromosome"/>
    <m/>
    <s v="CP015164.1"/>
    <n v="1714136"/>
    <n v="1715116"/>
    <x v="1"/>
    <s v="AOW46764.1"/>
    <m/>
    <m/>
    <s v="quinolinate synthase"/>
    <m/>
    <m/>
    <s v="A4S02_08220"/>
    <n v="981"/>
    <n v="326"/>
    <m/>
  </r>
  <r>
    <n v="3583"/>
    <x v="0"/>
    <x v="2"/>
    <s v="GCA_001766235.1"/>
    <s v="Primary Assembly"/>
    <s v="chromosome"/>
    <m/>
    <s v="CP015164.1"/>
    <n v="1715197"/>
    <n v="1716081"/>
    <x v="1"/>
    <m/>
    <m/>
    <m/>
    <m/>
    <m/>
    <m/>
    <s v="A4S02_08225"/>
    <n v="885"/>
    <m/>
    <m/>
  </r>
  <r>
    <n v="3584"/>
    <x v="1"/>
    <x v="3"/>
    <s v="GCA_001766235.1"/>
    <s v="Primary Assembly"/>
    <s v="chromosome"/>
    <m/>
    <s v="CP015164.1"/>
    <n v="1715197"/>
    <n v="1716081"/>
    <x v="1"/>
    <s v="AOW46765.1"/>
    <m/>
    <m/>
    <s v="hypothetical protein"/>
    <m/>
    <m/>
    <s v="A4S02_08225"/>
    <n v="885"/>
    <n v="294"/>
    <m/>
  </r>
  <r>
    <n v="3585"/>
    <x v="0"/>
    <x v="2"/>
    <s v="GCA_001766235.1"/>
    <s v="Primary Assembly"/>
    <s v="chromosome"/>
    <m/>
    <s v="CP015164.1"/>
    <n v="1716337"/>
    <n v="1717029"/>
    <x v="0"/>
    <m/>
    <m/>
    <m/>
    <m/>
    <m/>
    <m/>
    <s v="A4S02_08230"/>
    <n v="693"/>
    <m/>
    <m/>
  </r>
  <r>
    <n v="3586"/>
    <x v="1"/>
    <x v="3"/>
    <s v="GCA_001766235.1"/>
    <s v="Primary Assembly"/>
    <s v="chromosome"/>
    <m/>
    <s v="CP015164.1"/>
    <n v="1716337"/>
    <n v="1717029"/>
    <x v="0"/>
    <s v="AOW46766.1"/>
    <m/>
    <m/>
    <s v="TetR family transcriptional regulator"/>
    <m/>
    <m/>
    <s v="A4S02_08230"/>
    <n v="693"/>
    <n v="230"/>
    <m/>
  </r>
  <r>
    <n v="3587"/>
    <x v="0"/>
    <x v="2"/>
    <s v="GCA_001766235.1"/>
    <s v="Primary Assembly"/>
    <s v="chromosome"/>
    <m/>
    <s v="CP015164.1"/>
    <n v="1716936"/>
    <n v="1718228"/>
    <x v="1"/>
    <m/>
    <m/>
    <m/>
    <m/>
    <m/>
    <m/>
    <s v="A4S02_08235"/>
    <n v="1293"/>
    <m/>
    <m/>
  </r>
  <r>
    <n v="3588"/>
    <x v="1"/>
    <x v="3"/>
    <s v="GCA_001766235.1"/>
    <s v="Primary Assembly"/>
    <s v="chromosome"/>
    <m/>
    <s v="CP015164.1"/>
    <n v="1716936"/>
    <n v="1718228"/>
    <x v="1"/>
    <s v="AOW46767.1"/>
    <m/>
    <m/>
    <s v="pyridine nucleotide-disulfide oxidoreductase"/>
    <m/>
    <m/>
    <s v="A4S02_08235"/>
    <n v="1293"/>
    <n v="430"/>
    <m/>
  </r>
  <r>
    <n v="3589"/>
    <x v="0"/>
    <x v="0"/>
    <s v="GCA_001766235.1"/>
    <s v="Primary Assembly"/>
    <s v="chromosome"/>
    <m/>
    <s v="CP015164.1"/>
    <n v="1718218"/>
    <n v="1718399"/>
    <x v="0"/>
    <m/>
    <m/>
    <m/>
    <m/>
    <m/>
    <m/>
    <s v="A4S02_08240"/>
    <n v="182"/>
    <m/>
    <s v="pseudo"/>
  </r>
  <r>
    <n v="3590"/>
    <x v="1"/>
    <x v="1"/>
    <s v="GCA_001766235.1"/>
    <s v="Primary Assembly"/>
    <s v="chromosome"/>
    <m/>
    <s v="CP015164.1"/>
    <n v="1718218"/>
    <n v="1718399"/>
    <x v="0"/>
    <m/>
    <m/>
    <m/>
    <s v="hypothetical protein"/>
    <m/>
    <m/>
    <s v="A4S02_08240"/>
    <n v="182"/>
    <m/>
    <s v="pseudo"/>
  </r>
  <r>
    <n v="3591"/>
    <x v="0"/>
    <x v="2"/>
    <s v="GCA_001766235.1"/>
    <s v="Primary Assembly"/>
    <s v="chromosome"/>
    <m/>
    <s v="CP015164.1"/>
    <n v="1718408"/>
    <n v="1719799"/>
    <x v="1"/>
    <m/>
    <m/>
    <m/>
    <m/>
    <m/>
    <m/>
    <s v="A4S02_08245"/>
    <n v="1392"/>
    <m/>
    <m/>
  </r>
  <r>
    <n v="3592"/>
    <x v="1"/>
    <x v="3"/>
    <s v="GCA_001766235.1"/>
    <s v="Primary Assembly"/>
    <s v="chromosome"/>
    <m/>
    <s v="CP015164.1"/>
    <n v="1718408"/>
    <n v="1719799"/>
    <x v="1"/>
    <s v="AOW46768.1"/>
    <m/>
    <m/>
    <s v="succinate-semialdehyde dehydrogenase"/>
    <m/>
    <m/>
    <s v="A4S02_08245"/>
    <n v="1392"/>
    <n v="463"/>
    <m/>
  </r>
  <r>
    <n v="3593"/>
    <x v="0"/>
    <x v="2"/>
    <s v="GCA_001766235.1"/>
    <s v="Primary Assembly"/>
    <s v="chromosome"/>
    <m/>
    <s v="CP015164.1"/>
    <n v="1720253"/>
    <n v="1721488"/>
    <x v="1"/>
    <m/>
    <m/>
    <m/>
    <m/>
    <m/>
    <m/>
    <s v="A4S02_08250"/>
    <n v="1236"/>
    <m/>
    <m/>
  </r>
  <r>
    <n v="3594"/>
    <x v="1"/>
    <x v="3"/>
    <s v="GCA_001766235.1"/>
    <s v="Primary Assembly"/>
    <s v="chromosome"/>
    <m/>
    <s v="CP015164.1"/>
    <n v="1720253"/>
    <n v="1721488"/>
    <x v="1"/>
    <s v="AOW46769.1"/>
    <m/>
    <m/>
    <s v="sugar transporter"/>
    <m/>
    <m/>
    <s v="A4S02_08250"/>
    <n v="1236"/>
    <n v="411"/>
    <m/>
  </r>
  <r>
    <n v="3595"/>
    <x v="0"/>
    <x v="2"/>
    <s v="GCA_001766235.1"/>
    <s v="Primary Assembly"/>
    <s v="chromosome"/>
    <m/>
    <s v="CP015164.1"/>
    <n v="1721513"/>
    <n v="1721914"/>
    <x v="1"/>
    <m/>
    <m/>
    <m/>
    <m/>
    <m/>
    <m/>
    <s v="A4S02_08255"/>
    <n v="402"/>
    <m/>
    <m/>
  </r>
  <r>
    <n v="3596"/>
    <x v="1"/>
    <x v="3"/>
    <s v="GCA_001766235.1"/>
    <s v="Primary Assembly"/>
    <s v="chromosome"/>
    <m/>
    <s v="CP015164.1"/>
    <n v="1721513"/>
    <n v="1721914"/>
    <x v="1"/>
    <s v="AOW46770.1"/>
    <m/>
    <m/>
    <s v="hypothetical protein"/>
    <m/>
    <m/>
    <s v="A4S02_08255"/>
    <n v="402"/>
    <n v="133"/>
    <m/>
  </r>
  <r>
    <n v="3597"/>
    <x v="0"/>
    <x v="2"/>
    <s v="GCA_001766235.1"/>
    <s v="Primary Assembly"/>
    <s v="chromosome"/>
    <m/>
    <s v="CP015164.1"/>
    <n v="1722079"/>
    <n v="1722660"/>
    <x v="1"/>
    <m/>
    <m/>
    <m/>
    <m/>
    <m/>
    <m/>
    <s v="A4S02_08260"/>
    <n v="582"/>
    <m/>
    <m/>
  </r>
  <r>
    <n v="3598"/>
    <x v="1"/>
    <x v="3"/>
    <s v="GCA_001766235.1"/>
    <s v="Primary Assembly"/>
    <s v="chromosome"/>
    <m/>
    <s v="CP015164.1"/>
    <n v="1722079"/>
    <n v="1722660"/>
    <x v="1"/>
    <s v="AOW46771.1"/>
    <m/>
    <m/>
    <s v="hypothetical protein"/>
    <m/>
    <m/>
    <s v="A4S02_08260"/>
    <n v="582"/>
    <n v="193"/>
    <m/>
  </r>
  <r>
    <n v="3599"/>
    <x v="0"/>
    <x v="2"/>
    <s v="GCA_001766235.1"/>
    <s v="Primary Assembly"/>
    <s v="chromosome"/>
    <m/>
    <s v="CP015164.1"/>
    <n v="1722760"/>
    <n v="1723629"/>
    <x v="1"/>
    <m/>
    <m/>
    <m/>
    <m/>
    <m/>
    <m/>
    <s v="A4S02_08265"/>
    <n v="870"/>
    <m/>
    <m/>
  </r>
  <r>
    <n v="3600"/>
    <x v="1"/>
    <x v="3"/>
    <s v="GCA_001766235.1"/>
    <s v="Primary Assembly"/>
    <s v="chromosome"/>
    <m/>
    <s v="CP015164.1"/>
    <n v="1722760"/>
    <n v="1723629"/>
    <x v="1"/>
    <s v="AOW46772.1"/>
    <m/>
    <m/>
    <s v="quercetin 2,3-dioxygenase"/>
    <m/>
    <m/>
    <s v="A4S02_08265"/>
    <n v="870"/>
    <n v="289"/>
    <m/>
  </r>
  <r>
    <n v="3601"/>
    <x v="0"/>
    <x v="0"/>
    <s v="GCA_001766235.1"/>
    <s v="Primary Assembly"/>
    <s v="chromosome"/>
    <m/>
    <s v="CP015164.1"/>
    <n v="1723750"/>
    <n v="1724678"/>
    <x v="0"/>
    <m/>
    <m/>
    <m/>
    <m/>
    <m/>
    <m/>
    <s v="A4S02_08270"/>
    <n v="929"/>
    <m/>
    <s v="pseudo"/>
  </r>
  <r>
    <n v="3602"/>
    <x v="1"/>
    <x v="1"/>
    <s v="GCA_001766235.1"/>
    <s v="Primary Assembly"/>
    <s v="chromosome"/>
    <m/>
    <s v="CP015164.1"/>
    <n v="1723750"/>
    <n v="1724678"/>
    <x v="0"/>
    <m/>
    <m/>
    <m/>
    <s v="LysR family transcriptional regulator"/>
    <m/>
    <m/>
    <s v="A4S02_08270"/>
    <n v="929"/>
    <m/>
    <s v="pseudo"/>
  </r>
  <r>
    <n v="3603"/>
    <x v="0"/>
    <x v="2"/>
    <s v="GCA_001766235.1"/>
    <s v="Primary Assembly"/>
    <s v="chromosome"/>
    <m/>
    <s v="CP015164.1"/>
    <n v="1725179"/>
    <n v="1725619"/>
    <x v="1"/>
    <m/>
    <m/>
    <m/>
    <m/>
    <m/>
    <m/>
    <s v="A4S02_08275"/>
    <n v="441"/>
    <m/>
    <m/>
  </r>
  <r>
    <n v="3604"/>
    <x v="1"/>
    <x v="3"/>
    <s v="GCA_001766235.1"/>
    <s v="Primary Assembly"/>
    <s v="chromosome"/>
    <m/>
    <s v="CP015164.1"/>
    <n v="1725179"/>
    <n v="1725619"/>
    <x v="1"/>
    <s v="AOW46773.1"/>
    <m/>
    <m/>
    <s v="biopolymer transporter ExbD"/>
    <m/>
    <m/>
    <s v="A4S02_08275"/>
    <n v="441"/>
    <n v="146"/>
    <m/>
  </r>
  <r>
    <n v="3605"/>
    <x v="0"/>
    <x v="2"/>
    <s v="GCA_001766235.1"/>
    <s v="Primary Assembly"/>
    <s v="chromosome"/>
    <m/>
    <s v="CP015164.1"/>
    <n v="1725674"/>
    <n v="1726093"/>
    <x v="1"/>
    <m/>
    <m/>
    <m/>
    <m/>
    <m/>
    <m/>
    <s v="A4S02_08280"/>
    <n v="420"/>
    <m/>
    <m/>
  </r>
  <r>
    <n v="3606"/>
    <x v="1"/>
    <x v="3"/>
    <s v="GCA_001766235.1"/>
    <s v="Primary Assembly"/>
    <s v="chromosome"/>
    <m/>
    <s v="CP015164.1"/>
    <n v="1725674"/>
    <n v="1726093"/>
    <x v="1"/>
    <s v="AOW46774.1"/>
    <m/>
    <m/>
    <s v="biopolymer transporter ExbD"/>
    <m/>
    <m/>
    <s v="A4S02_08280"/>
    <n v="420"/>
    <n v="139"/>
    <m/>
  </r>
  <r>
    <n v="3607"/>
    <x v="0"/>
    <x v="2"/>
    <s v="GCA_001766235.1"/>
    <s v="Primary Assembly"/>
    <s v="chromosome"/>
    <m/>
    <s v="CP015164.1"/>
    <n v="1726123"/>
    <n v="1726812"/>
    <x v="1"/>
    <m/>
    <m/>
    <m/>
    <m/>
    <m/>
    <m/>
    <s v="A4S02_08285"/>
    <n v="690"/>
    <m/>
    <m/>
  </r>
  <r>
    <n v="3608"/>
    <x v="1"/>
    <x v="3"/>
    <s v="GCA_001766235.1"/>
    <s v="Primary Assembly"/>
    <s v="chromosome"/>
    <m/>
    <s v="CP015164.1"/>
    <n v="1726123"/>
    <n v="1726812"/>
    <x v="1"/>
    <s v="AOW47841.1"/>
    <m/>
    <m/>
    <s v="biopolymer transporter"/>
    <m/>
    <m/>
    <s v="A4S02_08285"/>
    <n v="690"/>
    <n v="229"/>
    <m/>
  </r>
  <r>
    <n v="3609"/>
    <x v="0"/>
    <x v="2"/>
    <s v="GCA_001766235.1"/>
    <s v="Primary Assembly"/>
    <s v="chromosome"/>
    <m/>
    <s v="CP015164.1"/>
    <n v="1727191"/>
    <n v="1727841"/>
    <x v="1"/>
    <m/>
    <m/>
    <m/>
    <m/>
    <m/>
    <m/>
    <s v="A4S02_08290"/>
    <n v="651"/>
    <m/>
    <m/>
  </r>
  <r>
    <n v="3610"/>
    <x v="1"/>
    <x v="3"/>
    <s v="GCA_001766235.1"/>
    <s v="Primary Assembly"/>
    <s v="chromosome"/>
    <m/>
    <s v="CP015164.1"/>
    <n v="1727191"/>
    <n v="1727841"/>
    <x v="1"/>
    <s v="AOW47842.1"/>
    <m/>
    <m/>
    <s v="energy transducer TonB"/>
    <m/>
    <m/>
    <s v="A4S02_08290"/>
    <n v="651"/>
    <n v="216"/>
    <m/>
  </r>
  <r>
    <n v="3611"/>
    <x v="0"/>
    <x v="0"/>
    <s v="GCA_001766235.1"/>
    <s v="Primary Assembly"/>
    <s v="chromosome"/>
    <m/>
    <s v="CP015164.1"/>
    <n v="1728039"/>
    <n v="1730508"/>
    <x v="1"/>
    <m/>
    <m/>
    <m/>
    <m/>
    <m/>
    <m/>
    <s v="A4S02_08295"/>
    <n v="2470"/>
    <m/>
    <s v="pseudo"/>
  </r>
  <r>
    <n v="3612"/>
    <x v="1"/>
    <x v="1"/>
    <s v="GCA_001766235.1"/>
    <s v="Primary Assembly"/>
    <s v="chromosome"/>
    <m/>
    <s v="CP015164.1"/>
    <n v="1728039"/>
    <n v="1730508"/>
    <x v="1"/>
    <m/>
    <m/>
    <m/>
    <s v="hypothetical protein"/>
    <m/>
    <m/>
    <s v="A4S02_08295"/>
    <n v="2470"/>
    <m/>
    <s v="pseudo"/>
  </r>
  <r>
    <n v="3613"/>
    <x v="0"/>
    <x v="0"/>
    <s v="GCA_001766235.1"/>
    <s v="Primary Assembly"/>
    <s v="chromosome"/>
    <m/>
    <s v="CP015164.1"/>
    <n v="1730758"/>
    <n v="1731978"/>
    <x v="1"/>
    <m/>
    <m/>
    <m/>
    <m/>
    <m/>
    <m/>
    <s v="A4S02_08300"/>
    <n v="1221"/>
    <m/>
    <s v="pseudo"/>
  </r>
  <r>
    <n v="3614"/>
    <x v="1"/>
    <x v="1"/>
    <s v="GCA_001766235.1"/>
    <s v="Primary Assembly"/>
    <s v="chromosome"/>
    <m/>
    <s v="CP015164.1"/>
    <n v="1730758"/>
    <n v="1731978"/>
    <x v="1"/>
    <m/>
    <m/>
    <m/>
    <s v="glucarate transporter"/>
    <m/>
    <m/>
    <s v="A4S02_08300"/>
    <n v="1221"/>
    <m/>
    <s v="pseudo"/>
  </r>
  <r>
    <n v="3615"/>
    <x v="0"/>
    <x v="2"/>
    <s v="GCA_001766235.1"/>
    <s v="Primary Assembly"/>
    <s v="chromosome"/>
    <m/>
    <s v="CP015164.1"/>
    <n v="1732149"/>
    <n v="1733021"/>
    <x v="1"/>
    <m/>
    <m/>
    <m/>
    <m/>
    <m/>
    <m/>
    <s v="A4S02_08305"/>
    <n v="873"/>
    <m/>
    <m/>
  </r>
  <r>
    <n v="3616"/>
    <x v="1"/>
    <x v="3"/>
    <s v="GCA_001766235.1"/>
    <s v="Primary Assembly"/>
    <s v="chromosome"/>
    <m/>
    <s v="CP015164.1"/>
    <n v="1732149"/>
    <n v="1733021"/>
    <x v="1"/>
    <s v="AOW47843.1"/>
    <m/>
    <m/>
    <s v="multidrug transporter"/>
    <m/>
    <m/>
    <s v="A4S02_08305"/>
    <n v="873"/>
    <n v="290"/>
    <m/>
  </r>
  <r>
    <n v="3617"/>
    <x v="0"/>
    <x v="0"/>
    <s v="GCA_001766235.1"/>
    <s v="Primary Assembly"/>
    <s v="chromosome"/>
    <m/>
    <s v="CP015164.1"/>
    <n v="1733146"/>
    <n v="1733905"/>
    <x v="1"/>
    <m/>
    <m/>
    <m/>
    <m/>
    <m/>
    <m/>
    <s v="A4S02_08310"/>
    <n v="760"/>
    <m/>
    <s v="pseudo"/>
  </r>
  <r>
    <n v="3618"/>
    <x v="1"/>
    <x v="1"/>
    <s v="GCA_001766235.1"/>
    <s v="Primary Assembly"/>
    <s v="chromosome"/>
    <m/>
    <s v="CP015164.1"/>
    <n v="1733146"/>
    <n v="1733905"/>
    <x v="1"/>
    <m/>
    <m/>
    <m/>
    <s v="hypothetical protein"/>
    <m/>
    <m/>
    <s v="A4S02_08310"/>
    <n v="760"/>
    <m/>
    <s v="pseudo"/>
  </r>
  <r>
    <n v="3619"/>
    <x v="0"/>
    <x v="0"/>
    <s v="GCA_001766235.1"/>
    <s v="Primary Assembly"/>
    <s v="chromosome"/>
    <m/>
    <s v="CP015164.1"/>
    <n v="1733902"/>
    <n v="1734905"/>
    <x v="1"/>
    <m/>
    <m/>
    <m/>
    <m/>
    <m/>
    <m/>
    <s v="A4S02_08315"/>
    <n v="1004"/>
    <m/>
    <s v="pseudo"/>
  </r>
  <r>
    <n v="3620"/>
    <x v="1"/>
    <x v="1"/>
    <s v="GCA_001766235.1"/>
    <s v="Primary Assembly"/>
    <s v="chromosome"/>
    <m/>
    <s v="CP015164.1"/>
    <n v="1733902"/>
    <n v="1734905"/>
    <x v="1"/>
    <m/>
    <m/>
    <m/>
    <s v="allophanate hydrolase"/>
    <m/>
    <m/>
    <s v="A4S02_08315"/>
    <n v="1004"/>
    <m/>
    <s v="pseudo"/>
  </r>
  <r>
    <n v="3621"/>
    <x v="0"/>
    <x v="0"/>
    <s v="GCA_001766235.1"/>
    <s v="Primary Assembly"/>
    <s v="chromosome"/>
    <m/>
    <s v="CP015164.1"/>
    <n v="1734902"/>
    <n v="1735168"/>
    <x v="1"/>
    <m/>
    <m/>
    <m/>
    <m/>
    <m/>
    <m/>
    <s v="A4S02_08320"/>
    <n v="267"/>
    <m/>
    <s v="pseudo"/>
  </r>
  <r>
    <n v="3622"/>
    <x v="1"/>
    <x v="1"/>
    <s v="GCA_001766235.1"/>
    <s v="Primary Assembly"/>
    <s v="chromosome"/>
    <m/>
    <s v="CP015164.1"/>
    <n v="1734902"/>
    <n v="1735168"/>
    <x v="1"/>
    <m/>
    <m/>
    <m/>
    <s v="allophanate hydrolase"/>
    <m/>
    <m/>
    <s v="A4S02_08320"/>
    <n v="267"/>
    <m/>
    <s v="pseudo"/>
  </r>
  <r>
    <n v="3623"/>
    <x v="0"/>
    <x v="2"/>
    <s v="GCA_001766235.1"/>
    <s v="Primary Assembly"/>
    <s v="chromosome"/>
    <m/>
    <s v="CP015164.1"/>
    <n v="1735329"/>
    <n v="1736534"/>
    <x v="1"/>
    <m/>
    <m/>
    <m/>
    <m/>
    <m/>
    <m/>
    <s v="A4S02_08325"/>
    <n v="1206"/>
    <m/>
    <m/>
  </r>
  <r>
    <n v="3624"/>
    <x v="1"/>
    <x v="3"/>
    <s v="GCA_001766235.1"/>
    <s v="Primary Assembly"/>
    <s v="chromosome"/>
    <m/>
    <s v="CP015164.1"/>
    <n v="1735329"/>
    <n v="1736534"/>
    <x v="1"/>
    <s v="AOW46775.1"/>
    <m/>
    <m/>
    <s v="transposase"/>
    <m/>
    <m/>
    <s v="A4S02_08325"/>
    <n v="1206"/>
    <n v="401"/>
    <m/>
  </r>
  <r>
    <n v="3625"/>
    <x v="0"/>
    <x v="2"/>
    <s v="GCA_001766235.1"/>
    <s v="Primary Assembly"/>
    <s v="chromosome"/>
    <m/>
    <s v="CP015164.1"/>
    <n v="1736988"/>
    <n v="1737389"/>
    <x v="1"/>
    <m/>
    <m/>
    <m/>
    <m/>
    <m/>
    <m/>
    <s v="A4S02_08330"/>
    <n v="402"/>
    <m/>
    <m/>
  </r>
  <r>
    <n v="3626"/>
    <x v="1"/>
    <x v="3"/>
    <s v="GCA_001766235.1"/>
    <s v="Primary Assembly"/>
    <s v="chromosome"/>
    <m/>
    <s v="CP015164.1"/>
    <n v="1736988"/>
    <n v="1737389"/>
    <x v="1"/>
    <s v="AOW46776.1"/>
    <m/>
    <m/>
    <s v="transposase"/>
    <m/>
    <m/>
    <s v="A4S02_08330"/>
    <n v="402"/>
    <n v="133"/>
    <m/>
  </r>
  <r>
    <n v="3627"/>
    <x v="0"/>
    <x v="2"/>
    <s v="GCA_001766235.1"/>
    <s v="Primary Assembly"/>
    <s v="chromosome"/>
    <m/>
    <s v="CP015164.1"/>
    <n v="1737478"/>
    <n v="1738683"/>
    <x v="0"/>
    <m/>
    <m/>
    <m/>
    <m/>
    <m/>
    <m/>
    <s v="A4S02_08335"/>
    <n v="1206"/>
    <m/>
    <m/>
  </r>
  <r>
    <n v="3628"/>
    <x v="1"/>
    <x v="3"/>
    <s v="GCA_001766235.1"/>
    <s v="Primary Assembly"/>
    <s v="chromosome"/>
    <m/>
    <s v="CP015164.1"/>
    <n v="1737478"/>
    <n v="1738683"/>
    <x v="0"/>
    <s v="AOW46777.1"/>
    <m/>
    <m/>
    <s v="transposase"/>
    <m/>
    <m/>
    <s v="A4S02_08335"/>
    <n v="1206"/>
    <n v="401"/>
    <m/>
  </r>
  <r>
    <n v="3629"/>
    <x v="0"/>
    <x v="2"/>
    <s v="GCA_001766235.1"/>
    <s v="Primary Assembly"/>
    <s v="chromosome"/>
    <m/>
    <s v="CP015164.1"/>
    <n v="1738804"/>
    <n v="1739313"/>
    <x v="1"/>
    <m/>
    <m/>
    <m/>
    <m/>
    <m/>
    <m/>
    <s v="A4S02_08340"/>
    <n v="510"/>
    <m/>
    <m/>
  </r>
  <r>
    <n v="3630"/>
    <x v="1"/>
    <x v="3"/>
    <s v="GCA_001766235.1"/>
    <s v="Primary Assembly"/>
    <s v="chromosome"/>
    <m/>
    <s v="CP015164.1"/>
    <n v="1738804"/>
    <n v="1739313"/>
    <x v="1"/>
    <s v="AOW46778.1"/>
    <m/>
    <m/>
    <s v="hypothetical protein"/>
    <m/>
    <m/>
    <s v="A4S02_08340"/>
    <n v="510"/>
    <n v="169"/>
    <m/>
  </r>
  <r>
    <n v="3631"/>
    <x v="0"/>
    <x v="2"/>
    <s v="GCA_001766235.1"/>
    <s v="Primary Assembly"/>
    <s v="chromosome"/>
    <m/>
    <s v="CP015164.1"/>
    <n v="1739632"/>
    <n v="1739883"/>
    <x v="0"/>
    <m/>
    <m/>
    <m/>
    <m/>
    <m/>
    <m/>
    <s v="A4S02_08345"/>
    <n v="252"/>
    <m/>
    <m/>
  </r>
  <r>
    <n v="3632"/>
    <x v="1"/>
    <x v="3"/>
    <s v="GCA_001766235.1"/>
    <s v="Primary Assembly"/>
    <s v="chromosome"/>
    <m/>
    <s v="CP015164.1"/>
    <n v="1739632"/>
    <n v="1739883"/>
    <x v="0"/>
    <s v="AOW46779.1"/>
    <m/>
    <m/>
    <s v="antitoxin"/>
    <m/>
    <m/>
    <s v="A4S02_08345"/>
    <n v="252"/>
    <n v="83"/>
    <m/>
  </r>
  <r>
    <n v="3633"/>
    <x v="0"/>
    <x v="2"/>
    <s v="GCA_001766235.1"/>
    <s v="Primary Assembly"/>
    <s v="chromosome"/>
    <m/>
    <s v="CP015164.1"/>
    <n v="1739880"/>
    <n v="1740185"/>
    <x v="0"/>
    <m/>
    <m/>
    <m/>
    <m/>
    <m/>
    <m/>
    <s v="A4S02_08350"/>
    <n v="306"/>
    <m/>
    <m/>
  </r>
  <r>
    <n v="3634"/>
    <x v="1"/>
    <x v="3"/>
    <s v="GCA_001766235.1"/>
    <s v="Primary Assembly"/>
    <s v="chromosome"/>
    <m/>
    <s v="CP015164.1"/>
    <n v="1739880"/>
    <n v="1740185"/>
    <x v="0"/>
    <s v="AOW46780.1"/>
    <m/>
    <m/>
    <s v="plasmid stabilization protein ParE"/>
    <m/>
    <m/>
    <s v="A4S02_08350"/>
    <n v="306"/>
    <n v="101"/>
    <m/>
  </r>
  <r>
    <n v="3635"/>
    <x v="0"/>
    <x v="2"/>
    <s v="GCA_001766235.1"/>
    <s v="Primary Assembly"/>
    <s v="chromosome"/>
    <m/>
    <s v="CP015164.1"/>
    <n v="1740531"/>
    <n v="1741898"/>
    <x v="0"/>
    <m/>
    <m/>
    <m/>
    <m/>
    <m/>
    <m/>
    <s v="A4S02_08355"/>
    <n v="1368"/>
    <m/>
    <m/>
  </r>
  <r>
    <n v="3636"/>
    <x v="1"/>
    <x v="3"/>
    <s v="GCA_001766235.1"/>
    <s v="Primary Assembly"/>
    <s v="chromosome"/>
    <m/>
    <s v="CP015164.1"/>
    <n v="1740531"/>
    <n v="1741898"/>
    <x v="0"/>
    <s v="AOW46781.1"/>
    <m/>
    <m/>
    <s v="transposase"/>
    <m/>
    <m/>
    <s v="A4S02_08355"/>
    <n v="1368"/>
    <n v="455"/>
    <m/>
  </r>
  <r>
    <n v="3637"/>
    <x v="0"/>
    <x v="2"/>
    <s v="GCA_001766235.1"/>
    <s v="Primary Assembly"/>
    <s v="chromosome"/>
    <m/>
    <s v="CP015164.1"/>
    <n v="1741947"/>
    <n v="1742846"/>
    <x v="1"/>
    <m/>
    <m/>
    <m/>
    <m/>
    <m/>
    <m/>
    <s v="A4S02_08360"/>
    <n v="900"/>
    <m/>
    <m/>
  </r>
  <r>
    <n v="3638"/>
    <x v="1"/>
    <x v="3"/>
    <s v="GCA_001766235.1"/>
    <s v="Primary Assembly"/>
    <s v="chromosome"/>
    <m/>
    <s v="CP015164.1"/>
    <n v="1741947"/>
    <n v="1742846"/>
    <x v="1"/>
    <s v="AOW46782.1"/>
    <m/>
    <m/>
    <s v="LysR family transcriptional regulator"/>
    <m/>
    <m/>
    <s v="A4S02_08360"/>
    <n v="900"/>
    <n v="299"/>
    <m/>
  </r>
  <r>
    <n v="3639"/>
    <x v="0"/>
    <x v="2"/>
    <s v="GCA_001766235.1"/>
    <s v="Primary Assembly"/>
    <s v="chromosome"/>
    <m/>
    <s v="CP015164.1"/>
    <n v="1743167"/>
    <n v="1744195"/>
    <x v="1"/>
    <m/>
    <m/>
    <m/>
    <m/>
    <m/>
    <m/>
    <s v="A4S02_08365"/>
    <n v="1029"/>
    <m/>
    <m/>
  </r>
  <r>
    <n v="3640"/>
    <x v="1"/>
    <x v="3"/>
    <s v="GCA_001766235.1"/>
    <s v="Primary Assembly"/>
    <s v="chromosome"/>
    <m/>
    <s v="CP015164.1"/>
    <n v="1743167"/>
    <n v="1744195"/>
    <x v="1"/>
    <s v="AOW46783.1"/>
    <m/>
    <m/>
    <s v="5-methyltetrahydropteroyltriglutamate--homocysteine methyltransferase"/>
    <m/>
    <m/>
    <s v="A4S02_08365"/>
    <n v="1029"/>
    <n v="342"/>
    <m/>
  </r>
  <r>
    <n v="3641"/>
    <x v="0"/>
    <x v="2"/>
    <s v="GCA_001766235.1"/>
    <s v="Primary Assembly"/>
    <s v="chromosome"/>
    <m/>
    <s v="CP015164.1"/>
    <n v="1744223"/>
    <n v="1745206"/>
    <x v="1"/>
    <m/>
    <m/>
    <m/>
    <m/>
    <m/>
    <m/>
    <s v="A4S02_08370"/>
    <n v="984"/>
    <m/>
    <m/>
  </r>
  <r>
    <n v="3642"/>
    <x v="1"/>
    <x v="3"/>
    <s v="GCA_001766235.1"/>
    <s v="Primary Assembly"/>
    <s v="chromosome"/>
    <m/>
    <s v="CP015164.1"/>
    <n v="1744223"/>
    <n v="1745206"/>
    <x v="1"/>
    <s v="AOW46784.1"/>
    <m/>
    <m/>
    <s v="hypothetical protein"/>
    <m/>
    <m/>
    <s v="A4S02_08370"/>
    <n v="984"/>
    <n v="327"/>
    <m/>
  </r>
  <r>
    <n v="3643"/>
    <x v="0"/>
    <x v="2"/>
    <s v="GCA_001766235.1"/>
    <s v="Primary Assembly"/>
    <s v="chromosome"/>
    <m/>
    <s v="CP015164.1"/>
    <n v="1745225"/>
    <n v="1745581"/>
    <x v="1"/>
    <m/>
    <m/>
    <m/>
    <m/>
    <m/>
    <m/>
    <s v="A4S02_08375"/>
    <n v="357"/>
    <m/>
    <m/>
  </r>
  <r>
    <n v="3644"/>
    <x v="1"/>
    <x v="3"/>
    <s v="GCA_001766235.1"/>
    <s v="Primary Assembly"/>
    <s v="chromosome"/>
    <m/>
    <s v="CP015164.1"/>
    <n v="1745225"/>
    <n v="1745581"/>
    <x v="1"/>
    <s v="AOW46785.1"/>
    <m/>
    <m/>
    <s v="hypothetical protein"/>
    <m/>
    <m/>
    <s v="A4S02_08375"/>
    <n v="357"/>
    <n v="118"/>
    <m/>
  </r>
  <r>
    <n v="3645"/>
    <x v="0"/>
    <x v="2"/>
    <s v="GCA_001766235.1"/>
    <s v="Primary Assembly"/>
    <s v="chromosome"/>
    <m/>
    <s v="CP015164.1"/>
    <n v="1746203"/>
    <n v="1746397"/>
    <x v="1"/>
    <m/>
    <m/>
    <m/>
    <m/>
    <m/>
    <m/>
    <s v="A4S02_08380"/>
    <n v="195"/>
    <m/>
    <m/>
  </r>
  <r>
    <n v="3646"/>
    <x v="1"/>
    <x v="3"/>
    <s v="GCA_001766235.1"/>
    <s v="Primary Assembly"/>
    <s v="chromosome"/>
    <m/>
    <s v="CP015164.1"/>
    <n v="1746203"/>
    <n v="1746397"/>
    <x v="1"/>
    <s v="AOW46786.1"/>
    <m/>
    <m/>
    <s v="hypothetical protein"/>
    <m/>
    <m/>
    <s v="A4S02_08380"/>
    <n v="195"/>
    <n v="64"/>
    <m/>
  </r>
  <r>
    <n v="3647"/>
    <x v="0"/>
    <x v="2"/>
    <s v="GCA_001766235.1"/>
    <s v="Primary Assembly"/>
    <s v="chromosome"/>
    <m/>
    <s v="CP015164.1"/>
    <n v="1746407"/>
    <n v="1746661"/>
    <x v="1"/>
    <m/>
    <m/>
    <m/>
    <m/>
    <m/>
    <m/>
    <s v="A4S02_08385"/>
    <n v="255"/>
    <m/>
    <m/>
  </r>
  <r>
    <n v="3648"/>
    <x v="1"/>
    <x v="3"/>
    <s v="GCA_001766235.1"/>
    <s v="Primary Assembly"/>
    <s v="chromosome"/>
    <m/>
    <s v="CP015164.1"/>
    <n v="1746407"/>
    <n v="1746661"/>
    <x v="1"/>
    <s v="AOW47844.1"/>
    <m/>
    <m/>
    <s v="hypothetical protein"/>
    <m/>
    <m/>
    <s v="A4S02_08385"/>
    <n v="255"/>
    <n v="84"/>
    <m/>
  </r>
  <r>
    <n v="3649"/>
    <x v="0"/>
    <x v="2"/>
    <s v="GCA_001766235.1"/>
    <s v="Primary Assembly"/>
    <s v="chromosome"/>
    <m/>
    <s v="CP015164.1"/>
    <n v="1747276"/>
    <n v="1748661"/>
    <x v="0"/>
    <m/>
    <m/>
    <m/>
    <m/>
    <m/>
    <m/>
    <s v="A4S02_08390"/>
    <n v="1386"/>
    <m/>
    <m/>
  </r>
  <r>
    <n v="3650"/>
    <x v="1"/>
    <x v="3"/>
    <s v="GCA_001766235.1"/>
    <s v="Primary Assembly"/>
    <s v="chromosome"/>
    <m/>
    <s v="CP015164.1"/>
    <n v="1747276"/>
    <n v="1748661"/>
    <x v="0"/>
    <s v="AOW46787.1"/>
    <m/>
    <m/>
    <s v="transposase"/>
    <m/>
    <m/>
    <s v="A4S02_08390"/>
    <n v="1386"/>
    <n v="461"/>
    <m/>
  </r>
  <r>
    <n v="3651"/>
    <x v="0"/>
    <x v="2"/>
    <s v="GCA_001766235.1"/>
    <s v="Primary Assembly"/>
    <s v="chromosome"/>
    <m/>
    <s v="CP015164.1"/>
    <n v="1748923"/>
    <n v="1749948"/>
    <x v="0"/>
    <m/>
    <m/>
    <m/>
    <m/>
    <m/>
    <m/>
    <s v="A4S02_08395"/>
    <n v="1026"/>
    <m/>
    <m/>
  </r>
  <r>
    <n v="3652"/>
    <x v="1"/>
    <x v="3"/>
    <s v="GCA_001766235.1"/>
    <s v="Primary Assembly"/>
    <s v="chromosome"/>
    <m/>
    <s v="CP015164.1"/>
    <n v="1748923"/>
    <n v="1749948"/>
    <x v="0"/>
    <s v="AOW46788.1"/>
    <m/>
    <m/>
    <s v="transposase"/>
    <m/>
    <m/>
    <s v="A4S02_08395"/>
    <n v="1026"/>
    <n v="341"/>
    <m/>
  </r>
  <r>
    <n v="3653"/>
    <x v="0"/>
    <x v="2"/>
    <s v="GCA_001766235.1"/>
    <s v="Primary Assembly"/>
    <s v="chromosome"/>
    <m/>
    <s v="CP015164.1"/>
    <n v="1750497"/>
    <n v="1750961"/>
    <x v="0"/>
    <m/>
    <m/>
    <m/>
    <m/>
    <m/>
    <m/>
    <s v="A4S02_08400"/>
    <n v="465"/>
    <m/>
    <m/>
  </r>
  <r>
    <n v="3654"/>
    <x v="1"/>
    <x v="3"/>
    <s v="GCA_001766235.1"/>
    <s v="Primary Assembly"/>
    <s v="chromosome"/>
    <m/>
    <s v="CP015164.1"/>
    <n v="1750497"/>
    <n v="1750961"/>
    <x v="0"/>
    <s v="AOW46789.1"/>
    <m/>
    <m/>
    <s v="AsnC family transcriptional regulator"/>
    <m/>
    <m/>
    <s v="A4S02_08400"/>
    <n v="465"/>
    <n v="154"/>
    <m/>
  </r>
  <r>
    <n v="3655"/>
    <x v="0"/>
    <x v="2"/>
    <s v="GCA_001766235.1"/>
    <s v="Primary Assembly"/>
    <s v="chromosome"/>
    <m/>
    <s v="CP015164.1"/>
    <n v="1751182"/>
    <n v="1752795"/>
    <x v="1"/>
    <m/>
    <m/>
    <m/>
    <m/>
    <m/>
    <m/>
    <s v="A4S02_08405"/>
    <n v="1614"/>
    <m/>
    <m/>
  </r>
  <r>
    <n v="3656"/>
    <x v="1"/>
    <x v="3"/>
    <s v="GCA_001766235.1"/>
    <s v="Primary Assembly"/>
    <s v="chromosome"/>
    <m/>
    <s v="CP015164.1"/>
    <n v="1751182"/>
    <n v="1752795"/>
    <x v="1"/>
    <s v="AOW46790.1"/>
    <m/>
    <m/>
    <s v="transposase"/>
    <m/>
    <m/>
    <s v="A4S02_08405"/>
    <n v="1614"/>
    <n v="537"/>
    <m/>
  </r>
  <r>
    <n v="3657"/>
    <x v="0"/>
    <x v="2"/>
    <s v="GCA_001766235.1"/>
    <s v="Primary Assembly"/>
    <s v="chromosome"/>
    <m/>
    <s v="CP015164.1"/>
    <n v="1753059"/>
    <n v="1753469"/>
    <x v="0"/>
    <m/>
    <m/>
    <m/>
    <m/>
    <m/>
    <m/>
    <s v="A4S02_08410"/>
    <n v="411"/>
    <m/>
    <m/>
  </r>
  <r>
    <n v="3658"/>
    <x v="1"/>
    <x v="3"/>
    <s v="GCA_001766235.1"/>
    <s v="Primary Assembly"/>
    <s v="chromosome"/>
    <m/>
    <s v="CP015164.1"/>
    <n v="1753059"/>
    <n v="1753469"/>
    <x v="0"/>
    <s v="AOW46791.1"/>
    <m/>
    <m/>
    <s v="hypothetical protein"/>
    <m/>
    <m/>
    <s v="A4S02_08410"/>
    <n v="411"/>
    <n v="136"/>
    <m/>
  </r>
  <r>
    <n v="3659"/>
    <x v="0"/>
    <x v="2"/>
    <s v="GCA_001766235.1"/>
    <s v="Primary Assembly"/>
    <s v="chromosome"/>
    <m/>
    <s v="CP015164.1"/>
    <n v="1753549"/>
    <n v="1754034"/>
    <x v="1"/>
    <m/>
    <m/>
    <m/>
    <m/>
    <m/>
    <m/>
    <s v="A4S02_08415"/>
    <n v="486"/>
    <m/>
    <m/>
  </r>
  <r>
    <n v="3660"/>
    <x v="1"/>
    <x v="3"/>
    <s v="GCA_001766235.1"/>
    <s v="Primary Assembly"/>
    <s v="chromosome"/>
    <m/>
    <s v="CP015164.1"/>
    <n v="1753549"/>
    <n v="1754034"/>
    <x v="1"/>
    <s v="AOW46792.1"/>
    <m/>
    <m/>
    <s v="hypothetical protein"/>
    <m/>
    <m/>
    <s v="A4S02_08415"/>
    <n v="486"/>
    <n v="161"/>
    <m/>
  </r>
  <r>
    <n v="3661"/>
    <x v="0"/>
    <x v="2"/>
    <s v="GCA_001766235.1"/>
    <s v="Primary Assembly"/>
    <s v="chromosome"/>
    <m/>
    <s v="CP015164.1"/>
    <n v="1754084"/>
    <n v="1754938"/>
    <x v="1"/>
    <m/>
    <m/>
    <m/>
    <m/>
    <m/>
    <m/>
    <s v="A4S02_08420"/>
    <n v="855"/>
    <m/>
    <m/>
  </r>
  <r>
    <n v="3662"/>
    <x v="1"/>
    <x v="3"/>
    <s v="GCA_001766235.1"/>
    <s v="Primary Assembly"/>
    <s v="chromosome"/>
    <m/>
    <s v="CP015164.1"/>
    <n v="1754084"/>
    <n v="1754938"/>
    <x v="1"/>
    <s v="AOW46793.1"/>
    <m/>
    <m/>
    <s v="hypothetical protein"/>
    <m/>
    <m/>
    <s v="A4S02_08420"/>
    <n v="855"/>
    <n v="284"/>
    <m/>
  </r>
  <r>
    <n v="3663"/>
    <x v="0"/>
    <x v="2"/>
    <s v="GCA_001766235.1"/>
    <s v="Primary Assembly"/>
    <s v="chromosome"/>
    <m/>
    <s v="CP015164.1"/>
    <n v="1754948"/>
    <n v="1755466"/>
    <x v="1"/>
    <m/>
    <m/>
    <m/>
    <m/>
    <m/>
    <m/>
    <s v="A4S02_08425"/>
    <n v="519"/>
    <m/>
    <m/>
  </r>
  <r>
    <n v="3664"/>
    <x v="1"/>
    <x v="3"/>
    <s v="GCA_001766235.1"/>
    <s v="Primary Assembly"/>
    <s v="chromosome"/>
    <m/>
    <s v="CP015164.1"/>
    <n v="1754948"/>
    <n v="1755466"/>
    <x v="1"/>
    <s v="AOW47845.1"/>
    <m/>
    <m/>
    <s v="respiratory nitrate reductase subunit gamma"/>
    <m/>
    <m/>
    <s v="A4S02_08425"/>
    <n v="519"/>
    <n v="172"/>
    <m/>
  </r>
  <r>
    <n v="3665"/>
    <x v="0"/>
    <x v="2"/>
    <s v="GCA_001766235.1"/>
    <s v="Primary Assembly"/>
    <s v="chromosome"/>
    <m/>
    <s v="CP015164.1"/>
    <n v="1755666"/>
    <n v="1756361"/>
    <x v="1"/>
    <m/>
    <m/>
    <m/>
    <m/>
    <m/>
    <m/>
    <s v="A4S02_08430"/>
    <n v="696"/>
    <m/>
    <m/>
  </r>
  <r>
    <n v="3666"/>
    <x v="1"/>
    <x v="3"/>
    <s v="GCA_001766235.1"/>
    <s v="Primary Assembly"/>
    <s v="chromosome"/>
    <m/>
    <s v="CP015164.1"/>
    <n v="1755666"/>
    <n v="1756361"/>
    <x v="1"/>
    <s v="AOW46794.1"/>
    <m/>
    <m/>
    <s v="nitrate reductase molybdenum cofactor assembly chaperone"/>
    <m/>
    <m/>
    <s v="A4S02_08430"/>
    <n v="696"/>
    <n v="231"/>
    <m/>
  </r>
  <r>
    <n v="3667"/>
    <x v="0"/>
    <x v="2"/>
    <s v="GCA_001766235.1"/>
    <s v="Primary Assembly"/>
    <s v="chromosome"/>
    <m/>
    <s v="CP015164.1"/>
    <n v="1756364"/>
    <n v="1757896"/>
    <x v="1"/>
    <m/>
    <m/>
    <m/>
    <m/>
    <m/>
    <m/>
    <s v="A4S02_08435"/>
    <n v="1533"/>
    <m/>
    <m/>
  </r>
  <r>
    <n v="3668"/>
    <x v="1"/>
    <x v="3"/>
    <s v="GCA_001766235.1"/>
    <s v="Primary Assembly"/>
    <s v="chromosome"/>
    <m/>
    <s v="CP015164.1"/>
    <n v="1756364"/>
    <n v="1757896"/>
    <x v="1"/>
    <s v="AOW46795.1"/>
    <m/>
    <m/>
    <s v="nitrate reductase subunit beta"/>
    <m/>
    <m/>
    <s v="A4S02_08435"/>
    <n v="1533"/>
    <n v="510"/>
    <m/>
  </r>
  <r>
    <n v="3669"/>
    <x v="0"/>
    <x v="2"/>
    <s v="GCA_001766235.1"/>
    <s v="Primary Assembly"/>
    <s v="chromosome"/>
    <m/>
    <s v="CP015164.1"/>
    <n v="1757949"/>
    <n v="1761650"/>
    <x v="1"/>
    <m/>
    <m/>
    <m/>
    <m/>
    <m/>
    <m/>
    <s v="A4S02_08440"/>
    <n v="3702"/>
    <m/>
    <m/>
  </r>
  <r>
    <n v="3670"/>
    <x v="1"/>
    <x v="3"/>
    <s v="GCA_001766235.1"/>
    <s v="Primary Assembly"/>
    <s v="chromosome"/>
    <m/>
    <s v="CP015164.1"/>
    <n v="1757949"/>
    <n v="1761650"/>
    <x v="1"/>
    <s v="AOW46796.1"/>
    <m/>
    <m/>
    <s v="nitrate reductase subunit alpha"/>
    <m/>
    <m/>
    <s v="A4S02_08440"/>
    <n v="3702"/>
    <n v="1233"/>
    <m/>
  </r>
  <r>
    <n v="3671"/>
    <x v="0"/>
    <x v="0"/>
    <s v="GCA_001766235.1"/>
    <s v="Primary Assembly"/>
    <s v="chromosome"/>
    <m/>
    <s v="CP015164.1"/>
    <n v="1761867"/>
    <n v="1762022"/>
    <x v="0"/>
    <m/>
    <m/>
    <m/>
    <m/>
    <m/>
    <m/>
    <s v="A4S02_08445"/>
    <n v="156"/>
    <m/>
    <s v="pseudo"/>
  </r>
  <r>
    <n v="3672"/>
    <x v="1"/>
    <x v="1"/>
    <s v="GCA_001766235.1"/>
    <s v="Primary Assembly"/>
    <s v="chromosome"/>
    <m/>
    <s v="CP015164.1"/>
    <n v="1761867"/>
    <n v="1762022"/>
    <x v="0"/>
    <m/>
    <m/>
    <m/>
    <s v="transposase"/>
    <m/>
    <m/>
    <s v="A4S02_08445"/>
    <n v="156"/>
    <m/>
    <s v="pseudo"/>
  </r>
  <r>
    <n v="3673"/>
    <x v="0"/>
    <x v="2"/>
    <s v="GCA_001766235.1"/>
    <s v="Primary Assembly"/>
    <s v="chromosome"/>
    <m/>
    <s v="CP015164.1"/>
    <n v="1762101"/>
    <n v="1763180"/>
    <x v="0"/>
    <m/>
    <m/>
    <m/>
    <m/>
    <m/>
    <m/>
    <s v="A4S02_08450"/>
    <n v="1080"/>
    <m/>
    <m/>
  </r>
  <r>
    <n v="3674"/>
    <x v="1"/>
    <x v="3"/>
    <s v="GCA_001766235.1"/>
    <s v="Primary Assembly"/>
    <s v="chromosome"/>
    <m/>
    <s v="CP015164.1"/>
    <n v="1762101"/>
    <n v="1763180"/>
    <x v="0"/>
    <s v="AOW46797.1"/>
    <m/>
    <m/>
    <s v="transposase"/>
    <m/>
    <m/>
    <s v="A4S02_08450"/>
    <n v="1080"/>
    <n v="359"/>
    <m/>
  </r>
  <r>
    <n v="3675"/>
    <x v="0"/>
    <x v="2"/>
    <s v="GCA_001766235.1"/>
    <s v="Primary Assembly"/>
    <s v="chromosome"/>
    <m/>
    <s v="CP015164.1"/>
    <n v="1763847"/>
    <n v="1764476"/>
    <x v="1"/>
    <m/>
    <m/>
    <m/>
    <m/>
    <m/>
    <m/>
    <s v="A4S02_08455"/>
    <n v="630"/>
    <m/>
    <m/>
  </r>
  <r>
    <n v="3676"/>
    <x v="1"/>
    <x v="3"/>
    <s v="GCA_001766235.1"/>
    <s v="Primary Assembly"/>
    <s v="chromosome"/>
    <m/>
    <s v="CP015164.1"/>
    <n v="1763847"/>
    <n v="1764476"/>
    <x v="1"/>
    <s v="AOW46798.1"/>
    <m/>
    <m/>
    <s v="hypothetical protein"/>
    <m/>
    <m/>
    <s v="A4S02_08455"/>
    <n v="630"/>
    <n v="209"/>
    <m/>
  </r>
  <r>
    <n v="3677"/>
    <x v="0"/>
    <x v="2"/>
    <s v="GCA_001766235.1"/>
    <s v="Primary Assembly"/>
    <s v="chromosome"/>
    <m/>
    <s v="CP015164.1"/>
    <n v="1764703"/>
    <n v="1765887"/>
    <x v="0"/>
    <m/>
    <m/>
    <m/>
    <m/>
    <m/>
    <m/>
    <s v="A4S02_08460"/>
    <n v="1185"/>
    <m/>
    <m/>
  </r>
  <r>
    <n v="3678"/>
    <x v="1"/>
    <x v="3"/>
    <s v="GCA_001766235.1"/>
    <s v="Primary Assembly"/>
    <s v="chromosome"/>
    <m/>
    <s v="CP015164.1"/>
    <n v="1764703"/>
    <n v="1765887"/>
    <x v="0"/>
    <s v="AOW46799.1"/>
    <m/>
    <m/>
    <s v="MFS transporter"/>
    <m/>
    <m/>
    <s v="A4S02_08460"/>
    <n v="1185"/>
    <n v="394"/>
    <m/>
  </r>
  <r>
    <n v="3679"/>
    <x v="0"/>
    <x v="2"/>
    <s v="GCA_001766235.1"/>
    <s v="Primary Assembly"/>
    <s v="chromosome"/>
    <m/>
    <s v="CP015164.1"/>
    <n v="1765884"/>
    <n v="1767584"/>
    <x v="0"/>
    <m/>
    <m/>
    <m/>
    <m/>
    <m/>
    <m/>
    <s v="A4S02_08465"/>
    <n v="1701"/>
    <m/>
    <m/>
  </r>
  <r>
    <n v="3680"/>
    <x v="1"/>
    <x v="3"/>
    <s v="GCA_001766235.1"/>
    <s v="Primary Assembly"/>
    <s v="chromosome"/>
    <m/>
    <s v="CP015164.1"/>
    <n v="1765884"/>
    <n v="1767584"/>
    <x v="0"/>
    <s v="AOW46800.1"/>
    <m/>
    <m/>
    <s v="hypothetical protein"/>
    <m/>
    <m/>
    <s v="A4S02_08465"/>
    <n v="1701"/>
    <n v="566"/>
    <m/>
  </r>
  <r>
    <n v="3681"/>
    <x v="0"/>
    <x v="2"/>
    <s v="GCA_001766235.1"/>
    <s v="Primary Assembly"/>
    <s v="chromosome"/>
    <m/>
    <s v="CP015164.1"/>
    <n v="1767727"/>
    <n v="1769112"/>
    <x v="1"/>
    <m/>
    <m/>
    <m/>
    <m/>
    <m/>
    <m/>
    <s v="A4S02_08470"/>
    <n v="1386"/>
    <m/>
    <m/>
  </r>
  <r>
    <n v="3682"/>
    <x v="1"/>
    <x v="3"/>
    <s v="GCA_001766235.1"/>
    <s v="Primary Assembly"/>
    <s v="chromosome"/>
    <m/>
    <s v="CP015164.1"/>
    <n v="1767727"/>
    <n v="1769112"/>
    <x v="1"/>
    <s v="AOW46801.1"/>
    <m/>
    <m/>
    <s v="transposase"/>
    <m/>
    <m/>
    <s v="A4S02_08470"/>
    <n v="1386"/>
    <n v="461"/>
    <m/>
  </r>
  <r>
    <n v="3683"/>
    <x v="0"/>
    <x v="2"/>
    <s v="GCA_001766235.1"/>
    <s v="Primary Assembly"/>
    <s v="chromosome"/>
    <m/>
    <s v="CP015164.1"/>
    <n v="1769242"/>
    <n v="1772139"/>
    <x v="0"/>
    <m/>
    <m/>
    <m/>
    <m/>
    <m/>
    <m/>
    <s v="A4S02_08475"/>
    <n v="2898"/>
    <m/>
    <m/>
  </r>
  <r>
    <n v="3684"/>
    <x v="1"/>
    <x v="3"/>
    <s v="GCA_001766235.1"/>
    <s v="Primary Assembly"/>
    <s v="chromosome"/>
    <m/>
    <s v="CP015164.1"/>
    <n v="1769242"/>
    <n v="1772139"/>
    <x v="0"/>
    <s v="AOW46802.1"/>
    <m/>
    <m/>
    <s v="nitrite reductase small subunit"/>
    <m/>
    <m/>
    <s v="A4S02_08475"/>
    <n v="2898"/>
    <n v="965"/>
    <m/>
  </r>
  <r>
    <n v="3685"/>
    <x v="0"/>
    <x v="2"/>
    <s v="GCA_001766235.1"/>
    <s v="Primary Assembly"/>
    <s v="chromosome"/>
    <m/>
    <s v="CP015164.1"/>
    <n v="1772145"/>
    <n v="1776074"/>
    <x v="0"/>
    <m/>
    <m/>
    <m/>
    <m/>
    <m/>
    <m/>
    <s v="A4S02_08480"/>
    <n v="3930"/>
    <m/>
    <m/>
  </r>
  <r>
    <n v="3686"/>
    <x v="1"/>
    <x v="3"/>
    <s v="GCA_001766235.1"/>
    <s v="Primary Assembly"/>
    <s v="chromosome"/>
    <m/>
    <s v="CP015164.1"/>
    <n v="1772145"/>
    <n v="1776074"/>
    <x v="0"/>
    <s v="AOW46803.1"/>
    <m/>
    <m/>
    <s v="molybdopterin oxidoreductase"/>
    <m/>
    <m/>
    <s v="A4S02_08480"/>
    <n v="3930"/>
    <n v="1309"/>
    <m/>
  </r>
  <r>
    <n v="3687"/>
    <x v="0"/>
    <x v="2"/>
    <s v="GCA_001766235.1"/>
    <s v="Primary Assembly"/>
    <s v="chromosome"/>
    <m/>
    <s v="CP015164.1"/>
    <n v="1776095"/>
    <n v="1776676"/>
    <x v="0"/>
    <m/>
    <m/>
    <m/>
    <m/>
    <m/>
    <m/>
    <s v="A4S02_08485"/>
    <n v="582"/>
    <m/>
    <m/>
  </r>
  <r>
    <n v="3688"/>
    <x v="1"/>
    <x v="3"/>
    <s v="GCA_001766235.1"/>
    <s v="Primary Assembly"/>
    <s v="chromosome"/>
    <m/>
    <s v="CP015164.1"/>
    <n v="1776095"/>
    <n v="1776676"/>
    <x v="0"/>
    <s v="AOW46804.1"/>
    <m/>
    <m/>
    <s v="regulator"/>
    <m/>
    <m/>
    <s v="A4S02_08485"/>
    <n v="582"/>
    <n v="193"/>
    <m/>
  </r>
  <r>
    <n v="3689"/>
    <x v="0"/>
    <x v="2"/>
    <s v="GCA_001766235.1"/>
    <s v="Primary Assembly"/>
    <s v="chromosome"/>
    <m/>
    <s v="CP015164.1"/>
    <n v="1776673"/>
    <n v="1777647"/>
    <x v="0"/>
    <m/>
    <m/>
    <m/>
    <m/>
    <m/>
    <m/>
    <s v="A4S02_08490"/>
    <n v="975"/>
    <m/>
    <m/>
  </r>
  <r>
    <n v="3690"/>
    <x v="1"/>
    <x v="3"/>
    <s v="GCA_001766235.1"/>
    <s v="Primary Assembly"/>
    <s v="chromosome"/>
    <m/>
    <s v="CP015164.1"/>
    <n v="1776673"/>
    <n v="1777647"/>
    <x v="0"/>
    <s v="AOW46805.1"/>
    <m/>
    <m/>
    <s v="nitrate ABC transporter ATP-binding protein"/>
    <m/>
    <m/>
    <s v="A4S02_08490"/>
    <n v="975"/>
    <n v="324"/>
    <m/>
  </r>
  <r>
    <n v="3691"/>
    <x v="0"/>
    <x v="2"/>
    <s v="GCA_001766235.1"/>
    <s v="Primary Assembly"/>
    <s v="chromosome"/>
    <m/>
    <s v="CP015164.1"/>
    <n v="1777886"/>
    <n v="1778497"/>
    <x v="0"/>
    <m/>
    <m/>
    <m/>
    <m/>
    <m/>
    <m/>
    <s v="A4S02_08495"/>
    <n v="612"/>
    <m/>
    <m/>
  </r>
  <r>
    <n v="3692"/>
    <x v="1"/>
    <x v="3"/>
    <s v="GCA_001766235.1"/>
    <s v="Primary Assembly"/>
    <s v="chromosome"/>
    <m/>
    <s v="CP015164.1"/>
    <n v="1777886"/>
    <n v="1778497"/>
    <x v="0"/>
    <s v="AOW46806.1"/>
    <m/>
    <m/>
    <s v="hypothetical protein"/>
    <m/>
    <m/>
    <s v="A4S02_08495"/>
    <n v="612"/>
    <n v="203"/>
    <m/>
  </r>
  <r>
    <n v="3693"/>
    <x v="0"/>
    <x v="2"/>
    <s v="GCA_001766235.1"/>
    <s v="Primary Assembly"/>
    <s v="chromosome"/>
    <m/>
    <s v="CP015164.1"/>
    <n v="1779121"/>
    <n v="1779447"/>
    <x v="0"/>
    <m/>
    <m/>
    <m/>
    <m/>
    <m/>
    <m/>
    <s v="A4S02_08500"/>
    <n v="327"/>
    <m/>
    <m/>
  </r>
  <r>
    <n v="3694"/>
    <x v="1"/>
    <x v="3"/>
    <s v="GCA_001766235.1"/>
    <s v="Primary Assembly"/>
    <s v="chromosome"/>
    <m/>
    <s v="CP015164.1"/>
    <n v="1779121"/>
    <n v="1779447"/>
    <x v="0"/>
    <s v="AOW47846.1"/>
    <m/>
    <m/>
    <s v="hypothetical protein"/>
    <m/>
    <m/>
    <s v="A4S02_08500"/>
    <n v="327"/>
    <n v="108"/>
    <m/>
  </r>
  <r>
    <n v="3695"/>
    <x v="0"/>
    <x v="2"/>
    <s v="GCA_001766235.1"/>
    <s v="Primary Assembly"/>
    <s v="chromosome"/>
    <m/>
    <s v="CP015164.1"/>
    <n v="1779647"/>
    <n v="1780321"/>
    <x v="0"/>
    <m/>
    <m/>
    <m/>
    <m/>
    <m/>
    <m/>
    <s v="A4S02_08505"/>
    <n v="675"/>
    <m/>
    <m/>
  </r>
  <r>
    <n v="3696"/>
    <x v="1"/>
    <x v="3"/>
    <s v="GCA_001766235.1"/>
    <s v="Primary Assembly"/>
    <s v="chromosome"/>
    <m/>
    <s v="CP015164.1"/>
    <n v="1779647"/>
    <n v="1780321"/>
    <x v="0"/>
    <s v="AOW46807.1"/>
    <m/>
    <m/>
    <s v="DNA-binding response regulator"/>
    <m/>
    <m/>
    <s v="A4S02_08505"/>
    <n v="675"/>
    <n v="224"/>
    <m/>
  </r>
  <r>
    <n v="3697"/>
    <x v="0"/>
    <x v="0"/>
    <s v="GCA_001766235.1"/>
    <s v="Primary Assembly"/>
    <s v="chromosome"/>
    <m/>
    <s v="CP015164.1"/>
    <n v="1780799"/>
    <n v="1781242"/>
    <x v="1"/>
    <m/>
    <m/>
    <m/>
    <m/>
    <m/>
    <m/>
    <s v="A4S02_08510"/>
    <n v="444"/>
    <m/>
    <s v="pseudo"/>
  </r>
  <r>
    <n v="3698"/>
    <x v="1"/>
    <x v="1"/>
    <s v="GCA_001766235.1"/>
    <s v="Primary Assembly"/>
    <s v="chromosome"/>
    <m/>
    <s v="CP015164.1"/>
    <n v="1780799"/>
    <n v="1781242"/>
    <x v="1"/>
    <m/>
    <m/>
    <m/>
    <s v="hypothetical protein"/>
    <m/>
    <m/>
    <s v="A4S02_08510"/>
    <n v="444"/>
    <m/>
    <s v="pseudo"/>
  </r>
  <r>
    <n v="3699"/>
    <x v="0"/>
    <x v="2"/>
    <s v="GCA_001766235.1"/>
    <s v="Primary Assembly"/>
    <s v="chromosome"/>
    <m/>
    <s v="CP015164.1"/>
    <n v="1781374"/>
    <n v="1781721"/>
    <x v="1"/>
    <m/>
    <m/>
    <m/>
    <m/>
    <m/>
    <m/>
    <s v="A4S02_08515"/>
    <n v="348"/>
    <m/>
    <m/>
  </r>
  <r>
    <n v="3700"/>
    <x v="1"/>
    <x v="3"/>
    <s v="GCA_001766235.1"/>
    <s v="Primary Assembly"/>
    <s v="chromosome"/>
    <m/>
    <s v="CP015164.1"/>
    <n v="1781374"/>
    <n v="1781721"/>
    <x v="1"/>
    <s v="AOW46808.1"/>
    <m/>
    <m/>
    <s v="hypothetical protein"/>
    <m/>
    <m/>
    <s v="A4S02_08515"/>
    <n v="348"/>
    <n v="115"/>
    <m/>
  </r>
  <r>
    <n v="3701"/>
    <x v="0"/>
    <x v="2"/>
    <s v="GCA_001766235.1"/>
    <s v="Primary Assembly"/>
    <s v="chromosome"/>
    <m/>
    <s v="CP015164.1"/>
    <n v="1781720"/>
    <n v="1782760"/>
    <x v="0"/>
    <m/>
    <m/>
    <m/>
    <m/>
    <m/>
    <m/>
    <s v="A4S02_08520"/>
    <n v="1041"/>
    <m/>
    <m/>
  </r>
  <r>
    <n v="3702"/>
    <x v="1"/>
    <x v="3"/>
    <s v="GCA_001766235.1"/>
    <s v="Primary Assembly"/>
    <s v="chromosome"/>
    <m/>
    <s v="CP015164.1"/>
    <n v="1781720"/>
    <n v="1782760"/>
    <x v="0"/>
    <s v="AOW46809.1"/>
    <m/>
    <m/>
    <s v="transposase"/>
    <m/>
    <m/>
    <s v="A4S02_08520"/>
    <n v="1041"/>
    <n v="346"/>
    <m/>
  </r>
  <r>
    <n v="3703"/>
    <x v="0"/>
    <x v="2"/>
    <s v="GCA_001766235.1"/>
    <s v="Primary Assembly"/>
    <s v="chromosome"/>
    <m/>
    <s v="CP015164.1"/>
    <n v="1783365"/>
    <n v="1784387"/>
    <x v="1"/>
    <m/>
    <m/>
    <m/>
    <m/>
    <m/>
    <m/>
    <s v="A4S02_08525"/>
    <n v="1023"/>
    <m/>
    <m/>
  </r>
  <r>
    <n v="3704"/>
    <x v="1"/>
    <x v="3"/>
    <s v="GCA_001766235.1"/>
    <s v="Primary Assembly"/>
    <s v="chromosome"/>
    <m/>
    <s v="CP015164.1"/>
    <n v="1783365"/>
    <n v="1784387"/>
    <x v="1"/>
    <s v="AOW46810.1"/>
    <m/>
    <m/>
    <s v="transposase"/>
    <m/>
    <m/>
    <s v="A4S02_08525"/>
    <n v="1023"/>
    <n v="340"/>
    <m/>
  </r>
  <r>
    <n v="3705"/>
    <x v="0"/>
    <x v="2"/>
    <s v="GCA_001766235.1"/>
    <s v="Primary Assembly"/>
    <s v="chromosome"/>
    <m/>
    <s v="CP015164.1"/>
    <n v="1784499"/>
    <n v="1784876"/>
    <x v="0"/>
    <m/>
    <m/>
    <m/>
    <m/>
    <m/>
    <m/>
    <s v="A4S02_08530"/>
    <n v="378"/>
    <m/>
    <m/>
  </r>
  <r>
    <n v="3706"/>
    <x v="1"/>
    <x v="3"/>
    <s v="GCA_001766235.1"/>
    <s v="Primary Assembly"/>
    <s v="chromosome"/>
    <m/>
    <s v="CP015164.1"/>
    <n v="1784499"/>
    <n v="1784876"/>
    <x v="0"/>
    <s v="AOW46811.1"/>
    <m/>
    <m/>
    <s v="hypothetical protein"/>
    <m/>
    <m/>
    <s v="A4S02_08530"/>
    <n v="378"/>
    <n v="125"/>
    <m/>
  </r>
  <r>
    <n v="3707"/>
    <x v="0"/>
    <x v="2"/>
    <s v="GCA_001766235.1"/>
    <s v="Primary Assembly"/>
    <s v="chromosome"/>
    <m/>
    <s v="CP015164.1"/>
    <n v="1785366"/>
    <n v="1786427"/>
    <x v="1"/>
    <m/>
    <m/>
    <m/>
    <m/>
    <m/>
    <m/>
    <s v="A4S02_08535"/>
    <n v="1062"/>
    <m/>
    <m/>
  </r>
  <r>
    <n v="3708"/>
    <x v="1"/>
    <x v="3"/>
    <s v="GCA_001766235.1"/>
    <s v="Primary Assembly"/>
    <s v="chromosome"/>
    <m/>
    <s v="CP015164.1"/>
    <n v="1785366"/>
    <n v="1786427"/>
    <x v="1"/>
    <s v="AOW46812.1"/>
    <m/>
    <m/>
    <s v="NAD-dependent dehydratase"/>
    <m/>
    <m/>
    <s v="A4S02_08535"/>
    <n v="1062"/>
    <n v="353"/>
    <m/>
  </r>
  <r>
    <n v="3709"/>
    <x v="0"/>
    <x v="2"/>
    <s v="GCA_001766235.1"/>
    <s v="Primary Assembly"/>
    <s v="chromosome"/>
    <m/>
    <s v="CP015164.1"/>
    <n v="1786574"/>
    <n v="1786999"/>
    <x v="0"/>
    <m/>
    <m/>
    <m/>
    <m/>
    <m/>
    <m/>
    <s v="A4S02_08540"/>
    <n v="426"/>
    <m/>
    <m/>
  </r>
  <r>
    <n v="3710"/>
    <x v="1"/>
    <x v="3"/>
    <s v="GCA_001766235.1"/>
    <s v="Primary Assembly"/>
    <s v="chromosome"/>
    <m/>
    <s v="CP015164.1"/>
    <n v="1786574"/>
    <n v="1786999"/>
    <x v="0"/>
    <s v="AOW46813.1"/>
    <m/>
    <m/>
    <s v="hypothetical protein"/>
    <m/>
    <m/>
    <s v="A4S02_08540"/>
    <n v="426"/>
    <n v="141"/>
    <m/>
  </r>
  <r>
    <n v="3711"/>
    <x v="0"/>
    <x v="2"/>
    <s v="GCA_001766235.1"/>
    <s v="Primary Assembly"/>
    <s v="chromosome"/>
    <m/>
    <s v="CP015164.1"/>
    <n v="1787022"/>
    <n v="1788524"/>
    <x v="1"/>
    <m/>
    <m/>
    <m/>
    <m/>
    <m/>
    <m/>
    <s v="A4S02_08545"/>
    <n v="1503"/>
    <m/>
    <m/>
  </r>
  <r>
    <n v="3712"/>
    <x v="1"/>
    <x v="3"/>
    <s v="GCA_001766235.1"/>
    <s v="Primary Assembly"/>
    <s v="chromosome"/>
    <m/>
    <s v="CP015164.1"/>
    <n v="1787022"/>
    <n v="1788524"/>
    <x v="1"/>
    <s v="AOW46814.1"/>
    <m/>
    <m/>
    <s v="phosphate transporter"/>
    <m/>
    <m/>
    <s v="A4S02_08545"/>
    <n v="1503"/>
    <n v="500"/>
    <m/>
  </r>
  <r>
    <n v="3713"/>
    <x v="0"/>
    <x v="2"/>
    <s v="GCA_001766235.1"/>
    <s v="Primary Assembly"/>
    <s v="chromosome"/>
    <m/>
    <s v="CP015164.1"/>
    <n v="1788648"/>
    <n v="1789307"/>
    <x v="1"/>
    <m/>
    <m/>
    <m/>
    <m/>
    <m/>
    <m/>
    <s v="A4S02_08550"/>
    <n v="660"/>
    <m/>
    <m/>
  </r>
  <r>
    <n v="3714"/>
    <x v="1"/>
    <x v="3"/>
    <s v="GCA_001766235.1"/>
    <s v="Primary Assembly"/>
    <s v="chromosome"/>
    <m/>
    <s v="CP015164.1"/>
    <n v="1788648"/>
    <n v="1789307"/>
    <x v="1"/>
    <s v="AOW46815.1"/>
    <m/>
    <m/>
    <s v="transcriptional regulator"/>
    <m/>
    <m/>
    <s v="A4S02_08550"/>
    <n v="660"/>
    <n v="219"/>
    <m/>
  </r>
  <r>
    <n v="3715"/>
    <x v="0"/>
    <x v="2"/>
    <s v="GCA_001766235.1"/>
    <s v="Primary Assembly"/>
    <s v="chromosome"/>
    <m/>
    <s v="CP015164.1"/>
    <n v="1789392"/>
    <n v="1790624"/>
    <x v="0"/>
    <m/>
    <m/>
    <m/>
    <m/>
    <m/>
    <m/>
    <s v="A4S02_08555"/>
    <n v="1233"/>
    <m/>
    <m/>
  </r>
  <r>
    <n v="3716"/>
    <x v="1"/>
    <x v="3"/>
    <s v="GCA_001766235.1"/>
    <s v="Primary Assembly"/>
    <s v="chromosome"/>
    <m/>
    <s v="CP015164.1"/>
    <n v="1789392"/>
    <n v="1790624"/>
    <x v="0"/>
    <s v="AOW46816.1"/>
    <m/>
    <m/>
    <s v="nitric oxide dioxygenase"/>
    <m/>
    <m/>
    <s v="A4S02_08555"/>
    <n v="1233"/>
    <n v="410"/>
    <m/>
  </r>
  <r>
    <n v="3717"/>
    <x v="0"/>
    <x v="2"/>
    <s v="GCA_001766235.1"/>
    <s v="Primary Assembly"/>
    <s v="chromosome"/>
    <m/>
    <s v="CP015164.1"/>
    <n v="1790920"/>
    <n v="1791309"/>
    <x v="0"/>
    <m/>
    <m/>
    <m/>
    <m/>
    <m/>
    <m/>
    <s v="A4S02_08560"/>
    <n v="390"/>
    <m/>
    <m/>
  </r>
  <r>
    <n v="3718"/>
    <x v="1"/>
    <x v="3"/>
    <s v="GCA_001766235.1"/>
    <s v="Primary Assembly"/>
    <s v="chromosome"/>
    <m/>
    <s v="CP015164.1"/>
    <n v="1790920"/>
    <n v="1791309"/>
    <x v="0"/>
    <s v="AOW46817.1"/>
    <m/>
    <m/>
    <s v="hypothetical protein"/>
    <m/>
    <m/>
    <s v="A4S02_08560"/>
    <n v="390"/>
    <n v="129"/>
    <m/>
  </r>
  <r>
    <n v="3719"/>
    <x v="0"/>
    <x v="2"/>
    <s v="GCA_001766235.1"/>
    <s v="Primary Assembly"/>
    <s v="chromosome"/>
    <m/>
    <s v="CP015164.1"/>
    <n v="1791463"/>
    <n v="1792107"/>
    <x v="1"/>
    <m/>
    <m/>
    <m/>
    <m/>
    <m/>
    <m/>
    <s v="A4S02_08565"/>
    <n v="645"/>
    <m/>
    <m/>
  </r>
  <r>
    <n v="3720"/>
    <x v="1"/>
    <x v="3"/>
    <s v="GCA_001766235.1"/>
    <s v="Primary Assembly"/>
    <s v="chromosome"/>
    <m/>
    <s v="CP015164.1"/>
    <n v="1791463"/>
    <n v="1792107"/>
    <x v="1"/>
    <s v="AOW46818.1"/>
    <m/>
    <m/>
    <s v="hypothetical protein"/>
    <m/>
    <m/>
    <s v="A4S02_08565"/>
    <n v="645"/>
    <n v="214"/>
    <m/>
  </r>
  <r>
    <n v="3721"/>
    <x v="0"/>
    <x v="2"/>
    <s v="GCA_001766235.1"/>
    <s v="Primary Assembly"/>
    <s v="chromosome"/>
    <m/>
    <s v="CP015164.1"/>
    <n v="1792175"/>
    <n v="1792675"/>
    <x v="0"/>
    <m/>
    <m/>
    <m/>
    <m/>
    <m/>
    <m/>
    <s v="A4S02_08570"/>
    <n v="501"/>
    <m/>
    <m/>
  </r>
  <r>
    <n v="3722"/>
    <x v="1"/>
    <x v="3"/>
    <s v="GCA_001766235.1"/>
    <s v="Primary Assembly"/>
    <s v="chromosome"/>
    <m/>
    <s v="CP015164.1"/>
    <n v="1792175"/>
    <n v="1792675"/>
    <x v="0"/>
    <s v="AOW46819.1"/>
    <m/>
    <m/>
    <s v="hypothetical protein"/>
    <m/>
    <m/>
    <s v="A4S02_08570"/>
    <n v="501"/>
    <n v="166"/>
    <m/>
  </r>
  <r>
    <n v="3723"/>
    <x v="0"/>
    <x v="2"/>
    <s v="GCA_001766235.1"/>
    <s v="Primary Assembly"/>
    <s v="chromosome"/>
    <m/>
    <s v="CP015164.1"/>
    <n v="1792876"/>
    <n v="1793721"/>
    <x v="0"/>
    <m/>
    <m/>
    <m/>
    <m/>
    <m/>
    <m/>
    <s v="A4S02_08575"/>
    <n v="846"/>
    <m/>
    <m/>
  </r>
  <r>
    <n v="3724"/>
    <x v="1"/>
    <x v="3"/>
    <s v="GCA_001766235.1"/>
    <s v="Primary Assembly"/>
    <s v="chromosome"/>
    <m/>
    <s v="CP015164.1"/>
    <n v="1792876"/>
    <n v="1793721"/>
    <x v="0"/>
    <s v="AOW46820.1"/>
    <m/>
    <m/>
    <s v="formyltetrahydrofolate deformylase"/>
    <m/>
    <m/>
    <s v="A4S02_08575"/>
    <n v="846"/>
    <n v="281"/>
    <m/>
  </r>
  <r>
    <n v="3725"/>
    <x v="0"/>
    <x v="2"/>
    <s v="GCA_001766235.1"/>
    <s v="Primary Assembly"/>
    <s v="chromosome"/>
    <m/>
    <s v="CP015164.1"/>
    <n v="1794231"/>
    <n v="1795310"/>
    <x v="0"/>
    <m/>
    <m/>
    <m/>
    <m/>
    <m/>
    <m/>
    <s v="A4S02_08580"/>
    <n v="1080"/>
    <m/>
    <m/>
  </r>
  <r>
    <n v="3726"/>
    <x v="1"/>
    <x v="3"/>
    <s v="GCA_001766235.1"/>
    <s v="Primary Assembly"/>
    <s v="chromosome"/>
    <m/>
    <s v="CP015164.1"/>
    <n v="1794231"/>
    <n v="1795310"/>
    <x v="0"/>
    <s v="AOW46821.1"/>
    <m/>
    <m/>
    <s v="transposase"/>
    <m/>
    <m/>
    <s v="A4S02_08580"/>
    <n v="1080"/>
    <n v="359"/>
    <m/>
  </r>
  <r>
    <n v="3727"/>
    <x v="0"/>
    <x v="2"/>
    <s v="GCA_001766235.1"/>
    <s v="Primary Assembly"/>
    <s v="chromosome"/>
    <m/>
    <s v="CP015164.1"/>
    <n v="1795530"/>
    <n v="1796915"/>
    <x v="0"/>
    <m/>
    <m/>
    <m/>
    <m/>
    <m/>
    <m/>
    <s v="A4S02_08585"/>
    <n v="1386"/>
    <m/>
    <m/>
  </r>
  <r>
    <n v="3728"/>
    <x v="1"/>
    <x v="3"/>
    <s v="GCA_001766235.1"/>
    <s v="Primary Assembly"/>
    <s v="chromosome"/>
    <m/>
    <s v="CP015164.1"/>
    <n v="1795530"/>
    <n v="1796915"/>
    <x v="0"/>
    <s v="AOW46822.1"/>
    <m/>
    <m/>
    <s v="transposase"/>
    <m/>
    <m/>
    <s v="A4S02_08585"/>
    <n v="1386"/>
    <n v="461"/>
    <m/>
  </r>
  <r>
    <n v="3729"/>
    <x v="0"/>
    <x v="2"/>
    <s v="GCA_001766235.1"/>
    <s v="Primary Assembly"/>
    <s v="chromosome"/>
    <m/>
    <s v="CP015164.1"/>
    <n v="1797177"/>
    <n v="1798199"/>
    <x v="0"/>
    <m/>
    <m/>
    <m/>
    <m/>
    <m/>
    <m/>
    <s v="A4S02_08590"/>
    <n v="1023"/>
    <m/>
    <m/>
  </r>
  <r>
    <n v="3730"/>
    <x v="1"/>
    <x v="3"/>
    <s v="GCA_001766235.1"/>
    <s v="Primary Assembly"/>
    <s v="chromosome"/>
    <m/>
    <s v="CP015164.1"/>
    <n v="1797177"/>
    <n v="1798199"/>
    <x v="0"/>
    <s v="AOW46823.1"/>
    <m/>
    <m/>
    <s v="transposase"/>
    <m/>
    <m/>
    <s v="A4S02_08590"/>
    <n v="1023"/>
    <n v="340"/>
    <m/>
  </r>
  <r>
    <n v="3731"/>
    <x v="0"/>
    <x v="2"/>
    <s v="GCA_001766235.1"/>
    <s v="Primary Assembly"/>
    <s v="chromosome"/>
    <m/>
    <s v="CP015164.1"/>
    <n v="1798743"/>
    <n v="1799783"/>
    <x v="1"/>
    <m/>
    <m/>
    <m/>
    <m/>
    <m/>
    <m/>
    <s v="A4S02_08595"/>
    <n v="1041"/>
    <m/>
    <m/>
  </r>
  <r>
    <n v="3732"/>
    <x v="1"/>
    <x v="3"/>
    <s v="GCA_001766235.1"/>
    <s v="Primary Assembly"/>
    <s v="chromosome"/>
    <m/>
    <s v="CP015164.1"/>
    <n v="1798743"/>
    <n v="1799783"/>
    <x v="1"/>
    <s v="AOW46824.1"/>
    <m/>
    <m/>
    <s v="transposase"/>
    <m/>
    <m/>
    <s v="A4S02_08595"/>
    <n v="1041"/>
    <n v="346"/>
    <m/>
  </r>
  <r>
    <n v="3733"/>
    <x v="0"/>
    <x v="2"/>
    <s v="GCA_001766235.1"/>
    <s v="Primary Assembly"/>
    <s v="chromosome"/>
    <m/>
    <s v="CP015164.1"/>
    <n v="1799859"/>
    <n v="1800047"/>
    <x v="1"/>
    <m/>
    <m/>
    <m/>
    <m/>
    <m/>
    <m/>
    <s v="A4S02_08600"/>
    <n v="189"/>
    <m/>
    <m/>
  </r>
  <r>
    <n v="3734"/>
    <x v="1"/>
    <x v="3"/>
    <s v="GCA_001766235.1"/>
    <s v="Primary Assembly"/>
    <s v="chromosome"/>
    <m/>
    <s v="CP015164.1"/>
    <n v="1799859"/>
    <n v="1800047"/>
    <x v="1"/>
    <s v="AOW46825.1"/>
    <m/>
    <m/>
    <s v="hypothetical protein"/>
    <m/>
    <m/>
    <s v="A4S02_08600"/>
    <n v="189"/>
    <n v="62"/>
    <m/>
  </r>
  <r>
    <n v="3735"/>
    <x v="0"/>
    <x v="0"/>
    <s v="GCA_001766235.1"/>
    <s v="Primary Assembly"/>
    <s v="chromosome"/>
    <m/>
    <s v="CP015164.1"/>
    <n v="1800234"/>
    <n v="1801376"/>
    <x v="1"/>
    <m/>
    <m/>
    <m/>
    <m/>
    <m/>
    <m/>
    <s v="A4S02_08605"/>
    <n v="1143"/>
    <m/>
    <s v="pseudo"/>
  </r>
  <r>
    <n v="3736"/>
    <x v="1"/>
    <x v="1"/>
    <s v="GCA_001766235.1"/>
    <s v="Primary Assembly"/>
    <s v="chromosome"/>
    <m/>
    <s v="CP015164.1"/>
    <n v="1800234"/>
    <n v="1801376"/>
    <x v="1"/>
    <m/>
    <m/>
    <m/>
    <s v="aminoglycoside phosphotransferase"/>
    <m/>
    <m/>
    <s v="A4S02_08605"/>
    <n v="1143"/>
    <m/>
    <s v="pseudo"/>
  </r>
  <r>
    <n v="3737"/>
    <x v="0"/>
    <x v="2"/>
    <s v="GCA_001766235.1"/>
    <s v="Primary Assembly"/>
    <s v="chromosome"/>
    <m/>
    <s v="CP015164.1"/>
    <n v="1801416"/>
    <n v="1802243"/>
    <x v="1"/>
    <m/>
    <m/>
    <m/>
    <m/>
    <m/>
    <m/>
    <s v="A4S02_08610"/>
    <n v="828"/>
    <m/>
    <m/>
  </r>
  <r>
    <n v="3738"/>
    <x v="1"/>
    <x v="3"/>
    <s v="GCA_001766235.1"/>
    <s v="Primary Assembly"/>
    <s v="chromosome"/>
    <m/>
    <s v="CP015164.1"/>
    <n v="1801416"/>
    <n v="1802243"/>
    <x v="1"/>
    <s v="AOW46826.1"/>
    <m/>
    <m/>
    <s v="transposase"/>
    <m/>
    <m/>
    <s v="A4S02_08610"/>
    <n v="828"/>
    <n v="275"/>
    <m/>
  </r>
  <r>
    <n v="3739"/>
    <x v="0"/>
    <x v="2"/>
    <s v="GCA_001766235.1"/>
    <s v="Primary Assembly"/>
    <s v="chromosome"/>
    <m/>
    <s v="CP015164.1"/>
    <n v="1802240"/>
    <n v="1802503"/>
    <x v="1"/>
    <m/>
    <m/>
    <m/>
    <m/>
    <m/>
    <m/>
    <s v="A4S02_08615"/>
    <n v="264"/>
    <m/>
    <m/>
  </r>
  <r>
    <n v="3740"/>
    <x v="1"/>
    <x v="3"/>
    <s v="GCA_001766235.1"/>
    <s v="Primary Assembly"/>
    <s v="chromosome"/>
    <m/>
    <s v="CP015164.1"/>
    <n v="1802240"/>
    <n v="1802503"/>
    <x v="1"/>
    <s v="AOW47847.1"/>
    <m/>
    <m/>
    <s v="transposase"/>
    <m/>
    <m/>
    <s v="A4S02_08615"/>
    <n v="264"/>
    <n v="87"/>
    <m/>
  </r>
  <r>
    <n v="3741"/>
    <x v="0"/>
    <x v="2"/>
    <s v="GCA_001766235.1"/>
    <s v="Primary Assembly"/>
    <s v="chromosome"/>
    <m/>
    <s v="CP015164.1"/>
    <n v="1802569"/>
    <n v="1802787"/>
    <x v="1"/>
    <m/>
    <m/>
    <m/>
    <m/>
    <m/>
    <m/>
    <s v="A4S02_08620"/>
    <n v="219"/>
    <m/>
    <m/>
  </r>
  <r>
    <n v="3742"/>
    <x v="1"/>
    <x v="3"/>
    <s v="GCA_001766235.1"/>
    <s v="Primary Assembly"/>
    <s v="chromosome"/>
    <m/>
    <s v="CP015164.1"/>
    <n v="1802569"/>
    <n v="1802787"/>
    <x v="1"/>
    <s v="AOW46827.1"/>
    <m/>
    <m/>
    <s v="hypothetical protein"/>
    <m/>
    <m/>
    <s v="A4S02_08620"/>
    <n v="219"/>
    <n v="72"/>
    <m/>
  </r>
  <r>
    <n v="3743"/>
    <x v="0"/>
    <x v="2"/>
    <s v="GCA_001766235.1"/>
    <s v="Primary Assembly"/>
    <s v="chromosome"/>
    <m/>
    <s v="CP015164.1"/>
    <n v="1803131"/>
    <n v="1804072"/>
    <x v="0"/>
    <m/>
    <m/>
    <m/>
    <m/>
    <m/>
    <m/>
    <s v="A4S02_08625"/>
    <n v="942"/>
    <m/>
    <m/>
  </r>
  <r>
    <n v="3744"/>
    <x v="1"/>
    <x v="3"/>
    <s v="GCA_001766235.1"/>
    <s v="Primary Assembly"/>
    <s v="chromosome"/>
    <m/>
    <s v="CP015164.1"/>
    <n v="1803131"/>
    <n v="1804072"/>
    <x v="0"/>
    <s v="AOW46828.1"/>
    <m/>
    <m/>
    <s v="LysR family transcriptional regulator"/>
    <m/>
    <m/>
    <s v="A4S02_08625"/>
    <n v="942"/>
    <n v="313"/>
    <m/>
  </r>
  <r>
    <n v="3745"/>
    <x v="0"/>
    <x v="2"/>
    <s v="GCA_001766235.1"/>
    <s v="Primary Assembly"/>
    <s v="chromosome"/>
    <m/>
    <s v="CP015164.1"/>
    <n v="1804231"/>
    <n v="1805589"/>
    <x v="0"/>
    <m/>
    <m/>
    <m/>
    <m/>
    <m/>
    <m/>
    <s v="A4S02_08630"/>
    <n v="1359"/>
    <m/>
    <m/>
  </r>
  <r>
    <n v="3746"/>
    <x v="1"/>
    <x v="3"/>
    <s v="GCA_001766235.1"/>
    <s v="Primary Assembly"/>
    <s v="chromosome"/>
    <m/>
    <s v="CP015164.1"/>
    <n v="1804231"/>
    <n v="1805589"/>
    <x v="0"/>
    <s v="AOW46829.1"/>
    <m/>
    <m/>
    <s v="amidase"/>
    <m/>
    <m/>
    <s v="A4S02_08630"/>
    <n v="1359"/>
    <n v="452"/>
    <m/>
  </r>
  <r>
    <n v="3747"/>
    <x v="0"/>
    <x v="2"/>
    <s v="GCA_001766235.1"/>
    <s v="Primary Assembly"/>
    <s v="chromosome"/>
    <m/>
    <s v="CP015164.1"/>
    <n v="1805691"/>
    <n v="1806536"/>
    <x v="1"/>
    <m/>
    <m/>
    <m/>
    <m/>
    <m/>
    <m/>
    <s v="A4S02_08635"/>
    <n v="846"/>
    <m/>
    <m/>
  </r>
  <r>
    <n v="3748"/>
    <x v="1"/>
    <x v="3"/>
    <s v="GCA_001766235.1"/>
    <s v="Primary Assembly"/>
    <s v="chromosome"/>
    <m/>
    <s v="CP015164.1"/>
    <n v="1805691"/>
    <n v="1806536"/>
    <x v="1"/>
    <s v="AOW46830.1"/>
    <m/>
    <m/>
    <s v="short-chain dehydrogenase"/>
    <m/>
    <m/>
    <s v="A4S02_08635"/>
    <n v="846"/>
    <n v="281"/>
    <m/>
  </r>
  <r>
    <n v="3749"/>
    <x v="0"/>
    <x v="0"/>
    <s v="GCA_001766235.1"/>
    <s v="Primary Assembly"/>
    <s v="chromosome"/>
    <m/>
    <s v="CP015164.1"/>
    <n v="1806645"/>
    <n v="1807802"/>
    <x v="1"/>
    <m/>
    <m/>
    <m/>
    <m/>
    <m/>
    <m/>
    <s v="A4S02_08640"/>
    <n v="1158"/>
    <m/>
    <s v="pseudo"/>
  </r>
  <r>
    <n v="3750"/>
    <x v="1"/>
    <x v="1"/>
    <s v="GCA_001766235.1"/>
    <s v="Primary Assembly"/>
    <s v="chromosome"/>
    <m/>
    <s v="CP015164.1"/>
    <n v="1806645"/>
    <n v="1807802"/>
    <x v="1"/>
    <m/>
    <m/>
    <m/>
    <s v="malto-oligosyltrehalose synthase"/>
    <m/>
    <m/>
    <s v="A4S02_08640"/>
    <n v="1158"/>
    <m/>
    <s v="pseudo"/>
  </r>
  <r>
    <n v="3751"/>
    <x v="0"/>
    <x v="2"/>
    <s v="GCA_001766235.1"/>
    <s v="Primary Assembly"/>
    <s v="chromosome"/>
    <m/>
    <s v="CP015164.1"/>
    <n v="1808198"/>
    <n v="1809583"/>
    <x v="1"/>
    <m/>
    <m/>
    <m/>
    <m/>
    <m/>
    <m/>
    <s v="A4S02_08645"/>
    <n v="1386"/>
    <m/>
    <m/>
  </r>
  <r>
    <n v="3752"/>
    <x v="1"/>
    <x v="3"/>
    <s v="GCA_001766235.1"/>
    <s v="Primary Assembly"/>
    <s v="chromosome"/>
    <m/>
    <s v="CP015164.1"/>
    <n v="1808198"/>
    <n v="1809583"/>
    <x v="1"/>
    <s v="AOW46831.1"/>
    <m/>
    <m/>
    <s v="transposase"/>
    <m/>
    <m/>
    <s v="A4S02_08645"/>
    <n v="1386"/>
    <n v="461"/>
    <m/>
  </r>
  <r>
    <n v="3753"/>
    <x v="0"/>
    <x v="0"/>
    <s v="GCA_001766235.1"/>
    <s v="Primary Assembly"/>
    <s v="chromosome"/>
    <m/>
    <s v="CP015164.1"/>
    <n v="1809678"/>
    <n v="1810484"/>
    <x v="1"/>
    <m/>
    <m/>
    <m/>
    <m/>
    <m/>
    <m/>
    <s v="A4S02_08650"/>
    <n v="807"/>
    <m/>
    <s v="pseudo"/>
  </r>
  <r>
    <n v="3754"/>
    <x v="1"/>
    <x v="1"/>
    <s v="GCA_001766235.1"/>
    <s v="Primary Assembly"/>
    <s v="chromosome"/>
    <m/>
    <s v="CP015164.1"/>
    <n v="1809678"/>
    <n v="1810484"/>
    <x v="1"/>
    <m/>
    <m/>
    <m/>
    <s v="monooxygenase"/>
    <m/>
    <m/>
    <s v="A4S02_08650"/>
    <n v="807"/>
    <m/>
    <s v="pseudo"/>
  </r>
  <r>
    <n v="3755"/>
    <x v="0"/>
    <x v="0"/>
    <s v="GCA_001766235.1"/>
    <s v="Primary Assembly"/>
    <s v="chromosome"/>
    <m/>
    <s v="CP015164.1"/>
    <n v="1810546"/>
    <n v="1811328"/>
    <x v="0"/>
    <m/>
    <m/>
    <m/>
    <m/>
    <m/>
    <m/>
    <s v="A4S02_08655"/>
    <n v="783"/>
    <m/>
    <s v="pseudo"/>
  </r>
  <r>
    <n v="3756"/>
    <x v="1"/>
    <x v="1"/>
    <s v="GCA_001766235.1"/>
    <s v="Primary Assembly"/>
    <s v="chromosome"/>
    <m/>
    <s v="CP015164.1"/>
    <n v="1810546"/>
    <n v="1811328"/>
    <x v="0"/>
    <m/>
    <m/>
    <m/>
    <s v="electron transporter SenC"/>
    <m/>
    <m/>
    <s v="A4S02_08655"/>
    <n v="783"/>
    <m/>
    <s v="pseudo"/>
  </r>
  <r>
    <n v="3757"/>
    <x v="0"/>
    <x v="2"/>
    <s v="GCA_001766235.1"/>
    <s v="Primary Assembly"/>
    <s v="chromosome"/>
    <m/>
    <s v="CP015164.1"/>
    <n v="1811347"/>
    <n v="1813611"/>
    <x v="1"/>
    <m/>
    <m/>
    <m/>
    <m/>
    <m/>
    <m/>
    <s v="A4S02_08660"/>
    <n v="2265"/>
    <m/>
    <m/>
  </r>
  <r>
    <n v="3758"/>
    <x v="1"/>
    <x v="3"/>
    <s v="GCA_001766235.1"/>
    <s v="Primary Assembly"/>
    <s v="chromosome"/>
    <m/>
    <s v="CP015164.1"/>
    <n v="1811347"/>
    <n v="1813611"/>
    <x v="1"/>
    <s v="AOW47848.1"/>
    <m/>
    <m/>
    <s v="TonB-dependent receptor"/>
    <m/>
    <m/>
    <s v="A4S02_08660"/>
    <n v="2265"/>
    <n v="754"/>
    <m/>
  </r>
  <r>
    <n v="3759"/>
    <x v="0"/>
    <x v="2"/>
    <s v="GCA_001766235.1"/>
    <s v="Primary Assembly"/>
    <s v="chromosome"/>
    <m/>
    <s v="CP015164.1"/>
    <n v="1813726"/>
    <n v="1814115"/>
    <x v="1"/>
    <m/>
    <m/>
    <m/>
    <m/>
    <m/>
    <m/>
    <s v="A4S02_08665"/>
    <n v="390"/>
    <m/>
    <m/>
  </r>
  <r>
    <n v="3760"/>
    <x v="1"/>
    <x v="3"/>
    <s v="GCA_001766235.1"/>
    <s v="Primary Assembly"/>
    <s v="chromosome"/>
    <m/>
    <s v="CP015164.1"/>
    <n v="1813726"/>
    <n v="1814115"/>
    <x v="1"/>
    <s v="AOW46832.1"/>
    <m/>
    <m/>
    <s v="hypothetical protein"/>
    <m/>
    <m/>
    <s v="A4S02_08665"/>
    <n v="390"/>
    <n v="129"/>
    <m/>
  </r>
  <r>
    <n v="3761"/>
    <x v="0"/>
    <x v="0"/>
    <s v="GCA_001766235.1"/>
    <s v="Primary Assembly"/>
    <s v="chromosome"/>
    <m/>
    <s v="CP015164.1"/>
    <n v="1814237"/>
    <n v="1816894"/>
    <x v="1"/>
    <m/>
    <m/>
    <m/>
    <m/>
    <m/>
    <m/>
    <s v="A4S02_08670"/>
    <n v="2658"/>
    <m/>
    <s v="pseudo"/>
  </r>
  <r>
    <n v="3762"/>
    <x v="1"/>
    <x v="1"/>
    <s v="GCA_001766235.1"/>
    <s v="Primary Assembly"/>
    <s v="chromosome"/>
    <m/>
    <s v="CP015164.1"/>
    <n v="1814237"/>
    <n v="1816894"/>
    <x v="1"/>
    <m/>
    <m/>
    <m/>
    <s v="hypothetical protein"/>
    <m/>
    <m/>
    <s v="A4S02_08670"/>
    <n v="2658"/>
    <m/>
    <s v="pseudo"/>
  </r>
  <r>
    <n v="3763"/>
    <x v="0"/>
    <x v="4"/>
    <s v="GCA_001766235.1"/>
    <s v="Primary Assembly"/>
    <s v="chromosome"/>
    <m/>
    <s v="CP015164.1"/>
    <n v="1817197"/>
    <n v="1817273"/>
    <x v="1"/>
    <m/>
    <m/>
    <m/>
    <m/>
    <m/>
    <m/>
    <s v="A4S02_08675"/>
    <n v="77"/>
    <m/>
    <m/>
  </r>
  <r>
    <n v="3764"/>
    <x v="2"/>
    <x v="5"/>
    <s v="GCA_001766235.1"/>
    <s v="Primary Assembly"/>
    <s v="chromosome"/>
    <m/>
    <s v="CP015164.1"/>
    <n v="1817197"/>
    <n v="1817273"/>
    <x v="1"/>
    <m/>
    <m/>
    <m/>
    <s v="tRNA-Met"/>
    <m/>
    <m/>
    <s v="A4S02_08675"/>
    <n v="77"/>
    <m/>
    <s v="anticodon=CAT"/>
  </r>
  <r>
    <n v="3765"/>
    <x v="0"/>
    <x v="6"/>
    <s v="GCA_001766235.1"/>
    <s v="Primary Assembly"/>
    <s v="chromosome"/>
    <m/>
    <s v="CP015164.1"/>
    <n v="1817329"/>
    <n v="1817444"/>
    <x v="1"/>
    <m/>
    <m/>
    <m/>
    <m/>
    <s v="rrf"/>
    <m/>
    <s v="A4S02_08680"/>
    <n v="116"/>
    <m/>
    <m/>
  </r>
  <r>
    <n v="3766"/>
    <x v="3"/>
    <x v="5"/>
    <s v="GCA_001766235.1"/>
    <s v="Primary Assembly"/>
    <s v="chromosome"/>
    <m/>
    <s v="CP015164.1"/>
    <n v="1817329"/>
    <n v="1817444"/>
    <x v="1"/>
    <m/>
    <m/>
    <m/>
    <s v="5S ribosomal RNA"/>
    <s v="rrf"/>
    <m/>
    <s v="A4S02_08680"/>
    <n v="116"/>
    <m/>
    <m/>
  </r>
  <r>
    <n v="3767"/>
    <x v="0"/>
    <x v="6"/>
    <s v="GCA_001766235.1"/>
    <s v="Primary Assembly"/>
    <s v="chromosome"/>
    <m/>
    <s v="CP015164.1"/>
    <n v="1817555"/>
    <n v="1820297"/>
    <x v="1"/>
    <m/>
    <m/>
    <m/>
    <m/>
    <m/>
    <m/>
    <s v="A4S02_08685"/>
    <n v="2743"/>
    <m/>
    <m/>
  </r>
  <r>
    <n v="3768"/>
    <x v="3"/>
    <x v="5"/>
    <s v="GCA_001766235.1"/>
    <s v="Primary Assembly"/>
    <s v="chromosome"/>
    <m/>
    <s v="CP015164.1"/>
    <n v="1817555"/>
    <n v="1820297"/>
    <x v="1"/>
    <m/>
    <m/>
    <m/>
    <s v="23S ribosomal RNA"/>
    <m/>
    <m/>
    <s v="A4S02_08685"/>
    <n v="2743"/>
    <m/>
    <m/>
  </r>
  <r>
    <n v="3769"/>
    <x v="0"/>
    <x v="4"/>
    <s v="GCA_001766235.1"/>
    <s v="Primary Assembly"/>
    <s v="chromosome"/>
    <m/>
    <s v="CP015164.1"/>
    <n v="1820627"/>
    <n v="1820702"/>
    <x v="1"/>
    <m/>
    <m/>
    <m/>
    <m/>
    <m/>
    <m/>
    <s v="A4S02_08690"/>
    <n v="76"/>
    <m/>
    <m/>
  </r>
  <r>
    <n v="3770"/>
    <x v="2"/>
    <x v="5"/>
    <s v="GCA_001766235.1"/>
    <s v="Primary Assembly"/>
    <s v="chromosome"/>
    <m/>
    <s v="CP015164.1"/>
    <n v="1820627"/>
    <n v="1820702"/>
    <x v="1"/>
    <m/>
    <m/>
    <m/>
    <s v="tRNA-Ala"/>
    <m/>
    <m/>
    <s v="A4S02_08690"/>
    <n v="76"/>
    <m/>
    <s v="anticodon=TGC"/>
  </r>
  <r>
    <n v="3771"/>
    <x v="0"/>
    <x v="4"/>
    <s v="GCA_001766235.1"/>
    <s v="Primary Assembly"/>
    <s v="chromosome"/>
    <m/>
    <s v="CP015164.1"/>
    <n v="1820727"/>
    <n v="1820803"/>
    <x v="1"/>
    <m/>
    <m/>
    <m/>
    <m/>
    <m/>
    <m/>
    <s v="A4S02_08695"/>
    <n v="77"/>
    <m/>
    <m/>
  </r>
  <r>
    <n v="3772"/>
    <x v="2"/>
    <x v="5"/>
    <s v="GCA_001766235.1"/>
    <s v="Primary Assembly"/>
    <s v="chromosome"/>
    <m/>
    <s v="CP015164.1"/>
    <n v="1820727"/>
    <n v="1820803"/>
    <x v="1"/>
    <m/>
    <m/>
    <m/>
    <s v="tRNA-Ile"/>
    <m/>
    <m/>
    <s v="A4S02_08695"/>
    <n v="77"/>
    <m/>
    <s v="anticodon=GAT"/>
  </r>
  <r>
    <n v="3773"/>
    <x v="0"/>
    <x v="6"/>
    <s v="GCA_001766235.1"/>
    <s v="Primary Assembly"/>
    <s v="chromosome"/>
    <m/>
    <s v="CP015164.1"/>
    <n v="1821008"/>
    <n v="1822508"/>
    <x v="1"/>
    <m/>
    <m/>
    <m/>
    <m/>
    <m/>
    <m/>
    <s v="A4S02_08700"/>
    <n v="1501"/>
    <m/>
    <m/>
  </r>
  <r>
    <n v="3774"/>
    <x v="3"/>
    <x v="5"/>
    <s v="GCA_001766235.1"/>
    <s v="Primary Assembly"/>
    <s v="chromosome"/>
    <m/>
    <s v="CP015164.1"/>
    <n v="1821008"/>
    <n v="1822508"/>
    <x v="1"/>
    <m/>
    <m/>
    <m/>
    <s v="16S ribosomal RNA"/>
    <m/>
    <m/>
    <s v="A4S02_08700"/>
    <n v="1501"/>
    <m/>
    <m/>
  </r>
  <r>
    <n v="3775"/>
    <x v="0"/>
    <x v="2"/>
    <s v="GCA_001766235.1"/>
    <s v="Primary Assembly"/>
    <s v="chromosome"/>
    <m/>
    <s v="CP015164.1"/>
    <n v="1823057"/>
    <n v="1823497"/>
    <x v="0"/>
    <m/>
    <m/>
    <m/>
    <m/>
    <m/>
    <m/>
    <s v="A4S02_08705"/>
    <n v="441"/>
    <m/>
    <m/>
  </r>
  <r>
    <n v="3776"/>
    <x v="1"/>
    <x v="3"/>
    <s v="GCA_001766235.1"/>
    <s v="Primary Assembly"/>
    <s v="chromosome"/>
    <m/>
    <s v="CP015164.1"/>
    <n v="1823057"/>
    <n v="1823497"/>
    <x v="0"/>
    <s v="AOW46833.1"/>
    <m/>
    <m/>
    <s v="DNA mismatch repair protein MutT"/>
    <m/>
    <m/>
    <s v="A4S02_08705"/>
    <n v="441"/>
    <n v="146"/>
    <m/>
  </r>
  <r>
    <n v="3777"/>
    <x v="0"/>
    <x v="2"/>
    <s v="GCA_001766235.1"/>
    <s v="Primary Assembly"/>
    <s v="chromosome"/>
    <m/>
    <s v="CP015164.1"/>
    <n v="1823469"/>
    <n v="1823942"/>
    <x v="1"/>
    <m/>
    <m/>
    <m/>
    <m/>
    <m/>
    <m/>
    <s v="A4S02_08710"/>
    <n v="474"/>
    <m/>
    <m/>
  </r>
  <r>
    <n v="3778"/>
    <x v="1"/>
    <x v="3"/>
    <s v="GCA_001766235.1"/>
    <s v="Primary Assembly"/>
    <s v="chromosome"/>
    <m/>
    <s v="CP015164.1"/>
    <n v="1823469"/>
    <n v="1823942"/>
    <x v="1"/>
    <s v="AOW46834.1"/>
    <m/>
    <m/>
    <s v="transposase"/>
    <m/>
    <m/>
    <s v="A4S02_08710"/>
    <n v="474"/>
    <n v="157"/>
    <m/>
  </r>
  <r>
    <n v="3779"/>
    <x v="0"/>
    <x v="2"/>
    <s v="GCA_001766235.1"/>
    <s v="Primary Assembly"/>
    <s v="chromosome"/>
    <m/>
    <s v="CP015164.1"/>
    <n v="1824007"/>
    <n v="1824417"/>
    <x v="1"/>
    <m/>
    <m/>
    <m/>
    <m/>
    <m/>
    <m/>
    <s v="A4S02_08715"/>
    <n v="411"/>
    <m/>
    <m/>
  </r>
  <r>
    <n v="3780"/>
    <x v="1"/>
    <x v="3"/>
    <s v="GCA_001766235.1"/>
    <s v="Primary Assembly"/>
    <s v="chromosome"/>
    <m/>
    <s v="CP015164.1"/>
    <n v="1824007"/>
    <n v="1824417"/>
    <x v="1"/>
    <s v="AOW46835.1"/>
    <m/>
    <m/>
    <s v="transposase"/>
    <m/>
    <m/>
    <s v="A4S02_08715"/>
    <n v="411"/>
    <n v="136"/>
    <m/>
  </r>
  <r>
    <n v="3781"/>
    <x v="0"/>
    <x v="0"/>
    <s v="GCA_001766235.1"/>
    <s v="Primary Assembly"/>
    <s v="chromosome"/>
    <m/>
    <s v="CP015164.1"/>
    <n v="1824557"/>
    <n v="1825330"/>
    <x v="0"/>
    <m/>
    <m/>
    <m/>
    <m/>
    <m/>
    <m/>
    <s v="A4S02_08720"/>
    <n v="774"/>
    <m/>
    <s v="pseudo"/>
  </r>
  <r>
    <n v="3782"/>
    <x v="1"/>
    <x v="1"/>
    <s v="GCA_001766235.1"/>
    <s v="Primary Assembly"/>
    <s v="chromosome"/>
    <m/>
    <s v="CP015164.1"/>
    <n v="1824557"/>
    <n v="1825330"/>
    <x v="0"/>
    <m/>
    <m/>
    <m/>
    <s v="LysR family transcriptional regulator"/>
    <m/>
    <m/>
    <s v="A4S02_08720"/>
    <n v="774"/>
    <m/>
    <s v="pseudo"/>
  </r>
  <r>
    <n v="3783"/>
    <x v="0"/>
    <x v="2"/>
    <s v="GCA_001766235.1"/>
    <s v="Primary Assembly"/>
    <s v="chromosome"/>
    <m/>
    <s v="CP015164.1"/>
    <n v="1825751"/>
    <n v="1826098"/>
    <x v="1"/>
    <m/>
    <m/>
    <m/>
    <m/>
    <m/>
    <m/>
    <s v="A4S02_08725"/>
    <n v="348"/>
    <m/>
    <m/>
  </r>
  <r>
    <n v="3784"/>
    <x v="1"/>
    <x v="3"/>
    <s v="GCA_001766235.1"/>
    <s v="Primary Assembly"/>
    <s v="chromosome"/>
    <m/>
    <s v="CP015164.1"/>
    <n v="1825751"/>
    <n v="1826098"/>
    <x v="1"/>
    <s v="AOW46836.1"/>
    <m/>
    <m/>
    <s v="transposase"/>
    <m/>
    <m/>
    <s v="A4S02_08725"/>
    <n v="348"/>
    <n v="115"/>
    <m/>
  </r>
  <r>
    <n v="3785"/>
    <x v="0"/>
    <x v="0"/>
    <s v="GCA_001766235.1"/>
    <s v="Primary Assembly"/>
    <s v="chromosome"/>
    <m/>
    <s v="CP015164.1"/>
    <n v="1826156"/>
    <n v="1827300"/>
    <x v="0"/>
    <m/>
    <m/>
    <m/>
    <m/>
    <m/>
    <m/>
    <s v="A4S02_08730"/>
    <n v="1145"/>
    <m/>
    <s v="pseudo"/>
  </r>
  <r>
    <n v="3786"/>
    <x v="1"/>
    <x v="1"/>
    <s v="GCA_001766235.1"/>
    <s v="Primary Assembly"/>
    <s v="chromosome"/>
    <m/>
    <s v="CP015164.1"/>
    <n v="1826156"/>
    <n v="1827300"/>
    <x v="0"/>
    <m/>
    <m/>
    <m/>
    <s v="fusaric acid resistance protein"/>
    <m/>
    <m/>
    <s v="A4S02_08730"/>
    <n v="1145"/>
    <m/>
    <s v="pseudo"/>
  </r>
  <r>
    <n v="3787"/>
    <x v="0"/>
    <x v="2"/>
    <s v="GCA_001766235.1"/>
    <s v="Primary Assembly"/>
    <s v="chromosome"/>
    <m/>
    <s v="CP015164.1"/>
    <n v="1827364"/>
    <n v="1827570"/>
    <x v="0"/>
    <m/>
    <m/>
    <m/>
    <m/>
    <m/>
    <m/>
    <s v="A4S02_08735"/>
    <n v="207"/>
    <m/>
    <m/>
  </r>
  <r>
    <n v="3788"/>
    <x v="1"/>
    <x v="3"/>
    <s v="GCA_001766235.1"/>
    <s v="Primary Assembly"/>
    <s v="chromosome"/>
    <m/>
    <s v="CP015164.1"/>
    <n v="1827364"/>
    <n v="1827570"/>
    <x v="0"/>
    <s v="AOW47849.1"/>
    <m/>
    <m/>
    <s v="hypothetical protein"/>
    <m/>
    <m/>
    <s v="A4S02_08735"/>
    <n v="207"/>
    <n v="68"/>
    <m/>
  </r>
  <r>
    <n v="3789"/>
    <x v="0"/>
    <x v="4"/>
    <s v="GCA_001766235.1"/>
    <s v="Primary Assembly"/>
    <s v="chromosome"/>
    <m/>
    <s v="CP015164.1"/>
    <n v="1827623"/>
    <n v="1827699"/>
    <x v="1"/>
    <m/>
    <m/>
    <m/>
    <m/>
    <m/>
    <m/>
    <s v="A4S02_08740"/>
    <n v="77"/>
    <m/>
    <m/>
  </r>
  <r>
    <n v="3790"/>
    <x v="2"/>
    <x v="5"/>
    <s v="GCA_001766235.1"/>
    <s v="Primary Assembly"/>
    <s v="chromosome"/>
    <m/>
    <s v="CP015164.1"/>
    <n v="1827623"/>
    <n v="1827699"/>
    <x v="1"/>
    <m/>
    <m/>
    <m/>
    <s v="tRNA-Arg"/>
    <m/>
    <m/>
    <s v="A4S02_08740"/>
    <n v="77"/>
    <m/>
    <s v="anticodon=CCG"/>
  </r>
  <r>
    <n v="3791"/>
    <x v="0"/>
    <x v="2"/>
    <s v="GCA_001766235.1"/>
    <s v="Primary Assembly"/>
    <s v="chromosome"/>
    <m/>
    <s v="CP015164.1"/>
    <n v="1827819"/>
    <n v="1828928"/>
    <x v="1"/>
    <m/>
    <m/>
    <m/>
    <m/>
    <m/>
    <m/>
    <s v="A4S02_08745"/>
    <n v="1110"/>
    <m/>
    <m/>
  </r>
  <r>
    <n v="3792"/>
    <x v="1"/>
    <x v="3"/>
    <s v="GCA_001766235.1"/>
    <s v="Primary Assembly"/>
    <s v="chromosome"/>
    <m/>
    <s v="CP015164.1"/>
    <n v="1827819"/>
    <n v="1828928"/>
    <x v="1"/>
    <s v="AOW46837.1"/>
    <m/>
    <m/>
    <s v="lysophospholipase"/>
    <m/>
    <m/>
    <s v="A4S02_08745"/>
    <n v="1110"/>
    <n v="369"/>
    <m/>
  </r>
  <r>
    <n v="3793"/>
    <x v="0"/>
    <x v="2"/>
    <s v="GCA_001766235.1"/>
    <s v="Primary Assembly"/>
    <s v="chromosome"/>
    <m/>
    <s v="CP015164.1"/>
    <n v="1828989"/>
    <n v="1829204"/>
    <x v="0"/>
    <m/>
    <m/>
    <m/>
    <m/>
    <m/>
    <m/>
    <s v="A4S02_08750"/>
    <n v="216"/>
    <m/>
    <m/>
  </r>
  <r>
    <n v="3794"/>
    <x v="1"/>
    <x v="3"/>
    <s v="GCA_001766235.1"/>
    <s v="Primary Assembly"/>
    <s v="chromosome"/>
    <m/>
    <s v="CP015164.1"/>
    <n v="1828989"/>
    <n v="1829204"/>
    <x v="0"/>
    <s v="AOW46838.1"/>
    <m/>
    <m/>
    <s v="hypothetical protein"/>
    <m/>
    <m/>
    <s v="A4S02_08750"/>
    <n v="216"/>
    <n v="71"/>
    <m/>
  </r>
  <r>
    <n v="3795"/>
    <x v="0"/>
    <x v="2"/>
    <s v="GCA_001766235.1"/>
    <s v="Primary Assembly"/>
    <s v="chromosome"/>
    <m/>
    <s v="CP015164.1"/>
    <n v="1829299"/>
    <n v="1831491"/>
    <x v="0"/>
    <m/>
    <m/>
    <m/>
    <m/>
    <m/>
    <m/>
    <s v="A4S02_08755"/>
    <n v="2193"/>
    <m/>
    <m/>
  </r>
  <r>
    <n v="3796"/>
    <x v="1"/>
    <x v="3"/>
    <s v="GCA_001766235.1"/>
    <s v="Primary Assembly"/>
    <s v="chromosome"/>
    <m/>
    <s v="CP015164.1"/>
    <n v="1829299"/>
    <n v="1831491"/>
    <x v="0"/>
    <s v="AOW46839.1"/>
    <m/>
    <m/>
    <s v="cytochrome C biogenesis protein"/>
    <m/>
    <m/>
    <s v="A4S02_08755"/>
    <n v="2193"/>
    <n v="730"/>
    <m/>
  </r>
  <r>
    <n v="3797"/>
    <x v="0"/>
    <x v="2"/>
    <s v="GCA_001766235.1"/>
    <s v="Primary Assembly"/>
    <s v="chromosome"/>
    <m/>
    <s v="CP015164.1"/>
    <n v="1831488"/>
    <n v="1831826"/>
    <x v="1"/>
    <m/>
    <m/>
    <m/>
    <m/>
    <m/>
    <m/>
    <s v="A4S02_08760"/>
    <n v="339"/>
    <m/>
    <m/>
  </r>
  <r>
    <n v="3798"/>
    <x v="1"/>
    <x v="3"/>
    <s v="GCA_001766235.1"/>
    <s v="Primary Assembly"/>
    <s v="chromosome"/>
    <m/>
    <s v="CP015164.1"/>
    <n v="1831488"/>
    <n v="1831826"/>
    <x v="1"/>
    <s v="AOW46840.1"/>
    <m/>
    <m/>
    <s v="transporter"/>
    <m/>
    <m/>
    <s v="A4S02_08760"/>
    <n v="339"/>
    <n v="112"/>
    <m/>
  </r>
  <r>
    <n v="3799"/>
    <x v="0"/>
    <x v="2"/>
    <s v="GCA_001766235.1"/>
    <s v="Primary Assembly"/>
    <s v="chromosome"/>
    <m/>
    <s v="CP015164.1"/>
    <n v="1831845"/>
    <n v="1833113"/>
    <x v="1"/>
    <m/>
    <m/>
    <m/>
    <m/>
    <m/>
    <m/>
    <s v="A4S02_08765"/>
    <n v="1269"/>
    <m/>
    <m/>
  </r>
  <r>
    <n v="3800"/>
    <x v="1"/>
    <x v="3"/>
    <s v="GCA_001766235.1"/>
    <s v="Primary Assembly"/>
    <s v="chromosome"/>
    <m/>
    <s v="CP015164.1"/>
    <n v="1831845"/>
    <n v="1833113"/>
    <x v="1"/>
    <s v="AOW46841.1"/>
    <m/>
    <m/>
    <s v="serine--tRNA ligase"/>
    <m/>
    <m/>
    <s v="A4S02_08765"/>
    <n v="1269"/>
    <n v="422"/>
    <m/>
  </r>
  <r>
    <n v="3801"/>
    <x v="0"/>
    <x v="2"/>
    <s v="GCA_001766235.1"/>
    <s v="Primary Assembly"/>
    <s v="chromosome"/>
    <m/>
    <s v="CP015164.1"/>
    <n v="1833117"/>
    <n v="1833947"/>
    <x v="1"/>
    <m/>
    <m/>
    <m/>
    <m/>
    <m/>
    <m/>
    <s v="A4S02_08770"/>
    <n v="831"/>
    <m/>
    <m/>
  </r>
  <r>
    <n v="3802"/>
    <x v="1"/>
    <x v="3"/>
    <s v="GCA_001766235.1"/>
    <s v="Primary Assembly"/>
    <s v="chromosome"/>
    <m/>
    <s v="CP015164.1"/>
    <n v="1833117"/>
    <n v="1833947"/>
    <x v="1"/>
    <s v="AOW46842.1"/>
    <m/>
    <m/>
    <s v="twin arginine-targeting protein translocase TatC"/>
    <m/>
    <m/>
    <s v="A4S02_08770"/>
    <n v="831"/>
    <n v="276"/>
    <m/>
  </r>
  <r>
    <n v="3803"/>
    <x v="0"/>
    <x v="2"/>
    <s v="GCA_001766235.1"/>
    <s v="Primary Assembly"/>
    <s v="chromosome"/>
    <m/>
    <s v="CP015164.1"/>
    <n v="1833944"/>
    <n v="1834666"/>
    <x v="1"/>
    <m/>
    <m/>
    <m/>
    <m/>
    <m/>
    <m/>
    <s v="A4S02_08775"/>
    <n v="723"/>
    <m/>
    <m/>
  </r>
  <r>
    <n v="3804"/>
    <x v="1"/>
    <x v="3"/>
    <s v="GCA_001766235.1"/>
    <s v="Primary Assembly"/>
    <s v="chromosome"/>
    <m/>
    <s v="CP015164.1"/>
    <n v="1833944"/>
    <n v="1834666"/>
    <x v="1"/>
    <s v="AOW46843.1"/>
    <m/>
    <m/>
    <s v="twin arginine-targeting protein translocase TatB"/>
    <m/>
    <m/>
    <s v="A4S02_08775"/>
    <n v="723"/>
    <n v="240"/>
    <m/>
  </r>
  <r>
    <n v="3805"/>
    <x v="0"/>
    <x v="2"/>
    <s v="GCA_001766235.1"/>
    <s v="Primary Assembly"/>
    <s v="chromosome"/>
    <m/>
    <s v="CP015164.1"/>
    <n v="1834685"/>
    <n v="1835551"/>
    <x v="1"/>
    <m/>
    <m/>
    <m/>
    <m/>
    <m/>
    <m/>
    <s v="A4S02_08780"/>
    <n v="867"/>
    <m/>
    <m/>
  </r>
  <r>
    <n v="3806"/>
    <x v="1"/>
    <x v="3"/>
    <s v="GCA_001766235.1"/>
    <s v="Primary Assembly"/>
    <s v="chromosome"/>
    <m/>
    <s v="CP015164.1"/>
    <n v="1834685"/>
    <n v="1835551"/>
    <x v="1"/>
    <s v="AOW46844.1"/>
    <m/>
    <m/>
    <s v="SMC-Scp complex subunit ScpB"/>
    <m/>
    <m/>
    <s v="A4S02_08780"/>
    <n v="867"/>
    <n v="288"/>
    <m/>
  </r>
  <r>
    <n v="3807"/>
    <x v="0"/>
    <x v="2"/>
    <s v="GCA_001766235.1"/>
    <s v="Primary Assembly"/>
    <s v="chromosome"/>
    <m/>
    <s v="CP015164.1"/>
    <n v="1835548"/>
    <n v="1836465"/>
    <x v="1"/>
    <m/>
    <m/>
    <m/>
    <m/>
    <m/>
    <m/>
    <s v="A4S02_08785"/>
    <n v="918"/>
    <m/>
    <m/>
  </r>
  <r>
    <n v="3808"/>
    <x v="1"/>
    <x v="3"/>
    <s v="GCA_001766235.1"/>
    <s v="Primary Assembly"/>
    <s v="chromosome"/>
    <m/>
    <s v="CP015164.1"/>
    <n v="1835548"/>
    <n v="1836465"/>
    <x v="1"/>
    <s v="AOW46845.1"/>
    <m/>
    <m/>
    <s v="chromosome segregation protein ScpA"/>
    <m/>
    <m/>
    <s v="A4S02_08785"/>
    <n v="918"/>
    <n v="305"/>
    <m/>
  </r>
  <r>
    <n v="3809"/>
    <x v="0"/>
    <x v="2"/>
    <s v="GCA_001766235.1"/>
    <s v="Primary Assembly"/>
    <s v="chromosome"/>
    <m/>
    <s v="CP015164.1"/>
    <n v="1836486"/>
    <n v="1837463"/>
    <x v="1"/>
    <m/>
    <m/>
    <m/>
    <m/>
    <m/>
    <m/>
    <s v="A4S02_08790"/>
    <n v="978"/>
    <m/>
    <m/>
  </r>
  <r>
    <n v="3810"/>
    <x v="1"/>
    <x v="3"/>
    <s v="GCA_001766235.1"/>
    <s v="Primary Assembly"/>
    <s v="chromosome"/>
    <m/>
    <s v="CP015164.1"/>
    <n v="1836486"/>
    <n v="1837463"/>
    <x v="1"/>
    <s v="AOW46846.1"/>
    <m/>
    <m/>
    <s v="hypothetical protein"/>
    <m/>
    <m/>
    <s v="A4S02_08790"/>
    <n v="978"/>
    <n v="325"/>
    <m/>
  </r>
  <r>
    <n v="3811"/>
    <x v="0"/>
    <x v="2"/>
    <s v="GCA_001766235.1"/>
    <s v="Primary Assembly"/>
    <s v="chromosome"/>
    <m/>
    <s v="CP015164.1"/>
    <n v="1837463"/>
    <n v="1839262"/>
    <x v="1"/>
    <m/>
    <m/>
    <m/>
    <m/>
    <m/>
    <m/>
    <s v="A4S02_08795"/>
    <n v="1800"/>
    <m/>
    <m/>
  </r>
  <r>
    <n v="3812"/>
    <x v="1"/>
    <x v="3"/>
    <s v="GCA_001766235.1"/>
    <s v="Primary Assembly"/>
    <s v="chromosome"/>
    <m/>
    <s v="CP015164.1"/>
    <n v="1837463"/>
    <n v="1839262"/>
    <x v="1"/>
    <s v="AOW46847.1"/>
    <m/>
    <m/>
    <s v="arginine--tRNA ligase"/>
    <m/>
    <m/>
    <s v="A4S02_08795"/>
    <n v="1800"/>
    <n v="599"/>
    <m/>
  </r>
  <r>
    <n v="3813"/>
    <x v="0"/>
    <x v="2"/>
    <s v="GCA_001766235.1"/>
    <s v="Primary Assembly"/>
    <s v="chromosome"/>
    <m/>
    <s v="CP015164.1"/>
    <n v="1839310"/>
    <n v="1840470"/>
    <x v="1"/>
    <m/>
    <m/>
    <m/>
    <m/>
    <m/>
    <m/>
    <s v="A4S02_08800"/>
    <n v="1161"/>
    <m/>
    <m/>
  </r>
  <r>
    <n v="3814"/>
    <x v="1"/>
    <x v="3"/>
    <s v="GCA_001766235.1"/>
    <s v="Primary Assembly"/>
    <s v="chromosome"/>
    <m/>
    <s v="CP015164.1"/>
    <n v="1839310"/>
    <n v="1840470"/>
    <x v="1"/>
    <s v="AOW47850.1"/>
    <m/>
    <m/>
    <s v="deoxyguanosinetriphosphate triphosphohydrolase"/>
    <m/>
    <m/>
    <s v="A4S02_08800"/>
    <n v="1161"/>
    <n v="386"/>
    <m/>
  </r>
  <r>
    <n v="3815"/>
    <x v="0"/>
    <x v="2"/>
    <s v="GCA_001766235.1"/>
    <s v="Primary Assembly"/>
    <s v="chromosome"/>
    <m/>
    <s v="CP015164.1"/>
    <n v="1840654"/>
    <n v="1841022"/>
    <x v="0"/>
    <m/>
    <m/>
    <m/>
    <m/>
    <m/>
    <m/>
    <s v="A4S02_08805"/>
    <n v="369"/>
    <m/>
    <m/>
  </r>
  <r>
    <n v="3816"/>
    <x v="1"/>
    <x v="3"/>
    <s v="GCA_001766235.1"/>
    <s v="Primary Assembly"/>
    <s v="chromosome"/>
    <m/>
    <s v="CP015164.1"/>
    <n v="1840654"/>
    <n v="1841022"/>
    <x v="0"/>
    <s v="AOW46848.1"/>
    <m/>
    <m/>
    <s v="Fe-S cluster assembly protein HesB"/>
    <m/>
    <m/>
    <s v="A4S02_08805"/>
    <n v="369"/>
    <n v="122"/>
    <m/>
  </r>
  <r>
    <n v="3817"/>
    <x v="0"/>
    <x v="2"/>
    <s v="GCA_001766235.1"/>
    <s v="Primary Assembly"/>
    <s v="chromosome"/>
    <m/>
    <s v="CP015164.1"/>
    <n v="1841019"/>
    <n v="1841804"/>
    <x v="0"/>
    <m/>
    <m/>
    <m/>
    <m/>
    <m/>
    <m/>
    <s v="A4S02_08810"/>
    <n v="786"/>
    <m/>
    <m/>
  </r>
  <r>
    <n v="3818"/>
    <x v="1"/>
    <x v="3"/>
    <s v="GCA_001766235.1"/>
    <s v="Primary Assembly"/>
    <s v="chromosome"/>
    <m/>
    <s v="CP015164.1"/>
    <n v="1841019"/>
    <n v="1841804"/>
    <x v="0"/>
    <s v="AOW46849.1"/>
    <m/>
    <m/>
    <s v="exodeoxyribonuclease III"/>
    <m/>
    <m/>
    <s v="A4S02_08810"/>
    <n v="786"/>
    <n v="261"/>
    <m/>
  </r>
  <r>
    <n v="3819"/>
    <x v="0"/>
    <x v="2"/>
    <s v="GCA_001766235.1"/>
    <s v="Primary Assembly"/>
    <s v="chromosome"/>
    <m/>
    <s v="CP015164.1"/>
    <n v="1841865"/>
    <n v="1842683"/>
    <x v="1"/>
    <m/>
    <m/>
    <m/>
    <m/>
    <m/>
    <m/>
    <s v="A4S02_08815"/>
    <n v="819"/>
    <m/>
    <m/>
  </r>
  <r>
    <n v="3820"/>
    <x v="1"/>
    <x v="3"/>
    <s v="GCA_001766235.1"/>
    <s v="Primary Assembly"/>
    <s v="chromosome"/>
    <m/>
    <s v="CP015164.1"/>
    <n v="1841865"/>
    <n v="1842683"/>
    <x v="1"/>
    <s v="AOW46850.1"/>
    <m/>
    <m/>
    <s v="esterase"/>
    <m/>
    <m/>
    <s v="A4S02_08815"/>
    <n v="819"/>
    <n v="272"/>
    <m/>
  </r>
  <r>
    <n v="3821"/>
    <x v="0"/>
    <x v="2"/>
    <s v="GCA_001766235.1"/>
    <s v="Primary Assembly"/>
    <s v="chromosome"/>
    <m/>
    <s v="CP015164.1"/>
    <n v="1842808"/>
    <n v="1843944"/>
    <x v="1"/>
    <m/>
    <m/>
    <m/>
    <m/>
    <m/>
    <m/>
    <s v="A4S02_08820"/>
    <n v="1137"/>
    <m/>
    <m/>
  </r>
  <r>
    <n v="3822"/>
    <x v="1"/>
    <x v="3"/>
    <s v="GCA_001766235.1"/>
    <s v="Primary Assembly"/>
    <s v="chromosome"/>
    <m/>
    <s v="CP015164.1"/>
    <n v="1842808"/>
    <n v="1843944"/>
    <x v="1"/>
    <s v="AOW46851.1"/>
    <m/>
    <m/>
    <s v="glycosyl transferase"/>
    <m/>
    <m/>
    <s v="A4S02_08820"/>
    <n v="1137"/>
    <n v="378"/>
    <m/>
  </r>
  <r>
    <n v="3823"/>
    <x v="0"/>
    <x v="2"/>
    <s v="GCA_001766235.1"/>
    <s v="Primary Assembly"/>
    <s v="chromosome"/>
    <m/>
    <s v="CP015164.1"/>
    <n v="1843970"/>
    <n v="1845007"/>
    <x v="1"/>
    <m/>
    <m/>
    <m/>
    <m/>
    <m/>
    <m/>
    <s v="A4S02_08825"/>
    <n v="1038"/>
    <m/>
    <m/>
  </r>
  <r>
    <n v="3824"/>
    <x v="1"/>
    <x v="3"/>
    <s v="GCA_001766235.1"/>
    <s v="Primary Assembly"/>
    <s v="chromosome"/>
    <m/>
    <s v="CP015164.1"/>
    <n v="1843970"/>
    <n v="1845007"/>
    <x v="1"/>
    <s v="AOW46852.1"/>
    <m/>
    <m/>
    <s v="nucleoside-diphosphate sugar epimerase"/>
    <m/>
    <m/>
    <s v="A4S02_08825"/>
    <n v="1038"/>
    <n v="345"/>
    <m/>
  </r>
  <r>
    <n v="3825"/>
    <x v="0"/>
    <x v="2"/>
    <s v="GCA_001766235.1"/>
    <s v="Primary Assembly"/>
    <s v="chromosome"/>
    <m/>
    <s v="CP015164.1"/>
    <n v="1845000"/>
    <n v="1846325"/>
    <x v="1"/>
    <m/>
    <m/>
    <m/>
    <m/>
    <m/>
    <m/>
    <s v="A4S02_08830"/>
    <n v="1326"/>
    <m/>
    <m/>
  </r>
  <r>
    <n v="3826"/>
    <x v="1"/>
    <x v="3"/>
    <s v="GCA_001766235.1"/>
    <s v="Primary Assembly"/>
    <s v="chromosome"/>
    <m/>
    <s v="CP015164.1"/>
    <n v="1845000"/>
    <n v="1846325"/>
    <x v="1"/>
    <s v="AOW46853.1"/>
    <m/>
    <m/>
    <s v="hypothetical protein"/>
    <m/>
    <m/>
    <s v="A4S02_08830"/>
    <n v="1326"/>
    <n v="441"/>
    <m/>
  </r>
  <r>
    <n v="3827"/>
    <x v="0"/>
    <x v="2"/>
    <s v="GCA_001766235.1"/>
    <s v="Primary Assembly"/>
    <s v="chromosome"/>
    <m/>
    <s v="CP015164.1"/>
    <n v="1846838"/>
    <n v="1847749"/>
    <x v="0"/>
    <m/>
    <m/>
    <m/>
    <m/>
    <m/>
    <m/>
    <s v="A4S02_08835"/>
    <n v="912"/>
    <m/>
    <m/>
  </r>
  <r>
    <n v="3828"/>
    <x v="1"/>
    <x v="3"/>
    <s v="GCA_001766235.1"/>
    <s v="Primary Assembly"/>
    <s v="chromosome"/>
    <m/>
    <s v="CP015164.1"/>
    <n v="1846838"/>
    <n v="1847749"/>
    <x v="0"/>
    <s v="AOW46854.1"/>
    <m/>
    <m/>
    <s v="pyrroloquinoline quinone biosynthesis protein PqqB"/>
    <m/>
    <m/>
    <s v="A4S02_08835"/>
    <n v="912"/>
    <n v="303"/>
    <m/>
  </r>
  <r>
    <n v="3829"/>
    <x v="0"/>
    <x v="2"/>
    <s v="GCA_001766235.1"/>
    <s v="Primary Assembly"/>
    <s v="chromosome"/>
    <m/>
    <s v="CP015164.1"/>
    <n v="1847746"/>
    <n v="1848486"/>
    <x v="0"/>
    <m/>
    <m/>
    <m/>
    <m/>
    <m/>
    <m/>
    <s v="A4S02_08840"/>
    <n v="741"/>
    <m/>
    <m/>
  </r>
  <r>
    <n v="3830"/>
    <x v="1"/>
    <x v="3"/>
    <s v="GCA_001766235.1"/>
    <s v="Primary Assembly"/>
    <s v="chromosome"/>
    <m/>
    <s v="CP015164.1"/>
    <n v="1847746"/>
    <n v="1848486"/>
    <x v="0"/>
    <s v="AOW46855.1"/>
    <m/>
    <m/>
    <s v="pyrroloquinoline quinone biosynthesis protein PqqC"/>
    <m/>
    <m/>
    <s v="A4S02_08840"/>
    <n v="741"/>
    <n v="246"/>
    <m/>
  </r>
  <r>
    <n v="3831"/>
    <x v="0"/>
    <x v="2"/>
    <s v="GCA_001766235.1"/>
    <s v="Primary Assembly"/>
    <s v="chromosome"/>
    <m/>
    <s v="CP015164.1"/>
    <n v="1848507"/>
    <n v="1848782"/>
    <x v="0"/>
    <m/>
    <m/>
    <m/>
    <m/>
    <m/>
    <m/>
    <s v="A4S02_08845"/>
    <n v="276"/>
    <m/>
    <m/>
  </r>
  <r>
    <n v="3832"/>
    <x v="1"/>
    <x v="3"/>
    <s v="GCA_001766235.1"/>
    <s v="Primary Assembly"/>
    <s v="chromosome"/>
    <m/>
    <s v="CP015164.1"/>
    <n v="1848507"/>
    <n v="1848782"/>
    <x v="0"/>
    <s v="AOW46856.1"/>
    <m/>
    <m/>
    <s v="pyrroloquinoline quinone biosynthesis protein PqqD"/>
    <m/>
    <m/>
    <s v="A4S02_08845"/>
    <n v="276"/>
    <n v="91"/>
    <m/>
  </r>
  <r>
    <n v="3833"/>
    <x v="0"/>
    <x v="2"/>
    <s v="GCA_001766235.1"/>
    <s v="Primary Assembly"/>
    <s v="chromosome"/>
    <m/>
    <s v="CP015164.1"/>
    <n v="1848779"/>
    <n v="1849873"/>
    <x v="0"/>
    <m/>
    <m/>
    <m/>
    <m/>
    <m/>
    <m/>
    <s v="A4S02_08850"/>
    <n v="1095"/>
    <m/>
    <m/>
  </r>
  <r>
    <n v="3834"/>
    <x v="1"/>
    <x v="3"/>
    <s v="GCA_001766235.1"/>
    <s v="Primary Assembly"/>
    <s v="chromosome"/>
    <m/>
    <s v="CP015164.1"/>
    <n v="1848779"/>
    <n v="1849873"/>
    <x v="0"/>
    <s v="AOW46857.1"/>
    <m/>
    <m/>
    <s v="pyrroloquinoline quinone biosynthesis protein PqqE"/>
    <m/>
    <m/>
    <s v="A4S02_08850"/>
    <n v="1095"/>
    <n v="364"/>
    <m/>
  </r>
  <r>
    <n v="3835"/>
    <x v="0"/>
    <x v="2"/>
    <s v="GCA_001766235.1"/>
    <s v="Primary Assembly"/>
    <s v="chromosome"/>
    <m/>
    <s v="CP015164.1"/>
    <n v="1849943"/>
    <n v="1850956"/>
    <x v="1"/>
    <m/>
    <m/>
    <m/>
    <m/>
    <m/>
    <m/>
    <s v="A4S02_08855"/>
    <n v="1014"/>
    <m/>
    <m/>
  </r>
  <r>
    <n v="3836"/>
    <x v="1"/>
    <x v="3"/>
    <s v="GCA_001766235.1"/>
    <s v="Primary Assembly"/>
    <s v="chromosome"/>
    <m/>
    <s v="CP015164.1"/>
    <n v="1849943"/>
    <n v="1850956"/>
    <x v="1"/>
    <s v="AOW46858.1"/>
    <m/>
    <m/>
    <s v="hypothetical protein"/>
    <m/>
    <m/>
    <s v="A4S02_08855"/>
    <n v="1014"/>
    <n v="337"/>
    <m/>
  </r>
  <r>
    <n v="3837"/>
    <x v="0"/>
    <x v="2"/>
    <s v="GCA_001766235.1"/>
    <s v="Primary Assembly"/>
    <s v="chromosome"/>
    <m/>
    <s v="CP015164.1"/>
    <n v="1851095"/>
    <n v="1851742"/>
    <x v="1"/>
    <m/>
    <m/>
    <m/>
    <m/>
    <m/>
    <m/>
    <s v="A4S02_08860"/>
    <n v="648"/>
    <m/>
    <m/>
  </r>
  <r>
    <n v="3838"/>
    <x v="1"/>
    <x v="3"/>
    <s v="GCA_001766235.1"/>
    <s v="Primary Assembly"/>
    <s v="chromosome"/>
    <m/>
    <s v="CP015164.1"/>
    <n v="1851095"/>
    <n v="1851742"/>
    <x v="1"/>
    <s v="AOW47851.1"/>
    <m/>
    <m/>
    <s v="ATP-dependent Clp protease proteolytic subunit"/>
    <m/>
    <m/>
    <s v="A4S02_08860"/>
    <n v="648"/>
    <n v="215"/>
    <m/>
  </r>
  <r>
    <n v="3839"/>
    <x v="0"/>
    <x v="2"/>
    <s v="GCA_001766235.1"/>
    <s v="Primary Assembly"/>
    <s v="chromosome"/>
    <m/>
    <s v="CP015164.1"/>
    <n v="1851822"/>
    <n v="1852994"/>
    <x v="0"/>
    <m/>
    <m/>
    <m/>
    <m/>
    <m/>
    <m/>
    <s v="A4S02_08865"/>
    <n v="1173"/>
    <m/>
    <m/>
  </r>
  <r>
    <n v="3840"/>
    <x v="1"/>
    <x v="3"/>
    <s v="GCA_001766235.1"/>
    <s v="Primary Assembly"/>
    <s v="chromosome"/>
    <m/>
    <s v="CP015164.1"/>
    <n v="1851822"/>
    <n v="1852994"/>
    <x v="0"/>
    <s v="AOW46859.1"/>
    <m/>
    <m/>
    <s v="hypothetical protein"/>
    <m/>
    <m/>
    <s v="A4S02_08865"/>
    <n v="1173"/>
    <n v="390"/>
    <m/>
  </r>
  <r>
    <n v="3841"/>
    <x v="0"/>
    <x v="2"/>
    <s v="GCA_001766235.1"/>
    <s v="Primary Assembly"/>
    <s v="chromosome"/>
    <m/>
    <s v="CP015164.1"/>
    <n v="1853132"/>
    <n v="1854364"/>
    <x v="0"/>
    <m/>
    <m/>
    <m/>
    <m/>
    <m/>
    <m/>
    <s v="A4S02_08870"/>
    <n v="1233"/>
    <m/>
    <m/>
  </r>
  <r>
    <n v="3842"/>
    <x v="1"/>
    <x v="3"/>
    <s v="GCA_001766235.1"/>
    <s v="Primary Assembly"/>
    <s v="chromosome"/>
    <m/>
    <s v="CP015164.1"/>
    <n v="1853132"/>
    <n v="1854364"/>
    <x v="0"/>
    <s v="AOW46860.1"/>
    <m/>
    <m/>
    <s v="aminotransferase"/>
    <m/>
    <m/>
    <s v="A4S02_08870"/>
    <n v="1233"/>
    <n v="410"/>
    <m/>
  </r>
  <r>
    <n v="3843"/>
    <x v="0"/>
    <x v="2"/>
    <s v="GCA_001766235.1"/>
    <s v="Primary Assembly"/>
    <s v="chromosome"/>
    <m/>
    <s v="CP015164.1"/>
    <n v="1854361"/>
    <n v="1855674"/>
    <x v="0"/>
    <m/>
    <m/>
    <m/>
    <m/>
    <m/>
    <m/>
    <s v="A4S02_08875"/>
    <n v="1314"/>
    <m/>
    <m/>
  </r>
  <r>
    <n v="3844"/>
    <x v="1"/>
    <x v="3"/>
    <s v="GCA_001766235.1"/>
    <s v="Primary Assembly"/>
    <s v="chromosome"/>
    <m/>
    <s v="CP015164.1"/>
    <n v="1854361"/>
    <n v="1855674"/>
    <x v="0"/>
    <s v="AOW46861.1"/>
    <m/>
    <m/>
    <s v="homoserine dehydrogenase"/>
    <m/>
    <m/>
    <s v="A4S02_08875"/>
    <n v="1314"/>
    <n v="437"/>
    <m/>
  </r>
  <r>
    <n v="3845"/>
    <x v="0"/>
    <x v="2"/>
    <s v="GCA_001766235.1"/>
    <s v="Primary Assembly"/>
    <s v="chromosome"/>
    <m/>
    <s v="CP015164.1"/>
    <n v="1855755"/>
    <n v="1856753"/>
    <x v="0"/>
    <m/>
    <m/>
    <m/>
    <m/>
    <m/>
    <m/>
    <s v="A4S02_08880"/>
    <n v="999"/>
    <m/>
    <m/>
  </r>
  <r>
    <n v="3846"/>
    <x v="1"/>
    <x v="3"/>
    <s v="GCA_001766235.1"/>
    <s v="Primary Assembly"/>
    <s v="chromosome"/>
    <m/>
    <s v="CP015164.1"/>
    <n v="1855755"/>
    <n v="1856753"/>
    <x v="0"/>
    <s v="AOW46862.1"/>
    <m/>
    <m/>
    <s v="fructose-1,6-bisphosphatase, class II"/>
    <m/>
    <m/>
    <s v="A4S02_08880"/>
    <n v="999"/>
    <n v="332"/>
    <m/>
  </r>
  <r>
    <n v="3847"/>
    <x v="0"/>
    <x v="2"/>
    <s v="GCA_001766235.1"/>
    <s v="Primary Assembly"/>
    <s v="chromosome"/>
    <m/>
    <s v="CP015164.1"/>
    <n v="1856770"/>
    <n v="1858602"/>
    <x v="0"/>
    <m/>
    <m/>
    <m/>
    <m/>
    <m/>
    <m/>
    <s v="A4S02_08885"/>
    <n v="1833"/>
    <m/>
    <m/>
  </r>
  <r>
    <n v="3848"/>
    <x v="1"/>
    <x v="3"/>
    <s v="GCA_001766235.1"/>
    <s v="Primary Assembly"/>
    <s v="chromosome"/>
    <m/>
    <s v="CP015164.1"/>
    <n v="1856770"/>
    <n v="1858602"/>
    <x v="0"/>
    <s v="AOW46863.1"/>
    <m/>
    <m/>
    <s v="single-stranded-DNA-specific exonuclease RecJ"/>
    <m/>
    <m/>
    <s v="A4S02_08885"/>
    <n v="1833"/>
    <n v="610"/>
    <m/>
  </r>
  <r>
    <n v="3849"/>
    <x v="0"/>
    <x v="2"/>
    <s v="GCA_001766235.1"/>
    <s v="Primary Assembly"/>
    <s v="chromosome"/>
    <m/>
    <s v="CP015164.1"/>
    <n v="1858696"/>
    <n v="1859586"/>
    <x v="1"/>
    <m/>
    <m/>
    <m/>
    <m/>
    <m/>
    <m/>
    <s v="A4S02_08890"/>
    <n v="891"/>
    <m/>
    <m/>
  </r>
  <r>
    <n v="3850"/>
    <x v="1"/>
    <x v="3"/>
    <s v="GCA_001766235.1"/>
    <s v="Primary Assembly"/>
    <s v="chromosome"/>
    <m/>
    <s v="CP015164.1"/>
    <n v="1858696"/>
    <n v="1859586"/>
    <x v="1"/>
    <s v="AOW46864.1"/>
    <m/>
    <m/>
    <s v="RNA polymerase factor sigma-32"/>
    <m/>
    <m/>
    <s v="A4S02_08890"/>
    <n v="891"/>
    <n v="296"/>
    <m/>
  </r>
  <r>
    <n v="3851"/>
    <x v="0"/>
    <x v="2"/>
    <s v="GCA_001766235.1"/>
    <s v="Primary Assembly"/>
    <s v="chromosome"/>
    <m/>
    <s v="CP015164.1"/>
    <n v="1859905"/>
    <n v="1860885"/>
    <x v="1"/>
    <m/>
    <m/>
    <m/>
    <m/>
    <m/>
    <m/>
    <s v="A4S02_08895"/>
    <n v="981"/>
    <m/>
    <m/>
  </r>
  <r>
    <n v="3852"/>
    <x v="1"/>
    <x v="3"/>
    <s v="GCA_001766235.1"/>
    <s v="Primary Assembly"/>
    <s v="chromosome"/>
    <m/>
    <s v="CP015164.1"/>
    <n v="1859905"/>
    <n v="1860885"/>
    <x v="1"/>
    <s v="AOW47852.1"/>
    <m/>
    <m/>
    <s v="RNA pseudouridine synthase"/>
    <m/>
    <m/>
    <s v="A4S02_08895"/>
    <n v="981"/>
    <n v="326"/>
    <m/>
  </r>
  <r>
    <n v="3853"/>
    <x v="0"/>
    <x v="2"/>
    <s v="GCA_001766235.1"/>
    <s v="Primary Assembly"/>
    <s v="chromosome"/>
    <m/>
    <s v="CP015164.1"/>
    <n v="1860921"/>
    <n v="1862084"/>
    <x v="0"/>
    <m/>
    <m/>
    <m/>
    <m/>
    <m/>
    <m/>
    <s v="A4S02_08900"/>
    <n v="1164"/>
    <m/>
    <m/>
  </r>
  <r>
    <n v="3854"/>
    <x v="1"/>
    <x v="3"/>
    <s v="GCA_001766235.1"/>
    <s v="Primary Assembly"/>
    <s v="chromosome"/>
    <m/>
    <s v="CP015164.1"/>
    <n v="1860921"/>
    <n v="1862084"/>
    <x v="0"/>
    <s v="AOW46865.1"/>
    <m/>
    <m/>
    <s v="iron ABC transporter permease"/>
    <m/>
    <m/>
    <s v="A4S02_08900"/>
    <n v="1164"/>
    <n v="387"/>
    <m/>
  </r>
  <r>
    <n v="3855"/>
    <x v="0"/>
    <x v="2"/>
    <s v="GCA_001766235.1"/>
    <s v="Primary Assembly"/>
    <s v="chromosome"/>
    <m/>
    <s v="CP015164.1"/>
    <n v="1862081"/>
    <n v="1862893"/>
    <x v="0"/>
    <m/>
    <m/>
    <m/>
    <m/>
    <m/>
    <m/>
    <s v="A4S02_08905"/>
    <n v="813"/>
    <m/>
    <m/>
  </r>
  <r>
    <n v="3856"/>
    <x v="1"/>
    <x v="3"/>
    <s v="GCA_001766235.1"/>
    <s v="Primary Assembly"/>
    <s v="chromosome"/>
    <m/>
    <s v="CP015164.1"/>
    <n v="1862081"/>
    <n v="1862893"/>
    <x v="0"/>
    <s v="AOW46866.1"/>
    <m/>
    <m/>
    <s v="iron ABC transporter ATP-binding protein"/>
    <m/>
    <m/>
    <s v="A4S02_08905"/>
    <n v="813"/>
    <n v="270"/>
    <m/>
  </r>
  <r>
    <n v="3857"/>
    <x v="0"/>
    <x v="2"/>
    <s v="GCA_001766235.1"/>
    <s v="Primary Assembly"/>
    <s v="chromosome"/>
    <m/>
    <s v="CP015164.1"/>
    <n v="1862913"/>
    <n v="1864376"/>
    <x v="1"/>
    <m/>
    <m/>
    <m/>
    <m/>
    <m/>
    <m/>
    <s v="A4S02_08910"/>
    <n v="1464"/>
    <m/>
    <m/>
  </r>
  <r>
    <n v="3858"/>
    <x v="1"/>
    <x v="3"/>
    <s v="GCA_001766235.1"/>
    <s v="Primary Assembly"/>
    <s v="chromosome"/>
    <m/>
    <s v="CP015164.1"/>
    <n v="1862913"/>
    <n v="1864376"/>
    <x v="1"/>
    <s v="AOW46867.1"/>
    <m/>
    <m/>
    <s v="hypothetical protein"/>
    <m/>
    <m/>
    <s v="A4S02_08910"/>
    <n v="1464"/>
    <n v="487"/>
    <m/>
  </r>
  <r>
    <n v="3859"/>
    <x v="0"/>
    <x v="2"/>
    <s v="GCA_001766235.1"/>
    <s v="Primary Assembly"/>
    <s v="chromosome"/>
    <m/>
    <s v="CP015164.1"/>
    <n v="1864658"/>
    <n v="1865758"/>
    <x v="0"/>
    <m/>
    <m/>
    <m/>
    <m/>
    <m/>
    <m/>
    <s v="A4S02_08915"/>
    <n v="1101"/>
    <m/>
    <m/>
  </r>
  <r>
    <n v="3860"/>
    <x v="1"/>
    <x v="3"/>
    <s v="GCA_001766235.1"/>
    <s v="Primary Assembly"/>
    <s v="chromosome"/>
    <m/>
    <s v="CP015164.1"/>
    <n v="1864658"/>
    <n v="1865758"/>
    <x v="0"/>
    <s v="AOW46868.1"/>
    <m/>
    <m/>
    <s v="branched-chain amino acid aminotransferase"/>
    <m/>
    <m/>
    <s v="A4S02_08915"/>
    <n v="1101"/>
    <n v="366"/>
    <m/>
  </r>
  <r>
    <n v="3861"/>
    <x v="0"/>
    <x v="2"/>
    <s v="GCA_001766235.1"/>
    <s v="Primary Assembly"/>
    <s v="chromosome"/>
    <m/>
    <s v="CP015164.1"/>
    <n v="1865946"/>
    <n v="1868747"/>
    <x v="0"/>
    <m/>
    <m/>
    <m/>
    <m/>
    <m/>
    <m/>
    <s v="A4S02_08920"/>
    <n v="2802"/>
    <m/>
    <m/>
  </r>
  <r>
    <n v="3862"/>
    <x v="1"/>
    <x v="3"/>
    <s v="GCA_001766235.1"/>
    <s v="Primary Assembly"/>
    <s v="chromosome"/>
    <m/>
    <s v="CP015164.1"/>
    <n v="1865946"/>
    <n v="1868747"/>
    <x v="0"/>
    <s v="AOW47853.1"/>
    <m/>
    <m/>
    <s v="DNA polymerase I"/>
    <m/>
    <m/>
    <s v="A4S02_08920"/>
    <n v="2802"/>
    <n v="933"/>
    <m/>
  </r>
  <r>
    <n v="3863"/>
    <x v="0"/>
    <x v="2"/>
    <s v="GCA_001766235.1"/>
    <s v="Primary Assembly"/>
    <s v="chromosome"/>
    <m/>
    <s v="CP015164.1"/>
    <n v="1868752"/>
    <n v="1869372"/>
    <x v="0"/>
    <m/>
    <m/>
    <m/>
    <m/>
    <m/>
    <m/>
    <s v="A4S02_08925"/>
    <n v="621"/>
    <m/>
    <m/>
  </r>
  <r>
    <n v="3864"/>
    <x v="1"/>
    <x v="3"/>
    <s v="GCA_001766235.1"/>
    <s v="Primary Assembly"/>
    <s v="chromosome"/>
    <m/>
    <s v="CP015164.1"/>
    <n v="1868752"/>
    <n v="1869372"/>
    <x v="0"/>
    <s v="AOW46869.1"/>
    <m/>
    <m/>
    <s v="electron transporter SenC"/>
    <m/>
    <m/>
    <s v="A4S02_08925"/>
    <n v="621"/>
    <n v="206"/>
    <m/>
  </r>
  <r>
    <n v="3865"/>
    <x v="0"/>
    <x v="2"/>
    <s v="GCA_001766235.1"/>
    <s v="Primary Assembly"/>
    <s v="chromosome"/>
    <m/>
    <s v="CP015164.1"/>
    <n v="1869468"/>
    <n v="1870214"/>
    <x v="0"/>
    <m/>
    <m/>
    <m/>
    <m/>
    <m/>
    <m/>
    <s v="A4S02_08930"/>
    <n v="747"/>
    <m/>
    <m/>
  </r>
  <r>
    <n v="3866"/>
    <x v="1"/>
    <x v="3"/>
    <s v="GCA_001766235.1"/>
    <s v="Primary Assembly"/>
    <s v="chromosome"/>
    <m/>
    <s v="CP015164.1"/>
    <n v="1869468"/>
    <n v="1870214"/>
    <x v="0"/>
    <s v="AOW46870.1"/>
    <m/>
    <m/>
    <s v="glycerol acyltransferase"/>
    <m/>
    <m/>
    <s v="A4S02_08930"/>
    <n v="747"/>
    <n v="248"/>
    <m/>
  </r>
  <r>
    <n v="3867"/>
    <x v="0"/>
    <x v="2"/>
    <s v="GCA_001766235.1"/>
    <s v="Primary Assembly"/>
    <s v="chromosome"/>
    <m/>
    <s v="CP015164.1"/>
    <n v="1870295"/>
    <n v="1871755"/>
    <x v="1"/>
    <m/>
    <m/>
    <m/>
    <m/>
    <m/>
    <m/>
    <s v="A4S02_08935"/>
    <n v="1461"/>
    <m/>
    <m/>
  </r>
  <r>
    <n v="3868"/>
    <x v="1"/>
    <x v="3"/>
    <s v="GCA_001766235.1"/>
    <s v="Primary Assembly"/>
    <s v="chromosome"/>
    <m/>
    <s v="CP015164.1"/>
    <n v="1870295"/>
    <n v="1871755"/>
    <x v="1"/>
    <s v="AOW46871.1"/>
    <m/>
    <m/>
    <s v="MFS transporter"/>
    <m/>
    <m/>
    <s v="A4S02_08935"/>
    <n v="1461"/>
    <n v="486"/>
    <m/>
  </r>
  <r>
    <n v="3869"/>
    <x v="0"/>
    <x v="2"/>
    <s v="GCA_001766235.1"/>
    <s v="Primary Assembly"/>
    <s v="chromosome"/>
    <m/>
    <s v="CP015164.1"/>
    <n v="1872109"/>
    <n v="1872441"/>
    <x v="0"/>
    <m/>
    <m/>
    <m/>
    <m/>
    <m/>
    <m/>
    <s v="A4S02_08940"/>
    <n v="333"/>
    <m/>
    <m/>
  </r>
  <r>
    <n v="3870"/>
    <x v="1"/>
    <x v="3"/>
    <s v="GCA_001766235.1"/>
    <s v="Primary Assembly"/>
    <s v="chromosome"/>
    <m/>
    <s v="CP015164.1"/>
    <n v="1872109"/>
    <n v="1872441"/>
    <x v="0"/>
    <s v="AOW46872.1"/>
    <m/>
    <m/>
    <s v="hypothetical protein"/>
    <m/>
    <m/>
    <s v="A4S02_08940"/>
    <n v="333"/>
    <n v="110"/>
    <m/>
  </r>
  <r>
    <n v="3871"/>
    <x v="0"/>
    <x v="2"/>
    <s v="GCA_001766235.1"/>
    <s v="Primary Assembly"/>
    <s v="chromosome"/>
    <m/>
    <s v="CP015164.1"/>
    <n v="1872639"/>
    <n v="1873658"/>
    <x v="1"/>
    <m/>
    <m/>
    <m/>
    <m/>
    <m/>
    <m/>
    <s v="A4S02_08945"/>
    <n v="1020"/>
    <m/>
    <m/>
  </r>
  <r>
    <n v="3872"/>
    <x v="1"/>
    <x v="3"/>
    <s v="GCA_001766235.1"/>
    <s v="Primary Assembly"/>
    <s v="chromosome"/>
    <m/>
    <s v="CP015164.1"/>
    <n v="1872639"/>
    <n v="1873658"/>
    <x v="1"/>
    <s v="AOW47854.1"/>
    <m/>
    <m/>
    <s v="cytochrome d ubiquinol oxidase subunit II"/>
    <m/>
    <m/>
    <s v="A4S02_08945"/>
    <n v="1020"/>
    <n v="339"/>
    <m/>
  </r>
  <r>
    <n v="3873"/>
    <x v="0"/>
    <x v="0"/>
    <s v="GCA_001766235.1"/>
    <s v="Primary Assembly"/>
    <s v="chromosome"/>
    <m/>
    <s v="CP015164.1"/>
    <n v="1873661"/>
    <n v="1874534"/>
    <x v="1"/>
    <m/>
    <m/>
    <m/>
    <m/>
    <m/>
    <m/>
    <s v="A4S02_08950"/>
    <n v="874"/>
    <m/>
    <s v="pseudo"/>
  </r>
  <r>
    <n v="3874"/>
    <x v="1"/>
    <x v="1"/>
    <s v="GCA_001766235.1"/>
    <s v="Primary Assembly"/>
    <s v="chromosome"/>
    <m/>
    <s v="CP015164.1"/>
    <n v="1873661"/>
    <n v="1874534"/>
    <x v="1"/>
    <m/>
    <m/>
    <m/>
    <s v="cytochrome D ubiquinol oxidase subunit I"/>
    <m/>
    <m/>
    <s v="A4S02_08950"/>
    <n v="874"/>
    <m/>
    <s v="pseudo"/>
  </r>
  <r>
    <n v="3875"/>
    <x v="0"/>
    <x v="0"/>
    <s v="GCA_001766235.1"/>
    <s v="Primary Assembly"/>
    <s v="chromosome"/>
    <m/>
    <s v="CP015164.1"/>
    <n v="1874691"/>
    <n v="1875251"/>
    <x v="1"/>
    <m/>
    <m/>
    <m/>
    <m/>
    <m/>
    <m/>
    <s v="A4S02_08955"/>
    <n v="561"/>
    <m/>
    <s v="pseudo"/>
  </r>
  <r>
    <n v="3876"/>
    <x v="1"/>
    <x v="1"/>
    <s v="GCA_001766235.1"/>
    <s v="Primary Assembly"/>
    <s v="chromosome"/>
    <m/>
    <s v="CP015164.1"/>
    <n v="1874691"/>
    <n v="1875251"/>
    <x v="1"/>
    <m/>
    <m/>
    <m/>
    <s v="cytochrome D ubiquinol oxidase subunit I"/>
    <m/>
    <m/>
    <s v="A4S02_08955"/>
    <n v="561"/>
    <m/>
    <s v="pseudo"/>
  </r>
  <r>
    <n v="3877"/>
    <x v="0"/>
    <x v="2"/>
    <s v="GCA_001766235.1"/>
    <s v="Primary Assembly"/>
    <s v="chromosome"/>
    <m/>
    <s v="CP015164.1"/>
    <n v="1875742"/>
    <n v="1876773"/>
    <x v="0"/>
    <m/>
    <m/>
    <m/>
    <m/>
    <m/>
    <m/>
    <s v="A4S02_08960"/>
    <n v="1032"/>
    <m/>
    <m/>
  </r>
  <r>
    <n v="3878"/>
    <x v="1"/>
    <x v="3"/>
    <s v="GCA_001766235.1"/>
    <s v="Primary Assembly"/>
    <s v="chromosome"/>
    <m/>
    <s v="CP015164.1"/>
    <n v="1875742"/>
    <n v="1876773"/>
    <x v="0"/>
    <s v="AOW46873.1"/>
    <m/>
    <m/>
    <s v="peroxidase"/>
    <m/>
    <m/>
    <s v="A4S02_08960"/>
    <n v="1032"/>
    <n v="343"/>
    <m/>
  </r>
  <r>
    <n v="3879"/>
    <x v="0"/>
    <x v="2"/>
    <s v="GCA_001766235.1"/>
    <s v="Primary Assembly"/>
    <s v="chromosome"/>
    <m/>
    <s v="CP015164.1"/>
    <n v="1876775"/>
    <n v="1877569"/>
    <x v="0"/>
    <m/>
    <m/>
    <m/>
    <m/>
    <m/>
    <m/>
    <s v="A4S02_08965"/>
    <n v="795"/>
    <m/>
    <m/>
  </r>
  <r>
    <n v="3880"/>
    <x v="1"/>
    <x v="3"/>
    <s v="GCA_001766235.1"/>
    <s v="Primary Assembly"/>
    <s v="chromosome"/>
    <m/>
    <s v="CP015164.1"/>
    <n v="1876775"/>
    <n v="1877569"/>
    <x v="0"/>
    <s v="AOW46874.1"/>
    <m/>
    <m/>
    <s v="bacteriocin"/>
    <m/>
    <m/>
    <s v="A4S02_08965"/>
    <n v="795"/>
    <n v="264"/>
    <m/>
  </r>
  <r>
    <n v="3881"/>
    <x v="0"/>
    <x v="2"/>
    <s v="GCA_001766235.1"/>
    <s v="Primary Assembly"/>
    <s v="chromosome"/>
    <m/>
    <s v="CP015164.1"/>
    <n v="1877987"/>
    <n v="1879492"/>
    <x v="0"/>
    <m/>
    <m/>
    <m/>
    <m/>
    <m/>
    <m/>
    <s v="A4S02_08970"/>
    <n v="1506"/>
    <m/>
    <m/>
  </r>
  <r>
    <n v="3882"/>
    <x v="1"/>
    <x v="3"/>
    <s v="GCA_001766235.1"/>
    <s v="Primary Assembly"/>
    <s v="chromosome"/>
    <m/>
    <s v="CP015164.1"/>
    <n v="1877987"/>
    <n v="1879492"/>
    <x v="0"/>
    <s v="AOW47855.1"/>
    <m/>
    <m/>
    <s v="L-asparagine permease"/>
    <m/>
    <m/>
    <s v="A4S02_08970"/>
    <n v="1506"/>
    <n v="501"/>
    <m/>
  </r>
  <r>
    <n v="3883"/>
    <x v="0"/>
    <x v="0"/>
    <s v="GCA_001766235.1"/>
    <s v="Primary Assembly"/>
    <s v="chromosome"/>
    <m/>
    <s v="CP015164.1"/>
    <n v="1879702"/>
    <n v="1880148"/>
    <x v="0"/>
    <m/>
    <m/>
    <m/>
    <m/>
    <m/>
    <m/>
    <s v="A4S02_08975"/>
    <n v="447"/>
    <m/>
    <s v="pseudo"/>
  </r>
  <r>
    <n v="3884"/>
    <x v="1"/>
    <x v="1"/>
    <s v="GCA_001766235.1"/>
    <s v="Primary Assembly"/>
    <s v="chromosome"/>
    <m/>
    <s v="CP015164.1"/>
    <n v="1879702"/>
    <n v="1880148"/>
    <x v="0"/>
    <m/>
    <m/>
    <m/>
    <s v="hypothetical protein"/>
    <m/>
    <m/>
    <s v="A4S02_08975"/>
    <n v="447"/>
    <m/>
    <s v="pseudo"/>
  </r>
  <r>
    <n v="3885"/>
    <x v="0"/>
    <x v="2"/>
    <s v="GCA_001766235.1"/>
    <s v="Primary Assembly"/>
    <s v="chromosome"/>
    <m/>
    <s v="CP015164.1"/>
    <n v="1880175"/>
    <n v="1881785"/>
    <x v="1"/>
    <m/>
    <m/>
    <m/>
    <m/>
    <m/>
    <m/>
    <s v="A4S02_08980"/>
    <n v="1611"/>
    <m/>
    <m/>
  </r>
  <r>
    <n v="3886"/>
    <x v="1"/>
    <x v="3"/>
    <s v="GCA_001766235.1"/>
    <s v="Primary Assembly"/>
    <s v="chromosome"/>
    <m/>
    <s v="CP015164.1"/>
    <n v="1880175"/>
    <n v="1881785"/>
    <x v="1"/>
    <s v="AOW46875.1"/>
    <m/>
    <m/>
    <s v="transposase"/>
    <m/>
    <m/>
    <s v="A4S02_08980"/>
    <n v="1611"/>
    <n v="536"/>
    <m/>
  </r>
  <r>
    <n v="3887"/>
    <x v="0"/>
    <x v="2"/>
    <s v="GCA_001766235.1"/>
    <s v="Primary Assembly"/>
    <s v="chromosome"/>
    <m/>
    <s v="CP015164.1"/>
    <n v="1881849"/>
    <n v="1882196"/>
    <x v="1"/>
    <m/>
    <m/>
    <m/>
    <m/>
    <m/>
    <m/>
    <s v="A4S02_08985"/>
    <n v="348"/>
    <m/>
    <m/>
  </r>
  <r>
    <n v="3888"/>
    <x v="1"/>
    <x v="3"/>
    <s v="GCA_001766235.1"/>
    <s v="Primary Assembly"/>
    <s v="chromosome"/>
    <m/>
    <s v="CP015164.1"/>
    <n v="1881849"/>
    <n v="1882196"/>
    <x v="1"/>
    <s v="AOW46876.1"/>
    <m/>
    <m/>
    <s v="isocitrate lyase"/>
    <m/>
    <m/>
    <s v="A4S02_08985"/>
    <n v="348"/>
    <n v="115"/>
    <m/>
  </r>
  <r>
    <n v="3889"/>
    <x v="0"/>
    <x v="2"/>
    <s v="GCA_001766235.1"/>
    <s v="Primary Assembly"/>
    <s v="chromosome"/>
    <m/>
    <s v="CP015164.1"/>
    <n v="1882193"/>
    <n v="1882552"/>
    <x v="1"/>
    <m/>
    <m/>
    <m/>
    <m/>
    <m/>
    <m/>
    <s v="A4S02_08990"/>
    <n v="360"/>
    <m/>
    <m/>
  </r>
  <r>
    <n v="3890"/>
    <x v="1"/>
    <x v="3"/>
    <s v="GCA_001766235.1"/>
    <s v="Primary Assembly"/>
    <s v="chromosome"/>
    <m/>
    <s v="CP015164.1"/>
    <n v="1882193"/>
    <n v="1882552"/>
    <x v="1"/>
    <s v="AOW46877.1"/>
    <m/>
    <m/>
    <s v="transposase"/>
    <m/>
    <m/>
    <s v="A4S02_08990"/>
    <n v="360"/>
    <n v="119"/>
    <m/>
  </r>
  <r>
    <n v="3891"/>
    <x v="0"/>
    <x v="2"/>
    <s v="GCA_001766235.1"/>
    <s v="Primary Assembly"/>
    <s v="chromosome"/>
    <m/>
    <s v="CP015164.1"/>
    <n v="1882806"/>
    <n v="1883945"/>
    <x v="1"/>
    <m/>
    <m/>
    <m/>
    <m/>
    <m/>
    <m/>
    <s v="A4S02_08995"/>
    <n v="1140"/>
    <m/>
    <m/>
  </r>
  <r>
    <n v="3892"/>
    <x v="1"/>
    <x v="3"/>
    <s v="GCA_001766235.1"/>
    <s v="Primary Assembly"/>
    <s v="chromosome"/>
    <m/>
    <s v="CP015164.1"/>
    <n v="1882806"/>
    <n v="1883945"/>
    <x v="1"/>
    <s v="AOW46878.1"/>
    <m/>
    <m/>
    <s v="hypothetical protein"/>
    <m/>
    <m/>
    <s v="A4S02_08995"/>
    <n v="1140"/>
    <n v="379"/>
    <m/>
  </r>
  <r>
    <n v="3893"/>
    <x v="0"/>
    <x v="2"/>
    <s v="GCA_001766235.1"/>
    <s v="Primary Assembly"/>
    <s v="chromosome"/>
    <m/>
    <s v="CP015164.1"/>
    <n v="1884287"/>
    <n v="1886911"/>
    <x v="1"/>
    <m/>
    <m/>
    <m/>
    <m/>
    <m/>
    <m/>
    <s v="A4S02_09000"/>
    <n v="2625"/>
    <m/>
    <m/>
  </r>
  <r>
    <n v="3894"/>
    <x v="1"/>
    <x v="3"/>
    <s v="GCA_001766235.1"/>
    <s v="Primary Assembly"/>
    <s v="chromosome"/>
    <m/>
    <s v="CP015164.1"/>
    <n v="1884287"/>
    <n v="1886911"/>
    <x v="1"/>
    <s v="AOW46879.1"/>
    <m/>
    <m/>
    <s v="hypothetical protein"/>
    <m/>
    <m/>
    <s v="A4S02_09000"/>
    <n v="2625"/>
    <n v="874"/>
    <m/>
  </r>
  <r>
    <n v="3895"/>
    <x v="0"/>
    <x v="2"/>
    <s v="GCA_001766235.1"/>
    <s v="Primary Assembly"/>
    <s v="chromosome"/>
    <m/>
    <s v="CP015164.1"/>
    <n v="1887220"/>
    <n v="1887531"/>
    <x v="0"/>
    <m/>
    <m/>
    <m/>
    <m/>
    <m/>
    <m/>
    <s v="A4S02_09005"/>
    <n v="312"/>
    <m/>
    <m/>
  </r>
  <r>
    <n v="3896"/>
    <x v="1"/>
    <x v="3"/>
    <s v="GCA_001766235.1"/>
    <s v="Primary Assembly"/>
    <s v="chromosome"/>
    <m/>
    <s v="CP015164.1"/>
    <n v="1887220"/>
    <n v="1887531"/>
    <x v="0"/>
    <s v="AOW46880.1"/>
    <m/>
    <m/>
    <s v="transposase"/>
    <m/>
    <m/>
    <s v="A4S02_09005"/>
    <n v="312"/>
    <n v="103"/>
    <m/>
  </r>
  <r>
    <n v="3897"/>
    <x v="0"/>
    <x v="2"/>
    <s v="GCA_001766235.1"/>
    <s v="Primary Assembly"/>
    <s v="chromosome"/>
    <m/>
    <s v="CP015164.1"/>
    <n v="1887528"/>
    <n v="1888406"/>
    <x v="0"/>
    <m/>
    <m/>
    <m/>
    <m/>
    <m/>
    <m/>
    <s v="A4S02_09010"/>
    <n v="879"/>
    <m/>
    <m/>
  </r>
  <r>
    <n v="3898"/>
    <x v="1"/>
    <x v="3"/>
    <s v="GCA_001766235.1"/>
    <s v="Primary Assembly"/>
    <s v="chromosome"/>
    <m/>
    <s v="CP015164.1"/>
    <n v="1887528"/>
    <n v="1888406"/>
    <x v="0"/>
    <s v="AOW46881.1"/>
    <m/>
    <m/>
    <s v="integrase"/>
    <m/>
    <m/>
    <s v="A4S02_09010"/>
    <n v="879"/>
    <n v="292"/>
    <m/>
  </r>
  <r>
    <n v="3899"/>
    <x v="0"/>
    <x v="2"/>
    <s v="GCA_001766235.1"/>
    <s v="Primary Assembly"/>
    <s v="chromosome"/>
    <m/>
    <s v="CP015164.1"/>
    <n v="1888497"/>
    <n v="1889753"/>
    <x v="1"/>
    <m/>
    <m/>
    <m/>
    <m/>
    <m/>
    <m/>
    <s v="A4S02_09015"/>
    <n v="1257"/>
    <m/>
    <m/>
  </r>
  <r>
    <n v="3900"/>
    <x v="1"/>
    <x v="3"/>
    <s v="GCA_001766235.1"/>
    <s v="Primary Assembly"/>
    <s v="chromosome"/>
    <m/>
    <s v="CP015164.1"/>
    <n v="1888497"/>
    <n v="1889753"/>
    <x v="1"/>
    <s v="AOW46882.1"/>
    <m/>
    <m/>
    <s v="hypothetical protein"/>
    <m/>
    <m/>
    <s v="A4S02_09015"/>
    <n v="1257"/>
    <n v="418"/>
    <m/>
  </r>
  <r>
    <n v="3901"/>
    <x v="0"/>
    <x v="2"/>
    <s v="GCA_001766235.1"/>
    <s v="Primary Assembly"/>
    <s v="chromosome"/>
    <m/>
    <s v="CP015164.1"/>
    <n v="1889809"/>
    <n v="1890225"/>
    <x v="1"/>
    <m/>
    <m/>
    <m/>
    <m/>
    <m/>
    <m/>
    <s v="A4S02_09020"/>
    <n v="417"/>
    <m/>
    <m/>
  </r>
  <r>
    <n v="3902"/>
    <x v="1"/>
    <x v="3"/>
    <s v="GCA_001766235.1"/>
    <s v="Primary Assembly"/>
    <s v="chromosome"/>
    <m/>
    <s v="CP015164.1"/>
    <n v="1889809"/>
    <n v="1890225"/>
    <x v="1"/>
    <s v="AOW46883.1"/>
    <m/>
    <m/>
    <s v="TIR-like domain-containing protein"/>
    <m/>
    <m/>
    <s v="A4S02_09020"/>
    <n v="417"/>
    <n v="138"/>
    <m/>
  </r>
  <r>
    <n v="3903"/>
    <x v="0"/>
    <x v="2"/>
    <s v="GCA_001766235.1"/>
    <s v="Primary Assembly"/>
    <s v="chromosome"/>
    <m/>
    <s v="CP015164.1"/>
    <n v="1890621"/>
    <n v="1891499"/>
    <x v="1"/>
    <m/>
    <m/>
    <m/>
    <m/>
    <m/>
    <m/>
    <s v="A4S02_09025"/>
    <n v="879"/>
    <m/>
    <m/>
  </r>
  <r>
    <n v="3904"/>
    <x v="1"/>
    <x v="3"/>
    <s v="GCA_001766235.1"/>
    <s v="Primary Assembly"/>
    <s v="chromosome"/>
    <m/>
    <s v="CP015164.1"/>
    <n v="1890621"/>
    <n v="1891499"/>
    <x v="1"/>
    <s v="AOW46884.1"/>
    <m/>
    <m/>
    <s v="integrase"/>
    <m/>
    <m/>
    <s v="A4S02_09025"/>
    <n v="879"/>
    <n v="292"/>
    <m/>
  </r>
  <r>
    <n v="3905"/>
    <x v="0"/>
    <x v="2"/>
    <s v="GCA_001766235.1"/>
    <s v="Primary Assembly"/>
    <s v="chromosome"/>
    <m/>
    <s v="CP015164.1"/>
    <n v="1891496"/>
    <n v="1891807"/>
    <x v="1"/>
    <m/>
    <m/>
    <m/>
    <m/>
    <m/>
    <m/>
    <s v="A4S02_09030"/>
    <n v="312"/>
    <m/>
    <m/>
  </r>
  <r>
    <n v="3906"/>
    <x v="1"/>
    <x v="3"/>
    <s v="GCA_001766235.1"/>
    <s v="Primary Assembly"/>
    <s v="chromosome"/>
    <m/>
    <s v="CP015164.1"/>
    <n v="1891496"/>
    <n v="1891807"/>
    <x v="1"/>
    <s v="AOW46885.1"/>
    <m/>
    <m/>
    <s v="transposase"/>
    <m/>
    <m/>
    <s v="A4S02_09030"/>
    <n v="312"/>
    <n v="103"/>
    <m/>
  </r>
  <r>
    <n v="3907"/>
    <x v="0"/>
    <x v="2"/>
    <s v="GCA_001766235.1"/>
    <s v="Primary Assembly"/>
    <s v="chromosome"/>
    <m/>
    <s v="CP015164.1"/>
    <n v="1891960"/>
    <n v="1892790"/>
    <x v="0"/>
    <m/>
    <m/>
    <m/>
    <m/>
    <m/>
    <m/>
    <s v="A4S02_09035"/>
    <n v="831"/>
    <m/>
    <m/>
  </r>
  <r>
    <n v="3908"/>
    <x v="1"/>
    <x v="3"/>
    <s v="GCA_001766235.1"/>
    <s v="Primary Assembly"/>
    <s v="chromosome"/>
    <m/>
    <s v="CP015164.1"/>
    <n v="1891960"/>
    <n v="1892790"/>
    <x v="0"/>
    <s v="AOW46886.1"/>
    <m/>
    <m/>
    <s v="transposase"/>
    <m/>
    <m/>
    <s v="A4S02_09035"/>
    <n v="831"/>
    <n v="276"/>
    <m/>
  </r>
  <r>
    <n v="3909"/>
    <x v="0"/>
    <x v="2"/>
    <s v="GCA_001766235.1"/>
    <s v="Primary Assembly"/>
    <s v="chromosome"/>
    <m/>
    <s v="CP015164.1"/>
    <n v="1892870"/>
    <n v="1893343"/>
    <x v="0"/>
    <m/>
    <m/>
    <m/>
    <m/>
    <m/>
    <m/>
    <s v="A4S02_09040"/>
    <n v="474"/>
    <m/>
    <m/>
  </r>
  <r>
    <n v="3910"/>
    <x v="1"/>
    <x v="3"/>
    <s v="GCA_001766235.1"/>
    <s v="Primary Assembly"/>
    <s v="chromosome"/>
    <m/>
    <s v="CP015164.1"/>
    <n v="1892870"/>
    <n v="1893343"/>
    <x v="0"/>
    <s v="AOW46887.1"/>
    <m/>
    <m/>
    <s v="hypothetical protein"/>
    <m/>
    <m/>
    <s v="A4S02_09040"/>
    <n v="474"/>
    <n v="157"/>
    <m/>
  </r>
  <r>
    <n v="3911"/>
    <x v="0"/>
    <x v="2"/>
    <s v="GCA_001766235.1"/>
    <s v="Primary Assembly"/>
    <s v="chromosome"/>
    <m/>
    <s v="CP015164.1"/>
    <n v="1893359"/>
    <n v="1894222"/>
    <x v="0"/>
    <m/>
    <m/>
    <m/>
    <m/>
    <m/>
    <m/>
    <s v="A4S02_09045"/>
    <n v="864"/>
    <m/>
    <m/>
  </r>
  <r>
    <n v="3912"/>
    <x v="1"/>
    <x v="3"/>
    <s v="GCA_001766235.1"/>
    <s v="Primary Assembly"/>
    <s v="chromosome"/>
    <m/>
    <s v="CP015164.1"/>
    <n v="1893359"/>
    <n v="1894222"/>
    <x v="0"/>
    <s v="AOW46888.1"/>
    <m/>
    <m/>
    <s v="hypothetical protein"/>
    <m/>
    <m/>
    <s v="A4S02_09045"/>
    <n v="864"/>
    <n v="287"/>
    <m/>
  </r>
  <r>
    <n v="3913"/>
    <x v="0"/>
    <x v="2"/>
    <s v="GCA_001766235.1"/>
    <s v="Primary Assembly"/>
    <s v="chromosome"/>
    <m/>
    <s v="CP015164.1"/>
    <n v="1894559"/>
    <n v="1895440"/>
    <x v="0"/>
    <m/>
    <m/>
    <m/>
    <m/>
    <m/>
    <m/>
    <s v="A4S02_09050"/>
    <n v="882"/>
    <m/>
    <m/>
  </r>
  <r>
    <n v="3914"/>
    <x v="1"/>
    <x v="3"/>
    <s v="GCA_001766235.1"/>
    <s v="Primary Assembly"/>
    <s v="chromosome"/>
    <m/>
    <s v="CP015164.1"/>
    <n v="1894559"/>
    <n v="1895440"/>
    <x v="0"/>
    <s v="AOW46889.1"/>
    <m/>
    <m/>
    <s v="hypothetical protein"/>
    <m/>
    <m/>
    <s v="A4S02_09050"/>
    <n v="882"/>
    <n v="293"/>
    <m/>
  </r>
  <r>
    <n v="3915"/>
    <x v="0"/>
    <x v="2"/>
    <s v="GCA_001766235.1"/>
    <s v="Primary Assembly"/>
    <s v="chromosome"/>
    <m/>
    <s v="CP015164.1"/>
    <n v="1895883"/>
    <n v="1896974"/>
    <x v="0"/>
    <m/>
    <m/>
    <m/>
    <m/>
    <m/>
    <m/>
    <s v="A4S02_09055"/>
    <n v="1092"/>
    <m/>
    <m/>
  </r>
  <r>
    <n v="3916"/>
    <x v="1"/>
    <x v="3"/>
    <s v="GCA_001766235.1"/>
    <s v="Primary Assembly"/>
    <s v="chromosome"/>
    <m/>
    <s v="CP015164.1"/>
    <n v="1895883"/>
    <n v="1896974"/>
    <x v="0"/>
    <s v="AOW46890.1"/>
    <m/>
    <m/>
    <s v="DNA recombinase"/>
    <m/>
    <m/>
    <s v="A4S02_09055"/>
    <n v="1092"/>
    <n v="363"/>
    <m/>
  </r>
  <r>
    <n v="3917"/>
    <x v="0"/>
    <x v="2"/>
    <s v="GCA_001766235.1"/>
    <s v="Primary Assembly"/>
    <s v="chromosome"/>
    <m/>
    <s v="CP015164.1"/>
    <n v="1897022"/>
    <n v="1897441"/>
    <x v="1"/>
    <m/>
    <m/>
    <m/>
    <m/>
    <m/>
    <m/>
    <s v="A4S02_09060"/>
    <n v="420"/>
    <m/>
    <m/>
  </r>
  <r>
    <n v="3918"/>
    <x v="1"/>
    <x v="3"/>
    <s v="GCA_001766235.1"/>
    <s v="Primary Assembly"/>
    <s v="chromosome"/>
    <m/>
    <s v="CP015164.1"/>
    <n v="1897022"/>
    <n v="1897441"/>
    <x v="1"/>
    <s v="AOW46891.1"/>
    <m/>
    <m/>
    <s v="hypothetical protein"/>
    <m/>
    <m/>
    <s v="A4S02_09060"/>
    <n v="420"/>
    <n v="139"/>
    <m/>
  </r>
  <r>
    <n v="3919"/>
    <x v="0"/>
    <x v="2"/>
    <s v="GCA_001766235.1"/>
    <s v="Primary Assembly"/>
    <s v="chromosome"/>
    <m/>
    <s v="CP015164.1"/>
    <n v="1897750"/>
    <n v="1898970"/>
    <x v="1"/>
    <m/>
    <m/>
    <m/>
    <m/>
    <m/>
    <m/>
    <s v="A4S02_09065"/>
    <n v="1221"/>
    <m/>
    <m/>
  </r>
  <r>
    <n v="3920"/>
    <x v="1"/>
    <x v="3"/>
    <s v="GCA_001766235.1"/>
    <s v="Primary Assembly"/>
    <s v="chromosome"/>
    <m/>
    <s v="CP015164.1"/>
    <n v="1897750"/>
    <n v="1898970"/>
    <x v="1"/>
    <s v="AOW46892.1"/>
    <m/>
    <m/>
    <s v="chromate transporter"/>
    <m/>
    <m/>
    <s v="A4S02_09065"/>
    <n v="1221"/>
    <n v="406"/>
    <m/>
  </r>
  <r>
    <n v="3921"/>
    <x v="0"/>
    <x v="2"/>
    <s v="GCA_001766235.1"/>
    <s v="Primary Assembly"/>
    <s v="chromosome"/>
    <m/>
    <s v="CP015164.1"/>
    <n v="1899134"/>
    <n v="1899700"/>
    <x v="1"/>
    <m/>
    <m/>
    <m/>
    <m/>
    <m/>
    <m/>
    <s v="A4S02_09070"/>
    <n v="567"/>
    <m/>
    <m/>
  </r>
  <r>
    <n v="3922"/>
    <x v="1"/>
    <x v="3"/>
    <s v="GCA_001766235.1"/>
    <s v="Primary Assembly"/>
    <s v="chromosome"/>
    <m/>
    <s v="CP015164.1"/>
    <n v="1899134"/>
    <n v="1899700"/>
    <x v="1"/>
    <s v="AOW47856.1"/>
    <m/>
    <m/>
    <s v="cytochrome B"/>
    <m/>
    <m/>
    <s v="A4S02_09070"/>
    <n v="567"/>
    <n v="188"/>
    <m/>
  </r>
  <r>
    <n v="3923"/>
    <x v="0"/>
    <x v="2"/>
    <s v="GCA_001766235.1"/>
    <s v="Primary Assembly"/>
    <s v="chromosome"/>
    <m/>
    <s v="CP015164.1"/>
    <n v="1899897"/>
    <n v="1900592"/>
    <x v="0"/>
    <m/>
    <m/>
    <m/>
    <m/>
    <m/>
    <m/>
    <s v="A4S02_09075"/>
    <n v="696"/>
    <m/>
    <m/>
  </r>
  <r>
    <n v="3924"/>
    <x v="1"/>
    <x v="3"/>
    <s v="GCA_001766235.1"/>
    <s v="Primary Assembly"/>
    <s v="chromosome"/>
    <m/>
    <s v="CP015164.1"/>
    <n v="1899897"/>
    <n v="1900592"/>
    <x v="0"/>
    <s v="AOW46893.1"/>
    <m/>
    <m/>
    <s v="hypothetical protein"/>
    <m/>
    <m/>
    <s v="A4S02_09075"/>
    <n v="696"/>
    <n v="231"/>
    <m/>
  </r>
  <r>
    <n v="3925"/>
    <x v="0"/>
    <x v="2"/>
    <s v="GCA_001766235.1"/>
    <s v="Primary Assembly"/>
    <s v="chromosome"/>
    <m/>
    <s v="CP015164.1"/>
    <n v="1901020"/>
    <n v="1901442"/>
    <x v="0"/>
    <m/>
    <m/>
    <m/>
    <m/>
    <m/>
    <m/>
    <s v="A4S02_09080"/>
    <n v="423"/>
    <m/>
    <m/>
  </r>
  <r>
    <n v="3926"/>
    <x v="1"/>
    <x v="3"/>
    <s v="GCA_001766235.1"/>
    <s v="Primary Assembly"/>
    <s v="chromosome"/>
    <m/>
    <s v="CP015164.1"/>
    <n v="1901020"/>
    <n v="1901442"/>
    <x v="0"/>
    <s v="AOW47857.1"/>
    <m/>
    <m/>
    <s v="arsenate reductase (glutaredoxin)"/>
    <m/>
    <m/>
    <s v="A4S02_09080"/>
    <n v="423"/>
    <n v="140"/>
    <m/>
  </r>
  <r>
    <n v="3927"/>
    <x v="0"/>
    <x v="2"/>
    <s v="GCA_001766235.1"/>
    <s v="Primary Assembly"/>
    <s v="chromosome"/>
    <m/>
    <s v="CP015164.1"/>
    <n v="1901442"/>
    <n v="1902737"/>
    <x v="0"/>
    <m/>
    <m/>
    <m/>
    <m/>
    <m/>
    <m/>
    <s v="A4S02_09085"/>
    <n v="1296"/>
    <m/>
    <m/>
  </r>
  <r>
    <n v="3928"/>
    <x v="1"/>
    <x v="3"/>
    <s v="GCA_001766235.1"/>
    <s v="Primary Assembly"/>
    <s v="chromosome"/>
    <m/>
    <s v="CP015164.1"/>
    <n v="1901442"/>
    <n v="1902737"/>
    <x v="0"/>
    <s v="AOW46894.1"/>
    <m/>
    <m/>
    <s v="arsenic transporter"/>
    <m/>
    <m/>
    <s v="A4S02_09085"/>
    <n v="1296"/>
    <n v="431"/>
    <m/>
  </r>
  <r>
    <n v="3929"/>
    <x v="0"/>
    <x v="2"/>
    <s v="GCA_001766235.1"/>
    <s v="Primary Assembly"/>
    <s v="chromosome"/>
    <m/>
    <s v="CP015164.1"/>
    <n v="1902761"/>
    <n v="1903459"/>
    <x v="0"/>
    <m/>
    <m/>
    <m/>
    <m/>
    <m/>
    <m/>
    <s v="A4S02_09090"/>
    <n v="699"/>
    <m/>
    <m/>
  </r>
  <r>
    <n v="3930"/>
    <x v="1"/>
    <x v="3"/>
    <s v="GCA_001766235.1"/>
    <s v="Primary Assembly"/>
    <s v="chromosome"/>
    <m/>
    <s v="CP015164.1"/>
    <n v="1902761"/>
    <n v="1903459"/>
    <x v="0"/>
    <s v="AOW47858.1"/>
    <m/>
    <m/>
    <s v="arsenical resistance protein ArsH"/>
    <m/>
    <m/>
    <s v="A4S02_09090"/>
    <n v="699"/>
    <n v="232"/>
    <m/>
  </r>
  <r>
    <n v="3931"/>
    <x v="0"/>
    <x v="2"/>
    <s v="GCA_001766235.1"/>
    <s v="Primary Assembly"/>
    <s v="chromosome"/>
    <m/>
    <s v="CP015164.1"/>
    <n v="1903468"/>
    <n v="1904523"/>
    <x v="0"/>
    <m/>
    <m/>
    <m/>
    <m/>
    <m/>
    <m/>
    <s v="A4S02_09095"/>
    <n v="1056"/>
    <m/>
    <m/>
  </r>
  <r>
    <n v="3932"/>
    <x v="1"/>
    <x v="3"/>
    <s v="GCA_001766235.1"/>
    <s v="Primary Assembly"/>
    <s v="chromosome"/>
    <m/>
    <s v="CP015164.1"/>
    <n v="1903468"/>
    <n v="1904523"/>
    <x v="0"/>
    <s v="AOW46895.1"/>
    <m/>
    <m/>
    <s v="pyridine nucleotide-disulfide oxidoreductase"/>
    <m/>
    <m/>
    <s v="A4S02_09095"/>
    <n v="1056"/>
    <n v="351"/>
    <m/>
  </r>
  <r>
    <n v="3933"/>
    <x v="0"/>
    <x v="2"/>
    <s v="GCA_001766235.1"/>
    <s v="Primary Assembly"/>
    <s v="chromosome"/>
    <m/>
    <s v="CP015164.1"/>
    <n v="1904659"/>
    <n v="1905021"/>
    <x v="1"/>
    <m/>
    <m/>
    <m/>
    <m/>
    <m/>
    <m/>
    <s v="A4S02_09100"/>
    <n v="363"/>
    <m/>
    <m/>
  </r>
  <r>
    <n v="3934"/>
    <x v="1"/>
    <x v="3"/>
    <s v="GCA_001766235.1"/>
    <s v="Primary Assembly"/>
    <s v="chromosome"/>
    <m/>
    <s v="CP015164.1"/>
    <n v="1904659"/>
    <n v="1905021"/>
    <x v="1"/>
    <s v="AOW46896.1"/>
    <m/>
    <m/>
    <s v="HxlR family transcriptional regulator"/>
    <m/>
    <m/>
    <s v="A4S02_09100"/>
    <n v="363"/>
    <n v="120"/>
    <m/>
  </r>
  <r>
    <n v="3935"/>
    <x v="0"/>
    <x v="0"/>
    <s v="GCA_001766235.1"/>
    <s v="Primary Assembly"/>
    <s v="chromosome"/>
    <m/>
    <s v="CP015164.1"/>
    <n v="1905137"/>
    <n v="1906219"/>
    <x v="0"/>
    <m/>
    <m/>
    <m/>
    <m/>
    <m/>
    <m/>
    <s v="A4S02_09105"/>
    <n v="1083"/>
    <m/>
    <s v="pseudo"/>
  </r>
  <r>
    <n v="3936"/>
    <x v="1"/>
    <x v="1"/>
    <s v="GCA_001766235.1"/>
    <s v="Primary Assembly"/>
    <s v="chromosome"/>
    <m/>
    <s v="CP015164.1"/>
    <n v="1905137"/>
    <n v="1906219"/>
    <x v="0"/>
    <m/>
    <m/>
    <m/>
    <s v="alkene reductase"/>
    <m/>
    <m/>
    <s v="A4S02_09105"/>
    <n v="1083"/>
    <m/>
    <s v="pseudo"/>
  </r>
  <r>
    <n v="3937"/>
    <x v="0"/>
    <x v="2"/>
    <s v="GCA_001766235.1"/>
    <s v="Primary Assembly"/>
    <s v="chromosome"/>
    <m/>
    <s v="CP015164.1"/>
    <n v="1906702"/>
    <n v="1908072"/>
    <x v="0"/>
    <m/>
    <m/>
    <m/>
    <m/>
    <m/>
    <m/>
    <s v="A4S02_09110"/>
    <n v="1371"/>
    <m/>
    <m/>
  </r>
  <r>
    <n v="3938"/>
    <x v="1"/>
    <x v="3"/>
    <s v="GCA_001766235.1"/>
    <s v="Primary Assembly"/>
    <s v="chromosome"/>
    <m/>
    <s v="CP015164.1"/>
    <n v="1906702"/>
    <n v="1908072"/>
    <x v="0"/>
    <s v="AOW47859.1"/>
    <m/>
    <m/>
    <s v="succinate-semialdehyde dehydrogenase"/>
    <m/>
    <m/>
    <s v="A4S02_09110"/>
    <n v="1371"/>
    <n v="456"/>
    <m/>
  </r>
  <r>
    <n v="3939"/>
    <x v="0"/>
    <x v="2"/>
    <s v="GCA_001766235.1"/>
    <s v="Primary Assembly"/>
    <s v="chromosome"/>
    <m/>
    <s v="CP015164.1"/>
    <n v="1908293"/>
    <n v="1910596"/>
    <x v="1"/>
    <m/>
    <m/>
    <m/>
    <m/>
    <m/>
    <m/>
    <s v="A4S02_09115"/>
    <n v="2304"/>
    <m/>
    <m/>
  </r>
  <r>
    <n v="3940"/>
    <x v="1"/>
    <x v="3"/>
    <s v="GCA_001766235.1"/>
    <s v="Primary Assembly"/>
    <s v="chromosome"/>
    <m/>
    <s v="CP015164.1"/>
    <n v="1908293"/>
    <n v="1910596"/>
    <x v="1"/>
    <s v="AOW46897.1"/>
    <m/>
    <m/>
    <s v="ATP-dependent helicase"/>
    <m/>
    <m/>
    <s v="A4S02_09115"/>
    <n v="2304"/>
    <n v="767"/>
    <m/>
  </r>
  <r>
    <n v="3941"/>
    <x v="0"/>
    <x v="2"/>
    <s v="GCA_001766235.1"/>
    <s v="Primary Assembly"/>
    <s v="chromosome"/>
    <m/>
    <s v="CP015164.1"/>
    <n v="1910593"/>
    <n v="1911993"/>
    <x v="1"/>
    <m/>
    <m/>
    <m/>
    <m/>
    <m/>
    <m/>
    <s v="A4S02_09120"/>
    <n v="1401"/>
    <m/>
    <m/>
  </r>
  <r>
    <n v="3942"/>
    <x v="1"/>
    <x v="3"/>
    <s v="GCA_001766235.1"/>
    <s v="Primary Assembly"/>
    <s v="chromosome"/>
    <m/>
    <s v="CP015164.1"/>
    <n v="1910593"/>
    <n v="1911993"/>
    <x v="1"/>
    <s v="AOW46898.1"/>
    <m/>
    <m/>
    <s v="ATP-binding protein"/>
    <m/>
    <m/>
    <s v="A4S02_09120"/>
    <n v="1401"/>
    <n v="466"/>
    <m/>
  </r>
  <r>
    <n v="3943"/>
    <x v="0"/>
    <x v="2"/>
    <s v="GCA_001766235.1"/>
    <s v="Primary Assembly"/>
    <s v="chromosome"/>
    <m/>
    <s v="CP015164.1"/>
    <n v="1911990"/>
    <n v="1914272"/>
    <x v="1"/>
    <m/>
    <m/>
    <m/>
    <m/>
    <m/>
    <m/>
    <s v="A4S02_09125"/>
    <n v="2283"/>
    <m/>
    <m/>
  </r>
  <r>
    <n v="3944"/>
    <x v="1"/>
    <x v="3"/>
    <s v="GCA_001766235.1"/>
    <s v="Primary Assembly"/>
    <s v="chromosome"/>
    <m/>
    <s v="CP015164.1"/>
    <n v="1911990"/>
    <n v="1914272"/>
    <x v="1"/>
    <s v="AOW46899.1"/>
    <m/>
    <m/>
    <s v="hypothetical protein"/>
    <m/>
    <m/>
    <s v="A4S02_09125"/>
    <n v="2283"/>
    <n v="760"/>
    <m/>
  </r>
  <r>
    <n v="3945"/>
    <x v="0"/>
    <x v="2"/>
    <s v="GCA_001766235.1"/>
    <s v="Primary Assembly"/>
    <s v="chromosome"/>
    <m/>
    <s v="CP015164.1"/>
    <n v="1914392"/>
    <n v="1914775"/>
    <x v="1"/>
    <m/>
    <m/>
    <m/>
    <m/>
    <m/>
    <m/>
    <s v="A4S02_09130"/>
    <n v="384"/>
    <m/>
    <m/>
  </r>
  <r>
    <n v="3946"/>
    <x v="1"/>
    <x v="3"/>
    <s v="GCA_001766235.1"/>
    <s v="Primary Assembly"/>
    <s v="chromosome"/>
    <m/>
    <s v="CP015164.1"/>
    <n v="1914392"/>
    <n v="1914775"/>
    <x v="1"/>
    <s v="AOW46900.1"/>
    <m/>
    <m/>
    <s v="twitching motility protein PilT"/>
    <m/>
    <m/>
    <s v="A4S02_09130"/>
    <n v="384"/>
    <n v="127"/>
    <m/>
  </r>
  <r>
    <n v="3947"/>
    <x v="0"/>
    <x v="2"/>
    <s v="GCA_001766235.1"/>
    <s v="Primary Assembly"/>
    <s v="chromosome"/>
    <m/>
    <s v="CP015164.1"/>
    <n v="1914772"/>
    <n v="1915068"/>
    <x v="1"/>
    <m/>
    <m/>
    <m/>
    <m/>
    <m/>
    <m/>
    <s v="A4S02_09135"/>
    <n v="297"/>
    <m/>
    <m/>
  </r>
  <r>
    <n v="3948"/>
    <x v="1"/>
    <x v="3"/>
    <s v="GCA_001766235.1"/>
    <s v="Primary Assembly"/>
    <s v="chromosome"/>
    <m/>
    <s v="CP015164.1"/>
    <n v="1914772"/>
    <n v="1915068"/>
    <x v="1"/>
    <s v="AOW46901.1"/>
    <m/>
    <m/>
    <s v="prevent-host-death protein"/>
    <m/>
    <m/>
    <s v="A4S02_09135"/>
    <n v="297"/>
    <n v="98"/>
    <m/>
  </r>
  <r>
    <n v="3949"/>
    <x v="0"/>
    <x v="2"/>
    <s v="GCA_001766235.1"/>
    <s v="Primary Assembly"/>
    <s v="chromosome"/>
    <m/>
    <s v="CP015164.1"/>
    <n v="1915119"/>
    <n v="1915757"/>
    <x v="1"/>
    <m/>
    <m/>
    <m/>
    <m/>
    <m/>
    <m/>
    <s v="A4S02_09140"/>
    <n v="639"/>
    <m/>
    <m/>
  </r>
  <r>
    <n v="3950"/>
    <x v="1"/>
    <x v="3"/>
    <s v="GCA_001766235.1"/>
    <s v="Primary Assembly"/>
    <s v="chromosome"/>
    <m/>
    <s v="CP015164.1"/>
    <n v="1915119"/>
    <n v="1915757"/>
    <x v="1"/>
    <s v="AOW46902.1"/>
    <m/>
    <m/>
    <s v="integrase"/>
    <m/>
    <m/>
    <s v="A4S02_09140"/>
    <n v="639"/>
    <n v="212"/>
    <m/>
  </r>
  <r>
    <n v="3951"/>
    <x v="0"/>
    <x v="2"/>
    <s v="GCA_001766235.1"/>
    <s v="Primary Assembly"/>
    <s v="chromosome"/>
    <m/>
    <s v="CP015164.1"/>
    <n v="1916182"/>
    <n v="1916532"/>
    <x v="0"/>
    <m/>
    <m/>
    <m/>
    <m/>
    <m/>
    <m/>
    <s v="A4S02_09145"/>
    <n v="351"/>
    <m/>
    <m/>
  </r>
  <r>
    <n v="3952"/>
    <x v="1"/>
    <x v="3"/>
    <s v="GCA_001766235.1"/>
    <s v="Primary Assembly"/>
    <s v="chromosome"/>
    <m/>
    <s v="CP015164.1"/>
    <n v="1916182"/>
    <n v="1916532"/>
    <x v="0"/>
    <s v="AOW46903.1"/>
    <m/>
    <m/>
    <s v="transposase"/>
    <m/>
    <m/>
    <s v="A4S02_09145"/>
    <n v="351"/>
    <n v="116"/>
    <m/>
  </r>
  <r>
    <n v="3953"/>
    <x v="0"/>
    <x v="2"/>
    <s v="GCA_001766235.1"/>
    <s v="Primary Assembly"/>
    <s v="chromosome"/>
    <m/>
    <s v="CP015164.1"/>
    <n v="1916462"/>
    <n v="1918072"/>
    <x v="1"/>
    <m/>
    <m/>
    <m/>
    <m/>
    <m/>
    <m/>
    <s v="A4S02_09150"/>
    <n v="1611"/>
    <m/>
    <m/>
  </r>
  <r>
    <n v="3954"/>
    <x v="1"/>
    <x v="3"/>
    <s v="GCA_001766235.1"/>
    <s v="Primary Assembly"/>
    <s v="chromosome"/>
    <m/>
    <s v="CP015164.1"/>
    <n v="1916462"/>
    <n v="1918072"/>
    <x v="1"/>
    <s v="AOW46904.1"/>
    <m/>
    <m/>
    <s v="transposase"/>
    <m/>
    <m/>
    <s v="A4S02_09150"/>
    <n v="1611"/>
    <n v="536"/>
    <m/>
  </r>
  <r>
    <n v="3955"/>
    <x v="0"/>
    <x v="2"/>
    <s v="GCA_001766235.1"/>
    <s v="Primary Assembly"/>
    <s v="chromosome"/>
    <m/>
    <s v="CP015164.1"/>
    <n v="1918136"/>
    <n v="1918483"/>
    <x v="1"/>
    <m/>
    <m/>
    <m/>
    <m/>
    <m/>
    <m/>
    <s v="A4S02_09155"/>
    <n v="348"/>
    <m/>
    <m/>
  </r>
  <r>
    <n v="3956"/>
    <x v="1"/>
    <x v="3"/>
    <s v="GCA_001766235.1"/>
    <s v="Primary Assembly"/>
    <s v="chromosome"/>
    <m/>
    <s v="CP015164.1"/>
    <n v="1918136"/>
    <n v="1918483"/>
    <x v="1"/>
    <s v="AOW46905.1"/>
    <m/>
    <m/>
    <s v="isocitrate lyase"/>
    <m/>
    <m/>
    <s v="A4S02_09155"/>
    <n v="348"/>
    <n v="115"/>
    <m/>
  </r>
  <r>
    <n v="3957"/>
    <x v="0"/>
    <x v="2"/>
    <s v="GCA_001766235.1"/>
    <s v="Primary Assembly"/>
    <s v="chromosome"/>
    <m/>
    <s v="CP015164.1"/>
    <n v="1918480"/>
    <n v="1918839"/>
    <x v="1"/>
    <m/>
    <m/>
    <m/>
    <m/>
    <m/>
    <m/>
    <s v="A4S02_09160"/>
    <n v="360"/>
    <m/>
    <m/>
  </r>
  <r>
    <n v="3958"/>
    <x v="1"/>
    <x v="3"/>
    <s v="GCA_001766235.1"/>
    <s v="Primary Assembly"/>
    <s v="chromosome"/>
    <m/>
    <s v="CP015164.1"/>
    <n v="1918480"/>
    <n v="1918839"/>
    <x v="1"/>
    <s v="AOW46906.1"/>
    <m/>
    <m/>
    <s v="transposase"/>
    <m/>
    <m/>
    <s v="A4S02_09160"/>
    <n v="360"/>
    <n v="119"/>
    <m/>
  </r>
  <r>
    <n v="3959"/>
    <x v="0"/>
    <x v="2"/>
    <s v="GCA_001766235.1"/>
    <s v="Primary Assembly"/>
    <s v="chromosome"/>
    <m/>
    <s v="CP015164.1"/>
    <n v="1919187"/>
    <n v="1919612"/>
    <x v="0"/>
    <m/>
    <m/>
    <m/>
    <m/>
    <m/>
    <m/>
    <s v="A4S02_09165"/>
    <n v="426"/>
    <m/>
    <m/>
  </r>
  <r>
    <n v="3960"/>
    <x v="1"/>
    <x v="3"/>
    <s v="GCA_001766235.1"/>
    <s v="Primary Assembly"/>
    <s v="chromosome"/>
    <m/>
    <s v="CP015164.1"/>
    <n v="1919187"/>
    <n v="1919612"/>
    <x v="0"/>
    <s v="AOW46907.1"/>
    <m/>
    <m/>
    <s v="transposase"/>
    <m/>
    <m/>
    <s v="A4S02_09165"/>
    <n v="426"/>
    <n v="141"/>
    <m/>
  </r>
  <r>
    <n v="3961"/>
    <x v="0"/>
    <x v="2"/>
    <s v="GCA_001766235.1"/>
    <s v="Primary Assembly"/>
    <s v="chromosome"/>
    <m/>
    <s v="CP015164.1"/>
    <n v="1919609"/>
    <n v="1919983"/>
    <x v="0"/>
    <m/>
    <m/>
    <m/>
    <m/>
    <m/>
    <m/>
    <s v="A4S02_09170"/>
    <n v="375"/>
    <m/>
    <m/>
  </r>
  <r>
    <n v="3962"/>
    <x v="1"/>
    <x v="3"/>
    <s v="GCA_001766235.1"/>
    <s v="Primary Assembly"/>
    <s v="chromosome"/>
    <m/>
    <s v="CP015164.1"/>
    <n v="1919609"/>
    <n v="1919983"/>
    <x v="0"/>
    <s v="AOW46908.1"/>
    <m/>
    <m/>
    <s v="transposase"/>
    <m/>
    <m/>
    <s v="A4S02_09170"/>
    <n v="375"/>
    <n v="124"/>
    <m/>
  </r>
  <r>
    <n v="3963"/>
    <x v="0"/>
    <x v="0"/>
    <s v="GCA_001766235.1"/>
    <s v="Primary Assembly"/>
    <s v="chromosome"/>
    <m/>
    <s v="CP015164.1"/>
    <n v="1919965"/>
    <n v="1920676"/>
    <x v="0"/>
    <m/>
    <m/>
    <m/>
    <m/>
    <m/>
    <m/>
    <s v="A4S02_09175"/>
    <n v="712"/>
    <m/>
    <s v="pseudo"/>
  </r>
  <r>
    <n v="3964"/>
    <x v="1"/>
    <x v="1"/>
    <s v="GCA_001766235.1"/>
    <s v="Primary Assembly"/>
    <s v="chromosome"/>
    <m/>
    <s v="CP015164.1"/>
    <n v="1919965"/>
    <n v="1920676"/>
    <x v="0"/>
    <m/>
    <m/>
    <m/>
    <s v="hypothetical protein"/>
    <m/>
    <m/>
    <s v="A4S02_09175"/>
    <n v="712"/>
    <m/>
    <s v="pseudo"/>
  </r>
  <r>
    <n v="3965"/>
    <x v="0"/>
    <x v="2"/>
    <s v="GCA_001766235.1"/>
    <s v="Primary Assembly"/>
    <s v="chromosome"/>
    <m/>
    <s v="CP015164.1"/>
    <n v="1920673"/>
    <n v="1922073"/>
    <x v="1"/>
    <m/>
    <m/>
    <m/>
    <m/>
    <m/>
    <m/>
    <s v="A4S02_09180"/>
    <n v="1401"/>
    <m/>
    <m/>
  </r>
  <r>
    <n v="3966"/>
    <x v="1"/>
    <x v="3"/>
    <s v="GCA_001766235.1"/>
    <s v="Primary Assembly"/>
    <s v="chromosome"/>
    <m/>
    <s v="CP015164.1"/>
    <n v="1920673"/>
    <n v="1922073"/>
    <x v="1"/>
    <s v="AOW46909.1"/>
    <m/>
    <m/>
    <s v="dihydropyrimidinase"/>
    <m/>
    <m/>
    <s v="A4S02_09180"/>
    <n v="1401"/>
    <n v="466"/>
    <m/>
  </r>
  <r>
    <n v="3967"/>
    <x v="0"/>
    <x v="0"/>
    <s v="GCA_001766235.1"/>
    <s v="Primary Assembly"/>
    <s v="chromosome"/>
    <m/>
    <s v="CP015164.1"/>
    <n v="1922202"/>
    <n v="1923659"/>
    <x v="0"/>
    <m/>
    <m/>
    <m/>
    <m/>
    <m/>
    <m/>
    <s v="A4S02_09185"/>
    <n v="1458"/>
    <m/>
    <s v="pseudo"/>
  </r>
  <r>
    <n v="3968"/>
    <x v="1"/>
    <x v="1"/>
    <s v="GCA_001766235.1"/>
    <s v="Primary Assembly"/>
    <s v="chromosome"/>
    <m/>
    <s v="CP015164.1"/>
    <n v="1922202"/>
    <n v="1923659"/>
    <x v="0"/>
    <m/>
    <m/>
    <m/>
    <s v="amino acid transporter"/>
    <m/>
    <m/>
    <s v="A4S02_09185"/>
    <n v="1458"/>
    <m/>
    <s v="pseudo"/>
  </r>
  <r>
    <n v="3969"/>
    <x v="0"/>
    <x v="2"/>
    <s v="GCA_001766235.1"/>
    <s v="Primary Assembly"/>
    <s v="chromosome"/>
    <m/>
    <s v="CP015164.1"/>
    <n v="1923610"/>
    <n v="1924263"/>
    <x v="1"/>
    <m/>
    <m/>
    <m/>
    <m/>
    <m/>
    <m/>
    <s v="A4S02_09190"/>
    <n v="654"/>
    <m/>
    <m/>
  </r>
  <r>
    <n v="3970"/>
    <x v="1"/>
    <x v="3"/>
    <s v="GCA_001766235.1"/>
    <s v="Primary Assembly"/>
    <s v="chromosome"/>
    <m/>
    <s v="CP015164.1"/>
    <n v="1923610"/>
    <n v="1924263"/>
    <x v="1"/>
    <s v="AOW46910.1"/>
    <m/>
    <m/>
    <s v="TetR family transcriptional regulator"/>
    <m/>
    <m/>
    <s v="A4S02_09190"/>
    <n v="654"/>
    <n v="217"/>
    <m/>
  </r>
  <r>
    <n v="3971"/>
    <x v="0"/>
    <x v="4"/>
    <s v="GCA_001766235.1"/>
    <s v="Primary Assembly"/>
    <s v="chromosome"/>
    <m/>
    <s v="CP015164.1"/>
    <n v="1924530"/>
    <n v="1924620"/>
    <x v="1"/>
    <m/>
    <m/>
    <m/>
    <m/>
    <m/>
    <m/>
    <s v="A4S02_09195"/>
    <n v="91"/>
    <m/>
    <m/>
  </r>
  <r>
    <n v="3972"/>
    <x v="2"/>
    <x v="5"/>
    <s v="GCA_001766235.1"/>
    <s v="Primary Assembly"/>
    <s v="chromosome"/>
    <m/>
    <s v="CP015164.1"/>
    <n v="1924530"/>
    <n v="1924620"/>
    <x v="1"/>
    <m/>
    <m/>
    <m/>
    <s v="tRNA-Ser"/>
    <m/>
    <m/>
    <s v="A4S02_09195"/>
    <n v="91"/>
    <m/>
    <s v="anticodon=GGA"/>
  </r>
  <r>
    <n v="3973"/>
    <x v="0"/>
    <x v="2"/>
    <s v="GCA_001766235.1"/>
    <s v="Primary Assembly"/>
    <s v="chromosome"/>
    <m/>
    <s v="CP015164.1"/>
    <n v="1924692"/>
    <n v="1925333"/>
    <x v="1"/>
    <m/>
    <m/>
    <m/>
    <m/>
    <m/>
    <m/>
    <s v="A4S02_09200"/>
    <n v="642"/>
    <m/>
    <m/>
  </r>
  <r>
    <n v="3974"/>
    <x v="1"/>
    <x v="3"/>
    <s v="GCA_001766235.1"/>
    <s v="Primary Assembly"/>
    <s v="chromosome"/>
    <m/>
    <s v="CP015164.1"/>
    <n v="1924692"/>
    <n v="1925333"/>
    <x v="1"/>
    <s v="AOW46911.1"/>
    <m/>
    <m/>
    <s v="N-(5'-phosphoribosyl)anthranilate isomerase"/>
    <m/>
    <m/>
    <s v="A4S02_09200"/>
    <n v="642"/>
    <n v="213"/>
    <m/>
  </r>
  <r>
    <n v="3975"/>
    <x v="0"/>
    <x v="2"/>
    <s v="GCA_001766235.1"/>
    <s v="Primary Assembly"/>
    <s v="chromosome"/>
    <m/>
    <s v="CP015164.1"/>
    <n v="1925361"/>
    <n v="1926074"/>
    <x v="1"/>
    <m/>
    <m/>
    <m/>
    <m/>
    <m/>
    <m/>
    <s v="A4S02_09205"/>
    <n v="714"/>
    <m/>
    <m/>
  </r>
  <r>
    <n v="3976"/>
    <x v="1"/>
    <x v="3"/>
    <s v="GCA_001766235.1"/>
    <s v="Primary Assembly"/>
    <s v="chromosome"/>
    <m/>
    <s v="CP015164.1"/>
    <n v="1925361"/>
    <n v="1926074"/>
    <x v="1"/>
    <s v="AOW46912.1"/>
    <m/>
    <m/>
    <s v="orotidine 5'-phosphate decarboxylase"/>
    <m/>
    <m/>
    <s v="A4S02_09205"/>
    <n v="714"/>
    <n v="237"/>
    <m/>
  </r>
  <r>
    <n v="3977"/>
    <x v="0"/>
    <x v="2"/>
    <s v="GCA_001766235.1"/>
    <s v="Primary Assembly"/>
    <s v="chromosome"/>
    <m/>
    <s v="CP015164.1"/>
    <n v="1926067"/>
    <n v="1926414"/>
    <x v="1"/>
    <m/>
    <m/>
    <m/>
    <m/>
    <m/>
    <m/>
    <s v="A4S02_09210"/>
    <n v="348"/>
    <m/>
    <m/>
  </r>
  <r>
    <n v="3978"/>
    <x v="1"/>
    <x v="3"/>
    <s v="GCA_001766235.1"/>
    <s v="Primary Assembly"/>
    <s v="chromosome"/>
    <m/>
    <s v="CP015164.1"/>
    <n v="1926067"/>
    <n v="1926414"/>
    <x v="1"/>
    <s v="AOW46913.1"/>
    <m/>
    <m/>
    <s v="hypothetical protein"/>
    <m/>
    <m/>
    <s v="A4S02_09210"/>
    <n v="348"/>
    <n v="115"/>
    <m/>
  </r>
  <r>
    <n v="3979"/>
    <x v="0"/>
    <x v="2"/>
    <s v="GCA_001766235.1"/>
    <s v="Primary Assembly"/>
    <s v="chromosome"/>
    <m/>
    <s v="CP015164.1"/>
    <n v="1926670"/>
    <n v="1927164"/>
    <x v="0"/>
    <m/>
    <m/>
    <m/>
    <m/>
    <m/>
    <m/>
    <s v="A4S02_09215"/>
    <n v="495"/>
    <m/>
    <m/>
  </r>
  <r>
    <n v="3980"/>
    <x v="1"/>
    <x v="3"/>
    <s v="GCA_001766235.1"/>
    <s v="Primary Assembly"/>
    <s v="chromosome"/>
    <m/>
    <s v="CP015164.1"/>
    <n v="1926670"/>
    <n v="1927164"/>
    <x v="0"/>
    <s v="AOW46914.1"/>
    <m/>
    <m/>
    <s v="preprotein translocase subunit SecB"/>
    <m/>
    <m/>
    <s v="A4S02_09215"/>
    <n v="495"/>
    <n v="164"/>
    <m/>
  </r>
  <r>
    <n v="3981"/>
    <x v="0"/>
    <x v="2"/>
    <s v="GCA_001766235.1"/>
    <s v="Primary Assembly"/>
    <s v="chromosome"/>
    <m/>
    <s v="CP015164.1"/>
    <n v="1927219"/>
    <n v="1927881"/>
    <x v="0"/>
    <m/>
    <m/>
    <m/>
    <m/>
    <m/>
    <m/>
    <s v="A4S02_09220"/>
    <n v="663"/>
    <m/>
    <m/>
  </r>
  <r>
    <n v="3982"/>
    <x v="1"/>
    <x v="3"/>
    <s v="GCA_001766235.1"/>
    <s v="Primary Assembly"/>
    <s v="chromosome"/>
    <m/>
    <s v="CP015164.1"/>
    <n v="1927219"/>
    <n v="1927881"/>
    <x v="0"/>
    <s v="AOW46915.1"/>
    <m/>
    <m/>
    <s v="glycosyl transferase"/>
    <m/>
    <m/>
    <s v="A4S02_09220"/>
    <n v="663"/>
    <n v="220"/>
    <m/>
  </r>
  <r>
    <n v="3983"/>
    <x v="0"/>
    <x v="2"/>
    <s v="GCA_001766235.1"/>
    <s v="Primary Assembly"/>
    <s v="chromosome"/>
    <m/>
    <s v="CP015164.1"/>
    <n v="1927929"/>
    <n v="1928900"/>
    <x v="0"/>
    <m/>
    <m/>
    <m/>
    <m/>
    <m/>
    <m/>
    <s v="A4S02_09225"/>
    <n v="972"/>
    <m/>
    <m/>
  </r>
  <r>
    <n v="3984"/>
    <x v="1"/>
    <x v="3"/>
    <s v="GCA_001766235.1"/>
    <s v="Primary Assembly"/>
    <s v="chromosome"/>
    <m/>
    <s v="CP015164.1"/>
    <n v="1927929"/>
    <n v="1928900"/>
    <x v="0"/>
    <s v="AOW46916.1"/>
    <m/>
    <m/>
    <s v="4-hydroxythreonine-4-phosphate dehydrogenase PdxA"/>
    <m/>
    <m/>
    <s v="A4S02_09225"/>
    <n v="972"/>
    <n v="323"/>
    <m/>
  </r>
  <r>
    <n v="3985"/>
    <x v="0"/>
    <x v="2"/>
    <s v="GCA_001766235.1"/>
    <s v="Primary Assembly"/>
    <s v="chromosome"/>
    <m/>
    <s v="CP015164.1"/>
    <n v="1928897"/>
    <n v="1929619"/>
    <x v="0"/>
    <m/>
    <m/>
    <m/>
    <m/>
    <m/>
    <m/>
    <s v="A4S02_09230"/>
    <n v="723"/>
    <m/>
    <m/>
  </r>
  <r>
    <n v="3986"/>
    <x v="1"/>
    <x v="3"/>
    <s v="GCA_001766235.1"/>
    <s v="Primary Assembly"/>
    <s v="chromosome"/>
    <m/>
    <s v="CP015164.1"/>
    <n v="1928897"/>
    <n v="1929619"/>
    <x v="0"/>
    <s v="AOW46917.1"/>
    <m/>
    <m/>
    <s v="pyridoxine 5'-phosphate synthase"/>
    <m/>
    <m/>
    <s v="A4S02_09230"/>
    <n v="723"/>
    <n v="240"/>
    <m/>
  </r>
  <r>
    <n v="3987"/>
    <x v="0"/>
    <x v="2"/>
    <s v="GCA_001766235.1"/>
    <s v="Primary Assembly"/>
    <s v="chromosome"/>
    <m/>
    <s v="CP015164.1"/>
    <n v="1929621"/>
    <n v="1929977"/>
    <x v="0"/>
    <m/>
    <m/>
    <m/>
    <m/>
    <m/>
    <m/>
    <s v="A4S02_09235"/>
    <n v="357"/>
    <m/>
    <m/>
  </r>
  <r>
    <n v="3988"/>
    <x v="1"/>
    <x v="3"/>
    <s v="GCA_001766235.1"/>
    <s v="Primary Assembly"/>
    <s v="chromosome"/>
    <m/>
    <s v="CP015164.1"/>
    <n v="1929621"/>
    <n v="1929977"/>
    <x v="0"/>
    <s v="AOW46918.1"/>
    <m/>
    <m/>
    <s v="hypothetical protein"/>
    <m/>
    <m/>
    <s v="A4S02_09235"/>
    <n v="357"/>
    <n v="118"/>
    <m/>
  </r>
  <r>
    <n v="3989"/>
    <x v="0"/>
    <x v="2"/>
    <s v="GCA_001766235.1"/>
    <s v="Primary Assembly"/>
    <s v="chromosome"/>
    <m/>
    <s v="CP015164.1"/>
    <n v="1930018"/>
    <n v="1931127"/>
    <x v="0"/>
    <m/>
    <m/>
    <m/>
    <m/>
    <m/>
    <m/>
    <s v="A4S02_09240"/>
    <n v="1110"/>
    <m/>
    <m/>
  </r>
  <r>
    <n v="3990"/>
    <x v="1"/>
    <x v="3"/>
    <s v="GCA_001766235.1"/>
    <s v="Primary Assembly"/>
    <s v="chromosome"/>
    <m/>
    <s v="CP015164.1"/>
    <n v="1930018"/>
    <n v="1931127"/>
    <x v="0"/>
    <s v="AOW47860.1"/>
    <m/>
    <m/>
    <s v="anhydro-N-acetylmuramic acid kinase"/>
    <m/>
    <m/>
    <s v="A4S02_09240"/>
    <n v="1110"/>
    <n v="369"/>
    <m/>
  </r>
  <r>
    <n v="3991"/>
    <x v="0"/>
    <x v="2"/>
    <s v="GCA_001766235.1"/>
    <s v="Primary Assembly"/>
    <s v="chromosome"/>
    <m/>
    <s v="CP015164.1"/>
    <n v="1931160"/>
    <n v="1931651"/>
    <x v="0"/>
    <m/>
    <m/>
    <m/>
    <m/>
    <m/>
    <m/>
    <s v="A4S02_09245"/>
    <n v="492"/>
    <m/>
    <m/>
  </r>
  <r>
    <n v="3992"/>
    <x v="1"/>
    <x v="3"/>
    <s v="GCA_001766235.1"/>
    <s v="Primary Assembly"/>
    <s v="chromosome"/>
    <m/>
    <s v="CP015164.1"/>
    <n v="1931160"/>
    <n v="1931651"/>
    <x v="0"/>
    <s v="AOW46919.1"/>
    <m/>
    <m/>
    <s v="hypothetical protein"/>
    <m/>
    <m/>
    <s v="A4S02_09245"/>
    <n v="492"/>
    <n v="163"/>
    <m/>
  </r>
  <r>
    <n v="3993"/>
    <x v="0"/>
    <x v="2"/>
    <s v="GCA_001766235.1"/>
    <s v="Primary Assembly"/>
    <s v="chromosome"/>
    <m/>
    <s v="CP015164.1"/>
    <n v="1931910"/>
    <n v="1932377"/>
    <x v="0"/>
    <m/>
    <m/>
    <m/>
    <m/>
    <m/>
    <m/>
    <s v="A4S02_09250"/>
    <n v="468"/>
    <m/>
    <m/>
  </r>
  <r>
    <n v="3994"/>
    <x v="1"/>
    <x v="3"/>
    <s v="GCA_001766235.1"/>
    <s v="Primary Assembly"/>
    <s v="chromosome"/>
    <m/>
    <s v="CP015164.1"/>
    <n v="1931910"/>
    <n v="1932377"/>
    <x v="0"/>
    <s v="AOW46920.1"/>
    <m/>
    <m/>
    <s v="hypothetical protein"/>
    <m/>
    <m/>
    <s v="A4S02_09250"/>
    <n v="468"/>
    <n v="155"/>
    <m/>
  </r>
  <r>
    <n v="3995"/>
    <x v="0"/>
    <x v="2"/>
    <s v="GCA_001766235.1"/>
    <s v="Primary Assembly"/>
    <s v="chromosome"/>
    <m/>
    <s v="CP015164.1"/>
    <n v="1932468"/>
    <n v="1933547"/>
    <x v="1"/>
    <m/>
    <m/>
    <m/>
    <m/>
    <m/>
    <m/>
    <s v="A4S02_09255"/>
    <n v="1080"/>
    <m/>
    <m/>
  </r>
  <r>
    <n v="3996"/>
    <x v="1"/>
    <x v="3"/>
    <s v="GCA_001766235.1"/>
    <s v="Primary Assembly"/>
    <s v="chromosome"/>
    <m/>
    <s v="CP015164.1"/>
    <n v="1932468"/>
    <n v="1933547"/>
    <x v="1"/>
    <s v="AOW47861.1"/>
    <m/>
    <m/>
    <s v="transposase"/>
    <m/>
    <m/>
    <s v="A4S02_09255"/>
    <n v="1080"/>
    <n v="359"/>
    <m/>
  </r>
  <r>
    <n v="3997"/>
    <x v="0"/>
    <x v="0"/>
    <s v="GCA_001766235.1"/>
    <s v="Primary Assembly"/>
    <s v="chromosome"/>
    <m/>
    <s v="CP015164.1"/>
    <n v="1933628"/>
    <n v="1934753"/>
    <x v="0"/>
    <m/>
    <m/>
    <m/>
    <m/>
    <m/>
    <m/>
    <s v="A4S02_09260"/>
    <n v="1126"/>
    <m/>
    <s v="pseudo"/>
  </r>
  <r>
    <n v="3998"/>
    <x v="1"/>
    <x v="1"/>
    <s v="GCA_001766235.1"/>
    <s v="Primary Assembly"/>
    <s v="chromosome"/>
    <m/>
    <s v="CP015164.1"/>
    <n v="1933628"/>
    <n v="1934753"/>
    <x v="0"/>
    <m/>
    <m/>
    <m/>
    <s v="sodium:solute symporter"/>
    <m/>
    <m/>
    <s v="A4S02_09260"/>
    <n v="1126"/>
    <m/>
    <s v="pseudo"/>
  </r>
  <r>
    <n v="3999"/>
    <x v="0"/>
    <x v="2"/>
    <s v="GCA_001766235.1"/>
    <s v="Primary Assembly"/>
    <s v="chromosome"/>
    <m/>
    <s v="CP015164.1"/>
    <n v="1934825"/>
    <n v="1935211"/>
    <x v="1"/>
    <m/>
    <m/>
    <m/>
    <m/>
    <m/>
    <m/>
    <s v="A4S02_09265"/>
    <n v="387"/>
    <m/>
    <m/>
  </r>
  <r>
    <n v="4000"/>
    <x v="1"/>
    <x v="3"/>
    <s v="GCA_001766235.1"/>
    <s v="Primary Assembly"/>
    <s v="chromosome"/>
    <m/>
    <s v="CP015164.1"/>
    <n v="1934825"/>
    <n v="1935211"/>
    <x v="1"/>
    <s v="AOW46921.1"/>
    <m/>
    <m/>
    <s v="toxin-antitoxin system protein HicB"/>
    <m/>
    <m/>
    <s v="A4S02_09265"/>
    <n v="387"/>
    <n v="128"/>
    <m/>
  </r>
  <r>
    <n v="4001"/>
    <x v="0"/>
    <x v="2"/>
    <s v="GCA_001766235.1"/>
    <s v="Primary Assembly"/>
    <s v="chromosome"/>
    <m/>
    <s v="CP015164.1"/>
    <n v="1935321"/>
    <n v="1935989"/>
    <x v="0"/>
    <m/>
    <m/>
    <m/>
    <m/>
    <m/>
    <m/>
    <s v="A4S02_09270"/>
    <n v="669"/>
    <m/>
    <m/>
  </r>
  <r>
    <n v="4002"/>
    <x v="1"/>
    <x v="3"/>
    <s v="GCA_001766235.1"/>
    <s v="Primary Assembly"/>
    <s v="chromosome"/>
    <m/>
    <s v="CP015164.1"/>
    <n v="1935321"/>
    <n v="1935989"/>
    <x v="0"/>
    <s v="AOW46922.1"/>
    <m/>
    <m/>
    <s v="alpha-ketoglutarate-dependent dioxygenase AlkB"/>
    <m/>
    <m/>
    <s v="A4S02_09270"/>
    <n v="669"/>
    <n v="222"/>
    <m/>
  </r>
  <r>
    <n v="4003"/>
    <x v="0"/>
    <x v="2"/>
    <s v="GCA_001766235.1"/>
    <s v="Primary Assembly"/>
    <s v="chromosome"/>
    <m/>
    <s v="CP015164.1"/>
    <n v="1936035"/>
    <n v="1937195"/>
    <x v="0"/>
    <m/>
    <m/>
    <m/>
    <m/>
    <m/>
    <m/>
    <s v="A4S02_09275"/>
    <n v="1161"/>
    <m/>
    <m/>
  </r>
  <r>
    <n v="4004"/>
    <x v="1"/>
    <x v="3"/>
    <s v="GCA_001766235.1"/>
    <s v="Primary Assembly"/>
    <s v="chromosome"/>
    <m/>
    <s v="CP015164.1"/>
    <n v="1936035"/>
    <n v="1937195"/>
    <x v="0"/>
    <s v="AOW46923.1"/>
    <m/>
    <m/>
    <s v="serine hydrolase"/>
    <m/>
    <m/>
    <s v="A4S02_09275"/>
    <n v="1161"/>
    <n v="386"/>
    <m/>
  </r>
  <r>
    <n v="4005"/>
    <x v="0"/>
    <x v="2"/>
    <s v="GCA_001766235.1"/>
    <s v="Primary Assembly"/>
    <s v="chromosome"/>
    <m/>
    <s v="CP015164.1"/>
    <n v="1937298"/>
    <n v="1937666"/>
    <x v="1"/>
    <m/>
    <m/>
    <m/>
    <m/>
    <m/>
    <m/>
    <s v="A4S02_09280"/>
    <n v="369"/>
    <m/>
    <m/>
  </r>
  <r>
    <n v="4006"/>
    <x v="1"/>
    <x v="3"/>
    <s v="GCA_001766235.1"/>
    <s v="Primary Assembly"/>
    <s v="chromosome"/>
    <m/>
    <s v="CP015164.1"/>
    <n v="1937298"/>
    <n v="1937666"/>
    <x v="1"/>
    <s v="AOW46924.1"/>
    <m/>
    <m/>
    <s v="transcriptional regulator"/>
    <m/>
    <m/>
    <s v="A4S02_09280"/>
    <n v="369"/>
    <n v="122"/>
    <m/>
  </r>
  <r>
    <n v="4007"/>
    <x v="0"/>
    <x v="2"/>
    <s v="GCA_001766235.1"/>
    <s v="Primary Assembly"/>
    <s v="chromosome"/>
    <m/>
    <s v="CP015164.1"/>
    <n v="1938035"/>
    <n v="1939249"/>
    <x v="0"/>
    <m/>
    <m/>
    <m/>
    <m/>
    <m/>
    <m/>
    <s v="A4S02_09285"/>
    <n v="1215"/>
    <m/>
    <m/>
  </r>
  <r>
    <n v="4008"/>
    <x v="1"/>
    <x v="3"/>
    <s v="GCA_001766235.1"/>
    <s v="Primary Assembly"/>
    <s v="chromosome"/>
    <m/>
    <s v="CP015164.1"/>
    <n v="1938035"/>
    <n v="1939249"/>
    <x v="0"/>
    <s v="AOW46925.1"/>
    <m/>
    <m/>
    <s v="nitric oxide dioxygenase"/>
    <m/>
    <m/>
    <s v="A4S02_09285"/>
    <n v="1215"/>
    <n v="404"/>
    <m/>
  </r>
  <r>
    <n v="4009"/>
    <x v="0"/>
    <x v="2"/>
    <s v="GCA_001766235.1"/>
    <s v="Primary Assembly"/>
    <s v="chromosome"/>
    <m/>
    <s v="CP015164.1"/>
    <n v="1939303"/>
    <n v="1939977"/>
    <x v="1"/>
    <m/>
    <m/>
    <m/>
    <m/>
    <m/>
    <m/>
    <s v="A4S02_09290"/>
    <n v="675"/>
    <m/>
    <m/>
  </r>
  <r>
    <n v="4010"/>
    <x v="1"/>
    <x v="3"/>
    <s v="GCA_001766235.1"/>
    <s v="Primary Assembly"/>
    <s v="chromosome"/>
    <m/>
    <s v="CP015164.1"/>
    <n v="1939303"/>
    <n v="1939977"/>
    <x v="1"/>
    <s v="AOW46926.1"/>
    <m/>
    <m/>
    <s v="ABC transporter permease"/>
    <m/>
    <m/>
    <s v="A4S02_09290"/>
    <n v="675"/>
    <n v="224"/>
    <m/>
  </r>
  <r>
    <n v="4011"/>
    <x v="0"/>
    <x v="2"/>
    <s v="GCA_001766235.1"/>
    <s v="Primary Assembly"/>
    <s v="chromosome"/>
    <m/>
    <s v="CP015164.1"/>
    <n v="1939958"/>
    <n v="1940941"/>
    <x v="1"/>
    <m/>
    <m/>
    <m/>
    <m/>
    <m/>
    <m/>
    <s v="A4S02_09295"/>
    <n v="984"/>
    <m/>
    <m/>
  </r>
  <r>
    <n v="4012"/>
    <x v="1"/>
    <x v="3"/>
    <s v="GCA_001766235.1"/>
    <s v="Primary Assembly"/>
    <s v="chromosome"/>
    <m/>
    <s v="CP015164.1"/>
    <n v="1939958"/>
    <n v="1940941"/>
    <x v="1"/>
    <s v="AOW46927.1"/>
    <m/>
    <m/>
    <s v="methionine ABC transporter ATP-binding protein"/>
    <m/>
    <m/>
    <s v="A4S02_09295"/>
    <n v="984"/>
    <n v="327"/>
    <m/>
  </r>
  <r>
    <n v="4013"/>
    <x v="0"/>
    <x v="2"/>
    <s v="GCA_001766235.1"/>
    <s v="Primary Assembly"/>
    <s v="chromosome"/>
    <m/>
    <s v="CP015164.1"/>
    <n v="1940938"/>
    <n v="1941750"/>
    <x v="1"/>
    <m/>
    <m/>
    <m/>
    <m/>
    <m/>
    <m/>
    <s v="A4S02_09300"/>
    <n v="813"/>
    <m/>
    <m/>
  </r>
  <r>
    <n v="4014"/>
    <x v="1"/>
    <x v="3"/>
    <s v="GCA_001766235.1"/>
    <s v="Primary Assembly"/>
    <s v="chromosome"/>
    <m/>
    <s v="CP015164.1"/>
    <n v="1940938"/>
    <n v="1941750"/>
    <x v="1"/>
    <s v="AOW46928.1"/>
    <m/>
    <m/>
    <s v="metal ABC transporter substrate-binding protein"/>
    <m/>
    <m/>
    <s v="A4S02_09300"/>
    <n v="813"/>
    <n v="270"/>
    <m/>
  </r>
  <r>
    <n v="4015"/>
    <x v="0"/>
    <x v="2"/>
    <s v="GCA_001766235.1"/>
    <s v="Primary Assembly"/>
    <s v="chromosome"/>
    <m/>
    <s v="CP015164.1"/>
    <n v="1941849"/>
    <n v="1943276"/>
    <x v="1"/>
    <m/>
    <m/>
    <m/>
    <m/>
    <m/>
    <m/>
    <s v="A4S02_09305"/>
    <n v="1428"/>
    <m/>
    <m/>
  </r>
  <r>
    <n v="4016"/>
    <x v="1"/>
    <x v="3"/>
    <s v="GCA_001766235.1"/>
    <s v="Primary Assembly"/>
    <s v="chromosome"/>
    <m/>
    <s v="CP015164.1"/>
    <n v="1941849"/>
    <n v="1943276"/>
    <x v="1"/>
    <s v="AOW46929.1"/>
    <m/>
    <m/>
    <s v="2-hydroxy-acid oxidase"/>
    <m/>
    <m/>
    <s v="A4S02_09305"/>
    <n v="1428"/>
    <n v="475"/>
    <m/>
  </r>
  <r>
    <n v="4017"/>
    <x v="0"/>
    <x v="2"/>
    <s v="GCA_001766235.1"/>
    <s v="Primary Assembly"/>
    <s v="chromosome"/>
    <m/>
    <s v="CP015164.1"/>
    <n v="1943365"/>
    <n v="1944768"/>
    <x v="1"/>
    <m/>
    <m/>
    <m/>
    <m/>
    <m/>
    <m/>
    <s v="A4S02_09310"/>
    <n v="1404"/>
    <m/>
    <m/>
  </r>
  <r>
    <n v="4018"/>
    <x v="1"/>
    <x v="3"/>
    <s v="GCA_001766235.1"/>
    <s v="Primary Assembly"/>
    <s v="chromosome"/>
    <m/>
    <s v="CP015164.1"/>
    <n v="1943365"/>
    <n v="1944768"/>
    <x v="1"/>
    <s v="AOW46930.1"/>
    <m/>
    <m/>
    <s v="uroporphyrinogen-III C-methyltransferase"/>
    <m/>
    <m/>
    <s v="A4S02_09310"/>
    <n v="1404"/>
    <n v="467"/>
    <m/>
  </r>
  <r>
    <n v="4019"/>
    <x v="0"/>
    <x v="4"/>
    <s v="GCA_001766235.1"/>
    <s v="Primary Assembly"/>
    <s v="chromosome"/>
    <m/>
    <s v="CP015164.1"/>
    <n v="1945168"/>
    <n v="1945243"/>
    <x v="0"/>
    <m/>
    <m/>
    <m/>
    <m/>
    <m/>
    <m/>
    <s v="A4S02_09315"/>
    <n v="76"/>
    <m/>
    <m/>
  </r>
  <r>
    <n v="4020"/>
    <x v="2"/>
    <x v="5"/>
    <s v="GCA_001766235.1"/>
    <s v="Primary Assembly"/>
    <s v="chromosome"/>
    <m/>
    <s v="CP015164.1"/>
    <n v="1945168"/>
    <n v="1945243"/>
    <x v="0"/>
    <m/>
    <m/>
    <m/>
    <s v="tRNA-Glu"/>
    <m/>
    <m/>
    <s v="A4S02_09315"/>
    <n v="76"/>
    <m/>
    <s v="anticodon=TTC"/>
  </r>
  <r>
    <n v="4021"/>
    <x v="0"/>
    <x v="2"/>
    <s v="GCA_001766235.1"/>
    <s v="Primary Assembly"/>
    <s v="chromosome"/>
    <m/>
    <s v="CP015164.1"/>
    <n v="1945617"/>
    <n v="1946981"/>
    <x v="1"/>
    <m/>
    <m/>
    <m/>
    <m/>
    <m/>
    <m/>
    <s v="A4S02_09320"/>
    <n v="1365"/>
    <m/>
    <m/>
  </r>
  <r>
    <n v="4022"/>
    <x v="1"/>
    <x v="3"/>
    <s v="GCA_001766235.1"/>
    <s v="Primary Assembly"/>
    <s v="chromosome"/>
    <m/>
    <s v="CP015164.1"/>
    <n v="1945617"/>
    <n v="1946981"/>
    <x v="1"/>
    <s v="AOW46931.1"/>
    <m/>
    <m/>
    <s v="transposase"/>
    <m/>
    <m/>
    <s v="A4S02_09320"/>
    <n v="1365"/>
    <n v="454"/>
    <m/>
  </r>
  <r>
    <n v="4023"/>
    <x v="0"/>
    <x v="2"/>
    <s v="GCA_001766235.1"/>
    <s v="Primary Assembly"/>
    <s v="chromosome"/>
    <m/>
    <s v="CP015164.1"/>
    <n v="1947316"/>
    <n v="1948272"/>
    <x v="1"/>
    <m/>
    <m/>
    <m/>
    <m/>
    <m/>
    <m/>
    <s v="A4S02_09325"/>
    <n v="957"/>
    <m/>
    <m/>
  </r>
  <r>
    <n v="4024"/>
    <x v="1"/>
    <x v="3"/>
    <s v="GCA_001766235.1"/>
    <s v="Primary Assembly"/>
    <s v="chromosome"/>
    <m/>
    <s v="CP015164.1"/>
    <n v="1947316"/>
    <n v="1948272"/>
    <x v="1"/>
    <s v="AOW46932.1"/>
    <m/>
    <m/>
    <s v="arylesterase"/>
    <m/>
    <m/>
    <s v="A4S02_09325"/>
    <n v="957"/>
    <n v="318"/>
    <m/>
  </r>
  <r>
    <n v="4025"/>
    <x v="0"/>
    <x v="2"/>
    <s v="GCA_001766235.1"/>
    <s v="Primary Assembly"/>
    <s v="chromosome"/>
    <m/>
    <s v="CP015164.1"/>
    <n v="1948543"/>
    <n v="1949034"/>
    <x v="0"/>
    <m/>
    <m/>
    <m/>
    <m/>
    <m/>
    <m/>
    <s v="A4S02_09330"/>
    <n v="492"/>
    <m/>
    <m/>
  </r>
  <r>
    <n v="4026"/>
    <x v="1"/>
    <x v="3"/>
    <s v="GCA_001766235.1"/>
    <s v="Primary Assembly"/>
    <s v="chromosome"/>
    <m/>
    <s v="CP015164.1"/>
    <n v="1948543"/>
    <n v="1949034"/>
    <x v="0"/>
    <s v="AOW46933.1"/>
    <m/>
    <m/>
    <s v="MarR family transcriptional regulator"/>
    <m/>
    <m/>
    <s v="A4S02_09330"/>
    <n v="492"/>
    <n v="163"/>
    <m/>
  </r>
  <r>
    <n v="4027"/>
    <x v="0"/>
    <x v="2"/>
    <s v="GCA_001766235.1"/>
    <s v="Primary Assembly"/>
    <s v="chromosome"/>
    <m/>
    <s v="CP015164.1"/>
    <n v="1949081"/>
    <n v="1950316"/>
    <x v="1"/>
    <m/>
    <m/>
    <m/>
    <m/>
    <m/>
    <m/>
    <s v="A4S02_09335"/>
    <n v="1236"/>
    <m/>
    <m/>
  </r>
  <r>
    <n v="4028"/>
    <x v="1"/>
    <x v="3"/>
    <s v="GCA_001766235.1"/>
    <s v="Primary Assembly"/>
    <s v="chromosome"/>
    <m/>
    <s v="CP015164.1"/>
    <n v="1949081"/>
    <n v="1950316"/>
    <x v="1"/>
    <s v="AOW46934.1"/>
    <m/>
    <m/>
    <s v="amidase"/>
    <m/>
    <m/>
    <s v="A4S02_09335"/>
    <n v="1236"/>
    <n v="411"/>
    <m/>
  </r>
  <r>
    <n v="4029"/>
    <x v="0"/>
    <x v="2"/>
    <s v="GCA_001766235.1"/>
    <s v="Primary Assembly"/>
    <s v="chromosome"/>
    <m/>
    <s v="CP015164.1"/>
    <n v="1950360"/>
    <n v="1950836"/>
    <x v="1"/>
    <m/>
    <m/>
    <m/>
    <m/>
    <m/>
    <m/>
    <s v="A4S02_09340"/>
    <n v="477"/>
    <m/>
    <m/>
  </r>
  <r>
    <n v="4030"/>
    <x v="1"/>
    <x v="3"/>
    <s v="GCA_001766235.1"/>
    <s v="Primary Assembly"/>
    <s v="chromosome"/>
    <m/>
    <s v="CP015164.1"/>
    <n v="1950360"/>
    <n v="1950836"/>
    <x v="1"/>
    <s v="AOW46935.1"/>
    <m/>
    <m/>
    <s v="flavin mononucleotide reductase"/>
    <m/>
    <m/>
    <s v="A4S02_09340"/>
    <n v="477"/>
    <n v="158"/>
    <m/>
  </r>
  <r>
    <n v="4031"/>
    <x v="0"/>
    <x v="2"/>
    <s v="GCA_001766235.1"/>
    <s v="Primary Assembly"/>
    <s v="chromosome"/>
    <m/>
    <s v="CP015164.1"/>
    <n v="1950833"/>
    <n v="1951591"/>
    <x v="1"/>
    <m/>
    <m/>
    <m/>
    <m/>
    <m/>
    <m/>
    <s v="A4S02_09345"/>
    <n v="759"/>
    <m/>
    <m/>
  </r>
  <r>
    <n v="4032"/>
    <x v="1"/>
    <x v="3"/>
    <s v="GCA_001766235.1"/>
    <s v="Primary Assembly"/>
    <s v="chromosome"/>
    <m/>
    <s v="CP015164.1"/>
    <n v="1950833"/>
    <n v="1951591"/>
    <x v="1"/>
    <s v="AOW46936.1"/>
    <m/>
    <m/>
    <s v="class II aldolase"/>
    <m/>
    <m/>
    <s v="A4S02_09345"/>
    <n v="759"/>
    <n v="252"/>
    <m/>
  </r>
  <r>
    <n v="4033"/>
    <x v="0"/>
    <x v="2"/>
    <s v="GCA_001766235.1"/>
    <s v="Primary Assembly"/>
    <s v="chromosome"/>
    <m/>
    <s v="CP015164.1"/>
    <n v="1951612"/>
    <n v="1952580"/>
    <x v="1"/>
    <m/>
    <m/>
    <m/>
    <m/>
    <m/>
    <m/>
    <s v="A4S02_09350"/>
    <n v="969"/>
    <m/>
    <m/>
  </r>
  <r>
    <n v="4034"/>
    <x v="1"/>
    <x v="3"/>
    <s v="GCA_001766235.1"/>
    <s v="Primary Assembly"/>
    <s v="chromosome"/>
    <m/>
    <s v="CP015164.1"/>
    <n v="1951612"/>
    <n v="1952580"/>
    <x v="1"/>
    <s v="AOW47862.1"/>
    <m/>
    <m/>
    <s v="ketopantoate reductase"/>
    <m/>
    <m/>
    <s v="A4S02_09350"/>
    <n v="969"/>
    <n v="322"/>
    <m/>
  </r>
  <r>
    <n v="4035"/>
    <x v="0"/>
    <x v="2"/>
    <s v="GCA_001766235.1"/>
    <s v="Primary Assembly"/>
    <s v="chromosome"/>
    <m/>
    <s v="CP015164.1"/>
    <n v="1952586"/>
    <n v="1953545"/>
    <x v="1"/>
    <m/>
    <m/>
    <m/>
    <m/>
    <m/>
    <m/>
    <s v="A4S02_09355"/>
    <n v="960"/>
    <m/>
    <m/>
  </r>
  <r>
    <n v="4036"/>
    <x v="1"/>
    <x v="3"/>
    <s v="GCA_001766235.1"/>
    <s v="Primary Assembly"/>
    <s v="chromosome"/>
    <m/>
    <s v="CP015164.1"/>
    <n v="1952586"/>
    <n v="1953545"/>
    <x v="1"/>
    <s v="AOW46937.1"/>
    <m/>
    <m/>
    <s v="vanillate O-demethylase oxidoreductase subunit"/>
    <m/>
    <m/>
    <s v="A4S02_09355"/>
    <n v="960"/>
    <n v="319"/>
    <m/>
  </r>
  <r>
    <n v="4037"/>
    <x v="0"/>
    <x v="2"/>
    <s v="GCA_001766235.1"/>
    <s v="Primary Assembly"/>
    <s v="chromosome"/>
    <m/>
    <s v="CP015164.1"/>
    <n v="1953542"/>
    <n v="1954276"/>
    <x v="1"/>
    <m/>
    <m/>
    <m/>
    <m/>
    <m/>
    <m/>
    <s v="A4S02_09360"/>
    <n v="735"/>
    <m/>
    <m/>
  </r>
  <r>
    <n v="4038"/>
    <x v="1"/>
    <x v="3"/>
    <s v="GCA_001766235.1"/>
    <s v="Primary Assembly"/>
    <s v="chromosome"/>
    <m/>
    <s v="CP015164.1"/>
    <n v="1953542"/>
    <n v="1954276"/>
    <x v="1"/>
    <s v="AOW46938.1"/>
    <m/>
    <m/>
    <s v="3-oxoacyl-ACP reductase"/>
    <m/>
    <m/>
    <s v="A4S02_09360"/>
    <n v="735"/>
    <n v="244"/>
    <m/>
  </r>
  <r>
    <n v="4039"/>
    <x v="0"/>
    <x v="2"/>
    <s v="GCA_001766235.1"/>
    <s v="Primary Assembly"/>
    <s v="chromosome"/>
    <m/>
    <s v="CP015164.1"/>
    <n v="1954276"/>
    <n v="1954749"/>
    <x v="1"/>
    <m/>
    <m/>
    <m/>
    <m/>
    <m/>
    <m/>
    <s v="A4S02_09365"/>
    <n v="474"/>
    <m/>
    <m/>
  </r>
  <r>
    <n v="4040"/>
    <x v="1"/>
    <x v="3"/>
    <s v="GCA_001766235.1"/>
    <s v="Primary Assembly"/>
    <s v="chromosome"/>
    <m/>
    <s v="CP015164.1"/>
    <n v="1954276"/>
    <n v="1954749"/>
    <x v="1"/>
    <s v="AOW46939.1"/>
    <m/>
    <m/>
    <s v="hypothetical protein"/>
    <m/>
    <m/>
    <s v="A4S02_09365"/>
    <n v="474"/>
    <n v="157"/>
    <m/>
  </r>
  <r>
    <n v="4041"/>
    <x v="0"/>
    <x v="2"/>
    <s v="GCA_001766235.1"/>
    <s v="Primary Assembly"/>
    <s v="chromosome"/>
    <m/>
    <s v="CP015164.1"/>
    <n v="1954746"/>
    <n v="1956011"/>
    <x v="1"/>
    <m/>
    <m/>
    <m/>
    <m/>
    <m/>
    <m/>
    <s v="A4S02_09370"/>
    <n v="1266"/>
    <m/>
    <m/>
  </r>
  <r>
    <n v="4042"/>
    <x v="1"/>
    <x v="3"/>
    <s v="GCA_001766235.1"/>
    <s v="Primary Assembly"/>
    <s v="chromosome"/>
    <m/>
    <s v="CP015164.1"/>
    <n v="1954746"/>
    <n v="1956011"/>
    <x v="1"/>
    <s v="AOW46940.1"/>
    <m/>
    <m/>
    <s v="Rieske (2Fe-2S) protein"/>
    <m/>
    <m/>
    <s v="A4S02_09370"/>
    <n v="1266"/>
    <n v="421"/>
    <m/>
  </r>
  <r>
    <n v="4043"/>
    <x v="0"/>
    <x v="2"/>
    <s v="GCA_001766235.1"/>
    <s v="Primary Assembly"/>
    <s v="chromosome"/>
    <m/>
    <s v="CP015164.1"/>
    <n v="1956111"/>
    <n v="1956470"/>
    <x v="1"/>
    <m/>
    <m/>
    <m/>
    <m/>
    <m/>
    <m/>
    <s v="A4S02_09375"/>
    <n v="360"/>
    <m/>
    <m/>
  </r>
  <r>
    <n v="4044"/>
    <x v="1"/>
    <x v="3"/>
    <s v="GCA_001766235.1"/>
    <s v="Primary Assembly"/>
    <s v="chromosome"/>
    <m/>
    <s v="CP015164.1"/>
    <n v="1956111"/>
    <n v="1956470"/>
    <x v="1"/>
    <s v="AOW46941.1"/>
    <m/>
    <m/>
    <s v="hypothetical protein"/>
    <m/>
    <m/>
    <s v="A4S02_09375"/>
    <n v="360"/>
    <n v="119"/>
    <m/>
  </r>
  <r>
    <n v="4045"/>
    <x v="0"/>
    <x v="2"/>
    <s v="GCA_001766235.1"/>
    <s v="Primary Assembly"/>
    <s v="chromosome"/>
    <m/>
    <s v="CP015164.1"/>
    <n v="1956490"/>
    <n v="1957644"/>
    <x v="1"/>
    <m/>
    <m/>
    <m/>
    <m/>
    <m/>
    <m/>
    <s v="A4S02_09380"/>
    <n v="1155"/>
    <m/>
    <m/>
  </r>
  <r>
    <n v="4046"/>
    <x v="1"/>
    <x v="3"/>
    <s v="GCA_001766235.1"/>
    <s v="Primary Assembly"/>
    <s v="chromosome"/>
    <m/>
    <s v="CP015164.1"/>
    <n v="1956490"/>
    <n v="1957644"/>
    <x v="1"/>
    <s v="AOW46942.1"/>
    <m/>
    <m/>
    <s v="acyl-CoA dehydrogenase"/>
    <m/>
    <m/>
    <s v="A4S02_09380"/>
    <n v="1155"/>
    <n v="384"/>
    <m/>
  </r>
  <r>
    <n v="4047"/>
    <x v="0"/>
    <x v="2"/>
    <s v="GCA_001766235.1"/>
    <s v="Primary Assembly"/>
    <s v="chromosome"/>
    <m/>
    <s v="CP015164.1"/>
    <n v="1957874"/>
    <n v="1959520"/>
    <x v="1"/>
    <m/>
    <m/>
    <m/>
    <m/>
    <m/>
    <m/>
    <s v="A4S02_09385"/>
    <n v="1647"/>
    <m/>
    <m/>
  </r>
  <r>
    <n v="4048"/>
    <x v="1"/>
    <x v="3"/>
    <s v="GCA_001766235.1"/>
    <s v="Primary Assembly"/>
    <s v="chromosome"/>
    <m/>
    <s v="CP015164.1"/>
    <n v="1957874"/>
    <n v="1959520"/>
    <x v="1"/>
    <s v="AOW46943.1"/>
    <m/>
    <m/>
    <s v="porin"/>
    <m/>
    <m/>
    <s v="A4S02_09385"/>
    <n v="1647"/>
    <n v="548"/>
    <m/>
  </r>
  <r>
    <n v="4049"/>
    <x v="0"/>
    <x v="2"/>
    <s v="GCA_001766235.1"/>
    <s v="Primary Assembly"/>
    <s v="chromosome"/>
    <m/>
    <s v="CP015164.1"/>
    <n v="1959967"/>
    <n v="1960845"/>
    <x v="1"/>
    <m/>
    <m/>
    <m/>
    <m/>
    <m/>
    <m/>
    <s v="A4S02_09390"/>
    <n v="879"/>
    <m/>
    <m/>
  </r>
  <r>
    <n v="4050"/>
    <x v="1"/>
    <x v="3"/>
    <s v="GCA_001766235.1"/>
    <s v="Primary Assembly"/>
    <s v="chromosome"/>
    <m/>
    <s v="CP015164.1"/>
    <n v="1959967"/>
    <n v="1960845"/>
    <x v="1"/>
    <s v="AOW46944.1"/>
    <m/>
    <m/>
    <s v="integrase"/>
    <m/>
    <m/>
    <s v="A4S02_09390"/>
    <n v="879"/>
    <n v="292"/>
    <m/>
  </r>
  <r>
    <n v="4051"/>
    <x v="0"/>
    <x v="0"/>
    <s v="GCA_001766235.1"/>
    <s v="Primary Assembly"/>
    <s v="chromosome"/>
    <m/>
    <s v="CP015164.1"/>
    <n v="1960842"/>
    <n v="1961087"/>
    <x v="1"/>
    <m/>
    <m/>
    <m/>
    <m/>
    <m/>
    <m/>
    <s v="A4S02_09395"/>
    <n v="246"/>
    <m/>
    <s v="pseudo"/>
  </r>
  <r>
    <n v="4052"/>
    <x v="1"/>
    <x v="1"/>
    <s v="GCA_001766235.1"/>
    <s v="Primary Assembly"/>
    <s v="chromosome"/>
    <m/>
    <s v="CP015164.1"/>
    <n v="1960842"/>
    <n v="1961087"/>
    <x v="1"/>
    <m/>
    <m/>
    <m/>
    <s v="hypothetical protein"/>
    <m/>
    <m/>
    <s v="A4S02_09395"/>
    <n v="246"/>
    <m/>
    <s v="pseudo"/>
  </r>
  <r>
    <n v="4053"/>
    <x v="0"/>
    <x v="2"/>
    <s v="GCA_001766235.1"/>
    <s v="Primary Assembly"/>
    <s v="chromosome"/>
    <m/>
    <s v="CP015164.1"/>
    <n v="1961100"/>
    <n v="1962485"/>
    <x v="0"/>
    <m/>
    <m/>
    <m/>
    <m/>
    <m/>
    <m/>
    <s v="A4S02_09400"/>
    <n v="1386"/>
    <m/>
    <m/>
  </r>
  <r>
    <n v="4054"/>
    <x v="1"/>
    <x v="3"/>
    <s v="GCA_001766235.1"/>
    <s v="Primary Assembly"/>
    <s v="chromosome"/>
    <m/>
    <s v="CP015164.1"/>
    <n v="1961100"/>
    <n v="1962485"/>
    <x v="0"/>
    <s v="AOW46945.1"/>
    <m/>
    <m/>
    <s v="transposase"/>
    <m/>
    <m/>
    <s v="A4S02_09400"/>
    <n v="1386"/>
    <n v="461"/>
    <m/>
  </r>
  <r>
    <n v="4055"/>
    <x v="0"/>
    <x v="0"/>
    <s v="GCA_001766235.1"/>
    <s v="Primary Assembly"/>
    <s v="chromosome"/>
    <m/>
    <s v="CP015164.1"/>
    <n v="1962658"/>
    <n v="1962822"/>
    <x v="1"/>
    <m/>
    <m/>
    <m/>
    <m/>
    <m/>
    <m/>
    <s v="A4S02_09405"/>
    <n v="165"/>
    <m/>
    <s v="pseudo"/>
  </r>
  <r>
    <n v="4056"/>
    <x v="1"/>
    <x v="1"/>
    <s v="GCA_001766235.1"/>
    <s v="Primary Assembly"/>
    <s v="chromosome"/>
    <m/>
    <s v="CP015164.1"/>
    <n v="1962658"/>
    <n v="1962822"/>
    <x v="1"/>
    <m/>
    <m/>
    <m/>
    <s v="transposase"/>
    <m/>
    <m/>
    <s v="A4S02_09405"/>
    <n v="165"/>
    <m/>
    <s v="pseudo"/>
  </r>
  <r>
    <n v="4057"/>
    <x v="0"/>
    <x v="2"/>
    <s v="GCA_001766235.1"/>
    <s v="Primary Assembly"/>
    <s v="chromosome"/>
    <m/>
    <s v="CP015164.1"/>
    <n v="1963075"/>
    <n v="1964562"/>
    <x v="0"/>
    <m/>
    <m/>
    <m/>
    <m/>
    <m/>
    <m/>
    <s v="A4S02_09410"/>
    <n v="1488"/>
    <m/>
    <m/>
  </r>
  <r>
    <n v="4058"/>
    <x v="1"/>
    <x v="3"/>
    <s v="GCA_001766235.1"/>
    <s v="Primary Assembly"/>
    <s v="chromosome"/>
    <m/>
    <s v="CP015164.1"/>
    <n v="1963075"/>
    <n v="1964562"/>
    <x v="0"/>
    <s v="AOW46946.1"/>
    <m/>
    <m/>
    <s v="NAD-dependent phenylacetaldehyde dehydrogenase"/>
    <m/>
    <m/>
    <s v="A4S02_09410"/>
    <n v="1488"/>
    <n v="495"/>
    <m/>
  </r>
  <r>
    <n v="4059"/>
    <x v="0"/>
    <x v="2"/>
    <s v="GCA_001766235.1"/>
    <s v="Primary Assembly"/>
    <s v="chromosome"/>
    <m/>
    <s v="CP015164.1"/>
    <n v="1964568"/>
    <n v="1966703"/>
    <x v="0"/>
    <m/>
    <m/>
    <m/>
    <m/>
    <m/>
    <m/>
    <s v="A4S02_09415"/>
    <n v="2136"/>
    <m/>
    <m/>
  </r>
  <r>
    <n v="4060"/>
    <x v="1"/>
    <x v="3"/>
    <s v="GCA_001766235.1"/>
    <s v="Primary Assembly"/>
    <s v="chromosome"/>
    <m/>
    <s v="CP015164.1"/>
    <n v="1964568"/>
    <n v="1966703"/>
    <x v="0"/>
    <s v="AOW46947.1"/>
    <m/>
    <m/>
    <s v="alcohol dehydrogenase"/>
    <m/>
    <m/>
    <s v="A4S02_09415"/>
    <n v="2136"/>
    <n v="711"/>
    <m/>
  </r>
  <r>
    <n v="4061"/>
    <x v="0"/>
    <x v="2"/>
    <s v="GCA_001766235.1"/>
    <s v="Primary Assembly"/>
    <s v="chromosome"/>
    <m/>
    <s v="CP015164.1"/>
    <n v="1966739"/>
    <n v="1968064"/>
    <x v="0"/>
    <m/>
    <m/>
    <m/>
    <m/>
    <m/>
    <m/>
    <s v="A4S02_09420"/>
    <n v="1326"/>
    <m/>
    <m/>
  </r>
  <r>
    <n v="4062"/>
    <x v="1"/>
    <x v="3"/>
    <s v="GCA_001766235.1"/>
    <s v="Primary Assembly"/>
    <s v="chromosome"/>
    <m/>
    <s v="CP015164.1"/>
    <n v="1966739"/>
    <n v="1968064"/>
    <x v="0"/>
    <s v="AOW46948.1"/>
    <m/>
    <m/>
    <s v="MFS transporter"/>
    <m/>
    <m/>
    <s v="A4S02_09420"/>
    <n v="1326"/>
    <n v="441"/>
    <m/>
  </r>
  <r>
    <n v="4063"/>
    <x v="0"/>
    <x v="2"/>
    <s v="GCA_001766235.1"/>
    <s v="Primary Assembly"/>
    <s v="chromosome"/>
    <m/>
    <s v="CP015164.1"/>
    <n v="1968089"/>
    <n v="1968664"/>
    <x v="0"/>
    <m/>
    <m/>
    <m/>
    <m/>
    <m/>
    <m/>
    <s v="A4S02_09425"/>
    <n v="576"/>
    <m/>
    <m/>
  </r>
  <r>
    <n v="4064"/>
    <x v="1"/>
    <x v="3"/>
    <s v="GCA_001766235.1"/>
    <s v="Primary Assembly"/>
    <s v="chromosome"/>
    <m/>
    <s v="CP015164.1"/>
    <n v="1968089"/>
    <n v="1968664"/>
    <x v="0"/>
    <s v="AOW46949.1"/>
    <m/>
    <m/>
    <s v="ketosteroid isomerase"/>
    <m/>
    <m/>
    <s v="A4S02_09425"/>
    <n v="576"/>
    <n v="191"/>
    <m/>
  </r>
  <r>
    <n v="4065"/>
    <x v="0"/>
    <x v="2"/>
    <s v="GCA_001766235.1"/>
    <s v="Primary Assembly"/>
    <s v="chromosome"/>
    <m/>
    <s v="CP015164.1"/>
    <n v="1968929"/>
    <n v="1969696"/>
    <x v="0"/>
    <m/>
    <m/>
    <m/>
    <m/>
    <m/>
    <m/>
    <s v="A4S02_09430"/>
    <n v="768"/>
    <m/>
    <m/>
  </r>
  <r>
    <n v="4066"/>
    <x v="1"/>
    <x v="3"/>
    <s v="GCA_001766235.1"/>
    <s v="Primary Assembly"/>
    <s v="chromosome"/>
    <m/>
    <s v="CP015164.1"/>
    <n v="1968929"/>
    <n v="1969696"/>
    <x v="0"/>
    <s v="AOW46950.1"/>
    <m/>
    <m/>
    <s v="transposase"/>
    <m/>
    <m/>
    <s v="A4S02_09430"/>
    <n v="768"/>
    <n v="255"/>
    <m/>
  </r>
  <r>
    <n v="4067"/>
    <x v="0"/>
    <x v="2"/>
    <s v="GCA_001766235.1"/>
    <s v="Primary Assembly"/>
    <s v="chromosome"/>
    <m/>
    <s v="CP015164.1"/>
    <n v="1969754"/>
    <n v="1971139"/>
    <x v="0"/>
    <m/>
    <m/>
    <m/>
    <m/>
    <m/>
    <m/>
    <s v="A4S02_09435"/>
    <n v="1386"/>
    <m/>
    <m/>
  </r>
  <r>
    <n v="4068"/>
    <x v="1"/>
    <x v="3"/>
    <s v="GCA_001766235.1"/>
    <s v="Primary Assembly"/>
    <s v="chromosome"/>
    <m/>
    <s v="CP015164.1"/>
    <n v="1969754"/>
    <n v="1971139"/>
    <x v="0"/>
    <s v="AOW46951.1"/>
    <m/>
    <m/>
    <s v="transposase"/>
    <m/>
    <m/>
    <s v="A4S02_09435"/>
    <n v="1386"/>
    <n v="461"/>
    <m/>
  </r>
  <r>
    <n v="4069"/>
    <x v="0"/>
    <x v="2"/>
    <s v="GCA_001766235.1"/>
    <s v="Primary Assembly"/>
    <s v="chromosome"/>
    <m/>
    <s v="CP015164.1"/>
    <n v="1971401"/>
    <n v="1972423"/>
    <x v="0"/>
    <m/>
    <m/>
    <m/>
    <m/>
    <m/>
    <m/>
    <s v="A4S02_09440"/>
    <n v="1023"/>
    <m/>
    <m/>
  </r>
  <r>
    <n v="4070"/>
    <x v="1"/>
    <x v="3"/>
    <s v="GCA_001766235.1"/>
    <s v="Primary Assembly"/>
    <s v="chromosome"/>
    <m/>
    <s v="CP015164.1"/>
    <n v="1971401"/>
    <n v="1972423"/>
    <x v="0"/>
    <s v="AOW46952.1"/>
    <m/>
    <m/>
    <s v="transposase"/>
    <m/>
    <m/>
    <s v="A4S02_09440"/>
    <n v="1023"/>
    <n v="340"/>
    <m/>
  </r>
  <r>
    <n v="4071"/>
    <x v="0"/>
    <x v="2"/>
    <s v="GCA_001766235.1"/>
    <s v="Primary Assembly"/>
    <s v="chromosome"/>
    <m/>
    <s v="CP015164.1"/>
    <n v="1972967"/>
    <n v="1974007"/>
    <x v="1"/>
    <m/>
    <m/>
    <m/>
    <m/>
    <m/>
    <m/>
    <s v="A4S02_09445"/>
    <n v="1041"/>
    <m/>
    <m/>
  </r>
  <r>
    <n v="4072"/>
    <x v="1"/>
    <x v="3"/>
    <s v="GCA_001766235.1"/>
    <s v="Primary Assembly"/>
    <s v="chromosome"/>
    <m/>
    <s v="CP015164.1"/>
    <n v="1972967"/>
    <n v="1974007"/>
    <x v="1"/>
    <s v="AOW46953.1"/>
    <m/>
    <m/>
    <s v="transposase"/>
    <m/>
    <m/>
    <s v="A4S02_09445"/>
    <n v="1041"/>
    <n v="346"/>
    <m/>
  </r>
  <r>
    <n v="4073"/>
    <x v="0"/>
    <x v="0"/>
    <s v="GCA_001766235.1"/>
    <s v="Primary Assembly"/>
    <s v="chromosome"/>
    <m/>
    <s v="CP015164.1"/>
    <n v="1974040"/>
    <n v="1974430"/>
    <x v="1"/>
    <m/>
    <m/>
    <m/>
    <m/>
    <m/>
    <m/>
    <s v="A4S02_09450"/>
    <n v="391"/>
    <m/>
    <s v="pseudo"/>
  </r>
  <r>
    <n v="4074"/>
    <x v="1"/>
    <x v="1"/>
    <s v="GCA_001766235.1"/>
    <s v="Primary Assembly"/>
    <s v="chromosome"/>
    <m/>
    <s v="CP015164.1"/>
    <n v="1974040"/>
    <n v="1974430"/>
    <x v="1"/>
    <m/>
    <m/>
    <m/>
    <s v="transposase"/>
    <m/>
    <m/>
    <s v="A4S02_09450"/>
    <n v="391"/>
    <m/>
    <s v="pseudo"/>
  </r>
  <r>
    <n v="4075"/>
    <x v="0"/>
    <x v="0"/>
    <s v="GCA_001766235.1"/>
    <s v="Primary Assembly"/>
    <s v="chromosome"/>
    <m/>
    <s v="CP015164.1"/>
    <n v="1974629"/>
    <n v="1975818"/>
    <x v="0"/>
    <m/>
    <m/>
    <m/>
    <m/>
    <m/>
    <m/>
    <s v="A4S02_09455"/>
    <n v="1190"/>
    <m/>
    <s v="pseudo"/>
  </r>
  <r>
    <n v="4076"/>
    <x v="1"/>
    <x v="1"/>
    <s v="GCA_001766235.1"/>
    <s v="Primary Assembly"/>
    <s v="chromosome"/>
    <m/>
    <s v="CP015164.1"/>
    <n v="1974629"/>
    <n v="1975818"/>
    <x v="0"/>
    <m/>
    <m/>
    <m/>
    <s v="hypothetical protein"/>
    <m/>
    <m/>
    <s v="A4S02_09455"/>
    <n v="1190"/>
    <m/>
    <s v="pseudo"/>
  </r>
  <r>
    <n v="4077"/>
    <x v="0"/>
    <x v="0"/>
    <s v="GCA_001766235.1"/>
    <s v="Primary Assembly"/>
    <s v="chromosome"/>
    <m/>
    <s v="CP015164.1"/>
    <n v="1975898"/>
    <n v="1976441"/>
    <x v="1"/>
    <m/>
    <m/>
    <m/>
    <m/>
    <m/>
    <m/>
    <s v="A4S02_09460"/>
    <n v="544"/>
    <m/>
    <s v="pseudo"/>
  </r>
  <r>
    <n v="4078"/>
    <x v="1"/>
    <x v="1"/>
    <s v="GCA_001766235.1"/>
    <s v="Primary Assembly"/>
    <s v="chromosome"/>
    <m/>
    <s v="CP015164.1"/>
    <n v="1975898"/>
    <n v="1976441"/>
    <x v="1"/>
    <m/>
    <m/>
    <m/>
    <s v="DNA resolvase"/>
    <m/>
    <m/>
    <s v="A4S02_09460"/>
    <n v="544"/>
    <m/>
    <s v="pseudo"/>
  </r>
  <r>
    <n v="4079"/>
    <x v="0"/>
    <x v="2"/>
    <s v="GCA_001766235.1"/>
    <s v="Primary Assembly"/>
    <s v="chromosome"/>
    <m/>
    <s v="CP015164.1"/>
    <n v="1976762"/>
    <n v="1978519"/>
    <x v="0"/>
    <m/>
    <m/>
    <m/>
    <m/>
    <m/>
    <m/>
    <s v="A4S02_09465"/>
    <n v="1758"/>
    <m/>
    <m/>
  </r>
  <r>
    <n v="4080"/>
    <x v="1"/>
    <x v="3"/>
    <s v="GCA_001766235.1"/>
    <s v="Primary Assembly"/>
    <s v="chromosome"/>
    <m/>
    <s v="CP015164.1"/>
    <n v="1976762"/>
    <n v="1978519"/>
    <x v="0"/>
    <s v="AOW46954.1"/>
    <m/>
    <m/>
    <s v="hypothetical protein"/>
    <m/>
    <m/>
    <s v="A4S02_09465"/>
    <n v="1758"/>
    <n v="585"/>
    <m/>
  </r>
  <r>
    <n v="4081"/>
    <x v="0"/>
    <x v="2"/>
    <s v="GCA_001766235.1"/>
    <s v="Primary Assembly"/>
    <s v="chromosome"/>
    <m/>
    <s v="CP015164.1"/>
    <n v="1978616"/>
    <n v="1979155"/>
    <x v="1"/>
    <m/>
    <m/>
    <m/>
    <m/>
    <m/>
    <m/>
    <s v="A4S02_09470"/>
    <n v="540"/>
    <m/>
    <m/>
  </r>
  <r>
    <n v="4082"/>
    <x v="1"/>
    <x v="3"/>
    <s v="GCA_001766235.1"/>
    <s v="Primary Assembly"/>
    <s v="chromosome"/>
    <m/>
    <s v="CP015164.1"/>
    <n v="1978616"/>
    <n v="1979155"/>
    <x v="1"/>
    <s v="AOW46955.1"/>
    <m/>
    <m/>
    <s v="hypothetical protein"/>
    <m/>
    <m/>
    <s v="A4S02_09470"/>
    <n v="540"/>
    <n v="179"/>
    <m/>
  </r>
  <r>
    <n v="4083"/>
    <x v="0"/>
    <x v="2"/>
    <s v="GCA_001766235.1"/>
    <s v="Primary Assembly"/>
    <s v="chromosome"/>
    <m/>
    <s v="CP015164.1"/>
    <n v="1979199"/>
    <n v="1979792"/>
    <x v="1"/>
    <m/>
    <m/>
    <m/>
    <m/>
    <m/>
    <m/>
    <s v="A4S02_09475"/>
    <n v="594"/>
    <m/>
    <m/>
  </r>
  <r>
    <n v="4084"/>
    <x v="1"/>
    <x v="3"/>
    <s v="GCA_001766235.1"/>
    <s v="Primary Assembly"/>
    <s v="chromosome"/>
    <m/>
    <s v="CP015164.1"/>
    <n v="1979199"/>
    <n v="1979792"/>
    <x v="1"/>
    <s v="AOW47863.1"/>
    <m/>
    <m/>
    <s v="hypothetical protein"/>
    <m/>
    <m/>
    <s v="A4S02_09475"/>
    <n v="594"/>
    <n v="197"/>
    <m/>
  </r>
  <r>
    <n v="4085"/>
    <x v="0"/>
    <x v="0"/>
    <s v="GCA_001766235.1"/>
    <s v="Primary Assembly"/>
    <s v="chromosome"/>
    <m/>
    <s v="CP015164.1"/>
    <n v="1979847"/>
    <n v="1980647"/>
    <x v="1"/>
    <m/>
    <m/>
    <m/>
    <m/>
    <m/>
    <m/>
    <s v="A4S02_09480"/>
    <n v="801"/>
    <m/>
    <s v="pseudo"/>
  </r>
  <r>
    <n v="4086"/>
    <x v="1"/>
    <x v="1"/>
    <s v="GCA_001766235.1"/>
    <s v="Primary Assembly"/>
    <s v="chromosome"/>
    <m/>
    <s v="CP015164.1"/>
    <n v="1979847"/>
    <n v="1980647"/>
    <x v="1"/>
    <m/>
    <m/>
    <m/>
    <s v="hypothetical protein"/>
    <m/>
    <m/>
    <s v="A4S02_09480"/>
    <n v="801"/>
    <m/>
    <s v="pseudo"/>
  </r>
  <r>
    <n v="4087"/>
    <x v="0"/>
    <x v="0"/>
    <s v="GCA_001766235.1"/>
    <s v="Primary Assembly"/>
    <s v="chromosome"/>
    <m/>
    <s v="CP015164.1"/>
    <n v="1980647"/>
    <n v="1981314"/>
    <x v="1"/>
    <m/>
    <m/>
    <m/>
    <m/>
    <m/>
    <m/>
    <s v="A4S02_09485"/>
    <n v="668"/>
    <m/>
    <s v="pseudo"/>
  </r>
  <r>
    <n v="4088"/>
    <x v="1"/>
    <x v="1"/>
    <s v="GCA_001766235.1"/>
    <s v="Primary Assembly"/>
    <s v="chromosome"/>
    <m/>
    <s v="CP015164.1"/>
    <n v="1980647"/>
    <n v="1981314"/>
    <x v="1"/>
    <m/>
    <m/>
    <m/>
    <s v="hypothetical protein"/>
    <m/>
    <m/>
    <s v="A4S02_09485"/>
    <n v="668"/>
    <m/>
    <s v="pseudo"/>
  </r>
  <r>
    <n v="4089"/>
    <x v="0"/>
    <x v="2"/>
    <s v="GCA_001766235.1"/>
    <s v="Primary Assembly"/>
    <s v="chromosome"/>
    <m/>
    <s v="CP015164.1"/>
    <n v="1981473"/>
    <n v="1982267"/>
    <x v="0"/>
    <m/>
    <m/>
    <m/>
    <m/>
    <m/>
    <m/>
    <s v="A4S02_09490"/>
    <n v="795"/>
    <m/>
    <m/>
  </r>
  <r>
    <n v="4090"/>
    <x v="1"/>
    <x v="3"/>
    <s v="GCA_001766235.1"/>
    <s v="Primary Assembly"/>
    <s v="chromosome"/>
    <m/>
    <s v="CP015164.1"/>
    <n v="1981473"/>
    <n v="1982267"/>
    <x v="0"/>
    <s v="AOW46956.1"/>
    <m/>
    <m/>
    <s v="transcriptional regulator"/>
    <m/>
    <m/>
    <s v="A4S02_09490"/>
    <n v="795"/>
    <n v="264"/>
    <m/>
  </r>
  <r>
    <n v="4091"/>
    <x v="0"/>
    <x v="0"/>
    <s v="GCA_001766235.1"/>
    <s v="Primary Assembly"/>
    <s v="chromosome"/>
    <m/>
    <s v="CP015164.1"/>
    <n v="1982484"/>
    <n v="1984447"/>
    <x v="0"/>
    <m/>
    <m/>
    <m/>
    <m/>
    <m/>
    <m/>
    <s v="A4S02_09495"/>
    <n v="1964"/>
    <m/>
    <s v="pseudo"/>
  </r>
  <r>
    <n v="4092"/>
    <x v="1"/>
    <x v="1"/>
    <s v="GCA_001766235.1"/>
    <s v="Primary Assembly"/>
    <s v="chromosome"/>
    <m/>
    <s v="CP015164.1"/>
    <n v="1982484"/>
    <n v="1984447"/>
    <x v="0"/>
    <m/>
    <m/>
    <m/>
    <s v="hypothetical protein"/>
    <m/>
    <m/>
    <s v="A4S02_09495"/>
    <n v="1964"/>
    <m/>
    <s v="pseudo"/>
  </r>
  <r>
    <n v="4093"/>
    <x v="0"/>
    <x v="2"/>
    <s v="GCA_001766235.1"/>
    <s v="Primary Assembly"/>
    <s v="chromosome"/>
    <m/>
    <s v="CP015164.1"/>
    <n v="1984489"/>
    <n v="1984707"/>
    <x v="1"/>
    <m/>
    <m/>
    <m/>
    <m/>
    <m/>
    <m/>
    <s v="A4S02_09500"/>
    <n v="219"/>
    <m/>
    <m/>
  </r>
  <r>
    <n v="4094"/>
    <x v="1"/>
    <x v="3"/>
    <s v="GCA_001766235.1"/>
    <s v="Primary Assembly"/>
    <s v="chromosome"/>
    <m/>
    <s v="CP015164.1"/>
    <n v="1984489"/>
    <n v="1984707"/>
    <x v="1"/>
    <s v="AOW46957.1"/>
    <m/>
    <m/>
    <s v="hypothetical protein"/>
    <m/>
    <m/>
    <s v="A4S02_09500"/>
    <n v="219"/>
    <n v="72"/>
    <m/>
  </r>
  <r>
    <n v="4095"/>
    <x v="0"/>
    <x v="0"/>
    <s v="GCA_001766235.1"/>
    <s v="Primary Assembly"/>
    <s v="chromosome"/>
    <m/>
    <s v="CP015164.1"/>
    <n v="1984944"/>
    <n v="1985438"/>
    <x v="0"/>
    <m/>
    <m/>
    <m/>
    <m/>
    <m/>
    <m/>
    <s v="A4S02_09505"/>
    <n v="495"/>
    <m/>
    <s v="pseudo"/>
  </r>
  <r>
    <n v="4096"/>
    <x v="1"/>
    <x v="1"/>
    <s v="GCA_001766235.1"/>
    <s v="Primary Assembly"/>
    <s v="chromosome"/>
    <m/>
    <s v="CP015164.1"/>
    <n v="1984944"/>
    <n v="1985438"/>
    <x v="0"/>
    <m/>
    <m/>
    <m/>
    <s v="hypothetical protein"/>
    <m/>
    <m/>
    <s v="A4S02_09505"/>
    <n v="495"/>
    <m/>
    <s v="pseudo"/>
  </r>
  <r>
    <n v="4097"/>
    <x v="0"/>
    <x v="2"/>
    <s v="GCA_001766235.1"/>
    <s v="Primary Assembly"/>
    <s v="chromosome"/>
    <m/>
    <s v="CP015164.1"/>
    <n v="1985683"/>
    <n v="1986072"/>
    <x v="0"/>
    <m/>
    <m/>
    <m/>
    <m/>
    <m/>
    <m/>
    <s v="A4S02_09510"/>
    <n v="390"/>
    <m/>
    <m/>
  </r>
  <r>
    <n v="4098"/>
    <x v="1"/>
    <x v="3"/>
    <s v="GCA_001766235.1"/>
    <s v="Primary Assembly"/>
    <s v="chromosome"/>
    <m/>
    <s v="CP015164.1"/>
    <n v="1985683"/>
    <n v="1986072"/>
    <x v="0"/>
    <s v="AOW46958.1"/>
    <m/>
    <m/>
    <s v="hypothetical protein"/>
    <m/>
    <m/>
    <s v="A4S02_09510"/>
    <n v="390"/>
    <n v="129"/>
    <m/>
  </r>
  <r>
    <n v="4099"/>
    <x v="0"/>
    <x v="2"/>
    <s v="GCA_001766235.1"/>
    <s v="Primary Assembly"/>
    <s v="chromosome"/>
    <m/>
    <s v="CP015164.1"/>
    <n v="1986085"/>
    <n v="1986522"/>
    <x v="1"/>
    <m/>
    <m/>
    <m/>
    <m/>
    <m/>
    <m/>
    <s v="A4S02_09515"/>
    <n v="438"/>
    <m/>
    <m/>
  </r>
  <r>
    <n v="4100"/>
    <x v="1"/>
    <x v="3"/>
    <s v="GCA_001766235.1"/>
    <s v="Primary Assembly"/>
    <s v="chromosome"/>
    <m/>
    <s v="CP015164.1"/>
    <n v="1986085"/>
    <n v="1986522"/>
    <x v="1"/>
    <s v="AOW46959.1"/>
    <m/>
    <m/>
    <s v="hypothetical protein"/>
    <m/>
    <m/>
    <s v="A4S02_09515"/>
    <n v="438"/>
    <n v="145"/>
    <m/>
  </r>
  <r>
    <n v="4101"/>
    <x v="0"/>
    <x v="2"/>
    <s v="GCA_001766235.1"/>
    <s v="Primary Assembly"/>
    <s v="chromosome"/>
    <m/>
    <s v="CP015164.1"/>
    <n v="1986725"/>
    <n v="1987042"/>
    <x v="0"/>
    <m/>
    <m/>
    <m/>
    <m/>
    <m/>
    <m/>
    <s v="A4S02_09520"/>
    <n v="318"/>
    <m/>
    <m/>
  </r>
  <r>
    <n v="4102"/>
    <x v="1"/>
    <x v="3"/>
    <s v="GCA_001766235.1"/>
    <s v="Primary Assembly"/>
    <s v="chromosome"/>
    <m/>
    <s v="CP015164.1"/>
    <n v="1986725"/>
    <n v="1987042"/>
    <x v="0"/>
    <s v="AOW46960.1"/>
    <m/>
    <m/>
    <s v="hypothetical protein"/>
    <m/>
    <m/>
    <s v="A4S02_09520"/>
    <n v="318"/>
    <n v="105"/>
    <m/>
  </r>
  <r>
    <n v="4103"/>
    <x v="0"/>
    <x v="2"/>
    <s v="GCA_001766235.1"/>
    <s v="Primary Assembly"/>
    <s v="chromosome"/>
    <m/>
    <s v="CP015164.1"/>
    <n v="1987134"/>
    <n v="1988384"/>
    <x v="0"/>
    <m/>
    <m/>
    <m/>
    <m/>
    <m/>
    <m/>
    <s v="A4S02_09525"/>
    <n v="1251"/>
    <m/>
    <m/>
  </r>
  <r>
    <n v="4104"/>
    <x v="1"/>
    <x v="3"/>
    <s v="GCA_001766235.1"/>
    <s v="Primary Assembly"/>
    <s v="chromosome"/>
    <m/>
    <s v="CP015164.1"/>
    <n v="1987134"/>
    <n v="1988384"/>
    <x v="0"/>
    <s v="AOW46961.1"/>
    <m/>
    <m/>
    <s v="D-amino-acid oxidase"/>
    <m/>
    <m/>
    <s v="A4S02_09525"/>
    <n v="1251"/>
    <n v="416"/>
    <m/>
  </r>
  <r>
    <n v="4105"/>
    <x v="0"/>
    <x v="2"/>
    <s v="GCA_001766235.1"/>
    <s v="Primary Assembly"/>
    <s v="chromosome"/>
    <m/>
    <s v="CP015164.1"/>
    <n v="1988389"/>
    <n v="1988919"/>
    <x v="0"/>
    <m/>
    <m/>
    <m/>
    <m/>
    <m/>
    <m/>
    <s v="A4S02_09530"/>
    <n v="531"/>
    <m/>
    <m/>
  </r>
  <r>
    <n v="4106"/>
    <x v="1"/>
    <x v="3"/>
    <s v="GCA_001766235.1"/>
    <s v="Primary Assembly"/>
    <s v="chromosome"/>
    <m/>
    <s v="CP015164.1"/>
    <n v="1988389"/>
    <n v="1988919"/>
    <x v="0"/>
    <s v="AOW46962.1"/>
    <m/>
    <m/>
    <s v="cytochrome C"/>
    <m/>
    <m/>
    <s v="A4S02_09530"/>
    <n v="531"/>
    <n v="176"/>
    <m/>
  </r>
  <r>
    <n v="4107"/>
    <x v="0"/>
    <x v="2"/>
    <s v="GCA_001766235.1"/>
    <s v="Primary Assembly"/>
    <s v="chromosome"/>
    <m/>
    <s v="CP015164.1"/>
    <n v="1989002"/>
    <n v="1991218"/>
    <x v="1"/>
    <m/>
    <m/>
    <m/>
    <m/>
    <m/>
    <m/>
    <s v="A4S02_09535"/>
    <n v="2217"/>
    <m/>
    <m/>
  </r>
  <r>
    <n v="4108"/>
    <x v="1"/>
    <x v="3"/>
    <s v="GCA_001766235.1"/>
    <s v="Primary Assembly"/>
    <s v="chromosome"/>
    <m/>
    <s v="CP015164.1"/>
    <n v="1989002"/>
    <n v="1991218"/>
    <x v="1"/>
    <s v="AOW46963.1"/>
    <m/>
    <m/>
    <s v="TonB-dependent receptor"/>
    <m/>
    <m/>
    <s v="A4S02_09535"/>
    <n v="2217"/>
    <n v="738"/>
    <m/>
  </r>
  <r>
    <n v="4109"/>
    <x v="0"/>
    <x v="0"/>
    <s v="GCA_001766235.1"/>
    <s v="Primary Assembly"/>
    <s v="chromosome"/>
    <m/>
    <s v="CP015164.1"/>
    <n v="1991569"/>
    <n v="1991941"/>
    <x v="0"/>
    <m/>
    <m/>
    <m/>
    <m/>
    <m/>
    <m/>
    <s v="A4S02_09540"/>
    <n v="373"/>
    <m/>
    <s v="pseudo"/>
  </r>
  <r>
    <n v="4110"/>
    <x v="1"/>
    <x v="1"/>
    <s v="GCA_001766235.1"/>
    <s v="Primary Assembly"/>
    <s v="chromosome"/>
    <m/>
    <s v="CP015164.1"/>
    <n v="1991569"/>
    <n v="1991941"/>
    <x v="0"/>
    <m/>
    <m/>
    <m/>
    <s v="transposase"/>
    <m/>
    <m/>
    <s v="A4S02_09540"/>
    <n v="373"/>
    <m/>
    <s v="pseudo"/>
  </r>
  <r>
    <n v="4111"/>
    <x v="0"/>
    <x v="2"/>
    <s v="GCA_001766235.1"/>
    <s v="Primary Assembly"/>
    <s v="chromosome"/>
    <m/>
    <s v="CP015164.1"/>
    <n v="1991983"/>
    <n v="1992324"/>
    <x v="0"/>
    <m/>
    <m/>
    <m/>
    <m/>
    <m/>
    <m/>
    <s v="A4S02_09545"/>
    <n v="342"/>
    <m/>
    <m/>
  </r>
  <r>
    <n v="4112"/>
    <x v="1"/>
    <x v="3"/>
    <s v="GCA_001766235.1"/>
    <s v="Primary Assembly"/>
    <s v="chromosome"/>
    <m/>
    <s v="CP015164.1"/>
    <n v="1991983"/>
    <n v="1992324"/>
    <x v="0"/>
    <s v="AOW46964.1"/>
    <m/>
    <m/>
    <s v="transposase"/>
    <m/>
    <m/>
    <s v="A4S02_09545"/>
    <n v="342"/>
    <n v="113"/>
    <m/>
  </r>
  <r>
    <n v="4113"/>
    <x v="0"/>
    <x v="2"/>
    <s v="GCA_001766235.1"/>
    <s v="Primary Assembly"/>
    <s v="chromosome"/>
    <m/>
    <s v="CP015164.1"/>
    <n v="1992511"/>
    <n v="1993200"/>
    <x v="1"/>
    <m/>
    <m/>
    <m/>
    <m/>
    <m/>
    <m/>
    <s v="A4S02_09550"/>
    <n v="690"/>
    <m/>
    <m/>
  </r>
  <r>
    <n v="4114"/>
    <x v="1"/>
    <x v="3"/>
    <s v="GCA_001766235.1"/>
    <s v="Primary Assembly"/>
    <s v="chromosome"/>
    <m/>
    <s v="CP015164.1"/>
    <n v="1992511"/>
    <n v="1993200"/>
    <x v="1"/>
    <s v="AOW46965.1"/>
    <m/>
    <m/>
    <s v="hypothetical protein"/>
    <m/>
    <m/>
    <s v="A4S02_09550"/>
    <n v="690"/>
    <n v="229"/>
    <m/>
  </r>
  <r>
    <n v="4115"/>
    <x v="0"/>
    <x v="2"/>
    <s v="GCA_001766235.1"/>
    <s v="Primary Assembly"/>
    <s v="chromosome"/>
    <m/>
    <s v="CP015164.1"/>
    <n v="1993264"/>
    <n v="1993641"/>
    <x v="1"/>
    <m/>
    <m/>
    <m/>
    <m/>
    <m/>
    <m/>
    <s v="A4S02_09555"/>
    <n v="378"/>
    <m/>
    <m/>
  </r>
  <r>
    <n v="4116"/>
    <x v="1"/>
    <x v="3"/>
    <s v="GCA_001766235.1"/>
    <s v="Primary Assembly"/>
    <s v="chromosome"/>
    <m/>
    <s v="CP015164.1"/>
    <n v="1993264"/>
    <n v="1993641"/>
    <x v="1"/>
    <s v="AOW46966.1"/>
    <m/>
    <m/>
    <s v="hypothetical protein"/>
    <m/>
    <m/>
    <s v="A4S02_09555"/>
    <n v="378"/>
    <n v="125"/>
    <m/>
  </r>
  <r>
    <n v="4117"/>
    <x v="0"/>
    <x v="0"/>
    <s v="GCA_001766235.1"/>
    <s v="Primary Assembly"/>
    <s v="chromosome"/>
    <m/>
    <s v="CP015164.1"/>
    <n v="1993721"/>
    <n v="1993956"/>
    <x v="1"/>
    <m/>
    <m/>
    <m/>
    <m/>
    <m/>
    <m/>
    <s v="A4S02_09560"/>
    <n v="236"/>
    <m/>
    <s v="pseudo"/>
  </r>
  <r>
    <n v="4118"/>
    <x v="1"/>
    <x v="1"/>
    <s v="GCA_001766235.1"/>
    <s v="Primary Assembly"/>
    <s v="chromosome"/>
    <m/>
    <s v="CP015164.1"/>
    <n v="1993721"/>
    <n v="1993956"/>
    <x v="1"/>
    <m/>
    <m/>
    <m/>
    <s v="hypothetical protein"/>
    <m/>
    <m/>
    <s v="A4S02_09560"/>
    <n v="236"/>
    <m/>
    <s v="pseudo"/>
  </r>
  <r>
    <n v="4119"/>
    <x v="0"/>
    <x v="0"/>
    <s v="GCA_001766235.1"/>
    <s v="Primary Assembly"/>
    <s v="chromosome"/>
    <m/>
    <s v="CP015164.1"/>
    <n v="1994108"/>
    <n v="1995497"/>
    <x v="1"/>
    <m/>
    <m/>
    <m/>
    <m/>
    <m/>
    <m/>
    <s v="A4S02_09565"/>
    <n v="1390"/>
    <m/>
    <s v="pseudo"/>
  </r>
  <r>
    <n v="4120"/>
    <x v="1"/>
    <x v="1"/>
    <s v="GCA_001766235.1"/>
    <s v="Primary Assembly"/>
    <s v="chromosome"/>
    <m/>
    <s v="CP015164.1"/>
    <n v="1994108"/>
    <n v="1995497"/>
    <x v="1"/>
    <m/>
    <m/>
    <m/>
    <s v="hypothetical protein"/>
    <m/>
    <m/>
    <s v="A4S02_09565"/>
    <n v="1390"/>
    <m/>
    <s v="pseudo"/>
  </r>
  <r>
    <n v="4121"/>
    <x v="0"/>
    <x v="2"/>
    <s v="GCA_001766235.1"/>
    <s v="Primary Assembly"/>
    <s v="chromosome"/>
    <m/>
    <s v="CP015164.1"/>
    <n v="1995882"/>
    <n v="1996706"/>
    <x v="0"/>
    <m/>
    <m/>
    <m/>
    <m/>
    <m/>
    <m/>
    <s v="A4S02_09570"/>
    <n v="825"/>
    <m/>
    <m/>
  </r>
  <r>
    <n v="4122"/>
    <x v="1"/>
    <x v="3"/>
    <s v="GCA_001766235.1"/>
    <s v="Primary Assembly"/>
    <s v="chromosome"/>
    <m/>
    <s v="CP015164.1"/>
    <n v="1995882"/>
    <n v="1996706"/>
    <x v="0"/>
    <s v="AOW46967.1"/>
    <m/>
    <m/>
    <s v="META domain-containing protein"/>
    <m/>
    <m/>
    <s v="A4S02_09570"/>
    <n v="825"/>
    <n v="274"/>
    <m/>
  </r>
  <r>
    <n v="4123"/>
    <x v="0"/>
    <x v="2"/>
    <s v="GCA_001766235.1"/>
    <s v="Primary Assembly"/>
    <s v="chromosome"/>
    <m/>
    <s v="CP015164.1"/>
    <n v="1996703"/>
    <n v="1996891"/>
    <x v="1"/>
    <m/>
    <m/>
    <m/>
    <m/>
    <m/>
    <m/>
    <s v="A4S02_09575"/>
    <n v="189"/>
    <m/>
    <m/>
  </r>
  <r>
    <n v="4124"/>
    <x v="1"/>
    <x v="3"/>
    <s v="GCA_001766235.1"/>
    <s v="Primary Assembly"/>
    <s v="chromosome"/>
    <m/>
    <s v="CP015164.1"/>
    <n v="1996703"/>
    <n v="1996891"/>
    <x v="1"/>
    <s v="AOW46968.1"/>
    <m/>
    <m/>
    <s v="hypothetical protein"/>
    <m/>
    <m/>
    <s v="A4S02_09575"/>
    <n v="189"/>
    <n v="62"/>
    <m/>
  </r>
  <r>
    <n v="4125"/>
    <x v="0"/>
    <x v="2"/>
    <s v="GCA_001766235.1"/>
    <s v="Primary Assembly"/>
    <s v="chromosome"/>
    <m/>
    <s v="CP015164.1"/>
    <n v="1996924"/>
    <n v="1997424"/>
    <x v="0"/>
    <m/>
    <m/>
    <m/>
    <m/>
    <m/>
    <m/>
    <s v="A4S02_09580"/>
    <n v="501"/>
    <m/>
    <m/>
  </r>
  <r>
    <n v="4126"/>
    <x v="1"/>
    <x v="3"/>
    <s v="GCA_001766235.1"/>
    <s v="Primary Assembly"/>
    <s v="chromosome"/>
    <m/>
    <s v="CP015164.1"/>
    <n v="1996924"/>
    <n v="1997424"/>
    <x v="0"/>
    <s v="AOW47864.1"/>
    <m/>
    <m/>
    <s v="CHRD domain-containing protein"/>
    <m/>
    <m/>
    <s v="A4S02_09580"/>
    <n v="501"/>
    <n v="166"/>
    <m/>
  </r>
  <r>
    <n v="4127"/>
    <x v="0"/>
    <x v="2"/>
    <s v="GCA_001766235.1"/>
    <s v="Primary Assembly"/>
    <s v="chromosome"/>
    <m/>
    <s v="CP015164.1"/>
    <n v="1997537"/>
    <n v="1997971"/>
    <x v="1"/>
    <m/>
    <m/>
    <m/>
    <m/>
    <m/>
    <m/>
    <s v="A4S02_09585"/>
    <n v="435"/>
    <m/>
    <m/>
  </r>
  <r>
    <n v="4128"/>
    <x v="1"/>
    <x v="3"/>
    <s v="GCA_001766235.1"/>
    <s v="Primary Assembly"/>
    <s v="chromosome"/>
    <m/>
    <s v="CP015164.1"/>
    <n v="1997537"/>
    <n v="1997971"/>
    <x v="1"/>
    <s v="AOW46969.1"/>
    <m/>
    <m/>
    <s v="hypothetical protein"/>
    <m/>
    <m/>
    <s v="A4S02_09585"/>
    <n v="435"/>
    <n v="144"/>
    <m/>
  </r>
  <r>
    <n v="4129"/>
    <x v="0"/>
    <x v="2"/>
    <s v="GCA_001766235.1"/>
    <s v="Primary Assembly"/>
    <s v="chromosome"/>
    <m/>
    <s v="CP015164.1"/>
    <n v="1998082"/>
    <n v="1998474"/>
    <x v="1"/>
    <m/>
    <m/>
    <m/>
    <m/>
    <m/>
    <m/>
    <s v="A4S02_09590"/>
    <n v="393"/>
    <m/>
    <m/>
  </r>
  <r>
    <n v="4130"/>
    <x v="1"/>
    <x v="3"/>
    <s v="GCA_001766235.1"/>
    <s v="Primary Assembly"/>
    <s v="chromosome"/>
    <m/>
    <s v="CP015164.1"/>
    <n v="1998082"/>
    <n v="1998474"/>
    <x v="1"/>
    <s v="AOW46970.1"/>
    <m/>
    <m/>
    <s v="hypothetical protein"/>
    <m/>
    <m/>
    <s v="A4S02_09590"/>
    <n v="393"/>
    <n v="130"/>
    <m/>
  </r>
  <r>
    <n v="4131"/>
    <x v="0"/>
    <x v="2"/>
    <s v="GCA_001766235.1"/>
    <s v="Primary Assembly"/>
    <s v="chromosome"/>
    <m/>
    <s v="CP015164.1"/>
    <n v="1998568"/>
    <n v="1999515"/>
    <x v="1"/>
    <m/>
    <m/>
    <m/>
    <m/>
    <m/>
    <m/>
    <s v="A4S02_09595"/>
    <n v="948"/>
    <m/>
    <m/>
  </r>
  <r>
    <n v="4132"/>
    <x v="1"/>
    <x v="3"/>
    <s v="GCA_001766235.1"/>
    <s v="Primary Assembly"/>
    <s v="chromosome"/>
    <m/>
    <s v="CP015164.1"/>
    <n v="1998568"/>
    <n v="1999515"/>
    <x v="1"/>
    <s v="AOW46971.1"/>
    <m/>
    <m/>
    <s v="hypothetical protein"/>
    <m/>
    <m/>
    <s v="A4S02_09595"/>
    <n v="948"/>
    <n v="315"/>
    <m/>
  </r>
  <r>
    <n v="4133"/>
    <x v="0"/>
    <x v="2"/>
    <s v="GCA_001766235.1"/>
    <s v="Primary Assembly"/>
    <s v="chromosome"/>
    <m/>
    <s v="CP015164.1"/>
    <n v="1999759"/>
    <n v="2000445"/>
    <x v="0"/>
    <m/>
    <m/>
    <m/>
    <m/>
    <m/>
    <m/>
    <s v="A4S02_09600"/>
    <n v="687"/>
    <m/>
    <m/>
  </r>
  <r>
    <n v="4134"/>
    <x v="1"/>
    <x v="3"/>
    <s v="GCA_001766235.1"/>
    <s v="Primary Assembly"/>
    <s v="chromosome"/>
    <m/>
    <s v="CP015164.1"/>
    <n v="1999759"/>
    <n v="2000445"/>
    <x v="0"/>
    <s v="AOW46972.1"/>
    <m/>
    <m/>
    <s v="hypothetical protein"/>
    <m/>
    <m/>
    <s v="A4S02_09600"/>
    <n v="687"/>
    <n v="228"/>
    <m/>
  </r>
  <r>
    <n v="4135"/>
    <x v="0"/>
    <x v="2"/>
    <s v="GCA_001766235.1"/>
    <s v="Primary Assembly"/>
    <s v="chromosome"/>
    <m/>
    <s v="CP015164.1"/>
    <n v="2000477"/>
    <n v="2001280"/>
    <x v="0"/>
    <m/>
    <m/>
    <m/>
    <m/>
    <m/>
    <m/>
    <s v="A4S02_09605"/>
    <n v="804"/>
    <m/>
    <m/>
  </r>
  <r>
    <n v="4136"/>
    <x v="1"/>
    <x v="3"/>
    <s v="GCA_001766235.1"/>
    <s v="Primary Assembly"/>
    <s v="chromosome"/>
    <m/>
    <s v="CP015164.1"/>
    <n v="2000477"/>
    <n v="2001280"/>
    <x v="0"/>
    <s v="AOW46973.1"/>
    <m/>
    <m/>
    <s v="hypothetical protein"/>
    <m/>
    <m/>
    <s v="A4S02_09605"/>
    <n v="804"/>
    <n v="267"/>
    <m/>
  </r>
  <r>
    <n v="4137"/>
    <x v="0"/>
    <x v="2"/>
    <s v="GCA_001766235.1"/>
    <s v="Primary Assembly"/>
    <s v="chromosome"/>
    <m/>
    <s v="CP015164.1"/>
    <n v="2001346"/>
    <n v="2001534"/>
    <x v="1"/>
    <m/>
    <m/>
    <m/>
    <m/>
    <m/>
    <m/>
    <s v="A4S02_09610"/>
    <n v="189"/>
    <m/>
    <m/>
  </r>
  <r>
    <n v="4138"/>
    <x v="1"/>
    <x v="3"/>
    <s v="GCA_001766235.1"/>
    <s v="Primary Assembly"/>
    <s v="chromosome"/>
    <m/>
    <s v="CP015164.1"/>
    <n v="2001346"/>
    <n v="2001534"/>
    <x v="1"/>
    <s v="AOW46974.1"/>
    <m/>
    <m/>
    <s v="hypothetical protein"/>
    <m/>
    <m/>
    <s v="A4S02_09610"/>
    <n v="189"/>
    <n v="62"/>
    <m/>
  </r>
  <r>
    <n v="4139"/>
    <x v="0"/>
    <x v="2"/>
    <s v="GCA_001766235.1"/>
    <s v="Primary Assembly"/>
    <s v="chromosome"/>
    <m/>
    <s v="CP015164.1"/>
    <n v="2001702"/>
    <n v="2001974"/>
    <x v="0"/>
    <m/>
    <m/>
    <m/>
    <m/>
    <m/>
    <m/>
    <s v="A4S02_09615"/>
    <n v="273"/>
    <m/>
    <m/>
  </r>
  <r>
    <n v="4140"/>
    <x v="1"/>
    <x v="3"/>
    <s v="GCA_001766235.1"/>
    <s v="Primary Assembly"/>
    <s v="chromosome"/>
    <m/>
    <s v="CP015164.1"/>
    <n v="2001702"/>
    <n v="2001974"/>
    <x v="0"/>
    <s v="AOW46975.1"/>
    <m/>
    <m/>
    <s v="hypothetical protein"/>
    <m/>
    <m/>
    <s v="A4S02_09615"/>
    <n v="273"/>
    <n v="90"/>
    <m/>
  </r>
  <r>
    <n v="4141"/>
    <x v="0"/>
    <x v="2"/>
    <s v="GCA_001766235.1"/>
    <s v="Primary Assembly"/>
    <s v="chromosome"/>
    <m/>
    <s v="CP015164.1"/>
    <n v="2002077"/>
    <n v="2002475"/>
    <x v="1"/>
    <m/>
    <m/>
    <m/>
    <m/>
    <m/>
    <m/>
    <s v="A4S02_09620"/>
    <n v="399"/>
    <m/>
    <m/>
  </r>
  <r>
    <n v="4142"/>
    <x v="1"/>
    <x v="3"/>
    <s v="GCA_001766235.1"/>
    <s v="Primary Assembly"/>
    <s v="chromosome"/>
    <m/>
    <s v="CP015164.1"/>
    <n v="2002077"/>
    <n v="2002475"/>
    <x v="1"/>
    <s v="AOW46976.1"/>
    <m/>
    <m/>
    <s v="hypothetical protein"/>
    <m/>
    <m/>
    <s v="A4S02_09620"/>
    <n v="399"/>
    <n v="132"/>
    <m/>
  </r>
  <r>
    <n v="4143"/>
    <x v="0"/>
    <x v="2"/>
    <s v="GCA_001766235.1"/>
    <s v="Primary Assembly"/>
    <s v="chromosome"/>
    <m/>
    <s v="CP015164.1"/>
    <n v="2002529"/>
    <n v="2002891"/>
    <x v="1"/>
    <m/>
    <m/>
    <m/>
    <m/>
    <m/>
    <m/>
    <s v="A4S02_09625"/>
    <n v="363"/>
    <m/>
    <m/>
  </r>
  <r>
    <n v="4144"/>
    <x v="1"/>
    <x v="3"/>
    <s v="GCA_001766235.1"/>
    <s v="Primary Assembly"/>
    <s v="chromosome"/>
    <m/>
    <s v="CP015164.1"/>
    <n v="2002529"/>
    <n v="2002891"/>
    <x v="1"/>
    <s v="AOW46977.1"/>
    <m/>
    <m/>
    <s v="hypothetical protein"/>
    <m/>
    <m/>
    <s v="A4S02_09625"/>
    <n v="363"/>
    <n v="120"/>
    <m/>
  </r>
  <r>
    <n v="4145"/>
    <x v="0"/>
    <x v="4"/>
    <s v="GCA_001766235.1"/>
    <s v="Primary Assembly"/>
    <s v="chromosome"/>
    <m/>
    <s v="CP015164.1"/>
    <n v="2002961"/>
    <n v="2003036"/>
    <x v="0"/>
    <m/>
    <m/>
    <m/>
    <m/>
    <m/>
    <m/>
    <s v="A4S02_09630"/>
    <n v="76"/>
    <m/>
    <m/>
  </r>
  <r>
    <n v="4146"/>
    <x v="2"/>
    <x v="5"/>
    <s v="GCA_001766235.1"/>
    <s v="Primary Assembly"/>
    <s v="chromosome"/>
    <m/>
    <s v="CP015164.1"/>
    <n v="2002961"/>
    <n v="2003036"/>
    <x v="0"/>
    <m/>
    <m/>
    <m/>
    <s v="tRNA-Ala"/>
    <m/>
    <m/>
    <s v="A4S02_09630"/>
    <n v="76"/>
    <m/>
    <s v="anticodon=CGC"/>
  </r>
  <r>
    <n v="4147"/>
    <x v="0"/>
    <x v="2"/>
    <s v="GCA_001766235.1"/>
    <s v="Primary Assembly"/>
    <s v="chromosome"/>
    <m/>
    <s v="CP015164.1"/>
    <n v="2003360"/>
    <n v="2004478"/>
    <x v="0"/>
    <m/>
    <m/>
    <m/>
    <m/>
    <m/>
    <m/>
    <s v="A4S02_09635"/>
    <n v="1119"/>
    <m/>
    <m/>
  </r>
  <r>
    <n v="4148"/>
    <x v="1"/>
    <x v="3"/>
    <s v="GCA_001766235.1"/>
    <s v="Primary Assembly"/>
    <s v="chromosome"/>
    <m/>
    <s v="CP015164.1"/>
    <n v="2003360"/>
    <n v="2004478"/>
    <x v="0"/>
    <s v="AOW46978.1"/>
    <m/>
    <m/>
    <s v="hypothetical protein"/>
    <m/>
    <m/>
    <s v="A4S02_09635"/>
    <n v="1119"/>
    <n v="372"/>
    <m/>
  </r>
  <r>
    <n v="4149"/>
    <x v="0"/>
    <x v="2"/>
    <s v="GCA_001766235.1"/>
    <s v="Primary Assembly"/>
    <s v="chromosome"/>
    <m/>
    <s v="CP015164.1"/>
    <n v="2004480"/>
    <n v="2005061"/>
    <x v="1"/>
    <m/>
    <m/>
    <m/>
    <m/>
    <m/>
    <m/>
    <s v="A4S02_09640"/>
    <n v="582"/>
    <m/>
    <m/>
  </r>
  <r>
    <n v="4150"/>
    <x v="1"/>
    <x v="3"/>
    <s v="GCA_001766235.1"/>
    <s v="Primary Assembly"/>
    <s v="chromosome"/>
    <m/>
    <s v="CP015164.1"/>
    <n v="2004480"/>
    <n v="2005061"/>
    <x v="1"/>
    <s v="AOW46979.1"/>
    <m/>
    <m/>
    <s v="hypothetical protein"/>
    <m/>
    <m/>
    <s v="A4S02_09640"/>
    <n v="582"/>
    <n v="193"/>
    <m/>
  </r>
  <r>
    <n v="4151"/>
    <x v="0"/>
    <x v="2"/>
    <s v="GCA_001766235.1"/>
    <s v="Primary Assembly"/>
    <s v="chromosome"/>
    <m/>
    <s v="CP015164.1"/>
    <n v="2005234"/>
    <n v="2006283"/>
    <x v="1"/>
    <m/>
    <m/>
    <m/>
    <m/>
    <m/>
    <m/>
    <s v="A4S02_09645"/>
    <n v="1050"/>
    <m/>
    <m/>
  </r>
  <r>
    <n v="4152"/>
    <x v="1"/>
    <x v="3"/>
    <s v="GCA_001766235.1"/>
    <s v="Primary Assembly"/>
    <s v="chromosome"/>
    <m/>
    <s v="CP015164.1"/>
    <n v="2005234"/>
    <n v="2006283"/>
    <x v="1"/>
    <s v="AOW46980.1"/>
    <m/>
    <m/>
    <s v="hypothetical protein"/>
    <m/>
    <m/>
    <s v="A4S02_09645"/>
    <n v="1050"/>
    <n v="349"/>
    <m/>
  </r>
  <r>
    <n v="4153"/>
    <x v="0"/>
    <x v="2"/>
    <s v="GCA_001766235.1"/>
    <s v="Primary Assembly"/>
    <s v="chromosome"/>
    <m/>
    <s v="CP015164.1"/>
    <n v="2006283"/>
    <n v="2006540"/>
    <x v="1"/>
    <m/>
    <m/>
    <m/>
    <m/>
    <m/>
    <m/>
    <s v="A4S02_09650"/>
    <n v="258"/>
    <m/>
    <m/>
  </r>
  <r>
    <n v="4154"/>
    <x v="1"/>
    <x v="3"/>
    <s v="GCA_001766235.1"/>
    <s v="Primary Assembly"/>
    <s v="chromosome"/>
    <m/>
    <s v="CP015164.1"/>
    <n v="2006283"/>
    <n v="2006540"/>
    <x v="1"/>
    <s v="AOW46981.1"/>
    <m/>
    <m/>
    <s v="hypothetical protein"/>
    <m/>
    <m/>
    <s v="A4S02_09650"/>
    <n v="258"/>
    <n v="85"/>
    <m/>
  </r>
  <r>
    <n v="4155"/>
    <x v="0"/>
    <x v="2"/>
    <s v="GCA_001766235.1"/>
    <s v="Primary Assembly"/>
    <s v="chromosome"/>
    <m/>
    <s v="CP015164.1"/>
    <n v="2006537"/>
    <n v="2006884"/>
    <x v="1"/>
    <m/>
    <m/>
    <m/>
    <m/>
    <m/>
    <m/>
    <s v="A4S02_09655"/>
    <n v="348"/>
    <m/>
    <m/>
  </r>
  <r>
    <n v="4156"/>
    <x v="1"/>
    <x v="3"/>
    <s v="GCA_001766235.1"/>
    <s v="Primary Assembly"/>
    <s v="chromosome"/>
    <m/>
    <s v="CP015164.1"/>
    <n v="2006537"/>
    <n v="2006884"/>
    <x v="1"/>
    <s v="AOW46982.1"/>
    <m/>
    <m/>
    <s v="hypothetical protein"/>
    <m/>
    <m/>
    <s v="A4S02_09655"/>
    <n v="348"/>
    <n v="115"/>
    <m/>
  </r>
  <r>
    <n v="4157"/>
    <x v="0"/>
    <x v="2"/>
    <s v="GCA_001766235.1"/>
    <s v="Primary Assembly"/>
    <s v="chromosome"/>
    <m/>
    <s v="CP015164.1"/>
    <n v="2006860"/>
    <n v="2007156"/>
    <x v="1"/>
    <m/>
    <m/>
    <m/>
    <m/>
    <m/>
    <m/>
    <s v="A4S02_09660"/>
    <n v="297"/>
    <m/>
    <m/>
  </r>
  <r>
    <n v="4158"/>
    <x v="1"/>
    <x v="3"/>
    <s v="GCA_001766235.1"/>
    <s v="Primary Assembly"/>
    <s v="chromosome"/>
    <m/>
    <s v="CP015164.1"/>
    <n v="2006860"/>
    <n v="2007156"/>
    <x v="1"/>
    <s v="AOW46983.1"/>
    <m/>
    <m/>
    <s v="hypothetical protein"/>
    <m/>
    <m/>
    <s v="A4S02_09660"/>
    <n v="297"/>
    <n v="98"/>
    <m/>
  </r>
  <r>
    <n v="4159"/>
    <x v="0"/>
    <x v="2"/>
    <s v="GCA_001766235.1"/>
    <s v="Primary Assembly"/>
    <s v="chromosome"/>
    <m/>
    <s v="CP015164.1"/>
    <n v="2007268"/>
    <n v="2008065"/>
    <x v="0"/>
    <m/>
    <m/>
    <m/>
    <m/>
    <m/>
    <m/>
    <s v="A4S02_09665"/>
    <n v="798"/>
    <m/>
    <m/>
  </r>
  <r>
    <n v="4160"/>
    <x v="1"/>
    <x v="3"/>
    <s v="GCA_001766235.1"/>
    <s v="Primary Assembly"/>
    <s v="chromosome"/>
    <m/>
    <s v="CP015164.1"/>
    <n v="2007268"/>
    <n v="2008065"/>
    <x v="0"/>
    <s v="AOW46984.1"/>
    <m/>
    <m/>
    <s v="transposase"/>
    <m/>
    <m/>
    <s v="A4S02_09665"/>
    <n v="798"/>
    <n v="265"/>
    <m/>
  </r>
  <r>
    <n v="4161"/>
    <x v="0"/>
    <x v="2"/>
    <s v="GCA_001766235.1"/>
    <s v="Primary Assembly"/>
    <s v="chromosome"/>
    <m/>
    <s v="CP015164.1"/>
    <n v="2008037"/>
    <n v="2008333"/>
    <x v="1"/>
    <m/>
    <m/>
    <m/>
    <m/>
    <m/>
    <m/>
    <s v="A4S02_09670"/>
    <n v="297"/>
    <m/>
    <m/>
  </r>
  <r>
    <n v="4162"/>
    <x v="1"/>
    <x v="3"/>
    <s v="GCA_001766235.1"/>
    <s v="Primary Assembly"/>
    <s v="chromosome"/>
    <m/>
    <s v="CP015164.1"/>
    <n v="2008037"/>
    <n v="2008333"/>
    <x v="1"/>
    <s v="AOW46985.1"/>
    <m/>
    <m/>
    <s v="hypothetical protein"/>
    <m/>
    <m/>
    <s v="A4S02_09670"/>
    <n v="297"/>
    <n v="98"/>
    <m/>
  </r>
  <r>
    <n v="4163"/>
    <x v="0"/>
    <x v="2"/>
    <s v="GCA_001766235.1"/>
    <s v="Primary Assembly"/>
    <s v="chromosome"/>
    <m/>
    <s v="CP015164.1"/>
    <n v="2008424"/>
    <n v="2008765"/>
    <x v="1"/>
    <m/>
    <m/>
    <m/>
    <m/>
    <m/>
    <m/>
    <s v="A4S02_09675"/>
    <n v="342"/>
    <m/>
    <m/>
  </r>
  <r>
    <n v="4164"/>
    <x v="1"/>
    <x v="3"/>
    <s v="GCA_001766235.1"/>
    <s v="Primary Assembly"/>
    <s v="chromosome"/>
    <m/>
    <s v="CP015164.1"/>
    <n v="2008424"/>
    <n v="2008765"/>
    <x v="1"/>
    <s v="AOW46986.1"/>
    <m/>
    <m/>
    <s v="transposase"/>
    <m/>
    <m/>
    <s v="A4S02_09675"/>
    <n v="342"/>
    <n v="113"/>
    <m/>
  </r>
  <r>
    <n v="4165"/>
    <x v="0"/>
    <x v="2"/>
    <s v="GCA_001766235.1"/>
    <s v="Primary Assembly"/>
    <s v="chromosome"/>
    <m/>
    <s v="CP015164.1"/>
    <n v="2008807"/>
    <n v="2009178"/>
    <x v="1"/>
    <m/>
    <m/>
    <m/>
    <m/>
    <m/>
    <m/>
    <s v="A4S02_09680"/>
    <n v="372"/>
    <m/>
    <m/>
  </r>
  <r>
    <n v="4166"/>
    <x v="1"/>
    <x v="3"/>
    <s v="GCA_001766235.1"/>
    <s v="Primary Assembly"/>
    <s v="chromosome"/>
    <m/>
    <s v="CP015164.1"/>
    <n v="2008807"/>
    <n v="2009178"/>
    <x v="1"/>
    <s v="AOW46987.1"/>
    <m/>
    <m/>
    <s v="transposase"/>
    <m/>
    <m/>
    <s v="A4S02_09680"/>
    <n v="372"/>
    <n v="123"/>
    <m/>
  </r>
  <r>
    <n v="4167"/>
    <x v="0"/>
    <x v="2"/>
    <s v="GCA_001766235.1"/>
    <s v="Primary Assembly"/>
    <s v="chromosome"/>
    <m/>
    <s v="CP015164.1"/>
    <n v="2009660"/>
    <n v="2010301"/>
    <x v="1"/>
    <m/>
    <m/>
    <m/>
    <m/>
    <m/>
    <m/>
    <s v="A4S02_09685"/>
    <n v="642"/>
    <m/>
    <m/>
  </r>
  <r>
    <n v="4168"/>
    <x v="1"/>
    <x v="3"/>
    <s v="GCA_001766235.1"/>
    <s v="Primary Assembly"/>
    <s v="chromosome"/>
    <m/>
    <s v="CP015164.1"/>
    <n v="2009660"/>
    <n v="2010301"/>
    <x v="1"/>
    <s v="AOW46988.1"/>
    <m/>
    <m/>
    <s v="antirepressor"/>
    <m/>
    <m/>
    <s v="A4S02_09685"/>
    <n v="642"/>
    <n v="213"/>
    <m/>
  </r>
  <r>
    <n v="4169"/>
    <x v="0"/>
    <x v="2"/>
    <s v="GCA_001766235.1"/>
    <s v="Primary Assembly"/>
    <s v="chromosome"/>
    <m/>
    <s v="CP015164.1"/>
    <n v="2010344"/>
    <n v="2010637"/>
    <x v="0"/>
    <m/>
    <m/>
    <m/>
    <m/>
    <m/>
    <m/>
    <s v="A4S02_09690"/>
    <n v="294"/>
    <m/>
    <m/>
  </r>
  <r>
    <n v="4170"/>
    <x v="1"/>
    <x v="3"/>
    <s v="GCA_001766235.1"/>
    <s v="Primary Assembly"/>
    <s v="chromosome"/>
    <m/>
    <s v="CP015164.1"/>
    <n v="2010344"/>
    <n v="2010637"/>
    <x v="0"/>
    <s v="AOW46989.1"/>
    <m/>
    <m/>
    <s v="hypothetical protein"/>
    <m/>
    <m/>
    <s v="A4S02_09690"/>
    <n v="294"/>
    <n v="97"/>
    <m/>
  </r>
  <r>
    <n v="4171"/>
    <x v="0"/>
    <x v="2"/>
    <s v="GCA_001766235.1"/>
    <s v="Primary Assembly"/>
    <s v="chromosome"/>
    <m/>
    <s v="CP015164.1"/>
    <n v="2010751"/>
    <n v="2010954"/>
    <x v="0"/>
    <m/>
    <m/>
    <m/>
    <m/>
    <m/>
    <m/>
    <s v="A4S02_09695"/>
    <n v="204"/>
    <m/>
    <m/>
  </r>
  <r>
    <n v="4172"/>
    <x v="1"/>
    <x v="3"/>
    <s v="GCA_001766235.1"/>
    <s v="Primary Assembly"/>
    <s v="chromosome"/>
    <m/>
    <s v="CP015164.1"/>
    <n v="2010751"/>
    <n v="2010954"/>
    <x v="0"/>
    <s v="AOW46990.1"/>
    <m/>
    <m/>
    <s v="hypothetical protein"/>
    <m/>
    <m/>
    <s v="A4S02_09695"/>
    <n v="204"/>
    <n v="67"/>
    <m/>
  </r>
  <r>
    <n v="4173"/>
    <x v="0"/>
    <x v="2"/>
    <s v="GCA_001766235.1"/>
    <s v="Primary Assembly"/>
    <s v="chromosome"/>
    <m/>
    <s v="CP015164.1"/>
    <n v="2010936"/>
    <n v="2011145"/>
    <x v="1"/>
    <m/>
    <m/>
    <m/>
    <m/>
    <m/>
    <m/>
    <s v="A4S02_09700"/>
    <n v="210"/>
    <m/>
    <m/>
  </r>
  <r>
    <n v="4174"/>
    <x v="1"/>
    <x v="3"/>
    <s v="GCA_001766235.1"/>
    <s v="Primary Assembly"/>
    <s v="chromosome"/>
    <m/>
    <s v="CP015164.1"/>
    <n v="2010936"/>
    <n v="2011145"/>
    <x v="1"/>
    <s v="AOW46991.1"/>
    <m/>
    <m/>
    <s v="hypothetical protein"/>
    <m/>
    <m/>
    <s v="A4S02_09700"/>
    <n v="210"/>
    <n v="69"/>
    <m/>
  </r>
  <r>
    <n v="4175"/>
    <x v="0"/>
    <x v="2"/>
    <s v="GCA_001766235.1"/>
    <s v="Primary Assembly"/>
    <s v="chromosome"/>
    <m/>
    <s v="CP015164.1"/>
    <n v="2011243"/>
    <n v="2011722"/>
    <x v="0"/>
    <m/>
    <m/>
    <m/>
    <m/>
    <m/>
    <m/>
    <s v="A4S02_09705"/>
    <n v="480"/>
    <m/>
    <m/>
  </r>
  <r>
    <n v="4176"/>
    <x v="1"/>
    <x v="3"/>
    <s v="GCA_001766235.1"/>
    <s v="Primary Assembly"/>
    <s v="chromosome"/>
    <m/>
    <s v="CP015164.1"/>
    <n v="2011243"/>
    <n v="2011722"/>
    <x v="0"/>
    <s v="AOW46992.1"/>
    <m/>
    <m/>
    <s v="hypothetical protein"/>
    <m/>
    <m/>
    <s v="A4S02_09705"/>
    <n v="480"/>
    <n v="159"/>
    <m/>
  </r>
  <r>
    <n v="4177"/>
    <x v="0"/>
    <x v="2"/>
    <s v="GCA_001766235.1"/>
    <s v="Primary Assembly"/>
    <s v="chromosome"/>
    <m/>
    <s v="CP015164.1"/>
    <n v="2011722"/>
    <n v="2011916"/>
    <x v="0"/>
    <m/>
    <m/>
    <m/>
    <m/>
    <m/>
    <m/>
    <s v="A4S02_09710"/>
    <n v="195"/>
    <m/>
    <m/>
  </r>
  <r>
    <n v="4178"/>
    <x v="1"/>
    <x v="3"/>
    <s v="GCA_001766235.1"/>
    <s v="Primary Assembly"/>
    <s v="chromosome"/>
    <m/>
    <s v="CP015164.1"/>
    <n v="2011722"/>
    <n v="2011916"/>
    <x v="0"/>
    <s v="AOW46993.1"/>
    <m/>
    <m/>
    <s v="hypothetical protein"/>
    <m/>
    <m/>
    <s v="A4S02_09710"/>
    <n v="195"/>
    <n v="64"/>
    <m/>
  </r>
  <r>
    <n v="4179"/>
    <x v="0"/>
    <x v="2"/>
    <s v="GCA_001766235.1"/>
    <s v="Primary Assembly"/>
    <s v="chromosome"/>
    <m/>
    <s v="CP015164.1"/>
    <n v="2011903"/>
    <n v="2012088"/>
    <x v="0"/>
    <m/>
    <m/>
    <m/>
    <m/>
    <m/>
    <m/>
    <s v="A4S02_09715"/>
    <n v="186"/>
    <m/>
    <m/>
  </r>
  <r>
    <n v="4180"/>
    <x v="1"/>
    <x v="3"/>
    <s v="GCA_001766235.1"/>
    <s v="Primary Assembly"/>
    <s v="chromosome"/>
    <m/>
    <s v="CP015164.1"/>
    <n v="2011903"/>
    <n v="2012088"/>
    <x v="0"/>
    <s v="AOW46994.1"/>
    <m/>
    <m/>
    <s v="hypothetical protein"/>
    <m/>
    <m/>
    <s v="A4S02_09715"/>
    <n v="186"/>
    <n v="61"/>
    <m/>
  </r>
  <r>
    <n v="4181"/>
    <x v="0"/>
    <x v="2"/>
    <s v="GCA_001766235.1"/>
    <s v="Primary Assembly"/>
    <s v="chromosome"/>
    <m/>
    <s v="CP015164.1"/>
    <n v="2012081"/>
    <n v="2012500"/>
    <x v="0"/>
    <m/>
    <m/>
    <m/>
    <m/>
    <m/>
    <m/>
    <s v="A4S02_09720"/>
    <n v="420"/>
    <m/>
    <m/>
  </r>
  <r>
    <n v="4182"/>
    <x v="1"/>
    <x v="3"/>
    <s v="GCA_001766235.1"/>
    <s v="Primary Assembly"/>
    <s v="chromosome"/>
    <m/>
    <s v="CP015164.1"/>
    <n v="2012081"/>
    <n v="2012500"/>
    <x v="0"/>
    <s v="AOW46995.1"/>
    <m/>
    <m/>
    <s v="hypothetical protein"/>
    <m/>
    <m/>
    <s v="A4S02_09720"/>
    <n v="420"/>
    <n v="139"/>
    <m/>
  </r>
  <r>
    <n v="4183"/>
    <x v="0"/>
    <x v="2"/>
    <s v="GCA_001766235.1"/>
    <s v="Primary Assembly"/>
    <s v="chromosome"/>
    <m/>
    <s v="CP015164.1"/>
    <n v="2012497"/>
    <n v="2012697"/>
    <x v="0"/>
    <m/>
    <m/>
    <m/>
    <m/>
    <m/>
    <m/>
    <s v="A4S02_09725"/>
    <n v="201"/>
    <m/>
    <m/>
  </r>
  <r>
    <n v="4184"/>
    <x v="1"/>
    <x v="3"/>
    <s v="GCA_001766235.1"/>
    <s v="Primary Assembly"/>
    <s v="chromosome"/>
    <m/>
    <s v="CP015164.1"/>
    <n v="2012497"/>
    <n v="2012697"/>
    <x v="0"/>
    <s v="AOW46996.1"/>
    <m/>
    <m/>
    <s v="hypothetical protein"/>
    <m/>
    <m/>
    <s v="A4S02_09725"/>
    <n v="201"/>
    <n v="66"/>
    <m/>
  </r>
  <r>
    <n v="4185"/>
    <x v="0"/>
    <x v="2"/>
    <s v="GCA_001766235.1"/>
    <s v="Primary Assembly"/>
    <s v="chromosome"/>
    <m/>
    <s v="CP015164.1"/>
    <n v="2012733"/>
    <n v="2013812"/>
    <x v="0"/>
    <m/>
    <m/>
    <m/>
    <m/>
    <m/>
    <m/>
    <s v="A4S02_09730"/>
    <n v="1080"/>
    <m/>
    <m/>
  </r>
  <r>
    <n v="4186"/>
    <x v="1"/>
    <x v="3"/>
    <s v="GCA_001766235.1"/>
    <s v="Primary Assembly"/>
    <s v="chromosome"/>
    <m/>
    <s v="CP015164.1"/>
    <n v="2012733"/>
    <n v="2013812"/>
    <x v="0"/>
    <s v="AOW46997.1"/>
    <m/>
    <m/>
    <s v="transposase"/>
    <m/>
    <m/>
    <s v="A4S02_09730"/>
    <n v="1080"/>
    <n v="359"/>
    <m/>
  </r>
  <r>
    <n v="4187"/>
    <x v="0"/>
    <x v="2"/>
    <s v="GCA_001766235.1"/>
    <s v="Primary Assembly"/>
    <s v="chromosome"/>
    <m/>
    <s v="CP015164.1"/>
    <n v="2014219"/>
    <n v="2014401"/>
    <x v="0"/>
    <m/>
    <m/>
    <m/>
    <m/>
    <m/>
    <m/>
    <s v="A4S02_09735"/>
    <n v="183"/>
    <m/>
    <m/>
  </r>
  <r>
    <n v="4188"/>
    <x v="1"/>
    <x v="3"/>
    <s v="GCA_001766235.1"/>
    <s v="Primary Assembly"/>
    <s v="chromosome"/>
    <m/>
    <s v="CP015164.1"/>
    <n v="2014219"/>
    <n v="2014401"/>
    <x v="0"/>
    <s v="AOW46998.1"/>
    <m/>
    <m/>
    <s v="hypothetical protein"/>
    <m/>
    <m/>
    <s v="A4S02_09735"/>
    <n v="183"/>
    <n v="60"/>
    <m/>
  </r>
  <r>
    <n v="4189"/>
    <x v="0"/>
    <x v="2"/>
    <s v="GCA_001766235.1"/>
    <s v="Primary Assembly"/>
    <s v="chromosome"/>
    <m/>
    <s v="CP015164.1"/>
    <n v="2014394"/>
    <n v="2014705"/>
    <x v="0"/>
    <m/>
    <m/>
    <m/>
    <m/>
    <m/>
    <m/>
    <s v="A4S02_09740"/>
    <n v="312"/>
    <m/>
    <m/>
  </r>
  <r>
    <n v="4190"/>
    <x v="1"/>
    <x v="3"/>
    <s v="GCA_001766235.1"/>
    <s v="Primary Assembly"/>
    <s v="chromosome"/>
    <m/>
    <s v="CP015164.1"/>
    <n v="2014394"/>
    <n v="2014705"/>
    <x v="0"/>
    <s v="AOW46999.1"/>
    <m/>
    <m/>
    <s v="hypothetical protein"/>
    <m/>
    <m/>
    <s v="A4S02_09740"/>
    <n v="312"/>
    <n v="103"/>
    <m/>
  </r>
  <r>
    <n v="4191"/>
    <x v="0"/>
    <x v="2"/>
    <s v="GCA_001766235.1"/>
    <s v="Primary Assembly"/>
    <s v="chromosome"/>
    <m/>
    <s v="CP015164.1"/>
    <n v="2014747"/>
    <n v="2015127"/>
    <x v="0"/>
    <m/>
    <m/>
    <m/>
    <m/>
    <m/>
    <m/>
    <s v="A4S02_09745"/>
    <n v="381"/>
    <m/>
    <m/>
  </r>
  <r>
    <n v="4192"/>
    <x v="1"/>
    <x v="3"/>
    <s v="GCA_001766235.1"/>
    <s v="Primary Assembly"/>
    <s v="chromosome"/>
    <m/>
    <s v="CP015164.1"/>
    <n v="2014747"/>
    <n v="2015127"/>
    <x v="0"/>
    <s v="AOW47000.1"/>
    <m/>
    <m/>
    <s v="hypothetical protein"/>
    <m/>
    <m/>
    <s v="A4S02_09745"/>
    <n v="381"/>
    <n v="126"/>
    <m/>
  </r>
  <r>
    <n v="4193"/>
    <x v="0"/>
    <x v="2"/>
    <s v="GCA_001766235.1"/>
    <s v="Primary Assembly"/>
    <s v="chromosome"/>
    <m/>
    <s v="CP015164.1"/>
    <n v="2015129"/>
    <n v="2015329"/>
    <x v="0"/>
    <m/>
    <m/>
    <m/>
    <m/>
    <m/>
    <m/>
    <s v="A4S02_09750"/>
    <n v="201"/>
    <m/>
    <m/>
  </r>
  <r>
    <n v="4194"/>
    <x v="1"/>
    <x v="3"/>
    <s v="GCA_001766235.1"/>
    <s v="Primary Assembly"/>
    <s v="chromosome"/>
    <m/>
    <s v="CP015164.1"/>
    <n v="2015129"/>
    <n v="2015329"/>
    <x v="0"/>
    <s v="AOW47001.1"/>
    <m/>
    <m/>
    <s v="hypothetical protein"/>
    <m/>
    <m/>
    <s v="A4S02_09750"/>
    <n v="201"/>
    <n v="66"/>
    <m/>
  </r>
  <r>
    <n v="4195"/>
    <x v="0"/>
    <x v="2"/>
    <s v="GCA_001766235.1"/>
    <s v="Primary Assembly"/>
    <s v="chromosome"/>
    <m/>
    <s v="CP015164.1"/>
    <n v="2016675"/>
    <n v="2017916"/>
    <x v="0"/>
    <m/>
    <m/>
    <m/>
    <m/>
    <m/>
    <m/>
    <s v="A4S02_09755"/>
    <n v="1242"/>
    <m/>
    <m/>
  </r>
  <r>
    <n v="4196"/>
    <x v="1"/>
    <x v="3"/>
    <s v="GCA_001766235.1"/>
    <s v="Primary Assembly"/>
    <s v="chromosome"/>
    <m/>
    <s v="CP015164.1"/>
    <n v="2016675"/>
    <n v="2017916"/>
    <x v="0"/>
    <s v="AOW47002.1"/>
    <m/>
    <m/>
    <s v="hypothetical protein"/>
    <m/>
    <m/>
    <s v="A4S02_09755"/>
    <n v="1242"/>
    <n v="413"/>
    <m/>
  </r>
  <r>
    <n v="4197"/>
    <x v="0"/>
    <x v="2"/>
    <s v="GCA_001766235.1"/>
    <s v="Primary Assembly"/>
    <s v="chromosome"/>
    <m/>
    <s v="CP015164.1"/>
    <n v="2018032"/>
    <n v="2018274"/>
    <x v="1"/>
    <m/>
    <m/>
    <m/>
    <m/>
    <m/>
    <m/>
    <s v="A4S02_09760"/>
    <n v="243"/>
    <m/>
    <m/>
  </r>
  <r>
    <n v="4198"/>
    <x v="1"/>
    <x v="3"/>
    <s v="GCA_001766235.1"/>
    <s v="Primary Assembly"/>
    <s v="chromosome"/>
    <m/>
    <s v="CP015164.1"/>
    <n v="2018032"/>
    <n v="2018274"/>
    <x v="1"/>
    <s v="AOW47003.1"/>
    <m/>
    <m/>
    <s v="hypothetical protein"/>
    <m/>
    <m/>
    <s v="A4S02_09760"/>
    <n v="243"/>
    <n v="80"/>
    <m/>
  </r>
  <r>
    <n v="4199"/>
    <x v="0"/>
    <x v="2"/>
    <s v="GCA_001766235.1"/>
    <s v="Primary Assembly"/>
    <s v="chromosome"/>
    <m/>
    <s v="CP015164.1"/>
    <n v="2018542"/>
    <n v="2019339"/>
    <x v="1"/>
    <m/>
    <m/>
    <m/>
    <m/>
    <m/>
    <m/>
    <s v="A4S02_09765"/>
    <n v="798"/>
    <m/>
    <m/>
  </r>
  <r>
    <n v="4200"/>
    <x v="1"/>
    <x v="3"/>
    <s v="GCA_001766235.1"/>
    <s v="Primary Assembly"/>
    <s v="chromosome"/>
    <m/>
    <s v="CP015164.1"/>
    <n v="2018542"/>
    <n v="2019339"/>
    <x v="1"/>
    <s v="AOW47004.1"/>
    <m/>
    <m/>
    <s v="transposase"/>
    <m/>
    <m/>
    <s v="A4S02_09765"/>
    <n v="798"/>
    <n v="265"/>
    <m/>
  </r>
  <r>
    <n v="4201"/>
    <x v="0"/>
    <x v="2"/>
    <s v="GCA_001766235.1"/>
    <s v="Primary Assembly"/>
    <s v="chromosome"/>
    <m/>
    <s v="CP015164.1"/>
    <n v="2019518"/>
    <n v="2019889"/>
    <x v="0"/>
    <m/>
    <m/>
    <m/>
    <m/>
    <m/>
    <m/>
    <s v="A4S02_09770"/>
    <n v="372"/>
    <m/>
    <m/>
  </r>
  <r>
    <n v="4202"/>
    <x v="1"/>
    <x v="3"/>
    <s v="GCA_001766235.1"/>
    <s v="Primary Assembly"/>
    <s v="chromosome"/>
    <m/>
    <s v="CP015164.1"/>
    <n v="2019518"/>
    <n v="2019889"/>
    <x v="0"/>
    <s v="AOW47005.1"/>
    <m/>
    <m/>
    <s v="hypothetical protein"/>
    <m/>
    <m/>
    <s v="A4S02_09770"/>
    <n v="372"/>
    <n v="123"/>
    <m/>
  </r>
  <r>
    <n v="4203"/>
    <x v="0"/>
    <x v="2"/>
    <s v="GCA_001766235.1"/>
    <s v="Primary Assembly"/>
    <s v="chromosome"/>
    <m/>
    <s v="CP015164.1"/>
    <n v="2020502"/>
    <n v="2020873"/>
    <x v="0"/>
    <m/>
    <m/>
    <m/>
    <m/>
    <m/>
    <m/>
    <s v="A4S02_09775"/>
    <n v="372"/>
    <m/>
    <m/>
  </r>
  <r>
    <n v="4204"/>
    <x v="1"/>
    <x v="3"/>
    <s v="GCA_001766235.1"/>
    <s v="Primary Assembly"/>
    <s v="chromosome"/>
    <m/>
    <s v="CP015164.1"/>
    <n v="2020502"/>
    <n v="2020873"/>
    <x v="0"/>
    <s v="AOW47006.1"/>
    <m/>
    <m/>
    <s v="transposase"/>
    <m/>
    <m/>
    <s v="A4S02_09775"/>
    <n v="372"/>
    <n v="123"/>
    <m/>
  </r>
  <r>
    <n v="4205"/>
    <x v="0"/>
    <x v="2"/>
    <s v="GCA_001766235.1"/>
    <s v="Primary Assembly"/>
    <s v="chromosome"/>
    <m/>
    <s v="CP015164.1"/>
    <n v="2020915"/>
    <n v="2021256"/>
    <x v="0"/>
    <m/>
    <m/>
    <m/>
    <m/>
    <m/>
    <m/>
    <s v="A4S02_09780"/>
    <n v="342"/>
    <m/>
    <m/>
  </r>
  <r>
    <n v="4206"/>
    <x v="1"/>
    <x v="3"/>
    <s v="GCA_001766235.1"/>
    <s v="Primary Assembly"/>
    <s v="chromosome"/>
    <m/>
    <s v="CP015164.1"/>
    <n v="2020915"/>
    <n v="2021256"/>
    <x v="0"/>
    <s v="AOW47007.1"/>
    <m/>
    <m/>
    <s v="transposase"/>
    <m/>
    <m/>
    <s v="A4S02_09780"/>
    <n v="342"/>
    <n v="113"/>
    <m/>
  </r>
  <r>
    <n v="4207"/>
    <x v="0"/>
    <x v="0"/>
    <s v="GCA_001766235.1"/>
    <s v="Primary Assembly"/>
    <s v="chromosome"/>
    <m/>
    <s v="CP015164.1"/>
    <n v="2021269"/>
    <n v="2022342"/>
    <x v="0"/>
    <m/>
    <m/>
    <m/>
    <m/>
    <m/>
    <m/>
    <s v="A4S02_09785"/>
    <n v="1074"/>
    <m/>
    <s v="pseudo"/>
  </r>
  <r>
    <n v="4208"/>
    <x v="1"/>
    <x v="1"/>
    <s v="GCA_001766235.1"/>
    <s v="Primary Assembly"/>
    <s v="chromosome"/>
    <m/>
    <s v="CP015164.1"/>
    <n v="2021269"/>
    <n v="2022342"/>
    <x v="0"/>
    <m/>
    <m/>
    <m/>
    <s v="transporter"/>
    <m/>
    <m/>
    <s v="A4S02_09785"/>
    <n v="1074"/>
    <m/>
    <s v="pseudo"/>
  </r>
  <r>
    <n v="4209"/>
    <x v="0"/>
    <x v="2"/>
    <s v="GCA_001766235.1"/>
    <s v="Primary Assembly"/>
    <s v="chromosome"/>
    <m/>
    <s v="CP015164.1"/>
    <n v="2022423"/>
    <n v="2024102"/>
    <x v="1"/>
    <m/>
    <m/>
    <m/>
    <m/>
    <m/>
    <m/>
    <s v="A4S02_09790"/>
    <n v="1680"/>
    <m/>
    <m/>
  </r>
  <r>
    <n v="4210"/>
    <x v="1"/>
    <x v="3"/>
    <s v="GCA_001766235.1"/>
    <s v="Primary Assembly"/>
    <s v="chromosome"/>
    <m/>
    <s v="CP015164.1"/>
    <n v="2022423"/>
    <n v="2024102"/>
    <x v="1"/>
    <s v="AOW47008.1"/>
    <m/>
    <m/>
    <s v="hypothetical protein"/>
    <m/>
    <m/>
    <s v="A4S02_09790"/>
    <n v="1680"/>
    <n v="559"/>
    <m/>
  </r>
  <r>
    <n v="4211"/>
    <x v="0"/>
    <x v="2"/>
    <s v="GCA_001766235.1"/>
    <s v="Primary Assembly"/>
    <s v="chromosome"/>
    <m/>
    <s v="CP015164.1"/>
    <n v="2024506"/>
    <n v="2024715"/>
    <x v="0"/>
    <m/>
    <m/>
    <m/>
    <m/>
    <m/>
    <m/>
    <s v="A4S02_09795"/>
    <n v="210"/>
    <m/>
    <m/>
  </r>
  <r>
    <n v="4212"/>
    <x v="1"/>
    <x v="3"/>
    <s v="GCA_001766235.1"/>
    <s v="Primary Assembly"/>
    <s v="chromosome"/>
    <m/>
    <s v="CP015164.1"/>
    <n v="2024506"/>
    <n v="2024715"/>
    <x v="0"/>
    <s v="AOW47009.1"/>
    <m/>
    <m/>
    <s v="hypothetical protein"/>
    <m/>
    <m/>
    <s v="A4S02_09795"/>
    <n v="210"/>
    <n v="69"/>
    <m/>
  </r>
  <r>
    <n v="4213"/>
    <x v="0"/>
    <x v="2"/>
    <s v="GCA_001766235.1"/>
    <s v="Primary Assembly"/>
    <s v="chromosome"/>
    <m/>
    <s v="CP015164.1"/>
    <n v="2024730"/>
    <n v="2025827"/>
    <x v="1"/>
    <m/>
    <m/>
    <m/>
    <m/>
    <m/>
    <m/>
    <s v="A4S02_09800"/>
    <n v="1098"/>
    <m/>
    <m/>
  </r>
  <r>
    <n v="4214"/>
    <x v="1"/>
    <x v="3"/>
    <s v="GCA_001766235.1"/>
    <s v="Primary Assembly"/>
    <s v="chromosome"/>
    <m/>
    <s v="CP015164.1"/>
    <n v="2024730"/>
    <n v="2025827"/>
    <x v="1"/>
    <s v="AOW47010.1"/>
    <m/>
    <m/>
    <s v="methyltransferase"/>
    <m/>
    <m/>
    <s v="A4S02_09800"/>
    <n v="1098"/>
    <n v="365"/>
    <m/>
  </r>
  <r>
    <n v="4215"/>
    <x v="0"/>
    <x v="2"/>
    <s v="GCA_001766235.1"/>
    <s v="Primary Assembly"/>
    <s v="chromosome"/>
    <m/>
    <s v="CP015164.1"/>
    <n v="2025935"/>
    <n v="2027011"/>
    <x v="0"/>
    <m/>
    <m/>
    <m/>
    <m/>
    <m/>
    <m/>
    <s v="A4S02_09805"/>
    <n v="1077"/>
    <m/>
    <m/>
  </r>
  <r>
    <n v="4216"/>
    <x v="1"/>
    <x v="3"/>
    <s v="GCA_001766235.1"/>
    <s v="Primary Assembly"/>
    <s v="chromosome"/>
    <m/>
    <s v="CP015164.1"/>
    <n v="2025935"/>
    <n v="2027011"/>
    <x v="0"/>
    <s v="AOW47011.1"/>
    <m/>
    <m/>
    <s v="capsular biosynthesis protein"/>
    <m/>
    <m/>
    <s v="A4S02_09805"/>
    <n v="1077"/>
    <n v="358"/>
    <m/>
  </r>
  <r>
    <n v="4217"/>
    <x v="0"/>
    <x v="2"/>
    <s v="GCA_001766235.1"/>
    <s v="Primary Assembly"/>
    <s v="chromosome"/>
    <m/>
    <s v="CP015164.1"/>
    <n v="2027118"/>
    <n v="2027579"/>
    <x v="0"/>
    <m/>
    <m/>
    <m/>
    <m/>
    <m/>
    <m/>
    <s v="A4S02_09810"/>
    <n v="462"/>
    <m/>
    <m/>
  </r>
  <r>
    <n v="4218"/>
    <x v="1"/>
    <x v="3"/>
    <s v="GCA_001766235.1"/>
    <s v="Primary Assembly"/>
    <s v="chromosome"/>
    <m/>
    <s v="CP015164.1"/>
    <n v="2027118"/>
    <n v="2027579"/>
    <x v="0"/>
    <s v="AOW47012.1"/>
    <m/>
    <m/>
    <s v="(2Fe-2S)-binding protein"/>
    <m/>
    <m/>
    <s v="A4S02_09810"/>
    <n v="462"/>
    <n v="153"/>
    <m/>
  </r>
  <r>
    <n v="4219"/>
    <x v="0"/>
    <x v="2"/>
    <s v="GCA_001766235.1"/>
    <s v="Primary Assembly"/>
    <s v="chromosome"/>
    <m/>
    <s v="CP015164.1"/>
    <n v="2027576"/>
    <n v="2029768"/>
    <x v="0"/>
    <m/>
    <m/>
    <m/>
    <m/>
    <m/>
    <m/>
    <s v="A4S02_09815"/>
    <n v="2193"/>
    <m/>
    <m/>
  </r>
  <r>
    <n v="4220"/>
    <x v="1"/>
    <x v="3"/>
    <s v="GCA_001766235.1"/>
    <s v="Primary Assembly"/>
    <s v="chromosome"/>
    <m/>
    <s v="CP015164.1"/>
    <n v="2027576"/>
    <n v="2029768"/>
    <x v="0"/>
    <s v="AOW47013.1"/>
    <m/>
    <m/>
    <s v="aldehyde dehydrogenase"/>
    <m/>
    <m/>
    <s v="A4S02_09815"/>
    <n v="2193"/>
    <n v="730"/>
    <m/>
  </r>
  <r>
    <n v="4221"/>
    <x v="0"/>
    <x v="2"/>
    <s v="GCA_001766235.1"/>
    <s v="Primary Assembly"/>
    <s v="chromosome"/>
    <m/>
    <s v="CP015164.1"/>
    <n v="2029773"/>
    <n v="2031077"/>
    <x v="0"/>
    <m/>
    <m/>
    <m/>
    <m/>
    <m/>
    <m/>
    <s v="A4S02_09820"/>
    <n v="1305"/>
    <m/>
    <m/>
  </r>
  <r>
    <n v="4222"/>
    <x v="1"/>
    <x v="3"/>
    <s v="GCA_001766235.1"/>
    <s v="Primary Assembly"/>
    <s v="chromosome"/>
    <m/>
    <s v="CP015164.1"/>
    <n v="2029773"/>
    <n v="2031077"/>
    <x v="0"/>
    <s v="AOW47014.1"/>
    <m/>
    <m/>
    <s v="alcohol dehydrogenase"/>
    <m/>
    <m/>
    <s v="A4S02_09820"/>
    <n v="1305"/>
    <n v="434"/>
    <m/>
  </r>
  <r>
    <n v="4223"/>
    <x v="0"/>
    <x v="2"/>
    <s v="GCA_001766235.1"/>
    <s v="Primary Assembly"/>
    <s v="chromosome"/>
    <m/>
    <s v="CP015164.1"/>
    <n v="2031192"/>
    <n v="2032640"/>
    <x v="1"/>
    <m/>
    <m/>
    <m/>
    <m/>
    <m/>
    <m/>
    <s v="A4S02_09825"/>
    <n v="1449"/>
    <m/>
    <m/>
  </r>
  <r>
    <n v="4224"/>
    <x v="1"/>
    <x v="3"/>
    <s v="GCA_001766235.1"/>
    <s v="Primary Assembly"/>
    <s v="chromosome"/>
    <m/>
    <s v="CP015164.1"/>
    <n v="2031192"/>
    <n v="2032640"/>
    <x v="1"/>
    <s v="AOW47015.1"/>
    <m/>
    <m/>
    <s v="aldehyde dehydrogenase"/>
    <m/>
    <m/>
    <s v="A4S02_09825"/>
    <n v="1449"/>
    <n v="482"/>
    <m/>
  </r>
  <r>
    <n v="4225"/>
    <x v="0"/>
    <x v="2"/>
    <s v="GCA_001766235.1"/>
    <s v="Primary Assembly"/>
    <s v="chromosome"/>
    <m/>
    <s v="CP015164.1"/>
    <n v="2032746"/>
    <n v="2033612"/>
    <x v="1"/>
    <m/>
    <m/>
    <m/>
    <m/>
    <m/>
    <m/>
    <s v="A4S02_09830"/>
    <n v="867"/>
    <m/>
    <m/>
  </r>
  <r>
    <n v="4226"/>
    <x v="1"/>
    <x v="3"/>
    <s v="GCA_001766235.1"/>
    <s v="Primary Assembly"/>
    <s v="chromosome"/>
    <m/>
    <s v="CP015164.1"/>
    <n v="2032746"/>
    <n v="2033612"/>
    <x v="1"/>
    <s v="AOW47016.1"/>
    <m/>
    <m/>
    <s v="LysR family transcriptional regulator"/>
    <m/>
    <m/>
    <s v="A4S02_09830"/>
    <n v="867"/>
    <n v="288"/>
    <m/>
  </r>
  <r>
    <n v="4227"/>
    <x v="0"/>
    <x v="2"/>
    <s v="GCA_001766235.1"/>
    <s v="Primary Assembly"/>
    <s v="chromosome"/>
    <m/>
    <s v="CP015164.1"/>
    <n v="2033619"/>
    <n v="2034515"/>
    <x v="1"/>
    <m/>
    <m/>
    <m/>
    <m/>
    <m/>
    <m/>
    <s v="A4S02_09835"/>
    <n v="897"/>
    <m/>
    <m/>
  </r>
  <r>
    <n v="4228"/>
    <x v="1"/>
    <x v="3"/>
    <s v="GCA_001766235.1"/>
    <s v="Primary Assembly"/>
    <s v="chromosome"/>
    <m/>
    <s v="CP015164.1"/>
    <n v="2033619"/>
    <n v="2034515"/>
    <x v="1"/>
    <s v="AOW47017.1"/>
    <m/>
    <m/>
    <s v="2,5-diketo-D-gluconic acid reductase"/>
    <m/>
    <m/>
    <s v="A4S02_09835"/>
    <n v="897"/>
    <n v="298"/>
    <m/>
  </r>
  <r>
    <n v="4229"/>
    <x v="0"/>
    <x v="2"/>
    <s v="GCA_001766235.1"/>
    <s v="Primary Assembly"/>
    <s v="chromosome"/>
    <m/>
    <s v="CP015164.1"/>
    <n v="2034600"/>
    <n v="2035352"/>
    <x v="1"/>
    <m/>
    <m/>
    <m/>
    <m/>
    <m/>
    <m/>
    <s v="A4S02_09840"/>
    <n v="753"/>
    <m/>
    <m/>
  </r>
  <r>
    <n v="4230"/>
    <x v="1"/>
    <x v="3"/>
    <s v="GCA_001766235.1"/>
    <s v="Primary Assembly"/>
    <s v="chromosome"/>
    <m/>
    <s v="CP015164.1"/>
    <n v="2034600"/>
    <n v="2035352"/>
    <x v="1"/>
    <s v="AOW47018.1"/>
    <m/>
    <m/>
    <s v="hypothetical protein"/>
    <m/>
    <m/>
    <s v="A4S02_09840"/>
    <n v="753"/>
    <n v="250"/>
    <m/>
  </r>
  <r>
    <n v="4231"/>
    <x v="0"/>
    <x v="2"/>
    <s v="GCA_001766235.1"/>
    <s v="Primary Assembly"/>
    <s v="chromosome"/>
    <m/>
    <s v="CP015164.1"/>
    <n v="2035481"/>
    <n v="2036071"/>
    <x v="1"/>
    <m/>
    <m/>
    <m/>
    <m/>
    <m/>
    <m/>
    <s v="A4S02_09845"/>
    <n v="591"/>
    <m/>
    <m/>
  </r>
  <r>
    <n v="4232"/>
    <x v="1"/>
    <x v="3"/>
    <s v="GCA_001766235.1"/>
    <s v="Primary Assembly"/>
    <s v="chromosome"/>
    <m/>
    <s v="CP015164.1"/>
    <n v="2035481"/>
    <n v="2036071"/>
    <x v="1"/>
    <s v="AOW47019.1"/>
    <m/>
    <m/>
    <s v="methylamine utilization protein MauD"/>
    <m/>
    <m/>
    <s v="A4S02_09845"/>
    <n v="591"/>
    <n v="196"/>
    <m/>
  </r>
  <r>
    <n v="4233"/>
    <x v="0"/>
    <x v="2"/>
    <s v="GCA_001766235.1"/>
    <s v="Primary Assembly"/>
    <s v="chromosome"/>
    <m/>
    <s v="CP015164.1"/>
    <n v="2036120"/>
    <n v="2037481"/>
    <x v="1"/>
    <m/>
    <m/>
    <m/>
    <m/>
    <m/>
    <m/>
    <s v="A4S02_09850"/>
    <n v="1362"/>
    <m/>
    <m/>
  </r>
  <r>
    <n v="4234"/>
    <x v="1"/>
    <x v="3"/>
    <s v="GCA_001766235.1"/>
    <s v="Primary Assembly"/>
    <s v="chromosome"/>
    <m/>
    <s v="CP015164.1"/>
    <n v="2036120"/>
    <n v="2037481"/>
    <x v="1"/>
    <s v="AOW47020.1"/>
    <m/>
    <m/>
    <s v="hypothetical protein"/>
    <m/>
    <m/>
    <s v="A4S02_09850"/>
    <n v="1362"/>
    <n v="453"/>
    <m/>
  </r>
  <r>
    <n v="4235"/>
    <x v="0"/>
    <x v="2"/>
    <s v="GCA_001766235.1"/>
    <s v="Primary Assembly"/>
    <s v="chromosome"/>
    <m/>
    <s v="CP015164.1"/>
    <n v="2037609"/>
    <n v="2038118"/>
    <x v="1"/>
    <m/>
    <m/>
    <m/>
    <m/>
    <m/>
    <m/>
    <s v="A4S02_09855"/>
    <n v="510"/>
    <m/>
    <m/>
  </r>
  <r>
    <n v="4236"/>
    <x v="1"/>
    <x v="3"/>
    <s v="GCA_001766235.1"/>
    <s v="Primary Assembly"/>
    <s v="chromosome"/>
    <m/>
    <s v="CP015164.1"/>
    <n v="2037609"/>
    <n v="2038118"/>
    <x v="1"/>
    <s v="AOW47021.1"/>
    <m/>
    <m/>
    <s v="cystathionine beta-lyase"/>
    <m/>
    <m/>
    <s v="A4S02_09855"/>
    <n v="510"/>
    <n v="169"/>
    <m/>
  </r>
  <r>
    <n v="4237"/>
    <x v="0"/>
    <x v="2"/>
    <s v="GCA_001766235.1"/>
    <s v="Primary Assembly"/>
    <s v="chromosome"/>
    <m/>
    <s v="CP015164.1"/>
    <n v="2038121"/>
    <n v="2038708"/>
    <x v="1"/>
    <m/>
    <m/>
    <m/>
    <m/>
    <m/>
    <m/>
    <s v="A4S02_09860"/>
    <n v="588"/>
    <m/>
    <m/>
  </r>
  <r>
    <n v="4238"/>
    <x v="1"/>
    <x v="3"/>
    <s v="GCA_001766235.1"/>
    <s v="Primary Assembly"/>
    <s v="chromosome"/>
    <m/>
    <s v="CP015164.1"/>
    <n v="2038121"/>
    <n v="2038708"/>
    <x v="1"/>
    <s v="AOW47022.1"/>
    <m/>
    <m/>
    <s v="methylamine dehydrogenase (amicyanin) light chain"/>
    <m/>
    <m/>
    <s v="A4S02_09860"/>
    <n v="588"/>
    <n v="195"/>
    <m/>
  </r>
  <r>
    <n v="4239"/>
    <x v="0"/>
    <x v="0"/>
    <s v="GCA_001766235.1"/>
    <s v="Primary Assembly"/>
    <s v="chromosome"/>
    <m/>
    <s v="CP015164.1"/>
    <n v="2038695"/>
    <n v="2039300"/>
    <x v="1"/>
    <m/>
    <m/>
    <m/>
    <m/>
    <m/>
    <m/>
    <s v="A4S02_09865"/>
    <n v="606"/>
    <m/>
    <s v="pseudo"/>
  </r>
  <r>
    <n v="4240"/>
    <x v="1"/>
    <x v="1"/>
    <s v="GCA_001766235.1"/>
    <s v="Primary Assembly"/>
    <s v="chromosome"/>
    <m/>
    <s v="CP015164.1"/>
    <n v="2038695"/>
    <n v="2039300"/>
    <x v="1"/>
    <m/>
    <m/>
    <m/>
    <s v="alkyl hydroperoxide reductase"/>
    <m/>
    <m/>
    <s v="A4S02_09865"/>
    <n v="606"/>
    <m/>
    <s v="pseudo"/>
  </r>
  <r>
    <n v="4241"/>
    <x v="0"/>
    <x v="2"/>
    <s v="GCA_001766235.1"/>
    <s v="Primary Assembly"/>
    <s v="chromosome"/>
    <m/>
    <s v="CP015164.1"/>
    <n v="2039297"/>
    <n v="2039839"/>
    <x v="1"/>
    <m/>
    <m/>
    <m/>
    <m/>
    <m/>
    <m/>
    <s v="A4S02_09870"/>
    <n v="543"/>
    <m/>
    <m/>
  </r>
  <r>
    <n v="4242"/>
    <x v="1"/>
    <x v="3"/>
    <s v="GCA_001766235.1"/>
    <s v="Primary Assembly"/>
    <s v="chromosome"/>
    <m/>
    <s v="CP015164.1"/>
    <n v="2039297"/>
    <n v="2039839"/>
    <x v="1"/>
    <s v="AOW47023.1"/>
    <m/>
    <m/>
    <s v="methylamine utilization protein MauE"/>
    <m/>
    <m/>
    <s v="A4S02_09870"/>
    <n v="543"/>
    <n v="180"/>
    <m/>
  </r>
  <r>
    <n v="4243"/>
    <x v="0"/>
    <x v="0"/>
    <s v="GCA_001766235.1"/>
    <s v="Primary Assembly"/>
    <s v="chromosome"/>
    <m/>
    <s v="CP015164.1"/>
    <n v="2039836"/>
    <n v="2041040"/>
    <x v="1"/>
    <m/>
    <m/>
    <m/>
    <m/>
    <m/>
    <m/>
    <s v="A4S02_09875"/>
    <n v="1205"/>
    <m/>
    <s v="pseudo"/>
  </r>
  <r>
    <n v="4244"/>
    <x v="1"/>
    <x v="1"/>
    <s v="GCA_001766235.1"/>
    <s v="Primary Assembly"/>
    <s v="chromosome"/>
    <m/>
    <s v="CP015164.1"/>
    <n v="2039836"/>
    <n v="2041040"/>
    <x v="1"/>
    <m/>
    <m/>
    <m/>
    <s v="amine dehydrogenase"/>
    <m/>
    <m/>
    <s v="A4S02_09875"/>
    <n v="1205"/>
    <m/>
    <s v="pseudo"/>
  </r>
  <r>
    <n v="4245"/>
    <x v="0"/>
    <x v="2"/>
    <s v="GCA_001766235.1"/>
    <s v="Primary Assembly"/>
    <s v="chromosome"/>
    <m/>
    <s v="CP015164.1"/>
    <n v="2041193"/>
    <n v="2042104"/>
    <x v="1"/>
    <m/>
    <m/>
    <m/>
    <m/>
    <m/>
    <m/>
    <s v="A4S02_09880"/>
    <n v="912"/>
    <m/>
    <m/>
  </r>
  <r>
    <n v="4246"/>
    <x v="1"/>
    <x v="3"/>
    <s v="GCA_001766235.1"/>
    <s v="Primary Assembly"/>
    <s v="chromosome"/>
    <m/>
    <s v="CP015164.1"/>
    <n v="2041193"/>
    <n v="2042104"/>
    <x v="1"/>
    <s v="AOW47024.1"/>
    <m/>
    <m/>
    <s v="LysR family transcriptional regulator"/>
    <m/>
    <m/>
    <s v="A4S02_09880"/>
    <n v="912"/>
    <n v="303"/>
    <m/>
  </r>
  <r>
    <n v="4247"/>
    <x v="0"/>
    <x v="2"/>
    <s v="GCA_001766235.1"/>
    <s v="Primary Assembly"/>
    <s v="chromosome"/>
    <m/>
    <s v="CP015164.1"/>
    <n v="2042218"/>
    <n v="2042703"/>
    <x v="0"/>
    <m/>
    <m/>
    <m/>
    <m/>
    <m/>
    <m/>
    <s v="A4S02_09885"/>
    <n v="486"/>
    <m/>
    <m/>
  </r>
  <r>
    <n v="4248"/>
    <x v="1"/>
    <x v="3"/>
    <s v="GCA_001766235.1"/>
    <s v="Primary Assembly"/>
    <s v="chromosome"/>
    <m/>
    <s v="CP015164.1"/>
    <n v="2042218"/>
    <n v="2042703"/>
    <x v="0"/>
    <s v="AOW47865.1"/>
    <m/>
    <m/>
    <s v="hypothetical protein"/>
    <m/>
    <m/>
    <s v="A4S02_09885"/>
    <n v="486"/>
    <n v="161"/>
    <m/>
  </r>
  <r>
    <n v="4249"/>
    <x v="0"/>
    <x v="2"/>
    <s v="GCA_001766235.1"/>
    <s v="Primary Assembly"/>
    <s v="chromosome"/>
    <m/>
    <s v="CP015164.1"/>
    <n v="2042777"/>
    <n v="2043043"/>
    <x v="1"/>
    <m/>
    <m/>
    <m/>
    <m/>
    <m/>
    <m/>
    <s v="A4S02_09890"/>
    <n v="267"/>
    <m/>
    <m/>
  </r>
  <r>
    <n v="4250"/>
    <x v="1"/>
    <x v="3"/>
    <s v="GCA_001766235.1"/>
    <s v="Primary Assembly"/>
    <s v="chromosome"/>
    <m/>
    <s v="CP015164.1"/>
    <n v="2042777"/>
    <n v="2043043"/>
    <x v="1"/>
    <s v="AOW47866.1"/>
    <m/>
    <m/>
    <s v="hypothetical protein"/>
    <m/>
    <m/>
    <s v="A4S02_09890"/>
    <n v="267"/>
    <n v="88"/>
    <m/>
  </r>
  <r>
    <n v="4251"/>
    <x v="0"/>
    <x v="2"/>
    <s v="GCA_001766235.1"/>
    <s v="Primary Assembly"/>
    <s v="chromosome"/>
    <m/>
    <s v="CP015164.1"/>
    <n v="2043488"/>
    <n v="2044099"/>
    <x v="1"/>
    <m/>
    <m/>
    <m/>
    <m/>
    <m/>
    <m/>
    <s v="A4S02_09895"/>
    <n v="612"/>
    <m/>
    <m/>
  </r>
  <r>
    <n v="4252"/>
    <x v="1"/>
    <x v="3"/>
    <s v="GCA_001766235.1"/>
    <s v="Primary Assembly"/>
    <s v="chromosome"/>
    <m/>
    <s v="CP015164.1"/>
    <n v="2043488"/>
    <n v="2044099"/>
    <x v="1"/>
    <s v="AOW47025.1"/>
    <m/>
    <m/>
    <s v="transposase"/>
    <m/>
    <m/>
    <s v="A4S02_09895"/>
    <n v="612"/>
    <n v="203"/>
    <m/>
  </r>
  <r>
    <n v="4253"/>
    <x v="0"/>
    <x v="0"/>
    <s v="GCA_001766235.1"/>
    <s v="Primary Assembly"/>
    <s v="chromosome"/>
    <m/>
    <s v="CP015164.1"/>
    <n v="2044324"/>
    <n v="2045076"/>
    <x v="1"/>
    <m/>
    <m/>
    <m/>
    <m/>
    <m/>
    <m/>
    <s v="A4S02_09900"/>
    <n v="753"/>
    <m/>
    <s v="pseudo"/>
  </r>
  <r>
    <n v="4254"/>
    <x v="1"/>
    <x v="1"/>
    <s v="GCA_001766235.1"/>
    <s v="Primary Assembly"/>
    <s v="chromosome"/>
    <m/>
    <s v="CP015164.1"/>
    <n v="2044324"/>
    <n v="2045076"/>
    <x v="1"/>
    <m/>
    <m/>
    <m/>
    <s v="hypothetical protein"/>
    <m/>
    <m/>
    <s v="A4S02_09900"/>
    <n v="753"/>
    <m/>
    <s v="pseudo"/>
  </r>
  <r>
    <n v="4255"/>
    <x v="0"/>
    <x v="2"/>
    <s v="GCA_001766235.1"/>
    <s v="Primary Assembly"/>
    <s v="chromosome"/>
    <m/>
    <s v="CP015164.1"/>
    <n v="2045301"/>
    <n v="2045672"/>
    <x v="0"/>
    <m/>
    <m/>
    <m/>
    <m/>
    <m/>
    <m/>
    <s v="A4S02_09905"/>
    <n v="372"/>
    <m/>
    <m/>
  </r>
  <r>
    <n v="4256"/>
    <x v="1"/>
    <x v="3"/>
    <s v="GCA_001766235.1"/>
    <s v="Primary Assembly"/>
    <s v="chromosome"/>
    <m/>
    <s v="CP015164.1"/>
    <n v="2045301"/>
    <n v="2045672"/>
    <x v="0"/>
    <s v="AOW47026.1"/>
    <m/>
    <m/>
    <s v="transposase"/>
    <m/>
    <m/>
    <s v="A4S02_09905"/>
    <n v="372"/>
    <n v="123"/>
    <m/>
  </r>
  <r>
    <n v="4257"/>
    <x v="0"/>
    <x v="2"/>
    <s v="GCA_001766235.1"/>
    <s v="Primary Assembly"/>
    <s v="chromosome"/>
    <m/>
    <s v="CP015164.1"/>
    <n v="2045714"/>
    <n v="2046055"/>
    <x v="0"/>
    <m/>
    <m/>
    <m/>
    <m/>
    <m/>
    <m/>
    <s v="A4S02_09910"/>
    <n v="342"/>
    <m/>
    <m/>
  </r>
  <r>
    <n v="4258"/>
    <x v="1"/>
    <x v="3"/>
    <s v="GCA_001766235.1"/>
    <s v="Primary Assembly"/>
    <s v="chromosome"/>
    <m/>
    <s v="CP015164.1"/>
    <n v="2045714"/>
    <n v="2046055"/>
    <x v="0"/>
    <s v="AOW47027.1"/>
    <m/>
    <m/>
    <s v="transposase"/>
    <m/>
    <m/>
    <s v="A4S02_09910"/>
    <n v="342"/>
    <n v="113"/>
    <m/>
  </r>
  <r>
    <n v="4259"/>
    <x v="0"/>
    <x v="2"/>
    <s v="GCA_001766235.1"/>
    <s v="Primary Assembly"/>
    <s v="chromosome"/>
    <m/>
    <s v="CP015164.1"/>
    <n v="2046278"/>
    <n v="2046511"/>
    <x v="0"/>
    <m/>
    <m/>
    <m/>
    <m/>
    <m/>
    <m/>
    <s v="A4S02_09915"/>
    <n v="234"/>
    <m/>
    <m/>
  </r>
  <r>
    <n v="4260"/>
    <x v="1"/>
    <x v="3"/>
    <s v="GCA_001766235.1"/>
    <s v="Primary Assembly"/>
    <s v="chromosome"/>
    <m/>
    <s v="CP015164.1"/>
    <n v="2046278"/>
    <n v="2046511"/>
    <x v="0"/>
    <s v="AOW47867.1"/>
    <m/>
    <m/>
    <s v="bacterioferritin"/>
    <m/>
    <m/>
    <s v="A4S02_09915"/>
    <n v="234"/>
    <n v="77"/>
    <m/>
  </r>
  <r>
    <n v="4261"/>
    <x v="0"/>
    <x v="2"/>
    <s v="GCA_001766235.1"/>
    <s v="Primary Assembly"/>
    <s v="chromosome"/>
    <m/>
    <s v="CP015164.1"/>
    <n v="2046578"/>
    <n v="2047549"/>
    <x v="0"/>
    <m/>
    <m/>
    <m/>
    <m/>
    <m/>
    <m/>
    <s v="A4S02_09920"/>
    <n v="972"/>
    <m/>
    <m/>
  </r>
  <r>
    <n v="4262"/>
    <x v="1"/>
    <x v="3"/>
    <s v="GCA_001766235.1"/>
    <s v="Primary Assembly"/>
    <s v="chromosome"/>
    <m/>
    <s v="CP015164.1"/>
    <n v="2046578"/>
    <n v="2047549"/>
    <x v="0"/>
    <s v="AOW47028.1"/>
    <m/>
    <m/>
    <s v="glycerol-3-phosphate dehydrogenase"/>
    <m/>
    <m/>
    <s v="A4S02_09920"/>
    <n v="972"/>
    <n v="323"/>
    <m/>
  </r>
  <r>
    <n v="4263"/>
    <x v="0"/>
    <x v="2"/>
    <s v="GCA_001766235.1"/>
    <s v="Primary Assembly"/>
    <s v="chromosome"/>
    <m/>
    <s v="CP015164.1"/>
    <n v="2047706"/>
    <n v="2048239"/>
    <x v="0"/>
    <m/>
    <m/>
    <m/>
    <m/>
    <m/>
    <m/>
    <s v="A4S02_09925"/>
    <n v="534"/>
    <m/>
    <m/>
  </r>
  <r>
    <n v="4264"/>
    <x v="1"/>
    <x v="3"/>
    <s v="GCA_001766235.1"/>
    <s v="Primary Assembly"/>
    <s v="chromosome"/>
    <m/>
    <s v="CP015164.1"/>
    <n v="2047706"/>
    <n v="2048239"/>
    <x v="0"/>
    <s v="AOW47029.1"/>
    <m/>
    <m/>
    <s v="DNA starvation/stationary phase protection protein"/>
    <m/>
    <m/>
    <s v="A4S02_09925"/>
    <n v="534"/>
    <n v="177"/>
    <m/>
  </r>
  <r>
    <n v="4265"/>
    <x v="0"/>
    <x v="2"/>
    <s v="GCA_001766235.1"/>
    <s v="Primary Assembly"/>
    <s v="chromosome"/>
    <m/>
    <s v="CP015164.1"/>
    <n v="2048440"/>
    <n v="2049237"/>
    <x v="0"/>
    <m/>
    <m/>
    <m/>
    <m/>
    <m/>
    <m/>
    <s v="A4S02_09930"/>
    <n v="798"/>
    <m/>
    <m/>
  </r>
  <r>
    <n v="4266"/>
    <x v="1"/>
    <x v="3"/>
    <s v="GCA_001766235.1"/>
    <s v="Primary Assembly"/>
    <s v="chromosome"/>
    <m/>
    <s v="CP015164.1"/>
    <n v="2048440"/>
    <n v="2049237"/>
    <x v="0"/>
    <s v="AOW47030.1"/>
    <m/>
    <m/>
    <s v="transposase"/>
    <m/>
    <m/>
    <s v="A4S02_09930"/>
    <n v="798"/>
    <n v="265"/>
    <m/>
  </r>
  <r>
    <n v="4267"/>
    <x v="0"/>
    <x v="2"/>
    <s v="GCA_001766235.1"/>
    <s v="Primary Assembly"/>
    <s v="chromosome"/>
    <m/>
    <s v="CP015164.1"/>
    <n v="2049559"/>
    <n v="2049993"/>
    <x v="0"/>
    <m/>
    <m/>
    <m/>
    <m/>
    <m/>
    <m/>
    <s v="A4S02_09935"/>
    <n v="435"/>
    <m/>
    <m/>
  </r>
  <r>
    <n v="4268"/>
    <x v="1"/>
    <x v="3"/>
    <s v="GCA_001766235.1"/>
    <s v="Primary Assembly"/>
    <s v="chromosome"/>
    <m/>
    <s v="CP015164.1"/>
    <n v="2049559"/>
    <n v="2049993"/>
    <x v="0"/>
    <s v="AOW47031.1"/>
    <m/>
    <m/>
    <s v="hypothetical protein"/>
    <m/>
    <m/>
    <s v="A4S02_09935"/>
    <n v="435"/>
    <n v="144"/>
    <m/>
  </r>
  <r>
    <n v="4269"/>
    <x v="0"/>
    <x v="2"/>
    <s v="GCA_001766235.1"/>
    <s v="Primary Assembly"/>
    <s v="chromosome"/>
    <m/>
    <s v="CP015164.1"/>
    <n v="2050075"/>
    <n v="2050446"/>
    <x v="0"/>
    <m/>
    <m/>
    <m/>
    <m/>
    <m/>
    <m/>
    <s v="A4S02_09940"/>
    <n v="372"/>
    <m/>
    <m/>
  </r>
  <r>
    <n v="4270"/>
    <x v="1"/>
    <x v="3"/>
    <s v="GCA_001766235.1"/>
    <s v="Primary Assembly"/>
    <s v="chromosome"/>
    <m/>
    <s v="CP015164.1"/>
    <n v="2050075"/>
    <n v="2050446"/>
    <x v="0"/>
    <s v="AOW47032.1"/>
    <m/>
    <m/>
    <s v="transposase"/>
    <m/>
    <m/>
    <s v="A4S02_09940"/>
    <n v="372"/>
    <n v="123"/>
    <m/>
  </r>
  <r>
    <n v="4271"/>
    <x v="0"/>
    <x v="2"/>
    <s v="GCA_001766235.1"/>
    <s v="Primary Assembly"/>
    <s v="chromosome"/>
    <m/>
    <s v="CP015164.1"/>
    <n v="2050488"/>
    <n v="2050829"/>
    <x v="0"/>
    <m/>
    <m/>
    <m/>
    <m/>
    <m/>
    <m/>
    <s v="A4S02_09945"/>
    <n v="342"/>
    <m/>
    <m/>
  </r>
  <r>
    <n v="4272"/>
    <x v="1"/>
    <x v="3"/>
    <s v="GCA_001766235.1"/>
    <s v="Primary Assembly"/>
    <s v="chromosome"/>
    <m/>
    <s v="CP015164.1"/>
    <n v="2050488"/>
    <n v="2050829"/>
    <x v="0"/>
    <s v="AOW47033.1"/>
    <m/>
    <m/>
    <s v="transposase"/>
    <m/>
    <m/>
    <s v="A4S02_09945"/>
    <n v="342"/>
    <n v="113"/>
    <m/>
  </r>
  <r>
    <n v="4273"/>
    <x v="0"/>
    <x v="2"/>
    <s v="GCA_001766235.1"/>
    <s v="Primary Assembly"/>
    <s v="chromosome"/>
    <m/>
    <s v="CP015164.1"/>
    <n v="2051037"/>
    <n v="2052326"/>
    <x v="0"/>
    <m/>
    <m/>
    <m/>
    <m/>
    <m/>
    <m/>
    <s v="A4S02_09950"/>
    <n v="1290"/>
    <m/>
    <m/>
  </r>
  <r>
    <n v="4274"/>
    <x v="1"/>
    <x v="3"/>
    <s v="GCA_001766235.1"/>
    <s v="Primary Assembly"/>
    <s v="chromosome"/>
    <m/>
    <s v="CP015164.1"/>
    <n v="2051037"/>
    <n v="2052326"/>
    <x v="0"/>
    <s v="AOW47034.1"/>
    <m/>
    <m/>
    <s v="hypothetical protein"/>
    <m/>
    <m/>
    <s v="A4S02_09950"/>
    <n v="1290"/>
    <n v="429"/>
    <m/>
  </r>
  <r>
    <n v="4275"/>
    <x v="0"/>
    <x v="2"/>
    <s v="GCA_001766235.1"/>
    <s v="Primary Assembly"/>
    <s v="chromosome"/>
    <m/>
    <s v="CP015164.1"/>
    <n v="2052408"/>
    <n v="2053277"/>
    <x v="1"/>
    <m/>
    <m/>
    <m/>
    <m/>
    <m/>
    <m/>
    <s v="A4S02_09955"/>
    <n v="870"/>
    <m/>
    <m/>
  </r>
  <r>
    <n v="4276"/>
    <x v="1"/>
    <x v="3"/>
    <s v="GCA_001766235.1"/>
    <s v="Primary Assembly"/>
    <s v="chromosome"/>
    <m/>
    <s v="CP015164.1"/>
    <n v="2052408"/>
    <n v="2053277"/>
    <x v="1"/>
    <s v="AOW47035.1"/>
    <m/>
    <m/>
    <s v="hypothetical protein"/>
    <m/>
    <m/>
    <s v="A4S02_09955"/>
    <n v="870"/>
    <n v="289"/>
    <m/>
  </r>
  <r>
    <n v="4277"/>
    <x v="0"/>
    <x v="2"/>
    <s v="GCA_001766235.1"/>
    <s v="Primary Assembly"/>
    <s v="chromosome"/>
    <m/>
    <s v="CP015164.1"/>
    <n v="2053485"/>
    <n v="2055101"/>
    <x v="1"/>
    <m/>
    <m/>
    <m/>
    <m/>
    <m/>
    <m/>
    <s v="A4S02_09960"/>
    <n v="1617"/>
    <m/>
    <m/>
  </r>
  <r>
    <n v="4278"/>
    <x v="1"/>
    <x v="3"/>
    <s v="GCA_001766235.1"/>
    <s v="Primary Assembly"/>
    <s v="chromosome"/>
    <m/>
    <s v="CP015164.1"/>
    <n v="2053485"/>
    <n v="2055101"/>
    <x v="1"/>
    <s v="AOW47036.1"/>
    <m/>
    <m/>
    <s v="aspartate 4-decarboxylase"/>
    <m/>
    <m/>
    <s v="A4S02_09960"/>
    <n v="1617"/>
    <n v="538"/>
    <m/>
  </r>
  <r>
    <n v="4279"/>
    <x v="0"/>
    <x v="2"/>
    <s v="GCA_001766235.1"/>
    <s v="Primary Assembly"/>
    <s v="chromosome"/>
    <m/>
    <s v="CP015164.1"/>
    <n v="2055218"/>
    <n v="2056426"/>
    <x v="1"/>
    <m/>
    <m/>
    <m/>
    <m/>
    <m/>
    <m/>
    <s v="A4S02_09965"/>
    <n v="1209"/>
    <m/>
    <m/>
  </r>
  <r>
    <n v="4280"/>
    <x v="1"/>
    <x v="3"/>
    <s v="GCA_001766235.1"/>
    <s v="Primary Assembly"/>
    <s v="chromosome"/>
    <m/>
    <s v="CP015164.1"/>
    <n v="2055218"/>
    <n v="2056426"/>
    <x v="1"/>
    <s v="AOW47037.1"/>
    <m/>
    <m/>
    <s v="AI-2E family transporter"/>
    <m/>
    <m/>
    <s v="A4S02_09965"/>
    <n v="1209"/>
    <n v="402"/>
    <m/>
  </r>
  <r>
    <n v="4281"/>
    <x v="0"/>
    <x v="2"/>
    <s v="GCA_001766235.1"/>
    <s v="Primary Assembly"/>
    <s v="chromosome"/>
    <m/>
    <s v="CP015164.1"/>
    <n v="2056623"/>
    <n v="2057060"/>
    <x v="1"/>
    <m/>
    <m/>
    <m/>
    <m/>
    <m/>
    <m/>
    <s v="A4S02_09970"/>
    <n v="438"/>
    <m/>
    <m/>
  </r>
  <r>
    <n v="4282"/>
    <x v="1"/>
    <x v="3"/>
    <s v="GCA_001766235.1"/>
    <s v="Primary Assembly"/>
    <s v="chromosome"/>
    <m/>
    <s v="CP015164.1"/>
    <n v="2056623"/>
    <n v="2057060"/>
    <x v="1"/>
    <s v="AOW47868.1"/>
    <m/>
    <m/>
    <s v="hypothetical protein"/>
    <m/>
    <m/>
    <s v="A4S02_09970"/>
    <n v="438"/>
    <n v="145"/>
    <m/>
  </r>
  <r>
    <n v="4283"/>
    <x v="0"/>
    <x v="2"/>
    <s v="GCA_001766235.1"/>
    <s v="Primary Assembly"/>
    <s v="chromosome"/>
    <m/>
    <s v="CP015164.1"/>
    <n v="2057092"/>
    <n v="2057559"/>
    <x v="1"/>
    <m/>
    <m/>
    <m/>
    <m/>
    <m/>
    <m/>
    <s v="A4S02_09975"/>
    <n v="468"/>
    <m/>
    <m/>
  </r>
  <r>
    <n v="4284"/>
    <x v="1"/>
    <x v="3"/>
    <s v="GCA_001766235.1"/>
    <s v="Primary Assembly"/>
    <s v="chromosome"/>
    <m/>
    <s v="CP015164.1"/>
    <n v="2057092"/>
    <n v="2057559"/>
    <x v="1"/>
    <s v="AOW47038.1"/>
    <m/>
    <m/>
    <s v="peptide-methionine (R)-S-oxide reductase"/>
    <m/>
    <m/>
    <s v="A4S02_09975"/>
    <n v="468"/>
    <n v="155"/>
    <m/>
  </r>
  <r>
    <n v="4285"/>
    <x v="0"/>
    <x v="0"/>
    <s v="GCA_001766235.1"/>
    <s v="Primary Assembly"/>
    <s v="chromosome"/>
    <m/>
    <s v="CP015164.1"/>
    <n v="2057728"/>
    <n v="2058579"/>
    <x v="0"/>
    <m/>
    <m/>
    <m/>
    <m/>
    <m/>
    <m/>
    <s v="A4S02_09980"/>
    <n v="852"/>
    <m/>
    <s v="pseudo"/>
  </r>
  <r>
    <n v="4286"/>
    <x v="1"/>
    <x v="1"/>
    <s v="GCA_001766235.1"/>
    <s v="Primary Assembly"/>
    <s v="chromosome"/>
    <m/>
    <s v="CP015164.1"/>
    <n v="2057728"/>
    <n v="2058579"/>
    <x v="0"/>
    <m/>
    <m/>
    <m/>
    <s v="deoxyribodipyrimidine photolyase"/>
    <m/>
    <m/>
    <s v="A4S02_09980"/>
    <n v="852"/>
    <m/>
    <s v="pseudo"/>
  </r>
  <r>
    <n v="4287"/>
    <x v="0"/>
    <x v="2"/>
    <s v="GCA_001766235.1"/>
    <s v="Primary Assembly"/>
    <s v="chromosome"/>
    <m/>
    <s v="CP015164.1"/>
    <n v="2058590"/>
    <n v="2058955"/>
    <x v="1"/>
    <m/>
    <m/>
    <m/>
    <m/>
    <m/>
    <m/>
    <s v="A4S02_09985"/>
    <n v="366"/>
    <m/>
    <m/>
  </r>
  <r>
    <n v="4288"/>
    <x v="1"/>
    <x v="3"/>
    <s v="GCA_001766235.1"/>
    <s v="Primary Assembly"/>
    <s v="chromosome"/>
    <m/>
    <s v="CP015164.1"/>
    <n v="2058590"/>
    <n v="2058955"/>
    <x v="1"/>
    <s v="AOW47039.1"/>
    <m/>
    <m/>
    <s v="transposase"/>
    <m/>
    <m/>
    <s v="A4S02_09985"/>
    <n v="366"/>
    <n v="121"/>
    <m/>
  </r>
  <r>
    <n v="4289"/>
    <x v="0"/>
    <x v="2"/>
    <s v="GCA_001766235.1"/>
    <s v="Primary Assembly"/>
    <s v="chromosome"/>
    <m/>
    <s v="CP015164.1"/>
    <n v="2058973"/>
    <n v="2059344"/>
    <x v="1"/>
    <m/>
    <m/>
    <m/>
    <m/>
    <m/>
    <m/>
    <s v="A4S02_09990"/>
    <n v="372"/>
    <m/>
    <m/>
  </r>
  <r>
    <n v="4290"/>
    <x v="1"/>
    <x v="3"/>
    <s v="GCA_001766235.1"/>
    <s v="Primary Assembly"/>
    <s v="chromosome"/>
    <m/>
    <s v="CP015164.1"/>
    <n v="2058973"/>
    <n v="2059344"/>
    <x v="1"/>
    <s v="AOW47869.1"/>
    <m/>
    <m/>
    <s v="transposase"/>
    <m/>
    <m/>
    <s v="A4S02_09990"/>
    <n v="372"/>
    <n v="123"/>
    <m/>
  </r>
  <r>
    <n v="4291"/>
    <x v="0"/>
    <x v="0"/>
    <s v="GCA_001766235.1"/>
    <s v="Primary Assembly"/>
    <s v="chromosome"/>
    <m/>
    <s v="CP015164.1"/>
    <n v="2059383"/>
    <n v="2060015"/>
    <x v="0"/>
    <m/>
    <m/>
    <m/>
    <m/>
    <m/>
    <m/>
    <s v="A4S02_09995"/>
    <n v="633"/>
    <m/>
    <s v="pseudo"/>
  </r>
  <r>
    <n v="4292"/>
    <x v="1"/>
    <x v="1"/>
    <s v="GCA_001766235.1"/>
    <s v="Primary Assembly"/>
    <s v="chromosome"/>
    <m/>
    <s v="CP015164.1"/>
    <n v="2059383"/>
    <n v="2060015"/>
    <x v="0"/>
    <m/>
    <m/>
    <m/>
    <s v="deoxyribodipyrimidine photolyase"/>
    <m/>
    <m/>
    <s v="A4S02_09995"/>
    <n v="633"/>
    <m/>
    <s v="pseudo"/>
  </r>
  <r>
    <n v="4293"/>
    <x v="0"/>
    <x v="2"/>
    <s v="GCA_001766235.1"/>
    <s v="Primary Assembly"/>
    <s v="chromosome"/>
    <m/>
    <s v="CP015164.1"/>
    <n v="2060085"/>
    <n v="2061839"/>
    <x v="1"/>
    <m/>
    <m/>
    <m/>
    <m/>
    <m/>
    <m/>
    <s v="A4S02_10000"/>
    <n v="1755"/>
    <m/>
    <m/>
  </r>
  <r>
    <n v="4294"/>
    <x v="1"/>
    <x v="3"/>
    <s v="GCA_001766235.1"/>
    <s v="Primary Assembly"/>
    <s v="chromosome"/>
    <m/>
    <s v="CP015164.1"/>
    <n v="2060085"/>
    <n v="2061839"/>
    <x v="1"/>
    <s v="AOW47870.1"/>
    <m/>
    <m/>
    <s v="hypothetical protein"/>
    <m/>
    <m/>
    <s v="A4S02_10000"/>
    <n v="1755"/>
    <n v="584"/>
    <m/>
  </r>
  <r>
    <n v="4295"/>
    <x v="0"/>
    <x v="2"/>
    <s v="GCA_001766235.1"/>
    <s v="Primary Assembly"/>
    <s v="chromosome"/>
    <m/>
    <s v="CP015164.1"/>
    <n v="2062175"/>
    <n v="2062972"/>
    <x v="0"/>
    <m/>
    <m/>
    <m/>
    <m/>
    <m/>
    <m/>
    <s v="A4S02_10005"/>
    <n v="798"/>
    <m/>
    <m/>
  </r>
  <r>
    <n v="4296"/>
    <x v="1"/>
    <x v="3"/>
    <s v="GCA_001766235.1"/>
    <s v="Primary Assembly"/>
    <s v="chromosome"/>
    <m/>
    <s v="CP015164.1"/>
    <n v="2062175"/>
    <n v="2062972"/>
    <x v="0"/>
    <s v="AOW47040.1"/>
    <m/>
    <m/>
    <s v="transposase"/>
    <m/>
    <m/>
    <s v="A4S02_10005"/>
    <n v="798"/>
    <n v="265"/>
    <m/>
  </r>
  <r>
    <n v="4297"/>
    <x v="0"/>
    <x v="0"/>
    <s v="GCA_001766235.1"/>
    <s v="Primary Assembly"/>
    <s v="chromosome"/>
    <m/>
    <s v="CP015164.1"/>
    <n v="2063311"/>
    <n v="2063823"/>
    <x v="1"/>
    <m/>
    <m/>
    <m/>
    <m/>
    <m/>
    <m/>
    <s v="A4S02_10010"/>
    <n v="513"/>
    <m/>
    <s v="pseudo"/>
  </r>
  <r>
    <n v="4298"/>
    <x v="1"/>
    <x v="1"/>
    <s v="GCA_001766235.1"/>
    <s v="Primary Assembly"/>
    <s v="chromosome"/>
    <m/>
    <s v="CP015164.1"/>
    <n v="2063311"/>
    <n v="2063823"/>
    <x v="1"/>
    <m/>
    <m/>
    <m/>
    <s v="hypothetical protein"/>
    <m/>
    <m/>
    <s v="A4S02_10010"/>
    <n v="513"/>
    <m/>
    <s v="pseudo"/>
  </r>
  <r>
    <n v="4299"/>
    <x v="0"/>
    <x v="0"/>
    <s v="GCA_001766235.1"/>
    <s v="Primary Assembly"/>
    <s v="chromosome"/>
    <m/>
    <s v="CP015164.1"/>
    <n v="2063823"/>
    <n v="2065033"/>
    <x v="1"/>
    <m/>
    <m/>
    <m/>
    <m/>
    <m/>
    <m/>
    <s v="A4S02_10015"/>
    <n v="1211"/>
    <m/>
    <s v="pseudo"/>
  </r>
  <r>
    <n v="4300"/>
    <x v="1"/>
    <x v="1"/>
    <s v="GCA_001766235.1"/>
    <s v="Primary Assembly"/>
    <s v="chromosome"/>
    <m/>
    <s v="CP015164.1"/>
    <n v="2063823"/>
    <n v="2065033"/>
    <x v="1"/>
    <m/>
    <m/>
    <m/>
    <s v="autotransporter strand-loop-strand O-heptosyltransferase"/>
    <m/>
    <m/>
    <s v="A4S02_10015"/>
    <n v="1211"/>
    <m/>
    <s v="pseudo"/>
  </r>
  <r>
    <n v="4301"/>
    <x v="0"/>
    <x v="2"/>
    <s v="GCA_001766235.1"/>
    <s v="Primary Assembly"/>
    <s v="chromosome"/>
    <m/>
    <s v="CP015164.1"/>
    <n v="2065483"/>
    <n v="2066949"/>
    <x v="0"/>
    <m/>
    <m/>
    <m/>
    <m/>
    <m/>
    <m/>
    <s v="A4S02_10020"/>
    <n v="1467"/>
    <m/>
    <m/>
  </r>
  <r>
    <n v="4302"/>
    <x v="1"/>
    <x v="3"/>
    <s v="GCA_001766235.1"/>
    <s v="Primary Assembly"/>
    <s v="chromosome"/>
    <m/>
    <s v="CP015164.1"/>
    <n v="2065483"/>
    <n v="2066949"/>
    <x v="0"/>
    <s v="AOW47871.1"/>
    <m/>
    <m/>
    <s v="sodium:proline symporter"/>
    <m/>
    <m/>
    <s v="A4S02_10020"/>
    <n v="1467"/>
    <n v="488"/>
    <m/>
  </r>
  <r>
    <n v="4303"/>
    <x v="0"/>
    <x v="2"/>
    <s v="GCA_001766235.1"/>
    <s v="Primary Assembly"/>
    <s v="chromosome"/>
    <m/>
    <s v="CP015164.1"/>
    <n v="2066970"/>
    <n v="2067902"/>
    <x v="0"/>
    <m/>
    <m/>
    <m/>
    <m/>
    <m/>
    <m/>
    <s v="A4S02_10025"/>
    <n v="933"/>
    <m/>
    <m/>
  </r>
  <r>
    <n v="4304"/>
    <x v="1"/>
    <x v="3"/>
    <s v="GCA_001766235.1"/>
    <s v="Primary Assembly"/>
    <s v="chromosome"/>
    <m/>
    <s v="CP015164.1"/>
    <n v="2066970"/>
    <n v="2067902"/>
    <x v="0"/>
    <s v="AOW47041.1"/>
    <m/>
    <m/>
    <s v="N-acetylmuramic acid 6-phosphate etherase"/>
    <m/>
    <m/>
    <s v="A4S02_10025"/>
    <n v="933"/>
    <n v="310"/>
    <m/>
  </r>
  <r>
    <n v="4305"/>
    <x v="0"/>
    <x v="2"/>
    <s v="GCA_001766235.1"/>
    <s v="Primary Assembly"/>
    <s v="chromosome"/>
    <m/>
    <s v="CP015164.1"/>
    <n v="2067902"/>
    <n v="2068888"/>
    <x v="0"/>
    <m/>
    <m/>
    <m/>
    <m/>
    <m/>
    <m/>
    <s v="A4S02_10030"/>
    <n v="987"/>
    <m/>
    <m/>
  </r>
  <r>
    <n v="4306"/>
    <x v="1"/>
    <x v="3"/>
    <s v="GCA_001766235.1"/>
    <s v="Primary Assembly"/>
    <s v="chromosome"/>
    <m/>
    <s v="CP015164.1"/>
    <n v="2067902"/>
    <n v="2068888"/>
    <x v="0"/>
    <s v="AOW47042.1"/>
    <m/>
    <m/>
    <s v="N-acetylglucosamine kinase"/>
    <m/>
    <m/>
    <s v="A4S02_10030"/>
    <n v="987"/>
    <n v="328"/>
    <m/>
  </r>
  <r>
    <n v="4307"/>
    <x v="0"/>
    <x v="2"/>
    <s v="GCA_001766235.1"/>
    <s v="Primary Assembly"/>
    <s v="chromosome"/>
    <m/>
    <s v="CP015164.1"/>
    <n v="2068885"/>
    <n v="2071131"/>
    <x v="0"/>
    <m/>
    <m/>
    <m/>
    <m/>
    <m/>
    <m/>
    <s v="A4S02_10035"/>
    <n v="2247"/>
    <m/>
    <m/>
  </r>
  <r>
    <n v="4308"/>
    <x v="1"/>
    <x v="3"/>
    <s v="GCA_001766235.1"/>
    <s v="Primary Assembly"/>
    <s v="chromosome"/>
    <m/>
    <s v="CP015164.1"/>
    <n v="2068885"/>
    <n v="2071131"/>
    <x v="0"/>
    <s v="AOW47043.1"/>
    <m/>
    <m/>
    <s v="beta-N-acetylhexosaminidase"/>
    <m/>
    <m/>
    <s v="A4S02_10035"/>
    <n v="2247"/>
    <n v="748"/>
    <m/>
  </r>
  <r>
    <n v="4309"/>
    <x v="0"/>
    <x v="2"/>
    <s v="GCA_001766235.1"/>
    <s v="Primary Assembly"/>
    <s v="chromosome"/>
    <m/>
    <s v="CP015164.1"/>
    <n v="2071178"/>
    <n v="2071939"/>
    <x v="1"/>
    <m/>
    <m/>
    <m/>
    <m/>
    <m/>
    <m/>
    <s v="A4S02_10040"/>
    <n v="762"/>
    <m/>
    <m/>
  </r>
  <r>
    <n v="4310"/>
    <x v="1"/>
    <x v="3"/>
    <s v="GCA_001766235.1"/>
    <s v="Primary Assembly"/>
    <s v="chromosome"/>
    <m/>
    <s v="CP015164.1"/>
    <n v="2071178"/>
    <n v="2071939"/>
    <x v="1"/>
    <s v="AOW47044.1"/>
    <m/>
    <m/>
    <s v="ferrichrome ABC transporter ATP-binding protein"/>
    <m/>
    <m/>
    <s v="A4S02_10040"/>
    <n v="762"/>
    <n v="253"/>
    <m/>
  </r>
  <r>
    <n v="4311"/>
    <x v="0"/>
    <x v="2"/>
    <s v="GCA_001766235.1"/>
    <s v="Primary Assembly"/>
    <s v="chromosome"/>
    <m/>
    <s v="CP015164.1"/>
    <n v="2071933"/>
    <n v="2072946"/>
    <x v="1"/>
    <m/>
    <m/>
    <m/>
    <m/>
    <m/>
    <m/>
    <s v="A4S02_10045"/>
    <n v="1014"/>
    <m/>
    <m/>
  </r>
  <r>
    <n v="4312"/>
    <x v="1"/>
    <x v="3"/>
    <s v="GCA_001766235.1"/>
    <s v="Primary Assembly"/>
    <s v="chromosome"/>
    <m/>
    <s v="CP015164.1"/>
    <n v="2071933"/>
    <n v="2072946"/>
    <x v="1"/>
    <s v="AOW47045.1"/>
    <m/>
    <m/>
    <s v="ABC transporter permease"/>
    <m/>
    <m/>
    <s v="A4S02_10045"/>
    <n v="1014"/>
    <n v="337"/>
    <m/>
  </r>
  <r>
    <n v="4313"/>
    <x v="0"/>
    <x v="2"/>
    <s v="GCA_001766235.1"/>
    <s v="Primary Assembly"/>
    <s v="chromosome"/>
    <m/>
    <s v="CP015164.1"/>
    <n v="2072943"/>
    <n v="2073854"/>
    <x v="1"/>
    <m/>
    <m/>
    <m/>
    <m/>
    <m/>
    <m/>
    <s v="A4S02_10050"/>
    <n v="912"/>
    <m/>
    <m/>
  </r>
  <r>
    <n v="4314"/>
    <x v="1"/>
    <x v="3"/>
    <s v="GCA_001766235.1"/>
    <s v="Primary Assembly"/>
    <s v="chromosome"/>
    <m/>
    <s v="CP015164.1"/>
    <n v="2072943"/>
    <n v="2073854"/>
    <x v="1"/>
    <s v="AOW47046.1"/>
    <m/>
    <m/>
    <s v="ferrichrome ABC transporter substrate-binding protein"/>
    <m/>
    <m/>
    <s v="A4S02_10050"/>
    <n v="912"/>
    <n v="303"/>
    <m/>
  </r>
  <r>
    <n v="4315"/>
    <x v="0"/>
    <x v="2"/>
    <s v="GCA_001766235.1"/>
    <s v="Primary Assembly"/>
    <s v="chromosome"/>
    <m/>
    <s v="CP015164.1"/>
    <n v="2073854"/>
    <n v="2076025"/>
    <x v="1"/>
    <m/>
    <m/>
    <m/>
    <m/>
    <m/>
    <m/>
    <s v="A4S02_10055"/>
    <n v="2172"/>
    <m/>
    <m/>
  </r>
  <r>
    <n v="4316"/>
    <x v="1"/>
    <x v="3"/>
    <s v="GCA_001766235.1"/>
    <s v="Primary Assembly"/>
    <s v="chromosome"/>
    <m/>
    <s v="CP015164.1"/>
    <n v="2073854"/>
    <n v="2076025"/>
    <x v="1"/>
    <s v="AOW47047.1"/>
    <m/>
    <m/>
    <s v="TonB-dependent receptor"/>
    <m/>
    <m/>
    <s v="A4S02_10055"/>
    <n v="2172"/>
    <n v="723"/>
    <m/>
  </r>
  <r>
    <n v="4317"/>
    <x v="0"/>
    <x v="2"/>
    <s v="GCA_001766235.1"/>
    <s v="Primary Assembly"/>
    <s v="chromosome"/>
    <m/>
    <s v="CP015164.1"/>
    <n v="2076447"/>
    <n v="2078159"/>
    <x v="1"/>
    <m/>
    <m/>
    <m/>
    <m/>
    <m/>
    <m/>
    <s v="A4S02_10060"/>
    <n v="1713"/>
    <m/>
    <m/>
  </r>
  <r>
    <n v="4318"/>
    <x v="1"/>
    <x v="3"/>
    <s v="GCA_001766235.1"/>
    <s v="Primary Assembly"/>
    <s v="chromosome"/>
    <m/>
    <s v="CP015164.1"/>
    <n v="2076447"/>
    <n v="2078159"/>
    <x v="1"/>
    <s v="AOW47048.1"/>
    <m/>
    <m/>
    <s v="Na+/H+ antiporter"/>
    <m/>
    <m/>
    <s v="A4S02_10060"/>
    <n v="1713"/>
    <n v="570"/>
    <m/>
  </r>
  <r>
    <n v="4319"/>
    <x v="0"/>
    <x v="2"/>
    <s v="GCA_001766235.1"/>
    <s v="Primary Assembly"/>
    <s v="chromosome"/>
    <m/>
    <s v="CP015164.1"/>
    <n v="2078225"/>
    <n v="2079148"/>
    <x v="1"/>
    <m/>
    <m/>
    <m/>
    <m/>
    <m/>
    <m/>
    <s v="A4S02_10065"/>
    <n v="924"/>
    <m/>
    <m/>
  </r>
  <r>
    <n v="4320"/>
    <x v="1"/>
    <x v="3"/>
    <s v="GCA_001766235.1"/>
    <s v="Primary Assembly"/>
    <s v="chromosome"/>
    <m/>
    <s v="CP015164.1"/>
    <n v="2078225"/>
    <n v="2079148"/>
    <x v="1"/>
    <s v="AOW47049.1"/>
    <m/>
    <m/>
    <s v="transcriptional regulator"/>
    <m/>
    <m/>
    <s v="A4S02_10065"/>
    <n v="924"/>
    <n v="307"/>
    <m/>
  </r>
  <r>
    <n v="4321"/>
    <x v="0"/>
    <x v="2"/>
    <s v="GCA_001766235.1"/>
    <s v="Primary Assembly"/>
    <s v="chromosome"/>
    <m/>
    <s v="CP015164.1"/>
    <n v="2079305"/>
    <n v="2080078"/>
    <x v="0"/>
    <m/>
    <m/>
    <m/>
    <m/>
    <m/>
    <m/>
    <s v="A4S02_10070"/>
    <n v="774"/>
    <m/>
    <m/>
  </r>
  <r>
    <n v="4322"/>
    <x v="1"/>
    <x v="3"/>
    <s v="GCA_001766235.1"/>
    <s v="Primary Assembly"/>
    <s v="chromosome"/>
    <m/>
    <s v="CP015164.1"/>
    <n v="2079305"/>
    <n v="2080078"/>
    <x v="0"/>
    <s v="AOW47050.1"/>
    <m/>
    <m/>
    <s v="short chain dehydrogenase"/>
    <m/>
    <m/>
    <s v="A4S02_10070"/>
    <n v="774"/>
    <n v="257"/>
    <m/>
  </r>
  <r>
    <n v="4323"/>
    <x v="0"/>
    <x v="2"/>
    <s v="GCA_001766235.1"/>
    <s v="Primary Assembly"/>
    <s v="chromosome"/>
    <m/>
    <s v="CP015164.1"/>
    <n v="2080361"/>
    <n v="2082547"/>
    <x v="0"/>
    <m/>
    <m/>
    <m/>
    <m/>
    <m/>
    <m/>
    <s v="A4S02_10075"/>
    <n v="2187"/>
    <m/>
    <m/>
  </r>
  <r>
    <n v="4324"/>
    <x v="1"/>
    <x v="3"/>
    <s v="GCA_001766235.1"/>
    <s v="Primary Assembly"/>
    <s v="chromosome"/>
    <m/>
    <s v="CP015164.1"/>
    <n v="2080361"/>
    <n v="2082547"/>
    <x v="0"/>
    <s v="AOW47872.1"/>
    <m/>
    <m/>
    <s v="TonB-dependent receptor"/>
    <m/>
    <m/>
    <s v="A4S02_10075"/>
    <n v="2187"/>
    <n v="728"/>
    <m/>
  </r>
  <r>
    <n v="4325"/>
    <x v="0"/>
    <x v="2"/>
    <s v="GCA_001766235.1"/>
    <s v="Primary Assembly"/>
    <s v="chromosome"/>
    <m/>
    <s v="CP015164.1"/>
    <n v="2082677"/>
    <n v="2083189"/>
    <x v="0"/>
    <m/>
    <m/>
    <m/>
    <m/>
    <m/>
    <m/>
    <s v="A4S02_10080"/>
    <n v="513"/>
    <m/>
    <m/>
  </r>
  <r>
    <n v="4326"/>
    <x v="1"/>
    <x v="3"/>
    <s v="GCA_001766235.1"/>
    <s v="Primary Assembly"/>
    <s v="chromosome"/>
    <m/>
    <s v="CP015164.1"/>
    <n v="2082677"/>
    <n v="2083189"/>
    <x v="0"/>
    <s v="AOW47051.1"/>
    <m/>
    <m/>
    <s v="hypothetical protein"/>
    <m/>
    <m/>
    <s v="A4S02_10080"/>
    <n v="513"/>
    <n v="170"/>
    <m/>
  </r>
  <r>
    <n v="4327"/>
    <x v="0"/>
    <x v="2"/>
    <s v="GCA_001766235.1"/>
    <s v="Primary Assembly"/>
    <s v="chromosome"/>
    <m/>
    <s v="CP015164.1"/>
    <n v="2083293"/>
    <n v="2083829"/>
    <x v="1"/>
    <m/>
    <m/>
    <m/>
    <m/>
    <m/>
    <m/>
    <s v="A4S02_10085"/>
    <n v="537"/>
    <m/>
    <m/>
  </r>
  <r>
    <n v="4328"/>
    <x v="1"/>
    <x v="3"/>
    <s v="GCA_001766235.1"/>
    <s v="Primary Assembly"/>
    <s v="chromosome"/>
    <m/>
    <s v="CP015164.1"/>
    <n v="2083293"/>
    <n v="2083829"/>
    <x v="1"/>
    <s v="AOW47052.1"/>
    <m/>
    <m/>
    <s v="hypothetical protein"/>
    <m/>
    <m/>
    <s v="A4S02_10085"/>
    <n v="537"/>
    <n v="178"/>
    <m/>
  </r>
  <r>
    <n v="4329"/>
    <x v="0"/>
    <x v="2"/>
    <s v="GCA_001766235.1"/>
    <s v="Primary Assembly"/>
    <s v="chromosome"/>
    <m/>
    <s v="CP015164.1"/>
    <n v="2084248"/>
    <n v="2084676"/>
    <x v="0"/>
    <m/>
    <m/>
    <m/>
    <m/>
    <m/>
    <m/>
    <s v="A4S02_10090"/>
    <n v="429"/>
    <m/>
    <m/>
  </r>
  <r>
    <n v="4330"/>
    <x v="1"/>
    <x v="3"/>
    <s v="GCA_001766235.1"/>
    <s v="Primary Assembly"/>
    <s v="chromosome"/>
    <m/>
    <s v="CP015164.1"/>
    <n v="2084248"/>
    <n v="2084676"/>
    <x v="0"/>
    <s v="AOW47053.1"/>
    <m/>
    <m/>
    <s v="hypothetical protein"/>
    <m/>
    <m/>
    <s v="A4S02_10090"/>
    <n v="429"/>
    <n v="142"/>
    <m/>
  </r>
  <r>
    <n v="4331"/>
    <x v="0"/>
    <x v="2"/>
    <s v="GCA_001766235.1"/>
    <s v="Primary Assembly"/>
    <s v="chromosome"/>
    <m/>
    <s v="CP015164.1"/>
    <n v="2084871"/>
    <n v="2085290"/>
    <x v="0"/>
    <m/>
    <m/>
    <m/>
    <m/>
    <m/>
    <m/>
    <s v="A4S02_10095"/>
    <n v="420"/>
    <m/>
    <m/>
  </r>
  <r>
    <n v="4332"/>
    <x v="1"/>
    <x v="3"/>
    <s v="GCA_001766235.1"/>
    <s v="Primary Assembly"/>
    <s v="chromosome"/>
    <m/>
    <s v="CP015164.1"/>
    <n v="2084871"/>
    <n v="2085290"/>
    <x v="0"/>
    <s v="AOW47054.1"/>
    <m/>
    <m/>
    <s v="hypothetical protein"/>
    <m/>
    <m/>
    <s v="A4S02_10095"/>
    <n v="420"/>
    <n v="139"/>
    <m/>
  </r>
  <r>
    <n v="4333"/>
    <x v="0"/>
    <x v="2"/>
    <s v="GCA_001766235.1"/>
    <s v="Primary Assembly"/>
    <s v="chromosome"/>
    <m/>
    <s v="CP015164.1"/>
    <n v="2085434"/>
    <n v="2086873"/>
    <x v="0"/>
    <m/>
    <m/>
    <m/>
    <m/>
    <m/>
    <m/>
    <s v="A4S02_10100"/>
    <n v="1440"/>
    <m/>
    <m/>
  </r>
  <r>
    <n v="4334"/>
    <x v="1"/>
    <x v="3"/>
    <s v="GCA_001766235.1"/>
    <s v="Primary Assembly"/>
    <s v="chromosome"/>
    <m/>
    <s v="CP015164.1"/>
    <n v="2085434"/>
    <n v="2086873"/>
    <x v="0"/>
    <s v="AOW47055.1"/>
    <m/>
    <m/>
    <s v="hypothetical protein"/>
    <m/>
    <m/>
    <s v="A4S02_10100"/>
    <n v="1440"/>
    <n v="479"/>
    <m/>
  </r>
  <r>
    <n v="4335"/>
    <x v="0"/>
    <x v="2"/>
    <s v="GCA_001766235.1"/>
    <s v="Primary Assembly"/>
    <s v="chromosome"/>
    <m/>
    <s v="CP015164.1"/>
    <n v="2086877"/>
    <n v="2087479"/>
    <x v="1"/>
    <m/>
    <m/>
    <m/>
    <m/>
    <m/>
    <m/>
    <s v="A4S02_10105"/>
    <n v="603"/>
    <m/>
    <m/>
  </r>
  <r>
    <n v="4336"/>
    <x v="1"/>
    <x v="3"/>
    <s v="GCA_001766235.1"/>
    <s v="Primary Assembly"/>
    <s v="chromosome"/>
    <m/>
    <s v="CP015164.1"/>
    <n v="2086877"/>
    <n v="2087479"/>
    <x v="1"/>
    <s v="AOW47056.1"/>
    <m/>
    <m/>
    <s v="phosphoglycerate mutase"/>
    <m/>
    <m/>
    <s v="A4S02_10105"/>
    <n v="603"/>
    <n v="200"/>
    <m/>
  </r>
  <r>
    <n v="4337"/>
    <x v="0"/>
    <x v="2"/>
    <s v="GCA_001766235.1"/>
    <s v="Primary Assembly"/>
    <s v="chromosome"/>
    <m/>
    <s v="CP015164.1"/>
    <n v="2087492"/>
    <n v="2088424"/>
    <x v="1"/>
    <m/>
    <m/>
    <m/>
    <m/>
    <m/>
    <m/>
    <s v="A4S02_10110"/>
    <n v="933"/>
    <m/>
    <m/>
  </r>
  <r>
    <n v="4338"/>
    <x v="1"/>
    <x v="3"/>
    <s v="GCA_001766235.1"/>
    <s v="Primary Assembly"/>
    <s v="chromosome"/>
    <m/>
    <s v="CP015164.1"/>
    <n v="2087492"/>
    <n v="2088424"/>
    <x v="1"/>
    <s v="AOW47057.1"/>
    <m/>
    <m/>
    <s v="phosphoribosylpyrophosphate synthetase"/>
    <m/>
    <m/>
    <s v="A4S02_10110"/>
    <n v="933"/>
    <n v="310"/>
    <m/>
  </r>
  <r>
    <n v="4339"/>
    <x v="0"/>
    <x v="2"/>
    <s v="GCA_001766235.1"/>
    <s v="Primary Assembly"/>
    <s v="chromosome"/>
    <m/>
    <s v="CP015164.1"/>
    <n v="2088548"/>
    <n v="2089579"/>
    <x v="0"/>
    <m/>
    <m/>
    <m/>
    <m/>
    <m/>
    <m/>
    <s v="A4S02_10115"/>
    <n v="1032"/>
    <m/>
    <m/>
  </r>
  <r>
    <n v="4340"/>
    <x v="1"/>
    <x v="3"/>
    <s v="GCA_001766235.1"/>
    <s v="Primary Assembly"/>
    <s v="chromosome"/>
    <m/>
    <s v="CP015164.1"/>
    <n v="2088548"/>
    <n v="2089579"/>
    <x v="0"/>
    <s v="AOW47873.1"/>
    <m/>
    <m/>
    <s v="permease"/>
    <m/>
    <m/>
    <s v="A4S02_10115"/>
    <n v="1032"/>
    <n v="343"/>
    <m/>
  </r>
  <r>
    <n v="4341"/>
    <x v="0"/>
    <x v="2"/>
    <s v="GCA_001766235.1"/>
    <s v="Primary Assembly"/>
    <s v="chromosome"/>
    <m/>
    <s v="CP015164.1"/>
    <n v="2089585"/>
    <n v="2090391"/>
    <x v="0"/>
    <m/>
    <m/>
    <m/>
    <m/>
    <m/>
    <m/>
    <s v="A4S02_10120"/>
    <n v="807"/>
    <m/>
    <m/>
  </r>
  <r>
    <n v="4342"/>
    <x v="1"/>
    <x v="3"/>
    <s v="GCA_001766235.1"/>
    <s v="Primary Assembly"/>
    <s v="chromosome"/>
    <m/>
    <s v="CP015164.1"/>
    <n v="2089585"/>
    <n v="2090391"/>
    <x v="0"/>
    <s v="AOW47058.1"/>
    <m/>
    <m/>
    <s v="ABC transporter ATP-binding protein"/>
    <m/>
    <m/>
    <s v="A4S02_10120"/>
    <n v="807"/>
    <n v="268"/>
    <m/>
  </r>
  <r>
    <n v="4343"/>
    <x v="0"/>
    <x v="2"/>
    <s v="GCA_001766235.1"/>
    <s v="Primary Assembly"/>
    <s v="chromosome"/>
    <m/>
    <s v="CP015164.1"/>
    <n v="2090536"/>
    <n v="2092032"/>
    <x v="0"/>
    <m/>
    <m/>
    <m/>
    <m/>
    <m/>
    <m/>
    <s v="A4S02_10125"/>
    <n v="1497"/>
    <m/>
    <m/>
  </r>
  <r>
    <n v="4344"/>
    <x v="1"/>
    <x v="3"/>
    <s v="GCA_001766235.1"/>
    <s v="Primary Assembly"/>
    <s v="chromosome"/>
    <m/>
    <s v="CP015164.1"/>
    <n v="2090536"/>
    <n v="2092032"/>
    <x v="0"/>
    <s v="AOW47059.1"/>
    <m/>
    <m/>
    <s v="multidrug transporter"/>
    <m/>
    <m/>
    <s v="A4S02_10125"/>
    <n v="1497"/>
    <n v="498"/>
    <m/>
  </r>
  <r>
    <n v="4345"/>
    <x v="0"/>
    <x v="2"/>
    <s v="GCA_001766235.1"/>
    <s v="Primary Assembly"/>
    <s v="chromosome"/>
    <m/>
    <s v="CP015164.1"/>
    <n v="2092025"/>
    <n v="2092234"/>
    <x v="0"/>
    <m/>
    <m/>
    <m/>
    <m/>
    <m/>
    <m/>
    <s v="A4S02_10130"/>
    <n v="210"/>
    <m/>
    <m/>
  </r>
  <r>
    <n v="4346"/>
    <x v="1"/>
    <x v="3"/>
    <s v="GCA_001766235.1"/>
    <s v="Primary Assembly"/>
    <s v="chromosome"/>
    <m/>
    <s v="CP015164.1"/>
    <n v="2092025"/>
    <n v="2092234"/>
    <x v="0"/>
    <s v="AOW47060.1"/>
    <m/>
    <m/>
    <s v="hypothetical protein"/>
    <m/>
    <m/>
    <s v="A4S02_10130"/>
    <n v="210"/>
    <n v="69"/>
    <m/>
  </r>
  <r>
    <n v="4347"/>
    <x v="0"/>
    <x v="2"/>
    <s v="GCA_001766235.1"/>
    <s v="Primary Assembly"/>
    <s v="chromosome"/>
    <m/>
    <s v="CP015164.1"/>
    <n v="2092248"/>
    <n v="2092826"/>
    <x v="0"/>
    <m/>
    <m/>
    <m/>
    <m/>
    <m/>
    <m/>
    <s v="A4S02_10135"/>
    <n v="579"/>
    <m/>
    <m/>
  </r>
  <r>
    <n v="4348"/>
    <x v="1"/>
    <x v="3"/>
    <s v="GCA_001766235.1"/>
    <s v="Primary Assembly"/>
    <s v="chromosome"/>
    <m/>
    <s v="CP015164.1"/>
    <n v="2092248"/>
    <n v="2092826"/>
    <x v="0"/>
    <s v="AOW47061.1"/>
    <m/>
    <m/>
    <s v="cytochrome B"/>
    <m/>
    <m/>
    <s v="A4S02_10135"/>
    <n v="579"/>
    <n v="192"/>
    <m/>
  </r>
  <r>
    <n v="4349"/>
    <x v="0"/>
    <x v="2"/>
    <s v="GCA_001766235.1"/>
    <s v="Primary Assembly"/>
    <s v="chromosome"/>
    <m/>
    <s v="CP015164.1"/>
    <n v="2092961"/>
    <n v="2093968"/>
    <x v="0"/>
    <m/>
    <m/>
    <m/>
    <m/>
    <m/>
    <m/>
    <s v="A4S02_10140"/>
    <n v="1008"/>
    <m/>
    <m/>
  </r>
  <r>
    <n v="4350"/>
    <x v="1"/>
    <x v="3"/>
    <s v="GCA_001766235.1"/>
    <s v="Primary Assembly"/>
    <s v="chromosome"/>
    <m/>
    <s v="CP015164.1"/>
    <n v="2092961"/>
    <n v="2093968"/>
    <x v="0"/>
    <s v="AOW47062.1"/>
    <m/>
    <m/>
    <s v="oxidoreductase"/>
    <m/>
    <m/>
    <s v="A4S02_10140"/>
    <n v="1008"/>
    <n v="335"/>
    <m/>
  </r>
  <r>
    <n v="4351"/>
    <x v="0"/>
    <x v="2"/>
    <s v="GCA_001766235.1"/>
    <s v="Primary Assembly"/>
    <s v="chromosome"/>
    <m/>
    <s v="CP015164.1"/>
    <n v="2094171"/>
    <n v="2094566"/>
    <x v="1"/>
    <m/>
    <m/>
    <m/>
    <m/>
    <m/>
    <m/>
    <s v="A4S02_10145"/>
    <n v="396"/>
    <m/>
    <m/>
  </r>
  <r>
    <n v="4352"/>
    <x v="1"/>
    <x v="3"/>
    <s v="GCA_001766235.1"/>
    <s v="Primary Assembly"/>
    <s v="chromosome"/>
    <m/>
    <s v="CP015164.1"/>
    <n v="2094171"/>
    <n v="2094566"/>
    <x v="1"/>
    <s v="AOW47874.1"/>
    <m/>
    <m/>
    <s v="hypothetical protein"/>
    <m/>
    <m/>
    <s v="A4S02_10145"/>
    <n v="396"/>
    <n v="131"/>
    <m/>
  </r>
  <r>
    <n v="4353"/>
    <x v="0"/>
    <x v="2"/>
    <s v="GCA_001766235.1"/>
    <s v="Primary Assembly"/>
    <s v="chromosome"/>
    <m/>
    <s v="CP015164.1"/>
    <n v="2094656"/>
    <n v="2095561"/>
    <x v="1"/>
    <m/>
    <m/>
    <m/>
    <m/>
    <m/>
    <m/>
    <s v="A4S02_10150"/>
    <n v="906"/>
    <m/>
    <m/>
  </r>
  <r>
    <n v="4354"/>
    <x v="1"/>
    <x v="3"/>
    <s v="GCA_001766235.1"/>
    <s v="Primary Assembly"/>
    <s v="chromosome"/>
    <m/>
    <s v="CP015164.1"/>
    <n v="2094656"/>
    <n v="2095561"/>
    <x v="1"/>
    <s v="AOW47063.1"/>
    <m/>
    <m/>
    <s v="4-(cytidine 5'-diphospho)-2-C-methyl-D-erythritol kinase"/>
    <m/>
    <m/>
    <s v="A4S02_10150"/>
    <n v="906"/>
    <n v="301"/>
    <m/>
  </r>
  <r>
    <n v="4355"/>
    <x v="0"/>
    <x v="2"/>
    <s v="GCA_001766235.1"/>
    <s v="Primary Assembly"/>
    <s v="chromosome"/>
    <m/>
    <s v="CP015164.1"/>
    <n v="2095558"/>
    <n v="2097420"/>
    <x v="1"/>
    <m/>
    <m/>
    <m/>
    <m/>
    <m/>
    <m/>
    <s v="A4S02_10155"/>
    <n v="1863"/>
    <m/>
    <m/>
  </r>
  <r>
    <n v="4356"/>
    <x v="1"/>
    <x v="3"/>
    <s v="GCA_001766235.1"/>
    <s v="Primary Assembly"/>
    <s v="chromosome"/>
    <m/>
    <s v="CP015164.1"/>
    <n v="2095558"/>
    <n v="2097420"/>
    <x v="1"/>
    <s v="AOW47064.1"/>
    <m/>
    <m/>
    <s v="hypothetical protein"/>
    <m/>
    <m/>
    <s v="A4S02_10155"/>
    <n v="1863"/>
    <n v="620"/>
    <m/>
  </r>
  <r>
    <n v="4357"/>
    <x v="0"/>
    <x v="2"/>
    <s v="GCA_001766235.1"/>
    <s v="Primary Assembly"/>
    <s v="chromosome"/>
    <m/>
    <s v="CP015164.1"/>
    <n v="2097577"/>
    <n v="2098431"/>
    <x v="0"/>
    <m/>
    <m/>
    <m/>
    <m/>
    <m/>
    <m/>
    <s v="A4S02_10160"/>
    <n v="855"/>
    <m/>
    <m/>
  </r>
  <r>
    <n v="4358"/>
    <x v="1"/>
    <x v="3"/>
    <s v="GCA_001766235.1"/>
    <s v="Primary Assembly"/>
    <s v="chromosome"/>
    <m/>
    <s v="CP015164.1"/>
    <n v="2097577"/>
    <n v="2098431"/>
    <x v="0"/>
    <s v="AOW47065.1"/>
    <m/>
    <m/>
    <s v="uracil-DNA glycosylase family protein"/>
    <m/>
    <m/>
    <s v="A4S02_10160"/>
    <n v="855"/>
    <n v="284"/>
    <m/>
  </r>
  <r>
    <n v="4359"/>
    <x v="0"/>
    <x v="2"/>
    <s v="GCA_001766235.1"/>
    <s v="Primary Assembly"/>
    <s v="chromosome"/>
    <m/>
    <s v="CP015164.1"/>
    <n v="2098656"/>
    <n v="2100617"/>
    <x v="0"/>
    <m/>
    <m/>
    <m/>
    <m/>
    <m/>
    <m/>
    <s v="A4S02_10165"/>
    <n v="1962"/>
    <m/>
    <m/>
  </r>
  <r>
    <n v="4360"/>
    <x v="1"/>
    <x v="3"/>
    <s v="GCA_001766235.1"/>
    <s v="Primary Assembly"/>
    <s v="chromosome"/>
    <m/>
    <s v="CP015164.1"/>
    <n v="2098656"/>
    <n v="2100617"/>
    <x v="0"/>
    <s v="AOW47066.1"/>
    <m/>
    <m/>
    <s v="lytic transglycosylase"/>
    <m/>
    <m/>
    <s v="A4S02_10165"/>
    <n v="1962"/>
    <n v="653"/>
    <m/>
  </r>
  <r>
    <n v="4361"/>
    <x v="0"/>
    <x v="2"/>
    <s v="GCA_001766235.1"/>
    <s v="Primary Assembly"/>
    <s v="chromosome"/>
    <m/>
    <s v="CP015164.1"/>
    <n v="2100760"/>
    <n v="2102058"/>
    <x v="1"/>
    <m/>
    <m/>
    <m/>
    <m/>
    <m/>
    <m/>
    <s v="A4S02_10170"/>
    <n v="1299"/>
    <m/>
    <m/>
  </r>
  <r>
    <n v="4362"/>
    <x v="1"/>
    <x v="3"/>
    <s v="GCA_001766235.1"/>
    <s v="Primary Assembly"/>
    <s v="chromosome"/>
    <m/>
    <s v="CP015164.1"/>
    <n v="2100760"/>
    <n v="2102058"/>
    <x v="1"/>
    <s v="AOW47875.1"/>
    <m/>
    <m/>
    <s v="hemolysin C"/>
    <m/>
    <m/>
    <s v="A4S02_10170"/>
    <n v="1299"/>
    <n v="432"/>
    <m/>
  </r>
  <r>
    <n v="4363"/>
    <x v="0"/>
    <x v="2"/>
    <s v="GCA_001766235.1"/>
    <s v="Primary Assembly"/>
    <s v="chromosome"/>
    <m/>
    <s v="CP015164.1"/>
    <n v="2102303"/>
    <n v="2103514"/>
    <x v="1"/>
    <m/>
    <m/>
    <m/>
    <m/>
    <m/>
    <m/>
    <s v="A4S02_10175"/>
    <n v="1212"/>
    <m/>
    <m/>
  </r>
  <r>
    <n v="4364"/>
    <x v="1"/>
    <x v="3"/>
    <s v="GCA_001766235.1"/>
    <s v="Primary Assembly"/>
    <s v="chromosome"/>
    <m/>
    <s v="CP015164.1"/>
    <n v="2102303"/>
    <n v="2103514"/>
    <x v="1"/>
    <s v="AOW47067.1"/>
    <m/>
    <m/>
    <s v="hopanoid biosynthesis associated radical SAM protein HpnH"/>
    <m/>
    <m/>
    <s v="A4S02_10175"/>
    <n v="1212"/>
    <n v="403"/>
    <m/>
  </r>
  <r>
    <n v="4365"/>
    <x v="0"/>
    <x v="2"/>
    <s v="GCA_001766235.1"/>
    <s v="Primary Assembly"/>
    <s v="chromosome"/>
    <m/>
    <s v="CP015164.1"/>
    <n v="2103938"/>
    <n v="2105965"/>
    <x v="0"/>
    <m/>
    <m/>
    <m/>
    <m/>
    <m/>
    <m/>
    <s v="A4S02_10180"/>
    <n v="2028"/>
    <m/>
    <m/>
  </r>
  <r>
    <n v="4366"/>
    <x v="1"/>
    <x v="3"/>
    <s v="GCA_001766235.1"/>
    <s v="Primary Assembly"/>
    <s v="chromosome"/>
    <m/>
    <s v="CP015164.1"/>
    <n v="2103938"/>
    <n v="2105965"/>
    <x v="0"/>
    <s v="AOW47068.1"/>
    <m/>
    <m/>
    <s v="1-deoxy-D-xylulose-5-phosphate synthase"/>
    <m/>
    <m/>
    <s v="A4S02_10180"/>
    <n v="2028"/>
    <n v="675"/>
    <m/>
  </r>
  <r>
    <n v="4367"/>
    <x v="0"/>
    <x v="2"/>
    <s v="GCA_001766235.1"/>
    <s v="Primary Assembly"/>
    <s v="chromosome"/>
    <m/>
    <s v="CP015164.1"/>
    <n v="2105969"/>
    <n v="2106622"/>
    <x v="0"/>
    <m/>
    <m/>
    <m/>
    <m/>
    <m/>
    <m/>
    <s v="A4S02_10185"/>
    <n v="654"/>
    <m/>
    <m/>
  </r>
  <r>
    <n v="4368"/>
    <x v="1"/>
    <x v="3"/>
    <s v="GCA_001766235.1"/>
    <s v="Primary Assembly"/>
    <s v="chromosome"/>
    <m/>
    <s v="CP015164.1"/>
    <n v="2105969"/>
    <n v="2106622"/>
    <x v="0"/>
    <s v="AOW47069.1"/>
    <m/>
    <m/>
    <s v="toluene transporter"/>
    <m/>
    <m/>
    <s v="A4S02_10185"/>
    <n v="654"/>
    <n v="217"/>
    <m/>
  </r>
  <r>
    <n v="4369"/>
    <x v="0"/>
    <x v="2"/>
    <s v="GCA_001766235.1"/>
    <s v="Primary Assembly"/>
    <s v="chromosome"/>
    <m/>
    <s v="CP015164.1"/>
    <n v="2106699"/>
    <n v="2107868"/>
    <x v="0"/>
    <m/>
    <m/>
    <m/>
    <m/>
    <m/>
    <m/>
    <s v="A4S02_10190"/>
    <n v="1170"/>
    <m/>
    <m/>
  </r>
  <r>
    <n v="4370"/>
    <x v="1"/>
    <x v="3"/>
    <s v="GCA_001766235.1"/>
    <s v="Primary Assembly"/>
    <s v="chromosome"/>
    <m/>
    <s v="CP015164.1"/>
    <n v="2106699"/>
    <n v="2107868"/>
    <x v="0"/>
    <s v="AOW47070.1"/>
    <m/>
    <m/>
    <s v="ceramide glucosyltransferase"/>
    <m/>
    <m/>
    <s v="A4S02_10190"/>
    <n v="1170"/>
    <n v="389"/>
    <m/>
  </r>
  <r>
    <n v="4371"/>
    <x v="0"/>
    <x v="2"/>
    <s v="GCA_001766235.1"/>
    <s v="Primary Assembly"/>
    <s v="chromosome"/>
    <m/>
    <s v="CP015164.1"/>
    <n v="2108007"/>
    <n v="2109431"/>
    <x v="0"/>
    <m/>
    <m/>
    <m/>
    <m/>
    <m/>
    <m/>
    <s v="A4S02_10195"/>
    <n v="1425"/>
    <m/>
    <m/>
  </r>
  <r>
    <n v="4372"/>
    <x v="1"/>
    <x v="3"/>
    <s v="GCA_001766235.1"/>
    <s v="Primary Assembly"/>
    <s v="chromosome"/>
    <m/>
    <s v="CP015164.1"/>
    <n v="2108007"/>
    <n v="2109431"/>
    <x v="0"/>
    <s v="AOW47071.1"/>
    <m/>
    <m/>
    <s v="hopanoid biosynthesis associated radical SAM protein HpnJ"/>
    <m/>
    <m/>
    <s v="A4S02_10195"/>
    <n v="1425"/>
    <n v="474"/>
    <m/>
  </r>
  <r>
    <n v="4373"/>
    <x v="0"/>
    <x v="2"/>
    <s v="GCA_001766235.1"/>
    <s v="Primary Assembly"/>
    <s v="chromosome"/>
    <m/>
    <s v="CP015164.1"/>
    <n v="2109531"/>
    <n v="2110418"/>
    <x v="0"/>
    <m/>
    <m/>
    <m/>
    <m/>
    <m/>
    <m/>
    <s v="A4S02_10200"/>
    <n v="888"/>
    <m/>
    <m/>
  </r>
  <r>
    <n v="4374"/>
    <x v="1"/>
    <x v="3"/>
    <s v="GCA_001766235.1"/>
    <s v="Primary Assembly"/>
    <s v="chromosome"/>
    <m/>
    <s v="CP015164.1"/>
    <n v="2109531"/>
    <n v="2110418"/>
    <x v="0"/>
    <s v="AOW47072.1"/>
    <m/>
    <m/>
    <s v="PTS cellobiose transporter"/>
    <m/>
    <m/>
    <s v="A4S02_10200"/>
    <n v="888"/>
    <n v="295"/>
    <m/>
  </r>
  <r>
    <n v="4375"/>
    <x v="0"/>
    <x v="0"/>
    <s v="GCA_001766235.1"/>
    <s v="Primary Assembly"/>
    <s v="chromosome"/>
    <m/>
    <s v="CP015164.1"/>
    <n v="2110707"/>
    <n v="2112513"/>
    <x v="0"/>
    <m/>
    <m/>
    <m/>
    <m/>
    <m/>
    <m/>
    <s v="A4S02_10205"/>
    <n v="1807"/>
    <m/>
    <s v="pseudo"/>
  </r>
  <r>
    <n v="4376"/>
    <x v="1"/>
    <x v="1"/>
    <s v="GCA_001766235.1"/>
    <s v="Primary Assembly"/>
    <s v="chromosome"/>
    <m/>
    <s v="CP015164.1"/>
    <n v="2110707"/>
    <n v="2112513"/>
    <x v="0"/>
    <m/>
    <m/>
    <m/>
    <s v="porin"/>
    <m/>
    <m/>
    <s v="A4S02_10205"/>
    <n v="1807"/>
    <m/>
    <s v="pseudo"/>
  </r>
  <r>
    <n v="4377"/>
    <x v="0"/>
    <x v="2"/>
    <s v="GCA_001766235.1"/>
    <s v="Primary Assembly"/>
    <s v="chromosome"/>
    <m/>
    <s v="CP015164.1"/>
    <n v="2112620"/>
    <n v="2112850"/>
    <x v="0"/>
    <m/>
    <m/>
    <m/>
    <m/>
    <m/>
    <m/>
    <s v="A4S02_10210"/>
    <n v="231"/>
    <m/>
    <m/>
  </r>
  <r>
    <n v="4378"/>
    <x v="1"/>
    <x v="3"/>
    <s v="GCA_001766235.1"/>
    <s v="Primary Assembly"/>
    <s v="chromosome"/>
    <m/>
    <s v="CP015164.1"/>
    <n v="2112620"/>
    <n v="2112850"/>
    <x v="0"/>
    <s v="AOW47073.1"/>
    <m/>
    <m/>
    <s v="hypothetical protein"/>
    <m/>
    <m/>
    <s v="A4S02_10210"/>
    <n v="231"/>
    <n v="76"/>
    <m/>
  </r>
  <r>
    <n v="4379"/>
    <x v="0"/>
    <x v="2"/>
    <s v="GCA_001766235.1"/>
    <s v="Primary Assembly"/>
    <s v="chromosome"/>
    <m/>
    <s v="CP015164.1"/>
    <n v="2112841"/>
    <n v="2113395"/>
    <x v="0"/>
    <m/>
    <m/>
    <m/>
    <m/>
    <s v="dcd"/>
    <m/>
    <s v="A4S02_10215"/>
    <n v="555"/>
    <m/>
    <m/>
  </r>
  <r>
    <n v="4380"/>
    <x v="1"/>
    <x v="3"/>
    <s v="GCA_001766235.1"/>
    <s v="Primary Assembly"/>
    <s v="chromosome"/>
    <m/>
    <s v="CP015164.1"/>
    <n v="2112841"/>
    <n v="2113395"/>
    <x v="0"/>
    <s v="AOW47074.1"/>
    <m/>
    <m/>
    <s v="deoxycytidine triphosphate deaminase"/>
    <s v="dcd"/>
    <m/>
    <s v="A4S02_10215"/>
    <n v="555"/>
    <n v="184"/>
    <m/>
  </r>
  <r>
    <n v="4381"/>
    <x v="0"/>
    <x v="2"/>
    <s v="GCA_001766235.1"/>
    <s v="Primary Assembly"/>
    <s v="chromosome"/>
    <m/>
    <s v="CP015164.1"/>
    <n v="2113404"/>
    <n v="2114666"/>
    <x v="0"/>
    <m/>
    <m/>
    <m/>
    <m/>
    <m/>
    <m/>
    <s v="A4S02_10220"/>
    <n v="1263"/>
    <m/>
    <m/>
  </r>
  <r>
    <n v="4382"/>
    <x v="1"/>
    <x v="3"/>
    <s v="GCA_001766235.1"/>
    <s v="Primary Assembly"/>
    <s v="chromosome"/>
    <m/>
    <s v="CP015164.1"/>
    <n v="2113404"/>
    <n v="2114666"/>
    <x v="0"/>
    <s v="AOW47075.1"/>
    <m/>
    <m/>
    <s v="UDP-N-acetylglucosamine 1-carboxyvinyltransferase"/>
    <m/>
    <m/>
    <s v="A4S02_10220"/>
    <n v="1263"/>
    <n v="420"/>
    <m/>
  </r>
  <r>
    <n v="4383"/>
    <x v="0"/>
    <x v="2"/>
    <s v="GCA_001766235.1"/>
    <s v="Primary Assembly"/>
    <s v="chromosome"/>
    <m/>
    <s v="CP015164.1"/>
    <n v="2114733"/>
    <n v="2115737"/>
    <x v="1"/>
    <m/>
    <m/>
    <m/>
    <m/>
    <m/>
    <m/>
    <s v="A4S02_10225"/>
    <n v="1005"/>
    <m/>
    <m/>
  </r>
  <r>
    <n v="4384"/>
    <x v="1"/>
    <x v="3"/>
    <s v="GCA_001766235.1"/>
    <s v="Primary Assembly"/>
    <s v="chromosome"/>
    <m/>
    <s v="CP015164.1"/>
    <n v="2114733"/>
    <n v="2115737"/>
    <x v="1"/>
    <s v="AOW47876.1"/>
    <m/>
    <m/>
    <s v="hypothetical protein"/>
    <m/>
    <m/>
    <s v="A4S02_10225"/>
    <n v="1005"/>
    <n v="334"/>
    <m/>
  </r>
  <r>
    <n v="4385"/>
    <x v="0"/>
    <x v="2"/>
    <s v="GCA_001766235.1"/>
    <s v="Primary Assembly"/>
    <s v="chromosome"/>
    <m/>
    <s v="CP015164.1"/>
    <n v="2115933"/>
    <n v="2116523"/>
    <x v="1"/>
    <m/>
    <m/>
    <m/>
    <m/>
    <m/>
    <m/>
    <s v="A4S02_10230"/>
    <n v="591"/>
    <m/>
    <m/>
  </r>
  <r>
    <n v="4386"/>
    <x v="1"/>
    <x v="3"/>
    <s v="GCA_001766235.1"/>
    <s v="Primary Assembly"/>
    <s v="chromosome"/>
    <m/>
    <s v="CP015164.1"/>
    <n v="2115933"/>
    <n v="2116523"/>
    <x v="1"/>
    <s v="AOW47076.1"/>
    <m/>
    <m/>
    <s v="hypothetical protein"/>
    <m/>
    <m/>
    <s v="A4S02_10230"/>
    <n v="591"/>
    <n v="196"/>
    <m/>
  </r>
  <r>
    <n v="4387"/>
    <x v="0"/>
    <x v="2"/>
    <s v="GCA_001766235.1"/>
    <s v="Primary Assembly"/>
    <s v="chromosome"/>
    <m/>
    <s v="CP015164.1"/>
    <n v="2116520"/>
    <n v="2117923"/>
    <x v="1"/>
    <m/>
    <m/>
    <m/>
    <m/>
    <m/>
    <m/>
    <s v="A4S02_10235"/>
    <n v="1404"/>
    <m/>
    <m/>
  </r>
  <r>
    <n v="4388"/>
    <x v="1"/>
    <x v="3"/>
    <s v="GCA_001766235.1"/>
    <s v="Primary Assembly"/>
    <s v="chromosome"/>
    <m/>
    <s v="CP015164.1"/>
    <n v="2116520"/>
    <n v="2117923"/>
    <x v="1"/>
    <s v="AOW47077.1"/>
    <m/>
    <m/>
    <s v="4Fe-4S ferredoxin"/>
    <m/>
    <m/>
    <s v="A4S02_10235"/>
    <n v="1404"/>
    <n v="467"/>
    <m/>
  </r>
  <r>
    <n v="4389"/>
    <x v="0"/>
    <x v="2"/>
    <s v="GCA_001766235.1"/>
    <s v="Primary Assembly"/>
    <s v="chromosome"/>
    <m/>
    <s v="CP015164.1"/>
    <n v="2117920"/>
    <n v="2118663"/>
    <x v="1"/>
    <m/>
    <m/>
    <m/>
    <m/>
    <m/>
    <m/>
    <s v="A4S02_10240"/>
    <n v="744"/>
    <m/>
    <m/>
  </r>
  <r>
    <n v="4390"/>
    <x v="1"/>
    <x v="3"/>
    <s v="GCA_001766235.1"/>
    <s v="Primary Assembly"/>
    <s v="chromosome"/>
    <m/>
    <s v="CP015164.1"/>
    <n v="2117920"/>
    <n v="2118663"/>
    <x v="1"/>
    <s v="AOW47078.1"/>
    <m/>
    <m/>
    <s v="Fe-S oxidoreductase"/>
    <m/>
    <m/>
    <s v="A4S02_10240"/>
    <n v="744"/>
    <n v="247"/>
    <m/>
  </r>
  <r>
    <n v="4391"/>
    <x v="0"/>
    <x v="2"/>
    <s v="GCA_001766235.1"/>
    <s v="Primary Assembly"/>
    <s v="chromosome"/>
    <m/>
    <s v="CP015164.1"/>
    <n v="2118695"/>
    <n v="2120389"/>
    <x v="1"/>
    <m/>
    <m/>
    <m/>
    <m/>
    <m/>
    <m/>
    <s v="A4S02_10245"/>
    <n v="1695"/>
    <m/>
    <m/>
  </r>
  <r>
    <n v="4392"/>
    <x v="1"/>
    <x v="3"/>
    <s v="GCA_001766235.1"/>
    <s v="Primary Assembly"/>
    <s v="chromosome"/>
    <m/>
    <s v="CP015164.1"/>
    <n v="2118695"/>
    <n v="2120389"/>
    <x v="1"/>
    <s v="AOW47079.1"/>
    <m/>
    <m/>
    <s v="acetolactate synthase"/>
    <m/>
    <m/>
    <s v="A4S02_10245"/>
    <n v="1695"/>
    <n v="564"/>
    <m/>
  </r>
  <r>
    <n v="4393"/>
    <x v="0"/>
    <x v="0"/>
    <s v="GCA_001766235.1"/>
    <s v="Primary Assembly"/>
    <s v="chromosome"/>
    <m/>
    <s v="CP015164.1"/>
    <n v="2120402"/>
    <n v="2120682"/>
    <x v="1"/>
    <m/>
    <m/>
    <m/>
    <m/>
    <m/>
    <m/>
    <s v="A4S02_10250"/>
    <n v="281"/>
    <m/>
    <s v="pseudo"/>
  </r>
  <r>
    <n v="4394"/>
    <x v="1"/>
    <x v="1"/>
    <s v="GCA_001766235.1"/>
    <s v="Primary Assembly"/>
    <s v="chromosome"/>
    <m/>
    <s v="CP015164.1"/>
    <n v="2120402"/>
    <n v="2120682"/>
    <x v="1"/>
    <m/>
    <m/>
    <m/>
    <s v="hypothetical protein"/>
    <m/>
    <m/>
    <s v="A4S02_10250"/>
    <n v="281"/>
    <m/>
    <s v="pseudo"/>
  </r>
  <r>
    <n v="4395"/>
    <x v="0"/>
    <x v="2"/>
    <s v="GCA_001766235.1"/>
    <s v="Primary Assembly"/>
    <s v="chromosome"/>
    <m/>
    <s v="CP015164.1"/>
    <n v="2120719"/>
    <n v="2122407"/>
    <x v="1"/>
    <m/>
    <m/>
    <m/>
    <m/>
    <m/>
    <m/>
    <s v="A4S02_10255"/>
    <n v="1689"/>
    <m/>
    <m/>
  </r>
  <r>
    <n v="4396"/>
    <x v="1"/>
    <x v="3"/>
    <s v="GCA_001766235.1"/>
    <s v="Primary Assembly"/>
    <s v="chromosome"/>
    <m/>
    <s v="CP015164.1"/>
    <n v="2120719"/>
    <n v="2122407"/>
    <x v="1"/>
    <s v="AOW47877.1"/>
    <m/>
    <m/>
    <s v="acetolactate synthase"/>
    <m/>
    <m/>
    <s v="A4S02_10255"/>
    <n v="1689"/>
    <n v="562"/>
    <m/>
  </r>
  <r>
    <n v="4397"/>
    <x v="0"/>
    <x v="2"/>
    <s v="GCA_001766235.1"/>
    <s v="Primary Assembly"/>
    <s v="chromosome"/>
    <m/>
    <s v="CP015164.1"/>
    <n v="2122489"/>
    <n v="2123295"/>
    <x v="1"/>
    <m/>
    <m/>
    <m/>
    <m/>
    <m/>
    <m/>
    <s v="A4S02_10260"/>
    <n v="807"/>
    <m/>
    <m/>
  </r>
  <r>
    <n v="4398"/>
    <x v="1"/>
    <x v="3"/>
    <s v="GCA_001766235.1"/>
    <s v="Primary Assembly"/>
    <s v="chromosome"/>
    <m/>
    <s v="CP015164.1"/>
    <n v="2122489"/>
    <n v="2123295"/>
    <x v="1"/>
    <s v="AOW47080.1"/>
    <m/>
    <m/>
    <s v="alpha-acetolactate decarboxylase"/>
    <m/>
    <m/>
    <s v="A4S02_10260"/>
    <n v="807"/>
    <n v="268"/>
    <m/>
  </r>
  <r>
    <n v="4399"/>
    <x v="0"/>
    <x v="2"/>
    <s v="GCA_001766235.1"/>
    <s v="Primary Assembly"/>
    <s v="chromosome"/>
    <m/>
    <s v="CP015164.1"/>
    <n v="2123392"/>
    <n v="2124333"/>
    <x v="0"/>
    <m/>
    <m/>
    <m/>
    <m/>
    <m/>
    <m/>
    <s v="A4S02_10265"/>
    <n v="942"/>
    <m/>
    <m/>
  </r>
  <r>
    <n v="4400"/>
    <x v="1"/>
    <x v="3"/>
    <s v="GCA_001766235.1"/>
    <s v="Primary Assembly"/>
    <s v="chromosome"/>
    <m/>
    <s v="CP015164.1"/>
    <n v="2123392"/>
    <n v="2124333"/>
    <x v="0"/>
    <s v="AOW47878.1"/>
    <m/>
    <m/>
    <s v="LysR family transcriptional regulator"/>
    <m/>
    <m/>
    <s v="A4S02_10265"/>
    <n v="942"/>
    <n v="313"/>
    <m/>
  </r>
  <r>
    <n v="4401"/>
    <x v="0"/>
    <x v="2"/>
    <s v="GCA_001766235.1"/>
    <s v="Primary Assembly"/>
    <s v="chromosome"/>
    <m/>
    <s v="CP015164.1"/>
    <n v="2124339"/>
    <n v="2125217"/>
    <x v="1"/>
    <m/>
    <m/>
    <m/>
    <m/>
    <m/>
    <m/>
    <s v="A4S02_10270"/>
    <n v="879"/>
    <m/>
    <m/>
  </r>
  <r>
    <n v="4402"/>
    <x v="1"/>
    <x v="3"/>
    <s v="GCA_001766235.1"/>
    <s v="Primary Assembly"/>
    <s v="chromosome"/>
    <m/>
    <s v="CP015164.1"/>
    <n v="2124339"/>
    <n v="2125217"/>
    <x v="1"/>
    <s v="AOW47081.1"/>
    <m/>
    <m/>
    <s v="thiosulfate sulfurtransferase"/>
    <m/>
    <m/>
    <s v="A4S02_10270"/>
    <n v="879"/>
    <n v="292"/>
    <m/>
  </r>
  <r>
    <n v="4403"/>
    <x v="0"/>
    <x v="2"/>
    <s v="GCA_001766235.1"/>
    <s v="Primary Assembly"/>
    <s v="chromosome"/>
    <m/>
    <s v="CP015164.1"/>
    <n v="2125329"/>
    <n v="2125784"/>
    <x v="1"/>
    <m/>
    <m/>
    <m/>
    <m/>
    <m/>
    <m/>
    <s v="A4S02_10275"/>
    <n v="456"/>
    <m/>
    <m/>
  </r>
  <r>
    <n v="4404"/>
    <x v="1"/>
    <x v="3"/>
    <s v="GCA_001766235.1"/>
    <s v="Primary Assembly"/>
    <s v="chromosome"/>
    <m/>
    <s v="CP015164.1"/>
    <n v="2125329"/>
    <n v="2125784"/>
    <x v="1"/>
    <s v="AOW47082.1"/>
    <m/>
    <m/>
    <s v="23S rRNA (pseudouridine(1915)-N(3))-methyltransferase RlmH"/>
    <m/>
    <m/>
    <s v="A4S02_10275"/>
    <n v="456"/>
    <n v="151"/>
    <m/>
  </r>
  <r>
    <n v="4405"/>
    <x v="0"/>
    <x v="2"/>
    <s v="GCA_001766235.1"/>
    <s v="Primary Assembly"/>
    <s v="chromosome"/>
    <m/>
    <s v="CP015164.1"/>
    <n v="2125840"/>
    <n v="2126301"/>
    <x v="1"/>
    <m/>
    <m/>
    <m/>
    <m/>
    <m/>
    <m/>
    <s v="A4S02_10280"/>
    <n v="462"/>
    <m/>
    <m/>
  </r>
  <r>
    <n v="4406"/>
    <x v="1"/>
    <x v="3"/>
    <s v="GCA_001766235.1"/>
    <s v="Primary Assembly"/>
    <s v="chromosome"/>
    <m/>
    <s v="CP015164.1"/>
    <n v="2125840"/>
    <n v="2126301"/>
    <x v="1"/>
    <s v="AOW47083.1"/>
    <m/>
    <m/>
    <s v="ribosome silencing factor"/>
    <m/>
    <m/>
    <s v="A4S02_10280"/>
    <n v="462"/>
    <n v="153"/>
    <m/>
  </r>
  <r>
    <n v="4407"/>
    <x v="0"/>
    <x v="2"/>
    <s v="GCA_001766235.1"/>
    <s v="Primary Assembly"/>
    <s v="chromosome"/>
    <m/>
    <s v="CP015164.1"/>
    <n v="2126397"/>
    <n v="2127116"/>
    <x v="1"/>
    <m/>
    <m/>
    <m/>
    <m/>
    <m/>
    <m/>
    <s v="A4S02_10285"/>
    <n v="720"/>
    <m/>
    <m/>
  </r>
  <r>
    <n v="4408"/>
    <x v="1"/>
    <x v="3"/>
    <s v="GCA_001766235.1"/>
    <s v="Primary Assembly"/>
    <s v="chromosome"/>
    <m/>
    <s v="CP015164.1"/>
    <n v="2126397"/>
    <n v="2127116"/>
    <x v="1"/>
    <s v="AOW47084.1"/>
    <m/>
    <m/>
    <s v="nicotinic acid mononucleotide adenylyltransferase"/>
    <m/>
    <m/>
    <s v="A4S02_10285"/>
    <n v="720"/>
    <n v="239"/>
    <m/>
  </r>
  <r>
    <n v="4409"/>
    <x v="0"/>
    <x v="2"/>
    <s v="GCA_001766235.1"/>
    <s v="Primary Assembly"/>
    <s v="chromosome"/>
    <m/>
    <s v="CP015164.1"/>
    <n v="2127128"/>
    <n v="2128453"/>
    <x v="1"/>
    <m/>
    <m/>
    <m/>
    <m/>
    <m/>
    <m/>
    <s v="A4S02_10290"/>
    <n v="1326"/>
    <m/>
    <m/>
  </r>
  <r>
    <n v="4410"/>
    <x v="1"/>
    <x v="3"/>
    <s v="GCA_001766235.1"/>
    <s v="Primary Assembly"/>
    <s v="chromosome"/>
    <m/>
    <s v="CP015164.1"/>
    <n v="2127128"/>
    <n v="2128453"/>
    <x v="1"/>
    <s v="AOW47085.1"/>
    <m/>
    <m/>
    <s v="glutamate-5-semialdehyde dehydrogenase"/>
    <m/>
    <m/>
    <s v="A4S02_10290"/>
    <n v="1326"/>
    <n v="441"/>
    <m/>
  </r>
  <r>
    <n v="4411"/>
    <x v="0"/>
    <x v="2"/>
    <s v="GCA_001766235.1"/>
    <s v="Primary Assembly"/>
    <s v="chromosome"/>
    <m/>
    <s v="CP015164.1"/>
    <n v="2128543"/>
    <n v="2129637"/>
    <x v="1"/>
    <m/>
    <m/>
    <m/>
    <m/>
    <m/>
    <m/>
    <s v="A4S02_10295"/>
    <n v="1095"/>
    <m/>
    <m/>
  </r>
  <r>
    <n v="4412"/>
    <x v="1"/>
    <x v="3"/>
    <s v="GCA_001766235.1"/>
    <s v="Primary Assembly"/>
    <s v="chromosome"/>
    <m/>
    <s v="CP015164.1"/>
    <n v="2128543"/>
    <n v="2129637"/>
    <x v="1"/>
    <s v="AOW47086.1"/>
    <m/>
    <m/>
    <s v="redox-regulated ATPase YchF"/>
    <m/>
    <m/>
    <s v="A4S02_10295"/>
    <n v="1095"/>
    <n v="364"/>
    <m/>
  </r>
  <r>
    <n v="4413"/>
    <x v="0"/>
    <x v="2"/>
    <s v="GCA_001766235.1"/>
    <s v="Primary Assembly"/>
    <s v="chromosome"/>
    <m/>
    <s v="CP015164.1"/>
    <n v="2129637"/>
    <n v="2130218"/>
    <x v="1"/>
    <m/>
    <m/>
    <m/>
    <m/>
    <m/>
    <m/>
    <s v="A4S02_10300"/>
    <n v="582"/>
    <m/>
    <m/>
  </r>
  <r>
    <n v="4414"/>
    <x v="1"/>
    <x v="3"/>
    <s v="GCA_001766235.1"/>
    <s v="Primary Assembly"/>
    <s v="chromosome"/>
    <m/>
    <s v="CP015164.1"/>
    <n v="2129637"/>
    <n v="2130218"/>
    <x v="1"/>
    <s v="AOW47087.1"/>
    <m/>
    <m/>
    <s v="aminoacyl-tRNA hydrolase"/>
    <m/>
    <m/>
    <s v="A4S02_10300"/>
    <n v="582"/>
    <n v="193"/>
    <m/>
  </r>
  <r>
    <n v="4415"/>
    <x v="0"/>
    <x v="2"/>
    <s v="GCA_001766235.1"/>
    <s v="Primary Assembly"/>
    <s v="chromosome"/>
    <m/>
    <s v="CP015164.1"/>
    <n v="2130315"/>
    <n v="2130932"/>
    <x v="1"/>
    <m/>
    <m/>
    <m/>
    <m/>
    <m/>
    <m/>
    <s v="A4S02_10305"/>
    <n v="618"/>
    <m/>
    <m/>
  </r>
  <r>
    <n v="4416"/>
    <x v="1"/>
    <x v="3"/>
    <s v="GCA_001766235.1"/>
    <s v="Primary Assembly"/>
    <s v="chromosome"/>
    <m/>
    <s v="CP015164.1"/>
    <n v="2130315"/>
    <n v="2130932"/>
    <x v="1"/>
    <s v="AOW47088.1"/>
    <m/>
    <m/>
    <s v="50S ribosomal protein L25/general stress protein Ctc"/>
    <m/>
    <m/>
    <s v="A4S02_10305"/>
    <n v="618"/>
    <n v="205"/>
    <m/>
  </r>
  <r>
    <n v="4417"/>
    <x v="0"/>
    <x v="2"/>
    <s v="GCA_001766235.1"/>
    <s v="Primary Assembly"/>
    <s v="chromosome"/>
    <m/>
    <s v="CP015164.1"/>
    <n v="2131092"/>
    <n v="2132159"/>
    <x v="0"/>
    <m/>
    <m/>
    <m/>
    <m/>
    <m/>
    <m/>
    <s v="A4S02_10310"/>
    <n v="1068"/>
    <m/>
    <m/>
  </r>
  <r>
    <n v="4418"/>
    <x v="1"/>
    <x v="3"/>
    <s v="GCA_001766235.1"/>
    <s v="Primary Assembly"/>
    <s v="chromosome"/>
    <m/>
    <s v="CP015164.1"/>
    <n v="2131092"/>
    <n v="2132159"/>
    <x v="0"/>
    <s v="AOW47879.1"/>
    <m/>
    <m/>
    <s v="threonine aldolase"/>
    <m/>
    <m/>
    <s v="A4S02_10310"/>
    <n v="1068"/>
    <n v="355"/>
    <m/>
  </r>
  <r>
    <n v="4419"/>
    <x v="0"/>
    <x v="2"/>
    <s v="GCA_001766235.1"/>
    <s v="Primary Assembly"/>
    <s v="chromosome"/>
    <m/>
    <s v="CP015164.1"/>
    <n v="2132282"/>
    <n v="2134069"/>
    <x v="0"/>
    <m/>
    <m/>
    <m/>
    <m/>
    <m/>
    <m/>
    <s v="A4S02_10315"/>
    <n v="1788"/>
    <m/>
    <m/>
  </r>
  <r>
    <n v="4420"/>
    <x v="1"/>
    <x v="3"/>
    <s v="GCA_001766235.1"/>
    <s v="Primary Assembly"/>
    <s v="chromosome"/>
    <m/>
    <s v="CP015164.1"/>
    <n v="2132282"/>
    <n v="2134069"/>
    <x v="0"/>
    <s v="AOW47089.1"/>
    <m/>
    <m/>
    <s v="aspartate--tRNA ligase"/>
    <m/>
    <m/>
    <s v="A4S02_10315"/>
    <n v="1788"/>
    <n v="595"/>
    <m/>
  </r>
  <r>
    <n v="4421"/>
    <x v="0"/>
    <x v="2"/>
    <s v="GCA_001766235.1"/>
    <s v="Primary Assembly"/>
    <s v="chromosome"/>
    <m/>
    <s v="CP015164.1"/>
    <n v="2134166"/>
    <n v="2135182"/>
    <x v="0"/>
    <m/>
    <m/>
    <m/>
    <m/>
    <m/>
    <m/>
    <s v="A4S02_10320"/>
    <n v="1017"/>
    <m/>
    <m/>
  </r>
  <r>
    <n v="4422"/>
    <x v="1"/>
    <x v="3"/>
    <s v="GCA_001766235.1"/>
    <s v="Primary Assembly"/>
    <s v="chromosome"/>
    <m/>
    <s v="CP015164.1"/>
    <n v="2134166"/>
    <n v="2135182"/>
    <x v="0"/>
    <s v="AOW47090.1"/>
    <m/>
    <m/>
    <s v="hypothetical protein"/>
    <m/>
    <m/>
    <s v="A4S02_10320"/>
    <n v="1017"/>
    <n v="338"/>
    <m/>
  </r>
  <r>
    <n v="4423"/>
    <x v="0"/>
    <x v="2"/>
    <s v="GCA_001766235.1"/>
    <s v="Primary Assembly"/>
    <s v="chromosome"/>
    <m/>
    <s v="CP015164.1"/>
    <n v="2135247"/>
    <n v="2135795"/>
    <x v="1"/>
    <m/>
    <m/>
    <m/>
    <m/>
    <m/>
    <m/>
    <s v="A4S02_10325"/>
    <n v="549"/>
    <m/>
    <m/>
  </r>
  <r>
    <n v="4424"/>
    <x v="1"/>
    <x v="3"/>
    <s v="GCA_001766235.1"/>
    <s v="Primary Assembly"/>
    <s v="chromosome"/>
    <m/>
    <s v="CP015164.1"/>
    <n v="2135247"/>
    <n v="2135795"/>
    <x v="1"/>
    <s v="AOW47880.1"/>
    <m/>
    <m/>
    <s v="hypothetical protein"/>
    <m/>
    <m/>
    <s v="A4S02_10325"/>
    <n v="549"/>
    <n v="182"/>
    <m/>
  </r>
  <r>
    <n v="4425"/>
    <x v="0"/>
    <x v="2"/>
    <s v="GCA_001766235.1"/>
    <s v="Primary Assembly"/>
    <s v="chromosome"/>
    <m/>
    <s v="CP015164.1"/>
    <n v="2135792"/>
    <n v="2137084"/>
    <x v="1"/>
    <m/>
    <m/>
    <m/>
    <m/>
    <m/>
    <m/>
    <s v="A4S02_10330"/>
    <n v="1293"/>
    <m/>
    <m/>
  </r>
  <r>
    <n v="4426"/>
    <x v="1"/>
    <x v="3"/>
    <s v="GCA_001766235.1"/>
    <s v="Primary Assembly"/>
    <s v="chromosome"/>
    <m/>
    <s v="CP015164.1"/>
    <n v="2135792"/>
    <n v="2137084"/>
    <x v="1"/>
    <s v="AOW47091.1"/>
    <m/>
    <m/>
    <s v="peptidase M29"/>
    <m/>
    <m/>
    <s v="A4S02_10330"/>
    <n v="1293"/>
    <n v="430"/>
    <m/>
  </r>
  <r>
    <n v="4427"/>
    <x v="0"/>
    <x v="2"/>
    <s v="GCA_001766235.1"/>
    <s v="Primary Assembly"/>
    <s v="chromosome"/>
    <m/>
    <s v="CP015164.1"/>
    <n v="2137235"/>
    <n v="2137801"/>
    <x v="1"/>
    <m/>
    <m/>
    <m/>
    <m/>
    <m/>
    <m/>
    <s v="A4S02_10335"/>
    <n v="567"/>
    <m/>
    <m/>
  </r>
  <r>
    <n v="4428"/>
    <x v="1"/>
    <x v="3"/>
    <s v="GCA_001766235.1"/>
    <s v="Primary Assembly"/>
    <s v="chromosome"/>
    <m/>
    <s v="CP015164.1"/>
    <n v="2137235"/>
    <n v="2137801"/>
    <x v="1"/>
    <s v="AOW47092.1"/>
    <m/>
    <m/>
    <s v="hypothetical protein"/>
    <m/>
    <m/>
    <s v="A4S02_10335"/>
    <n v="567"/>
    <n v="188"/>
    <m/>
  </r>
  <r>
    <n v="4429"/>
    <x v="0"/>
    <x v="0"/>
    <s v="GCA_001766235.1"/>
    <s v="Primary Assembly"/>
    <s v="chromosome"/>
    <m/>
    <s v="CP015164.1"/>
    <n v="2137898"/>
    <n v="2139016"/>
    <x v="1"/>
    <m/>
    <m/>
    <m/>
    <m/>
    <m/>
    <m/>
    <s v="A4S02_10340"/>
    <n v="1119"/>
    <m/>
    <s v="pseudo"/>
  </r>
  <r>
    <n v="4430"/>
    <x v="1"/>
    <x v="1"/>
    <s v="GCA_001766235.1"/>
    <s v="Primary Assembly"/>
    <s v="chromosome"/>
    <m/>
    <s v="CP015164.1"/>
    <n v="2137898"/>
    <n v="2139016"/>
    <x v="1"/>
    <m/>
    <m/>
    <m/>
    <s v="thylakoid lumen protein"/>
    <m/>
    <m/>
    <s v="A4S02_10340"/>
    <n v="1119"/>
    <m/>
    <s v="pseudo"/>
  </r>
  <r>
    <n v="4431"/>
    <x v="0"/>
    <x v="2"/>
    <s v="GCA_001766235.1"/>
    <s v="Primary Assembly"/>
    <s v="chromosome"/>
    <m/>
    <s v="CP015164.1"/>
    <n v="2139088"/>
    <n v="2140350"/>
    <x v="1"/>
    <m/>
    <m/>
    <m/>
    <m/>
    <m/>
    <m/>
    <s v="A4S02_10345"/>
    <n v="1263"/>
    <m/>
    <m/>
  </r>
  <r>
    <n v="4432"/>
    <x v="1"/>
    <x v="3"/>
    <s v="GCA_001766235.1"/>
    <s v="Primary Assembly"/>
    <s v="chromosome"/>
    <m/>
    <s v="CP015164.1"/>
    <n v="2139088"/>
    <n v="2140350"/>
    <x v="1"/>
    <s v="AOW47093.1"/>
    <m/>
    <m/>
    <s v="sugar transporter"/>
    <m/>
    <m/>
    <s v="A4S02_10345"/>
    <n v="1263"/>
    <n v="420"/>
    <m/>
  </r>
  <r>
    <n v="4433"/>
    <x v="0"/>
    <x v="2"/>
    <s v="GCA_001766235.1"/>
    <s v="Primary Assembly"/>
    <s v="chromosome"/>
    <m/>
    <s v="CP015164.1"/>
    <n v="2140578"/>
    <n v="2142566"/>
    <x v="1"/>
    <m/>
    <m/>
    <m/>
    <m/>
    <m/>
    <m/>
    <s v="A4S02_10350"/>
    <n v="1989"/>
    <m/>
    <m/>
  </r>
  <r>
    <n v="4434"/>
    <x v="1"/>
    <x v="3"/>
    <s v="GCA_001766235.1"/>
    <s v="Primary Assembly"/>
    <s v="chromosome"/>
    <m/>
    <s v="CP015164.1"/>
    <n v="2140578"/>
    <n v="2142566"/>
    <x v="1"/>
    <s v="AOW47094.1"/>
    <m/>
    <m/>
    <s v="acetate--CoA ligase"/>
    <m/>
    <m/>
    <s v="A4S02_10350"/>
    <n v="1989"/>
    <n v="662"/>
    <m/>
  </r>
  <r>
    <n v="4435"/>
    <x v="0"/>
    <x v="2"/>
    <s v="GCA_001766235.1"/>
    <s v="Primary Assembly"/>
    <s v="chromosome"/>
    <m/>
    <s v="CP015164.1"/>
    <n v="2142622"/>
    <n v="2143554"/>
    <x v="1"/>
    <m/>
    <m/>
    <m/>
    <m/>
    <m/>
    <m/>
    <s v="A4S02_10355"/>
    <n v="933"/>
    <m/>
    <m/>
  </r>
  <r>
    <n v="4436"/>
    <x v="1"/>
    <x v="3"/>
    <s v="GCA_001766235.1"/>
    <s v="Primary Assembly"/>
    <s v="chromosome"/>
    <m/>
    <s v="CP015164.1"/>
    <n v="2142622"/>
    <n v="2143554"/>
    <x v="1"/>
    <s v="AOW47095.1"/>
    <m/>
    <m/>
    <s v="methylisocitrate lyase"/>
    <m/>
    <m/>
    <s v="A4S02_10355"/>
    <n v="933"/>
    <n v="310"/>
    <m/>
  </r>
  <r>
    <n v="4437"/>
    <x v="0"/>
    <x v="2"/>
    <s v="GCA_001766235.1"/>
    <s v="Primary Assembly"/>
    <s v="chromosome"/>
    <m/>
    <s v="CP015164.1"/>
    <n v="2143551"/>
    <n v="2144717"/>
    <x v="1"/>
    <m/>
    <m/>
    <m/>
    <m/>
    <m/>
    <m/>
    <s v="A4S02_10360"/>
    <n v="1167"/>
    <m/>
    <m/>
  </r>
  <r>
    <n v="4438"/>
    <x v="1"/>
    <x v="3"/>
    <s v="GCA_001766235.1"/>
    <s v="Primary Assembly"/>
    <s v="chromosome"/>
    <m/>
    <s v="CP015164.1"/>
    <n v="2143551"/>
    <n v="2144717"/>
    <x v="1"/>
    <s v="AOW47096.1"/>
    <m/>
    <m/>
    <s v="2-methylcitrate synthase"/>
    <m/>
    <m/>
    <s v="A4S02_10360"/>
    <n v="1167"/>
    <n v="388"/>
    <m/>
  </r>
  <r>
    <n v="4439"/>
    <x v="0"/>
    <x v="2"/>
    <s v="GCA_001766235.1"/>
    <s v="Primary Assembly"/>
    <s v="chromosome"/>
    <m/>
    <s v="CP015164.1"/>
    <n v="2144750"/>
    <n v="2146312"/>
    <x v="1"/>
    <m/>
    <m/>
    <m/>
    <m/>
    <m/>
    <m/>
    <s v="A4S02_10365"/>
    <n v="1563"/>
    <m/>
    <m/>
  </r>
  <r>
    <n v="4440"/>
    <x v="1"/>
    <x v="3"/>
    <s v="GCA_001766235.1"/>
    <s v="Primary Assembly"/>
    <s v="chromosome"/>
    <m/>
    <s v="CP015164.1"/>
    <n v="2144750"/>
    <n v="2146312"/>
    <x v="1"/>
    <s v="AOW47097.1"/>
    <m/>
    <m/>
    <s v="2-methylcitrate dehydratase"/>
    <m/>
    <m/>
    <s v="A4S02_10365"/>
    <n v="1563"/>
    <n v="520"/>
    <m/>
  </r>
  <r>
    <n v="4441"/>
    <x v="0"/>
    <x v="2"/>
    <s v="GCA_001766235.1"/>
    <s v="Primary Assembly"/>
    <s v="chromosome"/>
    <m/>
    <s v="CP015164.1"/>
    <n v="2146443"/>
    <n v="2147858"/>
    <x v="0"/>
    <m/>
    <m/>
    <m/>
    <m/>
    <m/>
    <m/>
    <s v="A4S02_10370"/>
    <n v="1416"/>
    <m/>
    <m/>
  </r>
  <r>
    <n v="4442"/>
    <x v="1"/>
    <x v="3"/>
    <s v="GCA_001766235.1"/>
    <s v="Primary Assembly"/>
    <s v="chromosome"/>
    <m/>
    <s v="CP015164.1"/>
    <n v="2146443"/>
    <n v="2147858"/>
    <x v="0"/>
    <s v="AOW47098.1"/>
    <m/>
    <m/>
    <s v="XRE family transcriptional regulator"/>
    <m/>
    <m/>
    <s v="A4S02_10370"/>
    <n v="1416"/>
    <n v="471"/>
    <m/>
  </r>
  <r>
    <n v="4443"/>
    <x v="0"/>
    <x v="2"/>
    <s v="GCA_001766235.1"/>
    <s v="Primary Assembly"/>
    <s v="chromosome"/>
    <m/>
    <s v="CP015164.1"/>
    <n v="2148147"/>
    <n v="2148827"/>
    <x v="1"/>
    <m/>
    <m/>
    <m/>
    <m/>
    <m/>
    <m/>
    <s v="A4S02_10375"/>
    <n v="681"/>
    <m/>
    <m/>
  </r>
  <r>
    <n v="4444"/>
    <x v="1"/>
    <x v="3"/>
    <s v="GCA_001766235.1"/>
    <s v="Primary Assembly"/>
    <s v="chromosome"/>
    <m/>
    <s v="CP015164.1"/>
    <n v="2148147"/>
    <n v="2148827"/>
    <x v="1"/>
    <s v="AOW47099.1"/>
    <m/>
    <m/>
    <s v="hypothetical protein"/>
    <m/>
    <m/>
    <s v="A4S02_10375"/>
    <n v="681"/>
    <n v="226"/>
    <m/>
  </r>
  <r>
    <n v="4445"/>
    <x v="0"/>
    <x v="2"/>
    <s v="GCA_001766235.1"/>
    <s v="Primary Assembly"/>
    <s v="chromosome"/>
    <m/>
    <s v="CP015164.1"/>
    <n v="2149061"/>
    <n v="2149858"/>
    <x v="0"/>
    <m/>
    <m/>
    <m/>
    <m/>
    <m/>
    <m/>
    <s v="A4S02_10380"/>
    <n v="798"/>
    <m/>
    <m/>
  </r>
  <r>
    <n v="4446"/>
    <x v="1"/>
    <x v="3"/>
    <s v="GCA_001766235.1"/>
    <s v="Primary Assembly"/>
    <s v="chromosome"/>
    <m/>
    <s v="CP015164.1"/>
    <n v="2149061"/>
    <n v="2149858"/>
    <x v="0"/>
    <s v="AOW47100.1"/>
    <m/>
    <m/>
    <s v="transposase"/>
    <m/>
    <m/>
    <s v="A4S02_10380"/>
    <n v="798"/>
    <n v="265"/>
    <m/>
  </r>
  <r>
    <n v="4447"/>
    <x v="0"/>
    <x v="2"/>
    <s v="GCA_001766235.1"/>
    <s v="Primary Assembly"/>
    <s v="chromosome"/>
    <m/>
    <s v="CP015164.1"/>
    <n v="2149859"/>
    <n v="2150353"/>
    <x v="0"/>
    <m/>
    <m/>
    <m/>
    <m/>
    <m/>
    <m/>
    <s v="A4S02_10385"/>
    <n v="495"/>
    <m/>
    <m/>
  </r>
  <r>
    <n v="4448"/>
    <x v="1"/>
    <x v="3"/>
    <s v="GCA_001766235.1"/>
    <s v="Primary Assembly"/>
    <s v="chromosome"/>
    <m/>
    <s v="CP015164.1"/>
    <n v="2149859"/>
    <n v="2150353"/>
    <x v="0"/>
    <s v="AOW47101.1"/>
    <m/>
    <m/>
    <s v="DUF2501 domain-containing protein"/>
    <m/>
    <m/>
    <s v="A4S02_10385"/>
    <n v="495"/>
    <n v="164"/>
    <m/>
  </r>
  <r>
    <n v="4449"/>
    <x v="0"/>
    <x v="2"/>
    <s v="GCA_001766235.1"/>
    <s v="Primary Assembly"/>
    <s v="chromosome"/>
    <m/>
    <s v="CP015164.1"/>
    <n v="2150430"/>
    <n v="2151209"/>
    <x v="1"/>
    <m/>
    <m/>
    <m/>
    <m/>
    <m/>
    <m/>
    <s v="A4S02_10390"/>
    <n v="780"/>
    <m/>
    <m/>
  </r>
  <r>
    <n v="4450"/>
    <x v="1"/>
    <x v="3"/>
    <s v="GCA_001766235.1"/>
    <s v="Primary Assembly"/>
    <s v="chromosome"/>
    <m/>
    <s v="CP015164.1"/>
    <n v="2150430"/>
    <n v="2151209"/>
    <x v="1"/>
    <s v="AOW47881.1"/>
    <m/>
    <m/>
    <s v="nucleoside triphosphate pyrophosphohydrolase"/>
    <m/>
    <m/>
    <s v="A4S02_10390"/>
    <n v="780"/>
    <n v="259"/>
    <m/>
  </r>
  <r>
    <n v="4451"/>
    <x v="0"/>
    <x v="2"/>
    <s v="GCA_001766235.1"/>
    <s v="Primary Assembly"/>
    <s v="chromosome"/>
    <m/>
    <s v="CP015164.1"/>
    <n v="2151636"/>
    <n v="2152007"/>
    <x v="1"/>
    <m/>
    <m/>
    <m/>
    <m/>
    <m/>
    <m/>
    <s v="A4S02_10395"/>
    <n v="372"/>
    <m/>
    <m/>
  </r>
  <r>
    <n v="4452"/>
    <x v="1"/>
    <x v="3"/>
    <s v="GCA_001766235.1"/>
    <s v="Primary Assembly"/>
    <s v="chromosome"/>
    <m/>
    <s v="CP015164.1"/>
    <n v="2151636"/>
    <n v="2152007"/>
    <x v="1"/>
    <s v="AOW47102.1"/>
    <m/>
    <m/>
    <s v="hypothetical protein"/>
    <m/>
    <m/>
    <s v="A4S02_10395"/>
    <n v="372"/>
    <n v="123"/>
    <m/>
  </r>
  <r>
    <n v="4453"/>
    <x v="0"/>
    <x v="2"/>
    <s v="GCA_001766235.1"/>
    <s v="Primary Assembly"/>
    <s v="chromosome"/>
    <m/>
    <s v="CP015164.1"/>
    <n v="2152335"/>
    <n v="2152736"/>
    <x v="1"/>
    <m/>
    <m/>
    <m/>
    <m/>
    <m/>
    <m/>
    <s v="A4S02_10400"/>
    <n v="402"/>
    <m/>
    <m/>
  </r>
  <r>
    <n v="4454"/>
    <x v="1"/>
    <x v="3"/>
    <s v="GCA_001766235.1"/>
    <s v="Primary Assembly"/>
    <s v="chromosome"/>
    <m/>
    <s v="CP015164.1"/>
    <n v="2152335"/>
    <n v="2152736"/>
    <x v="1"/>
    <s v="AOW47103.1"/>
    <m/>
    <m/>
    <s v="hypothetical protein"/>
    <m/>
    <m/>
    <s v="A4S02_10400"/>
    <n v="402"/>
    <n v="133"/>
    <m/>
  </r>
  <r>
    <n v="4455"/>
    <x v="0"/>
    <x v="2"/>
    <s v="GCA_001766235.1"/>
    <s v="Primary Assembly"/>
    <s v="chromosome"/>
    <m/>
    <s v="CP015164.1"/>
    <n v="2153001"/>
    <n v="2154326"/>
    <x v="0"/>
    <m/>
    <m/>
    <m/>
    <m/>
    <m/>
    <m/>
    <s v="A4S02_10405"/>
    <n v="1326"/>
    <m/>
    <m/>
  </r>
  <r>
    <n v="4456"/>
    <x v="1"/>
    <x v="3"/>
    <s v="GCA_001766235.1"/>
    <s v="Primary Assembly"/>
    <s v="chromosome"/>
    <m/>
    <s v="CP015164.1"/>
    <n v="2153001"/>
    <n v="2154326"/>
    <x v="0"/>
    <s v="AOW47882.1"/>
    <m/>
    <m/>
    <s v="transposase"/>
    <m/>
    <m/>
    <s v="A4S02_10405"/>
    <n v="1326"/>
    <n v="441"/>
    <m/>
  </r>
  <r>
    <n v="4457"/>
    <x v="0"/>
    <x v="2"/>
    <s v="GCA_001766235.1"/>
    <s v="Primary Assembly"/>
    <s v="chromosome"/>
    <m/>
    <s v="CP015164.1"/>
    <n v="2154469"/>
    <n v="2154819"/>
    <x v="1"/>
    <m/>
    <m/>
    <m/>
    <m/>
    <m/>
    <m/>
    <s v="A4S02_10410"/>
    <n v="351"/>
    <m/>
    <m/>
  </r>
  <r>
    <n v="4458"/>
    <x v="1"/>
    <x v="3"/>
    <s v="GCA_001766235.1"/>
    <s v="Primary Assembly"/>
    <s v="chromosome"/>
    <m/>
    <s v="CP015164.1"/>
    <n v="2154469"/>
    <n v="2154819"/>
    <x v="1"/>
    <s v="AOW47104.1"/>
    <m/>
    <m/>
    <s v="hypothetical protein"/>
    <m/>
    <m/>
    <s v="A4S02_10410"/>
    <n v="351"/>
    <n v="116"/>
    <m/>
  </r>
  <r>
    <n v="4459"/>
    <x v="0"/>
    <x v="0"/>
    <s v="GCA_001766235.1"/>
    <s v="Primary Assembly"/>
    <s v="chromosome"/>
    <m/>
    <s v="CP015164.1"/>
    <n v="2155591"/>
    <n v="2156103"/>
    <x v="1"/>
    <m/>
    <m/>
    <m/>
    <m/>
    <m/>
    <m/>
    <s v="A4S02_10415"/>
    <n v="513"/>
    <m/>
    <s v="pseudo"/>
  </r>
  <r>
    <n v="4460"/>
    <x v="1"/>
    <x v="1"/>
    <s v="GCA_001766235.1"/>
    <s v="Primary Assembly"/>
    <s v="chromosome"/>
    <m/>
    <s v="CP015164.1"/>
    <n v="2155591"/>
    <n v="2156103"/>
    <x v="1"/>
    <m/>
    <m/>
    <m/>
    <s v="hypothetical protein"/>
    <m/>
    <m/>
    <s v="A4S02_10415"/>
    <n v="513"/>
    <m/>
    <s v="pseudo"/>
  </r>
  <r>
    <n v="4461"/>
    <x v="0"/>
    <x v="2"/>
    <s v="GCA_001766235.1"/>
    <s v="Primary Assembly"/>
    <s v="chromosome"/>
    <m/>
    <s v="CP015164.1"/>
    <n v="2156090"/>
    <n v="2156488"/>
    <x v="1"/>
    <m/>
    <m/>
    <m/>
    <m/>
    <m/>
    <m/>
    <s v="A4S02_10420"/>
    <n v="399"/>
    <m/>
    <m/>
  </r>
  <r>
    <n v="4462"/>
    <x v="1"/>
    <x v="3"/>
    <s v="GCA_001766235.1"/>
    <s v="Primary Assembly"/>
    <s v="chromosome"/>
    <m/>
    <s v="CP015164.1"/>
    <n v="2156090"/>
    <n v="2156488"/>
    <x v="1"/>
    <s v="AOW47105.1"/>
    <m/>
    <m/>
    <s v="hypothetical protein"/>
    <m/>
    <m/>
    <s v="A4S02_10420"/>
    <n v="399"/>
    <n v="132"/>
    <m/>
  </r>
  <r>
    <n v="4463"/>
    <x v="0"/>
    <x v="2"/>
    <s v="GCA_001766235.1"/>
    <s v="Primary Assembly"/>
    <s v="chromosome"/>
    <m/>
    <s v="CP015164.1"/>
    <n v="2156488"/>
    <n v="2157078"/>
    <x v="1"/>
    <m/>
    <m/>
    <m/>
    <m/>
    <m/>
    <m/>
    <s v="A4S02_10425"/>
    <n v="591"/>
    <m/>
    <m/>
  </r>
  <r>
    <n v="4464"/>
    <x v="1"/>
    <x v="3"/>
    <s v="GCA_001766235.1"/>
    <s v="Primary Assembly"/>
    <s v="chromosome"/>
    <m/>
    <s v="CP015164.1"/>
    <n v="2156488"/>
    <n v="2157078"/>
    <x v="1"/>
    <s v="AOW47106.1"/>
    <m/>
    <m/>
    <s v="hypothetical protein"/>
    <m/>
    <m/>
    <s v="A4S02_10425"/>
    <n v="591"/>
    <n v="196"/>
    <m/>
  </r>
  <r>
    <n v="4465"/>
    <x v="0"/>
    <x v="2"/>
    <s v="GCA_001766235.1"/>
    <s v="Primary Assembly"/>
    <s v="chromosome"/>
    <m/>
    <s v="CP015164.1"/>
    <n v="2157132"/>
    <n v="2157479"/>
    <x v="1"/>
    <m/>
    <m/>
    <m/>
    <m/>
    <m/>
    <m/>
    <s v="A4S02_10430"/>
    <n v="348"/>
    <m/>
    <m/>
  </r>
  <r>
    <n v="4466"/>
    <x v="1"/>
    <x v="3"/>
    <s v="GCA_001766235.1"/>
    <s v="Primary Assembly"/>
    <s v="chromosome"/>
    <m/>
    <s v="CP015164.1"/>
    <n v="2157132"/>
    <n v="2157479"/>
    <x v="1"/>
    <s v="AOW47107.1"/>
    <m/>
    <m/>
    <s v="hypothetical protein"/>
    <m/>
    <m/>
    <s v="A4S02_10430"/>
    <n v="348"/>
    <n v="115"/>
    <m/>
  </r>
  <r>
    <n v="4467"/>
    <x v="0"/>
    <x v="2"/>
    <s v="GCA_001766235.1"/>
    <s v="Primary Assembly"/>
    <s v="chromosome"/>
    <m/>
    <s v="CP015164.1"/>
    <n v="2157484"/>
    <n v="2157915"/>
    <x v="1"/>
    <m/>
    <m/>
    <m/>
    <m/>
    <m/>
    <m/>
    <s v="A4S02_10435"/>
    <n v="432"/>
    <m/>
    <m/>
  </r>
  <r>
    <n v="4468"/>
    <x v="1"/>
    <x v="3"/>
    <s v="GCA_001766235.1"/>
    <s v="Primary Assembly"/>
    <s v="chromosome"/>
    <m/>
    <s v="CP015164.1"/>
    <n v="2157484"/>
    <n v="2157915"/>
    <x v="1"/>
    <s v="AOW47108.1"/>
    <m/>
    <m/>
    <s v="hydrolase"/>
    <m/>
    <m/>
    <s v="A4S02_10435"/>
    <n v="432"/>
    <n v="143"/>
    <m/>
  </r>
  <r>
    <n v="4469"/>
    <x v="0"/>
    <x v="2"/>
    <s v="GCA_001766235.1"/>
    <s v="Primary Assembly"/>
    <s v="chromosome"/>
    <m/>
    <s v="CP015164.1"/>
    <n v="2157912"/>
    <n v="2158418"/>
    <x v="1"/>
    <m/>
    <m/>
    <m/>
    <m/>
    <m/>
    <m/>
    <s v="A4S02_10440"/>
    <n v="507"/>
    <m/>
    <m/>
  </r>
  <r>
    <n v="4470"/>
    <x v="1"/>
    <x v="3"/>
    <s v="GCA_001766235.1"/>
    <s v="Primary Assembly"/>
    <s v="chromosome"/>
    <m/>
    <s v="CP015164.1"/>
    <n v="2157912"/>
    <n v="2158418"/>
    <x v="1"/>
    <s v="AOW47109.1"/>
    <m/>
    <m/>
    <s v="hypothetical protein"/>
    <m/>
    <m/>
    <s v="A4S02_10440"/>
    <n v="507"/>
    <n v="168"/>
    <m/>
  </r>
  <r>
    <n v="4471"/>
    <x v="0"/>
    <x v="2"/>
    <s v="GCA_001766235.1"/>
    <s v="Primary Assembly"/>
    <s v="chromosome"/>
    <m/>
    <s v="CP015164.1"/>
    <n v="2158456"/>
    <n v="2158794"/>
    <x v="1"/>
    <m/>
    <m/>
    <m/>
    <m/>
    <m/>
    <m/>
    <s v="A4S02_10445"/>
    <n v="339"/>
    <m/>
    <m/>
  </r>
  <r>
    <n v="4472"/>
    <x v="1"/>
    <x v="3"/>
    <s v="GCA_001766235.1"/>
    <s v="Primary Assembly"/>
    <s v="chromosome"/>
    <m/>
    <s v="CP015164.1"/>
    <n v="2158456"/>
    <n v="2158794"/>
    <x v="1"/>
    <s v="AOW47110.1"/>
    <m/>
    <m/>
    <s v="hypothetical protein"/>
    <m/>
    <m/>
    <s v="A4S02_10445"/>
    <n v="339"/>
    <n v="112"/>
    <m/>
  </r>
  <r>
    <n v="4473"/>
    <x v="0"/>
    <x v="2"/>
    <s v="GCA_001766235.1"/>
    <s v="Primary Assembly"/>
    <s v="chromosome"/>
    <m/>
    <s v="CP015164.1"/>
    <n v="2158982"/>
    <n v="2161576"/>
    <x v="1"/>
    <m/>
    <m/>
    <m/>
    <m/>
    <m/>
    <m/>
    <s v="A4S02_10450"/>
    <n v="2595"/>
    <m/>
    <m/>
  </r>
  <r>
    <n v="4474"/>
    <x v="1"/>
    <x v="3"/>
    <s v="GCA_001766235.1"/>
    <s v="Primary Assembly"/>
    <s v="chromosome"/>
    <m/>
    <s v="CP015164.1"/>
    <n v="2158982"/>
    <n v="2161576"/>
    <x v="1"/>
    <s v="AOW47111.1"/>
    <m/>
    <m/>
    <s v="hypothetical protein"/>
    <m/>
    <m/>
    <s v="A4S02_10450"/>
    <n v="2595"/>
    <n v="864"/>
    <m/>
  </r>
  <r>
    <n v="4475"/>
    <x v="0"/>
    <x v="2"/>
    <s v="GCA_001766235.1"/>
    <s v="Primary Assembly"/>
    <s v="chromosome"/>
    <m/>
    <s v="CP015164.1"/>
    <n v="2161622"/>
    <n v="2161954"/>
    <x v="1"/>
    <m/>
    <m/>
    <m/>
    <m/>
    <m/>
    <m/>
    <s v="A4S02_10455"/>
    <n v="333"/>
    <m/>
    <m/>
  </r>
  <r>
    <n v="4476"/>
    <x v="1"/>
    <x v="3"/>
    <s v="GCA_001766235.1"/>
    <s v="Primary Assembly"/>
    <s v="chromosome"/>
    <m/>
    <s v="CP015164.1"/>
    <n v="2161622"/>
    <n v="2161954"/>
    <x v="1"/>
    <s v="AOW47112.1"/>
    <m/>
    <m/>
    <s v="hypothetical protein"/>
    <m/>
    <m/>
    <s v="A4S02_10455"/>
    <n v="333"/>
    <n v="110"/>
    <m/>
  </r>
  <r>
    <n v="4477"/>
    <x v="0"/>
    <x v="2"/>
    <s v="GCA_001766235.1"/>
    <s v="Primary Assembly"/>
    <s v="chromosome"/>
    <m/>
    <s v="CP015164.1"/>
    <n v="2162019"/>
    <n v="2162897"/>
    <x v="1"/>
    <m/>
    <m/>
    <m/>
    <m/>
    <m/>
    <m/>
    <s v="A4S02_10460"/>
    <n v="879"/>
    <m/>
    <m/>
  </r>
  <r>
    <n v="4478"/>
    <x v="1"/>
    <x v="3"/>
    <s v="GCA_001766235.1"/>
    <s v="Primary Assembly"/>
    <s v="chromosome"/>
    <m/>
    <s v="CP015164.1"/>
    <n v="2162019"/>
    <n v="2162897"/>
    <x v="1"/>
    <s v="AOW47113.1"/>
    <m/>
    <m/>
    <s v="integrase"/>
    <m/>
    <m/>
    <s v="A4S02_10460"/>
    <n v="879"/>
    <n v="292"/>
    <m/>
  </r>
  <r>
    <n v="4479"/>
    <x v="0"/>
    <x v="2"/>
    <s v="GCA_001766235.1"/>
    <s v="Primary Assembly"/>
    <s v="chromosome"/>
    <m/>
    <s v="CP015164.1"/>
    <n v="2162894"/>
    <n v="2163205"/>
    <x v="1"/>
    <m/>
    <m/>
    <m/>
    <m/>
    <m/>
    <m/>
    <s v="A4S02_10465"/>
    <n v="312"/>
    <m/>
    <m/>
  </r>
  <r>
    <n v="4480"/>
    <x v="1"/>
    <x v="3"/>
    <s v="GCA_001766235.1"/>
    <s v="Primary Assembly"/>
    <s v="chromosome"/>
    <m/>
    <s v="CP015164.1"/>
    <n v="2162894"/>
    <n v="2163205"/>
    <x v="1"/>
    <s v="AOW47114.1"/>
    <m/>
    <m/>
    <s v="transposase"/>
    <m/>
    <m/>
    <s v="A4S02_10465"/>
    <n v="312"/>
    <n v="103"/>
    <m/>
  </r>
  <r>
    <n v="4481"/>
    <x v="0"/>
    <x v="2"/>
    <s v="GCA_001766235.1"/>
    <s v="Primary Assembly"/>
    <s v="chromosome"/>
    <m/>
    <s v="CP015164.1"/>
    <n v="2163647"/>
    <n v="2164927"/>
    <x v="1"/>
    <m/>
    <m/>
    <m/>
    <m/>
    <m/>
    <m/>
    <s v="A4S02_10470"/>
    <n v="1281"/>
    <m/>
    <m/>
  </r>
  <r>
    <n v="4482"/>
    <x v="1"/>
    <x v="3"/>
    <s v="GCA_001766235.1"/>
    <s v="Primary Assembly"/>
    <s v="chromosome"/>
    <m/>
    <s v="CP015164.1"/>
    <n v="2163647"/>
    <n v="2164927"/>
    <x v="1"/>
    <s v="AOW47115.1"/>
    <m/>
    <m/>
    <s v="hypothetical protein"/>
    <m/>
    <m/>
    <s v="A4S02_10470"/>
    <n v="1281"/>
    <n v="426"/>
    <m/>
  </r>
  <r>
    <n v="4483"/>
    <x v="0"/>
    <x v="2"/>
    <s v="GCA_001766235.1"/>
    <s v="Primary Assembly"/>
    <s v="chromosome"/>
    <m/>
    <s v="CP015164.1"/>
    <n v="2164927"/>
    <n v="2165538"/>
    <x v="1"/>
    <m/>
    <m/>
    <m/>
    <m/>
    <m/>
    <m/>
    <s v="A4S02_10475"/>
    <n v="612"/>
    <m/>
    <m/>
  </r>
  <r>
    <n v="4484"/>
    <x v="1"/>
    <x v="3"/>
    <s v="GCA_001766235.1"/>
    <s v="Primary Assembly"/>
    <s v="chromosome"/>
    <m/>
    <s v="CP015164.1"/>
    <n v="2164927"/>
    <n v="2165538"/>
    <x v="1"/>
    <s v="AOW47116.1"/>
    <m/>
    <m/>
    <s v="hypothetical protein"/>
    <m/>
    <m/>
    <s v="A4S02_10475"/>
    <n v="612"/>
    <n v="203"/>
    <m/>
  </r>
  <r>
    <n v="4485"/>
    <x v="0"/>
    <x v="2"/>
    <s v="GCA_001766235.1"/>
    <s v="Primary Assembly"/>
    <s v="chromosome"/>
    <m/>
    <s v="CP015164.1"/>
    <n v="2165538"/>
    <n v="2166683"/>
    <x v="1"/>
    <m/>
    <m/>
    <m/>
    <m/>
    <m/>
    <m/>
    <s v="A4S02_10480"/>
    <n v="1146"/>
    <m/>
    <m/>
  </r>
  <r>
    <n v="4486"/>
    <x v="1"/>
    <x v="3"/>
    <s v="GCA_001766235.1"/>
    <s v="Primary Assembly"/>
    <s v="chromosome"/>
    <m/>
    <s v="CP015164.1"/>
    <n v="2165538"/>
    <n v="2166683"/>
    <x v="1"/>
    <s v="AOW47117.1"/>
    <m/>
    <m/>
    <s v="hypothetical protein"/>
    <m/>
    <m/>
    <s v="A4S02_10480"/>
    <n v="1146"/>
    <n v="381"/>
    <m/>
  </r>
  <r>
    <n v="4487"/>
    <x v="0"/>
    <x v="2"/>
    <s v="GCA_001766235.1"/>
    <s v="Primary Assembly"/>
    <s v="chromosome"/>
    <m/>
    <s v="CP015164.1"/>
    <n v="2166694"/>
    <n v="2167053"/>
    <x v="1"/>
    <m/>
    <m/>
    <m/>
    <m/>
    <m/>
    <m/>
    <s v="A4S02_10485"/>
    <n v="360"/>
    <m/>
    <m/>
  </r>
  <r>
    <n v="4488"/>
    <x v="1"/>
    <x v="3"/>
    <s v="GCA_001766235.1"/>
    <s v="Primary Assembly"/>
    <s v="chromosome"/>
    <m/>
    <s v="CP015164.1"/>
    <n v="2166694"/>
    <n v="2167053"/>
    <x v="1"/>
    <s v="AOW47118.1"/>
    <m/>
    <m/>
    <s v="hypothetical protein"/>
    <m/>
    <m/>
    <s v="A4S02_10485"/>
    <n v="360"/>
    <n v="119"/>
    <m/>
  </r>
  <r>
    <n v="4489"/>
    <x v="0"/>
    <x v="2"/>
    <s v="GCA_001766235.1"/>
    <s v="Primary Assembly"/>
    <s v="chromosome"/>
    <m/>
    <s v="CP015164.1"/>
    <n v="2167050"/>
    <n v="2167700"/>
    <x v="1"/>
    <m/>
    <m/>
    <m/>
    <m/>
    <m/>
    <m/>
    <s v="A4S02_10490"/>
    <n v="651"/>
    <m/>
    <m/>
  </r>
  <r>
    <n v="4490"/>
    <x v="1"/>
    <x v="3"/>
    <s v="GCA_001766235.1"/>
    <s v="Primary Assembly"/>
    <s v="chromosome"/>
    <m/>
    <s v="CP015164.1"/>
    <n v="2167050"/>
    <n v="2167700"/>
    <x v="1"/>
    <s v="AOW47119.1"/>
    <m/>
    <m/>
    <s v="baseplate assembly protein"/>
    <m/>
    <m/>
    <s v="A4S02_10490"/>
    <n v="651"/>
    <n v="216"/>
    <m/>
  </r>
  <r>
    <n v="4491"/>
    <x v="0"/>
    <x v="0"/>
    <s v="GCA_001766235.1"/>
    <s v="Primary Assembly"/>
    <s v="chromosome"/>
    <m/>
    <s v="CP015164.1"/>
    <n v="2167693"/>
    <n v="2168879"/>
    <x v="1"/>
    <m/>
    <m/>
    <m/>
    <m/>
    <m/>
    <m/>
    <s v="A4S02_10495"/>
    <n v="1187"/>
    <m/>
    <s v="pseudo"/>
  </r>
  <r>
    <n v="4492"/>
    <x v="1"/>
    <x v="1"/>
    <s v="GCA_001766235.1"/>
    <s v="Primary Assembly"/>
    <s v="chromosome"/>
    <m/>
    <s v="CP015164.1"/>
    <n v="2167693"/>
    <n v="2168879"/>
    <x v="1"/>
    <m/>
    <m/>
    <m/>
    <s v="hypothetical protein"/>
    <m/>
    <m/>
    <s v="A4S02_10495"/>
    <n v="1187"/>
    <m/>
    <s v="pseudo"/>
  </r>
  <r>
    <n v="4493"/>
    <x v="0"/>
    <x v="2"/>
    <s v="GCA_001766235.1"/>
    <s v="Primary Assembly"/>
    <s v="chromosome"/>
    <m/>
    <s v="CP015164.1"/>
    <n v="2168885"/>
    <n v="2169094"/>
    <x v="1"/>
    <m/>
    <m/>
    <m/>
    <m/>
    <m/>
    <m/>
    <s v="A4S02_10500"/>
    <n v="210"/>
    <m/>
    <m/>
  </r>
  <r>
    <n v="4494"/>
    <x v="1"/>
    <x v="3"/>
    <s v="GCA_001766235.1"/>
    <s v="Primary Assembly"/>
    <s v="chromosome"/>
    <m/>
    <s v="CP015164.1"/>
    <n v="2168885"/>
    <n v="2169094"/>
    <x v="1"/>
    <s v="AOW47120.1"/>
    <m/>
    <m/>
    <s v="hypothetical protein"/>
    <m/>
    <m/>
    <s v="A4S02_10500"/>
    <n v="210"/>
    <n v="69"/>
    <m/>
  </r>
  <r>
    <n v="4495"/>
    <x v="0"/>
    <x v="2"/>
    <s v="GCA_001766235.1"/>
    <s v="Primary Assembly"/>
    <s v="chromosome"/>
    <m/>
    <s v="CP015164.1"/>
    <n v="2169095"/>
    <n v="2170018"/>
    <x v="1"/>
    <m/>
    <m/>
    <m/>
    <m/>
    <m/>
    <m/>
    <s v="A4S02_10505"/>
    <n v="924"/>
    <m/>
    <m/>
  </r>
  <r>
    <n v="4496"/>
    <x v="1"/>
    <x v="3"/>
    <s v="GCA_001766235.1"/>
    <s v="Primary Assembly"/>
    <s v="chromosome"/>
    <m/>
    <s v="CP015164.1"/>
    <n v="2169095"/>
    <n v="2170018"/>
    <x v="1"/>
    <s v="AOW47121.1"/>
    <m/>
    <m/>
    <s v="hypothetical protein"/>
    <m/>
    <m/>
    <s v="A4S02_10505"/>
    <n v="924"/>
    <n v="307"/>
    <m/>
  </r>
  <r>
    <n v="4497"/>
    <x v="0"/>
    <x v="2"/>
    <s v="GCA_001766235.1"/>
    <s v="Primary Assembly"/>
    <s v="chromosome"/>
    <m/>
    <s v="CP015164.1"/>
    <n v="2170116"/>
    <n v="2170382"/>
    <x v="1"/>
    <m/>
    <m/>
    <m/>
    <m/>
    <m/>
    <m/>
    <s v="A4S02_10510"/>
    <n v="267"/>
    <m/>
    <m/>
  </r>
  <r>
    <n v="4498"/>
    <x v="1"/>
    <x v="3"/>
    <s v="GCA_001766235.1"/>
    <s v="Primary Assembly"/>
    <s v="chromosome"/>
    <m/>
    <s v="CP015164.1"/>
    <n v="2170116"/>
    <n v="2170382"/>
    <x v="1"/>
    <s v="AOW47122.1"/>
    <m/>
    <m/>
    <s v="hypothetical protein"/>
    <m/>
    <m/>
    <s v="A4S02_10510"/>
    <n v="267"/>
    <n v="88"/>
    <m/>
  </r>
  <r>
    <n v="4499"/>
    <x v="0"/>
    <x v="2"/>
    <s v="GCA_001766235.1"/>
    <s v="Primary Assembly"/>
    <s v="chromosome"/>
    <m/>
    <s v="CP015164.1"/>
    <n v="2170598"/>
    <n v="2170792"/>
    <x v="0"/>
    <m/>
    <m/>
    <m/>
    <m/>
    <m/>
    <m/>
    <s v="A4S02_10515"/>
    <n v="195"/>
    <m/>
    <m/>
  </r>
  <r>
    <n v="4500"/>
    <x v="1"/>
    <x v="3"/>
    <s v="GCA_001766235.1"/>
    <s v="Primary Assembly"/>
    <s v="chromosome"/>
    <m/>
    <s v="CP015164.1"/>
    <n v="2170598"/>
    <n v="2170792"/>
    <x v="0"/>
    <s v="AOW47123.1"/>
    <m/>
    <m/>
    <s v="hypothetical protein"/>
    <m/>
    <m/>
    <s v="A4S02_10515"/>
    <n v="195"/>
    <n v="64"/>
    <m/>
  </r>
  <r>
    <n v="4501"/>
    <x v="0"/>
    <x v="2"/>
    <s v="GCA_001766235.1"/>
    <s v="Primary Assembly"/>
    <s v="chromosome"/>
    <m/>
    <s v="CP015164.1"/>
    <n v="2170824"/>
    <n v="2172209"/>
    <x v="0"/>
    <m/>
    <m/>
    <m/>
    <m/>
    <m/>
    <m/>
    <s v="A4S02_10520"/>
    <n v="1386"/>
    <m/>
    <m/>
  </r>
  <r>
    <n v="4502"/>
    <x v="1"/>
    <x v="3"/>
    <s v="GCA_001766235.1"/>
    <s v="Primary Assembly"/>
    <s v="chromosome"/>
    <m/>
    <s v="CP015164.1"/>
    <n v="2170824"/>
    <n v="2172209"/>
    <x v="0"/>
    <s v="AOW47124.1"/>
    <m/>
    <m/>
    <s v="transposase"/>
    <m/>
    <m/>
    <s v="A4S02_10520"/>
    <n v="1386"/>
    <n v="461"/>
    <m/>
  </r>
  <r>
    <n v="4503"/>
    <x v="0"/>
    <x v="2"/>
    <s v="GCA_001766235.1"/>
    <s v="Primary Assembly"/>
    <s v="chromosome"/>
    <m/>
    <s v="CP015164.1"/>
    <n v="2172747"/>
    <n v="2173070"/>
    <x v="0"/>
    <m/>
    <m/>
    <m/>
    <m/>
    <m/>
    <m/>
    <s v="A4S02_10525"/>
    <n v="324"/>
    <m/>
    <m/>
  </r>
  <r>
    <n v="4504"/>
    <x v="1"/>
    <x v="3"/>
    <s v="GCA_001766235.1"/>
    <s v="Primary Assembly"/>
    <s v="chromosome"/>
    <m/>
    <s v="CP015164.1"/>
    <n v="2172747"/>
    <n v="2173070"/>
    <x v="0"/>
    <s v="AOW47125.1"/>
    <m/>
    <m/>
    <s v="hypothetical protein"/>
    <m/>
    <m/>
    <s v="A4S02_10525"/>
    <n v="324"/>
    <n v="107"/>
    <m/>
  </r>
  <r>
    <n v="4505"/>
    <x v="0"/>
    <x v="2"/>
    <s v="GCA_001766235.1"/>
    <s v="Primary Assembly"/>
    <s v="chromosome"/>
    <m/>
    <s v="CP015164.1"/>
    <n v="2173122"/>
    <n v="2173313"/>
    <x v="1"/>
    <m/>
    <m/>
    <m/>
    <m/>
    <m/>
    <m/>
    <s v="A4S02_10530"/>
    <n v="192"/>
    <m/>
    <m/>
  </r>
  <r>
    <n v="4506"/>
    <x v="1"/>
    <x v="3"/>
    <s v="GCA_001766235.1"/>
    <s v="Primary Assembly"/>
    <s v="chromosome"/>
    <m/>
    <s v="CP015164.1"/>
    <n v="2173122"/>
    <n v="2173313"/>
    <x v="1"/>
    <s v="AOW47126.1"/>
    <m/>
    <m/>
    <s v="hypothetical protein"/>
    <m/>
    <m/>
    <s v="A4S02_10530"/>
    <n v="192"/>
    <n v="63"/>
    <m/>
  </r>
  <r>
    <n v="4507"/>
    <x v="0"/>
    <x v="2"/>
    <s v="GCA_001766235.1"/>
    <s v="Primary Assembly"/>
    <s v="chromosome"/>
    <m/>
    <s v="CP015164.1"/>
    <n v="2173364"/>
    <n v="2174167"/>
    <x v="1"/>
    <m/>
    <m/>
    <m/>
    <m/>
    <m/>
    <m/>
    <s v="A4S02_10535"/>
    <n v="804"/>
    <m/>
    <m/>
  </r>
  <r>
    <n v="4508"/>
    <x v="1"/>
    <x v="3"/>
    <s v="GCA_001766235.1"/>
    <s v="Primary Assembly"/>
    <s v="chromosome"/>
    <m/>
    <s v="CP015164.1"/>
    <n v="2173364"/>
    <n v="2174167"/>
    <x v="1"/>
    <s v="AOW47127.1"/>
    <m/>
    <m/>
    <s v="hypothetical protein"/>
    <m/>
    <m/>
    <s v="A4S02_10535"/>
    <n v="804"/>
    <n v="267"/>
    <m/>
  </r>
  <r>
    <n v="4509"/>
    <x v="0"/>
    <x v="2"/>
    <s v="GCA_001766235.1"/>
    <s v="Primary Assembly"/>
    <s v="chromosome"/>
    <m/>
    <s v="CP015164.1"/>
    <n v="2174164"/>
    <n v="2174418"/>
    <x v="1"/>
    <m/>
    <m/>
    <m/>
    <m/>
    <m/>
    <m/>
    <s v="A4S02_10540"/>
    <n v="255"/>
    <m/>
    <m/>
  </r>
  <r>
    <n v="4510"/>
    <x v="1"/>
    <x v="3"/>
    <s v="GCA_001766235.1"/>
    <s v="Primary Assembly"/>
    <s v="chromosome"/>
    <m/>
    <s v="CP015164.1"/>
    <n v="2174164"/>
    <n v="2174418"/>
    <x v="1"/>
    <s v="AOW47128.1"/>
    <m/>
    <m/>
    <s v="hypothetical protein"/>
    <m/>
    <m/>
    <s v="A4S02_10540"/>
    <n v="255"/>
    <n v="84"/>
    <m/>
  </r>
  <r>
    <n v="4511"/>
    <x v="0"/>
    <x v="2"/>
    <s v="GCA_001766235.1"/>
    <s v="Primary Assembly"/>
    <s v="chromosome"/>
    <m/>
    <s v="CP015164.1"/>
    <n v="2174436"/>
    <n v="2174708"/>
    <x v="1"/>
    <m/>
    <m/>
    <m/>
    <m/>
    <m/>
    <m/>
    <s v="A4S02_10545"/>
    <n v="273"/>
    <m/>
    <m/>
  </r>
  <r>
    <n v="4512"/>
    <x v="1"/>
    <x v="3"/>
    <s v="GCA_001766235.1"/>
    <s v="Primary Assembly"/>
    <s v="chromosome"/>
    <m/>
    <s v="CP015164.1"/>
    <n v="2174436"/>
    <n v="2174708"/>
    <x v="1"/>
    <s v="AOW47129.1"/>
    <m/>
    <m/>
    <s v="hypothetical protein"/>
    <m/>
    <m/>
    <s v="A4S02_10545"/>
    <n v="273"/>
    <n v="90"/>
    <m/>
  </r>
  <r>
    <n v="4513"/>
    <x v="0"/>
    <x v="2"/>
    <s v="GCA_001766235.1"/>
    <s v="Primary Assembly"/>
    <s v="chromosome"/>
    <m/>
    <s v="CP015164.1"/>
    <n v="2174886"/>
    <n v="2175377"/>
    <x v="0"/>
    <m/>
    <m/>
    <m/>
    <m/>
    <m/>
    <m/>
    <s v="A4S02_10550"/>
    <n v="492"/>
    <m/>
    <m/>
  </r>
  <r>
    <n v="4514"/>
    <x v="1"/>
    <x v="3"/>
    <s v="GCA_001766235.1"/>
    <s v="Primary Assembly"/>
    <s v="chromosome"/>
    <m/>
    <s v="CP015164.1"/>
    <n v="2174886"/>
    <n v="2175377"/>
    <x v="0"/>
    <s v="AOW47130.1"/>
    <m/>
    <m/>
    <s v="hypothetical protein"/>
    <m/>
    <m/>
    <s v="A4S02_10550"/>
    <n v="492"/>
    <n v="163"/>
    <m/>
  </r>
  <r>
    <n v="4515"/>
    <x v="0"/>
    <x v="2"/>
    <s v="GCA_001766235.1"/>
    <s v="Primary Assembly"/>
    <s v="chromosome"/>
    <m/>
    <s v="CP015164.1"/>
    <n v="2175436"/>
    <n v="2175678"/>
    <x v="0"/>
    <m/>
    <m/>
    <m/>
    <m/>
    <m/>
    <m/>
    <s v="A4S02_10555"/>
    <n v="243"/>
    <m/>
    <m/>
  </r>
  <r>
    <n v="4516"/>
    <x v="1"/>
    <x v="3"/>
    <s v="GCA_001766235.1"/>
    <s v="Primary Assembly"/>
    <s v="chromosome"/>
    <m/>
    <s v="CP015164.1"/>
    <n v="2175436"/>
    <n v="2175678"/>
    <x v="0"/>
    <s v="AOW47131.1"/>
    <m/>
    <m/>
    <s v="hypothetical protein"/>
    <m/>
    <m/>
    <s v="A4S02_10555"/>
    <n v="243"/>
    <n v="80"/>
    <m/>
  </r>
  <r>
    <n v="4517"/>
    <x v="0"/>
    <x v="2"/>
    <s v="GCA_001766235.1"/>
    <s v="Primary Assembly"/>
    <s v="chromosome"/>
    <m/>
    <s v="CP015164.1"/>
    <n v="2175675"/>
    <n v="2175998"/>
    <x v="0"/>
    <m/>
    <m/>
    <m/>
    <m/>
    <m/>
    <m/>
    <s v="A4S02_10560"/>
    <n v="324"/>
    <m/>
    <m/>
  </r>
  <r>
    <n v="4518"/>
    <x v="1"/>
    <x v="3"/>
    <s v="GCA_001766235.1"/>
    <s v="Primary Assembly"/>
    <s v="chromosome"/>
    <m/>
    <s v="CP015164.1"/>
    <n v="2175675"/>
    <n v="2175998"/>
    <x v="0"/>
    <s v="AOW47132.1"/>
    <m/>
    <m/>
    <s v="hypothetical protein"/>
    <m/>
    <m/>
    <s v="A4S02_10560"/>
    <n v="324"/>
    <n v="107"/>
    <m/>
  </r>
  <r>
    <n v="4519"/>
    <x v="0"/>
    <x v="2"/>
    <s v="GCA_001766235.1"/>
    <s v="Primary Assembly"/>
    <s v="chromosome"/>
    <m/>
    <s v="CP015164.1"/>
    <n v="2176208"/>
    <n v="2176582"/>
    <x v="0"/>
    <m/>
    <m/>
    <m/>
    <m/>
    <m/>
    <m/>
    <s v="A4S02_10565"/>
    <n v="375"/>
    <m/>
    <m/>
  </r>
  <r>
    <n v="4520"/>
    <x v="1"/>
    <x v="3"/>
    <s v="GCA_001766235.1"/>
    <s v="Primary Assembly"/>
    <s v="chromosome"/>
    <m/>
    <s v="CP015164.1"/>
    <n v="2176208"/>
    <n v="2176582"/>
    <x v="0"/>
    <s v="AOW47133.1"/>
    <m/>
    <m/>
    <s v="hypothetical protein"/>
    <m/>
    <m/>
    <s v="A4S02_10565"/>
    <n v="375"/>
    <n v="124"/>
    <m/>
  </r>
  <r>
    <n v="4521"/>
    <x v="0"/>
    <x v="2"/>
    <s v="GCA_001766235.1"/>
    <s v="Primary Assembly"/>
    <s v="chromosome"/>
    <m/>
    <s v="CP015164.1"/>
    <n v="2176767"/>
    <n v="2177906"/>
    <x v="1"/>
    <m/>
    <m/>
    <m/>
    <m/>
    <m/>
    <m/>
    <s v="A4S02_10570"/>
    <n v="1140"/>
    <m/>
    <m/>
  </r>
  <r>
    <n v="4522"/>
    <x v="1"/>
    <x v="3"/>
    <s v="GCA_001766235.1"/>
    <s v="Primary Assembly"/>
    <s v="chromosome"/>
    <m/>
    <s v="CP015164.1"/>
    <n v="2176767"/>
    <n v="2177906"/>
    <x v="1"/>
    <s v="AOW47134.1"/>
    <m/>
    <m/>
    <s v="hypothetical protein"/>
    <m/>
    <m/>
    <s v="A4S02_10570"/>
    <n v="1140"/>
    <n v="379"/>
    <m/>
  </r>
  <r>
    <n v="4523"/>
    <x v="0"/>
    <x v="2"/>
    <s v="GCA_001766235.1"/>
    <s v="Primary Assembly"/>
    <s v="chromosome"/>
    <m/>
    <s v="CP015164.1"/>
    <n v="2177966"/>
    <n v="2180311"/>
    <x v="1"/>
    <m/>
    <m/>
    <m/>
    <m/>
    <m/>
    <m/>
    <s v="A4S02_10575"/>
    <n v="2346"/>
    <m/>
    <m/>
  </r>
  <r>
    <n v="4524"/>
    <x v="1"/>
    <x v="3"/>
    <s v="GCA_001766235.1"/>
    <s v="Primary Assembly"/>
    <s v="chromosome"/>
    <m/>
    <s v="CP015164.1"/>
    <n v="2177966"/>
    <n v="2180311"/>
    <x v="1"/>
    <s v="AOW47135.1"/>
    <m/>
    <m/>
    <s v="hypothetical protein"/>
    <m/>
    <m/>
    <s v="A4S02_10575"/>
    <n v="2346"/>
    <n v="781"/>
    <m/>
  </r>
  <r>
    <n v="4525"/>
    <x v="0"/>
    <x v="2"/>
    <s v="GCA_001766235.1"/>
    <s v="Primary Assembly"/>
    <s v="chromosome"/>
    <m/>
    <s v="CP015164.1"/>
    <n v="2180581"/>
    <n v="2181285"/>
    <x v="0"/>
    <m/>
    <m/>
    <m/>
    <m/>
    <m/>
    <m/>
    <s v="A4S02_10580"/>
    <n v="705"/>
    <m/>
    <m/>
  </r>
  <r>
    <n v="4526"/>
    <x v="1"/>
    <x v="3"/>
    <s v="GCA_001766235.1"/>
    <s v="Primary Assembly"/>
    <s v="chromosome"/>
    <m/>
    <s v="CP015164.1"/>
    <n v="2180581"/>
    <n v="2181285"/>
    <x v="0"/>
    <s v="AOW47136.1"/>
    <m/>
    <m/>
    <s v="hypothetical protein"/>
    <m/>
    <m/>
    <s v="A4S02_10580"/>
    <n v="705"/>
    <n v="234"/>
    <m/>
  </r>
  <r>
    <n v="4527"/>
    <x v="0"/>
    <x v="2"/>
    <s v="GCA_001766235.1"/>
    <s v="Primary Assembly"/>
    <s v="chromosome"/>
    <m/>
    <s v="CP015164.1"/>
    <n v="2181439"/>
    <n v="2181945"/>
    <x v="1"/>
    <m/>
    <m/>
    <m/>
    <m/>
    <m/>
    <m/>
    <s v="A4S02_10585"/>
    <n v="507"/>
    <m/>
    <m/>
  </r>
  <r>
    <n v="4528"/>
    <x v="1"/>
    <x v="3"/>
    <s v="GCA_001766235.1"/>
    <s v="Primary Assembly"/>
    <s v="chromosome"/>
    <m/>
    <s v="CP015164.1"/>
    <n v="2181439"/>
    <n v="2181945"/>
    <x v="1"/>
    <s v="AOW47137.1"/>
    <m/>
    <m/>
    <s v="hypothetical protein"/>
    <m/>
    <m/>
    <s v="A4S02_10585"/>
    <n v="507"/>
    <n v="168"/>
    <m/>
  </r>
  <r>
    <n v="4529"/>
    <x v="0"/>
    <x v="2"/>
    <s v="GCA_001766235.1"/>
    <s v="Primary Assembly"/>
    <s v="chromosome"/>
    <m/>
    <s v="CP015164.1"/>
    <n v="2182114"/>
    <n v="2182437"/>
    <x v="1"/>
    <m/>
    <m/>
    <m/>
    <m/>
    <m/>
    <m/>
    <s v="A4S02_10590"/>
    <n v="324"/>
    <m/>
    <m/>
  </r>
  <r>
    <n v="4530"/>
    <x v="1"/>
    <x v="3"/>
    <s v="GCA_001766235.1"/>
    <s v="Primary Assembly"/>
    <s v="chromosome"/>
    <m/>
    <s v="CP015164.1"/>
    <n v="2182114"/>
    <n v="2182437"/>
    <x v="1"/>
    <s v="AOW47138.1"/>
    <m/>
    <m/>
    <s v="hypothetical protein"/>
    <m/>
    <m/>
    <s v="A4S02_10590"/>
    <n v="324"/>
    <n v="107"/>
    <m/>
  </r>
  <r>
    <n v="4531"/>
    <x v="0"/>
    <x v="2"/>
    <s v="GCA_001766235.1"/>
    <s v="Primary Assembly"/>
    <s v="chromosome"/>
    <m/>
    <s v="CP015164.1"/>
    <n v="2182434"/>
    <n v="2182865"/>
    <x v="1"/>
    <m/>
    <m/>
    <m/>
    <m/>
    <m/>
    <m/>
    <s v="A4S02_10595"/>
    <n v="432"/>
    <m/>
    <m/>
  </r>
  <r>
    <n v="4532"/>
    <x v="1"/>
    <x v="3"/>
    <s v="GCA_001766235.1"/>
    <s v="Primary Assembly"/>
    <s v="chromosome"/>
    <m/>
    <s v="CP015164.1"/>
    <n v="2182434"/>
    <n v="2182865"/>
    <x v="1"/>
    <s v="AOW47139.1"/>
    <m/>
    <m/>
    <s v="hypothetical protein"/>
    <m/>
    <m/>
    <s v="A4S02_10595"/>
    <n v="432"/>
    <n v="143"/>
    <m/>
  </r>
  <r>
    <n v="4533"/>
    <x v="0"/>
    <x v="0"/>
    <s v="GCA_001766235.1"/>
    <s v="Primary Assembly"/>
    <s v="chromosome"/>
    <m/>
    <s v="CP015164.1"/>
    <n v="2182869"/>
    <n v="2184354"/>
    <x v="1"/>
    <m/>
    <m/>
    <m/>
    <m/>
    <m/>
    <m/>
    <s v="A4S02_10600"/>
    <n v="1486"/>
    <m/>
    <s v="pseudo"/>
  </r>
  <r>
    <n v="4534"/>
    <x v="1"/>
    <x v="1"/>
    <s v="GCA_001766235.1"/>
    <s v="Primary Assembly"/>
    <s v="chromosome"/>
    <m/>
    <s v="CP015164.1"/>
    <n v="2182869"/>
    <n v="2184354"/>
    <x v="1"/>
    <m/>
    <m/>
    <m/>
    <s v="phage tail protein"/>
    <m/>
    <m/>
    <s v="A4S02_10600"/>
    <n v="1486"/>
    <m/>
    <s v="pseudo"/>
  </r>
  <r>
    <n v="4535"/>
    <x v="0"/>
    <x v="2"/>
    <s v="GCA_001766235.1"/>
    <s v="Primary Assembly"/>
    <s v="chromosome"/>
    <m/>
    <s v="CP015164.1"/>
    <n v="2184354"/>
    <n v="2184560"/>
    <x v="1"/>
    <m/>
    <m/>
    <m/>
    <m/>
    <m/>
    <m/>
    <s v="A4S02_10605"/>
    <n v="207"/>
    <m/>
    <m/>
  </r>
  <r>
    <n v="4536"/>
    <x v="1"/>
    <x v="3"/>
    <s v="GCA_001766235.1"/>
    <s v="Primary Assembly"/>
    <s v="chromosome"/>
    <m/>
    <s v="CP015164.1"/>
    <n v="2184354"/>
    <n v="2184560"/>
    <x v="1"/>
    <s v="AOW47140.1"/>
    <m/>
    <m/>
    <s v="hypothetical protein"/>
    <m/>
    <m/>
    <s v="A4S02_10605"/>
    <n v="207"/>
    <n v="68"/>
    <m/>
  </r>
  <r>
    <n v="4537"/>
    <x v="0"/>
    <x v="2"/>
    <s v="GCA_001766235.1"/>
    <s v="Primary Assembly"/>
    <s v="chromosome"/>
    <m/>
    <s v="CP015164.1"/>
    <n v="2184575"/>
    <n v="2185621"/>
    <x v="1"/>
    <m/>
    <m/>
    <m/>
    <m/>
    <m/>
    <m/>
    <s v="A4S02_10610"/>
    <n v="1047"/>
    <m/>
    <m/>
  </r>
  <r>
    <n v="4538"/>
    <x v="1"/>
    <x v="3"/>
    <s v="GCA_001766235.1"/>
    <s v="Primary Assembly"/>
    <s v="chromosome"/>
    <m/>
    <s v="CP015164.1"/>
    <n v="2184575"/>
    <n v="2185621"/>
    <x v="1"/>
    <s v="AOW47141.1"/>
    <m/>
    <m/>
    <s v="hypothetical protein"/>
    <m/>
    <m/>
    <s v="A4S02_10610"/>
    <n v="1047"/>
    <n v="348"/>
    <m/>
  </r>
  <r>
    <n v="4539"/>
    <x v="0"/>
    <x v="2"/>
    <s v="GCA_001766235.1"/>
    <s v="Primary Assembly"/>
    <s v="chromosome"/>
    <m/>
    <s v="CP015164.1"/>
    <n v="2185621"/>
    <n v="2186307"/>
    <x v="1"/>
    <m/>
    <m/>
    <m/>
    <m/>
    <m/>
    <m/>
    <s v="A4S02_10615"/>
    <n v="687"/>
    <m/>
    <m/>
  </r>
  <r>
    <n v="4540"/>
    <x v="1"/>
    <x v="3"/>
    <s v="GCA_001766235.1"/>
    <s v="Primary Assembly"/>
    <s v="chromosome"/>
    <m/>
    <s v="CP015164.1"/>
    <n v="2185621"/>
    <n v="2186307"/>
    <x v="1"/>
    <s v="AOW47142.1"/>
    <m/>
    <m/>
    <s v="hypothetical protein"/>
    <m/>
    <m/>
    <s v="A4S02_10615"/>
    <n v="687"/>
    <n v="228"/>
    <m/>
  </r>
  <r>
    <n v="4541"/>
    <x v="0"/>
    <x v="2"/>
    <s v="GCA_001766235.1"/>
    <s v="Primary Assembly"/>
    <s v="chromosome"/>
    <m/>
    <s v="CP015164.1"/>
    <n v="2186307"/>
    <n v="2186495"/>
    <x v="1"/>
    <m/>
    <m/>
    <m/>
    <m/>
    <m/>
    <m/>
    <s v="A4S02_10620"/>
    <n v="189"/>
    <m/>
    <m/>
  </r>
  <r>
    <n v="4542"/>
    <x v="1"/>
    <x v="3"/>
    <s v="GCA_001766235.1"/>
    <s v="Primary Assembly"/>
    <s v="chromosome"/>
    <m/>
    <s v="CP015164.1"/>
    <n v="2186307"/>
    <n v="2186495"/>
    <x v="1"/>
    <s v="AOW47143.1"/>
    <m/>
    <m/>
    <s v="hypothetical protein"/>
    <m/>
    <m/>
    <s v="A4S02_10620"/>
    <n v="189"/>
    <n v="62"/>
    <m/>
  </r>
  <r>
    <n v="4543"/>
    <x v="0"/>
    <x v="2"/>
    <s v="GCA_001766235.1"/>
    <s v="Primary Assembly"/>
    <s v="chromosome"/>
    <m/>
    <s v="CP015164.1"/>
    <n v="2186495"/>
    <n v="2186704"/>
    <x v="1"/>
    <m/>
    <m/>
    <m/>
    <m/>
    <m/>
    <m/>
    <s v="A4S02_10625"/>
    <n v="210"/>
    <m/>
    <m/>
  </r>
  <r>
    <n v="4544"/>
    <x v="1"/>
    <x v="3"/>
    <s v="GCA_001766235.1"/>
    <s v="Primary Assembly"/>
    <s v="chromosome"/>
    <m/>
    <s v="CP015164.1"/>
    <n v="2186495"/>
    <n v="2186704"/>
    <x v="1"/>
    <s v="AOW47144.1"/>
    <m/>
    <m/>
    <s v="hypothetical protein"/>
    <m/>
    <m/>
    <s v="A4S02_10625"/>
    <n v="210"/>
    <n v="69"/>
    <m/>
  </r>
  <r>
    <n v="4545"/>
    <x v="0"/>
    <x v="2"/>
    <s v="GCA_001766235.1"/>
    <s v="Primary Assembly"/>
    <s v="chromosome"/>
    <m/>
    <s v="CP015164.1"/>
    <n v="2186664"/>
    <n v="2187053"/>
    <x v="1"/>
    <m/>
    <m/>
    <m/>
    <m/>
    <m/>
    <m/>
    <s v="A4S02_10630"/>
    <n v="390"/>
    <m/>
    <m/>
  </r>
  <r>
    <n v="4546"/>
    <x v="1"/>
    <x v="3"/>
    <s v="GCA_001766235.1"/>
    <s v="Primary Assembly"/>
    <s v="chromosome"/>
    <m/>
    <s v="CP015164.1"/>
    <n v="2186664"/>
    <n v="2187053"/>
    <x v="1"/>
    <s v="AOW47145.1"/>
    <m/>
    <m/>
    <s v="hypothetical protein"/>
    <m/>
    <m/>
    <s v="A4S02_10630"/>
    <n v="390"/>
    <n v="129"/>
    <m/>
  </r>
  <r>
    <n v="4547"/>
    <x v="0"/>
    <x v="2"/>
    <s v="GCA_001766235.1"/>
    <s v="Primary Assembly"/>
    <s v="chromosome"/>
    <m/>
    <s v="CP015164.1"/>
    <n v="2187060"/>
    <n v="2187449"/>
    <x v="1"/>
    <m/>
    <m/>
    <m/>
    <m/>
    <m/>
    <m/>
    <s v="A4S02_10635"/>
    <n v="390"/>
    <m/>
    <m/>
  </r>
  <r>
    <n v="4548"/>
    <x v="1"/>
    <x v="3"/>
    <s v="GCA_001766235.1"/>
    <s v="Primary Assembly"/>
    <s v="chromosome"/>
    <m/>
    <s v="CP015164.1"/>
    <n v="2187060"/>
    <n v="2187449"/>
    <x v="1"/>
    <s v="AOW47146.1"/>
    <m/>
    <m/>
    <s v="hypothetical protein"/>
    <m/>
    <m/>
    <s v="A4S02_10635"/>
    <n v="390"/>
    <n v="129"/>
    <m/>
  </r>
  <r>
    <n v="4549"/>
    <x v="0"/>
    <x v="2"/>
    <s v="GCA_001766235.1"/>
    <s v="Primary Assembly"/>
    <s v="chromosome"/>
    <m/>
    <s v="CP015164.1"/>
    <n v="2187449"/>
    <n v="2187670"/>
    <x v="1"/>
    <m/>
    <m/>
    <m/>
    <m/>
    <m/>
    <m/>
    <s v="A4S02_10640"/>
    <n v="222"/>
    <m/>
    <m/>
  </r>
  <r>
    <n v="4550"/>
    <x v="1"/>
    <x v="3"/>
    <s v="GCA_001766235.1"/>
    <s v="Primary Assembly"/>
    <s v="chromosome"/>
    <m/>
    <s v="CP015164.1"/>
    <n v="2187449"/>
    <n v="2187670"/>
    <x v="1"/>
    <s v="AOW47147.1"/>
    <m/>
    <m/>
    <s v="hypothetical protein"/>
    <m/>
    <m/>
    <s v="A4S02_10640"/>
    <n v="222"/>
    <n v="73"/>
    <m/>
  </r>
  <r>
    <n v="4551"/>
    <x v="0"/>
    <x v="2"/>
    <s v="GCA_001766235.1"/>
    <s v="Primary Assembly"/>
    <s v="chromosome"/>
    <m/>
    <s v="CP015164.1"/>
    <n v="2187670"/>
    <n v="2189064"/>
    <x v="1"/>
    <m/>
    <m/>
    <m/>
    <m/>
    <m/>
    <m/>
    <s v="A4S02_10645"/>
    <n v="1395"/>
    <m/>
    <m/>
  </r>
  <r>
    <n v="4552"/>
    <x v="1"/>
    <x v="3"/>
    <s v="GCA_001766235.1"/>
    <s v="Primary Assembly"/>
    <s v="chromosome"/>
    <m/>
    <s v="CP015164.1"/>
    <n v="2187670"/>
    <n v="2189064"/>
    <x v="1"/>
    <s v="AOW47148.1"/>
    <m/>
    <m/>
    <s v="DUF4043 domain-containing protein"/>
    <m/>
    <m/>
    <s v="A4S02_10645"/>
    <n v="1395"/>
    <n v="464"/>
    <m/>
  </r>
  <r>
    <n v="4553"/>
    <x v="0"/>
    <x v="2"/>
    <s v="GCA_001766235.1"/>
    <s v="Primary Assembly"/>
    <s v="chromosome"/>
    <m/>
    <s v="CP015164.1"/>
    <n v="2189145"/>
    <n v="2189789"/>
    <x v="1"/>
    <m/>
    <m/>
    <m/>
    <m/>
    <m/>
    <m/>
    <s v="A4S02_10650"/>
    <n v="645"/>
    <m/>
    <m/>
  </r>
  <r>
    <n v="4554"/>
    <x v="1"/>
    <x v="3"/>
    <s v="GCA_001766235.1"/>
    <s v="Primary Assembly"/>
    <s v="chromosome"/>
    <m/>
    <s v="CP015164.1"/>
    <n v="2189145"/>
    <n v="2189789"/>
    <x v="1"/>
    <s v="AOW47149.1"/>
    <m/>
    <m/>
    <s v="hypothetical protein"/>
    <m/>
    <m/>
    <s v="A4S02_10650"/>
    <n v="645"/>
    <n v="214"/>
    <m/>
  </r>
  <r>
    <n v="4555"/>
    <x v="0"/>
    <x v="2"/>
    <s v="GCA_001766235.1"/>
    <s v="Primary Assembly"/>
    <s v="chromosome"/>
    <m/>
    <s v="CP015164.1"/>
    <n v="2189835"/>
    <n v="2191352"/>
    <x v="1"/>
    <m/>
    <m/>
    <m/>
    <m/>
    <m/>
    <m/>
    <s v="A4S02_10655"/>
    <n v="1518"/>
    <m/>
    <m/>
  </r>
  <r>
    <n v="4556"/>
    <x v="1"/>
    <x v="3"/>
    <s v="GCA_001766235.1"/>
    <s v="Primary Assembly"/>
    <s v="chromosome"/>
    <m/>
    <s v="CP015164.1"/>
    <n v="2189835"/>
    <n v="2191352"/>
    <x v="1"/>
    <s v="AOW47150.1"/>
    <m/>
    <m/>
    <s v="portal protein"/>
    <m/>
    <m/>
    <s v="A4S02_10655"/>
    <n v="1518"/>
    <n v="505"/>
    <m/>
  </r>
  <r>
    <n v="4557"/>
    <x v="0"/>
    <x v="2"/>
    <s v="GCA_001766235.1"/>
    <s v="Primary Assembly"/>
    <s v="chromosome"/>
    <m/>
    <s v="CP015164.1"/>
    <n v="2191352"/>
    <n v="2192665"/>
    <x v="1"/>
    <m/>
    <m/>
    <m/>
    <m/>
    <m/>
    <m/>
    <s v="A4S02_10660"/>
    <n v="1314"/>
    <m/>
    <m/>
  </r>
  <r>
    <n v="4558"/>
    <x v="1"/>
    <x v="3"/>
    <s v="GCA_001766235.1"/>
    <s v="Primary Assembly"/>
    <s v="chromosome"/>
    <m/>
    <s v="CP015164.1"/>
    <n v="2191352"/>
    <n v="2192665"/>
    <x v="1"/>
    <s v="AOW47151.1"/>
    <m/>
    <m/>
    <s v="hypothetical protein"/>
    <m/>
    <m/>
    <s v="A4S02_10660"/>
    <n v="1314"/>
    <n v="437"/>
    <m/>
  </r>
  <r>
    <n v="4559"/>
    <x v="0"/>
    <x v="2"/>
    <s v="GCA_001766235.1"/>
    <s v="Primary Assembly"/>
    <s v="chromosome"/>
    <m/>
    <s v="CP015164.1"/>
    <n v="2192640"/>
    <n v="2193203"/>
    <x v="1"/>
    <m/>
    <m/>
    <m/>
    <m/>
    <m/>
    <m/>
    <s v="A4S02_10665"/>
    <n v="564"/>
    <m/>
    <m/>
  </r>
  <r>
    <n v="4560"/>
    <x v="1"/>
    <x v="3"/>
    <s v="GCA_001766235.1"/>
    <s v="Primary Assembly"/>
    <s v="chromosome"/>
    <m/>
    <s v="CP015164.1"/>
    <n v="2192640"/>
    <n v="2193203"/>
    <x v="1"/>
    <s v="AOW47152.1"/>
    <m/>
    <m/>
    <s v="hypothetical protein"/>
    <m/>
    <m/>
    <s v="A4S02_10665"/>
    <n v="564"/>
    <n v="187"/>
    <m/>
  </r>
  <r>
    <n v="4561"/>
    <x v="0"/>
    <x v="2"/>
    <s v="GCA_001766235.1"/>
    <s v="Primary Assembly"/>
    <s v="chromosome"/>
    <m/>
    <s v="CP015164.1"/>
    <n v="2193356"/>
    <n v="2193661"/>
    <x v="1"/>
    <m/>
    <m/>
    <m/>
    <m/>
    <m/>
    <m/>
    <s v="A4S02_10670"/>
    <n v="306"/>
    <m/>
    <m/>
  </r>
  <r>
    <n v="4562"/>
    <x v="1"/>
    <x v="3"/>
    <s v="GCA_001766235.1"/>
    <s v="Primary Assembly"/>
    <s v="chromosome"/>
    <m/>
    <s v="CP015164.1"/>
    <n v="2193356"/>
    <n v="2193661"/>
    <x v="1"/>
    <s v="AOW47153.1"/>
    <m/>
    <m/>
    <s v="hypothetical protein"/>
    <m/>
    <m/>
    <s v="A4S02_10670"/>
    <n v="306"/>
    <n v="101"/>
    <m/>
  </r>
  <r>
    <n v="4563"/>
    <x v="0"/>
    <x v="2"/>
    <s v="GCA_001766235.1"/>
    <s v="Primary Assembly"/>
    <s v="chromosome"/>
    <m/>
    <s v="CP015164.1"/>
    <n v="2193750"/>
    <n v="2194304"/>
    <x v="1"/>
    <m/>
    <m/>
    <m/>
    <m/>
    <m/>
    <m/>
    <s v="A4S02_10675"/>
    <n v="555"/>
    <m/>
    <m/>
  </r>
  <r>
    <n v="4564"/>
    <x v="1"/>
    <x v="3"/>
    <s v="GCA_001766235.1"/>
    <s v="Primary Assembly"/>
    <s v="chromosome"/>
    <m/>
    <s v="CP015164.1"/>
    <n v="2193750"/>
    <n v="2194304"/>
    <x v="1"/>
    <s v="AOW47154.1"/>
    <m/>
    <m/>
    <s v="hypothetical protein"/>
    <m/>
    <m/>
    <s v="A4S02_10675"/>
    <n v="555"/>
    <n v="184"/>
    <m/>
  </r>
  <r>
    <n v="4565"/>
    <x v="0"/>
    <x v="2"/>
    <s v="GCA_001766235.1"/>
    <s v="Primary Assembly"/>
    <s v="chromosome"/>
    <m/>
    <s v="CP015164.1"/>
    <n v="2194754"/>
    <n v="2195017"/>
    <x v="1"/>
    <m/>
    <m/>
    <m/>
    <m/>
    <m/>
    <m/>
    <s v="A4S02_10680"/>
    <n v="264"/>
    <m/>
    <m/>
  </r>
  <r>
    <n v="4566"/>
    <x v="1"/>
    <x v="3"/>
    <s v="GCA_001766235.1"/>
    <s v="Primary Assembly"/>
    <s v="chromosome"/>
    <m/>
    <s v="CP015164.1"/>
    <n v="2194754"/>
    <n v="2195017"/>
    <x v="1"/>
    <s v="AOW47155.1"/>
    <m/>
    <m/>
    <s v="hypothetical protein"/>
    <m/>
    <m/>
    <s v="A4S02_10680"/>
    <n v="264"/>
    <n v="87"/>
    <m/>
  </r>
  <r>
    <n v="4567"/>
    <x v="0"/>
    <x v="2"/>
    <s v="GCA_001766235.1"/>
    <s v="Primary Assembly"/>
    <s v="chromosome"/>
    <m/>
    <s v="CP015164.1"/>
    <n v="2195084"/>
    <n v="2195827"/>
    <x v="1"/>
    <m/>
    <m/>
    <m/>
    <m/>
    <m/>
    <m/>
    <s v="A4S02_10685"/>
    <n v="744"/>
    <m/>
    <m/>
  </r>
  <r>
    <n v="4568"/>
    <x v="1"/>
    <x v="3"/>
    <s v="GCA_001766235.1"/>
    <s v="Primary Assembly"/>
    <s v="chromosome"/>
    <m/>
    <s v="CP015164.1"/>
    <n v="2195084"/>
    <n v="2195827"/>
    <x v="1"/>
    <s v="AOW47156.1"/>
    <m/>
    <m/>
    <s v="hypothetical protein"/>
    <m/>
    <m/>
    <s v="A4S02_10685"/>
    <n v="744"/>
    <n v="247"/>
    <m/>
  </r>
  <r>
    <n v="4569"/>
    <x v="0"/>
    <x v="2"/>
    <s v="GCA_001766235.1"/>
    <s v="Primary Assembly"/>
    <s v="chromosome"/>
    <m/>
    <s v="CP015164.1"/>
    <n v="2195831"/>
    <n v="2196703"/>
    <x v="1"/>
    <m/>
    <m/>
    <m/>
    <m/>
    <m/>
    <m/>
    <s v="A4S02_10690"/>
    <n v="873"/>
    <m/>
    <m/>
  </r>
  <r>
    <n v="4570"/>
    <x v="1"/>
    <x v="3"/>
    <s v="GCA_001766235.1"/>
    <s v="Primary Assembly"/>
    <s v="chromosome"/>
    <m/>
    <s v="CP015164.1"/>
    <n v="2195831"/>
    <n v="2196703"/>
    <x v="1"/>
    <s v="AOW47157.1"/>
    <m/>
    <m/>
    <s v="hypothetical protein"/>
    <m/>
    <m/>
    <s v="A4S02_10690"/>
    <n v="873"/>
    <n v="290"/>
    <m/>
  </r>
  <r>
    <n v="4571"/>
    <x v="0"/>
    <x v="2"/>
    <s v="GCA_001766235.1"/>
    <s v="Primary Assembly"/>
    <s v="chromosome"/>
    <m/>
    <s v="CP015164.1"/>
    <n v="2196847"/>
    <n v="2197269"/>
    <x v="1"/>
    <m/>
    <m/>
    <m/>
    <m/>
    <m/>
    <m/>
    <s v="A4S02_10695"/>
    <n v="423"/>
    <m/>
    <m/>
  </r>
  <r>
    <n v="4572"/>
    <x v="1"/>
    <x v="3"/>
    <s v="GCA_001766235.1"/>
    <s v="Primary Assembly"/>
    <s v="chromosome"/>
    <m/>
    <s v="CP015164.1"/>
    <n v="2196847"/>
    <n v="2197269"/>
    <x v="1"/>
    <s v="AOW47158.1"/>
    <m/>
    <m/>
    <s v="hypothetical protein"/>
    <m/>
    <m/>
    <s v="A4S02_10695"/>
    <n v="423"/>
    <n v="140"/>
    <m/>
  </r>
  <r>
    <n v="4573"/>
    <x v="0"/>
    <x v="2"/>
    <s v="GCA_001766235.1"/>
    <s v="Primary Assembly"/>
    <s v="chromosome"/>
    <m/>
    <s v="CP015164.1"/>
    <n v="2197266"/>
    <n v="2197469"/>
    <x v="1"/>
    <m/>
    <m/>
    <m/>
    <m/>
    <m/>
    <m/>
    <s v="A4S02_10700"/>
    <n v="204"/>
    <m/>
    <m/>
  </r>
  <r>
    <n v="4574"/>
    <x v="1"/>
    <x v="3"/>
    <s v="GCA_001766235.1"/>
    <s v="Primary Assembly"/>
    <s v="chromosome"/>
    <m/>
    <s v="CP015164.1"/>
    <n v="2197266"/>
    <n v="2197469"/>
    <x v="1"/>
    <s v="AOW47159.1"/>
    <m/>
    <m/>
    <s v="hypothetical protein"/>
    <m/>
    <m/>
    <s v="A4S02_10700"/>
    <n v="204"/>
    <n v="67"/>
    <m/>
  </r>
  <r>
    <n v="4575"/>
    <x v="0"/>
    <x v="2"/>
    <s v="GCA_001766235.1"/>
    <s v="Primary Assembly"/>
    <s v="chromosome"/>
    <m/>
    <s v="CP015164.1"/>
    <n v="2197473"/>
    <n v="2197751"/>
    <x v="1"/>
    <m/>
    <m/>
    <m/>
    <m/>
    <m/>
    <m/>
    <s v="A4S02_10705"/>
    <n v="279"/>
    <m/>
    <m/>
  </r>
  <r>
    <n v="4576"/>
    <x v="1"/>
    <x v="3"/>
    <s v="GCA_001766235.1"/>
    <s v="Primary Assembly"/>
    <s v="chromosome"/>
    <m/>
    <s v="CP015164.1"/>
    <n v="2197473"/>
    <n v="2197751"/>
    <x v="1"/>
    <s v="AOW47160.1"/>
    <m/>
    <m/>
    <s v="hypothetical protein"/>
    <m/>
    <m/>
    <s v="A4S02_10705"/>
    <n v="279"/>
    <n v="92"/>
    <m/>
  </r>
  <r>
    <n v="4577"/>
    <x v="0"/>
    <x v="2"/>
    <s v="GCA_001766235.1"/>
    <s v="Primary Assembly"/>
    <s v="chromosome"/>
    <m/>
    <s v="CP015164.1"/>
    <n v="2197748"/>
    <n v="2197942"/>
    <x v="1"/>
    <m/>
    <m/>
    <m/>
    <m/>
    <m/>
    <m/>
    <s v="A4S02_10710"/>
    <n v="195"/>
    <m/>
    <m/>
  </r>
  <r>
    <n v="4578"/>
    <x v="1"/>
    <x v="3"/>
    <s v="GCA_001766235.1"/>
    <s v="Primary Assembly"/>
    <s v="chromosome"/>
    <m/>
    <s v="CP015164.1"/>
    <n v="2197748"/>
    <n v="2197942"/>
    <x v="1"/>
    <s v="AOW47883.1"/>
    <m/>
    <m/>
    <s v="hypothetical protein"/>
    <m/>
    <m/>
    <s v="A4S02_10710"/>
    <n v="195"/>
    <n v="64"/>
    <m/>
  </r>
  <r>
    <n v="4579"/>
    <x v="0"/>
    <x v="2"/>
    <s v="GCA_001766235.1"/>
    <s v="Primary Assembly"/>
    <s v="chromosome"/>
    <m/>
    <s v="CP015164.1"/>
    <n v="2198055"/>
    <n v="2198345"/>
    <x v="1"/>
    <m/>
    <m/>
    <m/>
    <m/>
    <m/>
    <m/>
    <s v="A4S02_10715"/>
    <n v="291"/>
    <m/>
    <m/>
  </r>
  <r>
    <n v="4580"/>
    <x v="1"/>
    <x v="3"/>
    <s v="GCA_001766235.1"/>
    <s v="Primary Assembly"/>
    <s v="chromosome"/>
    <m/>
    <s v="CP015164.1"/>
    <n v="2198055"/>
    <n v="2198345"/>
    <x v="1"/>
    <s v="AOW47161.1"/>
    <m/>
    <m/>
    <s v="hypothetical protein"/>
    <m/>
    <m/>
    <s v="A4S02_10715"/>
    <n v="291"/>
    <n v="96"/>
    <m/>
  </r>
  <r>
    <n v="4581"/>
    <x v="0"/>
    <x v="2"/>
    <s v="GCA_001766235.1"/>
    <s v="Primary Assembly"/>
    <s v="chromosome"/>
    <m/>
    <s v="CP015164.1"/>
    <n v="2198502"/>
    <n v="2198741"/>
    <x v="0"/>
    <m/>
    <m/>
    <m/>
    <m/>
    <m/>
    <m/>
    <s v="A4S02_10720"/>
    <n v="240"/>
    <m/>
    <m/>
  </r>
  <r>
    <n v="4582"/>
    <x v="1"/>
    <x v="3"/>
    <s v="GCA_001766235.1"/>
    <s v="Primary Assembly"/>
    <s v="chromosome"/>
    <m/>
    <s v="CP015164.1"/>
    <n v="2198502"/>
    <n v="2198741"/>
    <x v="0"/>
    <s v="AOW47162.1"/>
    <m/>
    <m/>
    <s v="hypothetical protein"/>
    <m/>
    <m/>
    <s v="A4S02_10720"/>
    <n v="240"/>
    <n v="79"/>
    <m/>
  </r>
  <r>
    <n v="4583"/>
    <x v="0"/>
    <x v="2"/>
    <s v="GCA_001766235.1"/>
    <s v="Primary Assembly"/>
    <s v="chromosome"/>
    <m/>
    <s v="CP015164.1"/>
    <n v="2198744"/>
    <n v="2199208"/>
    <x v="1"/>
    <m/>
    <m/>
    <m/>
    <m/>
    <m/>
    <m/>
    <s v="A4S02_10725"/>
    <n v="465"/>
    <m/>
    <m/>
  </r>
  <r>
    <n v="4584"/>
    <x v="1"/>
    <x v="3"/>
    <s v="GCA_001766235.1"/>
    <s v="Primary Assembly"/>
    <s v="chromosome"/>
    <m/>
    <s v="CP015164.1"/>
    <n v="2198744"/>
    <n v="2199208"/>
    <x v="1"/>
    <s v="AOW47163.1"/>
    <m/>
    <m/>
    <s v="single-stranded DNA-binding protein"/>
    <m/>
    <m/>
    <s v="A4S02_10725"/>
    <n v="465"/>
    <n v="154"/>
    <m/>
  </r>
  <r>
    <n v="4585"/>
    <x v="0"/>
    <x v="2"/>
    <s v="GCA_001766235.1"/>
    <s v="Primary Assembly"/>
    <s v="chromosome"/>
    <m/>
    <s v="CP015164.1"/>
    <n v="2199208"/>
    <n v="2199591"/>
    <x v="1"/>
    <m/>
    <m/>
    <m/>
    <m/>
    <m/>
    <m/>
    <s v="A4S02_10730"/>
    <n v="384"/>
    <m/>
    <m/>
  </r>
  <r>
    <n v="4586"/>
    <x v="1"/>
    <x v="3"/>
    <s v="GCA_001766235.1"/>
    <s v="Primary Assembly"/>
    <s v="chromosome"/>
    <m/>
    <s v="CP015164.1"/>
    <n v="2199208"/>
    <n v="2199591"/>
    <x v="1"/>
    <s v="AOW47164.1"/>
    <m/>
    <m/>
    <s v="hypothetical protein"/>
    <m/>
    <m/>
    <s v="A4S02_10730"/>
    <n v="384"/>
    <n v="127"/>
    <m/>
  </r>
  <r>
    <n v="4587"/>
    <x v="0"/>
    <x v="2"/>
    <s v="GCA_001766235.1"/>
    <s v="Primary Assembly"/>
    <s v="chromosome"/>
    <m/>
    <s v="CP015164.1"/>
    <n v="2199698"/>
    <n v="2199982"/>
    <x v="0"/>
    <m/>
    <m/>
    <m/>
    <m/>
    <m/>
    <m/>
    <s v="A4S02_10735"/>
    <n v="285"/>
    <m/>
    <m/>
  </r>
  <r>
    <n v="4588"/>
    <x v="1"/>
    <x v="3"/>
    <s v="GCA_001766235.1"/>
    <s v="Primary Assembly"/>
    <s v="chromosome"/>
    <m/>
    <s v="CP015164.1"/>
    <n v="2199698"/>
    <n v="2199982"/>
    <x v="0"/>
    <s v="AOW47165.1"/>
    <m/>
    <m/>
    <s v="hypothetical protein"/>
    <m/>
    <m/>
    <s v="A4S02_10735"/>
    <n v="285"/>
    <n v="94"/>
    <m/>
  </r>
  <r>
    <n v="4589"/>
    <x v="0"/>
    <x v="2"/>
    <s v="GCA_001766235.1"/>
    <s v="Primary Assembly"/>
    <s v="chromosome"/>
    <m/>
    <s v="CP015164.1"/>
    <n v="2200040"/>
    <n v="2200249"/>
    <x v="1"/>
    <m/>
    <m/>
    <m/>
    <m/>
    <m/>
    <m/>
    <s v="A4S02_10740"/>
    <n v="210"/>
    <m/>
    <m/>
  </r>
  <r>
    <n v="4590"/>
    <x v="1"/>
    <x v="3"/>
    <s v="GCA_001766235.1"/>
    <s v="Primary Assembly"/>
    <s v="chromosome"/>
    <m/>
    <s v="CP015164.1"/>
    <n v="2200040"/>
    <n v="2200249"/>
    <x v="1"/>
    <s v="AOW47166.1"/>
    <m/>
    <m/>
    <s v="hypothetical protein"/>
    <m/>
    <m/>
    <s v="A4S02_10740"/>
    <n v="210"/>
    <n v="69"/>
    <m/>
  </r>
  <r>
    <n v="4591"/>
    <x v="0"/>
    <x v="2"/>
    <s v="GCA_001766235.1"/>
    <s v="Primary Assembly"/>
    <s v="chromosome"/>
    <m/>
    <s v="CP015164.1"/>
    <n v="2200335"/>
    <n v="2200733"/>
    <x v="0"/>
    <m/>
    <m/>
    <m/>
    <m/>
    <m/>
    <m/>
    <s v="A4S02_10745"/>
    <n v="399"/>
    <m/>
    <m/>
  </r>
  <r>
    <n v="4592"/>
    <x v="1"/>
    <x v="3"/>
    <s v="GCA_001766235.1"/>
    <s v="Primary Assembly"/>
    <s v="chromosome"/>
    <m/>
    <s v="CP015164.1"/>
    <n v="2200335"/>
    <n v="2200733"/>
    <x v="0"/>
    <s v="AOW47167.1"/>
    <m/>
    <m/>
    <s v="hypothetical protein"/>
    <m/>
    <m/>
    <s v="A4S02_10745"/>
    <n v="399"/>
    <n v="132"/>
    <m/>
  </r>
  <r>
    <n v="4593"/>
    <x v="0"/>
    <x v="2"/>
    <s v="GCA_001766235.1"/>
    <s v="Primary Assembly"/>
    <s v="chromosome"/>
    <m/>
    <s v="CP015164.1"/>
    <n v="2201436"/>
    <n v="2201714"/>
    <x v="0"/>
    <m/>
    <m/>
    <m/>
    <m/>
    <m/>
    <m/>
    <s v="A4S02_10750"/>
    <n v="279"/>
    <m/>
    <m/>
  </r>
  <r>
    <n v="4594"/>
    <x v="1"/>
    <x v="3"/>
    <s v="GCA_001766235.1"/>
    <s v="Primary Assembly"/>
    <s v="chromosome"/>
    <m/>
    <s v="CP015164.1"/>
    <n v="2201436"/>
    <n v="2201714"/>
    <x v="0"/>
    <s v="AOW47168.1"/>
    <m/>
    <m/>
    <s v="hypothetical protein"/>
    <m/>
    <m/>
    <s v="A4S02_10750"/>
    <n v="279"/>
    <n v="92"/>
    <m/>
  </r>
  <r>
    <n v="4595"/>
    <x v="0"/>
    <x v="2"/>
    <s v="GCA_001766235.1"/>
    <s v="Primary Assembly"/>
    <s v="chromosome"/>
    <m/>
    <s v="CP015164.1"/>
    <n v="2202240"/>
    <n v="2202551"/>
    <x v="0"/>
    <m/>
    <m/>
    <m/>
    <m/>
    <m/>
    <m/>
    <s v="A4S02_10755"/>
    <n v="312"/>
    <m/>
    <m/>
  </r>
  <r>
    <n v="4596"/>
    <x v="1"/>
    <x v="3"/>
    <s v="GCA_001766235.1"/>
    <s v="Primary Assembly"/>
    <s v="chromosome"/>
    <m/>
    <s v="CP015164.1"/>
    <n v="2202240"/>
    <n v="2202551"/>
    <x v="0"/>
    <s v="AOW47169.1"/>
    <m/>
    <m/>
    <s v="hypothetical protein"/>
    <m/>
    <m/>
    <s v="A4S02_10755"/>
    <n v="312"/>
    <n v="103"/>
    <m/>
  </r>
  <r>
    <n v="4597"/>
    <x v="0"/>
    <x v="2"/>
    <s v="GCA_001766235.1"/>
    <s v="Primary Assembly"/>
    <s v="chromosome"/>
    <m/>
    <s v="CP015164.1"/>
    <n v="2202548"/>
    <n v="2202838"/>
    <x v="0"/>
    <m/>
    <m/>
    <m/>
    <m/>
    <m/>
    <m/>
    <s v="A4S02_10760"/>
    <n v="291"/>
    <m/>
    <m/>
  </r>
  <r>
    <n v="4598"/>
    <x v="1"/>
    <x v="3"/>
    <s v="GCA_001766235.1"/>
    <s v="Primary Assembly"/>
    <s v="chromosome"/>
    <m/>
    <s v="CP015164.1"/>
    <n v="2202548"/>
    <n v="2202838"/>
    <x v="0"/>
    <s v="AOW47170.1"/>
    <m/>
    <m/>
    <s v="hypothetical protein"/>
    <m/>
    <m/>
    <s v="A4S02_10760"/>
    <n v="291"/>
    <n v="96"/>
    <m/>
  </r>
  <r>
    <n v="4599"/>
    <x v="0"/>
    <x v="2"/>
    <s v="GCA_001766235.1"/>
    <s v="Primary Assembly"/>
    <s v="chromosome"/>
    <m/>
    <s v="CP015164.1"/>
    <n v="2202838"/>
    <n v="2203074"/>
    <x v="0"/>
    <m/>
    <m/>
    <m/>
    <m/>
    <m/>
    <m/>
    <s v="A4S02_10765"/>
    <n v="237"/>
    <m/>
    <m/>
  </r>
  <r>
    <n v="4600"/>
    <x v="1"/>
    <x v="3"/>
    <s v="GCA_001766235.1"/>
    <s v="Primary Assembly"/>
    <s v="chromosome"/>
    <m/>
    <s v="CP015164.1"/>
    <n v="2202838"/>
    <n v="2203074"/>
    <x v="0"/>
    <s v="AOW47171.1"/>
    <m/>
    <m/>
    <s v="hypothetical protein"/>
    <m/>
    <m/>
    <s v="A4S02_10765"/>
    <n v="237"/>
    <n v="78"/>
    <m/>
  </r>
  <r>
    <n v="4601"/>
    <x v="0"/>
    <x v="2"/>
    <s v="GCA_001766235.1"/>
    <s v="Primary Assembly"/>
    <s v="chromosome"/>
    <m/>
    <s v="CP015164.1"/>
    <n v="2203153"/>
    <n v="2203473"/>
    <x v="0"/>
    <m/>
    <m/>
    <m/>
    <m/>
    <m/>
    <m/>
    <s v="A4S02_10770"/>
    <n v="321"/>
    <m/>
    <m/>
  </r>
  <r>
    <n v="4602"/>
    <x v="1"/>
    <x v="3"/>
    <s v="GCA_001766235.1"/>
    <s v="Primary Assembly"/>
    <s v="chromosome"/>
    <m/>
    <s v="CP015164.1"/>
    <n v="2203153"/>
    <n v="2203473"/>
    <x v="0"/>
    <s v="AOW47172.1"/>
    <m/>
    <m/>
    <s v="hypothetical protein"/>
    <m/>
    <m/>
    <s v="A4S02_10770"/>
    <n v="321"/>
    <n v="106"/>
    <m/>
  </r>
  <r>
    <n v="4603"/>
    <x v="0"/>
    <x v="2"/>
    <s v="GCA_001766235.1"/>
    <s v="Primary Assembly"/>
    <s v="chromosome"/>
    <m/>
    <s v="CP015164.1"/>
    <n v="2203470"/>
    <n v="2203664"/>
    <x v="0"/>
    <m/>
    <m/>
    <m/>
    <m/>
    <m/>
    <m/>
    <s v="A4S02_10775"/>
    <n v="195"/>
    <m/>
    <m/>
  </r>
  <r>
    <n v="4604"/>
    <x v="1"/>
    <x v="3"/>
    <s v="GCA_001766235.1"/>
    <s v="Primary Assembly"/>
    <s v="chromosome"/>
    <m/>
    <s v="CP015164.1"/>
    <n v="2203470"/>
    <n v="2203664"/>
    <x v="0"/>
    <s v="AOW47173.1"/>
    <m/>
    <m/>
    <s v="hypothetical protein"/>
    <m/>
    <m/>
    <s v="A4S02_10775"/>
    <n v="195"/>
    <n v="64"/>
    <m/>
  </r>
  <r>
    <n v="4605"/>
    <x v="0"/>
    <x v="2"/>
    <s v="GCA_001766235.1"/>
    <s v="Primary Assembly"/>
    <s v="chromosome"/>
    <m/>
    <s v="CP015164.1"/>
    <n v="2203664"/>
    <n v="2204122"/>
    <x v="0"/>
    <m/>
    <m/>
    <m/>
    <m/>
    <m/>
    <m/>
    <s v="A4S02_10780"/>
    <n v="459"/>
    <m/>
    <m/>
  </r>
  <r>
    <n v="4606"/>
    <x v="1"/>
    <x v="3"/>
    <s v="GCA_001766235.1"/>
    <s v="Primary Assembly"/>
    <s v="chromosome"/>
    <m/>
    <s v="CP015164.1"/>
    <n v="2203664"/>
    <n v="2204122"/>
    <x v="0"/>
    <s v="AOW47174.1"/>
    <m/>
    <m/>
    <s v="hypothetical protein"/>
    <m/>
    <m/>
    <s v="A4S02_10780"/>
    <n v="459"/>
    <n v="152"/>
    <m/>
  </r>
  <r>
    <n v="4607"/>
    <x v="0"/>
    <x v="2"/>
    <s v="GCA_001766235.1"/>
    <s v="Primary Assembly"/>
    <s v="chromosome"/>
    <m/>
    <s v="CP015164.1"/>
    <n v="2204124"/>
    <n v="2204957"/>
    <x v="0"/>
    <m/>
    <m/>
    <m/>
    <m/>
    <m/>
    <m/>
    <s v="A4S02_10785"/>
    <n v="834"/>
    <m/>
    <m/>
  </r>
  <r>
    <n v="4608"/>
    <x v="1"/>
    <x v="3"/>
    <s v="GCA_001766235.1"/>
    <s v="Primary Assembly"/>
    <s v="chromosome"/>
    <m/>
    <s v="CP015164.1"/>
    <n v="2204124"/>
    <n v="2204957"/>
    <x v="0"/>
    <s v="AOW47175.1"/>
    <m/>
    <m/>
    <s v="hypothetical protein"/>
    <m/>
    <m/>
    <s v="A4S02_10785"/>
    <n v="834"/>
    <n v="277"/>
    <m/>
  </r>
  <r>
    <n v="4609"/>
    <x v="0"/>
    <x v="2"/>
    <s v="GCA_001766235.1"/>
    <s v="Primary Assembly"/>
    <s v="chromosome"/>
    <m/>
    <s v="CP015164.1"/>
    <n v="2204954"/>
    <n v="2205544"/>
    <x v="0"/>
    <m/>
    <m/>
    <m/>
    <m/>
    <m/>
    <m/>
    <s v="A4S02_10790"/>
    <n v="591"/>
    <m/>
    <m/>
  </r>
  <r>
    <n v="4610"/>
    <x v="1"/>
    <x v="3"/>
    <s v="GCA_001766235.1"/>
    <s v="Primary Assembly"/>
    <s v="chromosome"/>
    <m/>
    <s v="CP015164.1"/>
    <n v="2204954"/>
    <n v="2205544"/>
    <x v="0"/>
    <s v="AOW47176.1"/>
    <m/>
    <m/>
    <s v="hypothetical protein"/>
    <m/>
    <m/>
    <s v="A4S02_10790"/>
    <n v="591"/>
    <n v="196"/>
    <m/>
  </r>
  <r>
    <n v="4611"/>
    <x v="0"/>
    <x v="2"/>
    <s v="GCA_001766235.1"/>
    <s v="Primary Assembly"/>
    <s v="chromosome"/>
    <m/>
    <s v="CP015164.1"/>
    <n v="2205541"/>
    <n v="2205915"/>
    <x v="0"/>
    <m/>
    <m/>
    <m/>
    <m/>
    <m/>
    <m/>
    <s v="A4S02_10795"/>
    <n v="375"/>
    <m/>
    <m/>
  </r>
  <r>
    <n v="4612"/>
    <x v="1"/>
    <x v="3"/>
    <s v="GCA_001766235.1"/>
    <s v="Primary Assembly"/>
    <s v="chromosome"/>
    <m/>
    <s v="CP015164.1"/>
    <n v="2205541"/>
    <n v="2205915"/>
    <x v="0"/>
    <s v="AOW47177.1"/>
    <m/>
    <m/>
    <s v="hypothetical protein"/>
    <m/>
    <m/>
    <s v="A4S02_10795"/>
    <n v="375"/>
    <n v="124"/>
    <m/>
  </r>
  <r>
    <n v="4613"/>
    <x v="0"/>
    <x v="2"/>
    <s v="GCA_001766235.1"/>
    <s v="Primary Assembly"/>
    <s v="chromosome"/>
    <m/>
    <s v="CP015164.1"/>
    <n v="2206137"/>
    <n v="2206553"/>
    <x v="0"/>
    <m/>
    <m/>
    <m/>
    <m/>
    <m/>
    <m/>
    <s v="A4S02_10800"/>
    <n v="417"/>
    <m/>
    <m/>
  </r>
  <r>
    <n v="4614"/>
    <x v="1"/>
    <x v="3"/>
    <s v="GCA_001766235.1"/>
    <s v="Primary Assembly"/>
    <s v="chromosome"/>
    <m/>
    <s v="CP015164.1"/>
    <n v="2206137"/>
    <n v="2206553"/>
    <x v="0"/>
    <s v="AOW47178.1"/>
    <m/>
    <m/>
    <s v="hypothetical protein"/>
    <m/>
    <m/>
    <s v="A4S02_10800"/>
    <n v="417"/>
    <n v="138"/>
    <m/>
  </r>
  <r>
    <n v="4615"/>
    <x v="0"/>
    <x v="2"/>
    <s v="GCA_001766235.1"/>
    <s v="Primary Assembly"/>
    <s v="chromosome"/>
    <m/>
    <s v="CP015164.1"/>
    <n v="2206550"/>
    <n v="2206861"/>
    <x v="0"/>
    <m/>
    <m/>
    <m/>
    <m/>
    <m/>
    <m/>
    <s v="A4S02_10805"/>
    <n v="312"/>
    <m/>
    <m/>
  </r>
  <r>
    <n v="4616"/>
    <x v="1"/>
    <x v="3"/>
    <s v="GCA_001766235.1"/>
    <s v="Primary Assembly"/>
    <s v="chromosome"/>
    <m/>
    <s v="CP015164.1"/>
    <n v="2206550"/>
    <n v="2206861"/>
    <x v="0"/>
    <s v="AOW47179.1"/>
    <m/>
    <m/>
    <s v="hypothetical protein"/>
    <m/>
    <m/>
    <s v="A4S02_10805"/>
    <n v="312"/>
    <n v="103"/>
    <m/>
  </r>
  <r>
    <n v="4617"/>
    <x v="0"/>
    <x v="2"/>
    <s v="GCA_001766235.1"/>
    <s v="Primary Assembly"/>
    <s v="chromosome"/>
    <m/>
    <s v="CP015164.1"/>
    <n v="2206854"/>
    <n v="2207084"/>
    <x v="0"/>
    <m/>
    <m/>
    <m/>
    <m/>
    <m/>
    <m/>
    <s v="A4S02_10810"/>
    <n v="231"/>
    <m/>
    <m/>
  </r>
  <r>
    <n v="4618"/>
    <x v="1"/>
    <x v="3"/>
    <s v="GCA_001766235.1"/>
    <s v="Primary Assembly"/>
    <s v="chromosome"/>
    <m/>
    <s v="CP015164.1"/>
    <n v="2206854"/>
    <n v="2207084"/>
    <x v="0"/>
    <s v="AOW47180.1"/>
    <m/>
    <m/>
    <s v="hypothetical protein"/>
    <m/>
    <m/>
    <s v="A4S02_10810"/>
    <n v="231"/>
    <n v="76"/>
    <m/>
  </r>
  <r>
    <n v="4619"/>
    <x v="0"/>
    <x v="2"/>
    <s v="GCA_001766235.1"/>
    <s v="Primary Assembly"/>
    <s v="chromosome"/>
    <m/>
    <s v="CP015164.1"/>
    <n v="2207081"/>
    <n v="2208121"/>
    <x v="0"/>
    <m/>
    <m/>
    <m/>
    <m/>
    <m/>
    <m/>
    <s v="A4S02_10815"/>
    <n v="1041"/>
    <m/>
    <m/>
  </r>
  <r>
    <n v="4620"/>
    <x v="1"/>
    <x v="3"/>
    <s v="GCA_001766235.1"/>
    <s v="Primary Assembly"/>
    <s v="chromosome"/>
    <m/>
    <s v="CP015164.1"/>
    <n v="2207081"/>
    <n v="2208121"/>
    <x v="0"/>
    <s v="AOW47181.1"/>
    <m/>
    <m/>
    <s v="hypothetical protein"/>
    <m/>
    <m/>
    <s v="A4S02_10815"/>
    <n v="1041"/>
    <n v="346"/>
    <m/>
  </r>
  <r>
    <n v="4621"/>
    <x v="0"/>
    <x v="2"/>
    <s v="GCA_001766235.1"/>
    <s v="Primary Assembly"/>
    <s v="chromosome"/>
    <m/>
    <s v="CP015164.1"/>
    <n v="2208292"/>
    <n v="2209077"/>
    <x v="1"/>
    <m/>
    <m/>
    <m/>
    <m/>
    <m/>
    <m/>
    <s v="A4S02_10820"/>
    <n v="786"/>
    <m/>
    <m/>
  </r>
  <r>
    <n v="4622"/>
    <x v="1"/>
    <x v="3"/>
    <s v="GCA_001766235.1"/>
    <s v="Primary Assembly"/>
    <s v="chromosome"/>
    <m/>
    <s v="CP015164.1"/>
    <n v="2208292"/>
    <n v="2209077"/>
    <x v="1"/>
    <s v="AOW47182.1"/>
    <m/>
    <m/>
    <s v="endonuclease"/>
    <m/>
    <m/>
    <s v="A4S02_10820"/>
    <n v="786"/>
    <n v="261"/>
    <m/>
  </r>
  <r>
    <n v="4623"/>
    <x v="0"/>
    <x v="2"/>
    <s v="GCA_001766235.1"/>
    <s v="Primary Assembly"/>
    <s v="chromosome"/>
    <m/>
    <s v="CP015164.1"/>
    <n v="2209222"/>
    <n v="2209614"/>
    <x v="0"/>
    <m/>
    <m/>
    <m/>
    <m/>
    <m/>
    <m/>
    <s v="A4S02_10825"/>
    <n v="393"/>
    <m/>
    <m/>
  </r>
  <r>
    <n v="4624"/>
    <x v="1"/>
    <x v="3"/>
    <s v="GCA_001766235.1"/>
    <s v="Primary Assembly"/>
    <s v="chromosome"/>
    <m/>
    <s v="CP015164.1"/>
    <n v="2209222"/>
    <n v="2209614"/>
    <x v="0"/>
    <s v="AOW47183.1"/>
    <m/>
    <m/>
    <s v="hypothetical protein"/>
    <m/>
    <m/>
    <s v="A4S02_10825"/>
    <n v="393"/>
    <n v="130"/>
    <m/>
  </r>
  <r>
    <n v="4625"/>
    <x v="0"/>
    <x v="0"/>
    <s v="GCA_001766235.1"/>
    <s v="Primary Assembly"/>
    <s v="chromosome"/>
    <m/>
    <s v="CP015164.1"/>
    <n v="2209906"/>
    <n v="2210505"/>
    <x v="0"/>
    <m/>
    <m/>
    <m/>
    <m/>
    <m/>
    <m/>
    <s v="A4S02_10830"/>
    <n v="600"/>
    <m/>
    <s v="pseudo"/>
  </r>
  <r>
    <n v="4626"/>
    <x v="1"/>
    <x v="1"/>
    <s v="GCA_001766235.1"/>
    <s v="Primary Assembly"/>
    <s v="chromosome"/>
    <m/>
    <s v="CP015164.1"/>
    <n v="2209906"/>
    <n v="2210505"/>
    <x v="0"/>
    <m/>
    <m/>
    <m/>
    <s v="lipopolysaccharide modification acyltransferase"/>
    <m/>
    <m/>
    <s v="A4S02_10830"/>
    <n v="600"/>
    <m/>
    <s v="pseudo"/>
  </r>
  <r>
    <n v="4627"/>
    <x v="0"/>
    <x v="2"/>
    <s v="GCA_001766235.1"/>
    <s v="Primary Assembly"/>
    <s v="chromosome"/>
    <m/>
    <s v="CP015164.1"/>
    <n v="2210545"/>
    <n v="2211372"/>
    <x v="1"/>
    <m/>
    <m/>
    <m/>
    <m/>
    <m/>
    <m/>
    <s v="A4S02_10835"/>
    <n v="828"/>
    <m/>
    <m/>
  </r>
  <r>
    <n v="4628"/>
    <x v="1"/>
    <x v="3"/>
    <s v="GCA_001766235.1"/>
    <s v="Primary Assembly"/>
    <s v="chromosome"/>
    <m/>
    <s v="CP015164.1"/>
    <n v="2210545"/>
    <n v="2211372"/>
    <x v="1"/>
    <s v="AOW47184.1"/>
    <m/>
    <m/>
    <s v="transposase"/>
    <m/>
    <m/>
    <s v="A4S02_10835"/>
    <n v="828"/>
    <n v="275"/>
    <m/>
  </r>
  <r>
    <n v="4629"/>
    <x v="0"/>
    <x v="0"/>
    <s v="GCA_001766235.1"/>
    <s v="Primary Assembly"/>
    <s v="chromosome"/>
    <m/>
    <s v="CP015164.1"/>
    <n v="2211374"/>
    <n v="2211631"/>
    <x v="1"/>
    <m/>
    <m/>
    <m/>
    <m/>
    <m/>
    <m/>
    <s v="A4S02_10840"/>
    <n v="258"/>
    <m/>
    <s v="pseudo"/>
  </r>
  <r>
    <n v="4630"/>
    <x v="1"/>
    <x v="1"/>
    <s v="GCA_001766235.1"/>
    <s v="Primary Assembly"/>
    <s v="chromosome"/>
    <m/>
    <s v="CP015164.1"/>
    <n v="2211374"/>
    <n v="2211631"/>
    <x v="1"/>
    <m/>
    <m/>
    <m/>
    <s v="transposase"/>
    <m/>
    <m/>
    <s v="A4S02_10840"/>
    <n v="258"/>
    <m/>
    <s v="pseudo"/>
  </r>
  <r>
    <n v="4631"/>
    <x v="0"/>
    <x v="0"/>
    <s v="GCA_001766235.1"/>
    <s v="Primary Assembly"/>
    <s v="chromosome"/>
    <m/>
    <s v="CP015164.1"/>
    <n v="2211664"/>
    <n v="2212206"/>
    <x v="0"/>
    <m/>
    <m/>
    <m/>
    <m/>
    <m/>
    <m/>
    <s v="A4S02_10845"/>
    <n v="543"/>
    <m/>
    <s v="pseudo"/>
  </r>
  <r>
    <n v="4632"/>
    <x v="1"/>
    <x v="1"/>
    <s v="GCA_001766235.1"/>
    <s v="Primary Assembly"/>
    <s v="chromosome"/>
    <m/>
    <s v="CP015164.1"/>
    <n v="2211664"/>
    <n v="2212206"/>
    <x v="0"/>
    <m/>
    <m/>
    <m/>
    <s v="lipopolysaccharide modification acyltransferase"/>
    <m/>
    <m/>
    <s v="A4S02_10845"/>
    <n v="543"/>
    <m/>
    <s v="pseudo"/>
  </r>
  <r>
    <n v="4633"/>
    <x v="0"/>
    <x v="2"/>
    <s v="GCA_001766235.1"/>
    <s v="Primary Assembly"/>
    <s v="chromosome"/>
    <m/>
    <s v="CP015164.1"/>
    <n v="2212269"/>
    <n v="2212481"/>
    <x v="1"/>
    <m/>
    <m/>
    <m/>
    <m/>
    <m/>
    <m/>
    <s v="A4S02_10850"/>
    <n v="213"/>
    <m/>
    <m/>
  </r>
  <r>
    <n v="4634"/>
    <x v="1"/>
    <x v="3"/>
    <s v="GCA_001766235.1"/>
    <s v="Primary Assembly"/>
    <s v="chromosome"/>
    <m/>
    <s v="CP015164.1"/>
    <n v="2212269"/>
    <n v="2212481"/>
    <x v="1"/>
    <s v="AOW47185.1"/>
    <m/>
    <m/>
    <s v="hypothetical protein"/>
    <m/>
    <m/>
    <s v="A4S02_10850"/>
    <n v="213"/>
    <n v="70"/>
    <m/>
  </r>
  <r>
    <n v="4635"/>
    <x v="0"/>
    <x v="2"/>
    <s v="GCA_001766235.1"/>
    <s v="Primary Assembly"/>
    <s v="chromosome"/>
    <m/>
    <s v="CP015164.1"/>
    <n v="2212614"/>
    <n v="2213450"/>
    <x v="1"/>
    <m/>
    <m/>
    <m/>
    <m/>
    <m/>
    <m/>
    <s v="A4S02_10855"/>
    <n v="837"/>
    <m/>
    <m/>
  </r>
  <r>
    <n v="4636"/>
    <x v="1"/>
    <x v="3"/>
    <s v="GCA_001766235.1"/>
    <s v="Primary Assembly"/>
    <s v="chromosome"/>
    <m/>
    <s v="CP015164.1"/>
    <n v="2212614"/>
    <n v="2213450"/>
    <x v="1"/>
    <s v="AOW47186.1"/>
    <m/>
    <m/>
    <s v="hypothetical protein"/>
    <m/>
    <m/>
    <s v="A4S02_10855"/>
    <n v="837"/>
    <n v="278"/>
    <m/>
  </r>
  <r>
    <n v="4637"/>
    <x v="0"/>
    <x v="2"/>
    <s v="GCA_001766235.1"/>
    <s v="Primary Assembly"/>
    <s v="chromosome"/>
    <m/>
    <s v="CP015164.1"/>
    <n v="2214021"/>
    <n v="2214698"/>
    <x v="1"/>
    <m/>
    <m/>
    <m/>
    <m/>
    <m/>
    <m/>
    <s v="A4S02_10860"/>
    <n v="678"/>
    <m/>
    <m/>
  </r>
  <r>
    <n v="4638"/>
    <x v="1"/>
    <x v="3"/>
    <s v="GCA_001766235.1"/>
    <s v="Primary Assembly"/>
    <s v="chromosome"/>
    <m/>
    <s v="CP015164.1"/>
    <n v="2214021"/>
    <n v="2214698"/>
    <x v="1"/>
    <s v="AOW47187.1"/>
    <m/>
    <m/>
    <s v="hypothetical protein"/>
    <m/>
    <m/>
    <s v="A4S02_10860"/>
    <n v="678"/>
    <n v="225"/>
    <m/>
  </r>
  <r>
    <n v="4639"/>
    <x v="0"/>
    <x v="2"/>
    <s v="GCA_001766235.1"/>
    <s v="Primary Assembly"/>
    <s v="chromosome"/>
    <m/>
    <s v="CP015164.1"/>
    <n v="2214855"/>
    <n v="2215037"/>
    <x v="0"/>
    <m/>
    <m/>
    <m/>
    <m/>
    <m/>
    <m/>
    <s v="A4S02_10865"/>
    <n v="183"/>
    <m/>
    <m/>
  </r>
  <r>
    <n v="4640"/>
    <x v="1"/>
    <x v="3"/>
    <s v="GCA_001766235.1"/>
    <s v="Primary Assembly"/>
    <s v="chromosome"/>
    <m/>
    <s v="CP015164.1"/>
    <n v="2214855"/>
    <n v="2215037"/>
    <x v="0"/>
    <s v="AOW47884.1"/>
    <m/>
    <m/>
    <s v="hypothetical protein"/>
    <m/>
    <m/>
    <s v="A4S02_10865"/>
    <n v="183"/>
    <n v="60"/>
    <m/>
  </r>
  <r>
    <n v="4641"/>
    <x v="0"/>
    <x v="2"/>
    <s v="GCA_001766235.1"/>
    <s v="Primary Assembly"/>
    <s v="chromosome"/>
    <m/>
    <s v="CP015164.1"/>
    <n v="2215043"/>
    <n v="2215309"/>
    <x v="1"/>
    <m/>
    <m/>
    <m/>
    <m/>
    <m/>
    <m/>
    <s v="A4S02_10870"/>
    <n v="267"/>
    <m/>
    <m/>
  </r>
  <r>
    <n v="4642"/>
    <x v="1"/>
    <x v="3"/>
    <s v="GCA_001766235.1"/>
    <s v="Primary Assembly"/>
    <s v="chromosome"/>
    <m/>
    <s v="CP015164.1"/>
    <n v="2215043"/>
    <n v="2215309"/>
    <x v="1"/>
    <s v="AOW47188.1"/>
    <m/>
    <m/>
    <s v="hypothetical protein"/>
    <m/>
    <m/>
    <s v="A4S02_10870"/>
    <n v="267"/>
    <n v="88"/>
    <m/>
  </r>
  <r>
    <n v="4643"/>
    <x v="0"/>
    <x v="0"/>
    <s v="GCA_001766235.1"/>
    <s v="Primary Assembly"/>
    <s v="chromosome"/>
    <m/>
    <s v="CP015164.1"/>
    <n v="2215403"/>
    <n v="2215774"/>
    <x v="0"/>
    <m/>
    <m/>
    <m/>
    <m/>
    <m/>
    <m/>
    <s v="A4S02_10875"/>
    <n v="372"/>
    <m/>
    <s v="pseudo"/>
  </r>
  <r>
    <n v="4644"/>
    <x v="1"/>
    <x v="1"/>
    <s v="GCA_001766235.1"/>
    <s v="Primary Assembly"/>
    <s v="chromosome"/>
    <m/>
    <s v="CP015164.1"/>
    <n v="2215403"/>
    <n v="2215774"/>
    <x v="0"/>
    <m/>
    <m/>
    <m/>
    <s v="integrase"/>
    <m/>
    <m/>
    <s v="A4S02_10875"/>
    <n v="372"/>
    <m/>
    <s v="pseudo"/>
  </r>
  <r>
    <n v="4645"/>
    <x v="0"/>
    <x v="4"/>
    <s v="GCA_001766235.1"/>
    <s v="Primary Assembly"/>
    <s v="chromosome"/>
    <m/>
    <s v="CP015164.1"/>
    <n v="2216411"/>
    <n v="2216485"/>
    <x v="1"/>
    <m/>
    <m/>
    <m/>
    <m/>
    <m/>
    <m/>
    <s v="A4S02_10880"/>
    <n v="75"/>
    <m/>
    <m/>
  </r>
  <r>
    <n v="4646"/>
    <x v="2"/>
    <x v="5"/>
    <s v="GCA_001766235.1"/>
    <s v="Primary Assembly"/>
    <s v="chromosome"/>
    <m/>
    <s v="CP015164.1"/>
    <n v="2216411"/>
    <n v="2216485"/>
    <x v="1"/>
    <m/>
    <m/>
    <m/>
    <s v="tRNA-Val"/>
    <m/>
    <m/>
    <s v="A4S02_10880"/>
    <n v="75"/>
    <m/>
    <s v="anticodon=GAC"/>
  </r>
  <r>
    <n v="4647"/>
    <x v="0"/>
    <x v="2"/>
    <s v="GCA_001766235.1"/>
    <s v="Primary Assembly"/>
    <s v="chromosome"/>
    <m/>
    <s v="CP015164.1"/>
    <n v="2216553"/>
    <n v="2217479"/>
    <x v="0"/>
    <m/>
    <m/>
    <m/>
    <m/>
    <m/>
    <m/>
    <s v="A4S02_10885"/>
    <n v="927"/>
    <m/>
    <m/>
  </r>
  <r>
    <n v="4648"/>
    <x v="1"/>
    <x v="3"/>
    <s v="GCA_001766235.1"/>
    <s v="Primary Assembly"/>
    <s v="chromosome"/>
    <m/>
    <s v="CP015164.1"/>
    <n v="2216553"/>
    <n v="2217479"/>
    <x v="0"/>
    <s v="AOW47189.1"/>
    <m/>
    <m/>
    <s v="N-formylglutamate amidohydrolase"/>
    <m/>
    <m/>
    <s v="A4S02_10885"/>
    <n v="927"/>
    <n v="308"/>
    <m/>
  </r>
  <r>
    <n v="4649"/>
    <x v="0"/>
    <x v="2"/>
    <s v="GCA_001766235.1"/>
    <s v="Primary Assembly"/>
    <s v="chromosome"/>
    <m/>
    <s v="CP015164.1"/>
    <n v="2217585"/>
    <n v="2219462"/>
    <x v="0"/>
    <m/>
    <m/>
    <m/>
    <m/>
    <m/>
    <m/>
    <s v="A4S02_10890"/>
    <n v="1878"/>
    <m/>
    <m/>
  </r>
  <r>
    <n v="4650"/>
    <x v="1"/>
    <x v="3"/>
    <s v="GCA_001766235.1"/>
    <s v="Primary Assembly"/>
    <s v="chromosome"/>
    <m/>
    <s v="CP015164.1"/>
    <n v="2217585"/>
    <n v="2219462"/>
    <x v="0"/>
    <s v="AOW47190.1"/>
    <m/>
    <m/>
    <s v="molecular chaperone HtpG"/>
    <m/>
    <m/>
    <s v="A4S02_10890"/>
    <n v="1878"/>
    <n v="625"/>
    <m/>
  </r>
  <r>
    <n v="4651"/>
    <x v="0"/>
    <x v="2"/>
    <s v="GCA_001766235.1"/>
    <s v="Primary Assembly"/>
    <s v="chromosome"/>
    <m/>
    <s v="CP015164.1"/>
    <n v="2220034"/>
    <n v="2221419"/>
    <x v="1"/>
    <m/>
    <m/>
    <m/>
    <m/>
    <m/>
    <m/>
    <s v="A4S02_10895"/>
    <n v="1386"/>
    <m/>
    <m/>
  </r>
  <r>
    <n v="4652"/>
    <x v="1"/>
    <x v="3"/>
    <s v="GCA_001766235.1"/>
    <s v="Primary Assembly"/>
    <s v="chromosome"/>
    <m/>
    <s v="CP015164.1"/>
    <n v="2220034"/>
    <n v="2221419"/>
    <x v="1"/>
    <s v="AOW47191.1"/>
    <m/>
    <m/>
    <s v="transposase"/>
    <m/>
    <m/>
    <s v="A4S02_10895"/>
    <n v="1386"/>
    <n v="461"/>
    <m/>
  </r>
  <r>
    <n v="4653"/>
    <x v="0"/>
    <x v="2"/>
    <s v="GCA_001766235.1"/>
    <s v="Primary Assembly"/>
    <s v="chromosome"/>
    <m/>
    <s v="CP015164.1"/>
    <n v="2221703"/>
    <n v="2223088"/>
    <x v="1"/>
    <m/>
    <m/>
    <m/>
    <m/>
    <m/>
    <m/>
    <s v="A4S02_10900"/>
    <n v="1386"/>
    <m/>
    <m/>
  </r>
  <r>
    <n v="4654"/>
    <x v="1"/>
    <x v="3"/>
    <s v="GCA_001766235.1"/>
    <s v="Primary Assembly"/>
    <s v="chromosome"/>
    <m/>
    <s v="CP015164.1"/>
    <n v="2221703"/>
    <n v="2223088"/>
    <x v="1"/>
    <s v="AOW47192.1"/>
    <m/>
    <m/>
    <s v="transposase"/>
    <m/>
    <m/>
    <s v="A4S02_10900"/>
    <n v="1386"/>
    <n v="461"/>
    <m/>
  </r>
  <r>
    <n v="4655"/>
    <x v="0"/>
    <x v="0"/>
    <s v="GCA_001766235.1"/>
    <s v="Primary Assembly"/>
    <s v="chromosome"/>
    <m/>
    <s v="CP015164.1"/>
    <n v="2223182"/>
    <n v="2223439"/>
    <x v="1"/>
    <m/>
    <m/>
    <m/>
    <m/>
    <m/>
    <m/>
    <s v="A4S02_10905"/>
    <n v="258"/>
    <m/>
    <s v="pseudo"/>
  </r>
  <r>
    <n v="4656"/>
    <x v="1"/>
    <x v="1"/>
    <s v="GCA_001766235.1"/>
    <s v="Primary Assembly"/>
    <s v="chromosome"/>
    <m/>
    <s v="CP015164.1"/>
    <n v="2223182"/>
    <n v="2223439"/>
    <x v="1"/>
    <m/>
    <m/>
    <m/>
    <s v="transposase"/>
    <m/>
    <m/>
    <s v="A4S02_10905"/>
    <n v="258"/>
    <m/>
    <s v="pseudo"/>
  </r>
  <r>
    <n v="4657"/>
    <x v="0"/>
    <x v="2"/>
    <s v="GCA_001766235.1"/>
    <s v="Primary Assembly"/>
    <s v="chromosome"/>
    <m/>
    <s v="CP015164.1"/>
    <n v="2223436"/>
    <n v="2223861"/>
    <x v="1"/>
    <m/>
    <m/>
    <m/>
    <m/>
    <m/>
    <m/>
    <s v="A4S02_10910"/>
    <n v="426"/>
    <m/>
    <m/>
  </r>
  <r>
    <n v="4658"/>
    <x v="1"/>
    <x v="3"/>
    <s v="GCA_001766235.1"/>
    <s v="Primary Assembly"/>
    <s v="chromosome"/>
    <m/>
    <s v="CP015164.1"/>
    <n v="2223436"/>
    <n v="2223861"/>
    <x v="1"/>
    <s v="AOW47193.1"/>
    <m/>
    <m/>
    <s v="transposase"/>
    <m/>
    <m/>
    <s v="A4S02_10910"/>
    <n v="426"/>
    <n v="141"/>
    <m/>
  </r>
  <r>
    <n v="4659"/>
    <x v="0"/>
    <x v="2"/>
    <s v="GCA_001766235.1"/>
    <s v="Primary Assembly"/>
    <s v="chromosome"/>
    <m/>
    <s v="CP015164.1"/>
    <n v="2224047"/>
    <n v="2224844"/>
    <x v="0"/>
    <m/>
    <m/>
    <m/>
    <m/>
    <m/>
    <m/>
    <s v="A4S02_10915"/>
    <n v="798"/>
    <m/>
    <m/>
  </r>
  <r>
    <n v="4660"/>
    <x v="1"/>
    <x v="3"/>
    <s v="GCA_001766235.1"/>
    <s v="Primary Assembly"/>
    <s v="chromosome"/>
    <m/>
    <s v="CP015164.1"/>
    <n v="2224047"/>
    <n v="2224844"/>
    <x v="0"/>
    <s v="AOW47194.1"/>
    <m/>
    <m/>
    <s v="transposase"/>
    <m/>
    <m/>
    <s v="A4S02_10915"/>
    <n v="798"/>
    <n v="265"/>
    <m/>
  </r>
  <r>
    <n v="4661"/>
    <x v="0"/>
    <x v="2"/>
    <s v="GCA_001766235.1"/>
    <s v="Primary Assembly"/>
    <s v="chromosome"/>
    <m/>
    <s v="CP015164.1"/>
    <n v="2224845"/>
    <n v="2225339"/>
    <x v="0"/>
    <m/>
    <m/>
    <m/>
    <m/>
    <m/>
    <m/>
    <s v="A4S02_10920"/>
    <n v="495"/>
    <m/>
    <m/>
  </r>
  <r>
    <n v="4662"/>
    <x v="1"/>
    <x v="3"/>
    <s v="GCA_001766235.1"/>
    <s v="Primary Assembly"/>
    <s v="chromosome"/>
    <m/>
    <s v="CP015164.1"/>
    <n v="2224845"/>
    <n v="2225339"/>
    <x v="0"/>
    <s v="AOW47195.1"/>
    <m/>
    <m/>
    <s v="DUF2501 domain-containing protein"/>
    <m/>
    <m/>
    <s v="A4S02_10920"/>
    <n v="495"/>
    <n v="164"/>
    <m/>
  </r>
  <r>
    <n v="4663"/>
    <x v="0"/>
    <x v="2"/>
    <s v="GCA_001766235.1"/>
    <s v="Primary Assembly"/>
    <s v="chromosome"/>
    <m/>
    <s v="CP015164.1"/>
    <n v="2225416"/>
    <n v="2226393"/>
    <x v="1"/>
    <m/>
    <m/>
    <m/>
    <m/>
    <m/>
    <m/>
    <s v="A4S02_10925"/>
    <n v="978"/>
    <m/>
    <m/>
  </r>
  <r>
    <n v="4664"/>
    <x v="1"/>
    <x v="3"/>
    <s v="GCA_001766235.1"/>
    <s v="Primary Assembly"/>
    <s v="chromosome"/>
    <m/>
    <s v="CP015164.1"/>
    <n v="2225416"/>
    <n v="2226393"/>
    <x v="1"/>
    <s v="AOW47196.1"/>
    <m/>
    <m/>
    <s v="nucleoside triphosphate pyrophosphohydrolase"/>
    <m/>
    <m/>
    <s v="A4S02_10925"/>
    <n v="978"/>
    <n v="325"/>
    <m/>
  </r>
  <r>
    <n v="4665"/>
    <x v="0"/>
    <x v="2"/>
    <s v="GCA_001766235.1"/>
    <s v="Primary Assembly"/>
    <s v="chromosome"/>
    <m/>
    <s v="CP015164.1"/>
    <n v="2226466"/>
    <n v="2227386"/>
    <x v="0"/>
    <m/>
    <m/>
    <m/>
    <m/>
    <m/>
    <m/>
    <s v="A4S02_10930"/>
    <n v="921"/>
    <m/>
    <m/>
  </r>
  <r>
    <n v="4666"/>
    <x v="1"/>
    <x v="3"/>
    <s v="GCA_001766235.1"/>
    <s v="Primary Assembly"/>
    <s v="chromosome"/>
    <m/>
    <s v="CP015164.1"/>
    <n v="2226466"/>
    <n v="2227386"/>
    <x v="0"/>
    <s v="AOW47197.1"/>
    <m/>
    <m/>
    <s v="N-acetyl-gamma-glutamyl-phosphate reductase"/>
    <m/>
    <m/>
    <s v="A4S02_10930"/>
    <n v="921"/>
    <n v="306"/>
    <m/>
  </r>
  <r>
    <n v="4667"/>
    <x v="0"/>
    <x v="2"/>
    <s v="GCA_001766235.1"/>
    <s v="Primary Assembly"/>
    <s v="chromosome"/>
    <m/>
    <s v="CP015164.1"/>
    <n v="2227424"/>
    <n v="2228155"/>
    <x v="0"/>
    <m/>
    <m/>
    <m/>
    <m/>
    <m/>
    <m/>
    <s v="A4S02_10935"/>
    <n v="732"/>
    <m/>
    <m/>
  </r>
  <r>
    <n v="4668"/>
    <x v="1"/>
    <x v="3"/>
    <s v="GCA_001766235.1"/>
    <s v="Primary Assembly"/>
    <s v="chromosome"/>
    <m/>
    <s v="CP015164.1"/>
    <n v="2227424"/>
    <n v="2228155"/>
    <x v="0"/>
    <s v="AOW47198.1"/>
    <m/>
    <m/>
    <s v="oxidoreductase"/>
    <m/>
    <m/>
    <s v="A4S02_10935"/>
    <n v="732"/>
    <n v="243"/>
    <m/>
  </r>
  <r>
    <n v="4669"/>
    <x v="0"/>
    <x v="2"/>
    <s v="GCA_001766235.1"/>
    <s v="Primary Assembly"/>
    <s v="chromosome"/>
    <m/>
    <s v="CP015164.1"/>
    <n v="2228259"/>
    <n v="2229677"/>
    <x v="1"/>
    <m/>
    <m/>
    <m/>
    <m/>
    <m/>
    <m/>
    <s v="A4S02_10940"/>
    <n v="1419"/>
    <m/>
    <m/>
  </r>
  <r>
    <n v="4670"/>
    <x v="1"/>
    <x v="3"/>
    <s v="GCA_001766235.1"/>
    <s v="Primary Assembly"/>
    <s v="chromosome"/>
    <m/>
    <s v="CP015164.1"/>
    <n v="2228259"/>
    <n v="2229677"/>
    <x v="1"/>
    <s v="AOW47885.1"/>
    <m/>
    <m/>
    <s v="hypothetical protein"/>
    <m/>
    <m/>
    <s v="A4S02_10940"/>
    <n v="1419"/>
    <n v="472"/>
    <m/>
  </r>
  <r>
    <n v="4671"/>
    <x v="0"/>
    <x v="2"/>
    <s v="GCA_001766235.1"/>
    <s v="Primary Assembly"/>
    <s v="chromosome"/>
    <m/>
    <s v="CP015164.1"/>
    <n v="2229947"/>
    <n v="2230207"/>
    <x v="0"/>
    <m/>
    <m/>
    <m/>
    <m/>
    <m/>
    <m/>
    <s v="A4S02_10945"/>
    <n v="261"/>
    <m/>
    <m/>
  </r>
  <r>
    <n v="4672"/>
    <x v="1"/>
    <x v="3"/>
    <s v="GCA_001766235.1"/>
    <s v="Primary Assembly"/>
    <s v="chromosome"/>
    <m/>
    <s v="CP015164.1"/>
    <n v="2229947"/>
    <n v="2230207"/>
    <x v="0"/>
    <s v="AOW47199.1"/>
    <m/>
    <m/>
    <s v="hypothetical protein"/>
    <m/>
    <m/>
    <s v="A4S02_10945"/>
    <n v="261"/>
    <n v="86"/>
    <m/>
  </r>
  <r>
    <n v="4673"/>
    <x v="0"/>
    <x v="2"/>
    <s v="GCA_001766235.1"/>
    <s v="Primary Assembly"/>
    <s v="chromosome"/>
    <m/>
    <s v="CP015164.1"/>
    <n v="2230302"/>
    <n v="2231606"/>
    <x v="0"/>
    <m/>
    <m/>
    <m/>
    <m/>
    <m/>
    <m/>
    <s v="A4S02_10950"/>
    <n v="1305"/>
    <m/>
    <m/>
  </r>
  <r>
    <n v="4674"/>
    <x v="1"/>
    <x v="3"/>
    <s v="GCA_001766235.1"/>
    <s v="Primary Assembly"/>
    <s v="chromosome"/>
    <m/>
    <s v="CP015164.1"/>
    <n v="2230302"/>
    <n v="2231606"/>
    <x v="0"/>
    <s v="AOW47200.1"/>
    <m/>
    <m/>
    <s v="transporter"/>
    <m/>
    <m/>
    <s v="A4S02_10950"/>
    <n v="1305"/>
    <n v="434"/>
    <m/>
  </r>
  <r>
    <n v="4675"/>
    <x v="0"/>
    <x v="2"/>
    <s v="GCA_001766235.1"/>
    <s v="Primary Assembly"/>
    <s v="chromosome"/>
    <m/>
    <s v="CP015164.1"/>
    <n v="2231606"/>
    <n v="2233762"/>
    <x v="0"/>
    <m/>
    <m/>
    <m/>
    <m/>
    <m/>
    <m/>
    <s v="A4S02_10955"/>
    <n v="2157"/>
    <m/>
    <m/>
  </r>
  <r>
    <n v="4676"/>
    <x v="1"/>
    <x v="3"/>
    <s v="GCA_001766235.1"/>
    <s v="Primary Assembly"/>
    <s v="chromosome"/>
    <m/>
    <s v="CP015164.1"/>
    <n v="2231606"/>
    <n v="2233762"/>
    <x v="0"/>
    <s v="AOW47201.1"/>
    <m/>
    <m/>
    <s v="ABC transporter"/>
    <m/>
    <m/>
    <s v="A4S02_10955"/>
    <n v="2157"/>
    <n v="718"/>
    <m/>
  </r>
  <r>
    <n v="4677"/>
    <x v="0"/>
    <x v="2"/>
    <s v="GCA_001766235.1"/>
    <s v="Primary Assembly"/>
    <s v="chromosome"/>
    <m/>
    <s v="CP015164.1"/>
    <n v="2233778"/>
    <n v="2233969"/>
    <x v="1"/>
    <m/>
    <m/>
    <m/>
    <m/>
    <m/>
    <m/>
    <s v="A4S02_10960"/>
    <n v="192"/>
    <m/>
    <m/>
  </r>
  <r>
    <n v="4678"/>
    <x v="1"/>
    <x v="3"/>
    <s v="GCA_001766235.1"/>
    <s v="Primary Assembly"/>
    <s v="chromosome"/>
    <m/>
    <s v="CP015164.1"/>
    <n v="2233778"/>
    <n v="2233969"/>
    <x v="1"/>
    <s v="AOW47202.1"/>
    <m/>
    <m/>
    <s v="hypothetical protein"/>
    <m/>
    <m/>
    <s v="A4S02_10960"/>
    <n v="192"/>
    <n v="63"/>
    <m/>
  </r>
  <r>
    <n v="4679"/>
    <x v="0"/>
    <x v="0"/>
    <s v="GCA_001766235.1"/>
    <s v="Primary Assembly"/>
    <s v="chromosome"/>
    <m/>
    <s v="CP015164.1"/>
    <n v="2234129"/>
    <n v="2234914"/>
    <x v="1"/>
    <m/>
    <m/>
    <m/>
    <m/>
    <m/>
    <m/>
    <s v="A4S02_10965"/>
    <n v="786"/>
    <m/>
    <s v="pseudo"/>
  </r>
  <r>
    <n v="4680"/>
    <x v="1"/>
    <x v="1"/>
    <s v="GCA_001766235.1"/>
    <s v="Primary Assembly"/>
    <s v="chromosome"/>
    <m/>
    <s v="CP015164.1"/>
    <n v="2234129"/>
    <n v="2234914"/>
    <x v="1"/>
    <m/>
    <m/>
    <m/>
    <s v="acryloyl-CoA reductase"/>
    <m/>
    <m/>
    <s v="A4S02_10965"/>
    <n v="786"/>
    <m/>
    <s v="pseudo"/>
  </r>
  <r>
    <n v="4681"/>
    <x v="0"/>
    <x v="2"/>
    <s v="GCA_001766235.1"/>
    <s v="Primary Assembly"/>
    <s v="chromosome"/>
    <m/>
    <s v="CP015164.1"/>
    <n v="2235140"/>
    <n v="2236462"/>
    <x v="0"/>
    <m/>
    <m/>
    <m/>
    <m/>
    <m/>
    <m/>
    <s v="A4S02_10970"/>
    <n v="1323"/>
    <m/>
    <m/>
  </r>
  <r>
    <n v="4682"/>
    <x v="1"/>
    <x v="3"/>
    <s v="GCA_001766235.1"/>
    <s v="Primary Assembly"/>
    <s v="chromosome"/>
    <m/>
    <s v="CP015164.1"/>
    <n v="2235140"/>
    <n v="2236462"/>
    <x v="0"/>
    <s v="AOW47203.1"/>
    <m/>
    <m/>
    <s v="hemolysin C"/>
    <m/>
    <m/>
    <s v="A4S02_10970"/>
    <n v="1323"/>
    <n v="440"/>
    <m/>
  </r>
  <r>
    <n v="4683"/>
    <x v="0"/>
    <x v="2"/>
    <s v="GCA_001766235.1"/>
    <s v="Primary Assembly"/>
    <s v="chromosome"/>
    <m/>
    <s v="CP015164.1"/>
    <n v="2236459"/>
    <n v="2237754"/>
    <x v="0"/>
    <m/>
    <m/>
    <m/>
    <m/>
    <m/>
    <m/>
    <s v="A4S02_10975"/>
    <n v="1296"/>
    <m/>
    <m/>
  </r>
  <r>
    <n v="4684"/>
    <x v="1"/>
    <x v="3"/>
    <s v="GCA_001766235.1"/>
    <s v="Primary Assembly"/>
    <s v="chromosome"/>
    <m/>
    <s v="CP015164.1"/>
    <n v="2236459"/>
    <n v="2237754"/>
    <x v="0"/>
    <s v="AOW47204.1"/>
    <m/>
    <m/>
    <s v="phosphoanhydride phosphohydrolase"/>
    <m/>
    <m/>
    <s v="A4S02_10975"/>
    <n v="1296"/>
    <n v="431"/>
    <m/>
  </r>
  <r>
    <n v="4685"/>
    <x v="0"/>
    <x v="2"/>
    <s v="GCA_001766235.1"/>
    <s v="Primary Assembly"/>
    <s v="chromosome"/>
    <m/>
    <s v="CP015164.1"/>
    <n v="2237804"/>
    <n v="2238670"/>
    <x v="1"/>
    <m/>
    <m/>
    <m/>
    <m/>
    <m/>
    <m/>
    <s v="A4S02_10980"/>
    <n v="867"/>
    <m/>
    <m/>
  </r>
  <r>
    <n v="4686"/>
    <x v="1"/>
    <x v="3"/>
    <s v="GCA_001766235.1"/>
    <s v="Primary Assembly"/>
    <s v="chromosome"/>
    <m/>
    <s v="CP015164.1"/>
    <n v="2237804"/>
    <n v="2238670"/>
    <x v="1"/>
    <s v="AOW47205.1"/>
    <m/>
    <m/>
    <s v="glycosyl transferase"/>
    <m/>
    <m/>
    <s v="A4S02_10980"/>
    <n v="867"/>
    <n v="288"/>
    <m/>
  </r>
  <r>
    <n v="4687"/>
    <x v="0"/>
    <x v="2"/>
    <s v="GCA_001766235.1"/>
    <s v="Primary Assembly"/>
    <s v="chromosome"/>
    <m/>
    <s v="CP015164.1"/>
    <n v="2238889"/>
    <n v="2239332"/>
    <x v="0"/>
    <m/>
    <m/>
    <m/>
    <m/>
    <m/>
    <m/>
    <s v="A4S02_10985"/>
    <n v="444"/>
    <m/>
    <m/>
  </r>
  <r>
    <n v="4688"/>
    <x v="1"/>
    <x v="3"/>
    <s v="GCA_001766235.1"/>
    <s v="Primary Assembly"/>
    <s v="chromosome"/>
    <m/>
    <s v="CP015164.1"/>
    <n v="2238889"/>
    <n v="2239332"/>
    <x v="0"/>
    <s v="AOW47206.1"/>
    <m/>
    <m/>
    <s v="hypothetical protein"/>
    <m/>
    <m/>
    <s v="A4S02_10985"/>
    <n v="444"/>
    <n v="147"/>
    <m/>
  </r>
  <r>
    <n v="4689"/>
    <x v="0"/>
    <x v="0"/>
    <s v="GCA_001766235.1"/>
    <s v="Primary Assembly"/>
    <s v="chromosome"/>
    <m/>
    <s v="CP015164.1"/>
    <n v="2239437"/>
    <n v="2241105"/>
    <x v="1"/>
    <m/>
    <m/>
    <m/>
    <m/>
    <m/>
    <m/>
    <s v="A4S02_10990"/>
    <n v="1669"/>
    <m/>
    <s v="pseudo"/>
  </r>
  <r>
    <n v="4690"/>
    <x v="1"/>
    <x v="1"/>
    <s v="GCA_001766235.1"/>
    <s v="Primary Assembly"/>
    <s v="chromosome"/>
    <m/>
    <s v="CP015164.1"/>
    <n v="2239437"/>
    <n v="2241105"/>
    <x v="1"/>
    <m/>
    <m/>
    <m/>
    <s v="porin"/>
    <m/>
    <m/>
    <s v="A4S02_10990"/>
    <n v="1669"/>
    <m/>
    <s v="pseudo"/>
  </r>
  <r>
    <n v="4691"/>
    <x v="0"/>
    <x v="2"/>
    <s v="GCA_001766235.1"/>
    <s v="Primary Assembly"/>
    <s v="chromosome"/>
    <m/>
    <s v="CP015164.1"/>
    <n v="2241096"/>
    <n v="2241287"/>
    <x v="1"/>
    <m/>
    <m/>
    <m/>
    <m/>
    <m/>
    <m/>
    <s v="A4S02_10995"/>
    <n v="192"/>
    <m/>
    <m/>
  </r>
  <r>
    <n v="4692"/>
    <x v="1"/>
    <x v="3"/>
    <s v="GCA_001766235.1"/>
    <s v="Primary Assembly"/>
    <s v="chromosome"/>
    <m/>
    <s v="CP015164.1"/>
    <n v="2241096"/>
    <n v="2241287"/>
    <x v="1"/>
    <s v="AOW47207.1"/>
    <m/>
    <m/>
    <s v="hypothetical protein"/>
    <m/>
    <m/>
    <s v="A4S02_10995"/>
    <n v="192"/>
    <n v="63"/>
    <m/>
  </r>
  <r>
    <n v="4693"/>
    <x v="0"/>
    <x v="2"/>
    <s v="GCA_001766235.1"/>
    <s v="Primary Assembly"/>
    <s v="chromosome"/>
    <m/>
    <s v="CP015164.1"/>
    <n v="2241269"/>
    <n v="2242291"/>
    <x v="1"/>
    <m/>
    <m/>
    <m/>
    <m/>
    <m/>
    <m/>
    <s v="A4S02_11000"/>
    <n v="1023"/>
    <m/>
    <m/>
  </r>
  <r>
    <n v="4694"/>
    <x v="1"/>
    <x v="3"/>
    <s v="GCA_001766235.1"/>
    <s v="Primary Assembly"/>
    <s v="chromosome"/>
    <m/>
    <s v="CP015164.1"/>
    <n v="2241269"/>
    <n v="2242291"/>
    <x v="1"/>
    <s v="AOW47208.1"/>
    <m/>
    <m/>
    <s v="phosphate ABC transporter substrate-binding protein PstS"/>
    <m/>
    <m/>
    <s v="A4S02_11000"/>
    <n v="1023"/>
    <n v="340"/>
    <m/>
  </r>
  <r>
    <n v="4695"/>
    <x v="0"/>
    <x v="2"/>
    <s v="GCA_001766235.1"/>
    <s v="Primary Assembly"/>
    <s v="chromosome"/>
    <m/>
    <s v="CP015164.1"/>
    <n v="2242377"/>
    <n v="2243684"/>
    <x v="1"/>
    <m/>
    <m/>
    <m/>
    <m/>
    <m/>
    <m/>
    <s v="A4S02_11005"/>
    <n v="1308"/>
    <m/>
    <m/>
  </r>
  <r>
    <n v="4696"/>
    <x v="1"/>
    <x v="3"/>
    <s v="GCA_001766235.1"/>
    <s v="Primary Assembly"/>
    <s v="chromosome"/>
    <m/>
    <s v="CP015164.1"/>
    <n v="2242377"/>
    <n v="2243684"/>
    <x v="1"/>
    <s v="AOW47209.1"/>
    <m/>
    <m/>
    <s v="two-component sensor histidine kinase"/>
    <m/>
    <m/>
    <s v="A4S02_11005"/>
    <n v="1308"/>
    <n v="435"/>
    <m/>
  </r>
  <r>
    <n v="4697"/>
    <x v="0"/>
    <x v="2"/>
    <s v="GCA_001766235.1"/>
    <s v="Primary Assembly"/>
    <s v="chromosome"/>
    <m/>
    <s v="CP015164.1"/>
    <n v="2243704"/>
    <n v="2244393"/>
    <x v="1"/>
    <m/>
    <m/>
    <m/>
    <m/>
    <m/>
    <m/>
    <s v="A4S02_11010"/>
    <n v="690"/>
    <m/>
    <m/>
  </r>
  <r>
    <n v="4698"/>
    <x v="1"/>
    <x v="3"/>
    <s v="GCA_001766235.1"/>
    <s v="Primary Assembly"/>
    <s v="chromosome"/>
    <m/>
    <s v="CP015164.1"/>
    <n v="2243704"/>
    <n v="2244393"/>
    <x v="1"/>
    <s v="AOW47210.1"/>
    <m/>
    <m/>
    <s v="phosphate regulon transcriptional regulatory protein PhoB"/>
    <m/>
    <m/>
    <s v="A4S02_11010"/>
    <n v="690"/>
    <n v="229"/>
    <m/>
  </r>
  <r>
    <n v="4699"/>
    <x v="0"/>
    <x v="2"/>
    <s v="GCA_001766235.1"/>
    <s v="Primary Assembly"/>
    <s v="chromosome"/>
    <m/>
    <s v="CP015164.1"/>
    <n v="2244616"/>
    <n v="2245905"/>
    <x v="1"/>
    <m/>
    <m/>
    <m/>
    <m/>
    <m/>
    <m/>
    <s v="A4S02_11015"/>
    <n v="1290"/>
    <m/>
    <m/>
  </r>
  <r>
    <n v="4700"/>
    <x v="1"/>
    <x v="3"/>
    <s v="GCA_001766235.1"/>
    <s v="Primary Assembly"/>
    <s v="chromosome"/>
    <m/>
    <s v="CP015164.1"/>
    <n v="2244616"/>
    <n v="2245905"/>
    <x v="1"/>
    <s v="AOW47211.1"/>
    <m/>
    <m/>
    <s v="adenylosuccinate synthase"/>
    <m/>
    <m/>
    <s v="A4S02_11015"/>
    <n v="1290"/>
    <n v="429"/>
    <m/>
  </r>
  <r>
    <n v="4701"/>
    <x v="0"/>
    <x v="2"/>
    <s v="GCA_001766235.1"/>
    <s v="Primary Assembly"/>
    <s v="chromosome"/>
    <m/>
    <s v="CP015164.1"/>
    <n v="2245971"/>
    <n v="2247155"/>
    <x v="1"/>
    <m/>
    <m/>
    <m/>
    <m/>
    <m/>
    <m/>
    <s v="A4S02_11020"/>
    <n v="1185"/>
    <m/>
    <m/>
  </r>
  <r>
    <n v="4702"/>
    <x v="1"/>
    <x v="3"/>
    <s v="GCA_001766235.1"/>
    <s v="Primary Assembly"/>
    <s v="chromosome"/>
    <m/>
    <s v="CP015164.1"/>
    <n v="2245971"/>
    <n v="2247155"/>
    <x v="1"/>
    <s v="AOW47212.1"/>
    <m/>
    <m/>
    <s v="ATP phosphoribosyltransferase regulatory subunit"/>
    <m/>
    <m/>
    <s v="A4S02_11020"/>
    <n v="1185"/>
    <n v="394"/>
    <m/>
  </r>
  <r>
    <n v="4703"/>
    <x v="0"/>
    <x v="2"/>
    <s v="GCA_001766235.1"/>
    <s v="Primary Assembly"/>
    <s v="chromosome"/>
    <m/>
    <s v="CP015164.1"/>
    <n v="2247208"/>
    <n v="2248686"/>
    <x v="1"/>
    <m/>
    <m/>
    <m/>
    <m/>
    <m/>
    <m/>
    <s v="A4S02_11025"/>
    <n v="1479"/>
    <m/>
    <m/>
  </r>
  <r>
    <n v="4704"/>
    <x v="1"/>
    <x v="3"/>
    <s v="GCA_001766235.1"/>
    <s v="Primary Assembly"/>
    <s v="chromosome"/>
    <m/>
    <s v="CP015164.1"/>
    <n v="2247208"/>
    <n v="2248686"/>
    <x v="1"/>
    <s v="AOW47213.1"/>
    <m/>
    <m/>
    <s v="ATP-binding protein"/>
    <m/>
    <m/>
    <s v="A4S02_11025"/>
    <n v="1479"/>
    <n v="492"/>
    <m/>
  </r>
  <r>
    <n v="4705"/>
    <x v="0"/>
    <x v="2"/>
    <s v="GCA_001766235.1"/>
    <s v="Primary Assembly"/>
    <s v="chromosome"/>
    <m/>
    <s v="CP015164.1"/>
    <n v="2248683"/>
    <n v="2249936"/>
    <x v="1"/>
    <m/>
    <m/>
    <m/>
    <m/>
    <m/>
    <m/>
    <s v="A4S02_11030"/>
    <n v="1254"/>
    <m/>
    <m/>
  </r>
  <r>
    <n v="4706"/>
    <x v="1"/>
    <x v="3"/>
    <s v="GCA_001766235.1"/>
    <s v="Primary Assembly"/>
    <s v="chromosome"/>
    <m/>
    <s v="CP015164.1"/>
    <n v="2248683"/>
    <n v="2249936"/>
    <x v="1"/>
    <s v="AOW47886.1"/>
    <m/>
    <m/>
    <s v="NAD(FAD)-utilizing dehydrogenase"/>
    <m/>
    <m/>
    <s v="A4S02_11030"/>
    <n v="1254"/>
    <n v="417"/>
    <m/>
  </r>
  <r>
    <n v="4707"/>
    <x v="0"/>
    <x v="2"/>
    <s v="GCA_001766235.1"/>
    <s v="Primary Assembly"/>
    <s v="chromosome"/>
    <m/>
    <s v="CP015164.1"/>
    <n v="2249970"/>
    <n v="2250803"/>
    <x v="1"/>
    <m/>
    <m/>
    <m/>
    <m/>
    <m/>
    <m/>
    <s v="A4S02_11035"/>
    <n v="834"/>
    <m/>
    <m/>
  </r>
  <r>
    <n v="4708"/>
    <x v="1"/>
    <x v="3"/>
    <s v="GCA_001766235.1"/>
    <s v="Primary Assembly"/>
    <s v="chromosome"/>
    <m/>
    <s v="CP015164.1"/>
    <n v="2249970"/>
    <n v="2250803"/>
    <x v="1"/>
    <s v="AOW47214.1"/>
    <m/>
    <m/>
    <s v="tryptophan synthase subunit alpha"/>
    <m/>
    <m/>
    <s v="A4S02_11035"/>
    <n v="834"/>
    <n v="277"/>
    <m/>
  </r>
  <r>
    <n v="4709"/>
    <x v="0"/>
    <x v="2"/>
    <s v="GCA_001766235.1"/>
    <s v="Primary Assembly"/>
    <s v="chromosome"/>
    <m/>
    <s v="CP015164.1"/>
    <n v="2250800"/>
    <n v="2252044"/>
    <x v="1"/>
    <m/>
    <m/>
    <m/>
    <m/>
    <m/>
    <m/>
    <s v="A4S02_11040"/>
    <n v="1245"/>
    <m/>
    <m/>
  </r>
  <r>
    <n v="4710"/>
    <x v="1"/>
    <x v="3"/>
    <s v="GCA_001766235.1"/>
    <s v="Primary Assembly"/>
    <s v="chromosome"/>
    <m/>
    <s v="CP015164.1"/>
    <n v="2250800"/>
    <n v="2252044"/>
    <x v="1"/>
    <s v="AOW47887.1"/>
    <m/>
    <m/>
    <s v="tryptophan synthase subunit beta"/>
    <m/>
    <m/>
    <s v="A4S02_11040"/>
    <n v="1245"/>
    <n v="414"/>
    <m/>
  </r>
  <r>
    <n v="4711"/>
    <x v="0"/>
    <x v="2"/>
    <s v="GCA_001766235.1"/>
    <s v="Primary Assembly"/>
    <s v="chromosome"/>
    <m/>
    <s v="CP015164.1"/>
    <n v="2252343"/>
    <n v="2253497"/>
    <x v="0"/>
    <m/>
    <m/>
    <m/>
    <m/>
    <m/>
    <m/>
    <s v="A4S02_11045"/>
    <n v="1155"/>
    <m/>
    <m/>
  </r>
  <r>
    <n v="4712"/>
    <x v="1"/>
    <x v="3"/>
    <s v="GCA_001766235.1"/>
    <s v="Primary Assembly"/>
    <s v="chromosome"/>
    <m/>
    <s v="CP015164.1"/>
    <n v="2252343"/>
    <n v="2253497"/>
    <x v="0"/>
    <s v="AOW47888.1"/>
    <m/>
    <m/>
    <s v="magnesium transporter"/>
    <m/>
    <m/>
    <s v="A4S02_11045"/>
    <n v="1155"/>
    <n v="384"/>
    <m/>
  </r>
  <r>
    <n v="4713"/>
    <x v="0"/>
    <x v="2"/>
    <s v="GCA_001766235.1"/>
    <s v="Primary Assembly"/>
    <s v="chromosome"/>
    <m/>
    <s v="CP015164.1"/>
    <n v="2253499"/>
    <n v="2254032"/>
    <x v="0"/>
    <m/>
    <m/>
    <m/>
    <m/>
    <m/>
    <m/>
    <s v="A4S02_11050"/>
    <n v="534"/>
    <m/>
    <m/>
  </r>
  <r>
    <n v="4714"/>
    <x v="1"/>
    <x v="3"/>
    <s v="GCA_001766235.1"/>
    <s v="Primary Assembly"/>
    <s v="chromosome"/>
    <m/>
    <s v="CP015164.1"/>
    <n v="2253499"/>
    <n v="2254032"/>
    <x v="0"/>
    <s v="AOW47215.1"/>
    <m/>
    <m/>
    <s v="hypothetical protein"/>
    <m/>
    <m/>
    <s v="A4S02_11050"/>
    <n v="534"/>
    <n v="177"/>
    <m/>
  </r>
  <r>
    <n v="4715"/>
    <x v="0"/>
    <x v="2"/>
    <s v="GCA_001766235.1"/>
    <s v="Primary Assembly"/>
    <s v="chromosome"/>
    <m/>
    <s v="CP015164.1"/>
    <n v="2254267"/>
    <n v="2255565"/>
    <x v="0"/>
    <m/>
    <m/>
    <m/>
    <m/>
    <m/>
    <m/>
    <s v="A4S02_11055"/>
    <n v="1299"/>
    <m/>
    <m/>
  </r>
  <r>
    <n v="4716"/>
    <x v="1"/>
    <x v="3"/>
    <s v="GCA_001766235.1"/>
    <s v="Primary Assembly"/>
    <s v="chromosome"/>
    <m/>
    <s v="CP015164.1"/>
    <n v="2254267"/>
    <n v="2255565"/>
    <x v="0"/>
    <s v="AOW47216.1"/>
    <m/>
    <m/>
    <s v="transcription termination factor Rho"/>
    <m/>
    <m/>
    <s v="A4S02_11055"/>
    <n v="1299"/>
    <n v="432"/>
    <m/>
  </r>
  <r>
    <n v="4717"/>
    <x v="0"/>
    <x v="2"/>
    <s v="GCA_001766235.1"/>
    <s v="Primary Assembly"/>
    <s v="chromosome"/>
    <m/>
    <s v="CP015164.1"/>
    <n v="2255627"/>
    <n v="2255920"/>
    <x v="1"/>
    <m/>
    <m/>
    <m/>
    <m/>
    <m/>
    <m/>
    <s v="A4S02_11060"/>
    <n v="294"/>
    <m/>
    <m/>
  </r>
  <r>
    <n v="4718"/>
    <x v="1"/>
    <x v="3"/>
    <s v="GCA_001766235.1"/>
    <s v="Primary Assembly"/>
    <s v="chromosome"/>
    <m/>
    <s v="CP015164.1"/>
    <n v="2255627"/>
    <n v="2255920"/>
    <x v="1"/>
    <s v="AOW47217.1"/>
    <m/>
    <m/>
    <s v="hypothetical protein"/>
    <m/>
    <m/>
    <s v="A4S02_11060"/>
    <n v="294"/>
    <n v="97"/>
    <m/>
  </r>
  <r>
    <n v="4719"/>
    <x v="0"/>
    <x v="2"/>
    <s v="GCA_001766235.1"/>
    <s v="Primary Assembly"/>
    <s v="chromosome"/>
    <m/>
    <s v="CP015164.1"/>
    <n v="2256080"/>
    <n v="2256568"/>
    <x v="0"/>
    <m/>
    <m/>
    <m/>
    <m/>
    <m/>
    <m/>
    <s v="A4S02_11065"/>
    <n v="489"/>
    <m/>
    <m/>
  </r>
  <r>
    <n v="4720"/>
    <x v="1"/>
    <x v="3"/>
    <s v="GCA_001766235.1"/>
    <s v="Primary Assembly"/>
    <s v="chromosome"/>
    <m/>
    <s v="CP015164.1"/>
    <n v="2256080"/>
    <n v="2256568"/>
    <x v="0"/>
    <s v="AOW47218.1"/>
    <m/>
    <m/>
    <s v="transcriptional repressor"/>
    <m/>
    <m/>
    <s v="A4S02_11065"/>
    <n v="489"/>
    <n v="162"/>
    <m/>
  </r>
  <r>
    <n v="4721"/>
    <x v="0"/>
    <x v="2"/>
    <s v="GCA_001766235.1"/>
    <s v="Primary Assembly"/>
    <s v="chromosome"/>
    <m/>
    <s v="CP015164.1"/>
    <n v="2256565"/>
    <n v="2257413"/>
    <x v="0"/>
    <m/>
    <m/>
    <m/>
    <m/>
    <m/>
    <m/>
    <s v="A4S02_11070"/>
    <n v="849"/>
    <m/>
    <m/>
  </r>
  <r>
    <n v="4722"/>
    <x v="1"/>
    <x v="3"/>
    <s v="GCA_001766235.1"/>
    <s v="Primary Assembly"/>
    <s v="chromosome"/>
    <m/>
    <s v="CP015164.1"/>
    <n v="2256565"/>
    <n v="2257413"/>
    <x v="0"/>
    <s v="AOW47219.1"/>
    <m/>
    <m/>
    <s v="hemolysin-like protein"/>
    <m/>
    <m/>
    <s v="A4S02_11070"/>
    <n v="849"/>
    <n v="282"/>
    <m/>
  </r>
  <r>
    <n v="4723"/>
    <x v="0"/>
    <x v="2"/>
    <s v="GCA_001766235.1"/>
    <s v="Primary Assembly"/>
    <s v="chromosome"/>
    <m/>
    <s v="CP015164.1"/>
    <n v="2257478"/>
    <n v="2259124"/>
    <x v="0"/>
    <m/>
    <m/>
    <m/>
    <m/>
    <m/>
    <m/>
    <s v="A4S02_11075"/>
    <n v="1647"/>
    <m/>
    <m/>
  </r>
  <r>
    <n v="4724"/>
    <x v="1"/>
    <x v="3"/>
    <s v="GCA_001766235.1"/>
    <s v="Primary Assembly"/>
    <s v="chromosome"/>
    <m/>
    <s v="CP015164.1"/>
    <n v="2257478"/>
    <n v="2259124"/>
    <x v="0"/>
    <s v="AOW47220.1"/>
    <m/>
    <m/>
    <s v="apolipoprotein N-acyltransferase"/>
    <m/>
    <m/>
    <s v="A4S02_11075"/>
    <n v="1647"/>
    <n v="548"/>
    <m/>
  </r>
  <r>
    <n v="4725"/>
    <x v="0"/>
    <x v="2"/>
    <s v="GCA_001766235.1"/>
    <s v="Primary Assembly"/>
    <s v="chromosome"/>
    <m/>
    <s v="CP015164.1"/>
    <n v="2259288"/>
    <n v="2259782"/>
    <x v="0"/>
    <m/>
    <m/>
    <m/>
    <m/>
    <m/>
    <m/>
    <s v="A4S02_11080"/>
    <n v="495"/>
    <m/>
    <m/>
  </r>
  <r>
    <n v="4726"/>
    <x v="1"/>
    <x v="3"/>
    <s v="GCA_001766235.1"/>
    <s v="Primary Assembly"/>
    <s v="chromosome"/>
    <m/>
    <s v="CP015164.1"/>
    <n v="2259288"/>
    <n v="2259782"/>
    <x v="0"/>
    <s v="AOW47221.1"/>
    <m/>
    <m/>
    <s v="transcriptional regulator"/>
    <m/>
    <m/>
    <s v="A4S02_11080"/>
    <n v="495"/>
    <n v="164"/>
    <m/>
  </r>
  <r>
    <n v="4727"/>
    <x v="0"/>
    <x v="2"/>
    <s v="GCA_001766235.1"/>
    <s v="Primary Assembly"/>
    <s v="chromosome"/>
    <m/>
    <s v="CP015164.1"/>
    <n v="2259824"/>
    <n v="2260648"/>
    <x v="1"/>
    <m/>
    <m/>
    <m/>
    <m/>
    <m/>
    <m/>
    <s v="A4S02_11085"/>
    <n v="825"/>
    <m/>
    <m/>
  </r>
  <r>
    <n v="4728"/>
    <x v="1"/>
    <x v="3"/>
    <s v="GCA_001766235.1"/>
    <s v="Primary Assembly"/>
    <s v="chromosome"/>
    <m/>
    <s v="CP015164.1"/>
    <n v="2259824"/>
    <n v="2260648"/>
    <x v="1"/>
    <s v="AOW47222.1"/>
    <m/>
    <m/>
    <s v="ABC transporter substrate-binding protein"/>
    <m/>
    <m/>
    <s v="A4S02_11085"/>
    <n v="825"/>
    <n v="274"/>
    <m/>
  </r>
  <r>
    <n v="4729"/>
    <x v="0"/>
    <x v="2"/>
    <s v="GCA_001766235.1"/>
    <s v="Primary Assembly"/>
    <s v="chromosome"/>
    <m/>
    <s v="CP015164.1"/>
    <n v="2260886"/>
    <n v="2261770"/>
    <x v="0"/>
    <m/>
    <m/>
    <m/>
    <m/>
    <m/>
    <m/>
    <s v="A4S02_11090"/>
    <n v="885"/>
    <m/>
    <m/>
  </r>
  <r>
    <n v="4730"/>
    <x v="1"/>
    <x v="3"/>
    <s v="GCA_001766235.1"/>
    <s v="Primary Assembly"/>
    <s v="chromosome"/>
    <m/>
    <s v="CP015164.1"/>
    <n v="2260886"/>
    <n v="2261770"/>
    <x v="0"/>
    <s v="AOW47889.1"/>
    <m/>
    <m/>
    <s v="glycine--tRNA ligase subunit alpha"/>
    <m/>
    <m/>
    <s v="A4S02_11090"/>
    <n v="885"/>
    <n v="294"/>
    <m/>
  </r>
  <r>
    <n v="4731"/>
    <x v="0"/>
    <x v="2"/>
    <s v="GCA_001766235.1"/>
    <s v="Primary Assembly"/>
    <s v="chromosome"/>
    <m/>
    <s v="CP015164.1"/>
    <n v="2261775"/>
    <n v="2263835"/>
    <x v="0"/>
    <m/>
    <m/>
    <m/>
    <m/>
    <m/>
    <m/>
    <s v="A4S02_11095"/>
    <n v="2061"/>
    <m/>
    <m/>
  </r>
  <r>
    <n v="4732"/>
    <x v="1"/>
    <x v="3"/>
    <s v="GCA_001766235.1"/>
    <s v="Primary Assembly"/>
    <s v="chromosome"/>
    <m/>
    <s v="CP015164.1"/>
    <n v="2261775"/>
    <n v="2263835"/>
    <x v="0"/>
    <s v="AOW47223.1"/>
    <m/>
    <m/>
    <s v="glycine--tRNA ligase subunit beta"/>
    <m/>
    <m/>
    <s v="A4S02_11095"/>
    <n v="2061"/>
    <n v="686"/>
    <m/>
  </r>
  <r>
    <n v="4733"/>
    <x v="0"/>
    <x v="2"/>
    <s v="GCA_001766235.1"/>
    <s v="Primary Assembly"/>
    <s v="chromosome"/>
    <m/>
    <s v="CP015164.1"/>
    <n v="2264058"/>
    <n v="2265014"/>
    <x v="0"/>
    <m/>
    <m/>
    <m/>
    <m/>
    <m/>
    <m/>
    <s v="A4S02_11100"/>
    <n v="957"/>
    <m/>
    <m/>
  </r>
  <r>
    <n v="4734"/>
    <x v="1"/>
    <x v="3"/>
    <s v="GCA_001766235.1"/>
    <s v="Primary Assembly"/>
    <s v="chromosome"/>
    <m/>
    <s v="CP015164.1"/>
    <n v="2264058"/>
    <n v="2265014"/>
    <x v="0"/>
    <s v="AOW47224.1"/>
    <m/>
    <m/>
    <s v="multidrug DMT transporter permease"/>
    <m/>
    <m/>
    <s v="A4S02_11100"/>
    <n v="957"/>
    <n v="318"/>
    <m/>
  </r>
  <r>
    <n v="4735"/>
    <x v="0"/>
    <x v="2"/>
    <s v="GCA_001766235.1"/>
    <s v="Primary Assembly"/>
    <s v="chromosome"/>
    <m/>
    <s v="CP015164.1"/>
    <n v="2265331"/>
    <n v="2266089"/>
    <x v="1"/>
    <m/>
    <m/>
    <m/>
    <m/>
    <m/>
    <m/>
    <s v="A4S02_11105"/>
    <n v="759"/>
    <m/>
    <m/>
  </r>
  <r>
    <n v="4736"/>
    <x v="1"/>
    <x v="3"/>
    <s v="GCA_001766235.1"/>
    <s v="Primary Assembly"/>
    <s v="chromosome"/>
    <m/>
    <s v="CP015164.1"/>
    <n v="2265331"/>
    <n v="2266089"/>
    <x v="1"/>
    <s v="AOW47225.1"/>
    <m/>
    <m/>
    <s v="hypothetical protein"/>
    <m/>
    <m/>
    <s v="A4S02_11105"/>
    <n v="759"/>
    <n v="252"/>
    <m/>
  </r>
  <r>
    <n v="4737"/>
    <x v="0"/>
    <x v="2"/>
    <s v="GCA_001766235.1"/>
    <s v="Primary Assembly"/>
    <s v="chromosome"/>
    <m/>
    <s v="CP015164.1"/>
    <n v="2266211"/>
    <n v="2267788"/>
    <x v="1"/>
    <m/>
    <m/>
    <m/>
    <m/>
    <m/>
    <m/>
    <s v="A4S02_11110"/>
    <n v="1578"/>
    <m/>
    <m/>
  </r>
  <r>
    <n v="4738"/>
    <x v="1"/>
    <x v="3"/>
    <s v="GCA_001766235.1"/>
    <s v="Primary Assembly"/>
    <s v="chromosome"/>
    <m/>
    <s v="CP015164.1"/>
    <n v="2266211"/>
    <n v="2267788"/>
    <x v="1"/>
    <s v="AOW47890.1"/>
    <m/>
    <m/>
    <s v="bifunctional phosphoribosylaminoimidazolecarboxamide formyltransferase/IMP cyclohydrolase"/>
    <m/>
    <m/>
    <s v="A4S02_11110"/>
    <n v="1578"/>
    <n v="525"/>
    <m/>
  </r>
  <r>
    <n v="4739"/>
    <x v="0"/>
    <x v="2"/>
    <s v="GCA_001766235.1"/>
    <s v="Primary Assembly"/>
    <s v="chromosome"/>
    <m/>
    <s v="CP015164.1"/>
    <n v="2267887"/>
    <n v="2268624"/>
    <x v="1"/>
    <m/>
    <m/>
    <m/>
    <m/>
    <m/>
    <m/>
    <s v="A4S02_11115"/>
    <n v="738"/>
    <m/>
    <m/>
  </r>
  <r>
    <n v="4740"/>
    <x v="1"/>
    <x v="3"/>
    <s v="GCA_001766235.1"/>
    <s v="Primary Assembly"/>
    <s v="chromosome"/>
    <m/>
    <s v="CP015164.1"/>
    <n v="2267887"/>
    <n v="2268624"/>
    <x v="1"/>
    <s v="AOW47226.1"/>
    <m/>
    <m/>
    <s v="tRNA (guanosine(46)-N7)-methyltransferase TrmB"/>
    <m/>
    <m/>
    <s v="A4S02_11115"/>
    <n v="738"/>
    <n v="245"/>
    <m/>
  </r>
  <r>
    <n v="4741"/>
    <x v="0"/>
    <x v="2"/>
    <s v="GCA_001766235.1"/>
    <s v="Primary Assembly"/>
    <s v="chromosome"/>
    <m/>
    <s v="CP015164.1"/>
    <n v="2268643"/>
    <n v="2269830"/>
    <x v="1"/>
    <m/>
    <m/>
    <m/>
    <m/>
    <m/>
    <m/>
    <s v="A4S02_11120"/>
    <n v="1188"/>
    <m/>
    <m/>
  </r>
  <r>
    <n v="4742"/>
    <x v="1"/>
    <x v="3"/>
    <s v="GCA_001766235.1"/>
    <s v="Primary Assembly"/>
    <s v="chromosome"/>
    <m/>
    <s v="CP015164.1"/>
    <n v="2268643"/>
    <n v="2269830"/>
    <x v="1"/>
    <s v="AOW47227.1"/>
    <m/>
    <m/>
    <s v="methionine adenosyltransferase"/>
    <m/>
    <m/>
    <s v="A4S02_11120"/>
    <n v="1188"/>
    <n v="395"/>
    <m/>
  </r>
  <r>
    <n v="4743"/>
    <x v="0"/>
    <x v="2"/>
    <s v="GCA_001766235.1"/>
    <s v="Primary Assembly"/>
    <s v="chromosome"/>
    <m/>
    <s v="CP015164.1"/>
    <n v="2270019"/>
    <n v="2270798"/>
    <x v="1"/>
    <m/>
    <m/>
    <m/>
    <m/>
    <m/>
    <m/>
    <s v="A4S02_11125"/>
    <n v="780"/>
    <m/>
    <m/>
  </r>
  <r>
    <n v="4744"/>
    <x v="1"/>
    <x v="3"/>
    <s v="GCA_001766235.1"/>
    <s v="Primary Assembly"/>
    <s v="chromosome"/>
    <m/>
    <s v="CP015164.1"/>
    <n v="2270019"/>
    <n v="2270798"/>
    <x v="1"/>
    <s v="AOW47228.1"/>
    <m/>
    <m/>
    <s v="4-hydroxy-tetrahydrodipicolinate reductase"/>
    <m/>
    <m/>
    <s v="A4S02_11125"/>
    <n v="780"/>
    <n v="259"/>
    <m/>
  </r>
  <r>
    <n v="4745"/>
    <x v="0"/>
    <x v="2"/>
    <s v="GCA_001766235.1"/>
    <s v="Primary Assembly"/>
    <s v="chromosome"/>
    <m/>
    <s v="CP015164.1"/>
    <n v="2270805"/>
    <n v="2271947"/>
    <x v="1"/>
    <m/>
    <m/>
    <m/>
    <m/>
    <m/>
    <m/>
    <s v="A4S02_11130"/>
    <n v="1143"/>
    <m/>
    <m/>
  </r>
  <r>
    <n v="4746"/>
    <x v="1"/>
    <x v="3"/>
    <s v="GCA_001766235.1"/>
    <s v="Primary Assembly"/>
    <s v="chromosome"/>
    <m/>
    <s v="CP015164.1"/>
    <n v="2270805"/>
    <n v="2271947"/>
    <x v="1"/>
    <s v="AOW47229.1"/>
    <m/>
    <m/>
    <s v="molecular chaperone DnaJ"/>
    <m/>
    <m/>
    <s v="A4S02_11130"/>
    <n v="1143"/>
    <n v="380"/>
    <m/>
  </r>
  <r>
    <n v="4747"/>
    <x v="0"/>
    <x v="2"/>
    <s v="GCA_001766235.1"/>
    <s v="Primary Assembly"/>
    <s v="chromosome"/>
    <m/>
    <s v="CP015164.1"/>
    <n v="2272103"/>
    <n v="2274007"/>
    <x v="1"/>
    <m/>
    <m/>
    <m/>
    <m/>
    <m/>
    <m/>
    <s v="A4S02_11135"/>
    <n v="1905"/>
    <m/>
    <m/>
  </r>
  <r>
    <n v="4748"/>
    <x v="1"/>
    <x v="3"/>
    <s v="GCA_001766235.1"/>
    <s v="Primary Assembly"/>
    <s v="chromosome"/>
    <m/>
    <s v="CP015164.1"/>
    <n v="2272103"/>
    <n v="2274007"/>
    <x v="1"/>
    <s v="AOW47230.1"/>
    <m/>
    <m/>
    <s v="molecular chaperone DnaK"/>
    <m/>
    <m/>
    <s v="A4S02_11135"/>
    <n v="1905"/>
    <n v="634"/>
    <m/>
  </r>
  <r>
    <n v="4749"/>
    <x v="0"/>
    <x v="2"/>
    <s v="GCA_001766235.1"/>
    <s v="Primary Assembly"/>
    <s v="chromosome"/>
    <m/>
    <s v="CP015164.1"/>
    <n v="2274217"/>
    <n v="2274813"/>
    <x v="1"/>
    <m/>
    <m/>
    <m/>
    <m/>
    <m/>
    <m/>
    <s v="A4S02_11140"/>
    <n v="597"/>
    <m/>
    <m/>
  </r>
  <r>
    <n v="4750"/>
    <x v="1"/>
    <x v="3"/>
    <s v="GCA_001766235.1"/>
    <s v="Primary Assembly"/>
    <s v="chromosome"/>
    <m/>
    <s v="CP015164.1"/>
    <n v="2274217"/>
    <n v="2274813"/>
    <x v="1"/>
    <s v="AOW47231.1"/>
    <m/>
    <m/>
    <s v="nucleotide exchange factor GrpE"/>
    <m/>
    <m/>
    <s v="A4S02_11140"/>
    <n v="597"/>
    <n v="198"/>
    <m/>
  </r>
  <r>
    <n v="4751"/>
    <x v="0"/>
    <x v="2"/>
    <s v="GCA_001766235.1"/>
    <s v="Primary Assembly"/>
    <s v="chromosome"/>
    <m/>
    <s v="CP015164.1"/>
    <n v="2275008"/>
    <n v="2275721"/>
    <x v="0"/>
    <m/>
    <m/>
    <m/>
    <m/>
    <m/>
    <m/>
    <s v="A4S02_11145"/>
    <n v="714"/>
    <m/>
    <m/>
  </r>
  <r>
    <n v="4752"/>
    <x v="1"/>
    <x v="3"/>
    <s v="GCA_001766235.1"/>
    <s v="Primary Assembly"/>
    <s v="chromosome"/>
    <m/>
    <s v="CP015164.1"/>
    <n v="2275008"/>
    <n v="2275721"/>
    <x v="0"/>
    <s v="AOW47232.1"/>
    <m/>
    <m/>
    <s v="DNA-binding response regulator"/>
    <m/>
    <m/>
    <s v="A4S02_11145"/>
    <n v="714"/>
    <n v="237"/>
    <m/>
  </r>
  <r>
    <n v="4753"/>
    <x v="0"/>
    <x v="2"/>
    <s v="GCA_001766235.1"/>
    <s v="Primary Assembly"/>
    <s v="chromosome"/>
    <m/>
    <s v="CP015164.1"/>
    <n v="2275731"/>
    <n v="2277533"/>
    <x v="0"/>
    <m/>
    <m/>
    <m/>
    <m/>
    <m/>
    <m/>
    <s v="A4S02_11150"/>
    <n v="1803"/>
    <m/>
    <m/>
  </r>
  <r>
    <n v="4754"/>
    <x v="1"/>
    <x v="3"/>
    <s v="GCA_001766235.1"/>
    <s v="Primary Assembly"/>
    <s v="chromosome"/>
    <m/>
    <s v="CP015164.1"/>
    <n v="2275731"/>
    <n v="2277533"/>
    <x v="0"/>
    <s v="AOW47233.1"/>
    <m/>
    <m/>
    <s v="histidine kinase"/>
    <m/>
    <m/>
    <s v="A4S02_11150"/>
    <n v="1803"/>
    <n v="600"/>
    <m/>
  </r>
  <r>
    <n v="4755"/>
    <x v="0"/>
    <x v="2"/>
    <s v="GCA_001766235.1"/>
    <s v="Primary Assembly"/>
    <s v="chromosome"/>
    <m/>
    <s v="CP015164.1"/>
    <n v="2277554"/>
    <n v="2277952"/>
    <x v="1"/>
    <m/>
    <m/>
    <m/>
    <m/>
    <m/>
    <m/>
    <s v="A4S02_11155"/>
    <n v="399"/>
    <m/>
    <m/>
  </r>
  <r>
    <n v="4756"/>
    <x v="1"/>
    <x v="3"/>
    <s v="GCA_001766235.1"/>
    <s v="Primary Assembly"/>
    <s v="chromosome"/>
    <m/>
    <s v="CP015164.1"/>
    <n v="2277554"/>
    <n v="2277952"/>
    <x v="1"/>
    <s v="AOW47234.1"/>
    <m/>
    <m/>
    <s v="translation initiation inhibitor YjgF"/>
    <m/>
    <m/>
    <s v="A4S02_11155"/>
    <n v="399"/>
    <n v="132"/>
    <m/>
  </r>
  <r>
    <n v="4757"/>
    <x v="0"/>
    <x v="2"/>
    <s v="GCA_001766235.1"/>
    <s v="Primary Assembly"/>
    <s v="chromosome"/>
    <m/>
    <s v="CP015164.1"/>
    <n v="2278217"/>
    <n v="2279197"/>
    <x v="0"/>
    <m/>
    <m/>
    <m/>
    <m/>
    <m/>
    <m/>
    <s v="A4S02_11160"/>
    <n v="981"/>
    <m/>
    <m/>
  </r>
  <r>
    <n v="4758"/>
    <x v="1"/>
    <x v="3"/>
    <s v="GCA_001766235.1"/>
    <s v="Primary Assembly"/>
    <s v="chromosome"/>
    <m/>
    <s v="CP015164.1"/>
    <n v="2278217"/>
    <n v="2279197"/>
    <x v="0"/>
    <s v="AOW47235.1"/>
    <m/>
    <m/>
    <s v="RNase adaptor protein RapZ"/>
    <m/>
    <m/>
    <s v="A4S02_11160"/>
    <n v="981"/>
    <n v="326"/>
    <m/>
  </r>
  <r>
    <n v="4759"/>
    <x v="0"/>
    <x v="2"/>
    <s v="GCA_001766235.1"/>
    <s v="Primary Assembly"/>
    <s v="chromosome"/>
    <m/>
    <s v="CP015164.1"/>
    <n v="2279223"/>
    <n v="2279831"/>
    <x v="1"/>
    <m/>
    <m/>
    <m/>
    <m/>
    <m/>
    <m/>
    <s v="A4S02_11165"/>
    <n v="609"/>
    <m/>
    <m/>
  </r>
  <r>
    <n v="4760"/>
    <x v="1"/>
    <x v="3"/>
    <s v="GCA_001766235.1"/>
    <s v="Primary Assembly"/>
    <s v="chromosome"/>
    <m/>
    <s v="CP015164.1"/>
    <n v="2279223"/>
    <n v="2279831"/>
    <x v="1"/>
    <s v="AOW47236.1"/>
    <m/>
    <m/>
    <s v="hypothetical protein"/>
    <m/>
    <m/>
    <s v="A4S02_11165"/>
    <n v="609"/>
    <n v="202"/>
    <m/>
  </r>
  <r>
    <n v="4761"/>
    <x v="0"/>
    <x v="2"/>
    <s v="GCA_001766235.1"/>
    <s v="Primary Assembly"/>
    <s v="chromosome"/>
    <m/>
    <s v="CP015164.1"/>
    <n v="2279946"/>
    <n v="2280863"/>
    <x v="0"/>
    <m/>
    <m/>
    <m/>
    <m/>
    <m/>
    <m/>
    <s v="A4S02_11170"/>
    <n v="918"/>
    <m/>
    <m/>
  </r>
  <r>
    <n v="4762"/>
    <x v="1"/>
    <x v="3"/>
    <s v="GCA_001766235.1"/>
    <s v="Primary Assembly"/>
    <s v="chromosome"/>
    <m/>
    <s v="CP015164.1"/>
    <n v="2279946"/>
    <n v="2280863"/>
    <x v="0"/>
    <s v="AOW47237.1"/>
    <m/>
    <m/>
    <s v="polyphosphate--nucleotide phosphotransferase"/>
    <m/>
    <m/>
    <s v="A4S02_11170"/>
    <n v="918"/>
    <n v="305"/>
    <m/>
  </r>
  <r>
    <n v="4763"/>
    <x v="0"/>
    <x v="2"/>
    <s v="GCA_001766235.1"/>
    <s v="Primary Assembly"/>
    <s v="chromosome"/>
    <m/>
    <s v="CP015164.1"/>
    <n v="2280870"/>
    <n v="2281373"/>
    <x v="0"/>
    <m/>
    <m/>
    <m/>
    <m/>
    <m/>
    <m/>
    <s v="A4S02_11175"/>
    <n v="504"/>
    <m/>
    <m/>
  </r>
  <r>
    <n v="4764"/>
    <x v="1"/>
    <x v="3"/>
    <s v="GCA_001766235.1"/>
    <s v="Primary Assembly"/>
    <s v="chromosome"/>
    <m/>
    <s v="CP015164.1"/>
    <n v="2280870"/>
    <n v="2281373"/>
    <x v="0"/>
    <s v="AOW47238.1"/>
    <m/>
    <m/>
    <s v="hypothetical protein"/>
    <m/>
    <m/>
    <s v="A4S02_11175"/>
    <n v="504"/>
    <n v="167"/>
    <m/>
  </r>
  <r>
    <n v="4765"/>
    <x v="0"/>
    <x v="2"/>
    <s v="GCA_001766235.1"/>
    <s v="Primary Assembly"/>
    <s v="chromosome"/>
    <m/>
    <s v="CP015164.1"/>
    <n v="2281467"/>
    <n v="2283812"/>
    <x v="1"/>
    <m/>
    <m/>
    <m/>
    <m/>
    <m/>
    <m/>
    <s v="A4S02_11180"/>
    <n v="2346"/>
    <m/>
    <m/>
  </r>
  <r>
    <n v="4766"/>
    <x v="1"/>
    <x v="3"/>
    <s v="GCA_001766235.1"/>
    <s v="Primary Assembly"/>
    <s v="chromosome"/>
    <m/>
    <s v="CP015164.1"/>
    <n v="2281467"/>
    <n v="2283812"/>
    <x v="1"/>
    <s v="AOW47239.1"/>
    <m/>
    <m/>
    <s v="ATP-dependent Clp protease ATP-binding subunit ClpA"/>
    <m/>
    <m/>
    <s v="A4S02_11180"/>
    <n v="2346"/>
    <n v="781"/>
    <m/>
  </r>
  <r>
    <n v="4767"/>
    <x v="0"/>
    <x v="2"/>
    <s v="GCA_001766235.1"/>
    <s v="Primary Assembly"/>
    <s v="chromosome"/>
    <m/>
    <s v="CP015164.1"/>
    <n v="2283979"/>
    <n v="2284311"/>
    <x v="1"/>
    <m/>
    <m/>
    <m/>
    <m/>
    <m/>
    <m/>
    <s v="A4S02_11185"/>
    <n v="333"/>
    <m/>
    <m/>
  </r>
  <r>
    <n v="4768"/>
    <x v="1"/>
    <x v="3"/>
    <s v="GCA_001766235.1"/>
    <s v="Primary Assembly"/>
    <s v="chromosome"/>
    <m/>
    <s v="CP015164.1"/>
    <n v="2283979"/>
    <n v="2284311"/>
    <x v="1"/>
    <s v="AOW47891.1"/>
    <m/>
    <m/>
    <s v="ATP-dependent Clp protease adapter ClpS"/>
    <m/>
    <m/>
    <s v="A4S02_11185"/>
    <n v="333"/>
    <n v="110"/>
    <m/>
  </r>
  <r>
    <n v="4769"/>
    <x v="0"/>
    <x v="2"/>
    <s v="GCA_001766235.1"/>
    <s v="Primary Assembly"/>
    <s v="chromosome"/>
    <m/>
    <s v="CP015164.1"/>
    <n v="2284671"/>
    <n v="2285819"/>
    <x v="0"/>
    <m/>
    <m/>
    <m/>
    <m/>
    <m/>
    <m/>
    <s v="A4S02_11190"/>
    <n v="1149"/>
    <m/>
    <m/>
  </r>
  <r>
    <n v="4770"/>
    <x v="1"/>
    <x v="3"/>
    <s v="GCA_001766235.1"/>
    <s v="Primary Assembly"/>
    <s v="chromosome"/>
    <m/>
    <s v="CP015164.1"/>
    <n v="2284671"/>
    <n v="2285819"/>
    <x v="0"/>
    <s v="AOW47240.1"/>
    <m/>
    <m/>
    <s v="D-alanyl-D-alanine carboxypeptidase"/>
    <m/>
    <m/>
    <s v="A4S02_11190"/>
    <n v="1149"/>
    <n v="382"/>
    <m/>
  </r>
  <r>
    <n v="4771"/>
    <x v="0"/>
    <x v="2"/>
    <s v="GCA_001766235.1"/>
    <s v="Primary Assembly"/>
    <s v="chromosome"/>
    <m/>
    <s v="CP015164.1"/>
    <n v="2285944"/>
    <n v="2286744"/>
    <x v="0"/>
    <m/>
    <m/>
    <m/>
    <m/>
    <m/>
    <m/>
    <s v="A4S02_11195"/>
    <n v="801"/>
    <m/>
    <m/>
  </r>
  <r>
    <n v="4772"/>
    <x v="1"/>
    <x v="3"/>
    <s v="GCA_001766235.1"/>
    <s v="Primary Assembly"/>
    <s v="chromosome"/>
    <m/>
    <s v="CP015164.1"/>
    <n v="2285944"/>
    <n v="2286744"/>
    <x v="0"/>
    <s v="AOW47241.1"/>
    <m/>
    <m/>
    <s v="type I methionyl aminopeptidase"/>
    <m/>
    <m/>
    <s v="A4S02_11195"/>
    <n v="801"/>
    <n v="266"/>
    <m/>
  </r>
  <r>
    <n v="4773"/>
    <x v="0"/>
    <x v="2"/>
    <s v="GCA_001766235.1"/>
    <s v="Primary Assembly"/>
    <s v="chromosome"/>
    <m/>
    <s v="CP015164.1"/>
    <n v="2286751"/>
    <n v="2288571"/>
    <x v="0"/>
    <m/>
    <m/>
    <m/>
    <m/>
    <m/>
    <m/>
    <s v="A4S02_11200"/>
    <n v="1821"/>
    <m/>
    <m/>
  </r>
  <r>
    <n v="4774"/>
    <x v="1"/>
    <x v="3"/>
    <s v="GCA_001766235.1"/>
    <s v="Primary Assembly"/>
    <s v="chromosome"/>
    <m/>
    <s v="CP015164.1"/>
    <n v="2286751"/>
    <n v="2288571"/>
    <x v="0"/>
    <s v="AOW47242.1"/>
    <m/>
    <m/>
    <s v="gamma-glutamyltransferase"/>
    <m/>
    <m/>
    <s v="A4S02_11200"/>
    <n v="1821"/>
    <n v="606"/>
    <m/>
  </r>
  <r>
    <n v="4775"/>
    <x v="0"/>
    <x v="2"/>
    <s v="GCA_001766235.1"/>
    <s v="Primary Assembly"/>
    <s v="chromosome"/>
    <m/>
    <s v="CP015164.1"/>
    <n v="2288574"/>
    <n v="2289623"/>
    <x v="1"/>
    <m/>
    <m/>
    <m/>
    <m/>
    <m/>
    <m/>
    <s v="A4S02_11205"/>
    <n v="1050"/>
    <m/>
    <m/>
  </r>
  <r>
    <n v="4776"/>
    <x v="1"/>
    <x v="3"/>
    <s v="GCA_001766235.1"/>
    <s v="Primary Assembly"/>
    <s v="chromosome"/>
    <m/>
    <s v="CP015164.1"/>
    <n v="2288574"/>
    <n v="2289623"/>
    <x v="1"/>
    <s v="AOW47243.1"/>
    <m/>
    <m/>
    <s v="lysine 2,3-aminomutase"/>
    <m/>
    <m/>
    <s v="A4S02_11205"/>
    <n v="1050"/>
    <n v="349"/>
    <m/>
  </r>
  <r>
    <n v="4777"/>
    <x v="0"/>
    <x v="2"/>
    <s v="GCA_001766235.1"/>
    <s v="Primary Assembly"/>
    <s v="chromosome"/>
    <m/>
    <s v="CP015164.1"/>
    <n v="2289644"/>
    <n v="2290669"/>
    <x v="0"/>
    <m/>
    <m/>
    <m/>
    <m/>
    <m/>
    <m/>
    <s v="A4S02_11210"/>
    <n v="1026"/>
    <m/>
    <m/>
  </r>
  <r>
    <n v="4778"/>
    <x v="1"/>
    <x v="3"/>
    <s v="GCA_001766235.1"/>
    <s v="Primary Assembly"/>
    <s v="chromosome"/>
    <m/>
    <s v="CP015164.1"/>
    <n v="2289644"/>
    <n v="2290669"/>
    <x v="0"/>
    <s v="AOW47244.1"/>
    <m/>
    <m/>
    <s v="EF-P lysine aminoacylase GenX"/>
    <m/>
    <m/>
    <s v="A4S02_11210"/>
    <n v="1026"/>
    <n v="341"/>
    <m/>
  </r>
  <r>
    <n v="4779"/>
    <x v="0"/>
    <x v="2"/>
    <s v="GCA_001766235.1"/>
    <s v="Primary Assembly"/>
    <s v="chromosome"/>
    <m/>
    <s v="CP015164.1"/>
    <n v="2290761"/>
    <n v="2291171"/>
    <x v="0"/>
    <m/>
    <m/>
    <m/>
    <m/>
    <m/>
    <m/>
    <s v="A4S02_11215"/>
    <n v="411"/>
    <m/>
    <m/>
  </r>
  <r>
    <n v="4780"/>
    <x v="1"/>
    <x v="3"/>
    <s v="GCA_001766235.1"/>
    <s v="Primary Assembly"/>
    <s v="chromosome"/>
    <m/>
    <s v="CP015164.1"/>
    <n v="2290761"/>
    <n v="2291171"/>
    <x v="0"/>
    <s v="AOW47245.1"/>
    <m/>
    <m/>
    <s v="hypothetical protein"/>
    <m/>
    <m/>
    <s v="A4S02_11215"/>
    <n v="411"/>
    <n v="136"/>
    <m/>
  </r>
  <r>
    <n v="4781"/>
    <x v="0"/>
    <x v="2"/>
    <s v="GCA_001766235.1"/>
    <s v="Primary Assembly"/>
    <s v="chromosome"/>
    <m/>
    <s v="CP015164.1"/>
    <n v="2291224"/>
    <n v="2292165"/>
    <x v="0"/>
    <m/>
    <m/>
    <m/>
    <m/>
    <m/>
    <m/>
    <s v="A4S02_11220"/>
    <n v="942"/>
    <m/>
    <m/>
  </r>
  <r>
    <n v="4782"/>
    <x v="1"/>
    <x v="3"/>
    <s v="GCA_001766235.1"/>
    <s v="Primary Assembly"/>
    <s v="chromosome"/>
    <m/>
    <s v="CP015164.1"/>
    <n v="2291224"/>
    <n v="2292165"/>
    <x v="0"/>
    <s v="AOW47246.1"/>
    <m/>
    <m/>
    <s v="fasciclin"/>
    <m/>
    <m/>
    <s v="A4S02_11220"/>
    <n v="942"/>
    <n v="313"/>
    <m/>
  </r>
  <r>
    <n v="4783"/>
    <x v="0"/>
    <x v="2"/>
    <s v="GCA_001766235.1"/>
    <s v="Primary Assembly"/>
    <s v="chromosome"/>
    <m/>
    <s v="CP015164.1"/>
    <n v="2292266"/>
    <n v="2292715"/>
    <x v="1"/>
    <m/>
    <m/>
    <m/>
    <m/>
    <m/>
    <m/>
    <s v="A4S02_11225"/>
    <n v="450"/>
    <m/>
    <m/>
  </r>
  <r>
    <n v="4784"/>
    <x v="1"/>
    <x v="3"/>
    <s v="GCA_001766235.1"/>
    <s v="Primary Assembly"/>
    <s v="chromosome"/>
    <m/>
    <s v="CP015164.1"/>
    <n v="2292266"/>
    <n v="2292715"/>
    <x v="1"/>
    <s v="AOW47247.1"/>
    <m/>
    <m/>
    <s v="hypothetical protein"/>
    <m/>
    <m/>
    <s v="A4S02_11225"/>
    <n v="450"/>
    <n v="149"/>
    <m/>
  </r>
  <r>
    <n v="4785"/>
    <x v="0"/>
    <x v="2"/>
    <s v="GCA_001766235.1"/>
    <s v="Primary Assembly"/>
    <s v="chromosome"/>
    <m/>
    <s v="CP015164.1"/>
    <n v="2292853"/>
    <n v="2293425"/>
    <x v="1"/>
    <m/>
    <m/>
    <m/>
    <m/>
    <m/>
    <m/>
    <s v="A4S02_11230"/>
    <n v="573"/>
    <m/>
    <m/>
  </r>
  <r>
    <n v="4786"/>
    <x v="1"/>
    <x v="3"/>
    <s v="GCA_001766235.1"/>
    <s v="Primary Assembly"/>
    <s v="chromosome"/>
    <m/>
    <s v="CP015164.1"/>
    <n v="2292853"/>
    <n v="2293425"/>
    <x v="1"/>
    <s v="AOW47248.1"/>
    <m/>
    <m/>
    <s v="thiamine phosphate synthase"/>
    <m/>
    <m/>
    <s v="A4S02_11230"/>
    <n v="573"/>
    <n v="190"/>
    <m/>
  </r>
  <r>
    <n v="4787"/>
    <x v="0"/>
    <x v="2"/>
    <s v="GCA_001766235.1"/>
    <s v="Primary Assembly"/>
    <s v="chromosome"/>
    <m/>
    <s v="CP015164.1"/>
    <n v="2293470"/>
    <n v="2294384"/>
    <x v="1"/>
    <m/>
    <m/>
    <m/>
    <m/>
    <m/>
    <m/>
    <s v="A4S02_11235"/>
    <n v="915"/>
    <m/>
    <m/>
  </r>
  <r>
    <n v="4788"/>
    <x v="1"/>
    <x v="3"/>
    <s v="GCA_001766235.1"/>
    <s v="Primary Assembly"/>
    <s v="chromosome"/>
    <m/>
    <s v="CP015164.1"/>
    <n v="2293470"/>
    <n v="2294384"/>
    <x v="1"/>
    <s v="AOW47249.1"/>
    <m/>
    <m/>
    <s v="fructose-bisphosphate aldolase"/>
    <m/>
    <m/>
    <s v="A4S02_11235"/>
    <n v="915"/>
    <n v="304"/>
    <m/>
  </r>
  <r>
    <n v="4789"/>
    <x v="0"/>
    <x v="2"/>
    <s v="GCA_001766235.1"/>
    <s v="Primary Assembly"/>
    <s v="chromosome"/>
    <m/>
    <s v="CP015164.1"/>
    <n v="2294381"/>
    <n v="2294911"/>
    <x v="1"/>
    <m/>
    <m/>
    <m/>
    <m/>
    <m/>
    <m/>
    <s v="A4S02_11240"/>
    <n v="531"/>
    <m/>
    <m/>
  </r>
  <r>
    <n v="4790"/>
    <x v="1"/>
    <x v="3"/>
    <s v="GCA_001766235.1"/>
    <s v="Primary Assembly"/>
    <s v="chromosome"/>
    <m/>
    <s v="CP015164.1"/>
    <n v="2294381"/>
    <n v="2294911"/>
    <x v="1"/>
    <s v="AOW47250.1"/>
    <m/>
    <m/>
    <s v="hypothetical protein"/>
    <m/>
    <m/>
    <s v="A4S02_11240"/>
    <n v="531"/>
    <n v="176"/>
    <m/>
  </r>
  <r>
    <n v="4791"/>
    <x v="0"/>
    <x v="2"/>
    <s v="GCA_001766235.1"/>
    <s v="Primary Assembly"/>
    <s v="chromosome"/>
    <m/>
    <s v="CP015164.1"/>
    <n v="2294967"/>
    <n v="2295269"/>
    <x v="0"/>
    <m/>
    <m/>
    <m/>
    <m/>
    <m/>
    <m/>
    <s v="A4S02_11245"/>
    <n v="303"/>
    <m/>
    <m/>
  </r>
  <r>
    <n v="4792"/>
    <x v="1"/>
    <x v="3"/>
    <s v="GCA_001766235.1"/>
    <s v="Primary Assembly"/>
    <s v="chromosome"/>
    <m/>
    <s v="CP015164.1"/>
    <n v="2294967"/>
    <n v="2295269"/>
    <x v="0"/>
    <s v="AOW47251.1"/>
    <m/>
    <m/>
    <s v="hypothetical protein"/>
    <m/>
    <m/>
    <s v="A4S02_11245"/>
    <n v="303"/>
    <n v="100"/>
    <m/>
  </r>
  <r>
    <n v="4793"/>
    <x v="0"/>
    <x v="0"/>
    <s v="GCA_001766235.1"/>
    <s v="Primary Assembly"/>
    <s v="chromosome"/>
    <m/>
    <s v="CP015164.1"/>
    <n v="2295276"/>
    <n v="2295605"/>
    <x v="0"/>
    <m/>
    <m/>
    <m/>
    <m/>
    <m/>
    <m/>
    <s v="A4S02_11250"/>
    <n v="330"/>
    <m/>
    <s v="pseudo"/>
  </r>
  <r>
    <n v="4794"/>
    <x v="1"/>
    <x v="1"/>
    <s v="GCA_001766235.1"/>
    <s v="Primary Assembly"/>
    <s v="chromosome"/>
    <m/>
    <s v="CP015164.1"/>
    <n v="2295276"/>
    <n v="2295605"/>
    <x v="0"/>
    <m/>
    <m/>
    <m/>
    <s v="cell division protein ZapA"/>
    <m/>
    <m/>
    <s v="A4S02_11250"/>
    <n v="330"/>
    <m/>
    <s v="pseudo"/>
  </r>
  <r>
    <n v="4795"/>
    <x v="0"/>
    <x v="8"/>
    <s v="GCA_001766235.1"/>
    <s v="Primary Assembly"/>
    <s v="chromosome"/>
    <m/>
    <s v="CP015164.1"/>
    <n v="2295624"/>
    <n v="2295779"/>
    <x v="0"/>
    <m/>
    <m/>
    <m/>
    <m/>
    <s v="ssrS"/>
    <m/>
    <s v="A4S02_11255"/>
    <n v="156"/>
    <m/>
    <m/>
  </r>
  <r>
    <n v="4796"/>
    <x v="4"/>
    <x v="9"/>
    <s v="GCA_001766235.1"/>
    <s v="Primary Assembly"/>
    <s v="chromosome"/>
    <m/>
    <s v="CP015164.1"/>
    <n v="2295624"/>
    <n v="2295779"/>
    <x v="0"/>
    <m/>
    <m/>
    <m/>
    <s v="6S RNA"/>
    <s v="ssrS"/>
    <m/>
    <s v="A4S02_11255"/>
    <n v="156"/>
    <m/>
    <m/>
  </r>
  <r>
    <n v="4797"/>
    <x v="0"/>
    <x v="2"/>
    <s v="GCA_001766235.1"/>
    <s v="Primary Assembly"/>
    <s v="chromosome"/>
    <m/>
    <s v="CP015164.1"/>
    <n v="2295766"/>
    <n v="2296353"/>
    <x v="0"/>
    <m/>
    <m/>
    <m/>
    <m/>
    <m/>
    <m/>
    <s v="A4S02_11260"/>
    <n v="588"/>
    <m/>
    <m/>
  </r>
  <r>
    <n v="4798"/>
    <x v="1"/>
    <x v="3"/>
    <s v="GCA_001766235.1"/>
    <s v="Primary Assembly"/>
    <s v="chromosome"/>
    <m/>
    <s v="CP015164.1"/>
    <n v="2295766"/>
    <n v="2296353"/>
    <x v="0"/>
    <s v="AOW47252.1"/>
    <m/>
    <m/>
    <s v="5-formyltetrahydrofolate cyclo-ligase"/>
    <m/>
    <m/>
    <s v="A4S02_11260"/>
    <n v="588"/>
    <n v="195"/>
    <m/>
  </r>
  <r>
    <n v="4799"/>
    <x v="0"/>
    <x v="2"/>
    <s v="GCA_001766235.1"/>
    <s v="Primary Assembly"/>
    <s v="chromosome"/>
    <m/>
    <s v="CP015164.1"/>
    <n v="2296378"/>
    <n v="2297193"/>
    <x v="0"/>
    <m/>
    <m/>
    <m/>
    <m/>
    <m/>
    <m/>
    <s v="A4S02_11265"/>
    <n v="816"/>
    <m/>
    <m/>
  </r>
  <r>
    <n v="4800"/>
    <x v="1"/>
    <x v="3"/>
    <s v="GCA_001766235.1"/>
    <s v="Primary Assembly"/>
    <s v="chromosome"/>
    <m/>
    <s v="CP015164.1"/>
    <n v="2296378"/>
    <n v="2297193"/>
    <x v="0"/>
    <s v="AOW47253.1"/>
    <m/>
    <m/>
    <s v="metallophosphoesterase"/>
    <m/>
    <m/>
    <s v="A4S02_11265"/>
    <n v="816"/>
    <n v="271"/>
    <m/>
  </r>
  <r>
    <n v="4801"/>
    <x v="0"/>
    <x v="0"/>
    <s v="GCA_001766235.1"/>
    <s v="Primary Assembly"/>
    <s v="chromosome"/>
    <m/>
    <s v="CP015164.1"/>
    <n v="2297230"/>
    <n v="2297529"/>
    <x v="1"/>
    <m/>
    <m/>
    <m/>
    <m/>
    <m/>
    <m/>
    <s v="A4S02_11270"/>
    <n v="300"/>
    <m/>
    <s v="pseudo"/>
  </r>
  <r>
    <n v="4802"/>
    <x v="1"/>
    <x v="1"/>
    <s v="GCA_001766235.1"/>
    <s v="Primary Assembly"/>
    <s v="chromosome"/>
    <m/>
    <s v="CP015164.1"/>
    <n v="2297230"/>
    <n v="2297529"/>
    <x v="1"/>
    <m/>
    <m/>
    <m/>
    <s v="ADP-ribose pyrophosphatase"/>
    <m/>
    <m/>
    <s v="A4S02_11270"/>
    <n v="300"/>
    <m/>
    <s v="pseudo"/>
  </r>
  <r>
    <n v="4803"/>
    <x v="0"/>
    <x v="2"/>
    <s v="GCA_001766235.1"/>
    <s v="Primary Assembly"/>
    <s v="chromosome"/>
    <m/>
    <s v="CP015164.1"/>
    <n v="2297809"/>
    <n v="2298849"/>
    <x v="1"/>
    <m/>
    <m/>
    <m/>
    <m/>
    <m/>
    <m/>
    <s v="A4S02_11275"/>
    <n v="1041"/>
    <m/>
    <m/>
  </r>
  <r>
    <n v="4804"/>
    <x v="1"/>
    <x v="3"/>
    <s v="GCA_001766235.1"/>
    <s v="Primary Assembly"/>
    <s v="chromosome"/>
    <m/>
    <s v="CP015164.1"/>
    <n v="2297809"/>
    <n v="2298849"/>
    <x v="1"/>
    <s v="AOW47254.1"/>
    <m/>
    <m/>
    <s v="transposase"/>
    <m/>
    <m/>
    <s v="A4S02_11275"/>
    <n v="1041"/>
    <n v="346"/>
    <m/>
  </r>
  <r>
    <n v="4805"/>
    <x v="0"/>
    <x v="2"/>
    <s v="GCA_001766235.1"/>
    <s v="Primary Assembly"/>
    <s v="chromosome"/>
    <m/>
    <s v="CP015164.1"/>
    <n v="2299034"/>
    <n v="2299885"/>
    <x v="1"/>
    <m/>
    <m/>
    <m/>
    <m/>
    <m/>
    <m/>
    <s v="A4S02_11280"/>
    <n v="852"/>
    <m/>
    <m/>
  </r>
  <r>
    <n v="4806"/>
    <x v="1"/>
    <x v="3"/>
    <s v="GCA_001766235.1"/>
    <s v="Primary Assembly"/>
    <s v="chromosome"/>
    <m/>
    <s v="CP015164.1"/>
    <n v="2299034"/>
    <n v="2299885"/>
    <x v="1"/>
    <s v="AOW47892.1"/>
    <m/>
    <m/>
    <s v="HAD family hydrolase"/>
    <m/>
    <m/>
    <s v="A4S02_11280"/>
    <n v="852"/>
    <n v="283"/>
    <m/>
  </r>
  <r>
    <n v="4807"/>
    <x v="0"/>
    <x v="2"/>
    <s v="GCA_001766235.1"/>
    <s v="Primary Assembly"/>
    <s v="chromosome"/>
    <m/>
    <s v="CP015164.1"/>
    <n v="2299909"/>
    <n v="2300982"/>
    <x v="1"/>
    <m/>
    <m/>
    <m/>
    <m/>
    <m/>
    <m/>
    <s v="A4S02_11285"/>
    <n v="1074"/>
    <m/>
    <m/>
  </r>
  <r>
    <n v="4808"/>
    <x v="1"/>
    <x v="3"/>
    <s v="GCA_001766235.1"/>
    <s v="Primary Assembly"/>
    <s v="chromosome"/>
    <m/>
    <s v="CP015164.1"/>
    <n v="2299909"/>
    <n v="2300982"/>
    <x v="1"/>
    <s v="AOW47255.1"/>
    <m/>
    <m/>
    <s v="dihydroorotate dehydrogenase (quinone)"/>
    <m/>
    <m/>
    <s v="A4S02_11285"/>
    <n v="1074"/>
    <n v="357"/>
    <m/>
  </r>
  <r>
    <n v="4809"/>
    <x v="0"/>
    <x v="2"/>
    <s v="GCA_001766235.1"/>
    <s v="Primary Assembly"/>
    <s v="chromosome"/>
    <m/>
    <s v="CP015164.1"/>
    <n v="2301160"/>
    <n v="2301777"/>
    <x v="0"/>
    <m/>
    <m/>
    <m/>
    <m/>
    <m/>
    <m/>
    <s v="A4S02_11290"/>
    <n v="618"/>
    <m/>
    <m/>
  </r>
  <r>
    <n v="4810"/>
    <x v="1"/>
    <x v="3"/>
    <s v="GCA_001766235.1"/>
    <s v="Primary Assembly"/>
    <s v="chromosome"/>
    <m/>
    <s v="CP015164.1"/>
    <n v="2301160"/>
    <n v="2301777"/>
    <x v="0"/>
    <s v="AOW47256.1"/>
    <m/>
    <m/>
    <s v="hypothetical protein"/>
    <m/>
    <m/>
    <s v="A4S02_11290"/>
    <n v="618"/>
    <n v="205"/>
    <m/>
  </r>
  <r>
    <n v="4811"/>
    <x v="0"/>
    <x v="2"/>
    <s v="GCA_001766235.1"/>
    <s v="Primary Assembly"/>
    <s v="chromosome"/>
    <m/>
    <s v="CP015164.1"/>
    <n v="2302030"/>
    <n v="2303109"/>
    <x v="0"/>
    <m/>
    <m/>
    <m/>
    <m/>
    <m/>
    <m/>
    <s v="A4S02_11295"/>
    <n v="1080"/>
    <m/>
    <m/>
  </r>
  <r>
    <n v="4812"/>
    <x v="1"/>
    <x v="3"/>
    <s v="GCA_001766235.1"/>
    <s v="Primary Assembly"/>
    <s v="chromosome"/>
    <m/>
    <s v="CP015164.1"/>
    <n v="2302030"/>
    <n v="2303109"/>
    <x v="0"/>
    <s v="AOW47257.1"/>
    <m/>
    <m/>
    <s v="DNA polymerase IV"/>
    <m/>
    <m/>
    <s v="A4S02_11295"/>
    <n v="1080"/>
    <n v="359"/>
    <m/>
  </r>
  <r>
    <n v="4813"/>
    <x v="0"/>
    <x v="2"/>
    <s v="GCA_001766235.1"/>
    <s v="Primary Assembly"/>
    <s v="chromosome"/>
    <m/>
    <s v="CP015164.1"/>
    <n v="2303368"/>
    <n v="2304861"/>
    <x v="0"/>
    <m/>
    <m/>
    <m/>
    <m/>
    <m/>
    <m/>
    <s v="A4S02_11300"/>
    <n v="1494"/>
    <m/>
    <m/>
  </r>
  <r>
    <n v="4814"/>
    <x v="1"/>
    <x v="3"/>
    <s v="GCA_001766235.1"/>
    <s v="Primary Assembly"/>
    <s v="chromosome"/>
    <m/>
    <s v="CP015164.1"/>
    <n v="2303368"/>
    <n v="2304861"/>
    <x v="0"/>
    <s v="AOW47258.1"/>
    <m/>
    <m/>
    <s v="L-asparagine permease"/>
    <m/>
    <m/>
    <s v="A4S02_11300"/>
    <n v="1494"/>
    <n v="497"/>
    <m/>
  </r>
  <r>
    <n v="4815"/>
    <x v="0"/>
    <x v="2"/>
    <s v="GCA_001766235.1"/>
    <s v="Primary Assembly"/>
    <s v="chromosome"/>
    <m/>
    <s v="CP015164.1"/>
    <n v="2304858"/>
    <n v="2305928"/>
    <x v="0"/>
    <m/>
    <m/>
    <m/>
    <m/>
    <m/>
    <m/>
    <s v="A4S02_11305"/>
    <n v="1071"/>
    <m/>
    <m/>
  </r>
  <r>
    <n v="4816"/>
    <x v="1"/>
    <x v="3"/>
    <s v="GCA_001766235.1"/>
    <s v="Primary Assembly"/>
    <s v="chromosome"/>
    <m/>
    <s v="CP015164.1"/>
    <n v="2304858"/>
    <n v="2305928"/>
    <x v="0"/>
    <s v="AOW47259.1"/>
    <m/>
    <m/>
    <s v="hypothetical protein"/>
    <m/>
    <m/>
    <s v="A4S02_11305"/>
    <n v="1071"/>
    <n v="356"/>
    <m/>
  </r>
  <r>
    <n v="4817"/>
    <x v="0"/>
    <x v="2"/>
    <s v="GCA_001766235.1"/>
    <s v="Primary Assembly"/>
    <s v="chromosome"/>
    <m/>
    <s v="CP015164.1"/>
    <n v="2306004"/>
    <n v="2306774"/>
    <x v="1"/>
    <m/>
    <m/>
    <m/>
    <m/>
    <m/>
    <m/>
    <s v="A4S02_11310"/>
    <n v="771"/>
    <m/>
    <m/>
  </r>
  <r>
    <n v="4818"/>
    <x v="1"/>
    <x v="3"/>
    <s v="GCA_001766235.1"/>
    <s v="Primary Assembly"/>
    <s v="chromosome"/>
    <m/>
    <s v="CP015164.1"/>
    <n v="2306004"/>
    <n v="2306774"/>
    <x v="1"/>
    <s v="AOW47260.1"/>
    <m/>
    <m/>
    <s v="glycosyl transferase"/>
    <m/>
    <m/>
    <s v="A4S02_11310"/>
    <n v="771"/>
    <n v="256"/>
    <m/>
  </r>
  <r>
    <n v="4819"/>
    <x v="0"/>
    <x v="2"/>
    <s v="GCA_001766235.1"/>
    <s v="Primary Assembly"/>
    <s v="chromosome"/>
    <m/>
    <s v="CP015164.1"/>
    <n v="2306771"/>
    <n v="2308321"/>
    <x v="1"/>
    <m/>
    <m/>
    <m/>
    <m/>
    <m/>
    <m/>
    <s v="A4S02_11315"/>
    <n v="1551"/>
    <m/>
    <m/>
  </r>
  <r>
    <n v="4820"/>
    <x v="1"/>
    <x v="3"/>
    <s v="GCA_001766235.1"/>
    <s v="Primary Assembly"/>
    <s v="chromosome"/>
    <m/>
    <s v="CP015164.1"/>
    <n v="2306771"/>
    <n v="2308321"/>
    <x v="1"/>
    <s v="AOW47261.1"/>
    <m/>
    <m/>
    <s v="hypothetical protein"/>
    <m/>
    <m/>
    <s v="A4S02_11315"/>
    <n v="1551"/>
    <n v="516"/>
    <m/>
  </r>
  <r>
    <n v="4821"/>
    <x v="0"/>
    <x v="2"/>
    <s v="GCA_001766235.1"/>
    <s v="Primary Assembly"/>
    <s v="chromosome"/>
    <m/>
    <s v="CP015164.1"/>
    <n v="2308651"/>
    <n v="2310501"/>
    <x v="0"/>
    <m/>
    <m/>
    <m/>
    <m/>
    <m/>
    <m/>
    <s v="A4S02_11320"/>
    <n v="1851"/>
    <m/>
    <m/>
  </r>
  <r>
    <n v="4822"/>
    <x v="1"/>
    <x v="3"/>
    <s v="GCA_001766235.1"/>
    <s v="Primary Assembly"/>
    <s v="chromosome"/>
    <m/>
    <s v="CP015164.1"/>
    <n v="2308651"/>
    <n v="2310501"/>
    <x v="0"/>
    <s v="AOW47262.1"/>
    <m/>
    <m/>
    <s v="phosphatase"/>
    <m/>
    <m/>
    <s v="A4S02_11320"/>
    <n v="1851"/>
    <n v="616"/>
    <m/>
  </r>
  <r>
    <n v="4823"/>
    <x v="0"/>
    <x v="2"/>
    <s v="GCA_001766235.1"/>
    <s v="Primary Assembly"/>
    <s v="chromosome"/>
    <m/>
    <s v="CP015164.1"/>
    <n v="2310585"/>
    <n v="2311067"/>
    <x v="1"/>
    <m/>
    <m/>
    <m/>
    <m/>
    <m/>
    <m/>
    <s v="A4S02_11325"/>
    <n v="483"/>
    <m/>
    <m/>
  </r>
  <r>
    <n v="4824"/>
    <x v="1"/>
    <x v="3"/>
    <s v="GCA_001766235.1"/>
    <s v="Primary Assembly"/>
    <s v="chromosome"/>
    <m/>
    <s v="CP015164.1"/>
    <n v="2310585"/>
    <n v="2311067"/>
    <x v="1"/>
    <s v="AOW47263.1"/>
    <m/>
    <m/>
    <s v="hypothetical protein"/>
    <m/>
    <m/>
    <s v="A4S02_11325"/>
    <n v="483"/>
    <n v="160"/>
    <m/>
  </r>
  <r>
    <n v="4825"/>
    <x v="0"/>
    <x v="2"/>
    <s v="GCA_001766235.1"/>
    <s v="Primary Assembly"/>
    <s v="chromosome"/>
    <m/>
    <s v="CP015164.1"/>
    <n v="2311298"/>
    <n v="2314042"/>
    <x v="1"/>
    <m/>
    <m/>
    <m/>
    <m/>
    <m/>
    <m/>
    <s v="A4S02_11330"/>
    <n v="2745"/>
    <m/>
    <m/>
  </r>
  <r>
    <n v="4826"/>
    <x v="1"/>
    <x v="3"/>
    <s v="GCA_001766235.1"/>
    <s v="Primary Assembly"/>
    <s v="chromosome"/>
    <m/>
    <s v="CP015164.1"/>
    <n v="2311298"/>
    <n v="2314042"/>
    <x v="1"/>
    <s v="AOW47264.1"/>
    <m/>
    <m/>
    <s v="peptidase M16"/>
    <m/>
    <m/>
    <s v="A4S02_11330"/>
    <n v="2745"/>
    <n v="914"/>
    <m/>
  </r>
  <r>
    <n v="4827"/>
    <x v="0"/>
    <x v="2"/>
    <s v="GCA_001766235.1"/>
    <s v="Primary Assembly"/>
    <s v="chromosome"/>
    <m/>
    <s v="CP015164.1"/>
    <n v="2314086"/>
    <n v="2314751"/>
    <x v="1"/>
    <m/>
    <m/>
    <m/>
    <m/>
    <m/>
    <m/>
    <s v="A4S02_11335"/>
    <n v="666"/>
    <m/>
    <m/>
  </r>
  <r>
    <n v="4828"/>
    <x v="1"/>
    <x v="3"/>
    <s v="GCA_001766235.1"/>
    <s v="Primary Assembly"/>
    <s v="chromosome"/>
    <m/>
    <s v="CP015164.1"/>
    <n v="2314086"/>
    <n v="2314751"/>
    <x v="1"/>
    <s v="AOW47265.1"/>
    <m/>
    <m/>
    <s v="hypothetical protein"/>
    <m/>
    <m/>
    <s v="A4S02_11335"/>
    <n v="666"/>
    <n v="221"/>
    <m/>
  </r>
  <r>
    <n v="4829"/>
    <x v="0"/>
    <x v="2"/>
    <s v="GCA_001766235.1"/>
    <s v="Primary Assembly"/>
    <s v="chromosome"/>
    <m/>
    <s v="CP015164.1"/>
    <n v="2314968"/>
    <n v="2317214"/>
    <x v="1"/>
    <m/>
    <m/>
    <m/>
    <m/>
    <m/>
    <m/>
    <s v="A4S02_11340"/>
    <n v="2247"/>
    <m/>
    <m/>
  </r>
  <r>
    <n v="4830"/>
    <x v="1"/>
    <x v="3"/>
    <s v="GCA_001766235.1"/>
    <s v="Primary Assembly"/>
    <s v="chromosome"/>
    <m/>
    <s v="CP015164.1"/>
    <n v="2314968"/>
    <n v="2317214"/>
    <x v="1"/>
    <s v="AOW47266.1"/>
    <m/>
    <m/>
    <s v="excinuclease ABC subunit B"/>
    <m/>
    <m/>
    <s v="A4S02_11340"/>
    <n v="2247"/>
    <n v="748"/>
    <m/>
  </r>
  <r>
    <n v="4831"/>
    <x v="0"/>
    <x v="2"/>
    <s v="GCA_001766235.1"/>
    <s v="Primary Assembly"/>
    <s v="chromosome"/>
    <m/>
    <s v="CP015164.1"/>
    <n v="2317283"/>
    <n v="2317735"/>
    <x v="1"/>
    <m/>
    <m/>
    <m/>
    <m/>
    <m/>
    <m/>
    <s v="A4S02_11345"/>
    <n v="453"/>
    <m/>
    <m/>
  </r>
  <r>
    <n v="4832"/>
    <x v="1"/>
    <x v="3"/>
    <s v="GCA_001766235.1"/>
    <s v="Primary Assembly"/>
    <s v="chromosome"/>
    <m/>
    <s v="CP015164.1"/>
    <n v="2317283"/>
    <n v="2317735"/>
    <x v="1"/>
    <s v="AOW47267.1"/>
    <m/>
    <m/>
    <s v="hypothetical protein"/>
    <m/>
    <m/>
    <s v="A4S02_11345"/>
    <n v="453"/>
    <n v="150"/>
    <m/>
  </r>
  <r>
    <n v="4833"/>
    <x v="0"/>
    <x v="2"/>
    <s v="GCA_001766235.1"/>
    <s v="Primary Assembly"/>
    <s v="chromosome"/>
    <m/>
    <s v="CP015164.1"/>
    <n v="2317847"/>
    <n v="2318830"/>
    <x v="1"/>
    <m/>
    <m/>
    <m/>
    <m/>
    <m/>
    <m/>
    <s v="A4S02_11350"/>
    <n v="984"/>
    <m/>
    <m/>
  </r>
  <r>
    <n v="4834"/>
    <x v="1"/>
    <x v="3"/>
    <s v="GCA_001766235.1"/>
    <s v="Primary Assembly"/>
    <s v="chromosome"/>
    <m/>
    <s v="CP015164.1"/>
    <n v="2317847"/>
    <n v="2318830"/>
    <x v="1"/>
    <s v="AOW47268.1"/>
    <m/>
    <m/>
    <s v="general stress protein"/>
    <m/>
    <m/>
    <s v="A4S02_11350"/>
    <n v="984"/>
    <n v="327"/>
    <m/>
  </r>
  <r>
    <n v="4835"/>
    <x v="0"/>
    <x v="2"/>
    <s v="GCA_001766235.1"/>
    <s v="Primary Assembly"/>
    <s v="chromosome"/>
    <m/>
    <s v="CP015164.1"/>
    <n v="2318999"/>
    <n v="2319460"/>
    <x v="0"/>
    <m/>
    <m/>
    <m/>
    <m/>
    <m/>
    <m/>
    <s v="A4S02_11355"/>
    <n v="462"/>
    <m/>
    <m/>
  </r>
  <r>
    <n v="4836"/>
    <x v="1"/>
    <x v="3"/>
    <s v="GCA_001766235.1"/>
    <s v="Primary Assembly"/>
    <s v="chromosome"/>
    <m/>
    <s v="CP015164.1"/>
    <n v="2318999"/>
    <n v="2319460"/>
    <x v="0"/>
    <s v="AOW47269.1"/>
    <m/>
    <m/>
    <s v="hydrolase"/>
    <m/>
    <m/>
    <s v="A4S02_11355"/>
    <n v="462"/>
    <n v="153"/>
    <m/>
  </r>
  <r>
    <n v="4837"/>
    <x v="0"/>
    <x v="2"/>
    <s v="GCA_001766235.1"/>
    <s v="Primary Assembly"/>
    <s v="chromosome"/>
    <m/>
    <s v="CP015164.1"/>
    <n v="2319476"/>
    <n v="2322433"/>
    <x v="1"/>
    <m/>
    <m/>
    <m/>
    <m/>
    <m/>
    <m/>
    <s v="A4S02_11360"/>
    <n v="2958"/>
    <m/>
    <m/>
  </r>
  <r>
    <n v="4838"/>
    <x v="1"/>
    <x v="3"/>
    <s v="GCA_001766235.1"/>
    <s v="Primary Assembly"/>
    <s v="chromosome"/>
    <m/>
    <s v="CP015164.1"/>
    <n v="2319476"/>
    <n v="2322433"/>
    <x v="1"/>
    <s v="AOW47270.1"/>
    <m/>
    <m/>
    <s v="glycosyl transferase"/>
    <m/>
    <m/>
    <s v="A4S02_11360"/>
    <n v="2958"/>
    <n v="985"/>
    <m/>
  </r>
  <r>
    <n v="4839"/>
    <x v="0"/>
    <x v="2"/>
    <s v="GCA_001766235.1"/>
    <s v="Primary Assembly"/>
    <s v="chromosome"/>
    <m/>
    <s v="CP015164.1"/>
    <n v="2322540"/>
    <n v="2323055"/>
    <x v="1"/>
    <m/>
    <m/>
    <m/>
    <m/>
    <m/>
    <m/>
    <s v="A4S02_11365"/>
    <n v="516"/>
    <m/>
    <m/>
  </r>
  <r>
    <n v="4840"/>
    <x v="1"/>
    <x v="3"/>
    <s v="GCA_001766235.1"/>
    <s v="Primary Assembly"/>
    <s v="chromosome"/>
    <m/>
    <s v="CP015164.1"/>
    <n v="2322540"/>
    <n v="2323055"/>
    <x v="1"/>
    <s v="AOW47271.1"/>
    <m/>
    <m/>
    <s v="dihydrolipoamide acyltransferase"/>
    <m/>
    <m/>
    <s v="A4S02_11365"/>
    <n v="516"/>
    <n v="171"/>
    <m/>
  </r>
  <r>
    <n v="4841"/>
    <x v="0"/>
    <x v="2"/>
    <s v="GCA_001766235.1"/>
    <s v="Primary Assembly"/>
    <s v="chromosome"/>
    <m/>
    <s v="CP015164.1"/>
    <n v="2323052"/>
    <n v="2324398"/>
    <x v="1"/>
    <m/>
    <m/>
    <m/>
    <m/>
    <m/>
    <m/>
    <s v="A4S02_11370"/>
    <n v="1347"/>
    <m/>
    <m/>
  </r>
  <r>
    <n v="4842"/>
    <x v="1"/>
    <x v="3"/>
    <s v="GCA_001766235.1"/>
    <s v="Primary Assembly"/>
    <s v="chromosome"/>
    <m/>
    <s v="CP015164.1"/>
    <n v="2323052"/>
    <n v="2324398"/>
    <x v="1"/>
    <s v="AOW47272.1"/>
    <m/>
    <m/>
    <s v="trehalose-6-phosphate synthase"/>
    <m/>
    <m/>
    <s v="A4S02_11370"/>
    <n v="1347"/>
    <n v="448"/>
    <m/>
  </r>
  <r>
    <n v="4843"/>
    <x v="0"/>
    <x v="2"/>
    <s v="GCA_001766235.1"/>
    <s v="Primary Assembly"/>
    <s v="chromosome"/>
    <m/>
    <s v="CP015164.1"/>
    <n v="2324402"/>
    <n v="2325145"/>
    <x v="1"/>
    <m/>
    <m/>
    <m/>
    <m/>
    <m/>
    <m/>
    <s v="A4S02_11375"/>
    <n v="744"/>
    <m/>
    <m/>
  </r>
  <r>
    <n v="4844"/>
    <x v="1"/>
    <x v="3"/>
    <s v="GCA_001766235.1"/>
    <s v="Primary Assembly"/>
    <s v="chromosome"/>
    <m/>
    <s v="CP015164.1"/>
    <n v="2324402"/>
    <n v="2325145"/>
    <x v="1"/>
    <s v="AOW47273.1"/>
    <m/>
    <m/>
    <s v="trehalose-phosphatase"/>
    <m/>
    <m/>
    <s v="A4S02_11375"/>
    <n v="744"/>
    <n v="247"/>
    <m/>
  </r>
  <r>
    <n v="4845"/>
    <x v="0"/>
    <x v="2"/>
    <s v="GCA_001766235.1"/>
    <s v="Primary Assembly"/>
    <s v="chromosome"/>
    <m/>
    <s v="CP015164.1"/>
    <n v="2325330"/>
    <n v="2325917"/>
    <x v="1"/>
    <m/>
    <m/>
    <m/>
    <m/>
    <m/>
    <m/>
    <s v="A4S02_11380"/>
    <n v="588"/>
    <m/>
    <m/>
  </r>
  <r>
    <n v="4846"/>
    <x v="1"/>
    <x v="3"/>
    <s v="GCA_001766235.1"/>
    <s v="Primary Assembly"/>
    <s v="chromosome"/>
    <m/>
    <s v="CP015164.1"/>
    <n v="2325330"/>
    <n v="2325917"/>
    <x v="1"/>
    <s v="AOW47274.1"/>
    <m/>
    <m/>
    <s v="hypothetical protein"/>
    <m/>
    <m/>
    <s v="A4S02_11380"/>
    <n v="588"/>
    <n v="195"/>
    <m/>
  </r>
  <r>
    <n v="4847"/>
    <x v="0"/>
    <x v="2"/>
    <s v="GCA_001766235.1"/>
    <s v="Primary Assembly"/>
    <s v="chromosome"/>
    <m/>
    <s v="CP015164.1"/>
    <n v="2325914"/>
    <n v="2326135"/>
    <x v="1"/>
    <m/>
    <m/>
    <m/>
    <m/>
    <m/>
    <m/>
    <s v="A4S02_11385"/>
    <n v="222"/>
    <m/>
    <m/>
  </r>
  <r>
    <n v="4848"/>
    <x v="1"/>
    <x v="3"/>
    <s v="GCA_001766235.1"/>
    <s v="Primary Assembly"/>
    <s v="chromosome"/>
    <m/>
    <s v="CP015164.1"/>
    <n v="2325914"/>
    <n v="2326135"/>
    <x v="1"/>
    <s v="AOW47275.1"/>
    <m/>
    <m/>
    <s v="hypothetical protein"/>
    <m/>
    <m/>
    <s v="A4S02_11385"/>
    <n v="222"/>
    <n v="73"/>
    <m/>
  </r>
  <r>
    <n v="4849"/>
    <x v="0"/>
    <x v="2"/>
    <s v="GCA_001766235.1"/>
    <s v="Primary Assembly"/>
    <s v="chromosome"/>
    <m/>
    <s v="CP015164.1"/>
    <n v="2326186"/>
    <n v="2326731"/>
    <x v="1"/>
    <m/>
    <m/>
    <m/>
    <m/>
    <m/>
    <m/>
    <s v="A4S02_11390"/>
    <n v="546"/>
    <m/>
    <m/>
  </r>
  <r>
    <n v="4850"/>
    <x v="1"/>
    <x v="3"/>
    <s v="GCA_001766235.1"/>
    <s v="Primary Assembly"/>
    <s v="chromosome"/>
    <m/>
    <s v="CP015164.1"/>
    <n v="2326186"/>
    <n v="2326731"/>
    <x v="1"/>
    <s v="AOW47276.1"/>
    <m/>
    <m/>
    <s v="outer membrane lipid asymmetry maintenance protein MlaD"/>
    <m/>
    <m/>
    <s v="A4S02_11390"/>
    <n v="546"/>
    <n v="181"/>
    <m/>
  </r>
  <r>
    <n v="4851"/>
    <x v="0"/>
    <x v="2"/>
    <s v="GCA_001766235.1"/>
    <s v="Primary Assembly"/>
    <s v="chromosome"/>
    <m/>
    <s v="CP015164.1"/>
    <n v="2326780"/>
    <n v="2327148"/>
    <x v="1"/>
    <m/>
    <m/>
    <m/>
    <m/>
    <m/>
    <m/>
    <s v="A4S02_11395"/>
    <n v="369"/>
    <m/>
    <m/>
  </r>
  <r>
    <n v="4852"/>
    <x v="1"/>
    <x v="3"/>
    <s v="GCA_001766235.1"/>
    <s v="Primary Assembly"/>
    <s v="chromosome"/>
    <m/>
    <s v="CP015164.1"/>
    <n v="2326780"/>
    <n v="2327148"/>
    <x v="1"/>
    <s v="AOW47277.1"/>
    <m/>
    <m/>
    <s v="NADH dehydrogenase"/>
    <m/>
    <m/>
    <s v="A4S02_11395"/>
    <n v="369"/>
    <n v="122"/>
    <m/>
  </r>
  <r>
    <n v="4853"/>
    <x v="0"/>
    <x v="2"/>
    <s v="GCA_001766235.1"/>
    <s v="Primary Assembly"/>
    <s v="chromosome"/>
    <m/>
    <s v="CP015164.1"/>
    <n v="2327358"/>
    <n v="2328914"/>
    <x v="0"/>
    <m/>
    <m/>
    <m/>
    <m/>
    <m/>
    <m/>
    <s v="A4S02_11400"/>
    <n v="1557"/>
    <m/>
    <m/>
  </r>
  <r>
    <n v="4854"/>
    <x v="1"/>
    <x v="3"/>
    <s v="GCA_001766235.1"/>
    <s v="Primary Assembly"/>
    <s v="chromosome"/>
    <m/>
    <s v="CP015164.1"/>
    <n v="2327358"/>
    <n v="2328914"/>
    <x v="0"/>
    <s v="AOW47278.1"/>
    <m/>
    <m/>
    <s v="vitamin B12-dependent ribonucleotide reductase"/>
    <m/>
    <m/>
    <s v="A4S02_11400"/>
    <n v="1557"/>
    <n v="518"/>
    <m/>
  </r>
  <r>
    <n v="4855"/>
    <x v="0"/>
    <x v="2"/>
    <s v="GCA_001766235.1"/>
    <s v="Primary Assembly"/>
    <s v="chromosome"/>
    <m/>
    <s v="CP015164.1"/>
    <n v="2328994"/>
    <n v="2329455"/>
    <x v="0"/>
    <m/>
    <m/>
    <m/>
    <m/>
    <m/>
    <m/>
    <s v="A4S02_11405"/>
    <n v="462"/>
    <m/>
    <m/>
  </r>
  <r>
    <n v="4856"/>
    <x v="1"/>
    <x v="3"/>
    <s v="GCA_001766235.1"/>
    <s v="Primary Assembly"/>
    <s v="chromosome"/>
    <m/>
    <s v="CP015164.1"/>
    <n v="2328994"/>
    <n v="2329455"/>
    <x v="0"/>
    <s v="AOW47279.1"/>
    <m/>
    <m/>
    <s v="hypothetical protein"/>
    <m/>
    <m/>
    <s v="A4S02_11405"/>
    <n v="462"/>
    <n v="153"/>
    <m/>
  </r>
  <r>
    <n v="4857"/>
    <x v="0"/>
    <x v="2"/>
    <s v="GCA_001766235.1"/>
    <s v="Primary Assembly"/>
    <s v="chromosome"/>
    <m/>
    <s v="CP015164.1"/>
    <n v="2329475"/>
    <n v="2330623"/>
    <x v="0"/>
    <m/>
    <m/>
    <m/>
    <m/>
    <m/>
    <m/>
    <s v="A4S02_11410"/>
    <n v="1149"/>
    <m/>
    <m/>
  </r>
  <r>
    <n v="4858"/>
    <x v="1"/>
    <x v="3"/>
    <s v="GCA_001766235.1"/>
    <s v="Primary Assembly"/>
    <s v="chromosome"/>
    <m/>
    <s v="CP015164.1"/>
    <n v="2329475"/>
    <n v="2330623"/>
    <x v="0"/>
    <s v="AOW47280.1"/>
    <m/>
    <m/>
    <s v="hypothetical protein"/>
    <m/>
    <m/>
    <s v="A4S02_11410"/>
    <n v="1149"/>
    <n v="382"/>
    <m/>
  </r>
  <r>
    <n v="4859"/>
    <x v="0"/>
    <x v="2"/>
    <s v="GCA_001766235.1"/>
    <s v="Primary Assembly"/>
    <s v="chromosome"/>
    <m/>
    <s v="CP015164.1"/>
    <n v="2330742"/>
    <n v="2331656"/>
    <x v="0"/>
    <m/>
    <m/>
    <m/>
    <m/>
    <m/>
    <m/>
    <s v="A4S02_11415"/>
    <n v="915"/>
    <m/>
    <m/>
  </r>
  <r>
    <n v="4860"/>
    <x v="1"/>
    <x v="3"/>
    <s v="GCA_001766235.1"/>
    <s v="Primary Assembly"/>
    <s v="chromosome"/>
    <m/>
    <s v="CP015164.1"/>
    <n v="2330742"/>
    <n v="2331656"/>
    <x v="0"/>
    <s v="AOW47281.1"/>
    <m/>
    <m/>
    <s v="bifunctional methylenetetrahydrofolate dehydrogenase/methenyltetrahydrofolate cyclohydrolase"/>
    <m/>
    <m/>
    <s v="A4S02_11415"/>
    <n v="915"/>
    <n v="304"/>
    <m/>
  </r>
  <r>
    <n v="4861"/>
    <x v="0"/>
    <x v="2"/>
    <s v="GCA_001766235.1"/>
    <s v="Primary Assembly"/>
    <s v="chromosome"/>
    <m/>
    <s v="CP015164.1"/>
    <n v="2331653"/>
    <n v="2332402"/>
    <x v="0"/>
    <m/>
    <m/>
    <m/>
    <m/>
    <m/>
    <m/>
    <s v="A4S02_11420"/>
    <n v="750"/>
    <m/>
    <m/>
  </r>
  <r>
    <n v="4862"/>
    <x v="1"/>
    <x v="3"/>
    <s v="GCA_001766235.1"/>
    <s v="Primary Assembly"/>
    <s v="chromosome"/>
    <m/>
    <s v="CP015164.1"/>
    <n v="2331653"/>
    <n v="2332402"/>
    <x v="0"/>
    <s v="AOW47282.1"/>
    <m/>
    <m/>
    <s v="methylenetetrahydrofolate reductase"/>
    <m/>
    <m/>
    <s v="A4S02_11420"/>
    <n v="750"/>
    <n v="249"/>
    <m/>
  </r>
  <r>
    <n v="4863"/>
    <x v="0"/>
    <x v="2"/>
    <s v="GCA_001766235.1"/>
    <s v="Primary Assembly"/>
    <s v="chromosome"/>
    <m/>
    <s v="CP015164.1"/>
    <n v="2332463"/>
    <n v="2334565"/>
    <x v="0"/>
    <m/>
    <m/>
    <m/>
    <m/>
    <m/>
    <m/>
    <s v="A4S02_11425"/>
    <n v="2103"/>
    <m/>
    <m/>
  </r>
  <r>
    <n v="4864"/>
    <x v="1"/>
    <x v="3"/>
    <s v="GCA_001766235.1"/>
    <s v="Primary Assembly"/>
    <s v="chromosome"/>
    <m/>
    <s v="CP015164.1"/>
    <n v="2332463"/>
    <n v="2334565"/>
    <x v="0"/>
    <s v="AOW47283.1"/>
    <m/>
    <m/>
    <s v="hypothetical protein"/>
    <m/>
    <m/>
    <s v="A4S02_11425"/>
    <n v="2103"/>
    <n v="700"/>
    <m/>
  </r>
  <r>
    <n v="4865"/>
    <x v="0"/>
    <x v="2"/>
    <s v="GCA_001766235.1"/>
    <s v="Primary Assembly"/>
    <s v="chromosome"/>
    <m/>
    <s v="CP015164.1"/>
    <n v="2334631"/>
    <n v="2335128"/>
    <x v="1"/>
    <m/>
    <m/>
    <m/>
    <m/>
    <m/>
    <m/>
    <s v="A4S02_11430"/>
    <n v="498"/>
    <m/>
    <m/>
  </r>
  <r>
    <n v="4866"/>
    <x v="1"/>
    <x v="3"/>
    <s v="GCA_001766235.1"/>
    <s v="Primary Assembly"/>
    <s v="chromosome"/>
    <m/>
    <s v="CP015164.1"/>
    <n v="2334631"/>
    <n v="2335128"/>
    <x v="1"/>
    <s v="AOW47284.1"/>
    <m/>
    <m/>
    <s v="kinase inhibitor"/>
    <m/>
    <m/>
    <s v="A4S02_11430"/>
    <n v="498"/>
    <n v="165"/>
    <m/>
  </r>
  <r>
    <n v="4867"/>
    <x v="0"/>
    <x v="2"/>
    <s v="GCA_001766235.1"/>
    <s v="Primary Assembly"/>
    <s v="chromosome"/>
    <m/>
    <s v="CP015164.1"/>
    <n v="2335148"/>
    <n v="2335360"/>
    <x v="1"/>
    <m/>
    <m/>
    <m/>
    <m/>
    <m/>
    <m/>
    <s v="A4S02_11435"/>
    <n v="213"/>
    <m/>
    <m/>
  </r>
  <r>
    <n v="4868"/>
    <x v="1"/>
    <x v="3"/>
    <s v="GCA_001766235.1"/>
    <s v="Primary Assembly"/>
    <s v="chromosome"/>
    <m/>
    <s v="CP015164.1"/>
    <n v="2335148"/>
    <n v="2335360"/>
    <x v="1"/>
    <s v="AOW47285.1"/>
    <m/>
    <m/>
    <s v="hypothetical protein"/>
    <m/>
    <m/>
    <s v="A4S02_11435"/>
    <n v="213"/>
    <n v="70"/>
    <m/>
  </r>
  <r>
    <n v="4869"/>
    <x v="0"/>
    <x v="2"/>
    <s v="GCA_001766235.1"/>
    <s v="Primary Assembly"/>
    <s v="chromosome"/>
    <m/>
    <s v="CP015164.1"/>
    <n v="2335530"/>
    <n v="2336612"/>
    <x v="0"/>
    <m/>
    <m/>
    <m/>
    <m/>
    <m/>
    <m/>
    <s v="A4S02_11440"/>
    <n v="1083"/>
    <m/>
    <m/>
  </r>
  <r>
    <n v="4870"/>
    <x v="1"/>
    <x v="3"/>
    <s v="GCA_001766235.1"/>
    <s v="Primary Assembly"/>
    <s v="chromosome"/>
    <m/>
    <s v="CP015164.1"/>
    <n v="2335530"/>
    <n v="2336612"/>
    <x v="0"/>
    <s v="AOW47286.1"/>
    <m/>
    <m/>
    <s v="tRNA preQ1(34) S-adenosylmethionine ribosyltransferase-isomerase QueA"/>
    <m/>
    <m/>
    <s v="A4S02_11440"/>
    <n v="1083"/>
    <n v="360"/>
    <m/>
  </r>
  <r>
    <n v="4871"/>
    <x v="0"/>
    <x v="2"/>
    <s v="GCA_001766235.1"/>
    <s v="Primary Assembly"/>
    <s v="chromosome"/>
    <m/>
    <s v="CP015164.1"/>
    <n v="2336609"/>
    <n v="2337769"/>
    <x v="0"/>
    <m/>
    <m/>
    <m/>
    <m/>
    <m/>
    <m/>
    <s v="A4S02_11445"/>
    <n v="1161"/>
    <m/>
    <m/>
  </r>
  <r>
    <n v="4872"/>
    <x v="1"/>
    <x v="3"/>
    <s v="GCA_001766235.1"/>
    <s v="Primary Assembly"/>
    <s v="chromosome"/>
    <m/>
    <s v="CP015164.1"/>
    <n v="2336609"/>
    <n v="2337769"/>
    <x v="0"/>
    <s v="AOW47287.1"/>
    <m/>
    <m/>
    <s v="tRNA guanosine(34) transglycosylase Tgt"/>
    <m/>
    <m/>
    <s v="A4S02_11445"/>
    <n v="1161"/>
    <n v="386"/>
    <m/>
  </r>
  <r>
    <n v="4873"/>
    <x v="0"/>
    <x v="2"/>
    <s v="GCA_001766235.1"/>
    <s v="Primary Assembly"/>
    <s v="chromosome"/>
    <m/>
    <s v="CP015164.1"/>
    <n v="2337782"/>
    <n v="2338882"/>
    <x v="0"/>
    <m/>
    <m/>
    <m/>
    <m/>
    <m/>
    <m/>
    <s v="A4S02_11450"/>
    <n v="1101"/>
    <m/>
    <m/>
  </r>
  <r>
    <n v="4874"/>
    <x v="1"/>
    <x v="3"/>
    <s v="GCA_001766235.1"/>
    <s v="Primary Assembly"/>
    <s v="chromosome"/>
    <m/>
    <s v="CP015164.1"/>
    <n v="2337782"/>
    <n v="2338882"/>
    <x v="0"/>
    <s v="AOW47288.1"/>
    <m/>
    <m/>
    <s v="tRNA epoxyqueuosine(34) reductase QueG"/>
    <m/>
    <m/>
    <s v="A4S02_11450"/>
    <n v="1101"/>
    <n v="366"/>
    <m/>
  </r>
  <r>
    <n v="4875"/>
    <x v="0"/>
    <x v="2"/>
    <s v="GCA_001766235.1"/>
    <s v="Primary Assembly"/>
    <s v="chromosome"/>
    <m/>
    <s v="CP015164.1"/>
    <n v="2338879"/>
    <n v="2339124"/>
    <x v="0"/>
    <m/>
    <m/>
    <m/>
    <m/>
    <m/>
    <m/>
    <s v="A4S02_11455"/>
    <n v="246"/>
    <m/>
    <m/>
  </r>
  <r>
    <n v="4876"/>
    <x v="1"/>
    <x v="3"/>
    <s v="GCA_001766235.1"/>
    <s v="Primary Assembly"/>
    <s v="chromosome"/>
    <m/>
    <s v="CP015164.1"/>
    <n v="2338879"/>
    <n v="2339124"/>
    <x v="0"/>
    <s v="AOW47289.1"/>
    <m/>
    <m/>
    <s v="hypothetical protein"/>
    <m/>
    <m/>
    <s v="A4S02_11455"/>
    <n v="246"/>
    <n v="81"/>
    <m/>
  </r>
  <r>
    <n v="4877"/>
    <x v="0"/>
    <x v="2"/>
    <s v="GCA_001766235.1"/>
    <s v="Primary Assembly"/>
    <s v="chromosome"/>
    <m/>
    <s v="CP015164.1"/>
    <n v="2339204"/>
    <n v="2340031"/>
    <x v="0"/>
    <m/>
    <m/>
    <m/>
    <m/>
    <m/>
    <m/>
    <s v="A4S02_11460"/>
    <n v="828"/>
    <m/>
    <m/>
  </r>
  <r>
    <n v="4878"/>
    <x v="1"/>
    <x v="3"/>
    <s v="GCA_001766235.1"/>
    <s v="Primary Assembly"/>
    <s v="chromosome"/>
    <m/>
    <s v="CP015164.1"/>
    <n v="2339204"/>
    <n v="2340031"/>
    <x v="0"/>
    <s v="AOW47290.1"/>
    <m/>
    <m/>
    <s v="molecular chaperone DjlA"/>
    <m/>
    <m/>
    <s v="A4S02_11460"/>
    <n v="828"/>
    <n v="275"/>
    <m/>
  </r>
  <r>
    <n v="4879"/>
    <x v="0"/>
    <x v="2"/>
    <s v="GCA_001766235.1"/>
    <s v="Primary Assembly"/>
    <s v="chromosome"/>
    <m/>
    <s v="CP015164.1"/>
    <n v="2340276"/>
    <n v="2341124"/>
    <x v="0"/>
    <m/>
    <m/>
    <m/>
    <m/>
    <m/>
    <m/>
    <s v="A4S02_11465"/>
    <n v="849"/>
    <m/>
    <m/>
  </r>
  <r>
    <n v="4880"/>
    <x v="1"/>
    <x v="3"/>
    <s v="GCA_001766235.1"/>
    <s v="Primary Assembly"/>
    <s v="chromosome"/>
    <m/>
    <s v="CP015164.1"/>
    <n v="2340276"/>
    <n v="2341124"/>
    <x v="0"/>
    <s v="AOW47893.1"/>
    <m/>
    <m/>
    <s v="hypothetical protein"/>
    <m/>
    <m/>
    <s v="A4S02_11465"/>
    <n v="849"/>
    <n v="282"/>
    <m/>
  </r>
  <r>
    <n v="4881"/>
    <x v="0"/>
    <x v="2"/>
    <s v="GCA_001766235.1"/>
    <s v="Primary Assembly"/>
    <s v="chromosome"/>
    <m/>
    <s v="CP015164.1"/>
    <n v="2341152"/>
    <n v="2341778"/>
    <x v="0"/>
    <m/>
    <m/>
    <m/>
    <m/>
    <m/>
    <m/>
    <s v="A4S02_11470"/>
    <n v="627"/>
    <m/>
    <m/>
  </r>
  <r>
    <n v="4882"/>
    <x v="1"/>
    <x v="3"/>
    <s v="GCA_001766235.1"/>
    <s v="Primary Assembly"/>
    <s v="chromosome"/>
    <m/>
    <s v="CP015164.1"/>
    <n v="2341152"/>
    <n v="2341778"/>
    <x v="0"/>
    <s v="AOW47291.1"/>
    <m/>
    <m/>
    <s v="toluene transporter"/>
    <m/>
    <m/>
    <s v="A4S02_11470"/>
    <n v="627"/>
    <n v="208"/>
    <m/>
  </r>
  <r>
    <n v="4883"/>
    <x v="0"/>
    <x v="2"/>
    <s v="GCA_001766235.1"/>
    <s v="Primary Assembly"/>
    <s v="chromosome"/>
    <m/>
    <s v="CP015164.1"/>
    <n v="2341836"/>
    <n v="2342339"/>
    <x v="1"/>
    <m/>
    <m/>
    <m/>
    <m/>
    <m/>
    <m/>
    <s v="A4S02_11475"/>
    <n v="504"/>
    <m/>
    <m/>
  </r>
  <r>
    <n v="4884"/>
    <x v="1"/>
    <x v="3"/>
    <s v="GCA_001766235.1"/>
    <s v="Primary Assembly"/>
    <s v="chromosome"/>
    <m/>
    <s v="CP015164.1"/>
    <n v="2341836"/>
    <n v="2342339"/>
    <x v="1"/>
    <s v="AOW47292.1"/>
    <m/>
    <m/>
    <s v="acetyltransferase"/>
    <m/>
    <m/>
    <s v="A4S02_11475"/>
    <n v="504"/>
    <n v="167"/>
    <m/>
  </r>
  <r>
    <n v="4885"/>
    <x v="0"/>
    <x v="2"/>
    <s v="GCA_001766235.1"/>
    <s v="Primary Assembly"/>
    <s v="chromosome"/>
    <m/>
    <s v="CP015164.1"/>
    <n v="2342462"/>
    <n v="2344141"/>
    <x v="1"/>
    <m/>
    <m/>
    <m/>
    <m/>
    <m/>
    <m/>
    <s v="A4S02_11480"/>
    <n v="1680"/>
    <m/>
    <m/>
  </r>
  <r>
    <n v="4886"/>
    <x v="1"/>
    <x v="3"/>
    <s v="GCA_001766235.1"/>
    <s v="Primary Assembly"/>
    <s v="chromosome"/>
    <m/>
    <s v="CP015164.1"/>
    <n v="2342462"/>
    <n v="2344141"/>
    <x v="1"/>
    <s v="AOW47293.1"/>
    <m/>
    <m/>
    <s v="energy-dependent translational throttle protein EttA"/>
    <m/>
    <m/>
    <s v="A4S02_11480"/>
    <n v="1680"/>
    <n v="559"/>
    <m/>
  </r>
  <r>
    <n v="4887"/>
    <x v="0"/>
    <x v="4"/>
    <s v="GCA_001766235.1"/>
    <s v="Primary Assembly"/>
    <s v="chromosome"/>
    <m/>
    <s v="CP015164.1"/>
    <n v="2344221"/>
    <n v="2344294"/>
    <x v="1"/>
    <m/>
    <m/>
    <m/>
    <m/>
    <m/>
    <m/>
    <s v="A4S02_11485"/>
    <n v="74"/>
    <m/>
    <m/>
  </r>
  <r>
    <n v="4888"/>
    <x v="2"/>
    <x v="5"/>
    <s v="GCA_001766235.1"/>
    <s v="Primary Assembly"/>
    <s v="chromosome"/>
    <m/>
    <s v="CP015164.1"/>
    <n v="2344221"/>
    <n v="2344294"/>
    <x v="1"/>
    <m/>
    <m/>
    <m/>
    <s v="tRNA-Met"/>
    <m/>
    <m/>
    <s v="A4S02_11485"/>
    <n v="74"/>
    <m/>
    <s v="anticodon=CAT"/>
  </r>
  <r>
    <n v="4889"/>
    <x v="0"/>
    <x v="2"/>
    <s v="GCA_001766235.1"/>
    <s v="Primary Assembly"/>
    <s v="chromosome"/>
    <m/>
    <s v="CP015164.1"/>
    <n v="2344451"/>
    <n v="2344978"/>
    <x v="0"/>
    <m/>
    <m/>
    <m/>
    <m/>
    <m/>
    <m/>
    <s v="A4S02_11490"/>
    <n v="528"/>
    <m/>
    <m/>
  </r>
  <r>
    <n v="4890"/>
    <x v="1"/>
    <x v="3"/>
    <s v="GCA_001766235.1"/>
    <s v="Primary Assembly"/>
    <s v="chromosome"/>
    <m/>
    <s v="CP015164.1"/>
    <n v="2344451"/>
    <n v="2344978"/>
    <x v="0"/>
    <s v="AOW47294.1"/>
    <m/>
    <m/>
    <s v="inorganic pyrophosphatase"/>
    <m/>
    <m/>
    <s v="A4S02_11490"/>
    <n v="528"/>
    <n v="175"/>
    <m/>
  </r>
  <r>
    <n v="4891"/>
    <x v="0"/>
    <x v="2"/>
    <s v="GCA_001766235.1"/>
    <s v="Primary Assembly"/>
    <s v="chromosome"/>
    <m/>
    <s v="CP015164.1"/>
    <n v="2345137"/>
    <n v="2345955"/>
    <x v="0"/>
    <m/>
    <m/>
    <m/>
    <m/>
    <m/>
    <m/>
    <s v="A4S02_11495"/>
    <n v="819"/>
    <m/>
    <m/>
  </r>
  <r>
    <n v="4892"/>
    <x v="1"/>
    <x v="3"/>
    <s v="GCA_001766235.1"/>
    <s v="Primary Assembly"/>
    <s v="chromosome"/>
    <m/>
    <s v="CP015164.1"/>
    <n v="2345137"/>
    <n v="2345955"/>
    <x v="0"/>
    <s v="AOW47894.1"/>
    <m/>
    <m/>
    <s v="dioxygenase"/>
    <m/>
    <m/>
    <s v="A4S02_11495"/>
    <n v="819"/>
    <n v="272"/>
    <m/>
  </r>
  <r>
    <n v="4893"/>
    <x v="0"/>
    <x v="2"/>
    <s v="GCA_001766235.1"/>
    <s v="Primary Assembly"/>
    <s v="chromosome"/>
    <m/>
    <s v="CP015164.1"/>
    <n v="2346038"/>
    <n v="2346646"/>
    <x v="0"/>
    <m/>
    <m/>
    <m/>
    <m/>
    <m/>
    <m/>
    <s v="A4S02_11500"/>
    <n v="609"/>
    <m/>
    <m/>
  </r>
  <r>
    <n v="4894"/>
    <x v="1"/>
    <x v="3"/>
    <s v="GCA_001766235.1"/>
    <s v="Primary Assembly"/>
    <s v="chromosome"/>
    <m/>
    <s v="CP015164.1"/>
    <n v="2346038"/>
    <n v="2346646"/>
    <x v="0"/>
    <s v="AOW47295.1"/>
    <m/>
    <m/>
    <s v="polyisoprenoid-binding protein"/>
    <m/>
    <m/>
    <s v="A4S02_11500"/>
    <n v="609"/>
    <n v="202"/>
    <m/>
  </r>
  <r>
    <n v="4895"/>
    <x v="0"/>
    <x v="4"/>
    <s v="GCA_001766235.1"/>
    <s v="Primary Assembly"/>
    <s v="chromosome"/>
    <m/>
    <s v="CP015164.1"/>
    <n v="2346796"/>
    <n v="2346872"/>
    <x v="0"/>
    <m/>
    <m/>
    <m/>
    <m/>
    <m/>
    <m/>
    <s v="A4S02_11505"/>
    <n v="77"/>
    <m/>
    <m/>
  </r>
  <r>
    <n v="4896"/>
    <x v="2"/>
    <x v="5"/>
    <s v="GCA_001766235.1"/>
    <s v="Primary Assembly"/>
    <s v="chromosome"/>
    <m/>
    <s v="CP015164.1"/>
    <n v="2346796"/>
    <n v="2346872"/>
    <x v="0"/>
    <m/>
    <m/>
    <m/>
    <s v="tRNA-Asp"/>
    <m/>
    <m/>
    <s v="A4S02_11505"/>
    <n v="77"/>
    <m/>
    <s v="anticodon=GTC"/>
  </r>
  <r>
    <n v="4897"/>
    <x v="0"/>
    <x v="2"/>
    <s v="GCA_001766235.1"/>
    <s v="Primary Assembly"/>
    <s v="chromosome"/>
    <m/>
    <s v="CP015164.1"/>
    <n v="2346972"/>
    <n v="2347499"/>
    <x v="1"/>
    <m/>
    <m/>
    <m/>
    <m/>
    <m/>
    <m/>
    <s v="A4S02_11510"/>
    <n v="528"/>
    <m/>
    <m/>
  </r>
  <r>
    <n v="4898"/>
    <x v="1"/>
    <x v="3"/>
    <s v="GCA_001766235.1"/>
    <s v="Primary Assembly"/>
    <s v="chromosome"/>
    <m/>
    <s v="CP015164.1"/>
    <n v="2346972"/>
    <n v="2347499"/>
    <x v="1"/>
    <s v="AOW47296.1"/>
    <m/>
    <m/>
    <s v="alkyl hydroperoxide reductase"/>
    <m/>
    <m/>
    <s v="A4S02_11510"/>
    <n v="528"/>
    <n v="175"/>
    <m/>
  </r>
  <r>
    <n v="4899"/>
    <x v="0"/>
    <x v="2"/>
    <s v="GCA_001766235.1"/>
    <s v="Primary Assembly"/>
    <s v="chromosome"/>
    <m/>
    <s v="CP015164.1"/>
    <n v="2347703"/>
    <n v="2348245"/>
    <x v="1"/>
    <m/>
    <m/>
    <m/>
    <m/>
    <m/>
    <m/>
    <s v="A4S02_11515"/>
    <n v="543"/>
    <m/>
    <m/>
  </r>
  <r>
    <n v="4900"/>
    <x v="1"/>
    <x v="3"/>
    <s v="GCA_001766235.1"/>
    <s v="Primary Assembly"/>
    <s v="chromosome"/>
    <m/>
    <s v="CP015164.1"/>
    <n v="2347703"/>
    <n v="2348245"/>
    <x v="1"/>
    <s v="AOW47297.1"/>
    <m/>
    <m/>
    <s v="peroxiredoxin"/>
    <m/>
    <m/>
    <s v="A4S02_11515"/>
    <n v="543"/>
    <n v="180"/>
    <m/>
  </r>
  <r>
    <n v="4901"/>
    <x v="0"/>
    <x v="2"/>
    <s v="GCA_001766235.1"/>
    <s v="Primary Assembly"/>
    <s v="chromosome"/>
    <m/>
    <s v="CP015164.1"/>
    <n v="2348426"/>
    <n v="2349388"/>
    <x v="0"/>
    <m/>
    <m/>
    <m/>
    <m/>
    <m/>
    <m/>
    <s v="A4S02_11520"/>
    <n v="963"/>
    <m/>
    <m/>
  </r>
  <r>
    <n v="4902"/>
    <x v="1"/>
    <x v="3"/>
    <s v="GCA_001766235.1"/>
    <s v="Primary Assembly"/>
    <s v="chromosome"/>
    <m/>
    <s v="CP015164.1"/>
    <n v="2348426"/>
    <n v="2349388"/>
    <x v="0"/>
    <s v="AOW47298.1"/>
    <m/>
    <m/>
    <s v="LysR family transcriptional regulator"/>
    <m/>
    <m/>
    <s v="A4S02_11520"/>
    <n v="963"/>
    <n v="320"/>
    <m/>
  </r>
  <r>
    <n v="4903"/>
    <x v="0"/>
    <x v="2"/>
    <s v="GCA_001766235.1"/>
    <s v="Primary Assembly"/>
    <s v="chromosome"/>
    <m/>
    <s v="CP015164.1"/>
    <n v="2349627"/>
    <n v="2350316"/>
    <x v="0"/>
    <m/>
    <m/>
    <m/>
    <m/>
    <m/>
    <m/>
    <s v="A4S02_11525"/>
    <n v="690"/>
    <m/>
    <m/>
  </r>
  <r>
    <n v="4904"/>
    <x v="1"/>
    <x v="3"/>
    <s v="GCA_001766235.1"/>
    <s v="Primary Assembly"/>
    <s v="chromosome"/>
    <m/>
    <s v="CP015164.1"/>
    <n v="2349627"/>
    <n v="2350316"/>
    <x v="0"/>
    <s v="AOW47299.1"/>
    <m/>
    <m/>
    <s v="hypothetical protein"/>
    <m/>
    <m/>
    <s v="A4S02_11525"/>
    <n v="690"/>
    <n v="229"/>
    <m/>
  </r>
  <r>
    <n v="4905"/>
    <x v="0"/>
    <x v="2"/>
    <s v="GCA_001766235.1"/>
    <s v="Primary Assembly"/>
    <s v="chromosome"/>
    <m/>
    <s v="CP015164.1"/>
    <n v="2350332"/>
    <n v="2351228"/>
    <x v="1"/>
    <m/>
    <m/>
    <m/>
    <m/>
    <m/>
    <m/>
    <s v="A4S02_11530"/>
    <n v="897"/>
    <m/>
    <m/>
  </r>
  <r>
    <n v="4906"/>
    <x v="1"/>
    <x v="3"/>
    <s v="GCA_001766235.1"/>
    <s v="Primary Assembly"/>
    <s v="chromosome"/>
    <m/>
    <s v="CP015164.1"/>
    <n v="2350332"/>
    <n v="2351228"/>
    <x v="1"/>
    <s v="AOW47300.1"/>
    <m/>
    <m/>
    <s v="cyclohexadienyl dehydrogenase"/>
    <m/>
    <m/>
    <s v="A4S02_11530"/>
    <n v="897"/>
    <n v="298"/>
    <m/>
  </r>
  <r>
    <n v="4907"/>
    <x v="0"/>
    <x v="2"/>
    <s v="GCA_001766235.1"/>
    <s v="Primary Assembly"/>
    <s v="chromosome"/>
    <m/>
    <s v="CP015164.1"/>
    <n v="2351221"/>
    <n v="2352285"/>
    <x v="1"/>
    <m/>
    <m/>
    <m/>
    <m/>
    <m/>
    <m/>
    <s v="A4S02_11535"/>
    <n v="1065"/>
    <m/>
    <m/>
  </r>
  <r>
    <n v="4908"/>
    <x v="1"/>
    <x v="3"/>
    <s v="GCA_001766235.1"/>
    <s v="Primary Assembly"/>
    <s v="chromosome"/>
    <m/>
    <s v="CP015164.1"/>
    <n v="2351221"/>
    <n v="2352285"/>
    <x v="1"/>
    <s v="AOW47895.1"/>
    <m/>
    <m/>
    <s v="hypothetical protein"/>
    <m/>
    <m/>
    <s v="A4S02_11535"/>
    <n v="1065"/>
    <n v="354"/>
    <m/>
  </r>
  <r>
    <n v="4909"/>
    <x v="0"/>
    <x v="2"/>
    <s v="GCA_001766235.1"/>
    <s v="Primary Assembly"/>
    <s v="chromosome"/>
    <m/>
    <s v="CP015164.1"/>
    <n v="2352504"/>
    <n v="2353499"/>
    <x v="0"/>
    <m/>
    <m/>
    <m/>
    <m/>
    <m/>
    <m/>
    <s v="A4S02_11540"/>
    <n v="996"/>
    <m/>
    <m/>
  </r>
  <r>
    <n v="4910"/>
    <x v="1"/>
    <x v="3"/>
    <s v="GCA_001766235.1"/>
    <s v="Primary Assembly"/>
    <s v="chromosome"/>
    <m/>
    <s v="CP015164.1"/>
    <n v="2352504"/>
    <n v="2353499"/>
    <x v="0"/>
    <s v="AOW47301.1"/>
    <m/>
    <m/>
    <s v="NAD-dependent dehydratase"/>
    <m/>
    <m/>
    <s v="A4S02_11540"/>
    <n v="996"/>
    <n v="331"/>
    <m/>
  </r>
  <r>
    <n v="4911"/>
    <x v="0"/>
    <x v="2"/>
    <s v="GCA_001766235.1"/>
    <s v="Primary Assembly"/>
    <s v="chromosome"/>
    <m/>
    <s v="CP015164.1"/>
    <n v="2353510"/>
    <n v="2354706"/>
    <x v="0"/>
    <m/>
    <m/>
    <m/>
    <m/>
    <m/>
    <m/>
    <s v="A4S02_11545"/>
    <n v="1197"/>
    <m/>
    <m/>
  </r>
  <r>
    <n v="4912"/>
    <x v="1"/>
    <x v="3"/>
    <s v="GCA_001766235.1"/>
    <s v="Primary Assembly"/>
    <s v="chromosome"/>
    <m/>
    <s v="CP015164.1"/>
    <n v="2353510"/>
    <n v="2354706"/>
    <x v="0"/>
    <s v="AOW47302.1"/>
    <m/>
    <m/>
    <s v="glycosyl transferase"/>
    <m/>
    <m/>
    <s v="A4S02_11545"/>
    <n v="1197"/>
    <n v="398"/>
    <m/>
  </r>
  <r>
    <n v="4913"/>
    <x v="0"/>
    <x v="2"/>
    <s v="GCA_001766235.1"/>
    <s v="Primary Assembly"/>
    <s v="chromosome"/>
    <m/>
    <s v="CP015164.1"/>
    <n v="2354820"/>
    <n v="2355680"/>
    <x v="0"/>
    <m/>
    <m/>
    <m/>
    <m/>
    <m/>
    <m/>
    <s v="A4S02_11550"/>
    <n v="861"/>
    <m/>
    <m/>
  </r>
  <r>
    <n v="4914"/>
    <x v="1"/>
    <x v="3"/>
    <s v="GCA_001766235.1"/>
    <s v="Primary Assembly"/>
    <s v="chromosome"/>
    <m/>
    <s v="CP015164.1"/>
    <n v="2354820"/>
    <n v="2355680"/>
    <x v="0"/>
    <s v="AOW47303.1"/>
    <m/>
    <m/>
    <s v="squalene synthase HpnC"/>
    <m/>
    <m/>
    <s v="A4S02_11550"/>
    <n v="861"/>
    <n v="286"/>
    <m/>
  </r>
  <r>
    <n v="4915"/>
    <x v="0"/>
    <x v="2"/>
    <s v="GCA_001766235.1"/>
    <s v="Primary Assembly"/>
    <s v="chromosome"/>
    <m/>
    <s v="CP015164.1"/>
    <n v="2355779"/>
    <n v="2356657"/>
    <x v="0"/>
    <m/>
    <m/>
    <m/>
    <m/>
    <m/>
    <m/>
    <s v="A4S02_11555"/>
    <n v="879"/>
    <m/>
    <m/>
  </r>
  <r>
    <n v="4916"/>
    <x v="1"/>
    <x v="3"/>
    <s v="GCA_001766235.1"/>
    <s v="Primary Assembly"/>
    <s v="chromosome"/>
    <m/>
    <s v="CP015164.1"/>
    <n v="2355779"/>
    <n v="2356657"/>
    <x v="0"/>
    <s v="AOW47304.1"/>
    <m/>
    <m/>
    <s v="squalene synthase HpnD"/>
    <m/>
    <m/>
    <s v="A4S02_11555"/>
    <n v="879"/>
    <n v="292"/>
    <m/>
  </r>
  <r>
    <n v="4917"/>
    <x v="0"/>
    <x v="2"/>
    <s v="GCA_001766235.1"/>
    <s v="Primary Assembly"/>
    <s v="chromosome"/>
    <m/>
    <s v="CP015164.1"/>
    <n v="2356679"/>
    <n v="2357977"/>
    <x v="0"/>
    <m/>
    <m/>
    <m/>
    <m/>
    <m/>
    <m/>
    <s v="A4S02_11560"/>
    <n v="1299"/>
    <m/>
    <m/>
  </r>
  <r>
    <n v="4918"/>
    <x v="1"/>
    <x v="3"/>
    <s v="GCA_001766235.1"/>
    <s v="Primary Assembly"/>
    <s v="chromosome"/>
    <m/>
    <s v="CP015164.1"/>
    <n v="2356679"/>
    <n v="2357977"/>
    <x v="0"/>
    <s v="AOW47305.1"/>
    <m/>
    <m/>
    <s v="hypothetical protein"/>
    <m/>
    <m/>
    <s v="A4S02_11560"/>
    <n v="1299"/>
    <n v="432"/>
    <m/>
  </r>
  <r>
    <n v="4919"/>
    <x v="0"/>
    <x v="2"/>
    <s v="GCA_001766235.1"/>
    <s v="Primary Assembly"/>
    <s v="chromosome"/>
    <m/>
    <s v="CP015164.1"/>
    <n v="2358045"/>
    <n v="2360015"/>
    <x v="0"/>
    <m/>
    <m/>
    <m/>
    <m/>
    <m/>
    <m/>
    <s v="A4S02_11565"/>
    <n v="1971"/>
    <m/>
    <m/>
  </r>
  <r>
    <n v="4920"/>
    <x v="1"/>
    <x v="3"/>
    <s v="GCA_001766235.1"/>
    <s v="Primary Assembly"/>
    <s v="chromosome"/>
    <m/>
    <s v="CP015164.1"/>
    <n v="2358045"/>
    <n v="2360015"/>
    <x v="0"/>
    <s v="AOW47306.1"/>
    <m/>
    <m/>
    <s v="squalene-hopene cyclase"/>
    <m/>
    <m/>
    <s v="A4S02_11565"/>
    <n v="1971"/>
    <n v="656"/>
    <m/>
  </r>
  <r>
    <n v="4921"/>
    <x v="0"/>
    <x v="2"/>
    <s v="GCA_001766235.1"/>
    <s v="Primary Assembly"/>
    <s v="chromosome"/>
    <m/>
    <s v="CP015164.1"/>
    <n v="2360020"/>
    <n v="2360730"/>
    <x v="0"/>
    <m/>
    <m/>
    <m/>
    <m/>
    <m/>
    <m/>
    <s v="A4S02_11570"/>
    <n v="711"/>
    <m/>
    <m/>
  </r>
  <r>
    <n v="4922"/>
    <x v="1"/>
    <x v="3"/>
    <s v="GCA_001766235.1"/>
    <s v="Primary Assembly"/>
    <s v="chromosome"/>
    <m/>
    <s v="CP015164.1"/>
    <n v="2360020"/>
    <n v="2360730"/>
    <x v="0"/>
    <s v="AOW47307.1"/>
    <m/>
    <m/>
    <s v="hypothetical protein"/>
    <m/>
    <m/>
    <s v="A4S02_11570"/>
    <n v="711"/>
    <n v="236"/>
    <m/>
  </r>
  <r>
    <n v="4923"/>
    <x v="0"/>
    <x v="2"/>
    <s v="GCA_001766235.1"/>
    <s v="Primary Assembly"/>
    <s v="chromosome"/>
    <m/>
    <s v="CP015164.1"/>
    <n v="2360738"/>
    <n v="2360977"/>
    <x v="1"/>
    <m/>
    <m/>
    <m/>
    <m/>
    <m/>
    <m/>
    <s v="A4S02_11575"/>
    <n v="240"/>
    <m/>
    <m/>
  </r>
  <r>
    <n v="4924"/>
    <x v="1"/>
    <x v="3"/>
    <s v="GCA_001766235.1"/>
    <s v="Primary Assembly"/>
    <s v="chromosome"/>
    <m/>
    <s v="CP015164.1"/>
    <n v="2360738"/>
    <n v="2360977"/>
    <x v="1"/>
    <s v="AOW47896.1"/>
    <m/>
    <m/>
    <s v="hypothetical protein"/>
    <m/>
    <m/>
    <s v="A4S02_11575"/>
    <n v="240"/>
    <n v="79"/>
    <m/>
  </r>
  <r>
    <n v="4925"/>
    <x v="0"/>
    <x v="2"/>
    <s v="GCA_001766235.1"/>
    <s v="Primary Assembly"/>
    <s v="chromosome"/>
    <m/>
    <s v="CP015164.1"/>
    <n v="2361042"/>
    <n v="2362571"/>
    <x v="1"/>
    <m/>
    <m/>
    <m/>
    <m/>
    <m/>
    <m/>
    <s v="A4S02_11580"/>
    <n v="1530"/>
    <m/>
    <m/>
  </r>
  <r>
    <n v="4926"/>
    <x v="1"/>
    <x v="3"/>
    <s v="GCA_001766235.1"/>
    <s v="Primary Assembly"/>
    <s v="chromosome"/>
    <m/>
    <s v="CP015164.1"/>
    <n v="2361042"/>
    <n v="2362571"/>
    <x v="1"/>
    <s v="AOW47308.1"/>
    <m/>
    <m/>
    <s v="secretion protein"/>
    <m/>
    <m/>
    <s v="A4S02_11580"/>
    <n v="1530"/>
    <n v="509"/>
    <m/>
  </r>
  <r>
    <n v="4927"/>
    <x v="0"/>
    <x v="2"/>
    <s v="GCA_001766235.1"/>
    <s v="Primary Assembly"/>
    <s v="chromosome"/>
    <m/>
    <s v="CP015164.1"/>
    <n v="2362581"/>
    <n v="2363492"/>
    <x v="1"/>
    <m/>
    <m/>
    <m/>
    <m/>
    <m/>
    <m/>
    <s v="A4S02_11585"/>
    <n v="912"/>
    <m/>
    <m/>
  </r>
  <r>
    <n v="4928"/>
    <x v="1"/>
    <x v="3"/>
    <s v="GCA_001766235.1"/>
    <s v="Primary Assembly"/>
    <s v="chromosome"/>
    <m/>
    <s v="CP015164.1"/>
    <n v="2362581"/>
    <n v="2363492"/>
    <x v="1"/>
    <s v="AOW47309.1"/>
    <m/>
    <m/>
    <s v="efflux transporter periplasmic adaptor subunit"/>
    <m/>
    <m/>
    <s v="A4S02_11585"/>
    <n v="912"/>
    <n v="303"/>
    <m/>
  </r>
  <r>
    <n v="4929"/>
    <x v="0"/>
    <x v="2"/>
    <s v="GCA_001766235.1"/>
    <s v="Primary Assembly"/>
    <s v="chromosome"/>
    <m/>
    <s v="CP015164.1"/>
    <n v="2363519"/>
    <n v="2363713"/>
    <x v="1"/>
    <m/>
    <m/>
    <m/>
    <m/>
    <m/>
    <m/>
    <s v="A4S02_11590"/>
    <n v="195"/>
    <m/>
    <m/>
  </r>
  <r>
    <n v="4930"/>
    <x v="1"/>
    <x v="3"/>
    <s v="GCA_001766235.1"/>
    <s v="Primary Assembly"/>
    <s v="chromosome"/>
    <m/>
    <s v="CP015164.1"/>
    <n v="2363519"/>
    <n v="2363713"/>
    <x v="1"/>
    <s v="AOW47897.1"/>
    <m/>
    <m/>
    <s v="hypothetical protein"/>
    <m/>
    <m/>
    <s v="A4S02_11590"/>
    <n v="195"/>
    <n v="64"/>
    <m/>
  </r>
  <r>
    <n v="4931"/>
    <x v="0"/>
    <x v="2"/>
    <s v="GCA_001766235.1"/>
    <s v="Primary Assembly"/>
    <s v="chromosome"/>
    <m/>
    <s v="CP015164.1"/>
    <n v="2363736"/>
    <n v="2364230"/>
    <x v="1"/>
    <m/>
    <m/>
    <m/>
    <m/>
    <m/>
    <m/>
    <s v="A4S02_11595"/>
    <n v="495"/>
    <m/>
    <m/>
  </r>
  <r>
    <n v="4932"/>
    <x v="1"/>
    <x v="3"/>
    <s v="GCA_001766235.1"/>
    <s v="Primary Assembly"/>
    <s v="chromosome"/>
    <m/>
    <s v="CP015164.1"/>
    <n v="2363736"/>
    <n v="2364230"/>
    <x v="1"/>
    <s v="AOW47310.1"/>
    <m/>
    <m/>
    <s v="MarR family transcriptional regulator"/>
    <m/>
    <m/>
    <s v="A4S02_11595"/>
    <n v="495"/>
    <n v="164"/>
    <m/>
  </r>
  <r>
    <n v="4933"/>
    <x v="0"/>
    <x v="2"/>
    <s v="GCA_001766235.1"/>
    <s v="Primary Assembly"/>
    <s v="chromosome"/>
    <m/>
    <s v="CP015164.1"/>
    <n v="2364364"/>
    <n v="2364789"/>
    <x v="1"/>
    <m/>
    <m/>
    <m/>
    <m/>
    <m/>
    <m/>
    <s v="A4S02_11600"/>
    <n v="426"/>
    <m/>
    <m/>
  </r>
  <r>
    <n v="4934"/>
    <x v="1"/>
    <x v="3"/>
    <s v="GCA_001766235.1"/>
    <s v="Primary Assembly"/>
    <s v="chromosome"/>
    <m/>
    <s v="CP015164.1"/>
    <n v="2364364"/>
    <n v="2364789"/>
    <x v="1"/>
    <s v="AOW47311.1"/>
    <m/>
    <m/>
    <s v="hypothetical protein"/>
    <m/>
    <m/>
    <s v="A4S02_11600"/>
    <n v="426"/>
    <n v="141"/>
    <m/>
  </r>
  <r>
    <n v="4935"/>
    <x v="0"/>
    <x v="2"/>
    <s v="GCA_001766235.1"/>
    <s v="Primary Assembly"/>
    <s v="chromosome"/>
    <m/>
    <s v="CP015164.1"/>
    <n v="2364829"/>
    <n v="2365131"/>
    <x v="1"/>
    <m/>
    <m/>
    <m/>
    <m/>
    <m/>
    <m/>
    <s v="A4S02_11605"/>
    <n v="303"/>
    <m/>
    <m/>
  </r>
  <r>
    <n v="4936"/>
    <x v="1"/>
    <x v="3"/>
    <s v="GCA_001766235.1"/>
    <s v="Primary Assembly"/>
    <s v="chromosome"/>
    <m/>
    <s v="CP015164.1"/>
    <n v="2364829"/>
    <n v="2365131"/>
    <x v="1"/>
    <s v="AOW47312.1"/>
    <m/>
    <m/>
    <s v="hypothetical protein"/>
    <m/>
    <m/>
    <s v="A4S02_11605"/>
    <n v="303"/>
    <n v="100"/>
    <m/>
  </r>
  <r>
    <n v="4937"/>
    <x v="0"/>
    <x v="2"/>
    <s v="GCA_001766235.1"/>
    <s v="Primary Assembly"/>
    <s v="chromosome"/>
    <m/>
    <s v="CP015164.1"/>
    <n v="2365206"/>
    <n v="2366321"/>
    <x v="0"/>
    <m/>
    <m/>
    <m/>
    <m/>
    <m/>
    <m/>
    <s v="A4S02_11610"/>
    <n v="1116"/>
    <m/>
    <m/>
  </r>
  <r>
    <n v="4938"/>
    <x v="1"/>
    <x v="3"/>
    <s v="GCA_001766235.1"/>
    <s v="Primary Assembly"/>
    <s v="chromosome"/>
    <m/>
    <s v="CP015164.1"/>
    <n v="2365206"/>
    <n v="2366321"/>
    <x v="0"/>
    <s v="AOW47313.1"/>
    <m/>
    <m/>
    <s v="spermidine/putrescine ABC transporter ATP-binding protein"/>
    <m/>
    <m/>
    <s v="A4S02_11610"/>
    <n v="1116"/>
    <n v="371"/>
    <m/>
  </r>
  <r>
    <n v="4939"/>
    <x v="0"/>
    <x v="2"/>
    <s v="GCA_001766235.1"/>
    <s v="Primary Assembly"/>
    <s v="chromosome"/>
    <m/>
    <s v="CP015164.1"/>
    <n v="2366357"/>
    <n v="2367466"/>
    <x v="0"/>
    <m/>
    <m/>
    <m/>
    <m/>
    <m/>
    <m/>
    <s v="A4S02_11615"/>
    <n v="1110"/>
    <m/>
    <m/>
  </r>
  <r>
    <n v="4940"/>
    <x v="1"/>
    <x v="3"/>
    <s v="GCA_001766235.1"/>
    <s v="Primary Assembly"/>
    <s v="chromosome"/>
    <m/>
    <s v="CP015164.1"/>
    <n v="2366357"/>
    <n v="2367466"/>
    <x v="0"/>
    <s v="AOW47314.1"/>
    <m/>
    <m/>
    <s v="spermidine/putrescine ABC transporter substrate-binding protein"/>
    <m/>
    <m/>
    <s v="A4S02_11615"/>
    <n v="1110"/>
    <n v="369"/>
    <m/>
  </r>
  <r>
    <n v="4941"/>
    <x v="0"/>
    <x v="2"/>
    <s v="GCA_001766235.1"/>
    <s v="Primary Assembly"/>
    <s v="chromosome"/>
    <m/>
    <s v="CP015164.1"/>
    <n v="2367448"/>
    <n v="2367885"/>
    <x v="0"/>
    <m/>
    <m/>
    <m/>
    <m/>
    <m/>
    <m/>
    <s v="A4S02_11620"/>
    <n v="438"/>
    <m/>
    <m/>
  </r>
  <r>
    <n v="4942"/>
    <x v="1"/>
    <x v="3"/>
    <s v="GCA_001766235.1"/>
    <s v="Primary Assembly"/>
    <s v="chromosome"/>
    <m/>
    <s v="CP015164.1"/>
    <n v="2367448"/>
    <n v="2367885"/>
    <x v="0"/>
    <s v="AOW47315.1"/>
    <m/>
    <m/>
    <s v="spermidine/putrescine ABC transporter permease"/>
    <m/>
    <m/>
    <s v="A4S02_11620"/>
    <n v="438"/>
    <n v="145"/>
    <m/>
  </r>
  <r>
    <n v="4943"/>
    <x v="0"/>
    <x v="2"/>
    <s v="GCA_001766235.1"/>
    <s v="Primary Assembly"/>
    <s v="chromosome"/>
    <m/>
    <s v="CP015164.1"/>
    <n v="2367882"/>
    <n v="2368337"/>
    <x v="0"/>
    <m/>
    <m/>
    <m/>
    <m/>
    <m/>
    <m/>
    <s v="A4S02_11625"/>
    <n v="456"/>
    <m/>
    <m/>
  </r>
  <r>
    <n v="4944"/>
    <x v="1"/>
    <x v="3"/>
    <s v="GCA_001766235.1"/>
    <s v="Primary Assembly"/>
    <s v="chromosome"/>
    <m/>
    <s v="CP015164.1"/>
    <n v="2367882"/>
    <n v="2368337"/>
    <x v="0"/>
    <s v="AOW47316.1"/>
    <m/>
    <m/>
    <s v="hypothetical protein"/>
    <m/>
    <m/>
    <s v="A4S02_11625"/>
    <n v="456"/>
    <n v="151"/>
    <m/>
  </r>
  <r>
    <n v="4945"/>
    <x v="0"/>
    <x v="2"/>
    <s v="GCA_001766235.1"/>
    <s v="Primary Assembly"/>
    <s v="chromosome"/>
    <m/>
    <s v="CP015164.1"/>
    <n v="2368403"/>
    <n v="2369080"/>
    <x v="0"/>
    <m/>
    <m/>
    <m/>
    <m/>
    <m/>
    <m/>
    <s v="A4S02_11630"/>
    <n v="678"/>
    <m/>
    <m/>
  </r>
  <r>
    <n v="4946"/>
    <x v="1"/>
    <x v="3"/>
    <s v="GCA_001766235.1"/>
    <s v="Primary Assembly"/>
    <s v="chromosome"/>
    <m/>
    <s v="CP015164.1"/>
    <n v="2368403"/>
    <n v="2369080"/>
    <x v="0"/>
    <s v="AOW47317.1"/>
    <m/>
    <m/>
    <s v="hypothetical protein"/>
    <m/>
    <m/>
    <s v="A4S02_11630"/>
    <n v="678"/>
    <n v="225"/>
    <m/>
  </r>
  <r>
    <n v="4947"/>
    <x v="0"/>
    <x v="4"/>
    <s v="GCA_001766235.1"/>
    <s v="Primary Assembly"/>
    <s v="chromosome"/>
    <m/>
    <s v="CP015164.1"/>
    <n v="2369152"/>
    <n v="2369238"/>
    <x v="0"/>
    <m/>
    <m/>
    <m/>
    <m/>
    <m/>
    <m/>
    <s v="A4S02_11635"/>
    <n v="87"/>
    <m/>
    <m/>
  </r>
  <r>
    <n v="4948"/>
    <x v="2"/>
    <x v="5"/>
    <s v="GCA_001766235.1"/>
    <s v="Primary Assembly"/>
    <s v="chromosome"/>
    <m/>
    <s v="CP015164.1"/>
    <n v="2369152"/>
    <n v="2369238"/>
    <x v="0"/>
    <m/>
    <m/>
    <m/>
    <s v="tRNA-Leu"/>
    <m/>
    <m/>
    <s v="A4S02_11635"/>
    <n v="87"/>
    <m/>
    <s v="anticodon=TAA"/>
  </r>
  <r>
    <n v="4949"/>
    <x v="0"/>
    <x v="2"/>
    <s v="GCA_001766235.1"/>
    <s v="Primary Assembly"/>
    <s v="chromosome"/>
    <m/>
    <s v="CP015164.1"/>
    <n v="2369314"/>
    <n v="2370651"/>
    <x v="0"/>
    <m/>
    <m/>
    <m/>
    <m/>
    <m/>
    <m/>
    <s v="A4S02_11640"/>
    <n v="1338"/>
    <m/>
    <m/>
  </r>
  <r>
    <n v="4950"/>
    <x v="1"/>
    <x v="3"/>
    <s v="GCA_001766235.1"/>
    <s v="Primary Assembly"/>
    <s v="chromosome"/>
    <m/>
    <s v="CP015164.1"/>
    <n v="2369314"/>
    <n v="2370651"/>
    <x v="0"/>
    <s v="AOW47318.1"/>
    <m/>
    <m/>
    <s v="hypothetical protein"/>
    <m/>
    <m/>
    <s v="A4S02_11640"/>
    <n v="1338"/>
    <n v="445"/>
    <m/>
  </r>
  <r>
    <n v="4951"/>
    <x v="0"/>
    <x v="2"/>
    <s v="GCA_001766235.1"/>
    <s v="Primary Assembly"/>
    <s v="chromosome"/>
    <m/>
    <s v="CP015164.1"/>
    <n v="2370709"/>
    <n v="2370975"/>
    <x v="0"/>
    <m/>
    <m/>
    <m/>
    <m/>
    <m/>
    <m/>
    <s v="A4S02_11645"/>
    <n v="267"/>
    <m/>
    <m/>
  </r>
  <r>
    <n v="4952"/>
    <x v="1"/>
    <x v="3"/>
    <s v="GCA_001766235.1"/>
    <s v="Primary Assembly"/>
    <s v="chromosome"/>
    <m/>
    <s v="CP015164.1"/>
    <n v="2370709"/>
    <n v="2370975"/>
    <x v="0"/>
    <s v="AOW47319.1"/>
    <m/>
    <m/>
    <s v="hypothetical protein"/>
    <m/>
    <m/>
    <s v="A4S02_11645"/>
    <n v="267"/>
    <n v="88"/>
    <m/>
  </r>
  <r>
    <n v="4953"/>
    <x v="0"/>
    <x v="2"/>
    <s v="GCA_001766235.1"/>
    <s v="Primary Assembly"/>
    <s v="chromosome"/>
    <m/>
    <s v="CP015164.1"/>
    <n v="2371068"/>
    <n v="2371997"/>
    <x v="0"/>
    <m/>
    <m/>
    <m/>
    <m/>
    <m/>
    <m/>
    <s v="A4S02_11650"/>
    <n v="930"/>
    <m/>
    <m/>
  </r>
  <r>
    <n v="4954"/>
    <x v="1"/>
    <x v="3"/>
    <s v="GCA_001766235.1"/>
    <s v="Primary Assembly"/>
    <s v="chromosome"/>
    <m/>
    <s v="CP015164.1"/>
    <n v="2371068"/>
    <n v="2371997"/>
    <x v="0"/>
    <s v="AOW47320.1"/>
    <m/>
    <m/>
    <s v="transposase"/>
    <m/>
    <m/>
    <s v="A4S02_11650"/>
    <n v="930"/>
    <n v="309"/>
    <m/>
  </r>
  <r>
    <n v="4955"/>
    <x v="0"/>
    <x v="0"/>
    <s v="GCA_001766235.1"/>
    <s v="Primary Assembly"/>
    <s v="chromosome"/>
    <m/>
    <s v="CP015164.1"/>
    <n v="2372182"/>
    <n v="2374752"/>
    <x v="0"/>
    <m/>
    <m/>
    <m/>
    <m/>
    <m/>
    <m/>
    <s v="A4S02_11655"/>
    <n v="2571"/>
    <m/>
    <s v="pseudo"/>
  </r>
  <r>
    <n v="4956"/>
    <x v="1"/>
    <x v="1"/>
    <s v="GCA_001766235.1"/>
    <s v="Primary Assembly"/>
    <s v="chromosome"/>
    <m/>
    <s v="CP015164.1"/>
    <n v="2372182"/>
    <n v="2374752"/>
    <x v="0"/>
    <m/>
    <m/>
    <m/>
    <s v="DEAD/DEAH box helicase"/>
    <m/>
    <m/>
    <s v="A4S02_11655"/>
    <n v="2571"/>
    <m/>
    <s v="pseudo"/>
  </r>
  <r>
    <n v="4957"/>
    <x v="0"/>
    <x v="2"/>
    <s v="GCA_001766235.1"/>
    <s v="Primary Assembly"/>
    <s v="chromosome"/>
    <m/>
    <s v="CP015164.1"/>
    <n v="2374755"/>
    <n v="2375483"/>
    <x v="0"/>
    <m/>
    <m/>
    <m/>
    <m/>
    <m/>
    <m/>
    <s v="A4S02_11660"/>
    <n v="729"/>
    <m/>
    <m/>
  </r>
  <r>
    <n v="4958"/>
    <x v="1"/>
    <x v="3"/>
    <s v="GCA_001766235.1"/>
    <s v="Primary Assembly"/>
    <s v="chromosome"/>
    <m/>
    <s v="CP015164.1"/>
    <n v="2374755"/>
    <n v="2375483"/>
    <x v="0"/>
    <s v="AOW47321.1"/>
    <m/>
    <m/>
    <s v="metal-dependent hydrolase"/>
    <m/>
    <m/>
    <s v="A4S02_11660"/>
    <n v="729"/>
    <n v="242"/>
    <m/>
  </r>
  <r>
    <n v="4959"/>
    <x v="0"/>
    <x v="2"/>
    <s v="GCA_001766235.1"/>
    <s v="Primary Assembly"/>
    <s v="chromosome"/>
    <m/>
    <s v="CP015164.1"/>
    <n v="2375641"/>
    <n v="2376606"/>
    <x v="1"/>
    <m/>
    <m/>
    <m/>
    <m/>
    <m/>
    <m/>
    <s v="A4S02_11665"/>
    <n v="966"/>
    <m/>
    <m/>
  </r>
  <r>
    <n v="4960"/>
    <x v="1"/>
    <x v="3"/>
    <s v="GCA_001766235.1"/>
    <s v="Primary Assembly"/>
    <s v="chromosome"/>
    <m/>
    <s v="CP015164.1"/>
    <n v="2375641"/>
    <n v="2376606"/>
    <x v="1"/>
    <s v="AOW47322.1"/>
    <m/>
    <m/>
    <s v="hypothetical protein"/>
    <m/>
    <m/>
    <s v="A4S02_11665"/>
    <n v="966"/>
    <n v="321"/>
    <m/>
  </r>
  <r>
    <n v="4961"/>
    <x v="0"/>
    <x v="0"/>
    <s v="GCA_001766235.1"/>
    <s v="Primary Assembly"/>
    <s v="chromosome"/>
    <m/>
    <s v="CP015164.1"/>
    <n v="2376669"/>
    <n v="2377005"/>
    <x v="0"/>
    <m/>
    <m/>
    <m/>
    <m/>
    <m/>
    <m/>
    <s v="A4S02_11670"/>
    <n v="337"/>
    <m/>
    <s v="pseudo"/>
  </r>
  <r>
    <n v="4962"/>
    <x v="1"/>
    <x v="1"/>
    <s v="GCA_001766235.1"/>
    <s v="Primary Assembly"/>
    <s v="chromosome"/>
    <m/>
    <s v="CP015164.1"/>
    <n v="2376669"/>
    <n v="2377005"/>
    <x v="0"/>
    <m/>
    <m/>
    <m/>
    <s v="transposase"/>
    <m/>
    <m/>
    <s v="A4S02_11670"/>
    <n v="337"/>
    <m/>
    <s v="pseudo"/>
  </r>
  <r>
    <n v="4963"/>
    <x v="0"/>
    <x v="2"/>
    <s v="GCA_001766235.1"/>
    <s v="Primary Assembly"/>
    <s v="chromosome"/>
    <m/>
    <s v="CP015164.1"/>
    <n v="2377038"/>
    <n v="2378078"/>
    <x v="0"/>
    <m/>
    <m/>
    <m/>
    <m/>
    <m/>
    <m/>
    <s v="A4S02_11675"/>
    <n v="1041"/>
    <m/>
    <m/>
  </r>
  <r>
    <n v="4964"/>
    <x v="1"/>
    <x v="3"/>
    <s v="GCA_001766235.1"/>
    <s v="Primary Assembly"/>
    <s v="chromosome"/>
    <m/>
    <s v="CP015164.1"/>
    <n v="2377038"/>
    <n v="2378078"/>
    <x v="0"/>
    <s v="AOW47323.1"/>
    <m/>
    <m/>
    <s v="transposase"/>
    <m/>
    <m/>
    <s v="A4S02_11675"/>
    <n v="1041"/>
    <n v="346"/>
    <m/>
  </r>
  <r>
    <n v="4965"/>
    <x v="0"/>
    <x v="2"/>
    <s v="GCA_001766235.1"/>
    <s v="Primary Assembly"/>
    <s v="chromosome"/>
    <m/>
    <s v="CP015164.1"/>
    <n v="2378641"/>
    <n v="2379663"/>
    <x v="1"/>
    <m/>
    <m/>
    <m/>
    <m/>
    <m/>
    <m/>
    <s v="A4S02_11680"/>
    <n v="1023"/>
    <m/>
    <m/>
  </r>
  <r>
    <n v="4966"/>
    <x v="1"/>
    <x v="3"/>
    <s v="GCA_001766235.1"/>
    <s v="Primary Assembly"/>
    <s v="chromosome"/>
    <m/>
    <s v="CP015164.1"/>
    <n v="2378641"/>
    <n v="2379663"/>
    <x v="1"/>
    <s v="AOW47324.1"/>
    <m/>
    <m/>
    <s v="transposase"/>
    <m/>
    <m/>
    <s v="A4S02_11680"/>
    <n v="1023"/>
    <n v="340"/>
    <m/>
  </r>
  <r>
    <n v="4967"/>
    <x v="0"/>
    <x v="2"/>
    <s v="GCA_001766235.1"/>
    <s v="Primary Assembly"/>
    <s v="chromosome"/>
    <m/>
    <s v="CP015164.1"/>
    <n v="2379925"/>
    <n v="2381250"/>
    <x v="1"/>
    <m/>
    <m/>
    <m/>
    <m/>
    <m/>
    <m/>
    <s v="A4S02_11685"/>
    <n v="1326"/>
    <m/>
    <m/>
  </r>
  <r>
    <n v="4968"/>
    <x v="1"/>
    <x v="3"/>
    <s v="GCA_001766235.1"/>
    <s v="Primary Assembly"/>
    <s v="chromosome"/>
    <m/>
    <s v="CP015164.1"/>
    <n v="2379925"/>
    <n v="2381250"/>
    <x v="1"/>
    <s v="AOW47898.1"/>
    <m/>
    <m/>
    <s v="transposase"/>
    <m/>
    <m/>
    <s v="A4S02_11685"/>
    <n v="1326"/>
    <n v="441"/>
    <m/>
  </r>
  <r>
    <n v="4969"/>
    <x v="0"/>
    <x v="0"/>
    <s v="GCA_001766235.1"/>
    <s v="Primary Assembly"/>
    <s v="chromosome"/>
    <m/>
    <s v="CP015164.1"/>
    <n v="2381368"/>
    <n v="2381680"/>
    <x v="1"/>
    <m/>
    <m/>
    <m/>
    <m/>
    <m/>
    <m/>
    <s v="A4S02_11690"/>
    <n v="313"/>
    <m/>
    <s v="pseudo"/>
  </r>
  <r>
    <n v="4970"/>
    <x v="1"/>
    <x v="1"/>
    <s v="GCA_001766235.1"/>
    <s v="Primary Assembly"/>
    <s v="chromosome"/>
    <m/>
    <s v="CP015164.1"/>
    <n v="2381368"/>
    <n v="2381680"/>
    <x v="1"/>
    <m/>
    <m/>
    <m/>
    <s v="transposase"/>
    <m/>
    <m/>
    <s v="A4S02_11690"/>
    <n v="313"/>
    <m/>
    <s v="pseudo"/>
  </r>
  <r>
    <n v="4971"/>
    <x v="0"/>
    <x v="2"/>
    <s v="GCA_001766235.1"/>
    <s v="Primary Assembly"/>
    <s v="chromosome"/>
    <m/>
    <s v="CP015164.1"/>
    <n v="2381825"/>
    <n v="2382622"/>
    <x v="0"/>
    <m/>
    <m/>
    <m/>
    <m/>
    <m/>
    <m/>
    <s v="A4S02_11695"/>
    <n v="798"/>
    <m/>
    <m/>
  </r>
  <r>
    <n v="4972"/>
    <x v="1"/>
    <x v="3"/>
    <s v="GCA_001766235.1"/>
    <s v="Primary Assembly"/>
    <s v="chromosome"/>
    <m/>
    <s v="CP015164.1"/>
    <n v="2381825"/>
    <n v="2382622"/>
    <x v="0"/>
    <s v="AOW47325.1"/>
    <m/>
    <m/>
    <s v="transposase"/>
    <m/>
    <m/>
    <s v="A4S02_11695"/>
    <n v="798"/>
    <n v="265"/>
    <m/>
  </r>
  <r>
    <n v="4973"/>
    <x v="0"/>
    <x v="2"/>
    <s v="GCA_001766235.1"/>
    <s v="Primary Assembly"/>
    <s v="chromosome"/>
    <m/>
    <s v="CP015164.1"/>
    <n v="2382848"/>
    <n v="2383261"/>
    <x v="0"/>
    <m/>
    <m/>
    <m/>
    <m/>
    <m/>
    <m/>
    <s v="A4S02_11700"/>
    <n v="414"/>
    <m/>
    <m/>
  </r>
  <r>
    <n v="4974"/>
    <x v="1"/>
    <x v="3"/>
    <s v="GCA_001766235.1"/>
    <s v="Primary Assembly"/>
    <s v="chromosome"/>
    <m/>
    <s v="CP015164.1"/>
    <n v="2382848"/>
    <n v="2383261"/>
    <x v="0"/>
    <s v="AOW47326.1"/>
    <m/>
    <m/>
    <s v="RNA polymerase-binding protein DksA"/>
    <m/>
    <m/>
    <s v="A4S02_11700"/>
    <n v="414"/>
    <n v="137"/>
    <m/>
  </r>
  <r>
    <n v="4975"/>
    <x v="0"/>
    <x v="4"/>
    <s v="GCA_001766235.1"/>
    <s v="Primary Assembly"/>
    <s v="chromosome"/>
    <m/>
    <s v="CP015164.1"/>
    <n v="2383333"/>
    <n v="2383407"/>
    <x v="0"/>
    <m/>
    <m/>
    <m/>
    <m/>
    <m/>
    <m/>
    <s v="A4S02_11705"/>
    <n v="75"/>
    <m/>
    <m/>
  </r>
  <r>
    <n v="4976"/>
    <x v="2"/>
    <x v="5"/>
    <s v="GCA_001766235.1"/>
    <s v="Primary Assembly"/>
    <s v="chromosome"/>
    <m/>
    <s v="CP015164.1"/>
    <n v="2383333"/>
    <n v="2383407"/>
    <x v="0"/>
    <m/>
    <m/>
    <m/>
    <s v="tRNA-Thr"/>
    <m/>
    <m/>
    <s v="A4S02_11705"/>
    <n v="75"/>
    <m/>
    <s v="anticodon=GGT"/>
  </r>
  <r>
    <n v="4977"/>
    <x v="0"/>
    <x v="0"/>
    <s v="GCA_001766235.1"/>
    <s v="Primary Assembly"/>
    <s v="chromosome"/>
    <m/>
    <s v="CP015164.1"/>
    <n v="2383717"/>
    <n v="2384065"/>
    <x v="0"/>
    <m/>
    <m/>
    <m/>
    <m/>
    <m/>
    <m/>
    <s v="A4S02_11710"/>
    <n v="349"/>
    <m/>
    <s v="pseudo"/>
  </r>
  <r>
    <n v="4978"/>
    <x v="1"/>
    <x v="1"/>
    <s v="GCA_001766235.1"/>
    <s v="Primary Assembly"/>
    <s v="chromosome"/>
    <m/>
    <s v="CP015164.1"/>
    <n v="2383717"/>
    <n v="2384065"/>
    <x v="0"/>
    <m/>
    <m/>
    <m/>
    <s v="transposase"/>
    <m/>
    <m/>
    <s v="A4S02_11710"/>
    <n v="349"/>
    <m/>
    <s v="pseudo"/>
  </r>
  <r>
    <n v="4979"/>
    <x v="0"/>
    <x v="2"/>
    <s v="GCA_001766235.1"/>
    <s v="Primary Assembly"/>
    <s v="chromosome"/>
    <m/>
    <s v="CP015164.1"/>
    <n v="2384086"/>
    <n v="2384475"/>
    <x v="0"/>
    <m/>
    <m/>
    <m/>
    <m/>
    <m/>
    <m/>
    <s v="A4S02_11715"/>
    <n v="390"/>
    <m/>
    <m/>
  </r>
  <r>
    <n v="4980"/>
    <x v="1"/>
    <x v="3"/>
    <s v="GCA_001766235.1"/>
    <s v="Primary Assembly"/>
    <s v="chromosome"/>
    <m/>
    <s v="CP015164.1"/>
    <n v="2384086"/>
    <n v="2384475"/>
    <x v="0"/>
    <s v="AOW47899.1"/>
    <m/>
    <m/>
    <s v="transposase"/>
    <m/>
    <m/>
    <s v="A4S02_11715"/>
    <n v="390"/>
    <n v="129"/>
    <m/>
  </r>
  <r>
    <n v="4981"/>
    <x v="0"/>
    <x v="0"/>
    <s v="GCA_001766235.1"/>
    <s v="Primary Assembly"/>
    <s v="chromosome"/>
    <m/>
    <s v="CP015164.1"/>
    <n v="2384631"/>
    <n v="2385003"/>
    <x v="0"/>
    <m/>
    <m/>
    <m/>
    <m/>
    <m/>
    <m/>
    <s v="A4S02_11720"/>
    <n v="373"/>
    <m/>
    <s v="pseudo"/>
  </r>
  <r>
    <n v="4982"/>
    <x v="1"/>
    <x v="1"/>
    <s v="GCA_001766235.1"/>
    <s v="Primary Assembly"/>
    <s v="chromosome"/>
    <m/>
    <s v="CP015164.1"/>
    <n v="2384631"/>
    <n v="2385003"/>
    <x v="0"/>
    <m/>
    <m/>
    <m/>
    <s v="transposase"/>
    <m/>
    <m/>
    <s v="A4S02_11720"/>
    <n v="373"/>
    <m/>
    <s v="pseudo"/>
  </r>
  <r>
    <n v="4983"/>
    <x v="0"/>
    <x v="2"/>
    <s v="GCA_001766235.1"/>
    <s v="Primary Assembly"/>
    <s v="chromosome"/>
    <m/>
    <s v="CP015164.1"/>
    <n v="2385045"/>
    <n v="2385386"/>
    <x v="0"/>
    <m/>
    <m/>
    <m/>
    <m/>
    <m/>
    <m/>
    <s v="A4S02_11725"/>
    <n v="342"/>
    <m/>
    <m/>
  </r>
  <r>
    <n v="4984"/>
    <x v="1"/>
    <x v="3"/>
    <s v="GCA_001766235.1"/>
    <s v="Primary Assembly"/>
    <s v="chromosome"/>
    <m/>
    <s v="CP015164.1"/>
    <n v="2385045"/>
    <n v="2385386"/>
    <x v="0"/>
    <s v="AOW47327.1"/>
    <m/>
    <m/>
    <s v="transposase"/>
    <m/>
    <m/>
    <s v="A4S02_11725"/>
    <n v="342"/>
    <n v="113"/>
    <m/>
  </r>
  <r>
    <n v="4985"/>
    <x v="0"/>
    <x v="2"/>
    <s v="GCA_001766235.1"/>
    <s v="Primary Assembly"/>
    <s v="chromosome"/>
    <m/>
    <s v="CP015164.1"/>
    <n v="2385662"/>
    <n v="2386753"/>
    <x v="1"/>
    <m/>
    <m/>
    <m/>
    <m/>
    <m/>
    <m/>
    <s v="A4S02_11730"/>
    <n v="1092"/>
    <m/>
    <m/>
  </r>
  <r>
    <n v="4986"/>
    <x v="1"/>
    <x v="3"/>
    <s v="GCA_001766235.1"/>
    <s v="Primary Assembly"/>
    <s v="chromosome"/>
    <m/>
    <s v="CP015164.1"/>
    <n v="2385662"/>
    <n v="2386753"/>
    <x v="1"/>
    <s v="AOW47328.1"/>
    <m/>
    <m/>
    <s v="glycosyltransferase"/>
    <m/>
    <m/>
    <s v="A4S02_11730"/>
    <n v="1092"/>
    <n v="363"/>
    <m/>
  </r>
  <r>
    <n v="4987"/>
    <x v="0"/>
    <x v="2"/>
    <s v="GCA_001766235.1"/>
    <s v="Primary Assembly"/>
    <s v="chromosome"/>
    <m/>
    <s v="CP015164.1"/>
    <n v="2386850"/>
    <n v="2387158"/>
    <x v="1"/>
    <m/>
    <m/>
    <m/>
    <m/>
    <m/>
    <m/>
    <s v="A4S02_11735"/>
    <n v="309"/>
    <m/>
    <m/>
  </r>
  <r>
    <n v="4988"/>
    <x v="1"/>
    <x v="3"/>
    <s v="GCA_001766235.1"/>
    <s v="Primary Assembly"/>
    <s v="chromosome"/>
    <m/>
    <s v="CP015164.1"/>
    <n v="2386850"/>
    <n v="2387158"/>
    <x v="1"/>
    <s v="AOW47329.1"/>
    <m/>
    <m/>
    <s v="hypothetical protein"/>
    <m/>
    <m/>
    <s v="A4S02_11735"/>
    <n v="309"/>
    <n v="102"/>
    <m/>
  </r>
  <r>
    <n v="4989"/>
    <x v="0"/>
    <x v="2"/>
    <s v="GCA_001766235.1"/>
    <s v="Primary Assembly"/>
    <s v="chromosome"/>
    <m/>
    <s v="CP015164.1"/>
    <n v="2387253"/>
    <n v="2388521"/>
    <x v="1"/>
    <m/>
    <m/>
    <m/>
    <m/>
    <m/>
    <m/>
    <s v="A4S02_11740"/>
    <n v="1269"/>
    <m/>
    <m/>
  </r>
  <r>
    <n v="4990"/>
    <x v="1"/>
    <x v="3"/>
    <s v="GCA_001766235.1"/>
    <s v="Primary Assembly"/>
    <s v="chromosome"/>
    <m/>
    <s v="CP015164.1"/>
    <n v="2387253"/>
    <n v="2388521"/>
    <x v="1"/>
    <s v="AOW47330.1"/>
    <m/>
    <m/>
    <s v="tyrosine--tRNA ligase"/>
    <m/>
    <m/>
    <s v="A4S02_11740"/>
    <n v="1269"/>
    <n v="422"/>
    <m/>
  </r>
  <r>
    <n v="4991"/>
    <x v="0"/>
    <x v="2"/>
    <s v="GCA_001766235.1"/>
    <s v="Primary Assembly"/>
    <s v="chromosome"/>
    <m/>
    <s v="CP015164.1"/>
    <n v="2388641"/>
    <n v="2390098"/>
    <x v="1"/>
    <m/>
    <m/>
    <m/>
    <m/>
    <s v="tldD"/>
    <m/>
    <s v="A4S02_11745"/>
    <n v="1458"/>
    <m/>
    <m/>
  </r>
  <r>
    <n v="4992"/>
    <x v="1"/>
    <x v="3"/>
    <s v="GCA_001766235.1"/>
    <s v="Primary Assembly"/>
    <s v="chromosome"/>
    <m/>
    <s v="CP015164.1"/>
    <n v="2388641"/>
    <n v="2390098"/>
    <x v="1"/>
    <s v="AOW47331.1"/>
    <m/>
    <m/>
    <s v="metalloprotease TldD"/>
    <s v="tldD"/>
    <m/>
    <s v="A4S02_11745"/>
    <n v="1458"/>
    <n v="485"/>
    <m/>
  </r>
  <r>
    <n v="4993"/>
    <x v="0"/>
    <x v="2"/>
    <s v="GCA_001766235.1"/>
    <s v="Primary Assembly"/>
    <s v="chromosome"/>
    <m/>
    <s v="CP015164.1"/>
    <n v="2390224"/>
    <n v="2390919"/>
    <x v="1"/>
    <m/>
    <m/>
    <m/>
    <m/>
    <m/>
    <m/>
    <s v="A4S02_11750"/>
    <n v="696"/>
    <m/>
    <m/>
  </r>
  <r>
    <n v="4994"/>
    <x v="1"/>
    <x v="3"/>
    <s v="GCA_001766235.1"/>
    <s v="Primary Assembly"/>
    <s v="chromosome"/>
    <m/>
    <s v="CP015164.1"/>
    <n v="2390224"/>
    <n v="2390919"/>
    <x v="1"/>
    <s v="AOW47332.1"/>
    <m/>
    <m/>
    <s v="phosphoglycerate mutase"/>
    <m/>
    <m/>
    <s v="A4S02_11750"/>
    <n v="696"/>
    <n v="231"/>
    <m/>
  </r>
  <r>
    <n v="4995"/>
    <x v="0"/>
    <x v="2"/>
    <s v="GCA_001766235.1"/>
    <s v="Primary Assembly"/>
    <s v="chromosome"/>
    <m/>
    <s v="CP015164.1"/>
    <n v="2390974"/>
    <n v="2393121"/>
    <x v="1"/>
    <m/>
    <m/>
    <m/>
    <m/>
    <m/>
    <m/>
    <s v="A4S02_11755"/>
    <n v="2148"/>
    <m/>
    <m/>
  </r>
  <r>
    <n v="4996"/>
    <x v="1"/>
    <x v="3"/>
    <s v="GCA_001766235.1"/>
    <s v="Primary Assembly"/>
    <s v="chromosome"/>
    <m/>
    <s v="CP015164.1"/>
    <n v="2390974"/>
    <n v="2393121"/>
    <x v="1"/>
    <s v="AOW47333.1"/>
    <m/>
    <m/>
    <s v="GMP reductase"/>
    <m/>
    <m/>
    <s v="A4S02_11755"/>
    <n v="2148"/>
    <n v="715"/>
    <m/>
  </r>
  <r>
    <n v="4997"/>
    <x v="0"/>
    <x v="2"/>
    <s v="GCA_001766235.1"/>
    <s v="Primary Assembly"/>
    <s v="chromosome"/>
    <m/>
    <s v="CP015164.1"/>
    <n v="2393323"/>
    <n v="2394381"/>
    <x v="0"/>
    <m/>
    <m/>
    <m/>
    <m/>
    <m/>
    <m/>
    <s v="A4S02_11760"/>
    <n v="1059"/>
    <m/>
    <m/>
  </r>
  <r>
    <n v="4998"/>
    <x v="1"/>
    <x v="3"/>
    <s v="GCA_001766235.1"/>
    <s v="Primary Assembly"/>
    <s v="chromosome"/>
    <m/>
    <s v="CP015164.1"/>
    <n v="2393323"/>
    <n v="2394381"/>
    <x v="0"/>
    <s v="AOW47334.1"/>
    <m/>
    <m/>
    <s v="dTDP-glucose 4,6-dehydratase"/>
    <m/>
    <m/>
    <s v="A4S02_11760"/>
    <n v="1059"/>
    <n v="352"/>
    <m/>
  </r>
  <r>
    <n v="4999"/>
    <x v="0"/>
    <x v="2"/>
    <s v="GCA_001766235.1"/>
    <s v="Primary Assembly"/>
    <s v="chromosome"/>
    <m/>
    <s v="CP015164.1"/>
    <n v="2394378"/>
    <n v="2395289"/>
    <x v="0"/>
    <m/>
    <m/>
    <m/>
    <m/>
    <m/>
    <m/>
    <s v="A4S02_11765"/>
    <n v="912"/>
    <m/>
    <m/>
  </r>
  <r>
    <n v="5000"/>
    <x v="1"/>
    <x v="3"/>
    <s v="GCA_001766235.1"/>
    <s v="Primary Assembly"/>
    <s v="chromosome"/>
    <m/>
    <s v="CP015164.1"/>
    <n v="2394378"/>
    <n v="2395289"/>
    <x v="0"/>
    <s v="AOW47335.1"/>
    <m/>
    <m/>
    <s v="glucose-1-phosphate thymidylyltransferase"/>
    <m/>
    <m/>
    <s v="A4S02_11765"/>
    <n v="912"/>
    <n v="303"/>
    <m/>
  </r>
  <r>
    <n v="5001"/>
    <x v="0"/>
    <x v="2"/>
    <s v="GCA_001766235.1"/>
    <s v="Primary Assembly"/>
    <s v="chromosome"/>
    <m/>
    <s v="CP015164.1"/>
    <n v="2395338"/>
    <n v="2395910"/>
    <x v="0"/>
    <m/>
    <m/>
    <m/>
    <m/>
    <m/>
    <m/>
    <s v="A4S02_11770"/>
    <n v="573"/>
    <m/>
    <m/>
  </r>
  <r>
    <n v="5002"/>
    <x v="1"/>
    <x v="3"/>
    <s v="GCA_001766235.1"/>
    <s v="Primary Assembly"/>
    <s v="chromosome"/>
    <m/>
    <s v="CP015164.1"/>
    <n v="2395338"/>
    <n v="2395910"/>
    <x v="0"/>
    <s v="AOW47336.1"/>
    <m/>
    <m/>
    <s v="dTDP-4-dehydrorhamnose 3,5-epimerase"/>
    <m/>
    <m/>
    <s v="A4S02_11770"/>
    <n v="573"/>
    <n v="190"/>
    <m/>
  </r>
  <r>
    <n v="5003"/>
    <x v="0"/>
    <x v="2"/>
    <s v="GCA_001766235.1"/>
    <s v="Primary Assembly"/>
    <s v="chromosome"/>
    <m/>
    <s v="CP015164.1"/>
    <n v="2395913"/>
    <n v="2396818"/>
    <x v="0"/>
    <m/>
    <m/>
    <m/>
    <m/>
    <m/>
    <m/>
    <s v="A4S02_11775"/>
    <n v="906"/>
    <m/>
    <m/>
  </r>
  <r>
    <n v="5004"/>
    <x v="1"/>
    <x v="3"/>
    <s v="GCA_001766235.1"/>
    <s v="Primary Assembly"/>
    <s v="chromosome"/>
    <m/>
    <s v="CP015164.1"/>
    <n v="2395913"/>
    <n v="2396818"/>
    <x v="0"/>
    <s v="AOW47337.1"/>
    <m/>
    <m/>
    <s v="dTDP-4-dehydrorhamnose reductase"/>
    <m/>
    <m/>
    <s v="A4S02_11775"/>
    <n v="906"/>
    <n v="301"/>
    <m/>
  </r>
  <r>
    <n v="5005"/>
    <x v="0"/>
    <x v="2"/>
    <s v="GCA_001766235.1"/>
    <s v="Primary Assembly"/>
    <s v="chromosome"/>
    <m/>
    <s v="CP015164.1"/>
    <n v="2396927"/>
    <n v="2397874"/>
    <x v="0"/>
    <m/>
    <m/>
    <m/>
    <m/>
    <m/>
    <m/>
    <s v="A4S02_11780"/>
    <n v="948"/>
    <m/>
    <m/>
  </r>
  <r>
    <n v="5006"/>
    <x v="1"/>
    <x v="3"/>
    <s v="GCA_001766235.1"/>
    <s v="Primary Assembly"/>
    <s v="chromosome"/>
    <m/>
    <s v="CP015164.1"/>
    <n v="2396927"/>
    <n v="2397874"/>
    <x v="0"/>
    <s v="AOW47338.1"/>
    <m/>
    <m/>
    <s v="alpha-L-Rha alpha-1,3-L-rhamnosyltransferase"/>
    <m/>
    <m/>
    <s v="A4S02_11780"/>
    <n v="948"/>
    <n v="315"/>
    <m/>
  </r>
  <r>
    <n v="5007"/>
    <x v="0"/>
    <x v="2"/>
    <s v="GCA_001766235.1"/>
    <s v="Primary Assembly"/>
    <s v="chromosome"/>
    <m/>
    <s v="CP015164.1"/>
    <n v="2398142"/>
    <n v="2400754"/>
    <x v="0"/>
    <m/>
    <m/>
    <m/>
    <m/>
    <m/>
    <m/>
    <s v="A4S02_11785"/>
    <n v="2613"/>
    <m/>
    <m/>
  </r>
  <r>
    <n v="5008"/>
    <x v="1"/>
    <x v="3"/>
    <s v="GCA_001766235.1"/>
    <s v="Primary Assembly"/>
    <s v="chromosome"/>
    <m/>
    <s v="CP015164.1"/>
    <n v="2398142"/>
    <n v="2400754"/>
    <x v="0"/>
    <s v="AOW47339.1"/>
    <m/>
    <m/>
    <s v="cell division protein FtsK"/>
    <m/>
    <m/>
    <s v="A4S02_11785"/>
    <n v="2613"/>
    <n v="870"/>
    <m/>
  </r>
  <r>
    <n v="5009"/>
    <x v="0"/>
    <x v="2"/>
    <s v="GCA_001766235.1"/>
    <s v="Primary Assembly"/>
    <s v="chromosome"/>
    <m/>
    <s v="CP015164.1"/>
    <n v="2400922"/>
    <n v="2401428"/>
    <x v="0"/>
    <m/>
    <m/>
    <m/>
    <m/>
    <m/>
    <m/>
    <s v="A4S02_11790"/>
    <n v="507"/>
    <m/>
    <m/>
  </r>
  <r>
    <n v="5010"/>
    <x v="1"/>
    <x v="3"/>
    <s v="GCA_001766235.1"/>
    <s v="Primary Assembly"/>
    <s v="chromosome"/>
    <m/>
    <s v="CP015164.1"/>
    <n v="2400922"/>
    <n v="2401428"/>
    <x v="0"/>
    <s v="AOW47900.1"/>
    <m/>
    <m/>
    <s v="RNA pseudouridine synthase"/>
    <m/>
    <m/>
    <s v="A4S02_11790"/>
    <n v="507"/>
    <n v="168"/>
    <m/>
  </r>
  <r>
    <n v="5011"/>
    <x v="0"/>
    <x v="2"/>
    <s v="GCA_001766235.1"/>
    <s v="Primary Assembly"/>
    <s v="chromosome"/>
    <m/>
    <s v="CP015164.1"/>
    <n v="2401450"/>
    <n v="2402544"/>
    <x v="1"/>
    <m/>
    <m/>
    <m/>
    <m/>
    <m/>
    <m/>
    <s v="A4S02_11795"/>
    <n v="1095"/>
    <m/>
    <m/>
  </r>
  <r>
    <n v="5012"/>
    <x v="1"/>
    <x v="3"/>
    <s v="GCA_001766235.1"/>
    <s v="Primary Assembly"/>
    <s v="chromosome"/>
    <m/>
    <s v="CP015164.1"/>
    <n v="2401450"/>
    <n v="2402544"/>
    <x v="1"/>
    <s v="AOW47340.1"/>
    <m/>
    <m/>
    <s v="hexosyltransferase"/>
    <m/>
    <m/>
    <s v="A4S02_11795"/>
    <n v="1095"/>
    <n v="364"/>
    <m/>
  </r>
  <r>
    <n v="5013"/>
    <x v="0"/>
    <x v="2"/>
    <s v="GCA_001766235.1"/>
    <s v="Primary Assembly"/>
    <s v="chromosome"/>
    <m/>
    <s v="CP015164.1"/>
    <n v="2402601"/>
    <n v="2403272"/>
    <x v="1"/>
    <m/>
    <m/>
    <m/>
    <m/>
    <m/>
    <m/>
    <s v="A4S02_11800"/>
    <n v="672"/>
    <m/>
    <m/>
  </r>
  <r>
    <n v="5014"/>
    <x v="1"/>
    <x v="3"/>
    <s v="GCA_001766235.1"/>
    <s v="Primary Assembly"/>
    <s v="chromosome"/>
    <m/>
    <s v="CP015164.1"/>
    <n v="2402601"/>
    <n v="2403272"/>
    <x v="1"/>
    <s v="AOW47341.1"/>
    <m/>
    <m/>
    <s v="glutathione S-transferase"/>
    <m/>
    <m/>
    <s v="A4S02_11800"/>
    <n v="672"/>
    <n v="223"/>
    <m/>
  </r>
  <r>
    <n v="5015"/>
    <x v="0"/>
    <x v="2"/>
    <s v="GCA_001766235.1"/>
    <s v="Primary Assembly"/>
    <s v="chromosome"/>
    <m/>
    <s v="CP015164.1"/>
    <n v="2403297"/>
    <n v="2404379"/>
    <x v="1"/>
    <m/>
    <m/>
    <m/>
    <m/>
    <m/>
    <m/>
    <s v="A4S02_11805"/>
    <n v="1083"/>
    <m/>
    <m/>
  </r>
  <r>
    <n v="5016"/>
    <x v="1"/>
    <x v="3"/>
    <s v="GCA_001766235.1"/>
    <s v="Primary Assembly"/>
    <s v="chromosome"/>
    <m/>
    <s v="CP015164.1"/>
    <n v="2403297"/>
    <n v="2404379"/>
    <x v="1"/>
    <s v="AOW47342.1"/>
    <m/>
    <m/>
    <s v="tRNA 2-thiouridine(34) synthase MnmA"/>
    <m/>
    <m/>
    <s v="A4S02_11805"/>
    <n v="1083"/>
    <n v="360"/>
    <m/>
  </r>
  <r>
    <n v="5017"/>
    <x v="0"/>
    <x v="2"/>
    <s v="GCA_001766235.1"/>
    <s v="Primary Assembly"/>
    <s v="chromosome"/>
    <m/>
    <s v="CP015164.1"/>
    <n v="2404407"/>
    <n v="2404721"/>
    <x v="1"/>
    <m/>
    <m/>
    <m/>
    <m/>
    <m/>
    <m/>
    <s v="A4S02_11810"/>
    <n v="315"/>
    <m/>
    <m/>
  </r>
  <r>
    <n v="5018"/>
    <x v="1"/>
    <x v="3"/>
    <s v="GCA_001766235.1"/>
    <s v="Primary Assembly"/>
    <s v="chromosome"/>
    <m/>
    <s v="CP015164.1"/>
    <n v="2404407"/>
    <n v="2404721"/>
    <x v="1"/>
    <s v="AOW47343.1"/>
    <m/>
    <m/>
    <s v="2Fe-2S ferredoxin"/>
    <m/>
    <m/>
    <s v="A4S02_11810"/>
    <n v="315"/>
    <n v="104"/>
    <m/>
  </r>
  <r>
    <n v="5019"/>
    <x v="0"/>
    <x v="2"/>
    <s v="GCA_001766235.1"/>
    <s v="Primary Assembly"/>
    <s v="chromosome"/>
    <m/>
    <s v="CP015164.1"/>
    <n v="2404799"/>
    <n v="2405962"/>
    <x v="1"/>
    <m/>
    <m/>
    <m/>
    <m/>
    <m/>
    <m/>
    <s v="A4S02_11815"/>
    <n v="1164"/>
    <m/>
    <m/>
  </r>
  <r>
    <n v="5020"/>
    <x v="1"/>
    <x v="3"/>
    <s v="GCA_001766235.1"/>
    <s v="Primary Assembly"/>
    <s v="chromosome"/>
    <m/>
    <s v="CP015164.1"/>
    <n v="2404799"/>
    <n v="2405962"/>
    <x v="1"/>
    <s v="AOW47344.1"/>
    <m/>
    <m/>
    <s v="cysteine desulfurase IscS"/>
    <m/>
    <m/>
    <s v="A4S02_11815"/>
    <n v="1164"/>
    <n v="387"/>
    <m/>
  </r>
  <r>
    <n v="5021"/>
    <x v="0"/>
    <x v="2"/>
    <s v="GCA_001766235.1"/>
    <s v="Primary Assembly"/>
    <s v="chromosome"/>
    <m/>
    <s v="CP015164.1"/>
    <n v="2405970"/>
    <n v="2407127"/>
    <x v="1"/>
    <m/>
    <m/>
    <m/>
    <m/>
    <m/>
    <m/>
    <s v="A4S02_11820"/>
    <n v="1158"/>
    <m/>
    <m/>
  </r>
  <r>
    <n v="5022"/>
    <x v="1"/>
    <x v="3"/>
    <s v="GCA_001766235.1"/>
    <s v="Primary Assembly"/>
    <s v="chromosome"/>
    <m/>
    <s v="CP015164.1"/>
    <n v="2405970"/>
    <n v="2407127"/>
    <x v="1"/>
    <s v="AOW47345.1"/>
    <m/>
    <m/>
    <s v="cysteine desulfurase"/>
    <m/>
    <m/>
    <s v="A4S02_11820"/>
    <n v="1158"/>
    <n v="385"/>
    <m/>
  </r>
  <r>
    <n v="5023"/>
    <x v="0"/>
    <x v="2"/>
    <s v="GCA_001766235.1"/>
    <s v="Primary Assembly"/>
    <s v="chromosome"/>
    <m/>
    <s v="CP015164.1"/>
    <n v="2407602"/>
    <n v="2408267"/>
    <x v="0"/>
    <m/>
    <m/>
    <m/>
    <m/>
    <m/>
    <m/>
    <s v="A4S02_11825"/>
    <n v="666"/>
    <m/>
    <m/>
  </r>
  <r>
    <n v="5024"/>
    <x v="1"/>
    <x v="3"/>
    <s v="GCA_001766235.1"/>
    <s v="Primary Assembly"/>
    <s v="chromosome"/>
    <m/>
    <s v="CP015164.1"/>
    <n v="2407602"/>
    <n v="2408267"/>
    <x v="0"/>
    <s v="AOW47346.1"/>
    <m/>
    <m/>
    <s v="alpha/beta hydrolase"/>
    <m/>
    <m/>
    <s v="A4S02_11825"/>
    <n v="666"/>
    <n v="221"/>
    <m/>
  </r>
  <r>
    <n v="5025"/>
    <x v="0"/>
    <x v="2"/>
    <s v="GCA_001766235.1"/>
    <s v="Primary Assembly"/>
    <s v="chromosome"/>
    <m/>
    <s v="CP015164.1"/>
    <n v="2408336"/>
    <n v="2409106"/>
    <x v="1"/>
    <m/>
    <m/>
    <m/>
    <m/>
    <m/>
    <m/>
    <s v="A4S02_11830"/>
    <n v="771"/>
    <m/>
    <m/>
  </r>
  <r>
    <n v="5026"/>
    <x v="1"/>
    <x v="3"/>
    <s v="GCA_001766235.1"/>
    <s v="Primary Assembly"/>
    <s v="chromosome"/>
    <m/>
    <s v="CP015164.1"/>
    <n v="2408336"/>
    <n v="2409106"/>
    <x v="1"/>
    <s v="AOW47347.1"/>
    <m/>
    <m/>
    <s v="RNA methyltransferase"/>
    <m/>
    <m/>
    <s v="A4S02_11830"/>
    <n v="771"/>
    <n v="256"/>
    <m/>
  </r>
  <r>
    <n v="5027"/>
    <x v="0"/>
    <x v="2"/>
    <s v="GCA_001766235.1"/>
    <s v="Primary Assembly"/>
    <s v="chromosome"/>
    <m/>
    <s v="CP015164.1"/>
    <n v="2409103"/>
    <n v="2410473"/>
    <x v="1"/>
    <m/>
    <m/>
    <m/>
    <m/>
    <m/>
    <m/>
    <s v="A4S02_11835"/>
    <n v="1371"/>
    <m/>
    <m/>
  </r>
  <r>
    <n v="5028"/>
    <x v="1"/>
    <x v="3"/>
    <s v="GCA_001766235.1"/>
    <s v="Primary Assembly"/>
    <s v="chromosome"/>
    <m/>
    <s v="CP015164.1"/>
    <n v="2409103"/>
    <n v="2410473"/>
    <x v="1"/>
    <s v="AOW47901.1"/>
    <m/>
    <m/>
    <s v="cysteine--tRNA ligase"/>
    <m/>
    <m/>
    <s v="A4S02_11835"/>
    <n v="1371"/>
    <n v="456"/>
    <m/>
  </r>
  <r>
    <n v="5029"/>
    <x v="0"/>
    <x v="4"/>
    <s v="GCA_001766235.1"/>
    <s v="Primary Assembly"/>
    <s v="chromosome"/>
    <m/>
    <s v="CP015164.1"/>
    <n v="2410610"/>
    <n v="2410684"/>
    <x v="0"/>
    <m/>
    <m/>
    <m/>
    <m/>
    <m/>
    <m/>
    <s v="A4S02_11840"/>
    <n v="75"/>
    <m/>
    <m/>
  </r>
  <r>
    <n v="5030"/>
    <x v="2"/>
    <x v="5"/>
    <s v="GCA_001766235.1"/>
    <s v="Primary Assembly"/>
    <s v="chromosome"/>
    <m/>
    <s v="CP015164.1"/>
    <n v="2410610"/>
    <n v="2410684"/>
    <x v="0"/>
    <m/>
    <m/>
    <m/>
    <s v="tRNA-Thr"/>
    <m/>
    <m/>
    <s v="A4S02_11840"/>
    <n v="75"/>
    <m/>
    <s v="anticodon=TGT"/>
  </r>
  <r>
    <n v="5031"/>
    <x v="0"/>
    <x v="2"/>
    <s v="GCA_001766235.1"/>
    <s v="Primary Assembly"/>
    <s v="chromosome"/>
    <m/>
    <s v="CP015164.1"/>
    <n v="2410730"/>
    <n v="2412067"/>
    <x v="1"/>
    <m/>
    <m/>
    <m/>
    <m/>
    <m/>
    <m/>
    <s v="A4S02_11845"/>
    <n v="1338"/>
    <m/>
    <m/>
  </r>
  <r>
    <n v="5032"/>
    <x v="1"/>
    <x v="3"/>
    <s v="GCA_001766235.1"/>
    <s v="Primary Assembly"/>
    <s v="chromosome"/>
    <m/>
    <s v="CP015164.1"/>
    <n v="2410730"/>
    <n v="2412067"/>
    <x v="1"/>
    <s v="AOW47348.1"/>
    <m/>
    <m/>
    <s v="bifunctional folylpolyglutamate synthase/dihydrofolate synthase"/>
    <m/>
    <m/>
    <s v="A4S02_11845"/>
    <n v="1338"/>
    <n v="445"/>
    <m/>
  </r>
  <r>
    <n v="5033"/>
    <x v="0"/>
    <x v="2"/>
    <s v="GCA_001766235.1"/>
    <s v="Primary Assembly"/>
    <s v="chromosome"/>
    <m/>
    <s v="CP015164.1"/>
    <n v="2412075"/>
    <n v="2412980"/>
    <x v="1"/>
    <m/>
    <m/>
    <m/>
    <m/>
    <m/>
    <m/>
    <s v="A4S02_11850"/>
    <n v="906"/>
    <m/>
    <m/>
  </r>
  <r>
    <n v="5034"/>
    <x v="1"/>
    <x v="3"/>
    <s v="GCA_001766235.1"/>
    <s v="Primary Assembly"/>
    <s v="chromosome"/>
    <m/>
    <s v="CP015164.1"/>
    <n v="2412075"/>
    <n v="2412980"/>
    <x v="1"/>
    <s v="AOW47349.1"/>
    <m/>
    <m/>
    <s v="acetyl-CoA carboxylase subunit beta"/>
    <m/>
    <m/>
    <s v="A4S02_11850"/>
    <n v="906"/>
    <n v="301"/>
    <m/>
  </r>
  <r>
    <n v="5035"/>
    <x v="0"/>
    <x v="2"/>
    <s v="GCA_001766235.1"/>
    <s v="Primary Assembly"/>
    <s v="chromosome"/>
    <m/>
    <s v="CP015164.1"/>
    <n v="2413164"/>
    <n v="2413490"/>
    <x v="1"/>
    <m/>
    <m/>
    <m/>
    <m/>
    <m/>
    <m/>
    <s v="A4S02_11855"/>
    <n v="327"/>
    <m/>
    <m/>
  </r>
  <r>
    <n v="5036"/>
    <x v="1"/>
    <x v="3"/>
    <s v="GCA_001766235.1"/>
    <s v="Primary Assembly"/>
    <s v="chromosome"/>
    <m/>
    <s v="CP015164.1"/>
    <n v="2413164"/>
    <n v="2413490"/>
    <x v="1"/>
    <s v="AOW47350.1"/>
    <m/>
    <m/>
    <s v="thioredoxin"/>
    <m/>
    <m/>
    <s v="A4S02_11855"/>
    <n v="327"/>
    <n v="108"/>
    <m/>
  </r>
  <r>
    <n v="5037"/>
    <x v="0"/>
    <x v="2"/>
    <s v="GCA_001766235.1"/>
    <s v="Primary Assembly"/>
    <s v="chromosome"/>
    <m/>
    <s v="CP015164.1"/>
    <n v="2413618"/>
    <n v="2417193"/>
    <x v="1"/>
    <m/>
    <m/>
    <m/>
    <m/>
    <m/>
    <m/>
    <s v="A4S02_11860"/>
    <n v="3576"/>
    <m/>
    <m/>
  </r>
  <r>
    <n v="5038"/>
    <x v="1"/>
    <x v="3"/>
    <s v="GCA_001766235.1"/>
    <s v="Primary Assembly"/>
    <s v="chromosome"/>
    <m/>
    <s v="CP015164.1"/>
    <n v="2413618"/>
    <n v="2417193"/>
    <x v="1"/>
    <s v="AOW47351.1"/>
    <m/>
    <m/>
    <s v="double-strand break repair helicase AddA"/>
    <m/>
    <m/>
    <s v="A4S02_11860"/>
    <n v="3576"/>
    <n v="1191"/>
    <m/>
  </r>
  <r>
    <n v="5039"/>
    <x v="0"/>
    <x v="2"/>
    <s v="GCA_001766235.1"/>
    <s v="Primary Assembly"/>
    <s v="chromosome"/>
    <m/>
    <s v="CP015164.1"/>
    <n v="2417190"/>
    <n v="2420279"/>
    <x v="1"/>
    <m/>
    <m/>
    <m/>
    <m/>
    <m/>
    <m/>
    <s v="A4S02_11865"/>
    <n v="3090"/>
    <m/>
    <m/>
  </r>
  <r>
    <n v="5040"/>
    <x v="1"/>
    <x v="3"/>
    <s v="GCA_001766235.1"/>
    <s v="Primary Assembly"/>
    <s v="chromosome"/>
    <m/>
    <s v="CP015164.1"/>
    <n v="2417190"/>
    <n v="2420279"/>
    <x v="1"/>
    <s v="AOW47352.1"/>
    <m/>
    <m/>
    <s v="double-strand break repair protein AddB"/>
    <m/>
    <m/>
    <s v="A4S02_11865"/>
    <n v="3090"/>
    <n v="1029"/>
    <m/>
  </r>
  <r>
    <n v="5041"/>
    <x v="0"/>
    <x v="2"/>
    <s v="GCA_001766235.1"/>
    <s v="Primary Assembly"/>
    <s v="chromosome"/>
    <m/>
    <s v="CP015164.1"/>
    <n v="2420276"/>
    <n v="2420746"/>
    <x v="1"/>
    <m/>
    <m/>
    <m/>
    <m/>
    <m/>
    <m/>
    <s v="A4S02_11870"/>
    <n v="471"/>
    <m/>
    <m/>
  </r>
  <r>
    <n v="5042"/>
    <x v="1"/>
    <x v="3"/>
    <s v="GCA_001766235.1"/>
    <s v="Primary Assembly"/>
    <s v="chromosome"/>
    <m/>
    <s v="CP015164.1"/>
    <n v="2420276"/>
    <n v="2420746"/>
    <x v="1"/>
    <s v="AOW47902.1"/>
    <m/>
    <m/>
    <s v="tRNA (N6-adenosine(37)-N6)-threonylcarbamoyltransferase complex ATPase TsaE"/>
    <m/>
    <m/>
    <s v="A4S02_11870"/>
    <n v="471"/>
    <n v="156"/>
    <m/>
  </r>
  <r>
    <n v="5043"/>
    <x v="0"/>
    <x v="2"/>
    <s v="GCA_001766235.1"/>
    <s v="Primary Assembly"/>
    <s v="chromosome"/>
    <m/>
    <s v="CP015164.1"/>
    <n v="2421125"/>
    <n v="2421907"/>
    <x v="0"/>
    <m/>
    <m/>
    <m/>
    <m/>
    <m/>
    <m/>
    <s v="A4S02_11875"/>
    <n v="783"/>
    <m/>
    <m/>
  </r>
  <r>
    <n v="5044"/>
    <x v="1"/>
    <x v="3"/>
    <s v="GCA_001766235.1"/>
    <s v="Primary Assembly"/>
    <s v="chromosome"/>
    <m/>
    <s v="CP015164.1"/>
    <n v="2421125"/>
    <n v="2421907"/>
    <x v="0"/>
    <s v="AOW47353.1"/>
    <m/>
    <m/>
    <s v="DNA-binding response regulator"/>
    <m/>
    <m/>
    <s v="A4S02_11875"/>
    <n v="783"/>
    <n v="260"/>
    <m/>
  </r>
  <r>
    <n v="5045"/>
    <x v="0"/>
    <x v="2"/>
    <s v="GCA_001766235.1"/>
    <s v="Primary Assembly"/>
    <s v="chromosome"/>
    <m/>
    <s v="CP015164.1"/>
    <n v="2422028"/>
    <n v="2423386"/>
    <x v="1"/>
    <m/>
    <m/>
    <m/>
    <m/>
    <m/>
    <m/>
    <s v="A4S02_11880"/>
    <n v="1359"/>
    <m/>
    <m/>
  </r>
  <r>
    <n v="5046"/>
    <x v="1"/>
    <x v="3"/>
    <s v="GCA_001766235.1"/>
    <s v="Primary Assembly"/>
    <s v="chromosome"/>
    <m/>
    <s v="CP015164.1"/>
    <n v="2422028"/>
    <n v="2423386"/>
    <x v="1"/>
    <s v="AOW47354.1"/>
    <m/>
    <m/>
    <s v="phosphoglucosamine mutase"/>
    <m/>
    <m/>
    <s v="A4S02_11880"/>
    <n v="1359"/>
    <n v="452"/>
    <m/>
  </r>
  <r>
    <n v="5047"/>
    <x v="0"/>
    <x v="2"/>
    <s v="GCA_001766235.1"/>
    <s v="Primary Assembly"/>
    <s v="chromosome"/>
    <m/>
    <s v="CP015164.1"/>
    <n v="2423520"/>
    <n v="2424554"/>
    <x v="1"/>
    <m/>
    <m/>
    <m/>
    <m/>
    <m/>
    <m/>
    <s v="A4S02_11885"/>
    <n v="1035"/>
    <m/>
    <m/>
  </r>
  <r>
    <n v="5048"/>
    <x v="1"/>
    <x v="3"/>
    <s v="GCA_001766235.1"/>
    <s v="Primary Assembly"/>
    <s v="chromosome"/>
    <m/>
    <s v="CP015164.1"/>
    <n v="2423520"/>
    <n v="2424554"/>
    <x v="1"/>
    <s v="AOW47903.1"/>
    <m/>
    <m/>
    <s v="dihydropteroate synthase"/>
    <m/>
    <m/>
    <s v="A4S02_11885"/>
    <n v="1035"/>
    <n v="344"/>
    <m/>
  </r>
  <r>
    <n v="5049"/>
    <x v="0"/>
    <x v="2"/>
    <s v="GCA_001766235.1"/>
    <s v="Primary Assembly"/>
    <s v="chromosome"/>
    <m/>
    <s v="CP015164.1"/>
    <n v="2424631"/>
    <n v="2426568"/>
    <x v="1"/>
    <m/>
    <m/>
    <m/>
    <m/>
    <m/>
    <m/>
    <s v="A4S02_11890"/>
    <n v="1938"/>
    <m/>
    <m/>
  </r>
  <r>
    <n v="5050"/>
    <x v="1"/>
    <x v="3"/>
    <s v="GCA_001766235.1"/>
    <s v="Primary Assembly"/>
    <s v="chromosome"/>
    <m/>
    <s v="CP015164.1"/>
    <n v="2424631"/>
    <n v="2426568"/>
    <x v="1"/>
    <s v="AOW47355.1"/>
    <m/>
    <m/>
    <s v="cell division protein FtsH"/>
    <m/>
    <m/>
    <s v="A4S02_11890"/>
    <n v="1938"/>
    <n v="645"/>
    <m/>
  </r>
  <r>
    <n v="5051"/>
    <x v="0"/>
    <x v="2"/>
    <s v="GCA_001766235.1"/>
    <s v="Primary Assembly"/>
    <s v="chromosome"/>
    <m/>
    <s v="CP015164.1"/>
    <n v="2426706"/>
    <n v="2428019"/>
    <x v="1"/>
    <m/>
    <m/>
    <m/>
    <m/>
    <m/>
    <m/>
    <s v="A4S02_11895"/>
    <n v="1314"/>
    <m/>
    <m/>
  </r>
  <r>
    <n v="5052"/>
    <x v="1"/>
    <x v="3"/>
    <s v="GCA_001766235.1"/>
    <s v="Primary Assembly"/>
    <s v="chromosome"/>
    <m/>
    <s v="CP015164.1"/>
    <n v="2426706"/>
    <n v="2428019"/>
    <x v="1"/>
    <s v="AOW47356.1"/>
    <m/>
    <m/>
    <s v="tRNA lysidine(34) synthetase TilS"/>
    <m/>
    <m/>
    <s v="A4S02_11895"/>
    <n v="1314"/>
    <n v="437"/>
    <m/>
  </r>
  <r>
    <n v="5053"/>
    <x v="0"/>
    <x v="2"/>
    <s v="GCA_001766235.1"/>
    <s v="Primary Assembly"/>
    <s v="chromosome"/>
    <m/>
    <s v="CP015164.1"/>
    <n v="2428028"/>
    <n v="2428792"/>
    <x v="1"/>
    <m/>
    <m/>
    <m/>
    <m/>
    <m/>
    <m/>
    <s v="A4S02_11900"/>
    <n v="765"/>
    <m/>
    <m/>
  </r>
  <r>
    <n v="5054"/>
    <x v="1"/>
    <x v="3"/>
    <s v="GCA_001766235.1"/>
    <s v="Primary Assembly"/>
    <s v="chromosome"/>
    <m/>
    <s v="CP015164.1"/>
    <n v="2428028"/>
    <n v="2428792"/>
    <x v="1"/>
    <s v="AOW47357.1"/>
    <m/>
    <m/>
    <s v="hypothetical protein"/>
    <m/>
    <m/>
    <s v="A4S02_11900"/>
    <n v="765"/>
    <n v="254"/>
    <m/>
  </r>
  <r>
    <n v="5055"/>
    <x v="0"/>
    <x v="2"/>
    <s v="GCA_001766235.1"/>
    <s v="Primary Assembly"/>
    <s v="chromosome"/>
    <m/>
    <s v="CP015164.1"/>
    <n v="2428910"/>
    <n v="2429392"/>
    <x v="1"/>
    <m/>
    <m/>
    <m/>
    <m/>
    <m/>
    <m/>
    <s v="A4S02_11905"/>
    <n v="483"/>
    <m/>
    <m/>
  </r>
  <r>
    <n v="5056"/>
    <x v="1"/>
    <x v="3"/>
    <s v="GCA_001766235.1"/>
    <s v="Primary Assembly"/>
    <s v="chromosome"/>
    <m/>
    <s v="CP015164.1"/>
    <n v="2428910"/>
    <n v="2429392"/>
    <x v="1"/>
    <s v="AOW47358.1"/>
    <m/>
    <m/>
    <s v="peptidoglycan-associated lipoprotein"/>
    <m/>
    <m/>
    <s v="A4S02_11905"/>
    <n v="483"/>
    <n v="160"/>
    <m/>
  </r>
  <r>
    <n v="5057"/>
    <x v="0"/>
    <x v="2"/>
    <s v="GCA_001766235.1"/>
    <s v="Primary Assembly"/>
    <s v="chromosome"/>
    <m/>
    <s v="CP015164.1"/>
    <n v="2429716"/>
    <n v="2431080"/>
    <x v="1"/>
    <m/>
    <m/>
    <m/>
    <m/>
    <m/>
    <m/>
    <s v="A4S02_11910"/>
    <n v="1365"/>
    <m/>
    <m/>
  </r>
  <r>
    <n v="5058"/>
    <x v="1"/>
    <x v="3"/>
    <s v="GCA_001766235.1"/>
    <s v="Primary Assembly"/>
    <s v="chromosome"/>
    <m/>
    <s v="CP015164.1"/>
    <n v="2429716"/>
    <n v="2431080"/>
    <x v="1"/>
    <s v="AOW47359.1"/>
    <m/>
    <m/>
    <s v="Tol-Pal system beta propeller repeat protein TolB"/>
    <m/>
    <m/>
    <s v="A4S02_11910"/>
    <n v="1365"/>
    <n v="454"/>
    <m/>
  </r>
  <r>
    <n v="5059"/>
    <x v="0"/>
    <x v="2"/>
    <s v="GCA_001766235.1"/>
    <s v="Primary Assembly"/>
    <s v="chromosome"/>
    <m/>
    <s v="CP015164.1"/>
    <n v="2431104"/>
    <n v="2432105"/>
    <x v="1"/>
    <m/>
    <m/>
    <m/>
    <m/>
    <m/>
    <m/>
    <s v="A4S02_11915"/>
    <n v="1002"/>
    <m/>
    <m/>
  </r>
  <r>
    <n v="5060"/>
    <x v="1"/>
    <x v="3"/>
    <s v="GCA_001766235.1"/>
    <s v="Primary Assembly"/>
    <s v="chromosome"/>
    <m/>
    <s v="CP015164.1"/>
    <n v="2431104"/>
    <n v="2432105"/>
    <x v="1"/>
    <s v="AOW47904.1"/>
    <m/>
    <m/>
    <s v="energy transducer TonB"/>
    <m/>
    <m/>
    <s v="A4S02_11915"/>
    <n v="1002"/>
    <n v="333"/>
    <m/>
  </r>
  <r>
    <n v="5061"/>
    <x v="0"/>
    <x v="2"/>
    <s v="GCA_001766235.1"/>
    <s v="Primary Assembly"/>
    <s v="chromosome"/>
    <m/>
    <s v="CP015164.1"/>
    <n v="2432143"/>
    <n v="2432574"/>
    <x v="1"/>
    <m/>
    <m/>
    <m/>
    <m/>
    <m/>
    <m/>
    <s v="A4S02_11920"/>
    <n v="432"/>
    <m/>
    <m/>
  </r>
  <r>
    <n v="5062"/>
    <x v="1"/>
    <x v="3"/>
    <s v="GCA_001766235.1"/>
    <s v="Primary Assembly"/>
    <s v="chromosome"/>
    <m/>
    <s v="CP015164.1"/>
    <n v="2432143"/>
    <n v="2432574"/>
    <x v="1"/>
    <s v="AOW47360.1"/>
    <m/>
    <m/>
    <s v="protein TolR"/>
    <m/>
    <m/>
    <s v="A4S02_11920"/>
    <n v="432"/>
    <n v="143"/>
    <m/>
  </r>
  <r>
    <n v="5063"/>
    <x v="0"/>
    <x v="2"/>
    <s v="GCA_001766235.1"/>
    <s v="Primary Assembly"/>
    <s v="chromosome"/>
    <m/>
    <s v="CP015164.1"/>
    <n v="2432578"/>
    <n v="2433297"/>
    <x v="1"/>
    <m/>
    <m/>
    <m/>
    <m/>
    <m/>
    <m/>
    <s v="A4S02_11925"/>
    <n v="720"/>
    <m/>
    <m/>
  </r>
  <r>
    <n v="5064"/>
    <x v="1"/>
    <x v="3"/>
    <s v="GCA_001766235.1"/>
    <s v="Primary Assembly"/>
    <s v="chromosome"/>
    <m/>
    <s v="CP015164.1"/>
    <n v="2432578"/>
    <n v="2433297"/>
    <x v="1"/>
    <s v="AOW47361.1"/>
    <m/>
    <m/>
    <s v="protein TolQ"/>
    <m/>
    <m/>
    <s v="A4S02_11925"/>
    <n v="720"/>
    <n v="239"/>
    <m/>
  </r>
  <r>
    <n v="5065"/>
    <x v="0"/>
    <x v="2"/>
    <s v="GCA_001766235.1"/>
    <s v="Primary Assembly"/>
    <s v="chromosome"/>
    <m/>
    <s v="CP015164.1"/>
    <n v="2433417"/>
    <n v="2433830"/>
    <x v="1"/>
    <m/>
    <m/>
    <m/>
    <m/>
    <m/>
    <m/>
    <s v="A4S02_11930"/>
    <n v="414"/>
    <m/>
    <m/>
  </r>
  <r>
    <n v="5066"/>
    <x v="1"/>
    <x v="3"/>
    <s v="GCA_001766235.1"/>
    <s v="Primary Assembly"/>
    <s v="chromosome"/>
    <m/>
    <s v="CP015164.1"/>
    <n v="2433417"/>
    <n v="2433830"/>
    <x v="1"/>
    <s v="AOW47362.1"/>
    <m/>
    <m/>
    <s v="tol-pal system-associated acyl-CoA thioesterase"/>
    <m/>
    <m/>
    <s v="A4S02_11930"/>
    <n v="414"/>
    <n v="137"/>
    <m/>
  </r>
  <r>
    <n v="5067"/>
    <x v="0"/>
    <x v="2"/>
    <s v="GCA_001766235.1"/>
    <s v="Primary Assembly"/>
    <s v="chromosome"/>
    <m/>
    <s v="CP015164.1"/>
    <n v="2433827"/>
    <n v="2434903"/>
    <x v="1"/>
    <m/>
    <m/>
    <m/>
    <m/>
    <m/>
    <m/>
    <s v="A4S02_11935"/>
    <n v="1077"/>
    <m/>
    <m/>
  </r>
  <r>
    <n v="5068"/>
    <x v="1"/>
    <x v="3"/>
    <s v="GCA_001766235.1"/>
    <s v="Primary Assembly"/>
    <s v="chromosome"/>
    <m/>
    <s v="CP015164.1"/>
    <n v="2433827"/>
    <n v="2434903"/>
    <x v="1"/>
    <s v="AOW47363.1"/>
    <m/>
    <m/>
    <s v="Holliday junction DNA helicase RuvB"/>
    <m/>
    <m/>
    <s v="A4S02_11935"/>
    <n v="1077"/>
    <n v="358"/>
    <m/>
  </r>
  <r>
    <n v="5069"/>
    <x v="0"/>
    <x v="2"/>
    <s v="GCA_001766235.1"/>
    <s v="Primary Assembly"/>
    <s v="chromosome"/>
    <m/>
    <s v="CP015164.1"/>
    <n v="2434900"/>
    <n v="2435508"/>
    <x v="1"/>
    <m/>
    <m/>
    <m/>
    <m/>
    <m/>
    <m/>
    <s v="A4S02_11940"/>
    <n v="609"/>
    <m/>
    <m/>
  </r>
  <r>
    <n v="5070"/>
    <x v="1"/>
    <x v="3"/>
    <s v="GCA_001766235.1"/>
    <s v="Primary Assembly"/>
    <s v="chromosome"/>
    <m/>
    <s v="CP015164.1"/>
    <n v="2434900"/>
    <n v="2435508"/>
    <x v="1"/>
    <s v="AOW47364.1"/>
    <m/>
    <m/>
    <s v="Holliday junction DNA helicase RuvA"/>
    <m/>
    <m/>
    <s v="A4S02_11940"/>
    <n v="609"/>
    <n v="202"/>
    <m/>
  </r>
  <r>
    <n v="5071"/>
    <x v="0"/>
    <x v="2"/>
    <s v="GCA_001766235.1"/>
    <s v="Primary Assembly"/>
    <s v="chromosome"/>
    <m/>
    <s v="CP015164.1"/>
    <n v="2435505"/>
    <n v="2436011"/>
    <x v="1"/>
    <m/>
    <m/>
    <m/>
    <m/>
    <m/>
    <m/>
    <s v="A4S02_11945"/>
    <n v="507"/>
    <m/>
    <m/>
  </r>
  <r>
    <n v="5072"/>
    <x v="1"/>
    <x v="3"/>
    <s v="GCA_001766235.1"/>
    <s v="Primary Assembly"/>
    <s v="chromosome"/>
    <m/>
    <s v="CP015164.1"/>
    <n v="2435505"/>
    <n v="2436011"/>
    <x v="1"/>
    <s v="AOW47365.1"/>
    <m/>
    <m/>
    <s v="crossover junction endodeoxyribonuclease RuvC"/>
    <m/>
    <m/>
    <s v="A4S02_11945"/>
    <n v="507"/>
    <n v="168"/>
    <m/>
  </r>
  <r>
    <n v="5073"/>
    <x v="0"/>
    <x v="2"/>
    <s v="GCA_001766235.1"/>
    <s v="Primary Assembly"/>
    <s v="chromosome"/>
    <m/>
    <s v="CP015164.1"/>
    <n v="2436018"/>
    <n v="2436767"/>
    <x v="1"/>
    <m/>
    <m/>
    <m/>
    <m/>
    <m/>
    <m/>
    <s v="A4S02_11950"/>
    <n v="750"/>
    <m/>
    <m/>
  </r>
  <r>
    <n v="5074"/>
    <x v="1"/>
    <x v="3"/>
    <s v="GCA_001766235.1"/>
    <s v="Primary Assembly"/>
    <s v="chromosome"/>
    <m/>
    <s v="CP015164.1"/>
    <n v="2436018"/>
    <n v="2436767"/>
    <x v="1"/>
    <s v="AOW47366.1"/>
    <m/>
    <m/>
    <s v="transcriptional regulator"/>
    <m/>
    <m/>
    <s v="A4S02_11950"/>
    <n v="750"/>
    <n v="249"/>
    <m/>
  </r>
  <r>
    <n v="5075"/>
    <x v="0"/>
    <x v="2"/>
    <s v="GCA_001766235.1"/>
    <s v="Primary Assembly"/>
    <s v="chromosome"/>
    <m/>
    <s v="CP015164.1"/>
    <n v="2436807"/>
    <n v="2439533"/>
    <x v="1"/>
    <m/>
    <m/>
    <m/>
    <m/>
    <m/>
    <m/>
    <s v="A4S02_11955"/>
    <n v="2727"/>
    <m/>
    <m/>
  </r>
  <r>
    <n v="5076"/>
    <x v="1"/>
    <x v="3"/>
    <s v="GCA_001766235.1"/>
    <s v="Primary Assembly"/>
    <s v="chromosome"/>
    <m/>
    <s v="CP015164.1"/>
    <n v="2436807"/>
    <n v="2439533"/>
    <x v="1"/>
    <s v="AOW47367.1"/>
    <m/>
    <m/>
    <s v="preprotein translocase subunit SecA"/>
    <m/>
    <m/>
    <s v="A4S02_11955"/>
    <n v="2727"/>
    <n v="908"/>
    <m/>
  </r>
  <r>
    <n v="5077"/>
    <x v="0"/>
    <x v="2"/>
    <s v="GCA_001766235.1"/>
    <s v="Primary Assembly"/>
    <s v="chromosome"/>
    <m/>
    <s v="CP015164.1"/>
    <n v="2439760"/>
    <n v="2440680"/>
    <x v="0"/>
    <m/>
    <m/>
    <m/>
    <m/>
    <m/>
    <m/>
    <s v="A4S02_11960"/>
    <n v="921"/>
    <m/>
    <m/>
  </r>
  <r>
    <n v="5078"/>
    <x v="1"/>
    <x v="3"/>
    <s v="GCA_001766235.1"/>
    <s v="Primary Assembly"/>
    <s v="chromosome"/>
    <m/>
    <s v="CP015164.1"/>
    <n v="2439760"/>
    <n v="2440680"/>
    <x v="0"/>
    <s v="AOW47905.1"/>
    <m/>
    <m/>
    <s v="peptidylprolyl isomerase"/>
    <m/>
    <m/>
    <s v="A4S02_11960"/>
    <n v="921"/>
    <n v="306"/>
    <m/>
  </r>
  <r>
    <n v="5079"/>
    <x v="0"/>
    <x v="2"/>
    <s v="GCA_001766235.1"/>
    <s v="Primary Assembly"/>
    <s v="chromosome"/>
    <m/>
    <s v="CP015164.1"/>
    <n v="2440756"/>
    <n v="2442003"/>
    <x v="0"/>
    <m/>
    <m/>
    <m/>
    <m/>
    <m/>
    <m/>
    <s v="A4S02_11965"/>
    <n v="1248"/>
    <m/>
    <m/>
  </r>
  <r>
    <n v="5080"/>
    <x v="1"/>
    <x v="3"/>
    <s v="GCA_001766235.1"/>
    <s v="Primary Assembly"/>
    <s v="chromosome"/>
    <m/>
    <s v="CP015164.1"/>
    <n v="2440756"/>
    <n v="2442003"/>
    <x v="0"/>
    <s v="AOW47368.1"/>
    <m/>
    <m/>
    <s v="bifunctional ornithine acetyltransferase/N-acetylglutamate synthase"/>
    <m/>
    <m/>
    <s v="A4S02_11965"/>
    <n v="1248"/>
    <n v="415"/>
    <m/>
  </r>
  <r>
    <n v="5081"/>
    <x v="0"/>
    <x v="2"/>
    <s v="GCA_001766235.1"/>
    <s v="Primary Assembly"/>
    <s v="chromosome"/>
    <m/>
    <s v="CP015164.1"/>
    <n v="2442064"/>
    <n v="2442693"/>
    <x v="0"/>
    <m/>
    <m/>
    <m/>
    <m/>
    <m/>
    <m/>
    <s v="A4S02_11970"/>
    <n v="630"/>
    <m/>
    <m/>
  </r>
  <r>
    <n v="5082"/>
    <x v="1"/>
    <x v="3"/>
    <s v="GCA_001766235.1"/>
    <s v="Primary Assembly"/>
    <s v="chromosome"/>
    <m/>
    <s v="CP015164.1"/>
    <n v="2442064"/>
    <n v="2442693"/>
    <x v="0"/>
    <s v="AOW47369.1"/>
    <m/>
    <m/>
    <s v="hypothetical protein"/>
    <m/>
    <m/>
    <s v="A4S02_11970"/>
    <n v="630"/>
    <n v="209"/>
    <m/>
  </r>
  <r>
    <n v="5083"/>
    <x v="0"/>
    <x v="2"/>
    <s v="GCA_001766235.1"/>
    <s v="Primary Assembly"/>
    <s v="chromosome"/>
    <m/>
    <s v="CP015164.1"/>
    <n v="2442741"/>
    <n v="2445371"/>
    <x v="0"/>
    <m/>
    <m/>
    <m/>
    <m/>
    <m/>
    <m/>
    <s v="A4S02_11975"/>
    <n v="2631"/>
    <m/>
    <m/>
  </r>
  <r>
    <n v="5084"/>
    <x v="1"/>
    <x v="3"/>
    <s v="GCA_001766235.1"/>
    <s v="Primary Assembly"/>
    <s v="chromosome"/>
    <m/>
    <s v="CP015164.1"/>
    <n v="2442741"/>
    <n v="2445371"/>
    <x v="0"/>
    <s v="AOW47370.1"/>
    <m/>
    <m/>
    <s v="mechanosensitive ion channel protein MscS"/>
    <m/>
    <m/>
    <s v="A4S02_11975"/>
    <n v="2631"/>
    <n v="876"/>
    <m/>
  </r>
  <r>
    <n v="5085"/>
    <x v="0"/>
    <x v="2"/>
    <s v="GCA_001766235.1"/>
    <s v="Primary Assembly"/>
    <s v="chromosome"/>
    <m/>
    <s v="CP015164.1"/>
    <n v="2445364"/>
    <n v="2446116"/>
    <x v="0"/>
    <m/>
    <m/>
    <m/>
    <m/>
    <m/>
    <m/>
    <s v="A4S02_11980"/>
    <n v="753"/>
    <m/>
    <m/>
  </r>
  <r>
    <n v="5086"/>
    <x v="1"/>
    <x v="3"/>
    <s v="GCA_001766235.1"/>
    <s v="Primary Assembly"/>
    <s v="chromosome"/>
    <m/>
    <s v="CP015164.1"/>
    <n v="2445364"/>
    <n v="2446116"/>
    <x v="0"/>
    <s v="AOW47371.1"/>
    <m/>
    <m/>
    <s v="hypothetical protein"/>
    <m/>
    <m/>
    <s v="A4S02_11980"/>
    <n v="753"/>
    <n v="250"/>
    <m/>
  </r>
  <r>
    <n v="5087"/>
    <x v="0"/>
    <x v="2"/>
    <s v="GCA_001766235.1"/>
    <s v="Primary Assembly"/>
    <s v="chromosome"/>
    <m/>
    <s v="CP015164.1"/>
    <n v="2446477"/>
    <n v="2446893"/>
    <x v="0"/>
    <m/>
    <m/>
    <m/>
    <m/>
    <m/>
    <m/>
    <s v="A4S02_11985"/>
    <n v="417"/>
    <m/>
    <m/>
  </r>
  <r>
    <n v="5088"/>
    <x v="1"/>
    <x v="3"/>
    <s v="GCA_001766235.1"/>
    <s v="Primary Assembly"/>
    <s v="chromosome"/>
    <m/>
    <s v="CP015164.1"/>
    <n v="2446477"/>
    <n v="2446893"/>
    <x v="0"/>
    <s v="AOW47372.1"/>
    <m/>
    <m/>
    <s v="hypothetical protein"/>
    <m/>
    <m/>
    <s v="A4S02_11985"/>
    <n v="417"/>
    <n v="138"/>
    <m/>
  </r>
  <r>
    <n v="5089"/>
    <x v="0"/>
    <x v="2"/>
    <s v="GCA_001766235.1"/>
    <s v="Primary Assembly"/>
    <s v="chromosome"/>
    <m/>
    <s v="CP015164.1"/>
    <n v="2446957"/>
    <n v="2447874"/>
    <x v="1"/>
    <m/>
    <m/>
    <m/>
    <m/>
    <m/>
    <m/>
    <s v="A4S02_11990"/>
    <n v="918"/>
    <m/>
    <m/>
  </r>
  <r>
    <n v="5090"/>
    <x v="1"/>
    <x v="3"/>
    <s v="GCA_001766235.1"/>
    <s v="Primary Assembly"/>
    <s v="chromosome"/>
    <m/>
    <s v="CP015164.1"/>
    <n v="2446957"/>
    <n v="2447874"/>
    <x v="1"/>
    <s v="AOW47373.1"/>
    <m/>
    <m/>
    <s v="molecular chaperone DnaJ"/>
    <m/>
    <m/>
    <s v="A4S02_11990"/>
    <n v="918"/>
    <n v="305"/>
    <m/>
  </r>
  <r>
    <n v="5091"/>
    <x v="0"/>
    <x v="2"/>
    <s v="GCA_001766235.1"/>
    <s v="Primary Assembly"/>
    <s v="chromosome"/>
    <m/>
    <s v="CP015164.1"/>
    <n v="2448322"/>
    <n v="2448624"/>
    <x v="0"/>
    <m/>
    <m/>
    <m/>
    <m/>
    <m/>
    <m/>
    <s v="A4S02_11995"/>
    <n v="303"/>
    <m/>
    <m/>
  </r>
  <r>
    <n v="5092"/>
    <x v="1"/>
    <x v="3"/>
    <s v="GCA_001766235.1"/>
    <s v="Primary Assembly"/>
    <s v="chromosome"/>
    <m/>
    <s v="CP015164.1"/>
    <n v="2448322"/>
    <n v="2448624"/>
    <x v="0"/>
    <s v="AOW47374.1"/>
    <m/>
    <m/>
    <s v="hypothetical protein"/>
    <m/>
    <m/>
    <s v="A4S02_11995"/>
    <n v="303"/>
    <n v="100"/>
    <m/>
  </r>
  <r>
    <n v="5093"/>
    <x v="0"/>
    <x v="2"/>
    <s v="GCA_001766235.1"/>
    <s v="Primary Assembly"/>
    <s v="chromosome"/>
    <m/>
    <s v="CP015164.1"/>
    <n v="2448680"/>
    <n v="2449180"/>
    <x v="0"/>
    <m/>
    <m/>
    <m/>
    <m/>
    <m/>
    <m/>
    <s v="A4S02_12000"/>
    <n v="501"/>
    <m/>
    <m/>
  </r>
  <r>
    <n v="5094"/>
    <x v="1"/>
    <x v="3"/>
    <s v="GCA_001766235.1"/>
    <s v="Primary Assembly"/>
    <s v="chromosome"/>
    <m/>
    <s v="CP015164.1"/>
    <n v="2448680"/>
    <n v="2449180"/>
    <x v="0"/>
    <s v="AOW47906.1"/>
    <m/>
    <m/>
    <s v="hypothetical protein"/>
    <m/>
    <m/>
    <s v="A4S02_12000"/>
    <n v="501"/>
    <n v="166"/>
    <m/>
  </r>
  <r>
    <n v="5095"/>
    <x v="0"/>
    <x v="2"/>
    <s v="GCA_001766235.1"/>
    <s v="Primary Assembly"/>
    <s v="chromosome"/>
    <m/>
    <s v="CP015164.1"/>
    <n v="2449180"/>
    <n v="2450001"/>
    <x v="0"/>
    <m/>
    <m/>
    <m/>
    <m/>
    <m/>
    <m/>
    <s v="A4S02_12005"/>
    <n v="822"/>
    <m/>
    <m/>
  </r>
  <r>
    <n v="5096"/>
    <x v="1"/>
    <x v="3"/>
    <s v="GCA_001766235.1"/>
    <s v="Primary Assembly"/>
    <s v="chromosome"/>
    <m/>
    <s v="CP015164.1"/>
    <n v="2449180"/>
    <n v="2450001"/>
    <x v="0"/>
    <s v="AOW47375.1"/>
    <m/>
    <m/>
    <s v="pyrroline-5-carboxylate reductase"/>
    <m/>
    <m/>
    <s v="A4S02_12005"/>
    <n v="822"/>
    <n v="273"/>
    <m/>
  </r>
  <r>
    <n v="5097"/>
    <x v="0"/>
    <x v="2"/>
    <s v="GCA_001766235.1"/>
    <s v="Primary Assembly"/>
    <s v="chromosome"/>
    <m/>
    <s v="CP015164.1"/>
    <n v="2450059"/>
    <n v="2450700"/>
    <x v="0"/>
    <m/>
    <m/>
    <m/>
    <m/>
    <m/>
    <m/>
    <s v="A4S02_12010"/>
    <n v="642"/>
    <m/>
    <m/>
  </r>
  <r>
    <n v="5098"/>
    <x v="1"/>
    <x v="3"/>
    <s v="GCA_001766235.1"/>
    <s v="Primary Assembly"/>
    <s v="chromosome"/>
    <m/>
    <s v="CP015164.1"/>
    <n v="2450059"/>
    <n v="2450700"/>
    <x v="0"/>
    <s v="AOW47376.1"/>
    <m/>
    <m/>
    <s v="TetR family transcriptional regulator"/>
    <m/>
    <m/>
    <s v="A4S02_12010"/>
    <n v="642"/>
    <n v="213"/>
    <m/>
  </r>
  <r>
    <n v="5099"/>
    <x v="0"/>
    <x v="4"/>
    <s v="GCA_001766235.1"/>
    <s v="Primary Assembly"/>
    <s v="chromosome"/>
    <m/>
    <s v="CP015164.1"/>
    <n v="2450791"/>
    <n v="2450865"/>
    <x v="0"/>
    <m/>
    <m/>
    <m/>
    <m/>
    <m/>
    <m/>
    <s v="A4S02_12015"/>
    <n v="75"/>
    <m/>
    <m/>
  </r>
  <r>
    <n v="5100"/>
    <x v="2"/>
    <x v="5"/>
    <s v="GCA_001766235.1"/>
    <s v="Primary Assembly"/>
    <s v="chromosome"/>
    <m/>
    <s v="CP015164.1"/>
    <n v="2450791"/>
    <n v="2450865"/>
    <x v="0"/>
    <m/>
    <m/>
    <m/>
    <s v="tRNA-Gln"/>
    <m/>
    <m/>
    <s v="A4S02_12015"/>
    <n v="75"/>
    <m/>
    <s v="anticodon=TTG"/>
  </r>
  <r>
    <n v="5101"/>
    <x v="0"/>
    <x v="2"/>
    <s v="GCA_001766235.1"/>
    <s v="Primary Assembly"/>
    <s v="chromosome"/>
    <m/>
    <s v="CP015164.1"/>
    <n v="2451152"/>
    <n v="2452393"/>
    <x v="0"/>
    <m/>
    <m/>
    <m/>
    <m/>
    <m/>
    <m/>
    <s v="A4S02_12020"/>
    <n v="1242"/>
    <m/>
    <m/>
  </r>
  <r>
    <n v="5102"/>
    <x v="1"/>
    <x v="3"/>
    <s v="GCA_001766235.1"/>
    <s v="Primary Assembly"/>
    <s v="chromosome"/>
    <m/>
    <s v="CP015164.1"/>
    <n v="2451152"/>
    <n v="2452393"/>
    <x v="0"/>
    <s v="AOW47377.1"/>
    <m/>
    <m/>
    <s v="MFS transporter"/>
    <m/>
    <m/>
    <s v="A4S02_12020"/>
    <n v="1242"/>
    <n v="413"/>
    <m/>
  </r>
  <r>
    <n v="5103"/>
    <x v="0"/>
    <x v="2"/>
    <s v="GCA_001766235.1"/>
    <s v="Primary Assembly"/>
    <s v="chromosome"/>
    <m/>
    <s v="CP015164.1"/>
    <n v="2452467"/>
    <n v="2452736"/>
    <x v="1"/>
    <m/>
    <m/>
    <m/>
    <m/>
    <m/>
    <m/>
    <s v="A4S02_12025"/>
    <n v="270"/>
    <m/>
    <m/>
  </r>
  <r>
    <n v="5104"/>
    <x v="1"/>
    <x v="3"/>
    <s v="GCA_001766235.1"/>
    <s v="Primary Assembly"/>
    <s v="chromosome"/>
    <m/>
    <s v="CP015164.1"/>
    <n v="2452467"/>
    <n v="2452736"/>
    <x v="1"/>
    <s v="AOW47378.1"/>
    <m/>
    <m/>
    <s v="integration host factor"/>
    <m/>
    <m/>
    <s v="A4S02_12025"/>
    <n v="270"/>
    <n v="89"/>
    <m/>
  </r>
  <r>
    <n v="5105"/>
    <x v="0"/>
    <x v="2"/>
    <s v="GCA_001766235.1"/>
    <s v="Primary Assembly"/>
    <s v="chromosome"/>
    <m/>
    <s v="CP015164.1"/>
    <n v="2452848"/>
    <n v="2453807"/>
    <x v="0"/>
    <m/>
    <m/>
    <m/>
    <m/>
    <m/>
    <m/>
    <s v="A4S02_12030"/>
    <n v="960"/>
    <m/>
    <m/>
  </r>
  <r>
    <n v="5106"/>
    <x v="1"/>
    <x v="3"/>
    <s v="GCA_001766235.1"/>
    <s v="Primary Assembly"/>
    <s v="chromosome"/>
    <m/>
    <s v="CP015164.1"/>
    <n v="2452848"/>
    <n v="2453807"/>
    <x v="0"/>
    <s v="AOW47379.1"/>
    <m/>
    <m/>
    <s v="glycosyl transferase"/>
    <m/>
    <m/>
    <s v="A4S02_12030"/>
    <n v="960"/>
    <n v="319"/>
    <m/>
  </r>
  <r>
    <n v="5107"/>
    <x v="0"/>
    <x v="2"/>
    <s v="GCA_001766235.1"/>
    <s v="Primary Assembly"/>
    <s v="chromosome"/>
    <m/>
    <s v="CP015164.1"/>
    <n v="2453804"/>
    <n v="2456623"/>
    <x v="1"/>
    <m/>
    <m/>
    <m/>
    <m/>
    <m/>
    <m/>
    <s v="A4S02_12035"/>
    <n v="2820"/>
    <m/>
    <m/>
  </r>
  <r>
    <n v="5108"/>
    <x v="1"/>
    <x v="3"/>
    <s v="GCA_001766235.1"/>
    <s v="Primary Assembly"/>
    <s v="chromosome"/>
    <m/>
    <s v="CP015164.1"/>
    <n v="2453804"/>
    <n v="2456623"/>
    <x v="1"/>
    <s v="AOW47380.1"/>
    <m/>
    <m/>
    <s v="glycosyl transferase"/>
    <m/>
    <m/>
    <s v="A4S02_12035"/>
    <n v="2820"/>
    <n v="939"/>
    <m/>
  </r>
  <r>
    <n v="5109"/>
    <x v="0"/>
    <x v="2"/>
    <s v="GCA_001766235.1"/>
    <s v="Primary Assembly"/>
    <s v="chromosome"/>
    <m/>
    <s v="CP015164.1"/>
    <n v="2456754"/>
    <n v="2458175"/>
    <x v="1"/>
    <m/>
    <m/>
    <m/>
    <m/>
    <m/>
    <m/>
    <s v="A4S02_12040"/>
    <n v="1422"/>
    <m/>
    <m/>
  </r>
  <r>
    <n v="5110"/>
    <x v="1"/>
    <x v="3"/>
    <s v="GCA_001766235.1"/>
    <s v="Primary Assembly"/>
    <s v="chromosome"/>
    <m/>
    <s v="CP015164.1"/>
    <n v="2456754"/>
    <n v="2458175"/>
    <x v="1"/>
    <s v="AOW47381.1"/>
    <m/>
    <m/>
    <s v="hypothetical protein"/>
    <m/>
    <m/>
    <s v="A4S02_12040"/>
    <n v="1422"/>
    <n v="473"/>
    <m/>
  </r>
  <r>
    <n v="5111"/>
    <x v="0"/>
    <x v="2"/>
    <s v="GCA_001766235.1"/>
    <s v="Primary Assembly"/>
    <s v="chromosome"/>
    <m/>
    <s v="CP015164.1"/>
    <n v="2458495"/>
    <n v="2461692"/>
    <x v="0"/>
    <m/>
    <m/>
    <m/>
    <m/>
    <m/>
    <m/>
    <s v="A4S02_12045"/>
    <n v="3198"/>
    <m/>
    <m/>
  </r>
  <r>
    <n v="5112"/>
    <x v="1"/>
    <x v="3"/>
    <s v="GCA_001766235.1"/>
    <s v="Primary Assembly"/>
    <s v="chromosome"/>
    <m/>
    <s v="CP015164.1"/>
    <n v="2458495"/>
    <n v="2461692"/>
    <x v="0"/>
    <s v="AOW47382.1"/>
    <m/>
    <m/>
    <s v="glycosyl transferase"/>
    <m/>
    <m/>
    <s v="A4S02_12045"/>
    <n v="3198"/>
    <n v="1065"/>
    <m/>
  </r>
  <r>
    <n v="5113"/>
    <x v="0"/>
    <x v="0"/>
    <s v="GCA_001766235.1"/>
    <s v="Primary Assembly"/>
    <s v="chromosome"/>
    <m/>
    <s v="CP015164.1"/>
    <n v="2461731"/>
    <n v="2462250"/>
    <x v="1"/>
    <m/>
    <m/>
    <m/>
    <m/>
    <m/>
    <m/>
    <s v="A4S02_12050"/>
    <n v="520"/>
    <m/>
    <s v="pseudo"/>
  </r>
  <r>
    <n v="5114"/>
    <x v="1"/>
    <x v="1"/>
    <s v="GCA_001766235.1"/>
    <s v="Primary Assembly"/>
    <s v="chromosome"/>
    <m/>
    <s v="CP015164.1"/>
    <n v="2461731"/>
    <n v="2462250"/>
    <x v="1"/>
    <m/>
    <m/>
    <m/>
    <s v="transposase"/>
    <m/>
    <m/>
    <s v="A4S02_12050"/>
    <n v="520"/>
    <m/>
    <s v="pseudo"/>
  </r>
  <r>
    <n v="5115"/>
    <x v="0"/>
    <x v="2"/>
    <s v="GCA_001766235.1"/>
    <s v="Primary Assembly"/>
    <s v="chromosome"/>
    <m/>
    <s v="CP015164.1"/>
    <n v="2462435"/>
    <n v="2463820"/>
    <x v="1"/>
    <m/>
    <m/>
    <m/>
    <m/>
    <m/>
    <m/>
    <s v="A4S02_12055"/>
    <n v="1386"/>
    <m/>
    <m/>
  </r>
  <r>
    <n v="5116"/>
    <x v="1"/>
    <x v="3"/>
    <s v="GCA_001766235.1"/>
    <s v="Primary Assembly"/>
    <s v="chromosome"/>
    <m/>
    <s v="CP015164.1"/>
    <n v="2462435"/>
    <n v="2463820"/>
    <x v="1"/>
    <s v="AOW47383.1"/>
    <m/>
    <m/>
    <s v="transposase"/>
    <m/>
    <m/>
    <s v="A4S02_12055"/>
    <n v="1386"/>
    <n v="461"/>
    <m/>
  </r>
  <r>
    <n v="5117"/>
    <x v="0"/>
    <x v="0"/>
    <s v="GCA_001766235.1"/>
    <s v="Primary Assembly"/>
    <s v="chromosome"/>
    <m/>
    <s v="CP015164.1"/>
    <n v="2463893"/>
    <n v="2464225"/>
    <x v="1"/>
    <m/>
    <m/>
    <m/>
    <m/>
    <m/>
    <m/>
    <s v="A4S02_12060"/>
    <n v="333"/>
    <m/>
    <s v="pseudo"/>
  </r>
  <r>
    <n v="5118"/>
    <x v="1"/>
    <x v="1"/>
    <s v="GCA_001766235.1"/>
    <s v="Primary Assembly"/>
    <s v="chromosome"/>
    <m/>
    <s v="CP015164.1"/>
    <n v="2463893"/>
    <n v="2464225"/>
    <x v="1"/>
    <m/>
    <m/>
    <m/>
    <s v="transposase"/>
    <m/>
    <m/>
    <s v="A4S02_12060"/>
    <n v="333"/>
    <m/>
    <s v="pseudo"/>
  </r>
  <r>
    <n v="5119"/>
    <x v="0"/>
    <x v="4"/>
    <s v="GCA_001766235.1"/>
    <s v="Primary Assembly"/>
    <s v="chromosome"/>
    <m/>
    <s v="CP015164.1"/>
    <n v="2464413"/>
    <n v="2464487"/>
    <x v="1"/>
    <m/>
    <m/>
    <m/>
    <m/>
    <m/>
    <m/>
    <s v="A4S02_12065"/>
    <n v="75"/>
    <m/>
    <m/>
  </r>
  <r>
    <n v="5120"/>
    <x v="2"/>
    <x v="5"/>
    <s v="GCA_001766235.1"/>
    <s v="Primary Assembly"/>
    <s v="chromosome"/>
    <m/>
    <s v="CP015164.1"/>
    <n v="2464413"/>
    <n v="2464487"/>
    <x v="1"/>
    <m/>
    <m/>
    <m/>
    <s v="tRNA-Gly"/>
    <m/>
    <m/>
    <s v="A4S02_12065"/>
    <n v="75"/>
    <m/>
    <s v="anticodon=GCC"/>
  </r>
  <r>
    <n v="5121"/>
    <x v="0"/>
    <x v="2"/>
    <s v="GCA_001766235.1"/>
    <s v="Primary Assembly"/>
    <s v="chromosome"/>
    <m/>
    <s v="CP015164.1"/>
    <n v="2464683"/>
    <n v="2466716"/>
    <x v="0"/>
    <m/>
    <m/>
    <m/>
    <m/>
    <m/>
    <m/>
    <s v="A4S02_12070"/>
    <n v="2034"/>
    <m/>
    <m/>
  </r>
  <r>
    <n v="5122"/>
    <x v="1"/>
    <x v="3"/>
    <s v="GCA_001766235.1"/>
    <s v="Primary Assembly"/>
    <s v="chromosome"/>
    <m/>
    <s v="CP015164.1"/>
    <n v="2464683"/>
    <n v="2466716"/>
    <x v="0"/>
    <s v="AOW47384.1"/>
    <m/>
    <m/>
    <s v="NAD(+) synthase"/>
    <m/>
    <m/>
    <s v="A4S02_12070"/>
    <n v="2034"/>
    <n v="677"/>
    <m/>
  </r>
  <r>
    <n v="5123"/>
    <x v="0"/>
    <x v="2"/>
    <s v="GCA_001766235.1"/>
    <s v="Primary Assembly"/>
    <s v="chromosome"/>
    <m/>
    <s v="CP015164.1"/>
    <n v="2466792"/>
    <n v="2467388"/>
    <x v="0"/>
    <m/>
    <m/>
    <m/>
    <m/>
    <m/>
    <m/>
    <s v="A4S02_12075"/>
    <n v="597"/>
    <m/>
    <m/>
  </r>
  <r>
    <n v="5124"/>
    <x v="1"/>
    <x v="3"/>
    <s v="GCA_001766235.1"/>
    <s v="Primary Assembly"/>
    <s v="chromosome"/>
    <m/>
    <s v="CP015164.1"/>
    <n v="2466792"/>
    <n v="2467388"/>
    <x v="0"/>
    <s v="AOW47385.1"/>
    <m/>
    <m/>
    <s v="imidazoleglycerol-phosphate dehydratase"/>
    <m/>
    <m/>
    <s v="A4S02_12075"/>
    <n v="597"/>
    <n v="198"/>
    <m/>
  </r>
  <r>
    <n v="5125"/>
    <x v="0"/>
    <x v="2"/>
    <s v="GCA_001766235.1"/>
    <s v="Primary Assembly"/>
    <s v="chromosome"/>
    <m/>
    <s v="CP015164.1"/>
    <n v="2467535"/>
    <n v="2468191"/>
    <x v="0"/>
    <m/>
    <m/>
    <m/>
    <m/>
    <m/>
    <m/>
    <s v="A4S02_12080"/>
    <n v="657"/>
    <m/>
    <m/>
  </r>
  <r>
    <n v="5126"/>
    <x v="1"/>
    <x v="3"/>
    <s v="GCA_001766235.1"/>
    <s v="Primary Assembly"/>
    <s v="chromosome"/>
    <m/>
    <s v="CP015164.1"/>
    <n v="2467535"/>
    <n v="2468191"/>
    <x v="0"/>
    <s v="AOW47386.1"/>
    <m/>
    <m/>
    <s v="imidazole glycerol phosphate synthase, glutamine amidotransferase subunit"/>
    <m/>
    <m/>
    <s v="A4S02_12080"/>
    <n v="657"/>
    <n v="218"/>
    <m/>
  </r>
  <r>
    <n v="5127"/>
    <x v="0"/>
    <x v="2"/>
    <s v="GCA_001766235.1"/>
    <s v="Primary Assembly"/>
    <s v="chromosome"/>
    <m/>
    <s v="CP015164.1"/>
    <n v="2468191"/>
    <n v="2469516"/>
    <x v="0"/>
    <m/>
    <m/>
    <m/>
    <m/>
    <m/>
    <m/>
    <s v="A4S02_12085"/>
    <n v="1326"/>
    <m/>
    <m/>
  </r>
  <r>
    <n v="5128"/>
    <x v="1"/>
    <x v="3"/>
    <s v="GCA_001766235.1"/>
    <s v="Primary Assembly"/>
    <s v="chromosome"/>
    <m/>
    <s v="CP015164.1"/>
    <n v="2468191"/>
    <n v="2469516"/>
    <x v="0"/>
    <s v="AOW47387.1"/>
    <m/>
    <m/>
    <s v="1-(5-phosphoribosyl)-5-[(5-phosphoribosylamino)methylideneamino]imidazole-4-carboxamide isomerase"/>
    <m/>
    <m/>
    <s v="A4S02_12085"/>
    <n v="1326"/>
    <n v="441"/>
    <m/>
  </r>
  <r>
    <n v="5129"/>
    <x v="0"/>
    <x v="2"/>
    <s v="GCA_001766235.1"/>
    <s v="Primary Assembly"/>
    <s v="chromosome"/>
    <m/>
    <s v="CP015164.1"/>
    <n v="2469516"/>
    <n v="2470292"/>
    <x v="0"/>
    <m/>
    <m/>
    <m/>
    <m/>
    <m/>
    <m/>
    <s v="A4S02_12090"/>
    <n v="777"/>
    <m/>
    <m/>
  </r>
  <r>
    <n v="5130"/>
    <x v="1"/>
    <x v="3"/>
    <s v="GCA_001766235.1"/>
    <s v="Primary Assembly"/>
    <s v="chromosome"/>
    <m/>
    <s v="CP015164.1"/>
    <n v="2469516"/>
    <n v="2470292"/>
    <x v="0"/>
    <s v="AOW47388.1"/>
    <m/>
    <m/>
    <s v="imidazole glycerol phosphate synthase subunit HisF"/>
    <m/>
    <m/>
    <s v="A4S02_12090"/>
    <n v="777"/>
    <n v="258"/>
    <m/>
  </r>
  <r>
    <n v="5131"/>
    <x v="0"/>
    <x v="2"/>
    <s v="GCA_001766235.1"/>
    <s v="Primary Assembly"/>
    <s v="chromosome"/>
    <m/>
    <s v="CP015164.1"/>
    <n v="2470301"/>
    <n v="2470735"/>
    <x v="0"/>
    <m/>
    <m/>
    <m/>
    <m/>
    <m/>
    <m/>
    <s v="A4S02_12095"/>
    <n v="435"/>
    <m/>
    <m/>
  </r>
  <r>
    <n v="5132"/>
    <x v="1"/>
    <x v="3"/>
    <s v="GCA_001766235.1"/>
    <s v="Primary Assembly"/>
    <s v="chromosome"/>
    <m/>
    <s v="CP015164.1"/>
    <n v="2470301"/>
    <n v="2470735"/>
    <x v="0"/>
    <s v="AOW47389.1"/>
    <m/>
    <m/>
    <s v="phosphoribosyl-ATP diphosphatase"/>
    <m/>
    <m/>
    <s v="A4S02_12095"/>
    <n v="435"/>
    <n v="144"/>
    <m/>
  </r>
  <r>
    <n v="5133"/>
    <x v="0"/>
    <x v="2"/>
    <s v="GCA_001766235.1"/>
    <s v="Primary Assembly"/>
    <s v="chromosome"/>
    <m/>
    <s v="CP015164.1"/>
    <n v="2470742"/>
    <n v="2471116"/>
    <x v="0"/>
    <m/>
    <m/>
    <m/>
    <m/>
    <m/>
    <m/>
    <s v="A4S02_12100"/>
    <n v="375"/>
    <m/>
    <m/>
  </r>
  <r>
    <n v="5134"/>
    <x v="1"/>
    <x v="3"/>
    <s v="GCA_001766235.1"/>
    <s v="Primary Assembly"/>
    <s v="chromosome"/>
    <m/>
    <s v="CP015164.1"/>
    <n v="2470742"/>
    <n v="2471116"/>
    <x v="0"/>
    <s v="AOW47390.1"/>
    <m/>
    <m/>
    <s v="histidine triad nucleotide-binding protein"/>
    <m/>
    <m/>
    <s v="A4S02_12100"/>
    <n v="375"/>
    <n v="124"/>
    <m/>
  </r>
  <r>
    <n v="5135"/>
    <x v="0"/>
    <x v="2"/>
    <s v="GCA_001766235.1"/>
    <s v="Primary Assembly"/>
    <s v="chromosome"/>
    <m/>
    <s v="CP015164.1"/>
    <n v="2471150"/>
    <n v="2471746"/>
    <x v="0"/>
    <m/>
    <m/>
    <m/>
    <m/>
    <m/>
    <m/>
    <s v="A4S02_12105"/>
    <n v="597"/>
    <m/>
    <m/>
  </r>
  <r>
    <n v="5136"/>
    <x v="1"/>
    <x v="3"/>
    <s v="GCA_001766235.1"/>
    <s v="Primary Assembly"/>
    <s v="chromosome"/>
    <m/>
    <s v="CP015164.1"/>
    <n v="2471150"/>
    <n v="2471746"/>
    <x v="0"/>
    <s v="AOW47391.1"/>
    <m/>
    <m/>
    <s v="nitroreductase"/>
    <m/>
    <m/>
    <s v="A4S02_12105"/>
    <n v="597"/>
    <n v="198"/>
    <m/>
  </r>
  <r>
    <n v="5137"/>
    <x v="0"/>
    <x v="2"/>
    <s v="GCA_001766235.1"/>
    <s v="Primary Assembly"/>
    <s v="chromosome"/>
    <m/>
    <s v="CP015164.1"/>
    <n v="2471743"/>
    <n v="2472927"/>
    <x v="0"/>
    <m/>
    <m/>
    <m/>
    <m/>
    <m/>
    <m/>
    <s v="A4S02_12110"/>
    <n v="1185"/>
    <m/>
    <m/>
  </r>
  <r>
    <n v="5138"/>
    <x v="1"/>
    <x v="3"/>
    <s v="GCA_001766235.1"/>
    <s v="Primary Assembly"/>
    <s v="chromosome"/>
    <m/>
    <s v="CP015164.1"/>
    <n v="2471743"/>
    <n v="2472927"/>
    <x v="0"/>
    <s v="AOW47392.1"/>
    <m/>
    <m/>
    <s v="hypothetical protein"/>
    <m/>
    <m/>
    <s v="A4S02_12110"/>
    <n v="1185"/>
    <n v="394"/>
    <m/>
  </r>
  <r>
    <n v="5139"/>
    <x v="0"/>
    <x v="2"/>
    <s v="GCA_001766235.1"/>
    <s v="Primary Assembly"/>
    <s v="chromosome"/>
    <m/>
    <s v="CP015164.1"/>
    <n v="2472947"/>
    <n v="2473363"/>
    <x v="1"/>
    <m/>
    <m/>
    <m/>
    <m/>
    <m/>
    <m/>
    <s v="A4S02_12115"/>
    <n v="417"/>
    <m/>
    <m/>
  </r>
  <r>
    <n v="5140"/>
    <x v="1"/>
    <x v="3"/>
    <s v="GCA_001766235.1"/>
    <s v="Primary Assembly"/>
    <s v="chromosome"/>
    <m/>
    <s v="CP015164.1"/>
    <n v="2472947"/>
    <n v="2473363"/>
    <x v="1"/>
    <s v="AOW47393.1"/>
    <m/>
    <m/>
    <s v="DUF4186 domain-containing protein"/>
    <m/>
    <m/>
    <s v="A4S02_12115"/>
    <n v="417"/>
    <n v="138"/>
    <m/>
  </r>
  <r>
    <n v="5141"/>
    <x v="0"/>
    <x v="2"/>
    <s v="GCA_001766235.1"/>
    <s v="Primary Assembly"/>
    <s v="chromosome"/>
    <m/>
    <s v="CP015164.1"/>
    <n v="2473414"/>
    <n v="2473965"/>
    <x v="1"/>
    <m/>
    <m/>
    <m/>
    <m/>
    <m/>
    <m/>
    <s v="A4S02_12120"/>
    <n v="552"/>
    <m/>
    <m/>
  </r>
  <r>
    <n v="5142"/>
    <x v="1"/>
    <x v="3"/>
    <s v="GCA_001766235.1"/>
    <s v="Primary Assembly"/>
    <s v="chromosome"/>
    <m/>
    <s v="CP015164.1"/>
    <n v="2473414"/>
    <n v="2473965"/>
    <x v="1"/>
    <s v="AOW47394.1"/>
    <m/>
    <m/>
    <s v="hypothetical protein"/>
    <m/>
    <m/>
    <s v="A4S02_12120"/>
    <n v="552"/>
    <n v="183"/>
    <m/>
  </r>
  <r>
    <n v="5143"/>
    <x v="0"/>
    <x v="2"/>
    <s v="GCA_001766235.1"/>
    <s v="Primary Assembly"/>
    <s v="chromosome"/>
    <m/>
    <s v="CP015164.1"/>
    <n v="2474623"/>
    <n v="2475321"/>
    <x v="1"/>
    <m/>
    <m/>
    <m/>
    <m/>
    <m/>
    <m/>
    <s v="A4S02_12125"/>
    <n v="699"/>
    <m/>
    <m/>
  </r>
  <r>
    <n v="5144"/>
    <x v="1"/>
    <x v="3"/>
    <s v="GCA_001766235.1"/>
    <s v="Primary Assembly"/>
    <s v="chromosome"/>
    <m/>
    <s v="CP015164.1"/>
    <n v="2474623"/>
    <n v="2475321"/>
    <x v="1"/>
    <s v="AOW47395.1"/>
    <m/>
    <m/>
    <s v="glutathione S-transferase"/>
    <m/>
    <m/>
    <s v="A4S02_12125"/>
    <n v="699"/>
    <n v="232"/>
    <m/>
  </r>
  <r>
    <n v="5145"/>
    <x v="0"/>
    <x v="4"/>
    <s v="GCA_001766235.1"/>
    <s v="Primary Assembly"/>
    <s v="chromosome"/>
    <m/>
    <s v="CP015164.1"/>
    <n v="2475596"/>
    <n v="2475671"/>
    <x v="1"/>
    <m/>
    <m/>
    <m/>
    <m/>
    <m/>
    <m/>
    <s v="A4S02_12130"/>
    <n v="76"/>
    <m/>
    <m/>
  </r>
  <r>
    <n v="5146"/>
    <x v="2"/>
    <x v="5"/>
    <s v="GCA_001766235.1"/>
    <s v="Primary Assembly"/>
    <s v="chromosome"/>
    <m/>
    <s v="CP015164.1"/>
    <n v="2475596"/>
    <n v="2475671"/>
    <x v="1"/>
    <m/>
    <m/>
    <m/>
    <s v="tRNA-Lys"/>
    <m/>
    <m/>
    <s v="A4S02_12130"/>
    <n v="76"/>
    <m/>
    <s v="anticodon=CTT"/>
  </r>
  <r>
    <n v="5147"/>
    <x v="0"/>
    <x v="2"/>
    <s v="GCA_001766235.1"/>
    <s v="Primary Assembly"/>
    <s v="chromosome"/>
    <m/>
    <s v="CP015164.1"/>
    <n v="2475740"/>
    <n v="2476663"/>
    <x v="1"/>
    <m/>
    <m/>
    <m/>
    <m/>
    <m/>
    <m/>
    <s v="A4S02_12135"/>
    <n v="924"/>
    <m/>
    <m/>
  </r>
  <r>
    <n v="5148"/>
    <x v="1"/>
    <x v="3"/>
    <s v="GCA_001766235.1"/>
    <s v="Primary Assembly"/>
    <s v="chromosome"/>
    <m/>
    <s v="CP015164.1"/>
    <n v="2475740"/>
    <n v="2476663"/>
    <x v="1"/>
    <s v="AOW47396.1"/>
    <m/>
    <m/>
    <s v="chromosome partitioning protein ParB"/>
    <m/>
    <m/>
    <s v="A4S02_12135"/>
    <n v="924"/>
    <n v="307"/>
    <m/>
  </r>
  <r>
    <n v="5149"/>
    <x v="0"/>
    <x v="2"/>
    <s v="GCA_001766235.1"/>
    <s v="Primary Assembly"/>
    <s v="chromosome"/>
    <m/>
    <s v="CP015164.1"/>
    <n v="2476660"/>
    <n v="2477457"/>
    <x v="1"/>
    <m/>
    <m/>
    <m/>
    <m/>
    <m/>
    <m/>
    <s v="A4S02_12140"/>
    <n v="798"/>
    <m/>
    <m/>
  </r>
  <r>
    <n v="5150"/>
    <x v="1"/>
    <x v="3"/>
    <s v="GCA_001766235.1"/>
    <s v="Primary Assembly"/>
    <s v="chromosome"/>
    <m/>
    <s v="CP015164.1"/>
    <n v="2476660"/>
    <n v="2477457"/>
    <x v="1"/>
    <s v="AOW47397.1"/>
    <m/>
    <m/>
    <s v="chromosome partitioning protein ParA"/>
    <m/>
    <m/>
    <s v="A4S02_12140"/>
    <n v="798"/>
    <n v="265"/>
    <m/>
  </r>
  <r>
    <n v="5151"/>
    <x v="0"/>
    <x v="2"/>
    <s v="GCA_001766235.1"/>
    <s v="Primary Assembly"/>
    <s v="chromosome"/>
    <m/>
    <s v="CP015164.1"/>
    <n v="2477450"/>
    <n v="2478046"/>
    <x v="1"/>
    <m/>
    <m/>
    <m/>
    <m/>
    <m/>
    <m/>
    <s v="A4S02_12145"/>
    <n v="597"/>
    <m/>
    <m/>
  </r>
  <r>
    <n v="5152"/>
    <x v="1"/>
    <x v="3"/>
    <s v="GCA_001766235.1"/>
    <s v="Primary Assembly"/>
    <s v="chromosome"/>
    <m/>
    <s v="CP015164.1"/>
    <n v="2477450"/>
    <n v="2478046"/>
    <x v="1"/>
    <s v="AOW47398.1"/>
    <m/>
    <m/>
    <s v="16S rRNA (guanine(527)-N(7))-methyltransferase RsmG"/>
    <m/>
    <m/>
    <s v="A4S02_12145"/>
    <n v="597"/>
    <n v="198"/>
    <m/>
  </r>
  <r>
    <n v="5153"/>
    <x v="0"/>
    <x v="2"/>
    <s v="GCA_001766235.1"/>
    <s v="Primary Assembly"/>
    <s v="chromosome"/>
    <m/>
    <s v="CP015164.1"/>
    <n v="2478030"/>
    <n v="2479910"/>
    <x v="1"/>
    <m/>
    <m/>
    <m/>
    <m/>
    <m/>
    <m/>
    <s v="A4S02_12150"/>
    <n v="1881"/>
    <m/>
    <m/>
  </r>
  <r>
    <n v="5154"/>
    <x v="1"/>
    <x v="3"/>
    <s v="GCA_001766235.1"/>
    <s v="Primary Assembly"/>
    <s v="chromosome"/>
    <m/>
    <s v="CP015164.1"/>
    <n v="2478030"/>
    <n v="2479910"/>
    <x v="1"/>
    <s v="AOW47399.1"/>
    <m/>
    <m/>
    <s v="tRNA uridine(34) 5-carboxymethylaminomethyl synthesis enzyme MnmG"/>
    <m/>
    <m/>
    <s v="A4S02_12150"/>
    <n v="1881"/>
    <n v="626"/>
    <m/>
  </r>
  <r>
    <n v="5155"/>
    <x v="0"/>
    <x v="2"/>
    <s v="GCA_001766235.1"/>
    <s v="Primary Assembly"/>
    <s v="chromosome"/>
    <m/>
    <s v="CP015164.1"/>
    <n v="2479932"/>
    <n v="2481263"/>
    <x v="1"/>
    <m/>
    <m/>
    <m/>
    <m/>
    <m/>
    <m/>
    <s v="A4S02_12155"/>
    <n v="1332"/>
    <m/>
    <m/>
  </r>
  <r>
    <n v="5156"/>
    <x v="1"/>
    <x v="3"/>
    <s v="GCA_001766235.1"/>
    <s v="Primary Assembly"/>
    <s v="chromosome"/>
    <m/>
    <s v="CP015164.1"/>
    <n v="2479932"/>
    <n v="2481263"/>
    <x v="1"/>
    <s v="AOW47400.1"/>
    <m/>
    <m/>
    <s v="tRNA uridine(34) 5-carboxymethylaminomethyl synthesis GTPase MnmE"/>
    <m/>
    <m/>
    <s v="A4S02_12155"/>
    <n v="1332"/>
    <n v="443"/>
    <m/>
  </r>
  <r>
    <n v="5157"/>
    <x v="0"/>
    <x v="2"/>
    <s v="GCA_001766235.1"/>
    <s v="Primary Assembly"/>
    <s v="chromosome"/>
    <m/>
    <s v="CP015164.1"/>
    <n v="2481426"/>
    <n v="2481890"/>
    <x v="0"/>
    <m/>
    <m/>
    <m/>
    <m/>
    <m/>
    <m/>
    <s v="A4S02_12160"/>
    <n v="465"/>
    <m/>
    <m/>
  </r>
  <r>
    <n v="5158"/>
    <x v="1"/>
    <x v="3"/>
    <s v="GCA_001766235.1"/>
    <s v="Primary Assembly"/>
    <s v="chromosome"/>
    <m/>
    <s v="CP015164.1"/>
    <n v="2481426"/>
    <n v="2481890"/>
    <x v="0"/>
    <s v="AOW47401.1"/>
    <m/>
    <m/>
    <s v="cysteine methyltransferase"/>
    <m/>
    <m/>
    <s v="A4S02_12160"/>
    <n v="465"/>
    <n v="154"/>
    <m/>
  </r>
  <r>
    <n v="5159"/>
    <x v="0"/>
    <x v="2"/>
    <s v="GCA_001766235.1"/>
    <s v="Primary Assembly"/>
    <s v="chromosome"/>
    <m/>
    <s v="CP015164.1"/>
    <n v="2482155"/>
    <n v="2482550"/>
    <x v="1"/>
    <m/>
    <m/>
    <m/>
    <m/>
    <m/>
    <m/>
    <s v="A4S02_12165"/>
    <n v="396"/>
    <m/>
    <m/>
  </r>
  <r>
    <n v="5160"/>
    <x v="1"/>
    <x v="3"/>
    <s v="GCA_001766235.1"/>
    <s v="Primary Assembly"/>
    <s v="chromosome"/>
    <m/>
    <s v="CP015164.1"/>
    <n v="2482155"/>
    <n v="2482550"/>
    <x v="1"/>
    <s v="AOW47402.1"/>
    <m/>
    <m/>
    <s v="hypothetical protein"/>
    <m/>
    <m/>
    <s v="A4S02_12165"/>
    <n v="396"/>
    <n v="131"/>
    <m/>
  </r>
  <r>
    <n v="5161"/>
    <x v="0"/>
    <x v="2"/>
    <s v="GCA_001766235.1"/>
    <s v="Primary Assembly"/>
    <s v="chromosome"/>
    <m/>
    <s v="CP015164.1"/>
    <n v="2482884"/>
    <n v="2483327"/>
    <x v="0"/>
    <m/>
    <m/>
    <m/>
    <m/>
    <m/>
    <m/>
    <s v="A4S02_12170"/>
    <n v="444"/>
    <m/>
    <m/>
  </r>
  <r>
    <n v="5162"/>
    <x v="1"/>
    <x v="3"/>
    <s v="GCA_001766235.1"/>
    <s v="Primary Assembly"/>
    <s v="chromosome"/>
    <m/>
    <s v="CP015164.1"/>
    <n v="2482884"/>
    <n v="2483327"/>
    <x v="0"/>
    <s v="AOW47403.1"/>
    <m/>
    <m/>
    <s v="hypothetical protein"/>
    <m/>
    <m/>
    <s v="A4S02_12170"/>
    <n v="444"/>
    <n v="147"/>
    <m/>
  </r>
  <r>
    <n v="5163"/>
    <x v="0"/>
    <x v="4"/>
    <s v="GCA_001766235.1"/>
    <s v="Primary Assembly"/>
    <s v="chromosome"/>
    <m/>
    <s v="CP015164.1"/>
    <n v="2483445"/>
    <n v="2483521"/>
    <x v="1"/>
    <m/>
    <m/>
    <m/>
    <m/>
    <m/>
    <m/>
    <s v="A4S02_12175"/>
    <n v="77"/>
    <m/>
    <m/>
  </r>
  <r>
    <n v="5164"/>
    <x v="2"/>
    <x v="5"/>
    <s v="GCA_001766235.1"/>
    <s v="Primary Assembly"/>
    <s v="chromosome"/>
    <m/>
    <s v="CP015164.1"/>
    <n v="2483445"/>
    <n v="2483521"/>
    <x v="1"/>
    <m/>
    <m/>
    <m/>
    <s v="tRNA-Pro"/>
    <m/>
    <m/>
    <s v="A4S02_12175"/>
    <n v="77"/>
    <m/>
    <s v="anticodon=CGG"/>
  </r>
  <r>
    <n v="5165"/>
    <x v="0"/>
    <x v="2"/>
    <s v="GCA_001766235.1"/>
    <s v="Primary Assembly"/>
    <s v="chromosome"/>
    <m/>
    <s v="CP015164.1"/>
    <n v="2483600"/>
    <n v="2484184"/>
    <x v="1"/>
    <m/>
    <m/>
    <m/>
    <m/>
    <m/>
    <m/>
    <s v="A4S02_12180"/>
    <n v="585"/>
    <m/>
    <m/>
  </r>
  <r>
    <n v="5166"/>
    <x v="1"/>
    <x v="3"/>
    <s v="GCA_001766235.1"/>
    <s v="Primary Assembly"/>
    <s v="chromosome"/>
    <m/>
    <s v="CP015164.1"/>
    <n v="2483600"/>
    <n v="2484184"/>
    <x v="1"/>
    <s v="AOW47404.1"/>
    <m/>
    <m/>
    <s v="Rossman fold protein, TIGR00730 family"/>
    <m/>
    <m/>
    <s v="A4S02_12180"/>
    <n v="585"/>
    <n v="194"/>
    <m/>
  </r>
  <r>
    <n v="5167"/>
    <x v="0"/>
    <x v="0"/>
    <s v="GCA_001766235.1"/>
    <s v="Primary Assembly"/>
    <s v="chromosome"/>
    <m/>
    <s v="CP015164.1"/>
    <n v="2484248"/>
    <n v="2485466"/>
    <x v="1"/>
    <m/>
    <m/>
    <m/>
    <m/>
    <m/>
    <m/>
    <s v="A4S02_12185"/>
    <n v="1219"/>
    <m/>
    <s v="pseudo"/>
  </r>
  <r>
    <n v="5168"/>
    <x v="1"/>
    <x v="1"/>
    <s v="GCA_001766235.1"/>
    <s v="Primary Assembly"/>
    <s v="chromosome"/>
    <m/>
    <s v="CP015164.1"/>
    <n v="2484248"/>
    <n v="2485466"/>
    <x v="1"/>
    <m/>
    <m/>
    <m/>
    <s v="MFS transporter"/>
    <m/>
    <m/>
    <s v="A4S02_12185"/>
    <n v="1219"/>
    <m/>
    <s v="pseudo"/>
  </r>
  <r>
    <n v="5169"/>
    <x v="0"/>
    <x v="2"/>
    <s v="GCA_001766235.1"/>
    <s v="Primary Assembly"/>
    <s v="chromosome"/>
    <m/>
    <s v="CP015164.1"/>
    <n v="2485563"/>
    <n v="2486138"/>
    <x v="0"/>
    <m/>
    <m/>
    <m/>
    <m/>
    <m/>
    <m/>
    <s v="A4S02_12190"/>
    <n v="576"/>
    <m/>
    <m/>
  </r>
  <r>
    <n v="5170"/>
    <x v="1"/>
    <x v="3"/>
    <s v="GCA_001766235.1"/>
    <s v="Primary Assembly"/>
    <s v="chromosome"/>
    <m/>
    <s v="CP015164.1"/>
    <n v="2485563"/>
    <n v="2486138"/>
    <x v="0"/>
    <s v="AOW47405.1"/>
    <m/>
    <m/>
    <s v="ADP-ribose pyrophosphatase"/>
    <m/>
    <m/>
    <s v="A4S02_12190"/>
    <n v="576"/>
    <n v="191"/>
    <m/>
  </r>
  <r>
    <n v="5171"/>
    <x v="0"/>
    <x v="2"/>
    <s v="GCA_001766235.1"/>
    <s v="Primary Assembly"/>
    <s v="chromosome"/>
    <m/>
    <s v="CP015164.1"/>
    <n v="2486173"/>
    <n v="2486625"/>
    <x v="1"/>
    <m/>
    <m/>
    <m/>
    <m/>
    <m/>
    <m/>
    <s v="A4S02_12195"/>
    <n v="453"/>
    <m/>
    <m/>
  </r>
  <r>
    <n v="5172"/>
    <x v="1"/>
    <x v="3"/>
    <s v="GCA_001766235.1"/>
    <s v="Primary Assembly"/>
    <s v="chromosome"/>
    <m/>
    <s v="CP015164.1"/>
    <n v="2486173"/>
    <n v="2486625"/>
    <x v="1"/>
    <s v="AOW47908.1"/>
    <m/>
    <m/>
    <s v="TIGR00701 family protein"/>
    <m/>
    <m/>
    <s v="A4S02_12195"/>
    <n v="453"/>
    <n v="150"/>
    <m/>
  </r>
  <r>
    <n v="5173"/>
    <x v="0"/>
    <x v="2"/>
    <s v="GCA_001766235.1"/>
    <s v="Primary Assembly"/>
    <s v="chromosome"/>
    <m/>
    <s v="CP015164.1"/>
    <n v="2486628"/>
    <n v="2487326"/>
    <x v="1"/>
    <m/>
    <m/>
    <m/>
    <m/>
    <m/>
    <m/>
    <s v="A4S02_12200"/>
    <n v="699"/>
    <m/>
    <m/>
  </r>
  <r>
    <n v="5174"/>
    <x v="1"/>
    <x v="3"/>
    <s v="GCA_001766235.1"/>
    <s v="Primary Assembly"/>
    <s v="chromosome"/>
    <m/>
    <s v="CP015164.1"/>
    <n v="2486628"/>
    <n v="2487326"/>
    <x v="1"/>
    <s v="AOW47406.1"/>
    <m/>
    <m/>
    <s v="phosphatase"/>
    <m/>
    <m/>
    <s v="A4S02_12200"/>
    <n v="699"/>
    <n v="232"/>
    <m/>
  </r>
  <r>
    <n v="5175"/>
    <x v="0"/>
    <x v="2"/>
    <s v="GCA_001766235.1"/>
    <s v="Primary Assembly"/>
    <s v="chromosome"/>
    <m/>
    <s v="CP015164.1"/>
    <n v="2487326"/>
    <n v="2488402"/>
    <x v="1"/>
    <m/>
    <m/>
    <m/>
    <m/>
    <m/>
    <m/>
    <s v="A4S02_12205"/>
    <n v="1077"/>
    <m/>
    <m/>
  </r>
  <r>
    <n v="5176"/>
    <x v="1"/>
    <x v="3"/>
    <s v="GCA_001766235.1"/>
    <s v="Primary Assembly"/>
    <s v="chromosome"/>
    <m/>
    <s v="CP015164.1"/>
    <n v="2487326"/>
    <n v="2488402"/>
    <x v="1"/>
    <s v="AOW47907.1"/>
    <m/>
    <m/>
    <s v="uroporphyrinogen decarboxylase"/>
    <m/>
    <m/>
    <s v="A4S02_12205"/>
    <n v="1077"/>
    <n v="358"/>
    <m/>
  </r>
  <r>
    <n v="5177"/>
    <x v="0"/>
    <x v="2"/>
    <s v="GCA_001766235.1"/>
    <s v="Primary Assembly"/>
    <s v="chromosome"/>
    <m/>
    <s v="CP015164.1"/>
    <n v="2488775"/>
    <n v="2489407"/>
    <x v="0"/>
    <m/>
    <m/>
    <m/>
    <m/>
    <m/>
    <m/>
    <s v="A4S02_12210"/>
    <n v="633"/>
    <m/>
    <m/>
  </r>
  <r>
    <n v="5178"/>
    <x v="1"/>
    <x v="3"/>
    <s v="GCA_001766235.1"/>
    <s v="Primary Assembly"/>
    <s v="chromosome"/>
    <m/>
    <s v="CP015164.1"/>
    <n v="2488775"/>
    <n v="2489407"/>
    <x v="0"/>
    <s v="AOW47407.1"/>
    <m/>
    <m/>
    <s v="semialdehyde dehydrogenase"/>
    <m/>
    <m/>
    <s v="A4S02_12210"/>
    <n v="633"/>
    <n v="210"/>
    <m/>
  </r>
  <r>
    <n v="5179"/>
    <x v="0"/>
    <x v="4"/>
    <s v="GCA_001766235.1"/>
    <s v="Primary Assembly"/>
    <s v="chromosome"/>
    <m/>
    <s v="CP015164.1"/>
    <n v="2489497"/>
    <n v="2489572"/>
    <x v="0"/>
    <m/>
    <m/>
    <m/>
    <m/>
    <m/>
    <m/>
    <s v="A4S02_12215"/>
    <n v="76"/>
    <m/>
    <m/>
  </r>
  <r>
    <n v="5180"/>
    <x v="2"/>
    <x v="5"/>
    <s v="GCA_001766235.1"/>
    <s v="Primary Assembly"/>
    <s v="chromosome"/>
    <m/>
    <s v="CP015164.1"/>
    <n v="2489497"/>
    <n v="2489572"/>
    <x v="0"/>
    <m/>
    <m/>
    <m/>
    <s v="tRNA-Ala"/>
    <m/>
    <m/>
    <s v="A4S02_12215"/>
    <n v="76"/>
    <m/>
    <s v="anticodon=GGC"/>
  </r>
  <r>
    <n v="5181"/>
    <x v="0"/>
    <x v="2"/>
    <s v="GCA_001766235.1"/>
    <s v="Primary Assembly"/>
    <s v="chromosome"/>
    <m/>
    <s v="CP015164.1"/>
    <n v="2489702"/>
    <n v="2490181"/>
    <x v="1"/>
    <m/>
    <m/>
    <m/>
    <m/>
    <m/>
    <m/>
    <s v="A4S02_12220"/>
    <n v="480"/>
    <m/>
    <m/>
  </r>
  <r>
    <n v="5182"/>
    <x v="1"/>
    <x v="3"/>
    <s v="GCA_001766235.1"/>
    <s v="Primary Assembly"/>
    <s v="chromosome"/>
    <m/>
    <s v="CP015164.1"/>
    <n v="2489702"/>
    <n v="2490181"/>
    <x v="1"/>
    <s v="AOW47408.1"/>
    <m/>
    <m/>
    <s v="hypothetical protein"/>
    <m/>
    <m/>
    <s v="A4S02_12220"/>
    <n v="480"/>
    <n v="159"/>
    <m/>
  </r>
  <r>
    <n v="5183"/>
    <x v="0"/>
    <x v="2"/>
    <s v="GCA_001766235.1"/>
    <s v="Primary Assembly"/>
    <s v="chromosome"/>
    <m/>
    <s v="CP015164.1"/>
    <n v="2490420"/>
    <n v="2490947"/>
    <x v="0"/>
    <m/>
    <m/>
    <m/>
    <m/>
    <m/>
    <m/>
    <s v="A4S02_12225"/>
    <n v="528"/>
    <m/>
    <m/>
  </r>
  <r>
    <n v="5184"/>
    <x v="1"/>
    <x v="3"/>
    <s v="GCA_001766235.1"/>
    <s v="Primary Assembly"/>
    <s v="chromosome"/>
    <m/>
    <s v="CP015164.1"/>
    <n v="2490420"/>
    <n v="2490947"/>
    <x v="0"/>
    <s v="AOW47409.1"/>
    <m/>
    <m/>
    <s v="hypothetical protein"/>
    <m/>
    <m/>
    <s v="A4S02_12225"/>
    <n v="528"/>
    <n v="175"/>
    <m/>
  </r>
  <r>
    <n v="5185"/>
    <x v="0"/>
    <x v="2"/>
    <s v="GCA_001766235.1"/>
    <s v="Primary Assembly"/>
    <s v="chromosome"/>
    <m/>
    <s v="CP015164.1"/>
    <n v="2491084"/>
    <n v="2492331"/>
    <x v="0"/>
    <m/>
    <m/>
    <m/>
    <m/>
    <m/>
    <m/>
    <s v="A4S02_12230"/>
    <n v="1248"/>
    <m/>
    <m/>
  </r>
  <r>
    <n v="5186"/>
    <x v="1"/>
    <x v="3"/>
    <s v="GCA_001766235.1"/>
    <s v="Primary Assembly"/>
    <s v="chromosome"/>
    <m/>
    <s v="CP015164.1"/>
    <n v="2491084"/>
    <n v="2492331"/>
    <x v="0"/>
    <s v="AOW47410.1"/>
    <m/>
    <m/>
    <s v="multidrug ABC transporter"/>
    <m/>
    <m/>
    <s v="A4S02_12230"/>
    <n v="1248"/>
    <n v="415"/>
    <m/>
  </r>
  <r>
    <n v="5187"/>
    <x v="0"/>
    <x v="2"/>
    <s v="GCA_001766235.1"/>
    <s v="Primary Assembly"/>
    <s v="chromosome"/>
    <m/>
    <s v="CP015164.1"/>
    <n v="2492356"/>
    <n v="2492742"/>
    <x v="1"/>
    <m/>
    <m/>
    <m/>
    <m/>
    <m/>
    <m/>
    <s v="A4S02_12235"/>
    <n v="387"/>
    <m/>
    <m/>
  </r>
  <r>
    <n v="5188"/>
    <x v="1"/>
    <x v="3"/>
    <s v="GCA_001766235.1"/>
    <s v="Primary Assembly"/>
    <s v="chromosome"/>
    <m/>
    <s v="CP015164.1"/>
    <n v="2492356"/>
    <n v="2492742"/>
    <x v="1"/>
    <s v="AOW47411.1"/>
    <m/>
    <m/>
    <s v="hypothetical protein"/>
    <m/>
    <m/>
    <s v="A4S02_12235"/>
    <n v="387"/>
    <n v="128"/>
    <m/>
  </r>
  <r>
    <n v="5189"/>
    <x v="0"/>
    <x v="2"/>
    <s v="GCA_001766235.1"/>
    <s v="Primary Assembly"/>
    <s v="chromosome"/>
    <m/>
    <s v="CP015164.1"/>
    <n v="2492773"/>
    <n v="2492958"/>
    <x v="1"/>
    <m/>
    <m/>
    <m/>
    <m/>
    <m/>
    <m/>
    <s v="A4S02_12240"/>
    <n v="186"/>
    <m/>
    <m/>
  </r>
  <r>
    <n v="5190"/>
    <x v="1"/>
    <x v="3"/>
    <s v="GCA_001766235.1"/>
    <s v="Primary Assembly"/>
    <s v="chromosome"/>
    <m/>
    <s v="CP015164.1"/>
    <n v="2492773"/>
    <n v="2492958"/>
    <x v="1"/>
    <s v="AOW47412.1"/>
    <m/>
    <m/>
    <s v="hypothetical protein"/>
    <m/>
    <m/>
    <s v="A4S02_12240"/>
    <n v="186"/>
    <n v="61"/>
    <m/>
  </r>
  <r>
    <n v="5191"/>
    <x v="0"/>
    <x v="2"/>
    <s v="GCA_001766235.1"/>
    <s v="Primary Assembly"/>
    <s v="chromosome"/>
    <m/>
    <s v="CP015164.1"/>
    <n v="2492985"/>
    <n v="2493689"/>
    <x v="1"/>
    <m/>
    <m/>
    <m/>
    <m/>
    <m/>
    <m/>
    <s v="A4S02_12245"/>
    <n v="705"/>
    <m/>
    <m/>
  </r>
  <r>
    <n v="5192"/>
    <x v="1"/>
    <x v="3"/>
    <s v="GCA_001766235.1"/>
    <s v="Primary Assembly"/>
    <s v="chromosome"/>
    <m/>
    <s v="CP015164.1"/>
    <n v="2492985"/>
    <n v="2493689"/>
    <x v="1"/>
    <s v="AOW47413.1"/>
    <m/>
    <m/>
    <s v="peptidase"/>
    <m/>
    <m/>
    <s v="A4S02_12245"/>
    <n v="705"/>
    <n v="234"/>
    <m/>
  </r>
  <r>
    <n v="5193"/>
    <x v="0"/>
    <x v="2"/>
    <s v="GCA_001766235.1"/>
    <s v="Primary Assembly"/>
    <s v="chromosome"/>
    <m/>
    <s v="CP015164.1"/>
    <n v="2493704"/>
    <n v="2494663"/>
    <x v="1"/>
    <m/>
    <m/>
    <m/>
    <m/>
    <m/>
    <m/>
    <s v="A4S02_12250"/>
    <n v="960"/>
    <m/>
    <m/>
  </r>
  <r>
    <n v="5194"/>
    <x v="1"/>
    <x v="3"/>
    <s v="GCA_001766235.1"/>
    <s v="Primary Assembly"/>
    <s v="chromosome"/>
    <m/>
    <s v="CP015164.1"/>
    <n v="2493704"/>
    <n v="2494663"/>
    <x v="1"/>
    <s v="AOW47414.1"/>
    <m/>
    <m/>
    <s v="co-chaperone YbbN"/>
    <m/>
    <m/>
    <s v="A4S02_12250"/>
    <n v="960"/>
    <n v="319"/>
    <m/>
  </r>
  <r>
    <n v="5195"/>
    <x v="0"/>
    <x v="2"/>
    <s v="GCA_001766235.1"/>
    <s v="Primary Assembly"/>
    <s v="chromosome"/>
    <m/>
    <s v="CP015164.1"/>
    <n v="2494902"/>
    <n v="2497766"/>
    <x v="0"/>
    <m/>
    <m/>
    <m/>
    <m/>
    <m/>
    <m/>
    <s v="A4S02_12255"/>
    <n v="2865"/>
    <m/>
    <m/>
  </r>
  <r>
    <n v="5196"/>
    <x v="1"/>
    <x v="3"/>
    <s v="GCA_001766235.1"/>
    <s v="Primary Assembly"/>
    <s v="chromosome"/>
    <m/>
    <s v="CP015164.1"/>
    <n v="2494902"/>
    <n v="2497766"/>
    <x v="0"/>
    <s v="AOW47415.1"/>
    <m/>
    <m/>
    <s v="excinuclease ABC subunit A"/>
    <m/>
    <m/>
    <s v="A4S02_12255"/>
    <n v="2865"/>
    <n v="954"/>
    <m/>
  </r>
  <r>
    <n v="5197"/>
    <x v="0"/>
    <x v="2"/>
    <s v="GCA_001766235.1"/>
    <s v="Primary Assembly"/>
    <s v="chromosome"/>
    <m/>
    <s v="CP015164.1"/>
    <n v="2497766"/>
    <n v="2498605"/>
    <x v="0"/>
    <m/>
    <m/>
    <m/>
    <m/>
    <m/>
    <m/>
    <s v="A4S02_12260"/>
    <n v="840"/>
    <m/>
    <m/>
  </r>
  <r>
    <n v="5198"/>
    <x v="1"/>
    <x v="3"/>
    <s v="GCA_001766235.1"/>
    <s v="Primary Assembly"/>
    <s v="chromosome"/>
    <m/>
    <s v="CP015164.1"/>
    <n v="2497766"/>
    <n v="2498605"/>
    <x v="0"/>
    <s v="AOW47416.1"/>
    <m/>
    <m/>
    <s v="creatininase"/>
    <m/>
    <m/>
    <s v="A4S02_12260"/>
    <n v="840"/>
    <n v="279"/>
    <m/>
  </r>
  <r>
    <n v="5199"/>
    <x v="0"/>
    <x v="2"/>
    <s v="GCA_001766235.1"/>
    <s v="Primary Assembly"/>
    <s v="chromosome"/>
    <m/>
    <s v="CP015164.1"/>
    <n v="2498743"/>
    <n v="2500011"/>
    <x v="0"/>
    <m/>
    <m/>
    <m/>
    <m/>
    <m/>
    <m/>
    <s v="A4S02_12265"/>
    <n v="1269"/>
    <m/>
    <m/>
  </r>
  <r>
    <n v="5200"/>
    <x v="1"/>
    <x v="3"/>
    <s v="GCA_001766235.1"/>
    <s v="Primary Assembly"/>
    <s v="chromosome"/>
    <m/>
    <s v="CP015164.1"/>
    <n v="2498743"/>
    <n v="2500011"/>
    <x v="0"/>
    <s v="AOW47417.1"/>
    <m/>
    <m/>
    <s v="hypothetical protein"/>
    <m/>
    <m/>
    <s v="A4S02_12265"/>
    <n v="1269"/>
    <n v="422"/>
    <m/>
  </r>
  <r>
    <n v="5201"/>
    <x v="0"/>
    <x v="2"/>
    <s v="GCA_001766235.1"/>
    <s v="Primary Assembly"/>
    <s v="chromosome"/>
    <m/>
    <s v="CP015164.1"/>
    <n v="2500092"/>
    <n v="2501324"/>
    <x v="0"/>
    <m/>
    <m/>
    <m/>
    <m/>
    <m/>
    <m/>
    <s v="A4S02_12270"/>
    <n v="1233"/>
    <m/>
    <m/>
  </r>
  <r>
    <n v="5202"/>
    <x v="1"/>
    <x v="3"/>
    <s v="GCA_001766235.1"/>
    <s v="Primary Assembly"/>
    <s v="chromosome"/>
    <m/>
    <s v="CP015164.1"/>
    <n v="2500092"/>
    <n v="2501324"/>
    <x v="0"/>
    <s v="AOW47418.1"/>
    <m/>
    <m/>
    <s v="DNA replication initiation protein"/>
    <m/>
    <m/>
    <s v="A4S02_12270"/>
    <n v="1233"/>
    <n v="410"/>
    <m/>
  </r>
  <r>
    <n v="5203"/>
    <x v="0"/>
    <x v="2"/>
    <s v="GCA_001766235.1"/>
    <s v="Primary Assembly"/>
    <s v="chromosome"/>
    <m/>
    <s v="CP015164.1"/>
    <n v="2501552"/>
    <n v="2502112"/>
    <x v="0"/>
    <m/>
    <m/>
    <m/>
    <m/>
    <m/>
    <m/>
    <s v="A4S02_12275"/>
    <n v="561"/>
    <m/>
    <m/>
  </r>
  <r>
    <n v="5204"/>
    <x v="1"/>
    <x v="3"/>
    <s v="GCA_001766235.1"/>
    <s v="Primary Assembly"/>
    <s v="chromosome"/>
    <m/>
    <s v="CP015164.1"/>
    <n v="2501552"/>
    <n v="2502112"/>
    <x v="0"/>
    <s v="AOW47419.1"/>
    <m/>
    <m/>
    <s v="iron transporter"/>
    <m/>
    <m/>
    <s v="A4S02_12275"/>
    <n v="561"/>
    <n v="186"/>
    <m/>
  </r>
  <r>
    <n v="5205"/>
    <x v="0"/>
    <x v="2"/>
    <s v="GCA_001766235.1"/>
    <s v="Primary Assembly"/>
    <s v="chromosome"/>
    <m/>
    <s v="CP015164.1"/>
    <n v="2502223"/>
    <n v="2502807"/>
    <x v="0"/>
    <m/>
    <m/>
    <m/>
    <m/>
    <m/>
    <m/>
    <s v="A4S02_12280"/>
    <n v="585"/>
    <m/>
    <m/>
  </r>
  <r>
    <n v="5206"/>
    <x v="1"/>
    <x v="3"/>
    <s v="GCA_001766235.1"/>
    <s v="Primary Assembly"/>
    <s v="chromosome"/>
    <m/>
    <s v="CP015164.1"/>
    <n v="2502223"/>
    <n v="2502807"/>
    <x v="0"/>
    <s v="AOW47420.1"/>
    <m/>
    <m/>
    <s v="malonic semialdehyde reductase"/>
    <m/>
    <m/>
    <s v="A4S02_12280"/>
    <n v="585"/>
    <n v="194"/>
    <m/>
  </r>
  <r>
    <n v="5207"/>
    <x v="0"/>
    <x v="2"/>
    <s v="GCA_001766235.1"/>
    <s v="Primary Assembly"/>
    <s v="chromosome"/>
    <m/>
    <s v="CP015164.1"/>
    <n v="2502804"/>
    <n v="2503496"/>
    <x v="0"/>
    <m/>
    <m/>
    <m/>
    <m/>
    <m/>
    <m/>
    <s v="A4S02_12285"/>
    <n v="693"/>
    <m/>
    <m/>
  </r>
  <r>
    <n v="5208"/>
    <x v="1"/>
    <x v="3"/>
    <s v="GCA_001766235.1"/>
    <s v="Primary Assembly"/>
    <s v="chromosome"/>
    <m/>
    <s v="CP015164.1"/>
    <n v="2502804"/>
    <n v="2503496"/>
    <x v="0"/>
    <s v="AOW47421.1"/>
    <m/>
    <m/>
    <s v="tRNA N6-adenosine(37)-N6-threonylcarbamoyltransferase complex dimerization subunit TsaB"/>
    <m/>
    <m/>
    <s v="A4S02_12285"/>
    <n v="693"/>
    <n v="230"/>
    <m/>
  </r>
  <r>
    <n v="5209"/>
    <x v="0"/>
    <x v="2"/>
    <s v="GCA_001766235.1"/>
    <s v="Primary Assembly"/>
    <s v="chromosome"/>
    <m/>
    <s v="CP015164.1"/>
    <n v="2503493"/>
    <n v="2503951"/>
    <x v="0"/>
    <m/>
    <m/>
    <m/>
    <m/>
    <m/>
    <m/>
    <s v="A4S02_12290"/>
    <n v="459"/>
    <m/>
    <m/>
  </r>
  <r>
    <n v="5210"/>
    <x v="1"/>
    <x v="3"/>
    <s v="GCA_001766235.1"/>
    <s v="Primary Assembly"/>
    <s v="chromosome"/>
    <m/>
    <s v="CP015164.1"/>
    <n v="2503493"/>
    <n v="2503951"/>
    <x v="0"/>
    <s v="AOW47422.1"/>
    <m/>
    <m/>
    <s v="ribosomal-protein-alanine N-acetyltransferase"/>
    <m/>
    <m/>
    <s v="A4S02_12290"/>
    <n v="459"/>
    <n v="152"/>
    <m/>
  </r>
  <r>
    <n v="5211"/>
    <x v="0"/>
    <x v="2"/>
    <s v="GCA_001766235.1"/>
    <s v="Primary Assembly"/>
    <s v="chromosome"/>
    <m/>
    <s v="CP015164.1"/>
    <n v="2504002"/>
    <n v="2505270"/>
    <x v="1"/>
    <m/>
    <m/>
    <m/>
    <m/>
    <m/>
    <m/>
    <s v="A4S02_12295"/>
    <n v="1269"/>
    <m/>
    <m/>
  </r>
  <r>
    <n v="5212"/>
    <x v="1"/>
    <x v="3"/>
    <s v="GCA_001766235.1"/>
    <s v="Primary Assembly"/>
    <s v="chromosome"/>
    <m/>
    <s v="CP015164.1"/>
    <n v="2504002"/>
    <n v="2505270"/>
    <x v="1"/>
    <s v="AOW47909.1"/>
    <m/>
    <m/>
    <s v="phosphoribosylamine--glycine ligase"/>
    <m/>
    <m/>
    <s v="A4S02_12295"/>
    <n v="1269"/>
    <n v="422"/>
    <m/>
  </r>
  <r>
    <n v="5213"/>
    <x v="0"/>
    <x v="2"/>
    <s v="GCA_001766235.1"/>
    <s v="Primary Assembly"/>
    <s v="chromosome"/>
    <m/>
    <s v="CP015164.1"/>
    <n v="2505337"/>
    <n v="2506791"/>
    <x v="0"/>
    <m/>
    <m/>
    <m/>
    <m/>
    <m/>
    <m/>
    <s v="A4S02_12300"/>
    <n v="1455"/>
    <m/>
    <m/>
  </r>
  <r>
    <n v="5214"/>
    <x v="1"/>
    <x v="3"/>
    <s v="GCA_001766235.1"/>
    <s v="Primary Assembly"/>
    <s v="chromosome"/>
    <m/>
    <s v="CP015164.1"/>
    <n v="2505337"/>
    <n v="2506791"/>
    <x v="0"/>
    <s v="AOW47423.1"/>
    <m/>
    <m/>
    <s v="exodeoxyribonuclease VII large subunit"/>
    <m/>
    <m/>
    <s v="A4S02_12300"/>
    <n v="1455"/>
    <n v="484"/>
    <m/>
  </r>
  <r>
    <n v="5215"/>
    <x v="0"/>
    <x v="2"/>
    <s v="GCA_001766235.1"/>
    <s v="Primary Assembly"/>
    <s v="chromosome"/>
    <m/>
    <s v="CP015164.1"/>
    <n v="2506889"/>
    <n v="2507230"/>
    <x v="0"/>
    <m/>
    <m/>
    <m/>
    <m/>
    <m/>
    <m/>
    <s v="A4S02_12305"/>
    <n v="342"/>
    <m/>
    <m/>
  </r>
  <r>
    <n v="5216"/>
    <x v="1"/>
    <x v="3"/>
    <s v="GCA_001766235.1"/>
    <s v="Primary Assembly"/>
    <s v="chromosome"/>
    <m/>
    <s v="CP015164.1"/>
    <n v="2506889"/>
    <n v="2507230"/>
    <x v="0"/>
    <s v="AOW47424.1"/>
    <m/>
    <m/>
    <s v="hypothetical protein"/>
    <m/>
    <m/>
    <s v="A4S02_12305"/>
    <n v="342"/>
    <n v="113"/>
    <m/>
  </r>
  <r>
    <n v="5217"/>
    <x v="0"/>
    <x v="4"/>
    <s v="GCA_001766235.1"/>
    <s v="Primary Assembly"/>
    <s v="chromosome"/>
    <m/>
    <s v="CP015164.1"/>
    <n v="2507286"/>
    <n v="2507372"/>
    <x v="0"/>
    <m/>
    <m/>
    <m/>
    <m/>
    <m/>
    <m/>
    <s v="A4S02_12310"/>
    <n v="87"/>
    <m/>
    <m/>
  </r>
  <r>
    <n v="5218"/>
    <x v="2"/>
    <x v="5"/>
    <s v="GCA_001766235.1"/>
    <s v="Primary Assembly"/>
    <s v="chromosome"/>
    <m/>
    <s v="CP015164.1"/>
    <n v="2507286"/>
    <n v="2507372"/>
    <x v="0"/>
    <m/>
    <m/>
    <m/>
    <s v="tRNA-Leu"/>
    <m/>
    <m/>
    <s v="A4S02_12310"/>
    <n v="87"/>
    <m/>
    <s v="anticodon=CAA"/>
  </r>
  <r>
    <n v="5219"/>
    <x v="0"/>
    <x v="2"/>
    <s v="GCA_001766235.1"/>
    <s v="Primary Assembly"/>
    <s v="chromosome"/>
    <m/>
    <s v="CP015164.1"/>
    <n v="2507404"/>
    <n v="2508579"/>
    <x v="0"/>
    <m/>
    <m/>
    <m/>
    <m/>
    <m/>
    <m/>
    <s v="A4S02_12315"/>
    <n v="1176"/>
    <m/>
    <m/>
  </r>
  <r>
    <n v="5220"/>
    <x v="1"/>
    <x v="3"/>
    <s v="GCA_001766235.1"/>
    <s v="Primary Assembly"/>
    <s v="chromosome"/>
    <m/>
    <s v="CP015164.1"/>
    <n v="2507404"/>
    <n v="2508579"/>
    <x v="0"/>
    <s v="AOW47425.1"/>
    <m/>
    <m/>
    <s v="phosphoserine aminotransferase"/>
    <m/>
    <m/>
    <s v="A4S02_12315"/>
    <n v="1176"/>
    <n v="391"/>
    <m/>
  </r>
  <r>
    <n v="5221"/>
    <x v="0"/>
    <x v="2"/>
    <s v="GCA_001766235.1"/>
    <s v="Primary Assembly"/>
    <s v="chromosome"/>
    <m/>
    <s v="CP015164.1"/>
    <n v="2508663"/>
    <n v="2510054"/>
    <x v="1"/>
    <m/>
    <m/>
    <m/>
    <m/>
    <m/>
    <m/>
    <s v="A4S02_12320"/>
    <n v="1392"/>
    <m/>
    <m/>
  </r>
  <r>
    <n v="5222"/>
    <x v="1"/>
    <x v="3"/>
    <s v="GCA_001766235.1"/>
    <s v="Primary Assembly"/>
    <s v="chromosome"/>
    <m/>
    <s v="CP015164.1"/>
    <n v="2508663"/>
    <n v="2510054"/>
    <x v="1"/>
    <s v="AOW47426.1"/>
    <m/>
    <m/>
    <s v="succinate-semialdehyde dehydrogenase"/>
    <m/>
    <m/>
    <s v="A4S02_12320"/>
    <n v="1392"/>
    <n v="463"/>
    <m/>
  </r>
  <r>
    <n v="5223"/>
    <x v="0"/>
    <x v="2"/>
    <s v="GCA_001766235.1"/>
    <s v="Primary Assembly"/>
    <s v="chromosome"/>
    <m/>
    <s v="CP015164.1"/>
    <n v="2510094"/>
    <n v="2511122"/>
    <x v="1"/>
    <m/>
    <m/>
    <m/>
    <m/>
    <m/>
    <m/>
    <s v="A4S02_12325"/>
    <n v="1029"/>
    <m/>
    <m/>
  </r>
  <r>
    <n v="5224"/>
    <x v="1"/>
    <x v="3"/>
    <s v="GCA_001766235.1"/>
    <s v="Primary Assembly"/>
    <s v="chromosome"/>
    <m/>
    <s v="CP015164.1"/>
    <n v="2510094"/>
    <n v="2511122"/>
    <x v="1"/>
    <s v="AOW47427.1"/>
    <m/>
    <m/>
    <s v="zinc-dependent alcohol dehydrogenase"/>
    <m/>
    <m/>
    <s v="A4S02_12325"/>
    <n v="1029"/>
    <n v="342"/>
    <m/>
  </r>
  <r>
    <n v="5225"/>
    <x v="0"/>
    <x v="2"/>
    <s v="GCA_001766235.1"/>
    <s v="Primary Assembly"/>
    <s v="chromosome"/>
    <m/>
    <s v="CP015164.1"/>
    <n v="2511198"/>
    <n v="2512613"/>
    <x v="1"/>
    <m/>
    <m/>
    <m/>
    <m/>
    <m/>
    <m/>
    <s v="A4S02_12330"/>
    <n v="1416"/>
    <m/>
    <m/>
  </r>
  <r>
    <n v="5226"/>
    <x v="1"/>
    <x v="3"/>
    <s v="GCA_001766235.1"/>
    <s v="Primary Assembly"/>
    <s v="chromosome"/>
    <m/>
    <s v="CP015164.1"/>
    <n v="2511198"/>
    <n v="2512613"/>
    <x v="1"/>
    <s v="AOW47428.1"/>
    <m/>
    <m/>
    <s v="NAD(P) transhydrogenase subunit beta"/>
    <m/>
    <m/>
    <s v="A4S02_12330"/>
    <n v="1416"/>
    <n v="471"/>
    <m/>
  </r>
  <r>
    <n v="5227"/>
    <x v="0"/>
    <x v="2"/>
    <s v="GCA_001766235.1"/>
    <s v="Primary Assembly"/>
    <s v="chromosome"/>
    <m/>
    <s v="CP015164.1"/>
    <n v="2512614"/>
    <n v="2512940"/>
    <x v="1"/>
    <m/>
    <m/>
    <m/>
    <m/>
    <m/>
    <m/>
    <s v="A4S02_12335"/>
    <n v="327"/>
    <m/>
    <m/>
  </r>
  <r>
    <n v="5228"/>
    <x v="1"/>
    <x v="3"/>
    <s v="GCA_001766235.1"/>
    <s v="Primary Assembly"/>
    <s v="chromosome"/>
    <m/>
    <s v="CP015164.1"/>
    <n v="2512614"/>
    <n v="2512940"/>
    <x v="1"/>
    <s v="AOW47429.1"/>
    <m/>
    <m/>
    <s v="NAD(P)(+) transhydrogenase"/>
    <m/>
    <m/>
    <s v="A4S02_12335"/>
    <n v="327"/>
    <n v="108"/>
    <m/>
  </r>
  <r>
    <n v="5229"/>
    <x v="0"/>
    <x v="2"/>
    <s v="GCA_001766235.1"/>
    <s v="Primary Assembly"/>
    <s v="chromosome"/>
    <m/>
    <s v="CP015164.1"/>
    <n v="2512937"/>
    <n v="2514088"/>
    <x v="1"/>
    <m/>
    <m/>
    <m/>
    <m/>
    <m/>
    <m/>
    <s v="A4S02_12340"/>
    <n v="1152"/>
    <m/>
    <m/>
  </r>
  <r>
    <n v="5230"/>
    <x v="1"/>
    <x v="3"/>
    <s v="GCA_001766235.1"/>
    <s v="Primary Assembly"/>
    <s v="chromosome"/>
    <m/>
    <s v="CP015164.1"/>
    <n v="2512937"/>
    <n v="2514088"/>
    <x v="1"/>
    <s v="AOW47430.1"/>
    <m/>
    <m/>
    <s v="NAD(P) transhydrogenase subunit alpha"/>
    <m/>
    <m/>
    <s v="A4S02_12340"/>
    <n v="1152"/>
    <n v="383"/>
    <m/>
  </r>
  <r>
    <n v="5231"/>
    <x v="0"/>
    <x v="2"/>
    <s v="GCA_001766235.1"/>
    <s v="Primary Assembly"/>
    <s v="chromosome"/>
    <m/>
    <s v="CP015164.1"/>
    <n v="2514494"/>
    <n v="2515516"/>
    <x v="0"/>
    <m/>
    <m/>
    <m/>
    <m/>
    <m/>
    <m/>
    <s v="A4S02_12345"/>
    <n v="1023"/>
    <m/>
    <m/>
  </r>
  <r>
    <n v="5232"/>
    <x v="1"/>
    <x v="3"/>
    <s v="GCA_001766235.1"/>
    <s v="Primary Assembly"/>
    <s v="chromosome"/>
    <m/>
    <s v="CP015164.1"/>
    <n v="2514494"/>
    <n v="2515516"/>
    <x v="0"/>
    <s v="AOW47431.1"/>
    <m/>
    <m/>
    <s v="aspartate-semialdehyde dehydrogenase"/>
    <m/>
    <m/>
    <s v="A4S02_12345"/>
    <n v="1023"/>
    <n v="340"/>
    <m/>
  </r>
  <r>
    <n v="5233"/>
    <x v="0"/>
    <x v="2"/>
    <s v="GCA_001766235.1"/>
    <s v="Primary Assembly"/>
    <s v="chromosome"/>
    <m/>
    <s v="CP015164.1"/>
    <n v="2515653"/>
    <n v="2516126"/>
    <x v="0"/>
    <m/>
    <m/>
    <m/>
    <m/>
    <m/>
    <m/>
    <s v="A4S02_12350"/>
    <n v="474"/>
    <m/>
    <m/>
  </r>
  <r>
    <n v="5234"/>
    <x v="1"/>
    <x v="3"/>
    <s v="GCA_001766235.1"/>
    <s v="Primary Assembly"/>
    <s v="chromosome"/>
    <m/>
    <s v="CP015164.1"/>
    <n v="2515653"/>
    <n v="2516126"/>
    <x v="0"/>
    <s v="AOW47432.1"/>
    <m/>
    <m/>
    <s v="succinate dehydrogenase, cytochrome b556 subunit"/>
    <m/>
    <m/>
    <s v="A4S02_12350"/>
    <n v="474"/>
    <n v="157"/>
    <m/>
  </r>
  <r>
    <n v="5235"/>
    <x v="0"/>
    <x v="2"/>
    <s v="GCA_001766235.1"/>
    <s v="Primary Assembly"/>
    <s v="chromosome"/>
    <m/>
    <s v="CP015164.1"/>
    <n v="2516128"/>
    <n v="2516541"/>
    <x v="0"/>
    <m/>
    <m/>
    <m/>
    <m/>
    <m/>
    <m/>
    <s v="A4S02_12355"/>
    <n v="414"/>
    <m/>
    <m/>
  </r>
  <r>
    <n v="5236"/>
    <x v="1"/>
    <x v="3"/>
    <s v="GCA_001766235.1"/>
    <s v="Primary Assembly"/>
    <s v="chromosome"/>
    <m/>
    <s v="CP015164.1"/>
    <n v="2516128"/>
    <n v="2516541"/>
    <x v="0"/>
    <s v="AOW47433.1"/>
    <m/>
    <m/>
    <s v="succinate dehydrogenase, hydrophobic membrane anchor protein"/>
    <m/>
    <m/>
    <s v="A4S02_12355"/>
    <n v="414"/>
    <n v="137"/>
    <m/>
  </r>
  <r>
    <n v="5237"/>
    <x v="0"/>
    <x v="2"/>
    <s v="GCA_001766235.1"/>
    <s v="Primary Assembly"/>
    <s v="chromosome"/>
    <m/>
    <s v="CP015164.1"/>
    <n v="2516658"/>
    <n v="2518469"/>
    <x v="0"/>
    <m/>
    <m/>
    <m/>
    <m/>
    <m/>
    <m/>
    <s v="A4S02_12360"/>
    <n v="1812"/>
    <m/>
    <m/>
  </r>
  <r>
    <n v="5238"/>
    <x v="1"/>
    <x v="3"/>
    <s v="GCA_001766235.1"/>
    <s v="Primary Assembly"/>
    <s v="chromosome"/>
    <m/>
    <s v="CP015164.1"/>
    <n v="2516658"/>
    <n v="2518469"/>
    <x v="0"/>
    <s v="AOW47434.1"/>
    <m/>
    <m/>
    <s v="succinate dehydrogenase flavoprotein subunit"/>
    <m/>
    <m/>
    <s v="A4S02_12360"/>
    <n v="1812"/>
    <n v="603"/>
    <m/>
  </r>
  <r>
    <n v="5239"/>
    <x v="0"/>
    <x v="2"/>
    <s v="GCA_001766235.1"/>
    <s v="Primary Assembly"/>
    <s v="chromosome"/>
    <m/>
    <s v="CP015164.1"/>
    <n v="2518506"/>
    <n v="2519288"/>
    <x v="0"/>
    <m/>
    <m/>
    <m/>
    <m/>
    <m/>
    <m/>
    <s v="A4S02_12365"/>
    <n v="783"/>
    <m/>
    <m/>
  </r>
  <r>
    <n v="5240"/>
    <x v="1"/>
    <x v="3"/>
    <s v="GCA_001766235.1"/>
    <s v="Primary Assembly"/>
    <s v="chromosome"/>
    <m/>
    <s v="CP015164.1"/>
    <n v="2518506"/>
    <n v="2519288"/>
    <x v="0"/>
    <s v="AOW47435.1"/>
    <m/>
    <m/>
    <s v="succinate dehydrogenase iron-sulfur subunit"/>
    <m/>
    <m/>
    <s v="A4S02_12365"/>
    <n v="783"/>
    <n v="260"/>
    <m/>
  </r>
  <r>
    <n v="5241"/>
    <x v="0"/>
    <x v="2"/>
    <s v="GCA_001766235.1"/>
    <s v="Primary Assembly"/>
    <s v="chromosome"/>
    <m/>
    <s v="CP015164.1"/>
    <n v="2519466"/>
    <n v="2520128"/>
    <x v="0"/>
    <m/>
    <m/>
    <m/>
    <m/>
    <m/>
    <m/>
    <s v="A4S02_12370"/>
    <n v="663"/>
    <m/>
    <m/>
  </r>
  <r>
    <n v="5242"/>
    <x v="1"/>
    <x v="3"/>
    <s v="GCA_001766235.1"/>
    <s v="Primary Assembly"/>
    <s v="chromosome"/>
    <m/>
    <s v="CP015164.1"/>
    <n v="2519466"/>
    <n v="2520128"/>
    <x v="0"/>
    <s v="AOW47436.1"/>
    <m/>
    <m/>
    <s v="protein tyrosine phosphatase"/>
    <m/>
    <m/>
    <s v="A4S02_12370"/>
    <n v="663"/>
    <n v="220"/>
    <m/>
  </r>
  <r>
    <n v="5243"/>
    <x v="0"/>
    <x v="2"/>
    <s v="GCA_001766235.1"/>
    <s v="Primary Assembly"/>
    <s v="chromosome"/>
    <m/>
    <s v="CP015164.1"/>
    <n v="2520190"/>
    <n v="2521083"/>
    <x v="0"/>
    <m/>
    <m/>
    <m/>
    <m/>
    <m/>
    <m/>
    <s v="A4S02_12375"/>
    <n v="894"/>
    <m/>
    <m/>
  </r>
  <r>
    <n v="5244"/>
    <x v="1"/>
    <x v="3"/>
    <s v="GCA_001766235.1"/>
    <s v="Primary Assembly"/>
    <s v="chromosome"/>
    <m/>
    <s v="CP015164.1"/>
    <n v="2520190"/>
    <n v="2521083"/>
    <x v="0"/>
    <s v="AOW47437.1"/>
    <m/>
    <m/>
    <s v="permease"/>
    <m/>
    <m/>
    <s v="A4S02_12375"/>
    <n v="894"/>
    <n v="297"/>
    <m/>
  </r>
  <r>
    <n v="5245"/>
    <x v="0"/>
    <x v="2"/>
    <s v="GCA_001766235.1"/>
    <s v="Primary Assembly"/>
    <s v="chromosome"/>
    <m/>
    <s v="CP015164.1"/>
    <n v="2521173"/>
    <n v="2522396"/>
    <x v="1"/>
    <m/>
    <m/>
    <m/>
    <m/>
    <m/>
    <m/>
    <s v="A4S02_12380"/>
    <n v="1224"/>
    <m/>
    <m/>
  </r>
  <r>
    <n v="5246"/>
    <x v="1"/>
    <x v="3"/>
    <s v="GCA_001766235.1"/>
    <s v="Primary Assembly"/>
    <s v="chromosome"/>
    <m/>
    <s v="CP015164.1"/>
    <n v="2521173"/>
    <n v="2522396"/>
    <x v="1"/>
    <s v="AOW47438.1"/>
    <m/>
    <m/>
    <s v="phosphoglycerate kinase"/>
    <m/>
    <m/>
    <s v="A4S02_12380"/>
    <n v="1224"/>
    <n v="407"/>
    <m/>
  </r>
  <r>
    <n v="5247"/>
    <x v="0"/>
    <x v="2"/>
    <s v="GCA_001766235.1"/>
    <s v="Primary Assembly"/>
    <s v="chromosome"/>
    <m/>
    <s v="CP015164.1"/>
    <n v="2522396"/>
    <n v="2523418"/>
    <x v="1"/>
    <m/>
    <m/>
    <m/>
    <m/>
    <m/>
    <m/>
    <s v="A4S02_12385"/>
    <n v="1023"/>
    <m/>
    <m/>
  </r>
  <r>
    <n v="5248"/>
    <x v="1"/>
    <x v="3"/>
    <s v="GCA_001766235.1"/>
    <s v="Primary Assembly"/>
    <s v="chromosome"/>
    <m/>
    <s v="CP015164.1"/>
    <n v="2522396"/>
    <n v="2523418"/>
    <x v="1"/>
    <s v="AOW47439.1"/>
    <m/>
    <m/>
    <s v="type I glyceraldehyde-3-phosphate dehydrogenase"/>
    <m/>
    <m/>
    <s v="A4S02_12385"/>
    <n v="1023"/>
    <n v="340"/>
    <m/>
  </r>
  <r>
    <n v="5249"/>
    <x v="0"/>
    <x v="2"/>
    <s v="GCA_001766235.1"/>
    <s v="Primary Assembly"/>
    <s v="chromosome"/>
    <m/>
    <s v="CP015164.1"/>
    <n v="2523471"/>
    <n v="2525402"/>
    <x v="1"/>
    <m/>
    <m/>
    <m/>
    <m/>
    <m/>
    <m/>
    <s v="A4S02_12390"/>
    <n v="1932"/>
    <m/>
    <m/>
  </r>
  <r>
    <n v="5250"/>
    <x v="1"/>
    <x v="3"/>
    <s v="GCA_001766235.1"/>
    <s v="Primary Assembly"/>
    <s v="chromosome"/>
    <m/>
    <s v="CP015164.1"/>
    <n v="2523471"/>
    <n v="2525402"/>
    <x v="1"/>
    <s v="AOW47440.1"/>
    <m/>
    <m/>
    <s v="transketolase"/>
    <m/>
    <m/>
    <s v="A4S02_12390"/>
    <n v="1932"/>
    <n v="643"/>
    <m/>
  </r>
  <r>
    <n v="5251"/>
    <x v="0"/>
    <x v="2"/>
    <s v="GCA_001766235.1"/>
    <s v="Primary Assembly"/>
    <s v="chromosome"/>
    <m/>
    <s v="CP015164.1"/>
    <n v="2525560"/>
    <n v="2526036"/>
    <x v="0"/>
    <m/>
    <m/>
    <m/>
    <m/>
    <m/>
    <m/>
    <s v="A4S02_12395"/>
    <n v="477"/>
    <m/>
    <m/>
  </r>
  <r>
    <n v="5252"/>
    <x v="1"/>
    <x v="3"/>
    <s v="GCA_001766235.1"/>
    <s v="Primary Assembly"/>
    <s v="chromosome"/>
    <m/>
    <s v="CP015164.1"/>
    <n v="2525560"/>
    <n v="2526036"/>
    <x v="0"/>
    <s v="AOW47441.1"/>
    <m/>
    <m/>
    <s v="hypothetical protein"/>
    <m/>
    <m/>
    <s v="A4S02_12395"/>
    <n v="477"/>
    <n v="158"/>
    <m/>
  </r>
  <r>
    <n v="5253"/>
    <x v="0"/>
    <x v="2"/>
    <s v="GCA_001766235.1"/>
    <s v="Primary Assembly"/>
    <s v="chromosome"/>
    <m/>
    <s v="CP015164.1"/>
    <n v="2526097"/>
    <n v="2527404"/>
    <x v="0"/>
    <m/>
    <m/>
    <m/>
    <m/>
    <m/>
    <m/>
    <s v="A4S02_12400"/>
    <n v="1308"/>
    <m/>
    <m/>
  </r>
  <r>
    <n v="5254"/>
    <x v="1"/>
    <x v="3"/>
    <s v="GCA_001766235.1"/>
    <s v="Primary Assembly"/>
    <s v="chromosome"/>
    <m/>
    <s v="CP015164.1"/>
    <n v="2526097"/>
    <n v="2527404"/>
    <x v="0"/>
    <s v="AOW47442.1"/>
    <m/>
    <m/>
    <s v="5-aminolevulinic acid synthase"/>
    <m/>
    <m/>
    <s v="A4S02_12400"/>
    <n v="1308"/>
    <n v="435"/>
    <m/>
  </r>
  <r>
    <n v="5255"/>
    <x v="0"/>
    <x v="2"/>
    <s v="GCA_001766235.1"/>
    <s v="Primary Assembly"/>
    <s v="chromosome"/>
    <m/>
    <s v="CP015164.1"/>
    <n v="2527457"/>
    <n v="2528335"/>
    <x v="1"/>
    <m/>
    <m/>
    <m/>
    <m/>
    <m/>
    <m/>
    <s v="A4S02_12405"/>
    <n v="879"/>
    <m/>
    <m/>
  </r>
  <r>
    <n v="5256"/>
    <x v="1"/>
    <x v="3"/>
    <s v="GCA_001766235.1"/>
    <s v="Primary Assembly"/>
    <s v="chromosome"/>
    <m/>
    <s v="CP015164.1"/>
    <n v="2527457"/>
    <n v="2528335"/>
    <x v="1"/>
    <s v="AOW47443.1"/>
    <m/>
    <m/>
    <s v="hypothetical protein"/>
    <m/>
    <m/>
    <s v="A4S02_12405"/>
    <n v="879"/>
    <n v="292"/>
    <m/>
  </r>
  <r>
    <n v="5257"/>
    <x v="0"/>
    <x v="2"/>
    <s v="GCA_001766235.1"/>
    <s v="Primary Assembly"/>
    <s v="chromosome"/>
    <m/>
    <s v="CP015164.1"/>
    <n v="2528383"/>
    <n v="2529837"/>
    <x v="0"/>
    <m/>
    <m/>
    <m/>
    <m/>
    <m/>
    <m/>
    <s v="A4S02_12410"/>
    <n v="1455"/>
    <m/>
    <m/>
  </r>
  <r>
    <n v="5258"/>
    <x v="1"/>
    <x v="3"/>
    <s v="GCA_001766235.1"/>
    <s v="Primary Assembly"/>
    <s v="chromosome"/>
    <m/>
    <s v="CP015164.1"/>
    <n v="2528383"/>
    <n v="2529837"/>
    <x v="0"/>
    <s v="AOW47444.1"/>
    <m/>
    <m/>
    <s v="gamma-glutamyltranspeptidase"/>
    <m/>
    <m/>
    <s v="A4S02_12410"/>
    <n v="1455"/>
    <n v="484"/>
    <m/>
  </r>
  <r>
    <n v="5259"/>
    <x v="0"/>
    <x v="2"/>
    <s v="GCA_001766235.1"/>
    <s v="Primary Assembly"/>
    <s v="chromosome"/>
    <m/>
    <s v="CP015164.1"/>
    <n v="2530090"/>
    <n v="2531124"/>
    <x v="0"/>
    <m/>
    <m/>
    <m/>
    <m/>
    <m/>
    <m/>
    <s v="A4S02_12415"/>
    <n v="1035"/>
    <m/>
    <m/>
  </r>
  <r>
    <n v="5260"/>
    <x v="1"/>
    <x v="3"/>
    <s v="GCA_001766235.1"/>
    <s v="Primary Assembly"/>
    <s v="chromosome"/>
    <m/>
    <s v="CP015164.1"/>
    <n v="2530090"/>
    <n v="2531124"/>
    <x v="0"/>
    <s v="AOW47445.1"/>
    <m/>
    <m/>
    <s v="recombinase RecA"/>
    <m/>
    <m/>
    <s v="A4S02_12415"/>
    <n v="1035"/>
    <n v="344"/>
    <m/>
  </r>
  <r>
    <n v="5261"/>
    <x v="0"/>
    <x v="2"/>
    <s v="GCA_001766235.1"/>
    <s v="Primary Assembly"/>
    <s v="chromosome"/>
    <m/>
    <s v="CP015164.1"/>
    <n v="2531131"/>
    <n v="2531643"/>
    <x v="1"/>
    <m/>
    <m/>
    <m/>
    <m/>
    <m/>
    <m/>
    <s v="A4S02_12420"/>
    <n v="513"/>
    <m/>
    <m/>
  </r>
  <r>
    <n v="5262"/>
    <x v="1"/>
    <x v="3"/>
    <s v="GCA_001766235.1"/>
    <s v="Primary Assembly"/>
    <s v="chromosome"/>
    <m/>
    <s v="CP015164.1"/>
    <n v="2531131"/>
    <n v="2531643"/>
    <x v="1"/>
    <s v="AOW47446.1"/>
    <m/>
    <m/>
    <s v="GCN5 family acetyltransferase"/>
    <m/>
    <m/>
    <s v="A4S02_12420"/>
    <n v="513"/>
    <n v="170"/>
    <m/>
  </r>
  <r>
    <n v="5263"/>
    <x v="0"/>
    <x v="2"/>
    <s v="GCA_001766235.1"/>
    <s v="Primary Assembly"/>
    <s v="chromosome"/>
    <m/>
    <s v="CP015164.1"/>
    <n v="2531713"/>
    <n v="2532078"/>
    <x v="0"/>
    <m/>
    <m/>
    <m/>
    <m/>
    <m/>
    <m/>
    <s v="A4S02_12425"/>
    <n v="366"/>
    <m/>
    <m/>
  </r>
  <r>
    <n v="5264"/>
    <x v="1"/>
    <x v="3"/>
    <s v="GCA_001766235.1"/>
    <s v="Primary Assembly"/>
    <s v="chromosome"/>
    <m/>
    <s v="CP015164.1"/>
    <n v="2531713"/>
    <n v="2532078"/>
    <x v="0"/>
    <s v="AOW47447.1"/>
    <m/>
    <m/>
    <s v="transcriptional regulator"/>
    <m/>
    <m/>
    <s v="A4S02_12425"/>
    <n v="366"/>
    <n v="121"/>
    <m/>
  </r>
  <r>
    <n v="5265"/>
    <x v="0"/>
    <x v="2"/>
    <s v="GCA_001766235.1"/>
    <s v="Primary Assembly"/>
    <s v="chromosome"/>
    <m/>
    <s v="CP015164.1"/>
    <n v="2532145"/>
    <n v="2533689"/>
    <x v="0"/>
    <m/>
    <m/>
    <m/>
    <m/>
    <m/>
    <m/>
    <s v="A4S02_12430"/>
    <n v="1545"/>
    <m/>
    <m/>
  </r>
  <r>
    <n v="5266"/>
    <x v="1"/>
    <x v="3"/>
    <s v="GCA_001766235.1"/>
    <s v="Primary Assembly"/>
    <s v="chromosome"/>
    <m/>
    <s v="CP015164.1"/>
    <n v="2532145"/>
    <n v="2533689"/>
    <x v="0"/>
    <s v="AOW47448.1"/>
    <m/>
    <m/>
    <s v="glucan biosynthesis protein D"/>
    <m/>
    <m/>
    <s v="A4S02_12430"/>
    <n v="1545"/>
    <n v="514"/>
    <m/>
  </r>
  <r>
    <n v="5267"/>
    <x v="0"/>
    <x v="2"/>
    <s v="GCA_001766235.1"/>
    <s v="Primary Assembly"/>
    <s v="chromosome"/>
    <m/>
    <s v="CP015164.1"/>
    <n v="2533677"/>
    <n v="2535824"/>
    <x v="0"/>
    <m/>
    <m/>
    <m/>
    <m/>
    <m/>
    <m/>
    <s v="A4S02_12435"/>
    <n v="2148"/>
    <m/>
    <m/>
  </r>
  <r>
    <n v="5268"/>
    <x v="1"/>
    <x v="3"/>
    <s v="GCA_001766235.1"/>
    <s v="Primary Assembly"/>
    <s v="chromosome"/>
    <m/>
    <s v="CP015164.1"/>
    <n v="2533677"/>
    <n v="2535824"/>
    <x v="0"/>
    <s v="AOW47449.1"/>
    <m/>
    <m/>
    <s v="glucan biosynthesis glucosyltransferase H"/>
    <m/>
    <m/>
    <s v="A4S02_12435"/>
    <n v="2148"/>
    <n v="715"/>
    <m/>
  </r>
  <r>
    <n v="5269"/>
    <x v="0"/>
    <x v="2"/>
    <s v="GCA_001766235.1"/>
    <s v="Primary Assembly"/>
    <s v="chromosome"/>
    <m/>
    <s v="CP015164.1"/>
    <n v="2535873"/>
    <n v="2536976"/>
    <x v="1"/>
    <m/>
    <m/>
    <m/>
    <m/>
    <m/>
    <m/>
    <s v="A4S02_12440"/>
    <n v="1104"/>
    <m/>
    <m/>
  </r>
  <r>
    <n v="5270"/>
    <x v="1"/>
    <x v="3"/>
    <s v="GCA_001766235.1"/>
    <s v="Primary Assembly"/>
    <s v="chromosome"/>
    <m/>
    <s v="CP015164.1"/>
    <n v="2535873"/>
    <n v="2536976"/>
    <x v="1"/>
    <s v="AOW47450.1"/>
    <m/>
    <m/>
    <s v="N-acetylglucosamine-6-phosphate deacetylase"/>
    <m/>
    <m/>
    <s v="A4S02_12440"/>
    <n v="1104"/>
    <n v="367"/>
    <m/>
  </r>
  <r>
    <n v="5271"/>
    <x v="0"/>
    <x v="2"/>
    <s v="GCA_001766235.1"/>
    <s v="Primary Assembly"/>
    <s v="chromosome"/>
    <m/>
    <s v="CP015164.1"/>
    <n v="2536989"/>
    <n v="2538254"/>
    <x v="1"/>
    <m/>
    <m/>
    <m/>
    <m/>
    <m/>
    <m/>
    <s v="A4S02_12445"/>
    <n v="1266"/>
    <m/>
    <m/>
  </r>
  <r>
    <n v="5272"/>
    <x v="1"/>
    <x v="3"/>
    <s v="GCA_001766235.1"/>
    <s v="Primary Assembly"/>
    <s v="chromosome"/>
    <m/>
    <s v="CP015164.1"/>
    <n v="2536989"/>
    <n v="2538254"/>
    <x v="1"/>
    <s v="AOW47451.1"/>
    <m/>
    <m/>
    <s v="glucose/galactose MFS transporter"/>
    <m/>
    <m/>
    <s v="A4S02_12445"/>
    <n v="1266"/>
    <n v="421"/>
    <m/>
  </r>
  <r>
    <n v="5273"/>
    <x v="0"/>
    <x v="2"/>
    <s v="GCA_001766235.1"/>
    <s v="Primary Assembly"/>
    <s v="chromosome"/>
    <m/>
    <s v="CP015164.1"/>
    <n v="2538288"/>
    <n v="2538830"/>
    <x v="1"/>
    <m/>
    <m/>
    <m/>
    <m/>
    <m/>
    <m/>
    <s v="A4S02_12450"/>
    <n v="543"/>
    <m/>
    <m/>
  </r>
  <r>
    <n v="5274"/>
    <x v="1"/>
    <x v="3"/>
    <s v="GCA_001766235.1"/>
    <s v="Primary Assembly"/>
    <s v="chromosome"/>
    <m/>
    <s v="CP015164.1"/>
    <n v="2538288"/>
    <n v="2538830"/>
    <x v="1"/>
    <s v="AOW47910.1"/>
    <m/>
    <m/>
    <s v="hypothetical protein"/>
    <m/>
    <m/>
    <s v="A4S02_12450"/>
    <n v="543"/>
    <n v="180"/>
    <m/>
  </r>
  <r>
    <n v="5275"/>
    <x v="0"/>
    <x v="10"/>
    <s v="GCA_001766235.1"/>
    <s v="Primary Assembly"/>
    <s v="chromosome"/>
    <m/>
    <s v="CP015164.1"/>
    <n v="2538860"/>
    <n v="2538957"/>
    <x v="0"/>
    <m/>
    <m/>
    <m/>
    <m/>
    <s v="ffs"/>
    <m/>
    <s v="A4S02_12455"/>
    <n v="98"/>
    <m/>
    <m/>
  </r>
  <r>
    <n v="5276"/>
    <x v="4"/>
    <x v="10"/>
    <s v="GCA_001766235.1"/>
    <s v="Primary Assembly"/>
    <s v="chromosome"/>
    <m/>
    <s v="CP015164.1"/>
    <n v="2538860"/>
    <n v="2538957"/>
    <x v="0"/>
    <m/>
    <m/>
    <m/>
    <s v="signal recognition particle sRNA small type"/>
    <s v="ffs"/>
    <m/>
    <s v="A4S02_12455"/>
    <n v="98"/>
    <m/>
    <m/>
  </r>
  <r>
    <n v="5277"/>
    <x v="0"/>
    <x v="2"/>
    <s v="GCA_001766235.1"/>
    <s v="Primary Assembly"/>
    <s v="chromosome"/>
    <m/>
    <s v="CP015164.1"/>
    <n v="2539029"/>
    <n v="2541023"/>
    <x v="0"/>
    <m/>
    <m/>
    <m/>
    <m/>
    <m/>
    <m/>
    <s v="A4S02_12460"/>
    <n v="1995"/>
    <m/>
    <m/>
  </r>
  <r>
    <n v="5278"/>
    <x v="1"/>
    <x v="3"/>
    <s v="GCA_001766235.1"/>
    <s v="Primary Assembly"/>
    <s v="chromosome"/>
    <m/>
    <s v="CP015164.1"/>
    <n v="2539029"/>
    <n v="2541023"/>
    <x v="0"/>
    <s v="AOW47911.1"/>
    <m/>
    <m/>
    <s v="DNA polymerase III subunit gamma/tau"/>
    <m/>
    <m/>
    <s v="A4S02_12460"/>
    <n v="1995"/>
    <n v="664"/>
    <m/>
  </r>
  <r>
    <n v="5279"/>
    <x v="0"/>
    <x v="2"/>
    <s v="GCA_001766235.1"/>
    <s v="Primary Assembly"/>
    <s v="chromosome"/>
    <m/>
    <s v="CP015164.1"/>
    <n v="2541123"/>
    <n v="2541446"/>
    <x v="0"/>
    <m/>
    <m/>
    <m/>
    <m/>
    <m/>
    <m/>
    <s v="A4S02_12465"/>
    <n v="324"/>
    <m/>
    <m/>
  </r>
  <r>
    <n v="5280"/>
    <x v="1"/>
    <x v="3"/>
    <s v="GCA_001766235.1"/>
    <s v="Primary Assembly"/>
    <s v="chromosome"/>
    <m/>
    <s v="CP015164.1"/>
    <n v="2541123"/>
    <n v="2541446"/>
    <x v="0"/>
    <s v="AOW47452.1"/>
    <m/>
    <m/>
    <s v="nucleoid-associated protein"/>
    <m/>
    <m/>
    <s v="A4S02_12465"/>
    <n v="324"/>
    <n v="107"/>
    <m/>
  </r>
  <r>
    <n v="5281"/>
    <x v="0"/>
    <x v="2"/>
    <s v="GCA_001766235.1"/>
    <s v="Primary Assembly"/>
    <s v="chromosome"/>
    <m/>
    <s v="CP015164.1"/>
    <n v="2541478"/>
    <n v="2542074"/>
    <x v="0"/>
    <m/>
    <m/>
    <m/>
    <m/>
    <m/>
    <m/>
    <s v="A4S02_12470"/>
    <n v="597"/>
    <m/>
    <m/>
  </r>
  <r>
    <n v="5282"/>
    <x v="1"/>
    <x v="3"/>
    <s v="GCA_001766235.1"/>
    <s v="Primary Assembly"/>
    <s v="chromosome"/>
    <m/>
    <s v="CP015164.1"/>
    <n v="2541478"/>
    <n v="2542074"/>
    <x v="0"/>
    <s v="AOW47453.1"/>
    <m/>
    <m/>
    <s v="recombination protein RecR"/>
    <m/>
    <m/>
    <s v="A4S02_12470"/>
    <n v="597"/>
    <n v="198"/>
    <m/>
  </r>
  <r>
    <n v="5283"/>
    <x v="0"/>
    <x v="2"/>
    <s v="GCA_001766235.1"/>
    <s v="Primary Assembly"/>
    <s v="chromosome"/>
    <m/>
    <s v="CP015164.1"/>
    <n v="2542071"/>
    <n v="2542895"/>
    <x v="0"/>
    <m/>
    <m/>
    <m/>
    <m/>
    <m/>
    <m/>
    <s v="A4S02_12475"/>
    <n v="825"/>
    <m/>
    <m/>
  </r>
  <r>
    <n v="5284"/>
    <x v="1"/>
    <x v="3"/>
    <s v="GCA_001766235.1"/>
    <s v="Primary Assembly"/>
    <s v="chromosome"/>
    <m/>
    <s v="CP015164.1"/>
    <n v="2542071"/>
    <n v="2542895"/>
    <x v="0"/>
    <s v="AOW47454.1"/>
    <m/>
    <m/>
    <s v="short chain dehydrogenase"/>
    <m/>
    <m/>
    <s v="A4S02_12475"/>
    <n v="825"/>
    <n v="274"/>
    <m/>
  </r>
  <r>
    <n v="5285"/>
    <x v="0"/>
    <x v="2"/>
    <s v="GCA_001766235.1"/>
    <s v="Primary Assembly"/>
    <s v="chromosome"/>
    <m/>
    <s v="CP015164.1"/>
    <n v="2542899"/>
    <n v="2543300"/>
    <x v="0"/>
    <m/>
    <m/>
    <m/>
    <m/>
    <m/>
    <m/>
    <s v="A4S02_12480"/>
    <n v="402"/>
    <m/>
    <m/>
  </r>
  <r>
    <n v="5286"/>
    <x v="1"/>
    <x v="3"/>
    <s v="GCA_001766235.1"/>
    <s v="Primary Assembly"/>
    <s v="chromosome"/>
    <m/>
    <s v="CP015164.1"/>
    <n v="2542899"/>
    <n v="2543300"/>
    <x v="0"/>
    <s v="AOW47455.1"/>
    <m/>
    <m/>
    <s v="dihydroneopterin aldolase"/>
    <m/>
    <m/>
    <s v="A4S02_12480"/>
    <n v="402"/>
    <n v="133"/>
    <m/>
  </r>
  <r>
    <n v="5287"/>
    <x v="0"/>
    <x v="2"/>
    <s v="GCA_001766235.1"/>
    <s v="Primary Assembly"/>
    <s v="chromosome"/>
    <m/>
    <s v="CP015164.1"/>
    <n v="2543374"/>
    <n v="2543709"/>
    <x v="1"/>
    <m/>
    <m/>
    <m/>
    <m/>
    <m/>
    <m/>
    <s v="A4S02_12485"/>
    <n v="336"/>
    <m/>
    <m/>
  </r>
  <r>
    <n v="5288"/>
    <x v="1"/>
    <x v="3"/>
    <s v="GCA_001766235.1"/>
    <s v="Primary Assembly"/>
    <s v="chromosome"/>
    <m/>
    <s v="CP015164.1"/>
    <n v="2543374"/>
    <n v="2543709"/>
    <x v="1"/>
    <s v="AOW47456.1"/>
    <m/>
    <m/>
    <s v="hypothetical protein"/>
    <m/>
    <m/>
    <s v="A4S02_12485"/>
    <n v="336"/>
    <n v="111"/>
    <m/>
  </r>
  <r>
    <n v="5289"/>
    <x v="0"/>
    <x v="2"/>
    <s v="GCA_001766235.1"/>
    <s v="Primary Assembly"/>
    <s v="chromosome"/>
    <m/>
    <s v="CP015164.1"/>
    <n v="2543953"/>
    <n v="2545302"/>
    <x v="0"/>
    <m/>
    <m/>
    <m/>
    <m/>
    <m/>
    <m/>
    <s v="A4S02_12490"/>
    <n v="1350"/>
    <m/>
    <m/>
  </r>
  <r>
    <n v="5290"/>
    <x v="1"/>
    <x v="3"/>
    <s v="GCA_001766235.1"/>
    <s v="Primary Assembly"/>
    <s v="chromosome"/>
    <m/>
    <s v="CP015164.1"/>
    <n v="2543953"/>
    <n v="2545302"/>
    <x v="0"/>
    <s v="AOW47457.1"/>
    <m/>
    <m/>
    <s v="3-phosphoshikimate 1-carboxyvinyltransferase"/>
    <m/>
    <m/>
    <s v="A4S02_12490"/>
    <n v="1350"/>
    <n v="449"/>
    <m/>
  </r>
  <r>
    <n v="5291"/>
    <x v="0"/>
    <x v="2"/>
    <s v="GCA_001766235.1"/>
    <s v="Primary Assembly"/>
    <s v="chromosome"/>
    <m/>
    <s v="CP015164.1"/>
    <n v="2545299"/>
    <n v="2545952"/>
    <x v="0"/>
    <m/>
    <m/>
    <m/>
    <m/>
    <m/>
    <m/>
    <s v="A4S02_12495"/>
    <n v="654"/>
    <m/>
    <m/>
  </r>
  <r>
    <n v="5292"/>
    <x v="1"/>
    <x v="3"/>
    <s v="GCA_001766235.1"/>
    <s v="Primary Assembly"/>
    <s v="chromosome"/>
    <m/>
    <s v="CP015164.1"/>
    <n v="2545299"/>
    <n v="2545952"/>
    <x v="0"/>
    <s v="AOW47458.1"/>
    <m/>
    <m/>
    <s v="cytidylate kinase"/>
    <m/>
    <m/>
    <s v="A4S02_12495"/>
    <n v="654"/>
    <n v="217"/>
    <m/>
  </r>
  <r>
    <n v="5293"/>
    <x v="0"/>
    <x v="2"/>
    <s v="GCA_001766235.1"/>
    <s v="Primary Assembly"/>
    <s v="chromosome"/>
    <m/>
    <s v="CP015164.1"/>
    <n v="2546237"/>
    <n v="2547955"/>
    <x v="0"/>
    <m/>
    <m/>
    <m/>
    <m/>
    <m/>
    <m/>
    <s v="A4S02_12500"/>
    <n v="1719"/>
    <m/>
    <m/>
  </r>
  <r>
    <n v="5294"/>
    <x v="1"/>
    <x v="3"/>
    <s v="GCA_001766235.1"/>
    <s v="Primary Assembly"/>
    <s v="chromosome"/>
    <m/>
    <s v="CP015164.1"/>
    <n v="2546237"/>
    <n v="2547955"/>
    <x v="0"/>
    <s v="AOW47459.1"/>
    <m/>
    <m/>
    <s v="30S ribosomal protein S1"/>
    <m/>
    <m/>
    <s v="A4S02_12500"/>
    <n v="1719"/>
    <n v="572"/>
    <m/>
  </r>
  <r>
    <n v="5295"/>
    <x v="0"/>
    <x v="0"/>
    <s v="GCA_001766235.1"/>
    <s v="Primary Assembly"/>
    <s v="chromosome"/>
    <m/>
    <s v="CP015164.1"/>
    <n v="2547991"/>
    <n v="2548174"/>
    <x v="1"/>
    <m/>
    <m/>
    <m/>
    <m/>
    <m/>
    <m/>
    <s v="A4S02_12505"/>
    <n v="184"/>
    <m/>
    <s v="pseudo"/>
  </r>
  <r>
    <n v="5296"/>
    <x v="1"/>
    <x v="1"/>
    <s v="GCA_001766235.1"/>
    <s v="Primary Assembly"/>
    <s v="chromosome"/>
    <m/>
    <s v="CP015164.1"/>
    <n v="2547991"/>
    <n v="2548174"/>
    <x v="1"/>
    <m/>
    <m/>
    <m/>
    <s v="hypothetical protein"/>
    <m/>
    <m/>
    <s v="A4S02_12505"/>
    <n v="184"/>
    <m/>
    <s v="pseudo"/>
  </r>
  <r>
    <n v="5297"/>
    <x v="0"/>
    <x v="2"/>
    <s v="GCA_001766235.1"/>
    <s v="Primary Assembly"/>
    <s v="chromosome"/>
    <m/>
    <s v="CP015164.1"/>
    <n v="2548158"/>
    <n v="2549420"/>
    <x v="0"/>
    <m/>
    <m/>
    <m/>
    <m/>
    <m/>
    <m/>
    <s v="A4S02_12510"/>
    <n v="1263"/>
    <m/>
    <m/>
  </r>
  <r>
    <n v="5298"/>
    <x v="1"/>
    <x v="3"/>
    <s v="GCA_001766235.1"/>
    <s v="Primary Assembly"/>
    <s v="chromosome"/>
    <m/>
    <s v="CP015164.1"/>
    <n v="2548158"/>
    <n v="2549420"/>
    <x v="0"/>
    <s v="AOW47460.1"/>
    <m/>
    <m/>
    <s v="gluconolactonase"/>
    <m/>
    <m/>
    <s v="A4S02_12510"/>
    <n v="1263"/>
    <n v="420"/>
    <m/>
  </r>
  <r>
    <n v="5299"/>
    <x v="0"/>
    <x v="2"/>
    <s v="GCA_001766235.1"/>
    <s v="Primary Assembly"/>
    <s v="chromosome"/>
    <m/>
    <s v="CP015164.1"/>
    <n v="2549417"/>
    <n v="2550016"/>
    <x v="1"/>
    <m/>
    <m/>
    <m/>
    <m/>
    <m/>
    <m/>
    <s v="A4S02_12515"/>
    <n v="600"/>
    <m/>
    <m/>
  </r>
  <r>
    <n v="5300"/>
    <x v="1"/>
    <x v="3"/>
    <s v="GCA_001766235.1"/>
    <s v="Primary Assembly"/>
    <s v="chromosome"/>
    <m/>
    <s v="CP015164.1"/>
    <n v="2549417"/>
    <n v="2550016"/>
    <x v="1"/>
    <s v="AOW47461.1"/>
    <m/>
    <m/>
    <s v="non-canonical purine NTP pyrophosphatase, RdgB/HAM1 family"/>
    <m/>
    <m/>
    <s v="A4S02_12515"/>
    <n v="600"/>
    <n v="199"/>
    <m/>
  </r>
  <r>
    <n v="5301"/>
    <x v="0"/>
    <x v="2"/>
    <s v="GCA_001766235.1"/>
    <s v="Primary Assembly"/>
    <s v="chromosome"/>
    <m/>
    <s v="CP015164.1"/>
    <n v="2550013"/>
    <n v="2550747"/>
    <x v="1"/>
    <m/>
    <m/>
    <m/>
    <m/>
    <m/>
    <m/>
    <s v="A4S02_12520"/>
    <n v="735"/>
    <m/>
    <m/>
  </r>
  <r>
    <n v="5302"/>
    <x v="1"/>
    <x v="3"/>
    <s v="GCA_001766235.1"/>
    <s v="Primary Assembly"/>
    <s v="chromosome"/>
    <m/>
    <s v="CP015164.1"/>
    <n v="2550013"/>
    <n v="2550747"/>
    <x v="1"/>
    <s v="AOW47462.1"/>
    <m/>
    <m/>
    <s v="ribonuclease PH"/>
    <m/>
    <m/>
    <s v="A4S02_12520"/>
    <n v="735"/>
    <n v="244"/>
    <m/>
  </r>
  <r>
    <n v="5303"/>
    <x v="0"/>
    <x v="2"/>
    <s v="GCA_001766235.1"/>
    <s v="Primary Assembly"/>
    <s v="chromosome"/>
    <m/>
    <s v="CP015164.1"/>
    <n v="2550875"/>
    <n v="2551948"/>
    <x v="0"/>
    <m/>
    <m/>
    <m/>
    <m/>
    <s v="hrcA"/>
    <m/>
    <s v="A4S02_12525"/>
    <n v="1074"/>
    <m/>
    <m/>
  </r>
  <r>
    <n v="5304"/>
    <x v="1"/>
    <x v="3"/>
    <s v="GCA_001766235.1"/>
    <s v="Primary Assembly"/>
    <s v="chromosome"/>
    <m/>
    <s v="CP015164.1"/>
    <n v="2550875"/>
    <n v="2551948"/>
    <x v="0"/>
    <s v="AOW47463.1"/>
    <m/>
    <m/>
    <s v="heat-inducible transcriptional repressor HrcA"/>
    <s v="hrcA"/>
    <m/>
    <s v="A4S02_12525"/>
    <n v="1074"/>
    <n v="357"/>
    <m/>
  </r>
  <r>
    <n v="5305"/>
    <x v="0"/>
    <x v="2"/>
    <s v="GCA_001766235.1"/>
    <s v="Primary Assembly"/>
    <s v="chromosome"/>
    <m/>
    <s v="CP015164.1"/>
    <n v="2552045"/>
    <n v="2554798"/>
    <x v="0"/>
    <m/>
    <m/>
    <m/>
    <m/>
    <m/>
    <m/>
    <s v="A4S02_12530"/>
    <n v="2754"/>
    <m/>
    <m/>
  </r>
  <r>
    <n v="5306"/>
    <x v="1"/>
    <x v="3"/>
    <s v="GCA_001766235.1"/>
    <s v="Primary Assembly"/>
    <s v="chromosome"/>
    <m/>
    <s v="CP015164.1"/>
    <n v="2552045"/>
    <n v="2554798"/>
    <x v="0"/>
    <s v="AOW47464.1"/>
    <m/>
    <m/>
    <s v="penicillin-binding protein"/>
    <m/>
    <m/>
    <s v="A4S02_12530"/>
    <n v="2754"/>
    <n v="917"/>
    <m/>
  </r>
  <r>
    <n v="5307"/>
    <x v="0"/>
    <x v="2"/>
    <s v="GCA_001766235.1"/>
    <s v="Primary Assembly"/>
    <s v="chromosome"/>
    <m/>
    <s v="CP015164.1"/>
    <n v="2555019"/>
    <n v="2555987"/>
    <x v="0"/>
    <m/>
    <m/>
    <m/>
    <m/>
    <m/>
    <m/>
    <s v="A4S02_12535"/>
    <n v="969"/>
    <m/>
    <m/>
  </r>
  <r>
    <n v="5308"/>
    <x v="1"/>
    <x v="3"/>
    <s v="GCA_001766235.1"/>
    <s v="Primary Assembly"/>
    <s v="chromosome"/>
    <m/>
    <s v="CP015164.1"/>
    <n v="2555019"/>
    <n v="2555987"/>
    <x v="0"/>
    <s v="AOW47912.1"/>
    <m/>
    <m/>
    <s v="peptide chain release factor 2"/>
    <m/>
    <m/>
    <s v="A4S02_12535"/>
    <n v="969"/>
    <n v="322"/>
    <m/>
  </r>
  <r>
    <n v="5309"/>
    <x v="0"/>
    <x v="2"/>
    <s v="GCA_001766235.1"/>
    <s v="Primary Assembly"/>
    <s v="chromosome"/>
    <m/>
    <s v="CP015164.1"/>
    <n v="2556390"/>
    <n v="2557079"/>
    <x v="0"/>
    <m/>
    <m/>
    <m/>
    <m/>
    <m/>
    <m/>
    <s v="A4S02_12540"/>
    <n v="690"/>
    <m/>
    <m/>
  </r>
  <r>
    <n v="5310"/>
    <x v="1"/>
    <x v="3"/>
    <s v="GCA_001766235.1"/>
    <s v="Primary Assembly"/>
    <s v="chromosome"/>
    <m/>
    <s v="CP015164.1"/>
    <n v="2556390"/>
    <n v="2557079"/>
    <x v="0"/>
    <s v="AOW47913.1"/>
    <m/>
    <m/>
    <s v="energy transducer TonB"/>
    <m/>
    <m/>
    <s v="A4S02_12540"/>
    <n v="690"/>
    <n v="229"/>
    <m/>
  </r>
  <r>
    <n v="5311"/>
    <x v="0"/>
    <x v="2"/>
    <s v="GCA_001766235.1"/>
    <s v="Primary Assembly"/>
    <s v="chromosome"/>
    <m/>
    <s v="CP015164.1"/>
    <n v="2557476"/>
    <n v="2558165"/>
    <x v="0"/>
    <m/>
    <m/>
    <m/>
    <m/>
    <m/>
    <m/>
    <s v="A4S02_12545"/>
    <n v="690"/>
    <m/>
    <m/>
  </r>
  <r>
    <n v="5312"/>
    <x v="1"/>
    <x v="3"/>
    <s v="GCA_001766235.1"/>
    <s v="Primary Assembly"/>
    <s v="chromosome"/>
    <m/>
    <s v="CP015164.1"/>
    <n v="2557476"/>
    <n v="2558165"/>
    <x v="0"/>
    <s v="AOW47914.1"/>
    <m/>
    <m/>
    <s v="biopolymer transporter"/>
    <m/>
    <m/>
    <s v="A4S02_12545"/>
    <n v="690"/>
    <n v="229"/>
    <m/>
  </r>
  <r>
    <n v="5313"/>
    <x v="0"/>
    <x v="2"/>
    <s v="GCA_001766235.1"/>
    <s v="Primary Assembly"/>
    <s v="chromosome"/>
    <m/>
    <s v="CP015164.1"/>
    <n v="2558195"/>
    <n v="2558614"/>
    <x v="0"/>
    <m/>
    <m/>
    <m/>
    <m/>
    <m/>
    <m/>
    <s v="A4S02_12550"/>
    <n v="420"/>
    <m/>
    <m/>
  </r>
  <r>
    <n v="5314"/>
    <x v="1"/>
    <x v="3"/>
    <s v="GCA_001766235.1"/>
    <s v="Primary Assembly"/>
    <s v="chromosome"/>
    <m/>
    <s v="CP015164.1"/>
    <n v="2558195"/>
    <n v="2558614"/>
    <x v="0"/>
    <s v="AOW47465.1"/>
    <m/>
    <m/>
    <s v="biopolymer transporter ExbD"/>
    <m/>
    <m/>
    <s v="A4S02_12550"/>
    <n v="420"/>
    <n v="139"/>
    <m/>
  </r>
  <r>
    <n v="5315"/>
    <x v="0"/>
    <x v="2"/>
    <s v="GCA_001766235.1"/>
    <s v="Primary Assembly"/>
    <s v="chromosome"/>
    <m/>
    <s v="CP015164.1"/>
    <n v="2558669"/>
    <n v="2559109"/>
    <x v="0"/>
    <m/>
    <m/>
    <m/>
    <m/>
    <m/>
    <m/>
    <s v="A4S02_12555"/>
    <n v="441"/>
    <m/>
    <m/>
  </r>
  <r>
    <n v="5316"/>
    <x v="1"/>
    <x v="3"/>
    <s v="GCA_001766235.1"/>
    <s v="Primary Assembly"/>
    <s v="chromosome"/>
    <m/>
    <s v="CP015164.1"/>
    <n v="2558669"/>
    <n v="2559109"/>
    <x v="0"/>
    <s v="AOW47466.1"/>
    <m/>
    <m/>
    <s v="biopolymer transporter ExbD"/>
    <m/>
    <m/>
    <s v="A4S02_12555"/>
    <n v="441"/>
    <n v="146"/>
    <m/>
  </r>
  <r>
    <n v="5317"/>
    <x v="0"/>
    <x v="2"/>
    <s v="GCA_001766235.1"/>
    <s v="Primary Assembly"/>
    <s v="chromosome"/>
    <m/>
    <s v="CP015164.1"/>
    <n v="2559122"/>
    <n v="2560351"/>
    <x v="0"/>
    <m/>
    <m/>
    <m/>
    <m/>
    <m/>
    <m/>
    <s v="A4S02_12560"/>
    <n v="1230"/>
    <m/>
    <m/>
  </r>
  <r>
    <n v="5318"/>
    <x v="1"/>
    <x v="3"/>
    <s v="GCA_001766235.1"/>
    <s v="Primary Assembly"/>
    <s v="chromosome"/>
    <m/>
    <s v="CP015164.1"/>
    <n v="2559122"/>
    <n v="2560351"/>
    <x v="0"/>
    <s v="AOW47467.1"/>
    <m/>
    <m/>
    <s v="hypothetical protein"/>
    <m/>
    <m/>
    <s v="A4S02_12560"/>
    <n v="1230"/>
    <n v="409"/>
    <m/>
  </r>
  <r>
    <n v="5319"/>
    <x v="0"/>
    <x v="2"/>
    <s v="GCA_001766235.1"/>
    <s v="Primary Assembly"/>
    <s v="chromosome"/>
    <m/>
    <s v="CP015164.1"/>
    <n v="2560441"/>
    <n v="2561607"/>
    <x v="1"/>
    <m/>
    <m/>
    <m/>
    <m/>
    <m/>
    <m/>
    <s v="A4S02_12565"/>
    <n v="1167"/>
    <m/>
    <m/>
  </r>
  <r>
    <n v="5320"/>
    <x v="1"/>
    <x v="3"/>
    <s v="GCA_001766235.1"/>
    <s v="Primary Assembly"/>
    <s v="chromosome"/>
    <m/>
    <s v="CP015164.1"/>
    <n v="2560441"/>
    <n v="2561607"/>
    <x v="1"/>
    <s v="AOW47468.1"/>
    <m/>
    <m/>
    <s v="rod shape-determining protein RodA"/>
    <m/>
    <m/>
    <s v="A4S02_12565"/>
    <n v="1167"/>
    <n v="388"/>
    <m/>
  </r>
  <r>
    <n v="5321"/>
    <x v="0"/>
    <x v="2"/>
    <s v="GCA_001766235.1"/>
    <s v="Primary Assembly"/>
    <s v="chromosome"/>
    <m/>
    <s v="CP015164.1"/>
    <n v="2561604"/>
    <n v="2563532"/>
    <x v="1"/>
    <m/>
    <m/>
    <m/>
    <m/>
    <m/>
    <m/>
    <s v="A4S02_12570"/>
    <n v="1929"/>
    <m/>
    <m/>
  </r>
  <r>
    <n v="5322"/>
    <x v="1"/>
    <x v="3"/>
    <s v="GCA_001766235.1"/>
    <s v="Primary Assembly"/>
    <s v="chromosome"/>
    <m/>
    <s v="CP015164.1"/>
    <n v="2561604"/>
    <n v="2563532"/>
    <x v="1"/>
    <s v="AOW47469.1"/>
    <m/>
    <m/>
    <s v="penicillin-binding protein 2"/>
    <m/>
    <m/>
    <s v="A4S02_12570"/>
    <n v="1929"/>
    <n v="642"/>
    <m/>
  </r>
  <r>
    <n v="5323"/>
    <x v="0"/>
    <x v="2"/>
    <s v="GCA_001766235.1"/>
    <s v="Primary Assembly"/>
    <s v="chromosome"/>
    <m/>
    <s v="CP015164.1"/>
    <n v="2563552"/>
    <n v="2564115"/>
    <x v="1"/>
    <m/>
    <m/>
    <m/>
    <m/>
    <m/>
    <m/>
    <s v="A4S02_12575"/>
    <n v="564"/>
    <m/>
    <m/>
  </r>
  <r>
    <n v="5324"/>
    <x v="1"/>
    <x v="3"/>
    <s v="GCA_001766235.1"/>
    <s v="Primary Assembly"/>
    <s v="chromosome"/>
    <m/>
    <s v="CP015164.1"/>
    <n v="2563552"/>
    <n v="2564115"/>
    <x v="1"/>
    <s v="AOW47470.1"/>
    <m/>
    <m/>
    <s v="rod shape-determining protein MreD"/>
    <m/>
    <m/>
    <s v="A4S02_12575"/>
    <n v="564"/>
    <n v="187"/>
    <m/>
  </r>
  <r>
    <n v="5325"/>
    <x v="0"/>
    <x v="2"/>
    <s v="GCA_001766235.1"/>
    <s v="Primary Assembly"/>
    <s v="chromosome"/>
    <m/>
    <s v="CP015164.1"/>
    <n v="2564120"/>
    <n v="2565034"/>
    <x v="1"/>
    <m/>
    <m/>
    <m/>
    <m/>
    <m/>
    <m/>
    <s v="A4S02_12580"/>
    <n v="915"/>
    <m/>
    <m/>
  </r>
  <r>
    <n v="5326"/>
    <x v="1"/>
    <x v="3"/>
    <s v="GCA_001766235.1"/>
    <s v="Primary Assembly"/>
    <s v="chromosome"/>
    <m/>
    <s v="CP015164.1"/>
    <n v="2564120"/>
    <n v="2565034"/>
    <x v="1"/>
    <s v="AOW47471.1"/>
    <m/>
    <m/>
    <s v="rod shape-determining protein MreC"/>
    <m/>
    <m/>
    <s v="A4S02_12580"/>
    <n v="915"/>
    <n v="304"/>
    <m/>
  </r>
  <r>
    <n v="5327"/>
    <x v="0"/>
    <x v="2"/>
    <s v="GCA_001766235.1"/>
    <s v="Primary Assembly"/>
    <s v="chromosome"/>
    <m/>
    <s v="CP015164.1"/>
    <n v="2565130"/>
    <n v="2566176"/>
    <x v="1"/>
    <m/>
    <m/>
    <m/>
    <m/>
    <m/>
    <m/>
    <s v="A4S02_12585"/>
    <n v="1047"/>
    <m/>
    <m/>
  </r>
  <r>
    <n v="5328"/>
    <x v="1"/>
    <x v="3"/>
    <s v="GCA_001766235.1"/>
    <s v="Primary Assembly"/>
    <s v="chromosome"/>
    <m/>
    <s v="CP015164.1"/>
    <n v="2565130"/>
    <n v="2566176"/>
    <x v="1"/>
    <s v="AOW47915.1"/>
    <m/>
    <m/>
    <s v="rod shape-determining protein"/>
    <m/>
    <m/>
    <s v="A4S02_12585"/>
    <n v="1047"/>
    <n v="348"/>
    <m/>
  </r>
  <r>
    <n v="5329"/>
    <x v="0"/>
    <x v="2"/>
    <s v="GCA_001766235.1"/>
    <s v="Primary Assembly"/>
    <s v="chromosome"/>
    <m/>
    <s v="CP015164.1"/>
    <n v="2566381"/>
    <n v="2567970"/>
    <x v="1"/>
    <m/>
    <m/>
    <m/>
    <m/>
    <m/>
    <m/>
    <s v="A4S02_12590"/>
    <n v="1590"/>
    <m/>
    <m/>
  </r>
  <r>
    <n v="5330"/>
    <x v="1"/>
    <x v="3"/>
    <s v="GCA_001766235.1"/>
    <s v="Primary Assembly"/>
    <s v="chromosome"/>
    <m/>
    <s v="CP015164.1"/>
    <n v="2566381"/>
    <n v="2567970"/>
    <x v="1"/>
    <s v="AOW47472.1"/>
    <m/>
    <m/>
    <s v="2-isopropylmalate synthase"/>
    <m/>
    <m/>
    <s v="A4S02_12590"/>
    <n v="1590"/>
    <n v="529"/>
    <m/>
  </r>
  <r>
    <n v="5331"/>
    <x v="0"/>
    <x v="2"/>
    <s v="GCA_001766235.1"/>
    <s v="Primary Assembly"/>
    <s v="chromosome"/>
    <m/>
    <s v="CP015164.1"/>
    <n v="2568266"/>
    <n v="2569345"/>
    <x v="1"/>
    <m/>
    <m/>
    <m/>
    <m/>
    <m/>
    <m/>
    <s v="A4S02_12595"/>
    <n v="1080"/>
    <m/>
    <m/>
  </r>
  <r>
    <n v="5332"/>
    <x v="1"/>
    <x v="3"/>
    <s v="GCA_001766235.1"/>
    <s v="Primary Assembly"/>
    <s v="chromosome"/>
    <m/>
    <s v="CP015164.1"/>
    <n v="2568266"/>
    <n v="2569345"/>
    <x v="1"/>
    <s v="AOW47473.1"/>
    <m/>
    <m/>
    <s v="heme A synthase"/>
    <m/>
    <m/>
    <s v="A4S02_12595"/>
    <n v="1080"/>
    <n v="359"/>
    <m/>
  </r>
  <r>
    <n v="5333"/>
    <x v="0"/>
    <x v="2"/>
    <s v="GCA_001766235.1"/>
    <s v="Primary Assembly"/>
    <s v="chromosome"/>
    <m/>
    <s v="CP015164.1"/>
    <n v="2569330"/>
    <n v="2570109"/>
    <x v="0"/>
    <m/>
    <m/>
    <m/>
    <m/>
    <m/>
    <m/>
    <s v="A4S02_12600"/>
    <n v="780"/>
    <m/>
    <m/>
  </r>
  <r>
    <n v="5334"/>
    <x v="1"/>
    <x v="3"/>
    <s v="GCA_001766235.1"/>
    <s v="Primary Assembly"/>
    <s v="chromosome"/>
    <m/>
    <s v="CP015164.1"/>
    <n v="2569330"/>
    <n v="2570109"/>
    <x v="0"/>
    <s v="AOW47474.1"/>
    <m/>
    <m/>
    <s v="hypothetical protein"/>
    <m/>
    <m/>
    <s v="A4S02_12600"/>
    <n v="780"/>
    <n v="259"/>
    <m/>
  </r>
  <r>
    <n v="5335"/>
    <x v="0"/>
    <x v="2"/>
    <s v="GCA_001766235.1"/>
    <s v="Primary Assembly"/>
    <s v="chromosome"/>
    <m/>
    <s v="CP015164.1"/>
    <n v="2570270"/>
    <n v="2571532"/>
    <x v="0"/>
    <m/>
    <m/>
    <m/>
    <m/>
    <m/>
    <m/>
    <s v="A4S02_12605"/>
    <n v="1263"/>
    <m/>
    <m/>
  </r>
  <r>
    <n v="5336"/>
    <x v="1"/>
    <x v="3"/>
    <s v="GCA_001766235.1"/>
    <s v="Primary Assembly"/>
    <s v="chromosome"/>
    <m/>
    <s v="CP015164.1"/>
    <n v="2570270"/>
    <n v="2571532"/>
    <x v="0"/>
    <s v="AOW47916.1"/>
    <m/>
    <m/>
    <s v="Bcr/CflA family drug resistance efflux transporter"/>
    <m/>
    <m/>
    <s v="A4S02_12605"/>
    <n v="1263"/>
    <n v="420"/>
    <m/>
  </r>
  <r>
    <n v="5337"/>
    <x v="0"/>
    <x v="2"/>
    <s v="GCA_001766235.1"/>
    <s v="Primary Assembly"/>
    <s v="chromosome"/>
    <m/>
    <s v="CP015164.1"/>
    <n v="2571636"/>
    <n v="2573879"/>
    <x v="0"/>
    <m/>
    <m/>
    <m/>
    <m/>
    <m/>
    <m/>
    <s v="A4S02_12610"/>
    <n v="2244"/>
    <m/>
    <m/>
  </r>
  <r>
    <n v="5338"/>
    <x v="1"/>
    <x v="3"/>
    <s v="GCA_001766235.1"/>
    <s v="Primary Assembly"/>
    <s v="chromosome"/>
    <m/>
    <s v="CP015164.1"/>
    <n v="2571636"/>
    <n v="2573879"/>
    <x v="0"/>
    <s v="AOW47475.1"/>
    <m/>
    <m/>
    <s v="hybrid sensor histidine kinase/response regulator"/>
    <m/>
    <m/>
    <s v="A4S02_12610"/>
    <n v="2244"/>
    <n v="747"/>
    <m/>
  </r>
  <r>
    <n v="5339"/>
    <x v="0"/>
    <x v="2"/>
    <s v="GCA_001766235.1"/>
    <s v="Primary Assembly"/>
    <s v="chromosome"/>
    <m/>
    <s v="CP015164.1"/>
    <n v="2574041"/>
    <n v="2574574"/>
    <x v="0"/>
    <m/>
    <m/>
    <m/>
    <m/>
    <m/>
    <m/>
    <s v="A4S02_12615"/>
    <n v="534"/>
    <m/>
    <m/>
  </r>
  <r>
    <n v="5340"/>
    <x v="1"/>
    <x v="3"/>
    <s v="GCA_001766235.1"/>
    <s v="Primary Assembly"/>
    <s v="chromosome"/>
    <m/>
    <s v="CP015164.1"/>
    <n v="2574041"/>
    <n v="2574574"/>
    <x v="0"/>
    <s v="AOW47476.1"/>
    <m/>
    <m/>
    <s v="adenine phosphoribosyltransferase"/>
    <m/>
    <m/>
    <s v="A4S02_12615"/>
    <n v="534"/>
    <n v="177"/>
    <m/>
  </r>
  <r>
    <n v="5341"/>
    <x v="0"/>
    <x v="2"/>
    <s v="GCA_001766235.1"/>
    <s v="Primary Assembly"/>
    <s v="chromosome"/>
    <m/>
    <s v="CP015164.1"/>
    <n v="2574719"/>
    <n v="2576953"/>
    <x v="0"/>
    <m/>
    <m/>
    <m/>
    <m/>
    <m/>
    <m/>
    <s v="A4S02_12620"/>
    <n v="2235"/>
    <m/>
    <m/>
  </r>
  <r>
    <n v="5342"/>
    <x v="1"/>
    <x v="3"/>
    <s v="GCA_001766235.1"/>
    <s v="Primary Assembly"/>
    <s v="chromosome"/>
    <m/>
    <s v="CP015164.1"/>
    <n v="2574719"/>
    <n v="2576953"/>
    <x v="0"/>
    <s v="AOW47477.1"/>
    <m/>
    <m/>
    <s v="transporter"/>
    <m/>
    <m/>
    <s v="A4S02_12620"/>
    <n v="2235"/>
    <n v="744"/>
    <m/>
  </r>
  <r>
    <n v="5343"/>
    <x v="0"/>
    <x v="2"/>
    <s v="GCA_001766235.1"/>
    <s v="Primary Assembly"/>
    <s v="chromosome"/>
    <m/>
    <s v="CP015164.1"/>
    <n v="2577017"/>
    <n v="2578312"/>
    <x v="0"/>
    <m/>
    <m/>
    <m/>
    <m/>
    <m/>
    <m/>
    <s v="A4S02_12625"/>
    <n v="1296"/>
    <m/>
    <m/>
  </r>
  <r>
    <n v="5344"/>
    <x v="1"/>
    <x v="3"/>
    <s v="GCA_001766235.1"/>
    <s v="Primary Assembly"/>
    <s v="chromosome"/>
    <m/>
    <s v="CP015164.1"/>
    <n v="2577017"/>
    <n v="2578312"/>
    <x v="0"/>
    <s v="AOW47917.1"/>
    <m/>
    <m/>
    <s v="hydroxypyruvate reductase"/>
    <m/>
    <m/>
    <s v="A4S02_12625"/>
    <n v="1296"/>
    <n v="431"/>
    <m/>
  </r>
  <r>
    <n v="5345"/>
    <x v="0"/>
    <x v="2"/>
    <s v="GCA_001766235.1"/>
    <s v="Primary Assembly"/>
    <s v="chromosome"/>
    <m/>
    <s v="CP015164.1"/>
    <n v="2578319"/>
    <n v="2578900"/>
    <x v="1"/>
    <m/>
    <m/>
    <m/>
    <m/>
    <m/>
    <m/>
    <s v="A4S02_12630"/>
    <n v="582"/>
    <m/>
    <m/>
  </r>
  <r>
    <n v="5346"/>
    <x v="1"/>
    <x v="3"/>
    <s v="GCA_001766235.1"/>
    <s v="Primary Assembly"/>
    <s v="chromosome"/>
    <m/>
    <s v="CP015164.1"/>
    <n v="2578319"/>
    <n v="2578900"/>
    <x v="1"/>
    <s v="AOW47918.1"/>
    <m/>
    <m/>
    <s v="uracil-DNA glycosylase"/>
    <m/>
    <m/>
    <s v="A4S02_12630"/>
    <n v="582"/>
    <n v="193"/>
    <m/>
  </r>
  <r>
    <n v="5347"/>
    <x v="0"/>
    <x v="2"/>
    <s v="GCA_001766235.1"/>
    <s v="Primary Assembly"/>
    <s v="chromosome"/>
    <m/>
    <s v="CP015164.1"/>
    <n v="2579092"/>
    <n v="2580510"/>
    <x v="1"/>
    <m/>
    <m/>
    <m/>
    <m/>
    <m/>
    <m/>
    <s v="A4S02_12635"/>
    <n v="1419"/>
    <m/>
    <m/>
  </r>
  <r>
    <n v="5348"/>
    <x v="1"/>
    <x v="3"/>
    <s v="GCA_001766235.1"/>
    <s v="Primary Assembly"/>
    <s v="chromosome"/>
    <m/>
    <s v="CP015164.1"/>
    <n v="2579092"/>
    <n v="2580510"/>
    <x v="1"/>
    <s v="AOW47478.1"/>
    <m/>
    <m/>
    <s v="alcohol dehydrogenase"/>
    <m/>
    <m/>
    <s v="A4S02_12635"/>
    <n v="1419"/>
    <n v="472"/>
    <m/>
  </r>
  <r>
    <n v="5349"/>
    <x v="0"/>
    <x v="2"/>
    <s v="GCA_001766235.1"/>
    <s v="Primary Assembly"/>
    <s v="chromosome"/>
    <m/>
    <s v="CP015164.1"/>
    <n v="2580563"/>
    <n v="2582791"/>
    <x v="1"/>
    <m/>
    <m/>
    <m/>
    <m/>
    <m/>
    <m/>
    <s v="A4S02_12640"/>
    <n v="2229"/>
    <m/>
    <m/>
  </r>
  <r>
    <n v="5350"/>
    <x v="1"/>
    <x v="3"/>
    <s v="GCA_001766235.1"/>
    <s v="Primary Assembly"/>
    <s v="chromosome"/>
    <m/>
    <s v="CP015164.1"/>
    <n v="2580563"/>
    <n v="2582791"/>
    <x v="1"/>
    <s v="AOW47479.1"/>
    <m/>
    <m/>
    <s v="alcohol dehydrogenase"/>
    <m/>
    <m/>
    <s v="A4S02_12640"/>
    <n v="2229"/>
    <n v="742"/>
    <m/>
  </r>
  <r>
    <n v="5351"/>
    <x v="0"/>
    <x v="2"/>
    <s v="GCA_001766235.1"/>
    <s v="Primary Assembly"/>
    <s v="chromosome"/>
    <m/>
    <s v="CP015164.1"/>
    <n v="2583000"/>
    <n v="2583563"/>
    <x v="1"/>
    <m/>
    <m/>
    <m/>
    <m/>
    <m/>
    <m/>
    <s v="A4S02_12645"/>
    <n v="564"/>
    <m/>
    <m/>
  </r>
  <r>
    <n v="5352"/>
    <x v="1"/>
    <x v="3"/>
    <s v="GCA_001766235.1"/>
    <s v="Primary Assembly"/>
    <s v="chromosome"/>
    <m/>
    <s v="CP015164.1"/>
    <n v="2583000"/>
    <n v="2583563"/>
    <x v="1"/>
    <s v="AOW47480.1"/>
    <m/>
    <m/>
    <s v="hypothetical protein"/>
    <m/>
    <m/>
    <s v="A4S02_12645"/>
    <n v="564"/>
    <n v="187"/>
    <m/>
  </r>
  <r>
    <n v="5353"/>
    <x v="0"/>
    <x v="2"/>
    <s v="GCA_001766235.1"/>
    <s v="Primary Assembly"/>
    <s v="chromosome"/>
    <m/>
    <s v="CP015164.1"/>
    <n v="2583753"/>
    <n v="2584529"/>
    <x v="0"/>
    <m/>
    <m/>
    <m/>
    <m/>
    <m/>
    <m/>
    <s v="A4S02_12650"/>
    <n v="777"/>
    <m/>
    <m/>
  </r>
  <r>
    <n v="5354"/>
    <x v="1"/>
    <x v="3"/>
    <s v="GCA_001766235.1"/>
    <s v="Primary Assembly"/>
    <s v="chromosome"/>
    <m/>
    <s v="CP015164.1"/>
    <n v="2583753"/>
    <n v="2584529"/>
    <x v="0"/>
    <s v="AOW47481.1"/>
    <m/>
    <m/>
    <s v="SecY protein"/>
    <m/>
    <m/>
    <s v="A4S02_12650"/>
    <n v="777"/>
    <n v="258"/>
    <m/>
  </r>
  <r>
    <n v="5355"/>
    <x v="0"/>
    <x v="2"/>
    <s v="GCA_001766235.1"/>
    <s v="Primary Assembly"/>
    <s v="chromosome"/>
    <m/>
    <s v="CP015164.1"/>
    <n v="2585141"/>
    <n v="2586067"/>
    <x v="0"/>
    <m/>
    <m/>
    <m/>
    <m/>
    <m/>
    <m/>
    <s v="A4S02_12655"/>
    <n v="927"/>
    <m/>
    <m/>
  </r>
  <r>
    <n v="5356"/>
    <x v="1"/>
    <x v="3"/>
    <s v="GCA_001766235.1"/>
    <s v="Primary Assembly"/>
    <s v="chromosome"/>
    <m/>
    <s v="CP015164.1"/>
    <n v="2585141"/>
    <n v="2586067"/>
    <x v="0"/>
    <s v="AOW47482.1"/>
    <m/>
    <m/>
    <s v="ubiquinol oxidase subunit II"/>
    <m/>
    <m/>
    <s v="A4S02_12655"/>
    <n v="927"/>
    <n v="308"/>
    <m/>
  </r>
  <r>
    <n v="5357"/>
    <x v="0"/>
    <x v="2"/>
    <s v="GCA_001766235.1"/>
    <s v="Primary Assembly"/>
    <s v="chromosome"/>
    <m/>
    <s v="CP015164.1"/>
    <n v="2586073"/>
    <n v="2588064"/>
    <x v="0"/>
    <m/>
    <m/>
    <m/>
    <m/>
    <m/>
    <m/>
    <s v="A4S02_12660"/>
    <n v="1992"/>
    <m/>
    <m/>
  </r>
  <r>
    <n v="5358"/>
    <x v="1"/>
    <x v="3"/>
    <s v="GCA_001766235.1"/>
    <s v="Primary Assembly"/>
    <s v="chromosome"/>
    <m/>
    <s v="CP015164.1"/>
    <n v="2586073"/>
    <n v="2588064"/>
    <x v="0"/>
    <s v="AOW47483.1"/>
    <m/>
    <m/>
    <s v="cytochrome o ubiquinol oxidase subunit I"/>
    <m/>
    <m/>
    <s v="A4S02_12660"/>
    <n v="1992"/>
    <n v="663"/>
    <m/>
  </r>
  <r>
    <n v="5359"/>
    <x v="0"/>
    <x v="2"/>
    <s v="GCA_001766235.1"/>
    <s v="Primary Assembly"/>
    <s v="chromosome"/>
    <m/>
    <s v="CP015164.1"/>
    <n v="2588066"/>
    <n v="2588671"/>
    <x v="0"/>
    <m/>
    <m/>
    <m/>
    <m/>
    <m/>
    <m/>
    <s v="A4S02_12665"/>
    <n v="606"/>
    <m/>
    <m/>
  </r>
  <r>
    <n v="5360"/>
    <x v="1"/>
    <x v="3"/>
    <s v="GCA_001766235.1"/>
    <s v="Primary Assembly"/>
    <s v="chromosome"/>
    <m/>
    <s v="CP015164.1"/>
    <n v="2588066"/>
    <n v="2588671"/>
    <x v="0"/>
    <s v="AOW47484.1"/>
    <m/>
    <m/>
    <s v="cytochrome o ubiquinol oxidase subunit III"/>
    <m/>
    <m/>
    <s v="A4S02_12665"/>
    <n v="606"/>
    <n v="201"/>
    <m/>
  </r>
  <r>
    <n v="5361"/>
    <x v="0"/>
    <x v="2"/>
    <s v="GCA_001766235.1"/>
    <s v="Primary Assembly"/>
    <s v="chromosome"/>
    <m/>
    <s v="CP015164.1"/>
    <n v="2588671"/>
    <n v="2589003"/>
    <x v="0"/>
    <m/>
    <m/>
    <m/>
    <m/>
    <m/>
    <m/>
    <s v="A4S02_12670"/>
    <n v="333"/>
    <m/>
    <m/>
  </r>
  <r>
    <n v="5362"/>
    <x v="1"/>
    <x v="3"/>
    <s v="GCA_001766235.1"/>
    <s v="Primary Assembly"/>
    <s v="chromosome"/>
    <m/>
    <s v="CP015164.1"/>
    <n v="2588671"/>
    <n v="2589003"/>
    <x v="0"/>
    <s v="AOW47485.1"/>
    <m/>
    <m/>
    <s v="cytochrome o ubiquinol oxidase subunit IV"/>
    <m/>
    <m/>
    <s v="A4S02_12670"/>
    <n v="333"/>
    <n v="110"/>
    <m/>
  </r>
  <r>
    <n v="5363"/>
    <x v="0"/>
    <x v="2"/>
    <s v="GCA_001766235.1"/>
    <s v="Primary Assembly"/>
    <s v="chromosome"/>
    <m/>
    <s v="CP015164.1"/>
    <n v="2589263"/>
    <n v="2589595"/>
    <x v="1"/>
    <m/>
    <m/>
    <m/>
    <m/>
    <m/>
    <m/>
    <s v="A4S02_12675"/>
    <n v="333"/>
    <m/>
    <m/>
  </r>
  <r>
    <n v="5364"/>
    <x v="1"/>
    <x v="3"/>
    <s v="GCA_001766235.1"/>
    <s v="Primary Assembly"/>
    <s v="chromosome"/>
    <m/>
    <s v="CP015164.1"/>
    <n v="2589263"/>
    <n v="2589595"/>
    <x v="1"/>
    <s v="AOW47919.1"/>
    <m/>
    <m/>
    <s v="ferredoxin"/>
    <m/>
    <m/>
    <s v="A4S02_12675"/>
    <n v="333"/>
    <n v="110"/>
    <m/>
  </r>
  <r>
    <n v="5365"/>
    <x v="0"/>
    <x v="2"/>
    <s v="GCA_001766235.1"/>
    <s v="Primary Assembly"/>
    <s v="chromosome"/>
    <m/>
    <s v="CP015164.1"/>
    <n v="2589766"/>
    <n v="2592354"/>
    <x v="1"/>
    <m/>
    <m/>
    <m/>
    <m/>
    <m/>
    <m/>
    <s v="A4S02_12680"/>
    <n v="2589"/>
    <m/>
    <m/>
  </r>
  <r>
    <n v="5366"/>
    <x v="1"/>
    <x v="3"/>
    <s v="GCA_001766235.1"/>
    <s v="Primary Assembly"/>
    <s v="chromosome"/>
    <m/>
    <s v="CP015164.1"/>
    <n v="2589766"/>
    <n v="2592354"/>
    <x v="1"/>
    <s v="AOW47486.1"/>
    <m/>
    <m/>
    <s v="DNA helicase"/>
    <m/>
    <m/>
    <s v="A4S02_12680"/>
    <n v="2589"/>
    <n v="862"/>
    <m/>
  </r>
  <r>
    <n v="5367"/>
    <x v="0"/>
    <x v="2"/>
    <s v="GCA_001766235.1"/>
    <s v="Primary Assembly"/>
    <s v="chromosome"/>
    <m/>
    <s v="CP015164.1"/>
    <n v="2592466"/>
    <n v="2593902"/>
    <x v="0"/>
    <m/>
    <m/>
    <m/>
    <m/>
    <m/>
    <m/>
    <s v="A4S02_12685"/>
    <n v="1437"/>
    <m/>
    <m/>
  </r>
  <r>
    <n v="5368"/>
    <x v="1"/>
    <x v="3"/>
    <s v="GCA_001766235.1"/>
    <s v="Primary Assembly"/>
    <s v="chromosome"/>
    <m/>
    <s v="CP015164.1"/>
    <n v="2592466"/>
    <n v="2593902"/>
    <x v="0"/>
    <s v="AOW47920.1"/>
    <m/>
    <m/>
    <s v="leucyl aminopeptidase"/>
    <m/>
    <m/>
    <s v="A4S02_12685"/>
    <n v="1437"/>
    <n v="478"/>
    <m/>
  </r>
  <r>
    <n v="5369"/>
    <x v="0"/>
    <x v="2"/>
    <s v="GCA_001766235.1"/>
    <s v="Primary Assembly"/>
    <s v="chromosome"/>
    <m/>
    <s v="CP015164.1"/>
    <n v="2594058"/>
    <n v="2594474"/>
    <x v="0"/>
    <m/>
    <m/>
    <m/>
    <m/>
    <m/>
    <m/>
    <s v="A4S02_12690"/>
    <n v="417"/>
    <m/>
    <m/>
  </r>
  <r>
    <n v="5370"/>
    <x v="1"/>
    <x v="3"/>
    <s v="GCA_001766235.1"/>
    <s v="Primary Assembly"/>
    <s v="chromosome"/>
    <m/>
    <s v="CP015164.1"/>
    <n v="2594058"/>
    <n v="2594474"/>
    <x v="0"/>
    <s v="AOW47487.1"/>
    <m/>
    <m/>
    <s v="MarR family transcriptional regulator"/>
    <m/>
    <m/>
    <s v="A4S02_12690"/>
    <n v="417"/>
    <n v="138"/>
    <m/>
  </r>
  <r>
    <n v="5371"/>
    <x v="0"/>
    <x v="2"/>
    <s v="GCA_001766235.1"/>
    <s v="Primary Assembly"/>
    <s v="chromosome"/>
    <m/>
    <s v="CP015164.1"/>
    <n v="2594620"/>
    <n v="2595066"/>
    <x v="0"/>
    <m/>
    <m/>
    <m/>
    <m/>
    <m/>
    <m/>
    <s v="A4S02_12695"/>
    <n v="447"/>
    <m/>
    <m/>
  </r>
  <r>
    <n v="5372"/>
    <x v="1"/>
    <x v="3"/>
    <s v="GCA_001766235.1"/>
    <s v="Primary Assembly"/>
    <s v="chromosome"/>
    <m/>
    <s v="CP015164.1"/>
    <n v="2594620"/>
    <n v="2595066"/>
    <x v="0"/>
    <s v="AOW47488.1"/>
    <m/>
    <m/>
    <s v="hypothetical protein"/>
    <m/>
    <m/>
    <s v="A4S02_12695"/>
    <n v="447"/>
    <n v="148"/>
    <m/>
  </r>
  <r>
    <n v="5373"/>
    <x v="0"/>
    <x v="2"/>
    <s v="GCA_001766235.1"/>
    <s v="Primary Assembly"/>
    <s v="chromosome"/>
    <m/>
    <s v="CP015164.1"/>
    <n v="2595076"/>
    <n v="2596173"/>
    <x v="1"/>
    <m/>
    <m/>
    <m/>
    <m/>
    <m/>
    <m/>
    <s v="A4S02_12700"/>
    <n v="1098"/>
    <m/>
    <m/>
  </r>
  <r>
    <n v="5374"/>
    <x v="1"/>
    <x v="3"/>
    <s v="GCA_001766235.1"/>
    <s v="Primary Assembly"/>
    <s v="chromosome"/>
    <m/>
    <s v="CP015164.1"/>
    <n v="2595076"/>
    <n v="2596173"/>
    <x v="1"/>
    <s v="AOW47489.1"/>
    <m/>
    <m/>
    <s v="UDP-phosphate alpha-N-acetylglucosaminephosphotransferase"/>
    <m/>
    <m/>
    <s v="A4S02_12700"/>
    <n v="1098"/>
    <n v="365"/>
    <m/>
  </r>
  <r>
    <n v="5375"/>
    <x v="0"/>
    <x v="2"/>
    <s v="GCA_001766235.1"/>
    <s v="Primary Assembly"/>
    <s v="chromosome"/>
    <m/>
    <s v="CP015164.1"/>
    <n v="2596167"/>
    <n v="2598197"/>
    <x v="0"/>
    <m/>
    <m/>
    <m/>
    <m/>
    <m/>
    <m/>
    <s v="A4S02_12705"/>
    <n v="2031"/>
    <m/>
    <m/>
  </r>
  <r>
    <n v="5376"/>
    <x v="1"/>
    <x v="3"/>
    <s v="GCA_001766235.1"/>
    <s v="Primary Assembly"/>
    <s v="chromosome"/>
    <m/>
    <s v="CP015164.1"/>
    <n v="2596167"/>
    <n v="2598197"/>
    <x v="0"/>
    <s v="AOW47490.1"/>
    <m/>
    <m/>
    <s v="nucleotide sugar dehydratase"/>
    <m/>
    <m/>
    <s v="A4S02_12705"/>
    <n v="2031"/>
    <n v="676"/>
    <m/>
  </r>
  <r>
    <n v="5377"/>
    <x v="0"/>
    <x v="2"/>
    <s v="GCA_001766235.1"/>
    <s v="Primary Assembly"/>
    <s v="chromosome"/>
    <m/>
    <s v="CP015164.1"/>
    <n v="2598194"/>
    <n v="2599330"/>
    <x v="0"/>
    <m/>
    <m/>
    <m/>
    <m/>
    <m/>
    <m/>
    <s v="A4S02_12710"/>
    <n v="1137"/>
    <m/>
    <m/>
  </r>
  <r>
    <n v="5378"/>
    <x v="1"/>
    <x v="3"/>
    <s v="GCA_001766235.1"/>
    <s v="Primary Assembly"/>
    <s v="chromosome"/>
    <m/>
    <s v="CP015164.1"/>
    <n v="2598194"/>
    <n v="2599330"/>
    <x v="0"/>
    <s v="AOW47491.1"/>
    <m/>
    <m/>
    <s v="aminotransferase DegT"/>
    <m/>
    <m/>
    <s v="A4S02_12710"/>
    <n v="1137"/>
    <n v="378"/>
    <m/>
  </r>
  <r>
    <n v="5379"/>
    <x v="0"/>
    <x v="2"/>
    <s v="GCA_001766235.1"/>
    <s v="Primary Assembly"/>
    <s v="chromosome"/>
    <m/>
    <s v="CP015164.1"/>
    <n v="2599347"/>
    <n v="2599811"/>
    <x v="0"/>
    <m/>
    <m/>
    <m/>
    <m/>
    <m/>
    <m/>
    <s v="A4S02_12715"/>
    <n v="465"/>
    <m/>
    <m/>
  </r>
  <r>
    <n v="5380"/>
    <x v="1"/>
    <x v="3"/>
    <s v="GCA_001766235.1"/>
    <s v="Primary Assembly"/>
    <s v="chromosome"/>
    <m/>
    <s v="CP015164.1"/>
    <n v="2599347"/>
    <n v="2599811"/>
    <x v="0"/>
    <s v="AOW47492.1"/>
    <m/>
    <m/>
    <s v="hypothetical protein"/>
    <m/>
    <m/>
    <s v="A4S02_12715"/>
    <n v="465"/>
    <n v="154"/>
    <m/>
  </r>
  <r>
    <n v="5381"/>
    <x v="0"/>
    <x v="2"/>
    <s v="GCA_001766235.1"/>
    <s v="Primary Assembly"/>
    <s v="chromosome"/>
    <m/>
    <s v="CP015164.1"/>
    <n v="2599906"/>
    <n v="2601270"/>
    <x v="1"/>
    <m/>
    <m/>
    <m/>
    <m/>
    <m/>
    <m/>
    <s v="A4S02_12720"/>
    <n v="1365"/>
    <m/>
    <m/>
  </r>
  <r>
    <n v="5382"/>
    <x v="1"/>
    <x v="3"/>
    <s v="GCA_001766235.1"/>
    <s v="Primary Assembly"/>
    <s v="chromosome"/>
    <m/>
    <s v="CP015164.1"/>
    <n v="2599906"/>
    <n v="2601270"/>
    <x v="1"/>
    <s v="AOW47493.1"/>
    <m/>
    <m/>
    <s v="dihydroorotase"/>
    <m/>
    <m/>
    <s v="A4S02_12720"/>
    <n v="1365"/>
    <n v="454"/>
    <m/>
  </r>
  <r>
    <n v="5383"/>
    <x v="0"/>
    <x v="2"/>
    <s v="GCA_001766235.1"/>
    <s v="Primary Assembly"/>
    <s v="chromosome"/>
    <m/>
    <s v="CP015164.1"/>
    <n v="2601277"/>
    <n v="2602674"/>
    <x v="1"/>
    <m/>
    <m/>
    <m/>
    <m/>
    <m/>
    <m/>
    <s v="A4S02_12725"/>
    <n v="1398"/>
    <m/>
    <m/>
  </r>
  <r>
    <n v="5384"/>
    <x v="1"/>
    <x v="3"/>
    <s v="GCA_001766235.1"/>
    <s v="Primary Assembly"/>
    <s v="chromosome"/>
    <m/>
    <s v="CP015164.1"/>
    <n v="2601277"/>
    <n v="2602674"/>
    <x v="1"/>
    <s v="AOW47494.1"/>
    <m/>
    <m/>
    <s v="glutathione-disulfide reductase"/>
    <m/>
    <m/>
    <s v="A4S02_12725"/>
    <n v="1398"/>
    <n v="465"/>
    <m/>
  </r>
  <r>
    <n v="5385"/>
    <x v="0"/>
    <x v="2"/>
    <s v="GCA_001766235.1"/>
    <s v="Primary Assembly"/>
    <s v="chromosome"/>
    <m/>
    <s v="CP015164.1"/>
    <n v="2602736"/>
    <n v="2603632"/>
    <x v="1"/>
    <m/>
    <m/>
    <m/>
    <m/>
    <m/>
    <m/>
    <s v="A4S02_12730"/>
    <n v="897"/>
    <m/>
    <m/>
  </r>
  <r>
    <n v="5386"/>
    <x v="1"/>
    <x v="3"/>
    <s v="GCA_001766235.1"/>
    <s v="Primary Assembly"/>
    <s v="chromosome"/>
    <m/>
    <s v="CP015164.1"/>
    <n v="2602736"/>
    <n v="2603632"/>
    <x v="1"/>
    <s v="AOW47495.1"/>
    <m/>
    <m/>
    <s v="ferredoxin--NADP(+) reductase"/>
    <m/>
    <m/>
    <s v="A4S02_12730"/>
    <n v="897"/>
    <n v="298"/>
    <m/>
  </r>
  <r>
    <n v="5387"/>
    <x v="0"/>
    <x v="2"/>
    <s v="GCA_001766235.1"/>
    <s v="Primary Assembly"/>
    <s v="chromosome"/>
    <m/>
    <s v="CP015164.1"/>
    <n v="2603951"/>
    <n v="2606299"/>
    <x v="0"/>
    <m/>
    <m/>
    <m/>
    <m/>
    <m/>
    <m/>
    <s v="A4S02_12735"/>
    <n v="2349"/>
    <m/>
    <m/>
  </r>
  <r>
    <n v="5388"/>
    <x v="1"/>
    <x v="3"/>
    <s v="GCA_001766235.1"/>
    <s v="Primary Assembly"/>
    <s v="chromosome"/>
    <m/>
    <s v="CP015164.1"/>
    <n v="2603951"/>
    <n v="2606299"/>
    <x v="0"/>
    <s v="AOW47496.1"/>
    <m/>
    <m/>
    <s v="RNA helicase"/>
    <m/>
    <m/>
    <s v="A4S02_12735"/>
    <n v="2349"/>
    <n v="782"/>
    <m/>
  </r>
  <r>
    <n v="5389"/>
    <x v="0"/>
    <x v="2"/>
    <s v="GCA_001766235.1"/>
    <s v="Primary Assembly"/>
    <s v="chromosome"/>
    <m/>
    <s v="CP015164.1"/>
    <n v="2606353"/>
    <n v="2607303"/>
    <x v="1"/>
    <m/>
    <m/>
    <m/>
    <m/>
    <m/>
    <m/>
    <s v="A4S02_12740"/>
    <n v="951"/>
    <m/>
    <m/>
  </r>
  <r>
    <n v="5390"/>
    <x v="1"/>
    <x v="3"/>
    <s v="GCA_001766235.1"/>
    <s v="Primary Assembly"/>
    <s v="chromosome"/>
    <m/>
    <s v="CP015164.1"/>
    <n v="2606353"/>
    <n v="2607303"/>
    <x v="1"/>
    <s v="AOW47497.1"/>
    <m/>
    <m/>
    <s v="oxidoreductase"/>
    <m/>
    <m/>
    <s v="A4S02_12740"/>
    <n v="951"/>
    <n v="316"/>
    <m/>
  </r>
  <r>
    <n v="5391"/>
    <x v="0"/>
    <x v="2"/>
    <s v="GCA_001766235.1"/>
    <s v="Primary Assembly"/>
    <s v="chromosome"/>
    <m/>
    <s v="CP015164.1"/>
    <n v="2607300"/>
    <n v="2607962"/>
    <x v="1"/>
    <m/>
    <m/>
    <m/>
    <m/>
    <m/>
    <m/>
    <s v="A4S02_12745"/>
    <n v="663"/>
    <m/>
    <m/>
  </r>
  <r>
    <n v="5392"/>
    <x v="1"/>
    <x v="3"/>
    <s v="GCA_001766235.1"/>
    <s v="Primary Assembly"/>
    <s v="chromosome"/>
    <m/>
    <s v="CP015164.1"/>
    <n v="2607300"/>
    <n v="2607962"/>
    <x v="1"/>
    <s v="AOW47498.1"/>
    <m/>
    <m/>
    <s v="hypothetical protein"/>
    <m/>
    <m/>
    <s v="A4S02_12745"/>
    <n v="663"/>
    <n v="220"/>
    <m/>
  </r>
  <r>
    <n v="5393"/>
    <x v="0"/>
    <x v="2"/>
    <s v="GCA_001766235.1"/>
    <s v="Primary Assembly"/>
    <s v="chromosome"/>
    <m/>
    <s v="CP015164.1"/>
    <n v="2608073"/>
    <n v="2610100"/>
    <x v="0"/>
    <m/>
    <m/>
    <m/>
    <m/>
    <m/>
    <m/>
    <s v="A4S02_12750"/>
    <n v="2028"/>
    <m/>
    <m/>
  </r>
  <r>
    <n v="5394"/>
    <x v="1"/>
    <x v="3"/>
    <s v="GCA_001766235.1"/>
    <s v="Primary Assembly"/>
    <s v="chromosome"/>
    <m/>
    <s v="CP015164.1"/>
    <n v="2608073"/>
    <n v="2610100"/>
    <x v="0"/>
    <s v="AOW47499.1"/>
    <m/>
    <m/>
    <s v="peptidase S9"/>
    <m/>
    <m/>
    <s v="A4S02_12750"/>
    <n v="2028"/>
    <n v="675"/>
    <m/>
  </r>
  <r>
    <n v="5395"/>
    <x v="0"/>
    <x v="2"/>
    <s v="GCA_001766235.1"/>
    <s v="Primary Assembly"/>
    <s v="chromosome"/>
    <m/>
    <s v="CP015164.1"/>
    <n v="2610155"/>
    <n v="2611789"/>
    <x v="1"/>
    <m/>
    <m/>
    <m/>
    <m/>
    <m/>
    <m/>
    <s v="A4S02_12755"/>
    <n v="1635"/>
    <m/>
    <m/>
  </r>
  <r>
    <n v="5396"/>
    <x v="1"/>
    <x v="3"/>
    <s v="GCA_001766235.1"/>
    <s v="Primary Assembly"/>
    <s v="chromosome"/>
    <m/>
    <s v="CP015164.1"/>
    <n v="2610155"/>
    <n v="2611789"/>
    <x v="1"/>
    <s v="AOW47500.1"/>
    <m/>
    <m/>
    <s v="NAD-dependent malic enzyme"/>
    <m/>
    <m/>
    <s v="A4S02_12755"/>
    <n v="1635"/>
    <n v="544"/>
    <m/>
  </r>
  <r>
    <n v="5397"/>
    <x v="0"/>
    <x v="2"/>
    <s v="GCA_001766235.1"/>
    <s v="Primary Assembly"/>
    <s v="chromosome"/>
    <m/>
    <s v="CP015164.1"/>
    <n v="2611938"/>
    <n v="2612468"/>
    <x v="1"/>
    <m/>
    <m/>
    <m/>
    <m/>
    <m/>
    <m/>
    <s v="A4S02_12760"/>
    <n v="531"/>
    <m/>
    <m/>
  </r>
  <r>
    <n v="5398"/>
    <x v="1"/>
    <x v="3"/>
    <s v="GCA_001766235.1"/>
    <s v="Primary Assembly"/>
    <s v="chromosome"/>
    <m/>
    <s v="CP015164.1"/>
    <n v="2611938"/>
    <n v="2612468"/>
    <x v="1"/>
    <s v="AOW47501.1"/>
    <m/>
    <m/>
    <s v="transcription termination/antitermination protein NusG"/>
    <m/>
    <m/>
    <s v="A4S02_12760"/>
    <n v="531"/>
    <n v="176"/>
    <m/>
  </r>
  <r>
    <n v="5399"/>
    <x v="0"/>
    <x v="2"/>
    <s v="GCA_001766235.1"/>
    <s v="Primary Assembly"/>
    <s v="chromosome"/>
    <m/>
    <s v="CP015164.1"/>
    <n v="2612473"/>
    <n v="2612667"/>
    <x v="1"/>
    <m/>
    <m/>
    <m/>
    <m/>
    <m/>
    <m/>
    <s v="A4S02_12765"/>
    <n v="195"/>
    <m/>
    <m/>
  </r>
  <r>
    <n v="5400"/>
    <x v="1"/>
    <x v="3"/>
    <s v="GCA_001766235.1"/>
    <s v="Primary Assembly"/>
    <s v="chromosome"/>
    <m/>
    <s v="CP015164.1"/>
    <n v="2612473"/>
    <n v="2612667"/>
    <x v="1"/>
    <s v="AOW47502.1"/>
    <m/>
    <m/>
    <s v="preprotein translocase subunit SecE"/>
    <m/>
    <m/>
    <s v="A4S02_12765"/>
    <n v="195"/>
    <n v="64"/>
    <m/>
  </r>
  <r>
    <n v="5401"/>
    <x v="0"/>
    <x v="4"/>
    <s v="GCA_001766235.1"/>
    <s v="Primary Assembly"/>
    <s v="chromosome"/>
    <m/>
    <s v="CP015164.1"/>
    <n v="2612811"/>
    <n v="2612887"/>
    <x v="1"/>
    <m/>
    <m/>
    <m/>
    <m/>
    <m/>
    <m/>
    <s v="A4S02_12770"/>
    <n v="77"/>
    <m/>
    <m/>
  </r>
  <r>
    <n v="5402"/>
    <x v="2"/>
    <x v="5"/>
    <s v="GCA_001766235.1"/>
    <s v="Primary Assembly"/>
    <s v="chromosome"/>
    <m/>
    <s v="CP015164.1"/>
    <n v="2612811"/>
    <n v="2612887"/>
    <x v="1"/>
    <m/>
    <m/>
    <m/>
    <s v="tRNA-Trp"/>
    <m/>
    <m/>
    <s v="A4S02_12770"/>
    <n v="77"/>
    <m/>
    <s v="anticodon=CCA"/>
  </r>
  <r>
    <n v="5403"/>
    <x v="0"/>
    <x v="4"/>
    <s v="GCA_001766235.1"/>
    <s v="Primary Assembly"/>
    <s v="chromosome"/>
    <m/>
    <s v="CP015164.1"/>
    <n v="2613112"/>
    <n v="2613185"/>
    <x v="0"/>
    <m/>
    <m/>
    <m/>
    <m/>
    <m/>
    <m/>
    <s v="A4S02_12775"/>
    <n v="74"/>
    <m/>
    <m/>
  </r>
  <r>
    <n v="5404"/>
    <x v="2"/>
    <x v="5"/>
    <s v="GCA_001766235.1"/>
    <s v="Primary Assembly"/>
    <s v="chromosome"/>
    <m/>
    <s v="CP015164.1"/>
    <n v="2613112"/>
    <n v="2613185"/>
    <x v="0"/>
    <m/>
    <m/>
    <m/>
    <s v="tRNA-Gly"/>
    <m/>
    <m/>
    <s v="A4S02_12775"/>
    <n v="74"/>
    <m/>
    <s v="anticodon=TCC"/>
  </r>
  <r>
    <n v="5405"/>
    <x v="0"/>
    <x v="2"/>
    <s v="GCA_001766235.1"/>
    <s v="Primary Assembly"/>
    <s v="chromosome"/>
    <m/>
    <s v="CP015164.1"/>
    <n v="2613238"/>
    <n v="2613444"/>
    <x v="0"/>
    <m/>
    <m/>
    <m/>
    <m/>
    <m/>
    <m/>
    <s v="A4S02_12780"/>
    <n v="207"/>
    <m/>
    <m/>
  </r>
  <r>
    <n v="5406"/>
    <x v="1"/>
    <x v="3"/>
    <s v="GCA_001766235.1"/>
    <s v="Primary Assembly"/>
    <s v="chromosome"/>
    <m/>
    <s v="CP015164.1"/>
    <n v="2613238"/>
    <n v="2613444"/>
    <x v="0"/>
    <s v="AOW47503.1"/>
    <m/>
    <m/>
    <s v="hypothetical protein"/>
    <m/>
    <m/>
    <s v="A4S02_12780"/>
    <n v="207"/>
    <n v="68"/>
    <m/>
  </r>
  <r>
    <n v="5407"/>
    <x v="0"/>
    <x v="2"/>
    <s v="GCA_001766235.1"/>
    <s v="Primary Assembly"/>
    <s v="chromosome"/>
    <m/>
    <s v="CP015164.1"/>
    <n v="2613511"/>
    <n v="2614095"/>
    <x v="0"/>
    <m/>
    <m/>
    <m/>
    <m/>
    <m/>
    <m/>
    <s v="A4S02_12785"/>
    <n v="585"/>
    <m/>
    <m/>
  </r>
  <r>
    <n v="5408"/>
    <x v="1"/>
    <x v="3"/>
    <s v="GCA_001766235.1"/>
    <s v="Primary Assembly"/>
    <s v="chromosome"/>
    <m/>
    <s v="CP015164.1"/>
    <n v="2613511"/>
    <n v="2614095"/>
    <x v="0"/>
    <s v="AOW47921.1"/>
    <m/>
    <m/>
    <s v="ATP synthase F1 subunit delta"/>
    <m/>
    <m/>
    <s v="A4S02_12785"/>
    <n v="585"/>
    <n v="194"/>
    <m/>
  </r>
  <r>
    <n v="5409"/>
    <x v="0"/>
    <x v="2"/>
    <s v="GCA_001766235.1"/>
    <s v="Primary Assembly"/>
    <s v="chromosome"/>
    <m/>
    <s v="CP015164.1"/>
    <n v="2614095"/>
    <n v="2615630"/>
    <x v="0"/>
    <m/>
    <m/>
    <m/>
    <m/>
    <m/>
    <m/>
    <s v="A4S02_12790"/>
    <n v="1536"/>
    <m/>
    <m/>
  </r>
  <r>
    <n v="5410"/>
    <x v="1"/>
    <x v="3"/>
    <s v="GCA_001766235.1"/>
    <s v="Primary Assembly"/>
    <s v="chromosome"/>
    <m/>
    <s v="CP015164.1"/>
    <n v="2614095"/>
    <n v="2615630"/>
    <x v="0"/>
    <s v="AOW47504.1"/>
    <m/>
    <m/>
    <s v="F0F1 ATP synthase subunit alpha"/>
    <m/>
    <m/>
    <s v="A4S02_12790"/>
    <n v="1536"/>
    <n v="511"/>
    <m/>
  </r>
  <r>
    <n v="5411"/>
    <x v="0"/>
    <x v="2"/>
    <s v="GCA_001766235.1"/>
    <s v="Primary Assembly"/>
    <s v="chromosome"/>
    <m/>
    <s v="CP015164.1"/>
    <n v="2615648"/>
    <n v="2616538"/>
    <x v="0"/>
    <m/>
    <m/>
    <m/>
    <m/>
    <m/>
    <m/>
    <s v="A4S02_12795"/>
    <n v="891"/>
    <m/>
    <m/>
  </r>
  <r>
    <n v="5412"/>
    <x v="1"/>
    <x v="3"/>
    <s v="GCA_001766235.1"/>
    <s v="Primary Assembly"/>
    <s v="chromosome"/>
    <m/>
    <s v="CP015164.1"/>
    <n v="2615648"/>
    <n v="2616538"/>
    <x v="0"/>
    <s v="AOW47505.1"/>
    <m/>
    <m/>
    <s v="F0F1 ATP synthase subunit gamma"/>
    <m/>
    <m/>
    <s v="A4S02_12795"/>
    <n v="891"/>
    <n v="296"/>
    <m/>
  </r>
  <r>
    <n v="5413"/>
    <x v="0"/>
    <x v="2"/>
    <s v="GCA_001766235.1"/>
    <s v="Primary Assembly"/>
    <s v="chromosome"/>
    <m/>
    <s v="CP015164.1"/>
    <n v="2616570"/>
    <n v="2618042"/>
    <x v="0"/>
    <m/>
    <m/>
    <m/>
    <m/>
    <m/>
    <m/>
    <s v="A4S02_12800"/>
    <n v="1473"/>
    <m/>
    <m/>
  </r>
  <r>
    <n v="5414"/>
    <x v="1"/>
    <x v="3"/>
    <s v="GCA_001766235.1"/>
    <s v="Primary Assembly"/>
    <s v="chromosome"/>
    <m/>
    <s v="CP015164.1"/>
    <n v="2616570"/>
    <n v="2618042"/>
    <x v="0"/>
    <s v="AOW47506.1"/>
    <m/>
    <m/>
    <s v="F0F1 ATP synthase subunit beta"/>
    <m/>
    <m/>
    <s v="A4S02_12800"/>
    <n v="1473"/>
    <n v="490"/>
    <m/>
  </r>
  <r>
    <n v="5415"/>
    <x v="0"/>
    <x v="2"/>
    <s v="GCA_001766235.1"/>
    <s v="Primary Assembly"/>
    <s v="chromosome"/>
    <m/>
    <s v="CP015164.1"/>
    <n v="2618070"/>
    <n v="2618480"/>
    <x v="0"/>
    <m/>
    <m/>
    <m/>
    <m/>
    <m/>
    <m/>
    <s v="A4S02_12805"/>
    <n v="411"/>
    <m/>
    <m/>
  </r>
  <r>
    <n v="5416"/>
    <x v="1"/>
    <x v="3"/>
    <s v="GCA_001766235.1"/>
    <s v="Primary Assembly"/>
    <s v="chromosome"/>
    <m/>
    <s v="CP015164.1"/>
    <n v="2618070"/>
    <n v="2618480"/>
    <x v="0"/>
    <s v="AOW47507.1"/>
    <m/>
    <m/>
    <s v="ATP synthase F1 subunit epsilon"/>
    <m/>
    <m/>
    <s v="A4S02_12805"/>
    <n v="411"/>
    <n v="136"/>
    <m/>
  </r>
  <r>
    <n v="5417"/>
    <x v="0"/>
    <x v="2"/>
    <s v="GCA_001766235.1"/>
    <s v="Primary Assembly"/>
    <s v="chromosome"/>
    <m/>
    <s v="CP015164.1"/>
    <n v="2618538"/>
    <n v="2619008"/>
    <x v="1"/>
    <m/>
    <m/>
    <m/>
    <m/>
    <m/>
    <m/>
    <s v="A4S02_12810"/>
    <n v="471"/>
    <m/>
    <m/>
  </r>
  <r>
    <n v="5418"/>
    <x v="1"/>
    <x v="3"/>
    <s v="GCA_001766235.1"/>
    <s v="Primary Assembly"/>
    <s v="chromosome"/>
    <m/>
    <s v="CP015164.1"/>
    <n v="2618538"/>
    <n v="2619008"/>
    <x v="1"/>
    <s v="AOW47508.1"/>
    <m/>
    <m/>
    <s v="NADPH-dependent 7-cyano-7-deazaguanine reductase QueF"/>
    <m/>
    <m/>
    <s v="A4S02_12810"/>
    <n v="471"/>
    <n v="156"/>
    <m/>
  </r>
  <r>
    <n v="5419"/>
    <x v="0"/>
    <x v="2"/>
    <s v="GCA_001766235.1"/>
    <s v="Primary Assembly"/>
    <s v="chromosome"/>
    <m/>
    <s v="CP015164.1"/>
    <n v="2619128"/>
    <n v="2620336"/>
    <x v="0"/>
    <m/>
    <m/>
    <m/>
    <m/>
    <m/>
    <m/>
    <s v="A4S02_12815"/>
    <n v="1209"/>
    <m/>
    <m/>
  </r>
  <r>
    <n v="5420"/>
    <x v="1"/>
    <x v="3"/>
    <s v="GCA_001766235.1"/>
    <s v="Primary Assembly"/>
    <s v="chromosome"/>
    <m/>
    <s v="CP015164.1"/>
    <n v="2619128"/>
    <n v="2620336"/>
    <x v="0"/>
    <s v="AOW47509.1"/>
    <m/>
    <m/>
    <s v="ribonuclease D"/>
    <m/>
    <m/>
    <s v="A4S02_12815"/>
    <n v="1209"/>
    <n v="402"/>
    <m/>
  </r>
  <r>
    <n v="5421"/>
    <x v="0"/>
    <x v="2"/>
    <s v="GCA_001766235.1"/>
    <s v="Primary Assembly"/>
    <s v="chromosome"/>
    <m/>
    <s v="CP015164.1"/>
    <n v="2620366"/>
    <n v="2621364"/>
    <x v="1"/>
    <m/>
    <m/>
    <m/>
    <m/>
    <m/>
    <m/>
    <s v="A4S02_12820"/>
    <n v="999"/>
    <m/>
    <m/>
  </r>
  <r>
    <n v="5422"/>
    <x v="1"/>
    <x v="3"/>
    <s v="GCA_001766235.1"/>
    <s v="Primary Assembly"/>
    <s v="chromosome"/>
    <m/>
    <s v="CP015164.1"/>
    <n v="2620366"/>
    <n v="2621364"/>
    <x v="1"/>
    <s v="AOW47510.1"/>
    <m/>
    <m/>
    <s v="carbohydrate kinase"/>
    <m/>
    <m/>
    <s v="A4S02_12820"/>
    <n v="999"/>
    <n v="332"/>
    <m/>
  </r>
  <r>
    <n v="5423"/>
    <x v="0"/>
    <x v="2"/>
    <s v="GCA_001766235.1"/>
    <s v="Primary Assembly"/>
    <s v="chromosome"/>
    <m/>
    <s v="CP015164.1"/>
    <n v="2621759"/>
    <n v="2622268"/>
    <x v="0"/>
    <m/>
    <m/>
    <m/>
    <m/>
    <m/>
    <m/>
    <s v="A4S02_12825"/>
    <n v="510"/>
    <m/>
    <m/>
  </r>
  <r>
    <n v="5424"/>
    <x v="1"/>
    <x v="3"/>
    <s v="GCA_001766235.1"/>
    <s v="Primary Assembly"/>
    <s v="chromosome"/>
    <m/>
    <s v="CP015164.1"/>
    <n v="2621759"/>
    <n v="2622268"/>
    <x v="0"/>
    <s v="AOW47922.1"/>
    <m/>
    <m/>
    <s v="hypothetical protein"/>
    <m/>
    <m/>
    <s v="A4S02_12825"/>
    <n v="510"/>
    <n v="169"/>
    <m/>
  </r>
  <r>
    <n v="5425"/>
    <x v="0"/>
    <x v="2"/>
    <s v="GCA_001766235.1"/>
    <s v="Primary Assembly"/>
    <s v="chromosome"/>
    <m/>
    <s v="CP015164.1"/>
    <n v="2622353"/>
    <n v="2622958"/>
    <x v="1"/>
    <m/>
    <m/>
    <m/>
    <m/>
    <m/>
    <m/>
    <s v="A4S02_12830"/>
    <n v="606"/>
    <m/>
    <m/>
  </r>
  <r>
    <n v="5426"/>
    <x v="1"/>
    <x v="3"/>
    <s v="GCA_001766235.1"/>
    <s v="Primary Assembly"/>
    <s v="chromosome"/>
    <m/>
    <s v="CP015164.1"/>
    <n v="2622353"/>
    <n v="2622958"/>
    <x v="1"/>
    <s v="AOW47511.1"/>
    <m/>
    <m/>
    <s v="GcrA cell cycle regulator"/>
    <m/>
    <m/>
    <s v="A4S02_12830"/>
    <n v="606"/>
    <n v="201"/>
    <m/>
  </r>
  <r>
    <n v="5427"/>
    <x v="0"/>
    <x v="2"/>
    <s v="GCA_001766235.1"/>
    <s v="Primary Assembly"/>
    <s v="chromosome"/>
    <m/>
    <s v="CP015164.1"/>
    <n v="2623106"/>
    <n v="2624587"/>
    <x v="1"/>
    <m/>
    <m/>
    <m/>
    <m/>
    <m/>
    <m/>
    <s v="A4S02_12835"/>
    <n v="1482"/>
    <m/>
    <m/>
  </r>
  <r>
    <n v="5428"/>
    <x v="1"/>
    <x v="3"/>
    <s v="GCA_001766235.1"/>
    <s v="Primary Assembly"/>
    <s v="chromosome"/>
    <m/>
    <s v="CP015164.1"/>
    <n v="2623106"/>
    <n v="2624587"/>
    <x v="1"/>
    <s v="AOW47512.1"/>
    <m/>
    <m/>
    <s v="transporter"/>
    <m/>
    <m/>
    <s v="A4S02_12835"/>
    <n v="1482"/>
    <n v="493"/>
    <m/>
  </r>
  <r>
    <n v="5429"/>
    <x v="0"/>
    <x v="2"/>
    <s v="GCA_001766235.1"/>
    <s v="Primary Assembly"/>
    <s v="chromosome"/>
    <m/>
    <s v="CP015164.1"/>
    <n v="2624758"/>
    <n v="2625795"/>
    <x v="1"/>
    <m/>
    <m/>
    <m/>
    <m/>
    <m/>
    <m/>
    <s v="A4S02_12840"/>
    <n v="1038"/>
    <m/>
    <m/>
  </r>
  <r>
    <n v="5430"/>
    <x v="1"/>
    <x v="3"/>
    <s v="GCA_001766235.1"/>
    <s v="Primary Assembly"/>
    <s v="chromosome"/>
    <m/>
    <s v="CP015164.1"/>
    <n v="2624758"/>
    <n v="2625795"/>
    <x v="1"/>
    <s v="AOW47513.1"/>
    <m/>
    <m/>
    <s v="sulfate ABC transporter ATP-binding protein"/>
    <m/>
    <m/>
    <s v="A4S02_12840"/>
    <n v="1038"/>
    <n v="345"/>
    <m/>
  </r>
  <r>
    <n v="5431"/>
    <x v="0"/>
    <x v="2"/>
    <s v="GCA_001766235.1"/>
    <s v="Primary Assembly"/>
    <s v="chromosome"/>
    <m/>
    <s v="CP015164.1"/>
    <n v="2625792"/>
    <n v="2626610"/>
    <x v="1"/>
    <m/>
    <m/>
    <m/>
    <m/>
    <m/>
    <m/>
    <s v="A4S02_12845"/>
    <n v="819"/>
    <m/>
    <m/>
  </r>
  <r>
    <n v="5432"/>
    <x v="1"/>
    <x v="3"/>
    <s v="GCA_001766235.1"/>
    <s v="Primary Assembly"/>
    <s v="chromosome"/>
    <m/>
    <s v="CP015164.1"/>
    <n v="2625792"/>
    <n v="2626610"/>
    <x v="1"/>
    <s v="AOW47514.1"/>
    <m/>
    <m/>
    <s v="sulfate ABC transporter permease subunit CysW"/>
    <m/>
    <m/>
    <s v="A4S02_12845"/>
    <n v="819"/>
    <n v="272"/>
    <m/>
  </r>
  <r>
    <n v="5433"/>
    <x v="0"/>
    <x v="2"/>
    <s v="GCA_001766235.1"/>
    <s v="Primary Assembly"/>
    <s v="chromosome"/>
    <m/>
    <s v="CP015164.1"/>
    <n v="2626607"/>
    <n v="2627446"/>
    <x v="1"/>
    <m/>
    <m/>
    <m/>
    <m/>
    <m/>
    <m/>
    <s v="A4S02_12850"/>
    <n v="840"/>
    <m/>
    <m/>
  </r>
  <r>
    <n v="5434"/>
    <x v="1"/>
    <x v="3"/>
    <s v="GCA_001766235.1"/>
    <s v="Primary Assembly"/>
    <s v="chromosome"/>
    <m/>
    <s v="CP015164.1"/>
    <n v="2626607"/>
    <n v="2627446"/>
    <x v="1"/>
    <s v="AOW47515.1"/>
    <m/>
    <m/>
    <s v="sulfate ABC transporter permease subunit CysT"/>
    <m/>
    <m/>
    <s v="A4S02_12850"/>
    <n v="840"/>
    <n v="279"/>
    <m/>
  </r>
  <r>
    <n v="5435"/>
    <x v="0"/>
    <x v="2"/>
    <s v="GCA_001766235.1"/>
    <s v="Primary Assembly"/>
    <s v="chromosome"/>
    <m/>
    <s v="CP015164.1"/>
    <n v="2627997"/>
    <n v="2628206"/>
    <x v="0"/>
    <m/>
    <m/>
    <m/>
    <m/>
    <m/>
    <m/>
    <s v="A4S02_12855"/>
    <n v="210"/>
    <m/>
    <m/>
  </r>
  <r>
    <n v="5436"/>
    <x v="1"/>
    <x v="3"/>
    <s v="GCA_001766235.1"/>
    <s v="Primary Assembly"/>
    <s v="chromosome"/>
    <m/>
    <s v="CP015164.1"/>
    <n v="2627997"/>
    <n v="2628206"/>
    <x v="0"/>
    <s v="AOW47516.1"/>
    <m/>
    <m/>
    <s v="hypothetical protein"/>
    <m/>
    <m/>
    <s v="A4S02_12855"/>
    <n v="210"/>
    <n v="69"/>
    <m/>
  </r>
  <r>
    <n v="5437"/>
    <x v="0"/>
    <x v="0"/>
    <s v="GCA_001766235.1"/>
    <s v="Primary Assembly"/>
    <s v="chromosome"/>
    <m/>
    <s v="CP015164.1"/>
    <n v="2628453"/>
    <n v="2630096"/>
    <x v="0"/>
    <m/>
    <m/>
    <m/>
    <m/>
    <m/>
    <m/>
    <s v="A4S02_12860"/>
    <n v="1644"/>
    <m/>
    <s v="pseudo"/>
  </r>
  <r>
    <n v="5438"/>
    <x v="1"/>
    <x v="1"/>
    <s v="GCA_001766235.1"/>
    <s v="Primary Assembly"/>
    <s v="chromosome"/>
    <m/>
    <s v="CP015164.1"/>
    <n v="2628453"/>
    <n v="2630096"/>
    <x v="0"/>
    <m/>
    <m/>
    <m/>
    <s v="porin"/>
    <m/>
    <m/>
    <s v="A4S02_12860"/>
    <n v="1644"/>
    <m/>
    <s v="pseudo"/>
  </r>
  <r>
    <n v="5439"/>
    <x v="0"/>
    <x v="2"/>
    <s v="GCA_001766235.1"/>
    <s v="Primary Assembly"/>
    <s v="chromosome"/>
    <m/>
    <s v="CP015164.1"/>
    <n v="2630123"/>
    <n v="2631157"/>
    <x v="0"/>
    <m/>
    <m/>
    <m/>
    <m/>
    <m/>
    <m/>
    <s v="A4S02_12865"/>
    <n v="1035"/>
    <m/>
    <m/>
  </r>
  <r>
    <n v="5440"/>
    <x v="1"/>
    <x v="3"/>
    <s v="GCA_001766235.1"/>
    <s v="Primary Assembly"/>
    <s v="chromosome"/>
    <m/>
    <s v="CP015164.1"/>
    <n v="2630123"/>
    <n v="2631157"/>
    <x v="0"/>
    <s v="AOW47517.1"/>
    <m/>
    <m/>
    <s v="sulfate transporter subunit"/>
    <m/>
    <m/>
    <s v="A4S02_12865"/>
    <n v="1035"/>
    <n v="344"/>
    <m/>
  </r>
  <r>
    <n v="5441"/>
    <x v="0"/>
    <x v="2"/>
    <s v="GCA_001766235.1"/>
    <s v="Primary Assembly"/>
    <s v="chromosome"/>
    <m/>
    <s v="CP015164.1"/>
    <n v="2631187"/>
    <n v="2632239"/>
    <x v="1"/>
    <m/>
    <m/>
    <m/>
    <m/>
    <m/>
    <m/>
    <s v="A4S02_12870"/>
    <n v="1053"/>
    <m/>
    <m/>
  </r>
  <r>
    <n v="5442"/>
    <x v="1"/>
    <x v="3"/>
    <s v="GCA_001766235.1"/>
    <s v="Primary Assembly"/>
    <s v="chromosome"/>
    <m/>
    <s v="CP015164.1"/>
    <n v="2631187"/>
    <n v="2632239"/>
    <x v="1"/>
    <s v="AOW47518.1"/>
    <m/>
    <m/>
    <s v="AraC family transcriptional regulator"/>
    <m/>
    <m/>
    <s v="A4S02_12870"/>
    <n v="1053"/>
    <n v="350"/>
    <m/>
  </r>
  <r>
    <n v="5443"/>
    <x v="0"/>
    <x v="2"/>
    <s v="GCA_001766235.1"/>
    <s v="Primary Assembly"/>
    <s v="chromosome"/>
    <m/>
    <s v="CP015164.1"/>
    <n v="2632425"/>
    <n v="2633813"/>
    <x v="0"/>
    <m/>
    <m/>
    <m/>
    <m/>
    <m/>
    <m/>
    <s v="A4S02_12875"/>
    <n v="1389"/>
    <m/>
    <m/>
  </r>
  <r>
    <n v="5444"/>
    <x v="1"/>
    <x v="3"/>
    <s v="GCA_001766235.1"/>
    <s v="Primary Assembly"/>
    <s v="chromosome"/>
    <m/>
    <s v="CP015164.1"/>
    <n v="2632425"/>
    <n v="2633813"/>
    <x v="0"/>
    <s v="AOW47519.1"/>
    <m/>
    <m/>
    <s v="ethanolamine ammonia-lyase"/>
    <m/>
    <m/>
    <s v="A4S02_12875"/>
    <n v="1389"/>
    <n v="462"/>
    <m/>
  </r>
  <r>
    <n v="5445"/>
    <x v="0"/>
    <x v="2"/>
    <s v="GCA_001766235.1"/>
    <s v="Primary Assembly"/>
    <s v="chromosome"/>
    <m/>
    <s v="CP015164.1"/>
    <n v="2633810"/>
    <n v="2634595"/>
    <x v="0"/>
    <m/>
    <m/>
    <m/>
    <m/>
    <m/>
    <m/>
    <s v="A4S02_12880"/>
    <n v="786"/>
    <m/>
    <m/>
  </r>
  <r>
    <n v="5446"/>
    <x v="1"/>
    <x v="3"/>
    <s v="GCA_001766235.1"/>
    <s v="Primary Assembly"/>
    <s v="chromosome"/>
    <m/>
    <s v="CP015164.1"/>
    <n v="2633810"/>
    <n v="2634595"/>
    <x v="0"/>
    <s v="AOW47520.1"/>
    <m/>
    <m/>
    <s v="ethanolamine ammonia-lyase"/>
    <m/>
    <m/>
    <s v="A4S02_12880"/>
    <n v="786"/>
    <n v="261"/>
    <m/>
  </r>
  <r>
    <n v="5447"/>
    <x v="0"/>
    <x v="2"/>
    <s v="GCA_001766235.1"/>
    <s v="Primary Assembly"/>
    <s v="chromosome"/>
    <m/>
    <s v="CP015164.1"/>
    <n v="2634628"/>
    <n v="2635980"/>
    <x v="0"/>
    <m/>
    <m/>
    <m/>
    <m/>
    <m/>
    <m/>
    <s v="A4S02_12885"/>
    <n v="1353"/>
    <m/>
    <m/>
  </r>
  <r>
    <n v="5448"/>
    <x v="1"/>
    <x v="3"/>
    <s v="GCA_001766235.1"/>
    <s v="Primary Assembly"/>
    <s v="chromosome"/>
    <m/>
    <s v="CP015164.1"/>
    <n v="2634628"/>
    <n v="2635980"/>
    <x v="0"/>
    <s v="AOW47521.1"/>
    <m/>
    <m/>
    <s v="ethanolamine permease"/>
    <m/>
    <m/>
    <s v="A4S02_12885"/>
    <n v="1353"/>
    <n v="450"/>
    <m/>
  </r>
  <r>
    <n v="5449"/>
    <x v="0"/>
    <x v="2"/>
    <s v="GCA_001766235.1"/>
    <s v="Primary Assembly"/>
    <s v="chromosome"/>
    <m/>
    <s v="CP015164.1"/>
    <n v="2636065"/>
    <n v="2636862"/>
    <x v="1"/>
    <m/>
    <m/>
    <m/>
    <m/>
    <m/>
    <m/>
    <s v="A4S02_12890"/>
    <n v="798"/>
    <m/>
    <m/>
  </r>
  <r>
    <n v="5450"/>
    <x v="1"/>
    <x v="3"/>
    <s v="GCA_001766235.1"/>
    <s v="Primary Assembly"/>
    <s v="chromosome"/>
    <m/>
    <s v="CP015164.1"/>
    <n v="2636065"/>
    <n v="2636862"/>
    <x v="1"/>
    <s v="AOW47522.1"/>
    <m/>
    <m/>
    <s v="transposase"/>
    <m/>
    <m/>
    <s v="A4S02_12890"/>
    <n v="798"/>
    <n v="265"/>
    <m/>
  </r>
  <r>
    <n v="5451"/>
    <x v="0"/>
    <x v="2"/>
    <s v="GCA_001766235.1"/>
    <s v="Primary Assembly"/>
    <s v="chromosome"/>
    <m/>
    <s v="CP015164.1"/>
    <n v="2637233"/>
    <n v="2637604"/>
    <x v="0"/>
    <m/>
    <m/>
    <m/>
    <m/>
    <m/>
    <m/>
    <s v="A4S02_12895"/>
    <n v="372"/>
    <m/>
    <m/>
  </r>
  <r>
    <n v="5452"/>
    <x v="1"/>
    <x v="3"/>
    <s v="GCA_001766235.1"/>
    <s v="Primary Assembly"/>
    <s v="chromosome"/>
    <m/>
    <s v="CP015164.1"/>
    <n v="2637233"/>
    <n v="2637604"/>
    <x v="0"/>
    <s v="AOW47523.1"/>
    <m/>
    <m/>
    <s v="transposase"/>
    <m/>
    <m/>
    <s v="A4S02_12895"/>
    <n v="372"/>
    <n v="123"/>
    <m/>
  </r>
  <r>
    <n v="5453"/>
    <x v="0"/>
    <x v="2"/>
    <s v="GCA_001766235.1"/>
    <s v="Primary Assembly"/>
    <s v="chromosome"/>
    <m/>
    <s v="CP015164.1"/>
    <n v="2637646"/>
    <n v="2637987"/>
    <x v="0"/>
    <m/>
    <m/>
    <m/>
    <m/>
    <m/>
    <m/>
    <s v="A4S02_12900"/>
    <n v="342"/>
    <m/>
    <m/>
  </r>
  <r>
    <n v="5454"/>
    <x v="1"/>
    <x v="3"/>
    <s v="GCA_001766235.1"/>
    <s v="Primary Assembly"/>
    <s v="chromosome"/>
    <m/>
    <s v="CP015164.1"/>
    <n v="2637646"/>
    <n v="2637987"/>
    <x v="0"/>
    <s v="AOW47524.1"/>
    <m/>
    <m/>
    <s v="transposase"/>
    <m/>
    <m/>
    <s v="A4S02_12900"/>
    <n v="342"/>
    <n v="113"/>
    <m/>
  </r>
  <r>
    <n v="5455"/>
    <x v="0"/>
    <x v="2"/>
    <s v="GCA_001766235.1"/>
    <s v="Primary Assembly"/>
    <s v="chromosome"/>
    <m/>
    <s v="CP015164.1"/>
    <n v="2638254"/>
    <n v="2639444"/>
    <x v="0"/>
    <m/>
    <m/>
    <m/>
    <m/>
    <m/>
    <m/>
    <s v="A4S02_12905"/>
    <n v="1191"/>
    <m/>
    <m/>
  </r>
  <r>
    <n v="5456"/>
    <x v="1"/>
    <x v="3"/>
    <s v="GCA_001766235.1"/>
    <s v="Primary Assembly"/>
    <s v="chromosome"/>
    <m/>
    <s v="CP015164.1"/>
    <n v="2638254"/>
    <n v="2639444"/>
    <x v="0"/>
    <s v="AOW47525.1"/>
    <m/>
    <m/>
    <s v="efflux transporter periplasmic adaptor subunit"/>
    <m/>
    <m/>
    <s v="A4S02_12905"/>
    <n v="1191"/>
    <n v="396"/>
    <m/>
  </r>
  <r>
    <n v="5457"/>
    <x v="0"/>
    <x v="2"/>
    <s v="GCA_001766235.1"/>
    <s v="Primary Assembly"/>
    <s v="chromosome"/>
    <m/>
    <s v="CP015164.1"/>
    <n v="2639450"/>
    <n v="2642605"/>
    <x v="0"/>
    <m/>
    <m/>
    <m/>
    <m/>
    <m/>
    <m/>
    <s v="A4S02_12910"/>
    <n v="3156"/>
    <m/>
    <m/>
  </r>
  <r>
    <n v="5458"/>
    <x v="1"/>
    <x v="3"/>
    <s v="GCA_001766235.1"/>
    <s v="Primary Assembly"/>
    <s v="chromosome"/>
    <m/>
    <s v="CP015164.1"/>
    <n v="2639450"/>
    <n v="2642605"/>
    <x v="0"/>
    <s v="AOW47526.1"/>
    <m/>
    <m/>
    <s v="multidrug efflux RND transporter permease"/>
    <m/>
    <m/>
    <s v="A4S02_12910"/>
    <n v="3156"/>
    <n v="1051"/>
    <m/>
  </r>
  <r>
    <n v="5459"/>
    <x v="0"/>
    <x v="2"/>
    <s v="GCA_001766235.1"/>
    <s v="Primary Assembly"/>
    <s v="chromosome"/>
    <m/>
    <s v="CP015164.1"/>
    <n v="2642610"/>
    <n v="2644094"/>
    <x v="0"/>
    <m/>
    <m/>
    <m/>
    <m/>
    <m/>
    <m/>
    <s v="A4S02_12915"/>
    <n v="1485"/>
    <m/>
    <m/>
  </r>
  <r>
    <n v="5460"/>
    <x v="1"/>
    <x v="3"/>
    <s v="GCA_001766235.1"/>
    <s v="Primary Assembly"/>
    <s v="chromosome"/>
    <m/>
    <s v="CP015164.1"/>
    <n v="2642610"/>
    <n v="2644094"/>
    <x v="0"/>
    <s v="AOW47527.1"/>
    <m/>
    <m/>
    <s v="RND transporter"/>
    <m/>
    <m/>
    <s v="A4S02_12915"/>
    <n v="1485"/>
    <n v="494"/>
    <m/>
  </r>
  <r>
    <n v="5461"/>
    <x v="0"/>
    <x v="2"/>
    <s v="GCA_001766235.1"/>
    <s v="Primary Assembly"/>
    <s v="chromosome"/>
    <m/>
    <s v="CP015164.1"/>
    <n v="2644174"/>
    <n v="2644380"/>
    <x v="1"/>
    <m/>
    <m/>
    <m/>
    <m/>
    <m/>
    <m/>
    <s v="A4S02_12920"/>
    <n v="207"/>
    <m/>
    <m/>
  </r>
  <r>
    <n v="5462"/>
    <x v="1"/>
    <x v="3"/>
    <s v="GCA_001766235.1"/>
    <s v="Primary Assembly"/>
    <s v="chromosome"/>
    <m/>
    <s v="CP015164.1"/>
    <n v="2644174"/>
    <n v="2644380"/>
    <x v="1"/>
    <s v="AOW47528.1"/>
    <m/>
    <m/>
    <s v="cold-shock protein"/>
    <m/>
    <m/>
    <s v="A4S02_12920"/>
    <n v="207"/>
    <n v="68"/>
    <m/>
  </r>
  <r>
    <n v="5463"/>
    <x v="0"/>
    <x v="2"/>
    <s v="GCA_001766235.1"/>
    <s v="Primary Assembly"/>
    <s v="chromosome"/>
    <m/>
    <s v="CP015164.1"/>
    <n v="2644675"/>
    <n v="2646198"/>
    <x v="1"/>
    <m/>
    <m/>
    <m/>
    <m/>
    <m/>
    <m/>
    <s v="A4S02_12925"/>
    <n v="1524"/>
    <m/>
    <m/>
  </r>
  <r>
    <n v="5464"/>
    <x v="1"/>
    <x v="3"/>
    <s v="GCA_001766235.1"/>
    <s v="Primary Assembly"/>
    <s v="chromosome"/>
    <m/>
    <s v="CP015164.1"/>
    <n v="2644675"/>
    <n v="2646198"/>
    <x v="1"/>
    <s v="AOW47529.1"/>
    <m/>
    <m/>
    <s v="hypothetical protein"/>
    <m/>
    <m/>
    <s v="A4S02_12925"/>
    <n v="1524"/>
    <n v="507"/>
    <m/>
  </r>
  <r>
    <n v="5465"/>
    <x v="0"/>
    <x v="2"/>
    <s v="GCA_001766235.1"/>
    <s v="Primary Assembly"/>
    <s v="chromosome"/>
    <m/>
    <s v="CP015164.1"/>
    <n v="2646242"/>
    <n v="2648596"/>
    <x v="1"/>
    <m/>
    <m/>
    <m/>
    <m/>
    <m/>
    <m/>
    <s v="A4S02_12930"/>
    <n v="2355"/>
    <m/>
    <m/>
  </r>
  <r>
    <n v="5466"/>
    <x v="1"/>
    <x v="3"/>
    <s v="GCA_001766235.1"/>
    <s v="Primary Assembly"/>
    <s v="chromosome"/>
    <m/>
    <s v="CP015164.1"/>
    <n v="2646242"/>
    <n v="2648596"/>
    <x v="1"/>
    <s v="AOW47530.1"/>
    <m/>
    <m/>
    <s v="TonB-dependent receptor"/>
    <m/>
    <m/>
    <s v="A4S02_12930"/>
    <n v="2355"/>
    <n v="784"/>
    <m/>
  </r>
  <r>
    <n v="5467"/>
    <x v="0"/>
    <x v="0"/>
    <s v="GCA_001766235.1"/>
    <s v="Primary Assembly"/>
    <s v="chromosome"/>
    <m/>
    <s v="CP015164.1"/>
    <n v="2648881"/>
    <n v="2650044"/>
    <x v="1"/>
    <m/>
    <m/>
    <m/>
    <m/>
    <m/>
    <m/>
    <s v="A4S02_12935"/>
    <n v="1164"/>
    <m/>
    <s v="pseudo"/>
  </r>
  <r>
    <n v="5468"/>
    <x v="1"/>
    <x v="1"/>
    <s v="GCA_001766235.1"/>
    <s v="Primary Assembly"/>
    <s v="chromosome"/>
    <m/>
    <s v="CP015164.1"/>
    <n v="2648881"/>
    <n v="2650044"/>
    <x v="1"/>
    <m/>
    <m/>
    <m/>
    <s v="hypothetical protein"/>
    <m/>
    <m/>
    <s v="A4S02_12935"/>
    <n v="1164"/>
    <m/>
    <s v="pseudo"/>
  </r>
  <r>
    <n v="5469"/>
    <x v="0"/>
    <x v="2"/>
    <s v="GCA_001766235.1"/>
    <s v="Primary Assembly"/>
    <s v="chromosome"/>
    <m/>
    <s v="CP015164.1"/>
    <n v="2650084"/>
    <n v="2650359"/>
    <x v="0"/>
    <m/>
    <m/>
    <m/>
    <m/>
    <m/>
    <m/>
    <s v="A4S02_12940"/>
    <n v="276"/>
    <m/>
    <m/>
  </r>
  <r>
    <n v="5470"/>
    <x v="1"/>
    <x v="3"/>
    <s v="GCA_001766235.1"/>
    <s v="Primary Assembly"/>
    <s v="chromosome"/>
    <m/>
    <s v="CP015164.1"/>
    <n v="2650084"/>
    <n v="2650359"/>
    <x v="0"/>
    <s v="AOW47531.1"/>
    <m/>
    <m/>
    <s v="hypothetical protein"/>
    <m/>
    <m/>
    <s v="A4S02_12940"/>
    <n v="276"/>
    <n v="91"/>
    <m/>
  </r>
  <r>
    <n v="5471"/>
    <x v="0"/>
    <x v="2"/>
    <s v="GCA_001766235.1"/>
    <s v="Primary Assembly"/>
    <s v="chromosome"/>
    <m/>
    <s v="CP015164.1"/>
    <n v="2650404"/>
    <n v="2650760"/>
    <x v="0"/>
    <m/>
    <m/>
    <m/>
    <m/>
    <m/>
    <m/>
    <s v="A4S02_12945"/>
    <n v="357"/>
    <m/>
    <m/>
  </r>
  <r>
    <n v="5472"/>
    <x v="1"/>
    <x v="3"/>
    <s v="GCA_001766235.1"/>
    <s v="Primary Assembly"/>
    <s v="chromosome"/>
    <m/>
    <s v="CP015164.1"/>
    <n v="2650404"/>
    <n v="2650760"/>
    <x v="0"/>
    <s v="AOW47532.1"/>
    <m/>
    <m/>
    <s v="transposase"/>
    <m/>
    <m/>
    <s v="A4S02_12945"/>
    <n v="357"/>
    <n v="118"/>
    <m/>
  </r>
  <r>
    <n v="5473"/>
    <x v="0"/>
    <x v="2"/>
    <s v="GCA_001766235.1"/>
    <s v="Primary Assembly"/>
    <s v="chromosome"/>
    <m/>
    <s v="CP015164.1"/>
    <n v="2650811"/>
    <n v="2652196"/>
    <x v="0"/>
    <m/>
    <m/>
    <m/>
    <m/>
    <m/>
    <m/>
    <s v="A4S02_12950"/>
    <n v="1386"/>
    <m/>
    <m/>
  </r>
  <r>
    <n v="5474"/>
    <x v="1"/>
    <x v="3"/>
    <s v="GCA_001766235.1"/>
    <s v="Primary Assembly"/>
    <s v="chromosome"/>
    <m/>
    <s v="CP015164.1"/>
    <n v="2650811"/>
    <n v="2652196"/>
    <x v="0"/>
    <s v="AOW47533.1"/>
    <m/>
    <m/>
    <s v="transposase"/>
    <m/>
    <m/>
    <s v="A4S02_12950"/>
    <n v="1386"/>
    <n v="461"/>
    <m/>
  </r>
  <r>
    <n v="5475"/>
    <x v="0"/>
    <x v="2"/>
    <s v="GCA_001766235.1"/>
    <s v="Primary Assembly"/>
    <s v="chromosome"/>
    <m/>
    <s v="CP015164.1"/>
    <n v="2652458"/>
    <n v="2653480"/>
    <x v="0"/>
    <m/>
    <m/>
    <m/>
    <m/>
    <m/>
    <m/>
    <s v="A4S02_12955"/>
    <n v="1023"/>
    <m/>
    <m/>
  </r>
  <r>
    <n v="5476"/>
    <x v="1"/>
    <x v="3"/>
    <s v="GCA_001766235.1"/>
    <s v="Primary Assembly"/>
    <s v="chromosome"/>
    <m/>
    <s v="CP015164.1"/>
    <n v="2652458"/>
    <n v="2653480"/>
    <x v="0"/>
    <s v="AOW47534.1"/>
    <m/>
    <m/>
    <s v="transposase"/>
    <m/>
    <m/>
    <s v="A4S02_12955"/>
    <n v="1023"/>
    <n v="340"/>
    <m/>
  </r>
  <r>
    <n v="5477"/>
    <x v="0"/>
    <x v="2"/>
    <s v="GCA_001766235.1"/>
    <s v="Primary Assembly"/>
    <s v="chromosome"/>
    <m/>
    <s v="CP015164.1"/>
    <n v="2654024"/>
    <n v="2655064"/>
    <x v="1"/>
    <m/>
    <m/>
    <m/>
    <m/>
    <m/>
    <m/>
    <s v="A4S02_12960"/>
    <n v="1041"/>
    <m/>
    <m/>
  </r>
  <r>
    <n v="5478"/>
    <x v="1"/>
    <x v="3"/>
    <s v="GCA_001766235.1"/>
    <s v="Primary Assembly"/>
    <s v="chromosome"/>
    <m/>
    <s v="CP015164.1"/>
    <n v="2654024"/>
    <n v="2655064"/>
    <x v="1"/>
    <s v="AOW47535.1"/>
    <m/>
    <m/>
    <s v="transposase"/>
    <m/>
    <m/>
    <s v="A4S02_12960"/>
    <n v="1041"/>
    <n v="346"/>
    <m/>
  </r>
  <r>
    <n v="5479"/>
    <x v="0"/>
    <x v="2"/>
    <s v="GCA_001766235.1"/>
    <s v="Primary Assembly"/>
    <s v="chromosome"/>
    <m/>
    <s v="CP015164.1"/>
    <n v="2655115"/>
    <n v="2655306"/>
    <x v="0"/>
    <m/>
    <m/>
    <m/>
    <m/>
    <m/>
    <m/>
    <s v="A4S02_12965"/>
    <n v="192"/>
    <m/>
    <m/>
  </r>
  <r>
    <n v="5480"/>
    <x v="1"/>
    <x v="3"/>
    <s v="GCA_001766235.1"/>
    <s v="Primary Assembly"/>
    <s v="chromosome"/>
    <m/>
    <s v="CP015164.1"/>
    <n v="2655115"/>
    <n v="2655306"/>
    <x v="0"/>
    <s v="AOW47536.1"/>
    <m/>
    <m/>
    <s v="hypothetical protein"/>
    <m/>
    <m/>
    <s v="A4S02_12965"/>
    <n v="192"/>
    <n v="63"/>
    <m/>
  </r>
  <r>
    <n v="5481"/>
    <x v="0"/>
    <x v="2"/>
    <s v="GCA_001766235.1"/>
    <s v="Primary Assembly"/>
    <s v="chromosome"/>
    <m/>
    <s v="CP015164.1"/>
    <n v="2655348"/>
    <n v="2655689"/>
    <x v="0"/>
    <m/>
    <m/>
    <m/>
    <m/>
    <m/>
    <m/>
    <s v="A4S02_12970"/>
    <n v="342"/>
    <m/>
    <m/>
  </r>
  <r>
    <n v="5482"/>
    <x v="1"/>
    <x v="3"/>
    <s v="GCA_001766235.1"/>
    <s v="Primary Assembly"/>
    <s v="chromosome"/>
    <m/>
    <s v="CP015164.1"/>
    <n v="2655348"/>
    <n v="2655689"/>
    <x v="0"/>
    <s v="AOW47537.1"/>
    <m/>
    <m/>
    <s v="transposase"/>
    <m/>
    <m/>
    <s v="A4S02_12970"/>
    <n v="342"/>
    <n v="113"/>
    <m/>
  </r>
  <r>
    <n v="5483"/>
    <x v="0"/>
    <x v="2"/>
    <s v="GCA_001766235.1"/>
    <s v="Primary Assembly"/>
    <s v="chromosome"/>
    <m/>
    <s v="CP015164.1"/>
    <n v="2655718"/>
    <n v="2656515"/>
    <x v="1"/>
    <m/>
    <m/>
    <m/>
    <m/>
    <m/>
    <m/>
    <s v="A4S02_12975"/>
    <n v="798"/>
    <m/>
    <m/>
  </r>
  <r>
    <n v="5484"/>
    <x v="1"/>
    <x v="3"/>
    <s v="GCA_001766235.1"/>
    <s v="Primary Assembly"/>
    <s v="chromosome"/>
    <m/>
    <s v="CP015164.1"/>
    <n v="2655718"/>
    <n v="2656515"/>
    <x v="1"/>
    <s v="AOW47538.1"/>
    <m/>
    <m/>
    <s v="transposase"/>
    <m/>
    <m/>
    <s v="A4S02_12975"/>
    <n v="798"/>
    <n v="265"/>
    <m/>
  </r>
  <r>
    <n v="5485"/>
    <x v="0"/>
    <x v="2"/>
    <s v="GCA_001766235.1"/>
    <s v="Primary Assembly"/>
    <s v="chromosome"/>
    <m/>
    <s v="CP015164.1"/>
    <n v="2656616"/>
    <n v="2657890"/>
    <x v="1"/>
    <m/>
    <m/>
    <m/>
    <m/>
    <m/>
    <m/>
    <s v="A4S02_12980"/>
    <n v="1275"/>
    <m/>
    <m/>
  </r>
  <r>
    <n v="5486"/>
    <x v="1"/>
    <x v="3"/>
    <s v="GCA_001766235.1"/>
    <s v="Primary Assembly"/>
    <s v="chromosome"/>
    <m/>
    <s v="CP015164.1"/>
    <n v="2656616"/>
    <n v="2657890"/>
    <x v="1"/>
    <s v="AOW47539.1"/>
    <m/>
    <m/>
    <s v="hypothetical protein"/>
    <m/>
    <m/>
    <s v="A4S02_12980"/>
    <n v="1275"/>
    <n v="424"/>
    <m/>
  </r>
  <r>
    <n v="5487"/>
    <x v="0"/>
    <x v="2"/>
    <s v="GCA_001766235.1"/>
    <s v="Primary Assembly"/>
    <s v="chromosome"/>
    <m/>
    <s v="CP015164.1"/>
    <n v="2657952"/>
    <n v="2658509"/>
    <x v="1"/>
    <m/>
    <m/>
    <m/>
    <m/>
    <m/>
    <m/>
    <s v="A4S02_12985"/>
    <n v="558"/>
    <m/>
    <m/>
  </r>
  <r>
    <n v="5488"/>
    <x v="1"/>
    <x v="3"/>
    <s v="GCA_001766235.1"/>
    <s v="Primary Assembly"/>
    <s v="chromosome"/>
    <m/>
    <s v="CP015164.1"/>
    <n v="2657952"/>
    <n v="2658509"/>
    <x v="1"/>
    <s v="AOW47540.1"/>
    <m/>
    <m/>
    <s v="single-stranded DNA-binding protein"/>
    <m/>
    <m/>
    <s v="A4S02_12985"/>
    <n v="558"/>
    <n v="185"/>
    <m/>
  </r>
  <r>
    <n v="5489"/>
    <x v="0"/>
    <x v="2"/>
    <s v="GCA_001766235.1"/>
    <s v="Primary Assembly"/>
    <s v="chromosome"/>
    <m/>
    <s v="CP015164.1"/>
    <n v="2658587"/>
    <n v="2659171"/>
    <x v="1"/>
    <m/>
    <m/>
    <m/>
    <m/>
    <m/>
    <m/>
    <s v="A4S02_12990"/>
    <n v="585"/>
    <m/>
    <m/>
  </r>
  <r>
    <n v="5490"/>
    <x v="1"/>
    <x v="3"/>
    <s v="GCA_001766235.1"/>
    <s v="Primary Assembly"/>
    <s v="chromosome"/>
    <m/>
    <s v="CP015164.1"/>
    <n v="2658587"/>
    <n v="2659171"/>
    <x v="1"/>
    <s v="AOW47541.1"/>
    <m/>
    <m/>
    <s v="16S rRNA (guanine(966)-N(2))-methyltransferase RsmD"/>
    <m/>
    <m/>
    <s v="A4S02_12990"/>
    <n v="585"/>
    <n v="194"/>
    <m/>
  </r>
  <r>
    <n v="5491"/>
    <x v="0"/>
    <x v="2"/>
    <s v="GCA_001766235.1"/>
    <s v="Primary Assembly"/>
    <s v="chromosome"/>
    <m/>
    <s v="CP015164.1"/>
    <n v="2659171"/>
    <n v="2659947"/>
    <x v="1"/>
    <m/>
    <m/>
    <m/>
    <m/>
    <m/>
    <m/>
    <s v="A4S02_12995"/>
    <n v="777"/>
    <m/>
    <m/>
  </r>
  <r>
    <n v="5492"/>
    <x v="1"/>
    <x v="3"/>
    <s v="GCA_001766235.1"/>
    <s v="Primary Assembly"/>
    <s v="chromosome"/>
    <m/>
    <s v="CP015164.1"/>
    <n v="2659171"/>
    <n v="2659947"/>
    <x v="1"/>
    <s v="AOW47542.1"/>
    <m/>
    <m/>
    <s v="pseudouridine synthase"/>
    <m/>
    <m/>
    <s v="A4S02_12995"/>
    <n v="777"/>
    <n v="258"/>
    <m/>
  </r>
  <r>
    <n v="5493"/>
    <x v="0"/>
    <x v="2"/>
    <s v="GCA_001766235.1"/>
    <s v="Primary Assembly"/>
    <s v="chromosome"/>
    <m/>
    <s v="CP015164.1"/>
    <n v="2659944"/>
    <n v="2660675"/>
    <x v="1"/>
    <m/>
    <m/>
    <m/>
    <m/>
    <m/>
    <m/>
    <s v="A4S02_13000"/>
    <n v="732"/>
    <m/>
    <m/>
  </r>
  <r>
    <n v="5494"/>
    <x v="1"/>
    <x v="3"/>
    <s v="GCA_001766235.1"/>
    <s v="Primary Assembly"/>
    <s v="chromosome"/>
    <m/>
    <s v="CP015164.1"/>
    <n v="2659944"/>
    <n v="2660675"/>
    <x v="1"/>
    <s v="AOW47543.1"/>
    <m/>
    <m/>
    <s v="gamma-glutamyl-gamma-aminobutyrate hydrolase"/>
    <m/>
    <m/>
    <s v="A4S02_13000"/>
    <n v="732"/>
    <n v="243"/>
    <m/>
  </r>
  <r>
    <n v="5495"/>
    <x v="0"/>
    <x v="2"/>
    <s v="GCA_001766235.1"/>
    <s v="Primary Assembly"/>
    <s v="chromosome"/>
    <m/>
    <s v="CP015164.1"/>
    <n v="2661173"/>
    <n v="2661628"/>
    <x v="0"/>
    <m/>
    <m/>
    <m/>
    <m/>
    <m/>
    <m/>
    <s v="A4S02_13005"/>
    <n v="456"/>
    <m/>
    <m/>
  </r>
  <r>
    <n v="5496"/>
    <x v="1"/>
    <x v="3"/>
    <s v="GCA_001766235.1"/>
    <s v="Primary Assembly"/>
    <s v="chromosome"/>
    <m/>
    <s v="CP015164.1"/>
    <n v="2661173"/>
    <n v="2661628"/>
    <x v="0"/>
    <s v="AOW47544.1"/>
    <m/>
    <m/>
    <s v="tRNA-specific adenosine deaminase"/>
    <m/>
    <m/>
    <s v="A4S02_13005"/>
    <n v="456"/>
    <n v="151"/>
    <m/>
  </r>
  <r>
    <n v="5497"/>
    <x v="0"/>
    <x v="2"/>
    <s v="GCA_001766235.1"/>
    <s v="Primary Assembly"/>
    <s v="chromosome"/>
    <m/>
    <s v="CP015164.1"/>
    <n v="2661805"/>
    <n v="2663373"/>
    <x v="0"/>
    <m/>
    <m/>
    <m/>
    <m/>
    <m/>
    <m/>
    <s v="A4S02_13010"/>
    <n v="1569"/>
    <m/>
    <m/>
  </r>
  <r>
    <n v="5498"/>
    <x v="1"/>
    <x v="3"/>
    <s v="GCA_001766235.1"/>
    <s v="Primary Assembly"/>
    <s v="chromosome"/>
    <m/>
    <s v="CP015164.1"/>
    <n v="2661805"/>
    <n v="2663373"/>
    <x v="0"/>
    <s v="AOW47545.1"/>
    <m/>
    <m/>
    <s v="endopeptidase"/>
    <m/>
    <m/>
    <s v="A4S02_13010"/>
    <n v="1569"/>
    <n v="522"/>
    <m/>
  </r>
  <r>
    <n v="5499"/>
    <x v="0"/>
    <x v="2"/>
    <s v="GCA_001766235.1"/>
    <s v="Primary Assembly"/>
    <s v="chromosome"/>
    <m/>
    <s v="CP015164.1"/>
    <n v="2663442"/>
    <n v="2664254"/>
    <x v="1"/>
    <m/>
    <m/>
    <m/>
    <m/>
    <m/>
    <m/>
    <s v="A4S02_13015"/>
    <n v="813"/>
    <m/>
    <m/>
  </r>
  <r>
    <n v="5500"/>
    <x v="1"/>
    <x v="3"/>
    <s v="GCA_001766235.1"/>
    <s v="Primary Assembly"/>
    <s v="chromosome"/>
    <m/>
    <s v="CP015164.1"/>
    <n v="2663442"/>
    <n v="2664254"/>
    <x v="1"/>
    <s v="AOW47923.1"/>
    <m/>
    <m/>
    <s v="transcriptional regulator"/>
    <m/>
    <m/>
    <s v="A4S02_13015"/>
    <n v="813"/>
    <n v="270"/>
    <m/>
  </r>
  <r>
    <n v="5501"/>
    <x v="0"/>
    <x v="2"/>
    <s v="GCA_001766235.1"/>
    <s v="Primary Assembly"/>
    <s v="chromosome"/>
    <m/>
    <s v="CP015164.1"/>
    <n v="2664540"/>
    <n v="2665373"/>
    <x v="0"/>
    <m/>
    <m/>
    <m/>
    <m/>
    <m/>
    <m/>
    <s v="A4S02_13020"/>
    <n v="834"/>
    <m/>
    <m/>
  </r>
  <r>
    <n v="5502"/>
    <x v="1"/>
    <x v="3"/>
    <s v="GCA_001766235.1"/>
    <s v="Primary Assembly"/>
    <s v="chromosome"/>
    <m/>
    <s v="CP015164.1"/>
    <n v="2664540"/>
    <n v="2665373"/>
    <x v="0"/>
    <s v="AOW47546.1"/>
    <m/>
    <m/>
    <s v="hypothetical protein"/>
    <m/>
    <m/>
    <s v="A4S02_13020"/>
    <n v="834"/>
    <n v="277"/>
    <m/>
  </r>
  <r>
    <n v="5503"/>
    <x v="0"/>
    <x v="2"/>
    <s v="GCA_001766235.1"/>
    <s v="Primary Assembly"/>
    <s v="chromosome"/>
    <m/>
    <s v="CP015164.1"/>
    <n v="2665382"/>
    <n v="2666767"/>
    <x v="0"/>
    <m/>
    <m/>
    <m/>
    <m/>
    <m/>
    <m/>
    <s v="A4S02_13025"/>
    <n v="1386"/>
    <m/>
    <m/>
  </r>
  <r>
    <n v="5504"/>
    <x v="1"/>
    <x v="3"/>
    <s v="GCA_001766235.1"/>
    <s v="Primary Assembly"/>
    <s v="chromosome"/>
    <m/>
    <s v="CP015164.1"/>
    <n v="2665382"/>
    <n v="2666767"/>
    <x v="0"/>
    <s v="AOW47547.1"/>
    <m/>
    <m/>
    <s v="oxygen-independent coproporphyrinogen III oxidase"/>
    <m/>
    <m/>
    <s v="A4S02_13025"/>
    <n v="1386"/>
    <n v="461"/>
    <m/>
  </r>
  <r>
    <n v="5505"/>
    <x v="0"/>
    <x v="2"/>
    <s v="GCA_001766235.1"/>
    <s v="Primary Assembly"/>
    <s v="chromosome"/>
    <m/>
    <s v="CP015164.1"/>
    <n v="2666904"/>
    <n v="2667581"/>
    <x v="0"/>
    <m/>
    <m/>
    <m/>
    <m/>
    <m/>
    <m/>
    <s v="A4S02_13030"/>
    <n v="678"/>
    <m/>
    <m/>
  </r>
  <r>
    <n v="5506"/>
    <x v="1"/>
    <x v="3"/>
    <s v="GCA_001766235.1"/>
    <s v="Primary Assembly"/>
    <s v="chromosome"/>
    <m/>
    <s v="CP015164.1"/>
    <n v="2666904"/>
    <n v="2667581"/>
    <x v="0"/>
    <s v="AOW47548.1"/>
    <m/>
    <m/>
    <s v="hypothetical protein"/>
    <m/>
    <m/>
    <s v="A4S02_13030"/>
    <n v="678"/>
    <n v="225"/>
    <m/>
  </r>
  <r>
    <n v="5507"/>
    <x v="0"/>
    <x v="2"/>
    <s v="GCA_001766235.1"/>
    <s v="Primary Assembly"/>
    <s v="chromosome"/>
    <m/>
    <s v="CP015164.1"/>
    <n v="2667694"/>
    <n v="2669331"/>
    <x v="0"/>
    <m/>
    <m/>
    <m/>
    <m/>
    <m/>
    <m/>
    <s v="A4S02_13035"/>
    <n v="1638"/>
    <m/>
    <m/>
  </r>
  <r>
    <n v="5508"/>
    <x v="1"/>
    <x v="3"/>
    <s v="GCA_001766235.1"/>
    <s v="Primary Assembly"/>
    <s v="chromosome"/>
    <m/>
    <s v="CP015164.1"/>
    <n v="2667694"/>
    <n v="2669331"/>
    <x v="0"/>
    <s v="AOW47549.1"/>
    <m/>
    <m/>
    <s v="electron transfer flavoprotein-ubiquinone oxidoreductase"/>
    <m/>
    <m/>
    <s v="A4S02_13035"/>
    <n v="1638"/>
    <n v="545"/>
    <m/>
  </r>
  <r>
    <n v="5509"/>
    <x v="0"/>
    <x v="2"/>
    <s v="GCA_001766235.1"/>
    <s v="Primary Assembly"/>
    <s v="chromosome"/>
    <m/>
    <s v="CP015164.1"/>
    <n v="2669395"/>
    <n v="2670144"/>
    <x v="0"/>
    <m/>
    <m/>
    <m/>
    <m/>
    <m/>
    <m/>
    <s v="A4S02_13040"/>
    <n v="750"/>
    <m/>
    <m/>
  </r>
  <r>
    <n v="5510"/>
    <x v="1"/>
    <x v="3"/>
    <s v="GCA_001766235.1"/>
    <s v="Primary Assembly"/>
    <s v="chromosome"/>
    <m/>
    <s v="CP015164.1"/>
    <n v="2669395"/>
    <n v="2670144"/>
    <x v="0"/>
    <s v="AOW47550.1"/>
    <m/>
    <m/>
    <s v="electron transfer flavoprotein subunit beta"/>
    <m/>
    <m/>
    <s v="A4S02_13040"/>
    <n v="750"/>
    <n v="249"/>
    <m/>
  </r>
  <r>
    <n v="5511"/>
    <x v="0"/>
    <x v="2"/>
    <s v="GCA_001766235.1"/>
    <s v="Primary Assembly"/>
    <s v="chromosome"/>
    <m/>
    <s v="CP015164.1"/>
    <n v="2670147"/>
    <n v="2671073"/>
    <x v="0"/>
    <m/>
    <m/>
    <m/>
    <m/>
    <m/>
    <m/>
    <s v="A4S02_13045"/>
    <n v="927"/>
    <m/>
    <m/>
  </r>
  <r>
    <n v="5512"/>
    <x v="1"/>
    <x v="3"/>
    <s v="GCA_001766235.1"/>
    <s v="Primary Assembly"/>
    <s v="chromosome"/>
    <m/>
    <s v="CP015164.1"/>
    <n v="2670147"/>
    <n v="2671073"/>
    <x v="0"/>
    <s v="AOW47551.1"/>
    <m/>
    <m/>
    <s v="electron transfer flavoprotein subunit beta"/>
    <m/>
    <m/>
    <s v="A4S02_13045"/>
    <n v="927"/>
    <n v="308"/>
    <m/>
  </r>
  <r>
    <n v="5513"/>
    <x v="0"/>
    <x v="2"/>
    <s v="GCA_001766235.1"/>
    <s v="Primary Assembly"/>
    <s v="chromosome"/>
    <m/>
    <s v="CP015164.1"/>
    <n v="2671149"/>
    <n v="2671790"/>
    <x v="1"/>
    <m/>
    <m/>
    <m/>
    <m/>
    <m/>
    <m/>
    <s v="A4S02_13050"/>
    <n v="642"/>
    <m/>
    <m/>
  </r>
  <r>
    <n v="5514"/>
    <x v="1"/>
    <x v="3"/>
    <s v="GCA_001766235.1"/>
    <s v="Primary Assembly"/>
    <s v="chromosome"/>
    <m/>
    <s v="CP015164.1"/>
    <n v="2671149"/>
    <n v="2671790"/>
    <x v="1"/>
    <s v="AOW47552.1"/>
    <m/>
    <m/>
    <s v="TetR family transcriptional regulator"/>
    <m/>
    <m/>
    <s v="A4S02_13050"/>
    <n v="642"/>
    <n v="213"/>
    <m/>
  </r>
  <r>
    <n v="5515"/>
    <x v="0"/>
    <x v="2"/>
    <s v="GCA_001766235.1"/>
    <s v="Primary Assembly"/>
    <s v="chromosome"/>
    <m/>
    <s v="CP015164.1"/>
    <n v="2671874"/>
    <n v="2673463"/>
    <x v="0"/>
    <m/>
    <m/>
    <m/>
    <m/>
    <m/>
    <m/>
    <s v="A4S02_13055"/>
    <n v="1590"/>
    <m/>
    <m/>
  </r>
  <r>
    <n v="5516"/>
    <x v="1"/>
    <x v="3"/>
    <s v="GCA_001766235.1"/>
    <s v="Primary Assembly"/>
    <s v="chromosome"/>
    <m/>
    <s v="CP015164.1"/>
    <n v="2671874"/>
    <n v="2673463"/>
    <x v="0"/>
    <s v="AOW47553.1"/>
    <m/>
    <m/>
    <s v="secretion protein"/>
    <m/>
    <m/>
    <s v="A4S02_13055"/>
    <n v="1590"/>
    <n v="529"/>
    <m/>
  </r>
  <r>
    <n v="5517"/>
    <x v="0"/>
    <x v="6"/>
    <s v="GCA_001766235.1"/>
    <s v="Primary Assembly"/>
    <s v="chromosome"/>
    <m/>
    <s v="CP015164.1"/>
    <n v="2673875"/>
    <n v="2675375"/>
    <x v="0"/>
    <m/>
    <m/>
    <m/>
    <m/>
    <m/>
    <m/>
    <s v="A4S02_13060"/>
    <n v="1501"/>
    <m/>
    <m/>
  </r>
  <r>
    <n v="5518"/>
    <x v="3"/>
    <x v="5"/>
    <s v="GCA_001766235.1"/>
    <s v="Primary Assembly"/>
    <s v="chromosome"/>
    <m/>
    <s v="CP015164.1"/>
    <n v="2673875"/>
    <n v="2675375"/>
    <x v="0"/>
    <m/>
    <m/>
    <m/>
    <s v="16S ribosomal RNA"/>
    <m/>
    <m/>
    <s v="A4S02_13060"/>
    <n v="1501"/>
    <m/>
    <m/>
  </r>
  <r>
    <n v="5519"/>
    <x v="0"/>
    <x v="4"/>
    <s v="GCA_001766235.1"/>
    <s v="Primary Assembly"/>
    <s v="chromosome"/>
    <m/>
    <s v="CP015164.1"/>
    <n v="2675580"/>
    <n v="2675656"/>
    <x v="0"/>
    <m/>
    <m/>
    <m/>
    <m/>
    <m/>
    <m/>
    <s v="A4S02_13065"/>
    <n v="77"/>
    <m/>
    <m/>
  </r>
  <r>
    <n v="5520"/>
    <x v="2"/>
    <x v="5"/>
    <s v="GCA_001766235.1"/>
    <s v="Primary Assembly"/>
    <s v="chromosome"/>
    <m/>
    <s v="CP015164.1"/>
    <n v="2675580"/>
    <n v="2675656"/>
    <x v="0"/>
    <m/>
    <m/>
    <m/>
    <s v="tRNA-Ile"/>
    <m/>
    <m/>
    <s v="A4S02_13065"/>
    <n v="77"/>
    <m/>
    <s v="anticodon=GAT"/>
  </r>
  <r>
    <n v="5521"/>
    <x v="0"/>
    <x v="4"/>
    <s v="GCA_001766235.1"/>
    <s v="Primary Assembly"/>
    <s v="chromosome"/>
    <m/>
    <s v="CP015164.1"/>
    <n v="2675681"/>
    <n v="2675756"/>
    <x v="0"/>
    <m/>
    <m/>
    <m/>
    <m/>
    <m/>
    <m/>
    <s v="A4S02_13070"/>
    <n v="76"/>
    <m/>
    <m/>
  </r>
  <r>
    <n v="5522"/>
    <x v="2"/>
    <x v="5"/>
    <s v="GCA_001766235.1"/>
    <s v="Primary Assembly"/>
    <s v="chromosome"/>
    <m/>
    <s v="CP015164.1"/>
    <n v="2675681"/>
    <n v="2675756"/>
    <x v="0"/>
    <m/>
    <m/>
    <m/>
    <s v="tRNA-Ala"/>
    <m/>
    <m/>
    <s v="A4S02_13070"/>
    <n v="76"/>
    <m/>
    <s v="anticodon=TGC"/>
  </r>
  <r>
    <n v="5523"/>
    <x v="0"/>
    <x v="6"/>
    <s v="GCA_001766235.1"/>
    <s v="Primary Assembly"/>
    <s v="chromosome"/>
    <m/>
    <s v="CP015164.1"/>
    <n v="2676086"/>
    <n v="2678827"/>
    <x v="0"/>
    <m/>
    <m/>
    <m/>
    <m/>
    <m/>
    <m/>
    <s v="A4S02_13075"/>
    <n v="2742"/>
    <m/>
    <m/>
  </r>
  <r>
    <n v="5524"/>
    <x v="3"/>
    <x v="5"/>
    <s v="GCA_001766235.1"/>
    <s v="Primary Assembly"/>
    <s v="chromosome"/>
    <m/>
    <s v="CP015164.1"/>
    <n v="2676086"/>
    <n v="2678827"/>
    <x v="0"/>
    <m/>
    <m/>
    <m/>
    <s v="23S ribosomal RNA"/>
    <m/>
    <m/>
    <s v="A4S02_13075"/>
    <n v="2742"/>
    <m/>
    <m/>
  </r>
  <r>
    <n v="5525"/>
    <x v="0"/>
    <x v="6"/>
    <s v="GCA_001766235.1"/>
    <s v="Primary Assembly"/>
    <s v="chromosome"/>
    <m/>
    <s v="CP015164.1"/>
    <n v="2678938"/>
    <n v="2679053"/>
    <x v="0"/>
    <m/>
    <m/>
    <m/>
    <m/>
    <s v="rrf"/>
    <m/>
    <s v="A4S02_13080"/>
    <n v="116"/>
    <m/>
    <m/>
  </r>
  <r>
    <n v="5526"/>
    <x v="3"/>
    <x v="5"/>
    <s v="GCA_001766235.1"/>
    <s v="Primary Assembly"/>
    <s v="chromosome"/>
    <m/>
    <s v="CP015164.1"/>
    <n v="2678938"/>
    <n v="2679053"/>
    <x v="0"/>
    <m/>
    <m/>
    <m/>
    <s v="5S ribosomal RNA"/>
    <s v="rrf"/>
    <m/>
    <s v="A4S02_13080"/>
    <n v="116"/>
    <m/>
    <m/>
  </r>
  <r>
    <n v="5527"/>
    <x v="0"/>
    <x v="4"/>
    <s v="GCA_001766235.1"/>
    <s v="Primary Assembly"/>
    <s v="chromosome"/>
    <m/>
    <s v="CP015164.1"/>
    <n v="2679109"/>
    <n v="2679185"/>
    <x v="0"/>
    <m/>
    <m/>
    <m/>
    <m/>
    <m/>
    <m/>
    <s v="A4S02_13085"/>
    <n v="77"/>
    <m/>
    <m/>
  </r>
  <r>
    <n v="5528"/>
    <x v="2"/>
    <x v="5"/>
    <s v="GCA_001766235.1"/>
    <s v="Primary Assembly"/>
    <s v="chromosome"/>
    <m/>
    <s v="CP015164.1"/>
    <n v="2679109"/>
    <n v="2679185"/>
    <x v="0"/>
    <m/>
    <m/>
    <m/>
    <s v="tRNA-Met"/>
    <m/>
    <m/>
    <s v="A4S02_13085"/>
    <n v="77"/>
    <m/>
    <s v="anticodon=CAT"/>
  </r>
  <r>
    <n v="5529"/>
    <x v="0"/>
    <x v="2"/>
    <s v="GCA_001766235.1"/>
    <s v="Primary Assembly"/>
    <s v="chromosome"/>
    <m/>
    <s v="CP015164.1"/>
    <n v="2679664"/>
    <n v="2680677"/>
    <x v="1"/>
    <m/>
    <m/>
    <m/>
    <m/>
    <m/>
    <m/>
    <s v="A4S02_13090"/>
    <n v="1014"/>
    <m/>
    <m/>
  </r>
  <r>
    <n v="5530"/>
    <x v="1"/>
    <x v="3"/>
    <s v="GCA_001766235.1"/>
    <s v="Primary Assembly"/>
    <s v="chromosome"/>
    <m/>
    <s v="CP015164.1"/>
    <n v="2679664"/>
    <n v="2680677"/>
    <x v="1"/>
    <s v="AOW47554.1"/>
    <m/>
    <m/>
    <s v="DNA polymerase III subunit delta"/>
    <m/>
    <m/>
    <s v="A4S02_13090"/>
    <n v="1014"/>
    <n v="337"/>
    <m/>
  </r>
  <r>
    <n v="5531"/>
    <x v="0"/>
    <x v="2"/>
    <s v="GCA_001766235.1"/>
    <s v="Primary Assembly"/>
    <s v="chromosome"/>
    <m/>
    <s v="CP015164.1"/>
    <n v="2680693"/>
    <n v="2681388"/>
    <x v="1"/>
    <m/>
    <m/>
    <m/>
    <m/>
    <m/>
    <m/>
    <s v="A4S02_13095"/>
    <n v="696"/>
    <m/>
    <m/>
  </r>
  <r>
    <n v="5532"/>
    <x v="1"/>
    <x v="3"/>
    <s v="GCA_001766235.1"/>
    <s v="Primary Assembly"/>
    <s v="chromosome"/>
    <m/>
    <s v="CP015164.1"/>
    <n v="2680693"/>
    <n v="2681388"/>
    <x v="1"/>
    <s v="AOW47555.1"/>
    <m/>
    <m/>
    <s v="hypothetical protein"/>
    <m/>
    <m/>
    <s v="A4S02_13095"/>
    <n v="696"/>
    <n v="231"/>
    <m/>
  </r>
  <r>
    <n v="5533"/>
    <x v="0"/>
    <x v="2"/>
    <s v="GCA_001766235.1"/>
    <s v="Primary Assembly"/>
    <s v="chromosome"/>
    <m/>
    <s v="CP015164.1"/>
    <n v="2681388"/>
    <n v="2684006"/>
    <x v="1"/>
    <m/>
    <m/>
    <m/>
    <m/>
    <m/>
    <m/>
    <s v="A4S02_13100"/>
    <n v="2619"/>
    <m/>
    <m/>
  </r>
  <r>
    <n v="5534"/>
    <x v="1"/>
    <x v="3"/>
    <s v="GCA_001766235.1"/>
    <s v="Primary Assembly"/>
    <s v="chromosome"/>
    <m/>
    <s v="CP015164.1"/>
    <n v="2681388"/>
    <n v="2684006"/>
    <x v="1"/>
    <s v="AOW47556.1"/>
    <m/>
    <m/>
    <s v="leucine--tRNA ligase"/>
    <m/>
    <m/>
    <s v="A4S02_13100"/>
    <n v="2619"/>
    <n v="872"/>
    <m/>
  </r>
  <r>
    <n v="5535"/>
    <x v="0"/>
    <x v="2"/>
    <s v="GCA_001766235.1"/>
    <s v="Primary Assembly"/>
    <s v="chromosome"/>
    <m/>
    <s v="CP015164.1"/>
    <n v="2684066"/>
    <n v="2684587"/>
    <x v="1"/>
    <m/>
    <m/>
    <m/>
    <m/>
    <m/>
    <m/>
    <s v="A4S02_13105"/>
    <n v="522"/>
    <m/>
    <m/>
  </r>
  <r>
    <n v="5536"/>
    <x v="1"/>
    <x v="3"/>
    <s v="GCA_001766235.1"/>
    <s v="Primary Assembly"/>
    <s v="chromosome"/>
    <m/>
    <s v="CP015164.1"/>
    <n v="2684066"/>
    <n v="2684587"/>
    <x v="1"/>
    <s v="AOW47557.1"/>
    <m/>
    <m/>
    <s v="hypothetical protein"/>
    <m/>
    <m/>
    <s v="A4S02_13105"/>
    <n v="522"/>
    <n v="173"/>
    <m/>
  </r>
  <r>
    <n v="5537"/>
    <x v="0"/>
    <x v="2"/>
    <s v="GCA_001766235.1"/>
    <s v="Primary Assembly"/>
    <s v="chromosome"/>
    <m/>
    <s v="CP015164.1"/>
    <n v="2684842"/>
    <n v="2685936"/>
    <x v="1"/>
    <m/>
    <m/>
    <m/>
    <m/>
    <m/>
    <m/>
    <s v="A4S02_13110"/>
    <n v="1095"/>
    <m/>
    <m/>
  </r>
  <r>
    <n v="5538"/>
    <x v="1"/>
    <x v="3"/>
    <s v="GCA_001766235.1"/>
    <s v="Primary Assembly"/>
    <s v="chromosome"/>
    <m/>
    <s v="CP015164.1"/>
    <n v="2684842"/>
    <n v="2685936"/>
    <x v="1"/>
    <s v="AOW47924.1"/>
    <m/>
    <m/>
    <s v="murein transglycosylase"/>
    <m/>
    <m/>
    <s v="A4S02_13110"/>
    <n v="1095"/>
    <n v="364"/>
    <m/>
  </r>
  <r>
    <n v="5539"/>
    <x v="0"/>
    <x v="2"/>
    <s v="GCA_001766235.1"/>
    <s v="Primary Assembly"/>
    <s v="chromosome"/>
    <m/>
    <s v="CP015164.1"/>
    <n v="2686008"/>
    <n v="2686229"/>
    <x v="1"/>
    <m/>
    <m/>
    <m/>
    <m/>
    <m/>
    <m/>
    <s v="A4S02_13115"/>
    <n v="222"/>
    <m/>
    <m/>
  </r>
  <r>
    <n v="5540"/>
    <x v="1"/>
    <x v="3"/>
    <s v="GCA_001766235.1"/>
    <s v="Primary Assembly"/>
    <s v="chromosome"/>
    <m/>
    <s v="CP015164.1"/>
    <n v="2686008"/>
    <n v="2686229"/>
    <x v="1"/>
    <s v="AOW47558.1"/>
    <m/>
    <m/>
    <s v="hypothetical protein"/>
    <m/>
    <m/>
    <s v="A4S02_13115"/>
    <n v="222"/>
    <n v="73"/>
    <m/>
  </r>
  <r>
    <n v="5541"/>
    <x v="0"/>
    <x v="2"/>
    <s v="GCA_001766235.1"/>
    <s v="Primary Assembly"/>
    <s v="chromosome"/>
    <m/>
    <s v="CP015164.1"/>
    <n v="2686415"/>
    <n v="2686951"/>
    <x v="1"/>
    <m/>
    <m/>
    <m/>
    <m/>
    <m/>
    <m/>
    <s v="A4S02_13120"/>
    <n v="537"/>
    <m/>
    <m/>
  </r>
  <r>
    <n v="5542"/>
    <x v="1"/>
    <x v="3"/>
    <s v="GCA_001766235.1"/>
    <s v="Primary Assembly"/>
    <s v="chromosome"/>
    <m/>
    <s v="CP015164.1"/>
    <n v="2686415"/>
    <n v="2686951"/>
    <x v="1"/>
    <s v="AOW47559.1"/>
    <m/>
    <m/>
    <s v="hypothetical protein"/>
    <m/>
    <m/>
    <s v="A4S02_13120"/>
    <n v="537"/>
    <n v="178"/>
    <m/>
  </r>
  <r>
    <n v="5543"/>
    <x v="0"/>
    <x v="2"/>
    <s v="GCA_001766235.1"/>
    <s v="Primary Assembly"/>
    <s v="chromosome"/>
    <m/>
    <s v="CP015164.1"/>
    <n v="2686962"/>
    <n v="2688035"/>
    <x v="0"/>
    <m/>
    <m/>
    <m/>
    <m/>
    <m/>
    <m/>
    <s v="A4S02_13125"/>
    <n v="1074"/>
    <m/>
    <m/>
  </r>
  <r>
    <n v="5544"/>
    <x v="1"/>
    <x v="3"/>
    <s v="GCA_001766235.1"/>
    <s v="Primary Assembly"/>
    <s v="chromosome"/>
    <m/>
    <s v="CP015164.1"/>
    <n v="2686962"/>
    <n v="2688035"/>
    <x v="0"/>
    <s v="AOW47560.1"/>
    <m/>
    <m/>
    <s v="A/G-specific adenine glycosylase"/>
    <m/>
    <m/>
    <s v="A4S02_13125"/>
    <n v="1074"/>
    <n v="357"/>
    <m/>
  </r>
  <r>
    <n v="5545"/>
    <x v="0"/>
    <x v="2"/>
    <s v="GCA_001766235.1"/>
    <s v="Primary Assembly"/>
    <s v="chromosome"/>
    <m/>
    <s v="CP015164.1"/>
    <n v="2688038"/>
    <n v="2689066"/>
    <x v="0"/>
    <m/>
    <m/>
    <m/>
    <m/>
    <m/>
    <m/>
    <s v="A4S02_13130"/>
    <n v="1029"/>
    <m/>
    <m/>
  </r>
  <r>
    <n v="5546"/>
    <x v="1"/>
    <x v="3"/>
    <s v="GCA_001766235.1"/>
    <s v="Primary Assembly"/>
    <s v="chromosome"/>
    <m/>
    <s v="CP015164.1"/>
    <n v="2688038"/>
    <n v="2689066"/>
    <x v="0"/>
    <s v="AOW47561.1"/>
    <m/>
    <m/>
    <s v="ferrochelatase"/>
    <m/>
    <m/>
    <s v="A4S02_13130"/>
    <n v="1029"/>
    <n v="342"/>
    <m/>
  </r>
  <r>
    <n v="5547"/>
    <x v="0"/>
    <x v="2"/>
    <s v="GCA_001766235.1"/>
    <s v="Primary Assembly"/>
    <s v="chromosome"/>
    <m/>
    <s v="CP015164.1"/>
    <n v="2689107"/>
    <n v="2689916"/>
    <x v="1"/>
    <m/>
    <m/>
    <m/>
    <m/>
    <m/>
    <m/>
    <s v="A4S02_13135"/>
    <n v="810"/>
    <m/>
    <m/>
  </r>
  <r>
    <n v="5548"/>
    <x v="1"/>
    <x v="3"/>
    <s v="GCA_001766235.1"/>
    <s v="Primary Assembly"/>
    <s v="chromosome"/>
    <m/>
    <s v="CP015164.1"/>
    <n v="2689107"/>
    <n v="2689916"/>
    <x v="1"/>
    <s v="AOW47562.1"/>
    <m/>
    <m/>
    <s v="endonuclease III"/>
    <m/>
    <m/>
    <s v="A4S02_13135"/>
    <n v="810"/>
    <n v="269"/>
    <m/>
  </r>
  <r>
    <n v="5549"/>
    <x v="0"/>
    <x v="2"/>
    <s v="GCA_001766235.1"/>
    <s v="Primary Assembly"/>
    <s v="chromosome"/>
    <m/>
    <s v="CP015164.1"/>
    <n v="2690033"/>
    <n v="2691826"/>
    <x v="0"/>
    <m/>
    <m/>
    <m/>
    <m/>
    <m/>
    <m/>
    <s v="A4S02_13140"/>
    <n v="1794"/>
    <m/>
    <m/>
  </r>
  <r>
    <n v="5550"/>
    <x v="1"/>
    <x v="3"/>
    <s v="GCA_001766235.1"/>
    <s v="Primary Assembly"/>
    <s v="chromosome"/>
    <m/>
    <s v="CP015164.1"/>
    <n v="2690033"/>
    <n v="2691826"/>
    <x v="0"/>
    <s v="AOW47925.1"/>
    <m/>
    <m/>
    <s v="multidrug ABC transporter ATP-binding protein"/>
    <m/>
    <m/>
    <s v="A4S02_13140"/>
    <n v="1794"/>
    <n v="597"/>
    <m/>
  </r>
  <r>
    <n v="5551"/>
    <x v="0"/>
    <x v="4"/>
    <s v="GCA_001766235.1"/>
    <s v="Primary Assembly"/>
    <s v="chromosome"/>
    <m/>
    <s v="CP015164.1"/>
    <n v="2691882"/>
    <n v="2691974"/>
    <x v="1"/>
    <m/>
    <m/>
    <m/>
    <m/>
    <m/>
    <m/>
    <s v="A4S02_13145"/>
    <n v="93"/>
    <m/>
    <m/>
  </r>
  <r>
    <n v="5552"/>
    <x v="2"/>
    <x v="5"/>
    <s v="GCA_001766235.1"/>
    <s v="Primary Assembly"/>
    <s v="chromosome"/>
    <m/>
    <s v="CP015164.1"/>
    <n v="2691882"/>
    <n v="2691974"/>
    <x v="1"/>
    <m/>
    <m/>
    <m/>
    <s v="tRNA-Ser"/>
    <m/>
    <m/>
    <s v="A4S02_13145"/>
    <n v="93"/>
    <m/>
    <s v="anticodon=GCT"/>
  </r>
  <r>
    <n v="5553"/>
    <x v="0"/>
    <x v="2"/>
    <s v="GCA_001766235.1"/>
    <s v="Primary Assembly"/>
    <s v="chromosome"/>
    <m/>
    <s v="CP015164.1"/>
    <n v="2692077"/>
    <n v="2693531"/>
    <x v="1"/>
    <m/>
    <m/>
    <m/>
    <m/>
    <s v="gatB"/>
    <m/>
    <s v="A4S02_13150"/>
    <n v="1455"/>
    <m/>
    <m/>
  </r>
  <r>
    <n v="5554"/>
    <x v="1"/>
    <x v="3"/>
    <s v="GCA_001766235.1"/>
    <s v="Primary Assembly"/>
    <s v="chromosome"/>
    <m/>
    <s v="CP015164.1"/>
    <n v="2692077"/>
    <n v="2693531"/>
    <x v="1"/>
    <s v="AOW47563.1"/>
    <m/>
    <m/>
    <s v="aspartyl/glutamyl-tRNA amidotransferase subunit B"/>
    <s v="gatB"/>
    <m/>
    <s v="A4S02_13150"/>
    <n v="1455"/>
    <n v="484"/>
    <m/>
  </r>
  <r>
    <n v="5555"/>
    <x v="0"/>
    <x v="2"/>
    <s v="GCA_001766235.1"/>
    <s v="Primary Assembly"/>
    <s v="chromosome"/>
    <m/>
    <s v="CP015164.1"/>
    <n v="2693528"/>
    <n v="2695015"/>
    <x v="1"/>
    <m/>
    <m/>
    <m/>
    <m/>
    <s v="gatA"/>
    <m/>
    <s v="A4S02_13155"/>
    <n v="1488"/>
    <m/>
    <m/>
  </r>
  <r>
    <n v="5556"/>
    <x v="1"/>
    <x v="3"/>
    <s v="GCA_001766235.1"/>
    <s v="Primary Assembly"/>
    <s v="chromosome"/>
    <m/>
    <s v="CP015164.1"/>
    <n v="2693528"/>
    <n v="2695015"/>
    <x v="1"/>
    <s v="AOW47564.1"/>
    <m/>
    <m/>
    <s v="aspartyl/glutamyl-tRNA amidotransferase subunit A"/>
    <s v="gatA"/>
    <m/>
    <s v="A4S02_13155"/>
    <n v="1488"/>
    <n v="495"/>
    <m/>
  </r>
  <r>
    <n v="5557"/>
    <x v="0"/>
    <x v="2"/>
    <s v="GCA_001766235.1"/>
    <s v="Primary Assembly"/>
    <s v="chromosome"/>
    <m/>
    <s v="CP015164.1"/>
    <n v="2695015"/>
    <n v="2695302"/>
    <x v="1"/>
    <m/>
    <m/>
    <m/>
    <m/>
    <m/>
    <m/>
    <s v="A4S02_13160"/>
    <n v="288"/>
    <m/>
    <m/>
  </r>
  <r>
    <n v="5558"/>
    <x v="1"/>
    <x v="3"/>
    <s v="GCA_001766235.1"/>
    <s v="Primary Assembly"/>
    <s v="chromosome"/>
    <m/>
    <s v="CP015164.1"/>
    <n v="2695015"/>
    <n v="2695302"/>
    <x v="1"/>
    <s v="AOW47565.1"/>
    <m/>
    <m/>
    <s v="asparaginyl/glutamyl-tRNA amidotransferase subunit C"/>
    <m/>
    <m/>
    <s v="A4S02_13160"/>
    <n v="288"/>
    <n v="95"/>
    <m/>
  </r>
  <r>
    <n v="5559"/>
    <x v="0"/>
    <x v="2"/>
    <s v="GCA_001766235.1"/>
    <s v="Primary Assembly"/>
    <s v="chromosome"/>
    <m/>
    <s v="CP015164.1"/>
    <n v="2695383"/>
    <n v="2695847"/>
    <x v="0"/>
    <m/>
    <m/>
    <m/>
    <m/>
    <m/>
    <m/>
    <s v="A4S02_13165"/>
    <n v="465"/>
    <m/>
    <m/>
  </r>
  <r>
    <n v="5560"/>
    <x v="1"/>
    <x v="3"/>
    <s v="GCA_001766235.1"/>
    <s v="Primary Assembly"/>
    <s v="chromosome"/>
    <m/>
    <s v="CP015164.1"/>
    <n v="2695383"/>
    <n v="2695847"/>
    <x v="0"/>
    <s v="AOW47566.1"/>
    <m/>
    <m/>
    <s v="crossover junction endodeoxyribonuclease RuvA"/>
    <m/>
    <m/>
    <s v="A4S02_13165"/>
    <n v="465"/>
    <n v="154"/>
    <m/>
  </r>
  <r>
    <n v="5561"/>
    <x v="0"/>
    <x v="2"/>
    <s v="GCA_001766235.1"/>
    <s v="Primary Assembly"/>
    <s v="chromosome"/>
    <m/>
    <s v="CP015164.1"/>
    <n v="2695851"/>
    <n v="2696507"/>
    <x v="0"/>
    <m/>
    <m/>
    <m/>
    <m/>
    <m/>
    <m/>
    <s v="A4S02_13170"/>
    <n v="657"/>
    <m/>
    <m/>
  </r>
  <r>
    <n v="5562"/>
    <x v="1"/>
    <x v="3"/>
    <s v="GCA_001766235.1"/>
    <s v="Primary Assembly"/>
    <s v="chromosome"/>
    <m/>
    <s v="CP015164.1"/>
    <n v="2695851"/>
    <n v="2696507"/>
    <x v="0"/>
    <s v="AOW47567.1"/>
    <m/>
    <m/>
    <s v="endoglucanase"/>
    <m/>
    <m/>
    <s v="A4S02_13170"/>
    <n v="657"/>
    <n v="218"/>
    <m/>
  </r>
  <r>
    <n v="5563"/>
    <x v="0"/>
    <x v="2"/>
    <s v="GCA_001766235.1"/>
    <s v="Primary Assembly"/>
    <s v="chromosome"/>
    <m/>
    <s v="CP015164.1"/>
    <n v="2696555"/>
    <n v="2696896"/>
    <x v="1"/>
    <m/>
    <m/>
    <m/>
    <m/>
    <m/>
    <m/>
    <s v="A4S02_13175"/>
    <n v="342"/>
    <m/>
    <m/>
  </r>
  <r>
    <n v="5564"/>
    <x v="1"/>
    <x v="3"/>
    <s v="GCA_001766235.1"/>
    <s v="Primary Assembly"/>
    <s v="chromosome"/>
    <m/>
    <s v="CP015164.1"/>
    <n v="2696555"/>
    <n v="2696896"/>
    <x v="1"/>
    <s v="AOW47568.1"/>
    <m/>
    <m/>
    <s v="transposase"/>
    <m/>
    <m/>
    <s v="A4S02_13175"/>
    <n v="342"/>
    <n v="113"/>
    <m/>
  </r>
  <r>
    <n v="5565"/>
    <x v="0"/>
    <x v="2"/>
    <s v="GCA_001766235.1"/>
    <s v="Primary Assembly"/>
    <s v="chromosome"/>
    <m/>
    <s v="CP015164.1"/>
    <n v="2696938"/>
    <n v="2697309"/>
    <x v="1"/>
    <m/>
    <m/>
    <m/>
    <m/>
    <m/>
    <m/>
    <s v="A4S02_13180"/>
    <n v="372"/>
    <m/>
    <m/>
  </r>
  <r>
    <n v="5566"/>
    <x v="1"/>
    <x v="3"/>
    <s v="GCA_001766235.1"/>
    <s v="Primary Assembly"/>
    <s v="chromosome"/>
    <m/>
    <s v="CP015164.1"/>
    <n v="2696938"/>
    <n v="2697309"/>
    <x v="1"/>
    <s v="AOW47569.1"/>
    <m/>
    <m/>
    <s v="transposase"/>
    <m/>
    <m/>
    <s v="A4S02_13180"/>
    <n v="372"/>
    <n v="123"/>
    <m/>
  </r>
  <r>
    <n v="5567"/>
    <x v="0"/>
    <x v="2"/>
    <s v="GCA_001766235.1"/>
    <s v="Primary Assembly"/>
    <s v="chromosome"/>
    <m/>
    <s v="CP015164.1"/>
    <n v="2697745"/>
    <n v="2699031"/>
    <x v="1"/>
    <m/>
    <m/>
    <m/>
    <m/>
    <m/>
    <m/>
    <s v="A4S02_13185"/>
    <n v="1287"/>
    <m/>
    <m/>
  </r>
  <r>
    <n v="5568"/>
    <x v="1"/>
    <x v="3"/>
    <s v="GCA_001766235.1"/>
    <s v="Primary Assembly"/>
    <s v="chromosome"/>
    <m/>
    <s v="CP015164.1"/>
    <n v="2697745"/>
    <n v="2699031"/>
    <x v="1"/>
    <s v="AOW47570.1"/>
    <m/>
    <m/>
    <s v="4-aminobutyrate transaminase"/>
    <m/>
    <m/>
    <s v="A4S02_13185"/>
    <n v="1287"/>
    <n v="428"/>
    <m/>
  </r>
  <r>
    <n v="5569"/>
    <x v="0"/>
    <x v="2"/>
    <s v="GCA_001766235.1"/>
    <s v="Primary Assembly"/>
    <s v="chromosome"/>
    <m/>
    <s v="CP015164.1"/>
    <n v="2699189"/>
    <n v="2700139"/>
    <x v="1"/>
    <m/>
    <m/>
    <m/>
    <m/>
    <m/>
    <m/>
    <s v="A4S02_13190"/>
    <n v="951"/>
    <m/>
    <m/>
  </r>
  <r>
    <n v="5570"/>
    <x v="1"/>
    <x v="3"/>
    <s v="GCA_001766235.1"/>
    <s v="Primary Assembly"/>
    <s v="chromosome"/>
    <m/>
    <s v="CP015164.1"/>
    <n v="2699189"/>
    <n v="2700139"/>
    <x v="1"/>
    <s v="AOW47571.1"/>
    <m/>
    <m/>
    <s v="LysR family transcriptional regulator"/>
    <m/>
    <m/>
    <s v="A4S02_13190"/>
    <n v="951"/>
    <n v="316"/>
    <m/>
  </r>
  <r>
    <n v="5571"/>
    <x v="0"/>
    <x v="0"/>
    <s v="GCA_001766235.1"/>
    <s v="Primary Assembly"/>
    <s v="chromosome"/>
    <m/>
    <s v="CP015164.1"/>
    <n v="2700597"/>
    <n v="2702188"/>
    <x v="0"/>
    <m/>
    <m/>
    <m/>
    <m/>
    <m/>
    <m/>
    <s v="A4S02_13195"/>
    <n v="1592"/>
    <m/>
    <s v="pseudo"/>
  </r>
  <r>
    <n v="5572"/>
    <x v="1"/>
    <x v="1"/>
    <s v="GCA_001766235.1"/>
    <s v="Primary Assembly"/>
    <s v="chromosome"/>
    <m/>
    <s v="CP015164.1"/>
    <n v="2700597"/>
    <n v="2702188"/>
    <x v="0"/>
    <m/>
    <m/>
    <m/>
    <s v="porin"/>
    <m/>
    <m/>
    <s v="A4S02_13195"/>
    <n v="1592"/>
    <m/>
    <s v="pseudo"/>
  </r>
  <r>
    <n v="5573"/>
    <x v="0"/>
    <x v="2"/>
    <s v="GCA_001766235.1"/>
    <s v="Primary Assembly"/>
    <s v="chromosome"/>
    <m/>
    <s v="CP015164.1"/>
    <n v="2702334"/>
    <n v="2702552"/>
    <x v="0"/>
    <m/>
    <m/>
    <m/>
    <m/>
    <m/>
    <m/>
    <s v="A4S02_13200"/>
    <n v="219"/>
    <m/>
    <m/>
  </r>
  <r>
    <n v="5574"/>
    <x v="1"/>
    <x v="3"/>
    <s v="GCA_001766235.1"/>
    <s v="Primary Assembly"/>
    <s v="chromosome"/>
    <m/>
    <s v="CP015164.1"/>
    <n v="2702334"/>
    <n v="2702552"/>
    <x v="0"/>
    <s v="AOW47572.1"/>
    <m/>
    <m/>
    <s v="cobalt transporter"/>
    <m/>
    <m/>
    <s v="A4S02_13200"/>
    <n v="219"/>
    <n v="72"/>
    <m/>
  </r>
  <r>
    <n v="5575"/>
    <x v="0"/>
    <x v="2"/>
    <s v="GCA_001766235.1"/>
    <s v="Primary Assembly"/>
    <s v="chromosome"/>
    <m/>
    <s v="CP015164.1"/>
    <n v="2702576"/>
    <n v="2703310"/>
    <x v="0"/>
    <m/>
    <m/>
    <m/>
    <m/>
    <m/>
    <m/>
    <s v="A4S02_13205"/>
    <n v="735"/>
    <m/>
    <m/>
  </r>
  <r>
    <n v="5576"/>
    <x v="1"/>
    <x v="3"/>
    <s v="GCA_001766235.1"/>
    <s v="Primary Assembly"/>
    <s v="chromosome"/>
    <m/>
    <s v="CP015164.1"/>
    <n v="2702576"/>
    <n v="2703310"/>
    <x v="0"/>
    <s v="AOW47573.1"/>
    <m/>
    <m/>
    <s v="hypothetical protein"/>
    <m/>
    <m/>
    <s v="A4S02_13205"/>
    <n v="735"/>
    <n v="244"/>
    <m/>
  </r>
  <r>
    <n v="5577"/>
    <x v="0"/>
    <x v="2"/>
    <s v="GCA_001766235.1"/>
    <s v="Primary Assembly"/>
    <s v="chromosome"/>
    <m/>
    <s v="CP015164.1"/>
    <n v="2703540"/>
    <n v="2704619"/>
    <x v="0"/>
    <m/>
    <m/>
    <m/>
    <m/>
    <m/>
    <m/>
    <s v="A4S02_13210"/>
    <n v="1080"/>
    <m/>
    <m/>
  </r>
  <r>
    <n v="5578"/>
    <x v="1"/>
    <x v="3"/>
    <s v="GCA_001766235.1"/>
    <s v="Primary Assembly"/>
    <s v="chromosome"/>
    <m/>
    <s v="CP015164.1"/>
    <n v="2703540"/>
    <n v="2704619"/>
    <x v="0"/>
    <s v="AOW47574.1"/>
    <m/>
    <m/>
    <s v="transposase"/>
    <m/>
    <m/>
    <s v="A4S02_13210"/>
    <n v="1080"/>
    <n v="359"/>
    <m/>
  </r>
  <r>
    <n v="5579"/>
    <x v="0"/>
    <x v="2"/>
    <s v="GCA_001766235.1"/>
    <s v="Primary Assembly"/>
    <s v="chromosome"/>
    <m/>
    <s v="CP015164.1"/>
    <n v="2704790"/>
    <n v="2706370"/>
    <x v="1"/>
    <m/>
    <m/>
    <m/>
    <m/>
    <m/>
    <m/>
    <s v="A4S02_13215"/>
    <n v="1581"/>
    <m/>
    <m/>
  </r>
  <r>
    <n v="5580"/>
    <x v="1"/>
    <x v="3"/>
    <s v="GCA_001766235.1"/>
    <s v="Primary Assembly"/>
    <s v="chromosome"/>
    <m/>
    <s v="CP015164.1"/>
    <n v="2704790"/>
    <n v="2706370"/>
    <x v="1"/>
    <s v="AOW47575.1"/>
    <m/>
    <m/>
    <s v="porin"/>
    <m/>
    <m/>
    <s v="A4S02_13215"/>
    <n v="1581"/>
    <n v="526"/>
    <m/>
  </r>
  <r>
    <n v="5581"/>
    <x v="0"/>
    <x v="2"/>
    <s v="GCA_001766235.1"/>
    <s v="Primary Assembly"/>
    <s v="chromosome"/>
    <m/>
    <s v="CP015164.1"/>
    <n v="2706535"/>
    <n v="2707056"/>
    <x v="1"/>
    <m/>
    <m/>
    <m/>
    <m/>
    <m/>
    <m/>
    <s v="A4S02_13220"/>
    <n v="522"/>
    <m/>
    <m/>
  </r>
  <r>
    <n v="5582"/>
    <x v="1"/>
    <x v="3"/>
    <s v="GCA_001766235.1"/>
    <s v="Primary Assembly"/>
    <s v="chromosome"/>
    <m/>
    <s v="CP015164.1"/>
    <n v="2706535"/>
    <n v="2707056"/>
    <x v="1"/>
    <s v="AOW47576.1"/>
    <m/>
    <m/>
    <s v="sugar ABC transporter substrate-binding protein"/>
    <m/>
    <m/>
    <s v="A4S02_13220"/>
    <n v="522"/>
    <n v="173"/>
    <m/>
  </r>
  <r>
    <n v="5583"/>
    <x v="0"/>
    <x v="2"/>
    <s v="GCA_001766235.1"/>
    <s v="Primary Assembly"/>
    <s v="chromosome"/>
    <m/>
    <s v="CP015164.1"/>
    <n v="2707120"/>
    <n v="2707941"/>
    <x v="1"/>
    <m/>
    <m/>
    <m/>
    <m/>
    <m/>
    <m/>
    <s v="A4S02_13225"/>
    <n v="822"/>
    <m/>
    <m/>
  </r>
  <r>
    <n v="5584"/>
    <x v="1"/>
    <x v="3"/>
    <s v="GCA_001766235.1"/>
    <s v="Primary Assembly"/>
    <s v="chromosome"/>
    <m/>
    <s v="CP015164.1"/>
    <n v="2707120"/>
    <n v="2707941"/>
    <x v="1"/>
    <s v="AOW47577.1"/>
    <m/>
    <m/>
    <s v="iron permease"/>
    <m/>
    <m/>
    <s v="A4S02_13225"/>
    <n v="822"/>
    <n v="273"/>
    <m/>
  </r>
  <r>
    <n v="5585"/>
    <x v="0"/>
    <x v="2"/>
    <s v="GCA_001766235.1"/>
    <s v="Primary Assembly"/>
    <s v="chromosome"/>
    <m/>
    <s v="CP015164.1"/>
    <n v="2707945"/>
    <n v="2708304"/>
    <x v="1"/>
    <m/>
    <m/>
    <m/>
    <m/>
    <m/>
    <m/>
    <s v="A4S02_13230"/>
    <n v="360"/>
    <m/>
    <m/>
  </r>
  <r>
    <n v="5586"/>
    <x v="1"/>
    <x v="3"/>
    <s v="GCA_001766235.1"/>
    <s v="Primary Assembly"/>
    <s v="chromosome"/>
    <m/>
    <s v="CP015164.1"/>
    <n v="2707945"/>
    <n v="2708304"/>
    <x v="1"/>
    <s v="AOW47578.1"/>
    <m/>
    <m/>
    <s v="hypothetical protein"/>
    <m/>
    <m/>
    <s v="A4S02_13230"/>
    <n v="360"/>
    <n v="119"/>
    <m/>
  </r>
  <r>
    <n v="5587"/>
    <x v="0"/>
    <x v="2"/>
    <s v="GCA_001766235.1"/>
    <s v="Primary Assembly"/>
    <s v="chromosome"/>
    <m/>
    <s v="CP015164.1"/>
    <n v="2708379"/>
    <n v="2708909"/>
    <x v="0"/>
    <m/>
    <m/>
    <m/>
    <m/>
    <m/>
    <m/>
    <s v="A4S02_13235"/>
    <n v="531"/>
    <m/>
    <m/>
  </r>
  <r>
    <n v="5588"/>
    <x v="1"/>
    <x v="3"/>
    <s v="GCA_001766235.1"/>
    <s v="Primary Assembly"/>
    <s v="chromosome"/>
    <m/>
    <s v="CP015164.1"/>
    <n v="2708379"/>
    <n v="2708909"/>
    <x v="0"/>
    <s v="AOW47579.1"/>
    <m/>
    <m/>
    <s v="hypothetical protein"/>
    <m/>
    <m/>
    <s v="A4S02_13235"/>
    <n v="531"/>
    <n v="176"/>
    <m/>
  </r>
  <r>
    <n v="5589"/>
    <x v="0"/>
    <x v="2"/>
    <s v="GCA_001766235.1"/>
    <s v="Primary Assembly"/>
    <s v="chromosome"/>
    <m/>
    <s v="CP015164.1"/>
    <n v="2708984"/>
    <n v="2710861"/>
    <x v="1"/>
    <m/>
    <m/>
    <m/>
    <m/>
    <m/>
    <m/>
    <s v="A4S02_13240"/>
    <n v="1878"/>
    <m/>
    <m/>
  </r>
  <r>
    <n v="5590"/>
    <x v="1"/>
    <x v="3"/>
    <s v="GCA_001766235.1"/>
    <s v="Primary Assembly"/>
    <s v="chromosome"/>
    <m/>
    <s v="CP015164.1"/>
    <n v="2708984"/>
    <n v="2710861"/>
    <x v="1"/>
    <s v="AOW47580.1"/>
    <m/>
    <m/>
    <s v="phosphomethylpyrimidine synthase ThiC"/>
    <m/>
    <m/>
    <s v="A4S02_13240"/>
    <n v="1878"/>
    <n v="625"/>
    <m/>
  </r>
  <r>
    <n v="5591"/>
    <x v="0"/>
    <x v="2"/>
    <s v="GCA_001766235.1"/>
    <s v="Primary Assembly"/>
    <s v="chromosome"/>
    <m/>
    <s v="CP015164.1"/>
    <n v="2711270"/>
    <n v="2712757"/>
    <x v="0"/>
    <m/>
    <m/>
    <m/>
    <m/>
    <m/>
    <m/>
    <s v="A4S02_13245"/>
    <n v="1488"/>
    <m/>
    <m/>
  </r>
  <r>
    <n v="5592"/>
    <x v="1"/>
    <x v="3"/>
    <s v="GCA_001766235.1"/>
    <s v="Primary Assembly"/>
    <s v="chromosome"/>
    <m/>
    <s v="CP015164.1"/>
    <n v="2711270"/>
    <n v="2712757"/>
    <x v="0"/>
    <s v="AOW47581.1"/>
    <m/>
    <m/>
    <s v="MFS transporter"/>
    <m/>
    <m/>
    <s v="A4S02_13245"/>
    <n v="1488"/>
    <n v="495"/>
    <m/>
  </r>
  <r>
    <n v="5593"/>
    <x v="0"/>
    <x v="2"/>
    <s v="GCA_001766235.1"/>
    <s v="Primary Assembly"/>
    <s v="chromosome"/>
    <m/>
    <s v="CP015164.1"/>
    <n v="2712856"/>
    <n v="2714199"/>
    <x v="1"/>
    <m/>
    <m/>
    <m/>
    <m/>
    <m/>
    <m/>
    <s v="A4S02_13250"/>
    <n v="1344"/>
    <m/>
    <m/>
  </r>
  <r>
    <n v="5594"/>
    <x v="1"/>
    <x v="3"/>
    <s v="GCA_001766235.1"/>
    <s v="Primary Assembly"/>
    <s v="chromosome"/>
    <m/>
    <s v="CP015164.1"/>
    <n v="2712856"/>
    <n v="2714199"/>
    <x v="1"/>
    <s v="AOW47582.1"/>
    <m/>
    <m/>
    <s v="acetyl-CoA carboxylase biotin carboxylase subunit"/>
    <m/>
    <m/>
    <s v="A4S02_13250"/>
    <n v="1344"/>
    <n v="447"/>
    <m/>
  </r>
  <r>
    <n v="5595"/>
    <x v="0"/>
    <x v="2"/>
    <s v="GCA_001766235.1"/>
    <s v="Primary Assembly"/>
    <s v="chromosome"/>
    <m/>
    <s v="CP015164.1"/>
    <n v="2714199"/>
    <n v="2714672"/>
    <x v="1"/>
    <m/>
    <m/>
    <m/>
    <m/>
    <m/>
    <m/>
    <s v="A4S02_13255"/>
    <n v="474"/>
    <m/>
    <m/>
  </r>
  <r>
    <n v="5596"/>
    <x v="1"/>
    <x v="3"/>
    <s v="GCA_001766235.1"/>
    <s v="Primary Assembly"/>
    <s v="chromosome"/>
    <m/>
    <s v="CP015164.1"/>
    <n v="2714199"/>
    <n v="2714672"/>
    <x v="1"/>
    <s v="AOW47583.1"/>
    <m/>
    <m/>
    <s v="acetyl-CoA carboxylase, biotin carboxyl carrier protein"/>
    <m/>
    <m/>
    <s v="A4S02_13255"/>
    <n v="474"/>
    <n v="157"/>
    <m/>
  </r>
  <r>
    <n v="5597"/>
    <x v="0"/>
    <x v="2"/>
    <s v="GCA_001766235.1"/>
    <s v="Primary Assembly"/>
    <s v="chromosome"/>
    <m/>
    <s v="CP015164.1"/>
    <n v="2714672"/>
    <n v="2715124"/>
    <x v="1"/>
    <m/>
    <m/>
    <m/>
    <m/>
    <m/>
    <m/>
    <s v="A4S02_13260"/>
    <n v="453"/>
    <m/>
    <m/>
  </r>
  <r>
    <n v="5598"/>
    <x v="1"/>
    <x v="3"/>
    <s v="GCA_001766235.1"/>
    <s v="Primary Assembly"/>
    <s v="chromosome"/>
    <m/>
    <s v="CP015164.1"/>
    <n v="2714672"/>
    <n v="2715124"/>
    <x v="1"/>
    <s v="AOW47584.1"/>
    <m/>
    <m/>
    <s v="type II 3-dehydroquinate dehydratase"/>
    <m/>
    <m/>
    <s v="A4S02_13260"/>
    <n v="453"/>
    <n v="150"/>
    <m/>
  </r>
  <r>
    <n v="5599"/>
    <x v="0"/>
    <x v="2"/>
    <s v="GCA_001766235.1"/>
    <s v="Primary Assembly"/>
    <s v="chromosome"/>
    <m/>
    <s v="CP015164.1"/>
    <n v="2715385"/>
    <n v="2715978"/>
    <x v="0"/>
    <m/>
    <m/>
    <m/>
    <m/>
    <m/>
    <m/>
    <s v="A4S02_13265"/>
    <n v="594"/>
    <m/>
    <m/>
  </r>
  <r>
    <n v="5600"/>
    <x v="1"/>
    <x v="3"/>
    <s v="GCA_001766235.1"/>
    <s v="Primary Assembly"/>
    <s v="chromosome"/>
    <m/>
    <s v="CP015164.1"/>
    <n v="2715385"/>
    <n v="2715978"/>
    <x v="0"/>
    <s v="AOW47585.1"/>
    <m/>
    <m/>
    <s v="hypothetical protein"/>
    <m/>
    <m/>
    <s v="A4S02_13265"/>
    <n v="594"/>
    <n v="197"/>
    <m/>
  </r>
  <r>
    <n v="5601"/>
    <x v="0"/>
    <x v="2"/>
    <s v="GCA_001766235.1"/>
    <s v="Primary Assembly"/>
    <s v="chromosome"/>
    <m/>
    <s v="CP015164.1"/>
    <n v="2716078"/>
    <n v="2716983"/>
    <x v="1"/>
    <m/>
    <m/>
    <m/>
    <m/>
    <m/>
    <m/>
    <s v="A4S02_13270"/>
    <n v="906"/>
    <m/>
    <m/>
  </r>
  <r>
    <n v="5602"/>
    <x v="1"/>
    <x v="3"/>
    <s v="GCA_001766235.1"/>
    <s v="Primary Assembly"/>
    <s v="chromosome"/>
    <m/>
    <s v="CP015164.1"/>
    <n v="2716078"/>
    <n v="2716983"/>
    <x v="1"/>
    <s v="AOW47926.1"/>
    <m/>
    <m/>
    <s v="trehalose-binding protein"/>
    <m/>
    <m/>
    <s v="A4S02_13270"/>
    <n v="906"/>
    <n v="301"/>
    <m/>
  </r>
  <r>
    <n v="5603"/>
    <x v="0"/>
    <x v="2"/>
    <s v="GCA_001766235.1"/>
    <s v="Primary Assembly"/>
    <s v="chromosome"/>
    <m/>
    <s v="CP015164.1"/>
    <n v="2717515"/>
    <n v="2718645"/>
    <x v="0"/>
    <m/>
    <m/>
    <m/>
    <m/>
    <m/>
    <m/>
    <s v="A4S02_13275"/>
    <n v="1131"/>
    <m/>
    <m/>
  </r>
  <r>
    <n v="5604"/>
    <x v="1"/>
    <x v="3"/>
    <s v="GCA_001766235.1"/>
    <s v="Primary Assembly"/>
    <s v="chromosome"/>
    <m/>
    <s v="CP015164.1"/>
    <n v="2717515"/>
    <n v="2718645"/>
    <x v="0"/>
    <s v="AOW47586.1"/>
    <m/>
    <m/>
    <s v="ornithine decarboxylase"/>
    <m/>
    <m/>
    <s v="A4S02_13275"/>
    <n v="1131"/>
    <n v="376"/>
    <m/>
  </r>
  <r>
    <n v="5605"/>
    <x v="0"/>
    <x v="2"/>
    <s v="GCA_001766235.1"/>
    <s v="Primary Assembly"/>
    <s v="chromosome"/>
    <m/>
    <s v="CP015164.1"/>
    <n v="2718737"/>
    <n v="2719480"/>
    <x v="0"/>
    <m/>
    <m/>
    <m/>
    <m/>
    <m/>
    <m/>
    <s v="A4S02_13280"/>
    <n v="744"/>
    <m/>
    <m/>
  </r>
  <r>
    <n v="5606"/>
    <x v="1"/>
    <x v="3"/>
    <s v="GCA_001766235.1"/>
    <s v="Primary Assembly"/>
    <s v="chromosome"/>
    <m/>
    <s v="CP015164.1"/>
    <n v="2718737"/>
    <n v="2719480"/>
    <x v="0"/>
    <s v="AOW47587.1"/>
    <m/>
    <m/>
    <s v="hypothetical protein"/>
    <m/>
    <m/>
    <s v="A4S02_13280"/>
    <n v="744"/>
    <n v="247"/>
    <m/>
  </r>
  <r>
    <n v="5607"/>
    <x v="0"/>
    <x v="2"/>
    <s v="GCA_001766235.1"/>
    <s v="Primary Assembly"/>
    <s v="chromosome"/>
    <m/>
    <s v="CP015164.1"/>
    <n v="2719550"/>
    <n v="2720218"/>
    <x v="1"/>
    <m/>
    <m/>
    <m/>
    <m/>
    <m/>
    <m/>
    <s v="A4S02_13285"/>
    <n v="669"/>
    <m/>
    <m/>
  </r>
  <r>
    <n v="5608"/>
    <x v="1"/>
    <x v="3"/>
    <s v="GCA_001766235.1"/>
    <s v="Primary Assembly"/>
    <s v="chromosome"/>
    <m/>
    <s v="CP015164.1"/>
    <n v="2719550"/>
    <n v="2720218"/>
    <x v="1"/>
    <s v="AOW47588.1"/>
    <m/>
    <m/>
    <s v="heme exporter protein CcmB"/>
    <m/>
    <m/>
    <s v="A4S02_13285"/>
    <n v="669"/>
    <n v="222"/>
    <m/>
  </r>
  <r>
    <n v="5609"/>
    <x v="0"/>
    <x v="2"/>
    <s v="GCA_001766235.1"/>
    <s v="Primary Assembly"/>
    <s v="chromosome"/>
    <m/>
    <s v="CP015164.1"/>
    <n v="2720215"/>
    <n v="2720814"/>
    <x v="1"/>
    <m/>
    <m/>
    <m/>
    <m/>
    <m/>
    <m/>
    <s v="A4S02_13290"/>
    <n v="600"/>
    <m/>
    <m/>
  </r>
  <r>
    <n v="5610"/>
    <x v="1"/>
    <x v="3"/>
    <s v="GCA_001766235.1"/>
    <s v="Primary Assembly"/>
    <s v="chromosome"/>
    <m/>
    <s v="CP015164.1"/>
    <n v="2720215"/>
    <n v="2720814"/>
    <x v="1"/>
    <s v="AOW47589.1"/>
    <m/>
    <m/>
    <s v="heme ABC exporter, ATP-binding protein CcmA"/>
    <m/>
    <m/>
    <s v="A4S02_13290"/>
    <n v="600"/>
    <n v="199"/>
    <m/>
  </r>
  <r>
    <n v="5611"/>
    <x v="0"/>
    <x v="2"/>
    <s v="GCA_001766235.1"/>
    <s v="Primary Assembly"/>
    <s v="chromosome"/>
    <m/>
    <s v="CP015164.1"/>
    <n v="2721153"/>
    <n v="2723846"/>
    <x v="0"/>
    <m/>
    <m/>
    <m/>
    <m/>
    <m/>
    <m/>
    <s v="A4S02_13295"/>
    <n v="2694"/>
    <m/>
    <m/>
  </r>
  <r>
    <n v="5612"/>
    <x v="1"/>
    <x v="3"/>
    <s v="GCA_001766235.1"/>
    <s v="Primary Assembly"/>
    <s v="chromosome"/>
    <m/>
    <s v="CP015164.1"/>
    <n v="2721153"/>
    <n v="2723846"/>
    <x v="0"/>
    <s v="AOW47590.1"/>
    <m/>
    <m/>
    <s v="aconitate hydratase 1"/>
    <m/>
    <m/>
    <s v="A4S02_13295"/>
    <n v="2694"/>
    <n v="897"/>
    <m/>
  </r>
  <r>
    <n v="5613"/>
    <x v="0"/>
    <x v="2"/>
    <s v="GCA_001766235.1"/>
    <s v="Primary Assembly"/>
    <s v="chromosome"/>
    <m/>
    <s v="CP015164.1"/>
    <n v="2723911"/>
    <n v="2724672"/>
    <x v="0"/>
    <m/>
    <m/>
    <m/>
    <m/>
    <s v="glnQ"/>
    <m/>
    <s v="A4S02_13300"/>
    <n v="762"/>
    <m/>
    <m/>
  </r>
  <r>
    <n v="5614"/>
    <x v="1"/>
    <x v="3"/>
    <s v="GCA_001766235.1"/>
    <s v="Primary Assembly"/>
    <s v="chromosome"/>
    <m/>
    <s v="CP015164.1"/>
    <n v="2723911"/>
    <n v="2724672"/>
    <x v="0"/>
    <s v="AOW47591.1"/>
    <m/>
    <m/>
    <s v="glutamine ABC transporter ATP-binding protein"/>
    <s v="glnQ"/>
    <m/>
    <s v="A4S02_13300"/>
    <n v="762"/>
    <n v="253"/>
    <m/>
  </r>
  <r>
    <n v="5615"/>
    <x v="0"/>
    <x v="2"/>
    <s v="GCA_001766235.1"/>
    <s v="Primary Assembly"/>
    <s v="chromosome"/>
    <m/>
    <s v="CP015164.1"/>
    <n v="2724669"/>
    <n v="2726228"/>
    <x v="0"/>
    <m/>
    <m/>
    <m/>
    <m/>
    <m/>
    <m/>
    <s v="A4S02_13305"/>
    <n v="1560"/>
    <m/>
    <m/>
  </r>
  <r>
    <n v="5616"/>
    <x v="1"/>
    <x v="3"/>
    <s v="GCA_001766235.1"/>
    <s v="Primary Assembly"/>
    <s v="chromosome"/>
    <m/>
    <s v="CP015164.1"/>
    <n v="2724669"/>
    <n v="2726228"/>
    <x v="0"/>
    <s v="AOW47592.1"/>
    <m/>
    <m/>
    <s v="amino acid ABC transporter permease"/>
    <m/>
    <m/>
    <s v="A4S02_13305"/>
    <n v="1560"/>
    <n v="519"/>
    <m/>
  </r>
  <r>
    <n v="5617"/>
    <x v="0"/>
    <x v="2"/>
    <s v="GCA_001766235.1"/>
    <s v="Primary Assembly"/>
    <s v="chromosome"/>
    <m/>
    <s v="CP015164.1"/>
    <n v="2726440"/>
    <n v="2727354"/>
    <x v="0"/>
    <m/>
    <m/>
    <m/>
    <m/>
    <m/>
    <m/>
    <s v="A4S02_13310"/>
    <n v="915"/>
    <m/>
    <m/>
  </r>
  <r>
    <n v="5618"/>
    <x v="1"/>
    <x v="3"/>
    <s v="GCA_001766235.1"/>
    <s v="Primary Assembly"/>
    <s v="chromosome"/>
    <m/>
    <s v="CP015164.1"/>
    <n v="2726440"/>
    <n v="2727354"/>
    <x v="0"/>
    <s v="AOW47593.1"/>
    <m/>
    <m/>
    <s v="LysR family transcriptional regulator"/>
    <m/>
    <m/>
    <s v="A4S02_13310"/>
    <n v="915"/>
    <n v="304"/>
    <m/>
  </r>
  <r>
    <n v="5619"/>
    <x v="0"/>
    <x v="2"/>
    <s v="GCA_001766235.1"/>
    <s v="Primary Assembly"/>
    <s v="chromosome"/>
    <m/>
    <s v="CP015164.1"/>
    <n v="2727394"/>
    <n v="2728362"/>
    <x v="1"/>
    <m/>
    <m/>
    <m/>
    <m/>
    <m/>
    <m/>
    <s v="A4S02_13315"/>
    <n v="969"/>
    <m/>
    <m/>
  </r>
  <r>
    <n v="5620"/>
    <x v="1"/>
    <x v="3"/>
    <s v="GCA_001766235.1"/>
    <s v="Primary Assembly"/>
    <s v="chromosome"/>
    <m/>
    <s v="CP015164.1"/>
    <n v="2727394"/>
    <n v="2728362"/>
    <x v="1"/>
    <s v="AOW47594.1"/>
    <m/>
    <m/>
    <s v="hypothetical protein"/>
    <m/>
    <m/>
    <s v="A4S02_13315"/>
    <n v="969"/>
    <n v="322"/>
    <m/>
  </r>
  <r>
    <n v="5621"/>
    <x v="0"/>
    <x v="2"/>
    <s v="GCA_001766235.1"/>
    <s v="Primary Assembly"/>
    <s v="chromosome"/>
    <m/>
    <s v="CP015164.1"/>
    <n v="2728406"/>
    <n v="2729689"/>
    <x v="1"/>
    <m/>
    <m/>
    <m/>
    <m/>
    <m/>
    <m/>
    <s v="A4S02_13320"/>
    <n v="1284"/>
    <m/>
    <m/>
  </r>
  <r>
    <n v="5622"/>
    <x v="1"/>
    <x v="3"/>
    <s v="GCA_001766235.1"/>
    <s v="Primary Assembly"/>
    <s v="chromosome"/>
    <m/>
    <s v="CP015164.1"/>
    <n v="2728406"/>
    <n v="2729689"/>
    <x v="1"/>
    <s v="AOW47595.1"/>
    <m/>
    <m/>
    <s v="Clp protease"/>
    <m/>
    <m/>
    <s v="A4S02_13320"/>
    <n v="1284"/>
    <n v="427"/>
    <m/>
  </r>
  <r>
    <n v="5623"/>
    <x v="0"/>
    <x v="2"/>
    <s v="GCA_001766235.1"/>
    <s v="Primary Assembly"/>
    <s v="chromosome"/>
    <m/>
    <s v="CP015164.1"/>
    <n v="2729686"/>
    <n v="2730282"/>
    <x v="1"/>
    <m/>
    <m/>
    <m/>
    <m/>
    <m/>
    <m/>
    <s v="A4S02_13325"/>
    <n v="597"/>
    <m/>
    <m/>
  </r>
  <r>
    <n v="5624"/>
    <x v="1"/>
    <x v="3"/>
    <s v="GCA_001766235.1"/>
    <s v="Primary Assembly"/>
    <s v="chromosome"/>
    <m/>
    <s v="CP015164.1"/>
    <n v="2729686"/>
    <n v="2730282"/>
    <x v="1"/>
    <s v="AOW47596.1"/>
    <m/>
    <m/>
    <s v="hypothetical protein"/>
    <m/>
    <m/>
    <s v="A4S02_13325"/>
    <n v="597"/>
    <n v="198"/>
    <m/>
  </r>
  <r>
    <n v="5625"/>
    <x v="0"/>
    <x v="2"/>
    <s v="GCA_001766235.1"/>
    <s v="Primary Assembly"/>
    <s v="chromosome"/>
    <m/>
    <s v="CP015164.1"/>
    <n v="2730516"/>
    <n v="2731121"/>
    <x v="0"/>
    <m/>
    <m/>
    <m/>
    <m/>
    <m/>
    <m/>
    <s v="A4S02_13330"/>
    <n v="606"/>
    <m/>
    <m/>
  </r>
  <r>
    <n v="5626"/>
    <x v="1"/>
    <x v="3"/>
    <s v="GCA_001766235.1"/>
    <s v="Primary Assembly"/>
    <s v="chromosome"/>
    <m/>
    <s v="CP015164.1"/>
    <n v="2730516"/>
    <n v="2731121"/>
    <x v="0"/>
    <s v="AOW47597.1"/>
    <m/>
    <m/>
    <s v="ribosome maturation factor RimP"/>
    <m/>
    <m/>
    <s v="A4S02_13330"/>
    <n v="606"/>
    <n v="201"/>
    <m/>
  </r>
  <r>
    <n v="5627"/>
    <x v="0"/>
    <x v="2"/>
    <s v="GCA_001766235.1"/>
    <s v="Primary Assembly"/>
    <s v="chromosome"/>
    <m/>
    <s v="CP015164.1"/>
    <n v="2731152"/>
    <n v="2732696"/>
    <x v="0"/>
    <m/>
    <m/>
    <m/>
    <m/>
    <m/>
    <m/>
    <s v="A4S02_13335"/>
    <n v="1545"/>
    <m/>
    <m/>
  </r>
  <r>
    <n v="5628"/>
    <x v="1"/>
    <x v="3"/>
    <s v="GCA_001766235.1"/>
    <s v="Primary Assembly"/>
    <s v="chromosome"/>
    <m/>
    <s v="CP015164.1"/>
    <n v="2731152"/>
    <n v="2732696"/>
    <x v="0"/>
    <s v="AOW47598.1"/>
    <m/>
    <m/>
    <s v="transcription termination/antitermination protein NusA"/>
    <m/>
    <m/>
    <s v="A4S02_13335"/>
    <n v="1545"/>
    <n v="514"/>
    <m/>
  </r>
  <r>
    <n v="5629"/>
    <x v="0"/>
    <x v="2"/>
    <s v="GCA_001766235.1"/>
    <s v="Primary Assembly"/>
    <s v="chromosome"/>
    <m/>
    <s v="CP015164.1"/>
    <n v="2732710"/>
    <n v="2733360"/>
    <x v="0"/>
    <m/>
    <m/>
    <m/>
    <m/>
    <m/>
    <m/>
    <s v="A4S02_13340"/>
    <n v="651"/>
    <m/>
    <m/>
  </r>
  <r>
    <n v="5630"/>
    <x v="1"/>
    <x v="3"/>
    <s v="GCA_001766235.1"/>
    <s v="Primary Assembly"/>
    <s v="chromosome"/>
    <m/>
    <s v="CP015164.1"/>
    <n v="2732710"/>
    <n v="2733360"/>
    <x v="0"/>
    <s v="AOW47599.1"/>
    <m/>
    <m/>
    <s v="hypothetical protein"/>
    <m/>
    <m/>
    <s v="A4S02_13340"/>
    <n v="651"/>
    <n v="216"/>
    <m/>
  </r>
  <r>
    <n v="5631"/>
    <x v="0"/>
    <x v="2"/>
    <s v="GCA_001766235.1"/>
    <s v="Primary Assembly"/>
    <s v="chromosome"/>
    <m/>
    <s v="CP015164.1"/>
    <n v="2733357"/>
    <n v="2736026"/>
    <x v="0"/>
    <m/>
    <m/>
    <m/>
    <m/>
    <m/>
    <m/>
    <s v="A4S02_13345"/>
    <n v="2670"/>
    <m/>
    <m/>
  </r>
  <r>
    <n v="5632"/>
    <x v="1"/>
    <x v="3"/>
    <s v="GCA_001766235.1"/>
    <s v="Primary Assembly"/>
    <s v="chromosome"/>
    <m/>
    <s v="CP015164.1"/>
    <n v="2733357"/>
    <n v="2736026"/>
    <x v="0"/>
    <s v="AOW47600.1"/>
    <m/>
    <m/>
    <s v="translation initiation factor IF-2"/>
    <m/>
    <m/>
    <s v="A4S02_13345"/>
    <n v="2670"/>
    <n v="889"/>
    <m/>
  </r>
  <r>
    <n v="5633"/>
    <x v="0"/>
    <x v="2"/>
    <s v="GCA_001766235.1"/>
    <s v="Primary Assembly"/>
    <s v="chromosome"/>
    <m/>
    <s v="CP015164.1"/>
    <n v="2736023"/>
    <n v="2736487"/>
    <x v="0"/>
    <m/>
    <m/>
    <m/>
    <m/>
    <m/>
    <m/>
    <s v="A4S02_13350"/>
    <n v="465"/>
    <m/>
    <m/>
  </r>
  <r>
    <n v="5634"/>
    <x v="1"/>
    <x v="3"/>
    <s v="GCA_001766235.1"/>
    <s v="Primary Assembly"/>
    <s v="chromosome"/>
    <m/>
    <s v="CP015164.1"/>
    <n v="2736023"/>
    <n v="2736487"/>
    <x v="0"/>
    <s v="AOW47601.1"/>
    <m/>
    <m/>
    <s v="ribosome-binding factor A"/>
    <m/>
    <m/>
    <s v="A4S02_13350"/>
    <n v="465"/>
    <n v="154"/>
    <m/>
  </r>
  <r>
    <n v="5635"/>
    <x v="0"/>
    <x v="2"/>
    <s v="GCA_001766235.1"/>
    <s v="Primary Assembly"/>
    <s v="chromosome"/>
    <m/>
    <s v="CP015164.1"/>
    <n v="2736492"/>
    <n v="2736944"/>
    <x v="1"/>
    <m/>
    <m/>
    <m/>
    <m/>
    <m/>
    <m/>
    <s v="A4S02_13355"/>
    <n v="453"/>
    <m/>
    <m/>
  </r>
  <r>
    <n v="5636"/>
    <x v="1"/>
    <x v="3"/>
    <s v="GCA_001766235.1"/>
    <s v="Primary Assembly"/>
    <s v="chromosome"/>
    <m/>
    <s v="CP015164.1"/>
    <n v="2736492"/>
    <n v="2736944"/>
    <x v="1"/>
    <s v="AOW47602.1"/>
    <m/>
    <m/>
    <s v="transcriptional regulator"/>
    <m/>
    <m/>
    <s v="A4S02_13355"/>
    <n v="453"/>
    <n v="150"/>
    <m/>
  </r>
  <r>
    <n v="5637"/>
    <x v="0"/>
    <x v="2"/>
    <s v="GCA_001766235.1"/>
    <s v="Primary Assembly"/>
    <s v="chromosome"/>
    <m/>
    <s v="CP015164.1"/>
    <n v="2737112"/>
    <n v="2738218"/>
    <x v="0"/>
    <m/>
    <m/>
    <m/>
    <m/>
    <m/>
    <m/>
    <s v="A4S02_13360"/>
    <n v="1107"/>
    <m/>
    <m/>
  </r>
  <r>
    <n v="5638"/>
    <x v="1"/>
    <x v="3"/>
    <s v="GCA_001766235.1"/>
    <s v="Primary Assembly"/>
    <s v="chromosome"/>
    <m/>
    <s v="CP015164.1"/>
    <n v="2737112"/>
    <n v="2738218"/>
    <x v="0"/>
    <s v="AOW47603.1"/>
    <m/>
    <m/>
    <s v="alanine racemase"/>
    <m/>
    <m/>
    <s v="A4S02_13360"/>
    <n v="1107"/>
    <n v="368"/>
    <m/>
  </r>
  <r>
    <n v="5639"/>
    <x v="0"/>
    <x v="2"/>
    <s v="GCA_001766235.1"/>
    <s v="Primary Assembly"/>
    <s v="chromosome"/>
    <m/>
    <s v="CP015164.1"/>
    <n v="2738249"/>
    <n v="2739508"/>
    <x v="0"/>
    <m/>
    <m/>
    <m/>
    <m/>
    <m/>
    <m/>
    <s v="A4S02_13365"/>
    <n v="1260"/>
    <m/>
    <m/>
  </r>
  <r>
    <n v="5640"/>
    <x v="1"/>
    <x v="3"/>
    <s v="GCA_001766235.1"/>
    <s v="Primary Assembly"/>
    <s v="chromosome"/>
    <m/>
    <s v="CP015164.1"/>
    <n v="2738249"/>
    <n v="2739508"/>
    <x v="0"/>
    <s v="AOW47604.1"/>
    <m/>
    <m/>
    <s v="D-amino acid dehydrogenase small subunit"/>
    <m/>
    <m/>
    <s v="A4S02_13365"/>
    <n v="1260"/>
    <n v="419"/>
    <m/>
  </r>
  <r>
    <n v="5641"/>
    <x v="0"/>
    <x v="2"/>
    <s v="GCA_001766235.1"/>
    <s v="Primary Assembly"/>
    <s v="chromosome"/>
    <m/>
    <s v="CP015164.1"/>
    <n v="2739759"/>
    <n v="2741291"/>
    <x v="0"/>
    <m/>
    <m/>
    <m/>
    <m/>
    <m/>
    <m/>
    <s v="A4S02_13370"/>
    <n v="1533"/>
    <m/>
    <m/>
  </r>
  <r>
    <n v="5642"/>
    <x v="1"/>
    <x v="3"/>
    <s v="GCA_001766235.1"/>
    <s v="Primary Assembly"/>
    <s v="chromosome"/>
    <m/>
    <s v="CP015164.1"/>
    <n v="2739759"/>
    <n v="2741291"/>
    <x v="0"/>
    <s v="AOW47605.1"/>
    <m/>
    <m/>
    <s v="Tat pathway signal protein"/>
    <m/>
    <m/>
    <s v="A4S02_13370"/>
    <n v="1533"/>
    <n v="510"/>
    <m/>
  </r>
  <r>
    <n v="5643"/>
    <x v="0"/>
    <x v="2"/>
    <s v="GCA_001766235.1"/>
    <s v="Primary Assembly"/>
    <s v="chromosome"/>
    <m/>
    <s v="CP015164.1"/>
    <n v="2741340"/>
    <n v="2741732"/>
    <x v="1"/>
    <m/>
    <m/>
    <m/>
    <m/>
    <m/>
    <m/>
    <s v="A4S02_13375"/>
    <n v="393"/>
    <m/>
    <m/>
  </r>
  <r>
    <n v="5644"/>
    <x v="1"/>
    <x v="3"/>
    <s v="GCA_001766235.1"/>
    <s v="Primary Assembly"/>
    <s v="chromosome"/>
    <m/>
    <s v="CP015164.1"/>
    <n v="2741340"/>
    <n v="2741732"/>
    <x v="1"/>
    <s v="AOW47606.1"/>
    <m/>
    <m/>
    <s v="virulence protein"/>
    <m/>
    <m/>
    <s v="A4S02_13375"/>
    <n v="393"/>
    <n v="130"/>
    <m/>
  </r>
  <r>
    <n v="5645"/>
    <x v="0"/>
    <x v="2"/>
    <s v="GCA_001766235.1"/>
    <s v="Primary Assembly"/>
    <s v="chromosome"/>
    <m/>
    <s v="CP015164.1"/>
    <n v="2741792"/>
    <n v="2743444"/>
    <x v="1"/>
    <m/>
    <m/>
    <m/>
    <m/>
    <m/>
    <m/>
    <s v="A4S02_13380"/>
    <n v="1653"/>
    <m/>
    <m/>
  </r>
  <r>
    <n v="5646"/>
    <x v="1"/>
    <x v="3"/>
    <s v="GCA_001766235.1"/>
    <s v="Primary Assembly"/>
    <s v="chromosome"/>
    <m/>
    <s v="CP015164.1"/>
    <n v="2741792"/>
    <n v="2743444"/>
    <x v="1"/>
    <s v="AOW47607.1"/>
    <m/>
    <m/>
    <s v="fumarate hydratase"/>
    <m/>
    <m/>
    <s v="A4S02_13380"/>
    <n v="1653"/>
    <n v="550"/>
    <m/>
  </r>
  <r>
    <n v="5647"/>
    <x v="0"/>
    <x v="2"/>
    <s v="GCA_001766235.1"/>
    <s v="Primary Assembly"/>
    <s v="chromosome"/>
    <m/>
    <s v="CP015164.1"/>
    <n v="2743491"/>
    <n v="2744027"/>
    <x v="1"/>
    <m/>
    <m/>
    <m/>
    <m/>
    <m/>
    <m/>
    <s v="A4S02_13385"/>
    <n v="537"/>
    <m/>
    <m/>
  </r>
  <r>
    <n v="5648"/>
    <x v="1"/>
    <x v="3"/>
    <s v="GCA_001766235.1"/>
    <s v="Primary Assembly"/>
    <s v="chromosome"/>
    <m/>
    <s v="CP015164.1"/>
    <n v="2743491"/>
    <n v="2744027"/>
    <x v="1"/>
    <s v="AOW47608.1"/>
    <m/>
    <m/>
    <s v="hypothetical protein"/>
    <m/>
    <m/>
    <s v="A4S02_13385"/>
    <n v="537"/>
    <n v="178"/>
    <m/>
  </r>
  <r>
    <n v="5649"/>
    <x v="0"/>
    <x v="11"/>
    <s v="GCA_001766235.1"/>
    <s v="Primary Assembly"/>
    <s v="chromosome"/>
    <m/>
    <s v="CP015164.1"/>
    <n v="2744201"/>
    <n v="2744529"/>
    <x v="1"/>
    <m/>
    <m/>
    <m/>
    <m/>
    <s v="ssrA"/>
    <m/>
    <s v="A4S02_13390"/>
    <n v="329"/>
    <m/>
    <m/>
  </r>
  <r>
    <n v="5650"/>
    <x v="5"/>
    <x v="5"/>
    <s v="GCA_001766235.1"/>
    <s v="Primary Assembly"/>
    <s v="chromosome"/>
    <m/>
    <s v="CP015164.1"/>
    <n v="2744201"/>
    <n v="2744529"/>
    <x v="1"/>
    <m/>
    <m/>
    <m/>
    <s v="transfer-messenger RNA"/>
    <s v="ssrA"/>
    <m/>
    <s v="A4S02_13390"/>
    <n v="329"/>
    <m/>
    <m/>
  </r>
  <r>
    <n v="5651"/>
    <x v="0"/>
    <x v="2"/>
    <s v="GCA_001766235.1"/>
    <s v="Primary Assembly"/>
    <s v="chromosome"/>
    <m/>
    <s v="CP015164.1"/>
    <n v="2744641"/>
    <n v="2745549"/>
    <x v="0"/>
    <m/>
    <m/>
    <m/>
    <m/>
    <m/>
    <m/>
    <s v="A4S02_13395"/>
    <n v="909"/>
    <m/>
    <m/>
  </r>
  <r>
    <n v="5652"/>
    <x v="1"/>
    <x v="3"/>
    <s v="GCA_001766235.1"/>
    <s v="Primary Assembly"/>
    <s v="chromosome"/>
    <m/>
    <s v="CP015164.1"/>
    <n v="2744641"/>
    <n v="2745549"/>
    <x v="0"/>
    <s v="AOW47609.1"/>
    <m/>
    <m/>
    <s v="FAD-dependent thymidylate synthase"/>
    <m/>
    <m/>
    <s v="A4S02_13395"/>
    <n v="909"/>
    <n v="302"/>
    <m/>
  </r>
  <r>
    <n v="5653"/>
    <x v="0"/>
    <x v="2"/>
    <s v="GCA_001766235.1"/>
    <s v="Primary Assembly"/>
    <s v="chromosome"/>
    <m/>
    <s v="CP015164.1"/>
    <n v="2745572"/>
    <n v="2745850"/>
    <x v="0"/>
    <m/>
    <m/>
    <m/>
    <m/>
    <m/>
    <m/>
    <s v="A4S02_13400"/>
    <n v="279"/>
    <m/>
    <m/>
  </r>
  <r>
    <n v="5654"/>
    <x v="1"/>
    <x v="3"/>
    <s v="GCA_001766235.1"/>
    <s v="Primary Assembly"/>
    <s v="chromosome"/>
    <m/>
    <s v="CP015164.1"/>
    <n v="2745572"/>
    <n v="2745850"/>
    <x v="0"/>
    <s v="AOW47610.1"/>
    <m/>
    <m/>
    <s v="hypothetical protein"/>
    <m/>
    <m/>
    <s v="A4S02_13400"/>
    <n v="279"/>
    <n v="92"/>
    <m/>
  </r>
  <r>
    <n v="5655"/>
    <x v="0"/>
    <x v="2"/>
    <s v="GCA_001766235.1"/>
    <s v="Primary Assembly"/>
    <s v="chromosome"/>
    <m/>
    <s v="CP015164.1"/>
    <n v="2745975"/>
    <n v="2746256"/>
    <x v="0"/>
    <m/>
    <m/>
    <m/>
    <m/>
    <m/>
    <m/>
    <s v="A4S02_13405"/>
    <n v="282"/>
    <m/>
    <m/>
  </r>
  <r>
    <n v="5656"/>
    <x v="1"/>
    <x v="3"/>
    <s v="GCA_001766235.1"/>
    <s v="Primary Assembly"/>
    <s v="chromosome"/>
    <m/>
    <s v="CP015164.1"/>
    <n v="2745975"/>
    <n v="2746256"/>
    <x v="0"/>
    <s v="AOW47611.1"/>
    <m/>
    <m/>
    <s v="hypothetical protein"/>
    <m/>
    <m/>
    <s v="A4S02_13405"/>
    <n v="282"/>
    <n v="93"/>
    <m/>
  </r>
  <r>
    <n v="5657"/>
    <x v="0"/>
    <x v="2"/>
    <s v="GCA_001766235.1"/>
    <s v="Primary Assembly"/>
    <s v="chromosome"/>
    <m/>
    <s v="CP015164.1"/>
    <n v="2746331"/>
    <n v="2747446"/>
    <x v="1"/>
    <m/>
    <m/>
    <m/>
    <m/>
    <m/>
    <m/>
    <s v="A4S02_13410"/>
    <n v="1116"/>
    <m/>
    <m/>
  </r>
  <r>
    <n v="5658"/>
    <x v="1"/>
    <x v="3"/>
    <s v="GCA_001766235.1"/>
    <s v="Primary Assembly"/>
    <s v="chromosome"/>
    <m/>
    <s v="CP015164.1"/>
    <n v="2746331"/>
    <n v="2747446"/>
    <x v="1"/>
    <s v="AOW47927.1"/>
    <m/>
    <m/>
    <s v="[Fe-S]-binding protein"/>
    <m/>
    <m/>
    <s v="A4S02_13410"/>
    <n v="1116"/>
    <n v="371"/>
    <m/>
  </r>
  <r>
    <n v="5659"/>
    <x v="0"/>
    <x v="2"/>
    <s v="GCA_001766235.1"/>
    <s v="Primary Assembly"/>
    <s v="chromosome"/>
    <m/>
    <s v="CP015164.1"/>
    <n v="2747605"/>
    <n v="2748816"/>
    <x v="0"/>
    <m/>
    <m/>
    <m/>
    <m/>
    <m/>
    <m/>
    <s v="A4S02_13415"/>
    <n v="1212"/>
    <m/>
    <m/>
  </r>
  <r>
    <n v="5660"/>
    <x v="1"/>
    <x v="3"/>
    <s v="GCA_001766235.1"/>
    <s v="Primary Assembly"/>
    <s v="chromosome"/>
    <m/>
    <s v="CP015164.1"/>
    <n v="2747605"/>
    <n v="2748816"/>
    <x v="0"/>
    <s v="AOW47612.1"/>
    <m/>
    <m/>
    <s v="hypothetical protein"/>
    <m/>
    <m/>
    <s v="A4S02_13415"/>
    <n v="1212"/>
    <n v="403"/>
    <m/>
  </r>
  <r>
    <n v="5661"/>
    <x v="0"/>
    <x v="0"/>
    <s v="GCA_001766235.1"/>
    <s v="Primary Assembly"/>
    <s v="chromosome"/>
    <m/>
    <s v="CP015164.1"/>
    <n v="2748850"/>
    <n v="2749403"/>
    <x v="0"/>
    <m/>
    <m/>
    <m/>
    <m/>
    <m/>
    <m/>
    <s v="A4S02_13420"/>
    <n v="554"/>
    <m/>
    <s v="pseudo"/>
  </r>
  <r>
    <n v="5662"/>
    <x v="1"/>
    <x v="1"/>
    <s v="GCA_001766235.1"/>
    <s v="Primary Assembly"/>
    <s v="chromosome"/>
    <m/>
    <s v="CP015164.1"/>
    <n v="2748850"/>
    <n v="2749403"/>
    <x v="0"/>
    <m/>
    <m/>
    <m/>
    <s v="G-D-S-L family lipolytic protein"/>
    <m/>
    <m/>
    <s v="A4S02_13420"/>
    <n v="554"/>
    <m/>
    <s v="pseudo"/>
  </r>
  <r>
    <n v="5663"/>
    <x v="0"/>
    <x v="2"/>
    <s v="GCA_001766235.1"/>
    <s v="Primary Assembly"/>
    <s v="chromosome"/>
    <m/>
    <s v="CP015164.1"/>
    <n v="2749536"/>
    <n v="2751059"/>
    <x v="0"/>
    <m/>
    <m/>
    <m/>
    <m/>
    <m/>
    <m/>
    <s v="A4S02_13425"/>
    <n v="1524"/>
    <m/>
    <m/>
  </r>
  <r>
    <n v="5664"/>
    <x v="1"/>
    <x v="3"/>
    <s v="GCA_001766235.1"/>
    <s v="Primary Assembly"/>
    <s v="chromosome"/>
    <m/>
    <s v="CP015164.1"/>
    <n v="2749536"/>
    <n v="2751059"/>
    <x v="0"/>
    <s v="AOW47613.1"/>
    <m/>
    <m/>
    <s v="serine protease"/>
    <m/>
    <m/>
    <s v="A4S02_13425"/>
    <n v="1524"/>
    <n v="507"/>
    <m/>
  </r>
  <r>
    <n v="5665"/>
    <x v="0"/>
    <x v="2"/>
    <s v="GCA_001766235.1"/>
    <s v="Primary Assembly"/>
    <s v="chromosome"/>
    <m/>
    <s v="CP015164.1"/>
    <n v="2751060"/>
    <n v="2752088"/>
    <x v="0"/>
    <m/>
    <m/>
    <m/>
    <m/>
    <m/>
    <m/>
    <s v="A4S02_13430"/>
    <n v="1029"/>
    <m/>
    <m/>
  </r>
  <r>
    <n v="5666"/>
    <x v="1"/>
    <x v="3"/>
    <s v="GCA_001766235.1"/>
    <s v="Primary Assembly"/>
    <s v="chromosome"/>
    <m/>
    <s v="CP015164.1"/>
    <n v="2751060"/>
    <n v="2752088"/>
    <x v="0"/>
    <s v="AOW47614.1"/>
    <m/>
    <m/>
    <s v="hypothetical protein"/>
    <m/>
    <m/>
    <s v="A4S02_13430"/>
    <n v="1029"/>
    <n v="342"/>
    <m/>
  </r>
  <r>
    <n v="5667"/>
    <x v="0"/>
    <x v="0"/>
    <s v="GCA_001766235.1"/>
    <s v="Primary Assembly"/>
    <s v="chromosome"/>
    <m/>
    <s v="CP015164.1"/>
    <n v="2752191"/>
    <n v="2753187"/>
    <x v="0"/>
    <m/>
    <m/>
    <m/>
    <m/>
    <m/>
    <m/>
    <s v="A4S02_13435"/>
    <n v="997"/>
    <m/>
    <s v="pseudo"/>
  </r>
  <r>
    <n v="5668"/>
    <x v="1"/>
    <x v="1"/>
    <s v="GCA_001766235.1"/>
    <s v="Primary Assembly"/>
    <s v="chromosome"/>
    <m/>
    <s v="CP015164.1"/>
    <n v="2752191"/>
    <n v="2753187"/>
    <x v="0"/>
    <m/>
    <m/>
    <m/>
    <s v="quinone oxidoreductase"/>
    <m/>
    <m/>
    <s v="A4S02_13435"/>
    <n v="997"/>
    <m/>
    <s v="pseudo"/>
  </r>
  <r>
    <n v="5669"/>
    <x v="0"/>
    <x v="2"/>
    <s v="GCA_001766235.1"/>
    <s v="Primary Assembly"/>
    <s v="chromosome"/>
    <m/>
    <s v="CP015164.1"/>
    <n v="2753653"/>
    <n v="2754357"/>
    <x v="0"/>
    <m/>
    <m/>
    <m/>
    <m/>
    <m/>
    <m/>
    <s v="A4S02_13440"/>
    <n v="705"/>
    <m/>
    <m/>
  </r>
  <r>
    <n v="5670"/>
    <x v="1"/>
    <x v="3"/>
    <s v="GCA_001766235.1"/>
    <s v="Primary Assembly"/>
    <s v="chromosome"/>
    <m/>
    <s v="CP015164.1"/>
    <n v="2753653"/>
    <n v="2754357"/>
    <x v="0"/>
    <s v="AOW47615.1"/>
    <m/>
    <m/>
    <s v="hypothetical protein"/>
    <m/>
    <m/>
    <s v="A4S02_13440"/>
    <n v="705"/>
    <n v="234"/>
    <m/>
  </r>
  <r>
    <n v="5671"/>
    <x v="0"/>
    <x v="2"/>
    <s v="GCA_001766235.1"/>
    <s v="Primary Assembly"/>
    <s v="chromosome"/>
    <m/>
    <s v="CP015164.1"/>
    <n v="2754485"/>
    <n v="2756353"/>
    <x v="1"/>
    <m/>
    <m/>
    <m/>
    <m/>
    <m/>
    <m/>
    <s v="A4S02_13445"/>
    <n v="1869"/>
    <m/>
    <m/>
  </r>
  <r>
    <n v="5672"/>
    <x v="1"/>
    <x v="3"/>
    <s v="GCA_001766235.1"/>
    <s v="Primary Assembly"/>
    <s v="chromosome"/>
    <m/>
    <s v="CP015164.1"/>
    <n v="2754485"/>
    <n v="2756353"/>
    <x v="1"/>
    <s v="AOW47616.1"/>
    <m/>
    <m/>
    <s v="dihydroxy-acid dehydratase"/>
    <m/>
    <m/>
    <s v="A4S02_13445"/>
    <n v="1869"/>
    <n v="622"/>
    <m/>
  </r>
  <r>
    <n v="5673"/>
    <x v="0"/>
    <x v="2"/>
    <s v="GCA_001766235.1"/>
    <s v="Primary Assembly"/>
    <s v="chromosome"/>
    <m/>
    <s v="CP015164.1"/>
    <n v="2756618"/>
    <n v="2757601"/>
    <x v="0"/>
    <m/>
    <m/>
    <m/>
    <m/>
    <m/>
    <m/>
    <s v="A4S02_13450"/>
    <n v="984"/>
    <m/>
    <m/>
  </r>
  <r>
    <n v="5674"/>
    <x v="1"/>
    <x v="3"/>
    <s v="GCA_001766235.1"/>
    <s v="Primary Assembly"/>
    <s v="chromosome"/>
    <m/>
    <s v="CP015164.1"/>
    <n v="2756618"/>
    <n v="2757601"/>
    <x v="0"/>
    <s v="AOW47617.1"/>
    <m/>
    <m/>
    <s v="phosphate ABC transporter permease subunit PstC"/>
    <m/>
    <m/>
    <s v="A4S02_13450"/>
    <n v="984"/>
    <n v="327"/>
    <m/>
  </r>
  <r>
    <n v="5675"/>
    <x v="0"/>
    <x v="2"/>
    <s v="GCA_001766235.1"/>
    <s v="Primary Assembly"/>
    <s v="chromosome"/>
    <m/>
    <s v="CP015164.1"/>
    <n v="2757604"/>
    <n v="2758479"/>
    <x v="0"/>
    <m/>
    <m/>
    <m/>
    <m/>
    <m/>
    <m/>
    <s v="A4S02_13455"/>
    <n v="876"/>
    <m/>
    <m/>
  </r>
  <r>
    <n v="5676"/>
    <x v="1"/>
    <x v="3"/>
    <s v="GCA_001766235.1"/>
    <s v="Primary Assembly"/>
    <s v="chromosome"/>
    <m/>
    <s v="CP015164.1"/>
    <n v="2757604"/>
    <n v="2758479"/>
    <x v="0"/>
    <s v="AOW47618.1"/>
    <m/>
    <m/>
    <s v="phosphate ABC transporter, permease protein PstA"/>
    <m/>
    <m/>
    <s v="A4S02_13455"/>
    <n v="876"/>
    <n v="291"/>
    <m/>
  </r>
  <r>
    <n v="5677"/>
    <x v="0"/>
    <x v="2"/>
    <s v="GCA_001766235.1"/>
    <s v="Primary Assembly"/>
    <s v="chromosome"/>
    <m/>
    <s v="CP015164.1"/>
    <n v="2758476"/>
    <n v="2759306"/>
    <x v="0"/>
    <m/>
    <m/>
    <m/>
    <m/>
    <m/>
    <m/>
    <s v="A4S02_13460"/>
    <n v="831"/>
    <m/>
    <m/>
  </r>
  <r>
    <n v="5678"/>
    <x v="1"/>
    <x v="3"/>
    <s v="GCA_001766235.1"/>
    <s v="Primary Assembly"/>
    <s v="chromosome"/>
    <m/>
    <s v="CP015164.1"/>
    <n v="2758476"/>
    <n v="2759306"/>
    <x v="0"/>
    <s v="AOW47619.1"/>
    <m/>
    <m/>
    <s v="phosphate ABC transporter ATP-binding protein"/>
    <m/>
    <m/>
    <s v="A4S02_13460"/>
    <n v="831"/>
    <n v="276"/>
    <m/>
  </r>
  <r>
    <n v="5679"/>
    <x v="0"/>
    <x v="2"/>
    <s v="GCA_001766235.1"/>
    <s v="Primary Assembly"/>
    <s v="chromosome"/>
    <m/>
    <s v="CP015164.1"/>
    <n v="2759324"/>
    <n v="2760040"/>
    <x v="0"/>
    <m/>
    <m/>
    <m/>
    <m/>
    <m/>
    <m/>
    <s v="A4S02_13465"/>
    <n v="717"/>
    <m/>
    <m/>
  </r>
  <r>
    <n v="5680"/>
    <x v="1"/>
    <x v="3"/>
    <s v="GCA_001766235.1"/>
    <s v="Primary Assembly"/>
    <s v="chromosome"/>
    <m/>
    <s v="CP015164.1"/>
    <n v="2759324"/>
    <n v="2760040"/>
    <x v="0"/>
    <s v="AOW47620.1"/>
    <m/>
    <m/>
    <s v="phosphate transport system regulatory protein PhoU"/>
    <m/>
    <m/>
    <s v="A4S02_13465"/>
    <n v="717"/>
    <n v="238"/>
    <m/>
  </r>
  <r>
    <n v="5681"/>
    <x v="0"/>
    <x v="2"/>
    <s v="GCA_001766235.1"/>
    <s v="Primary Assembly"/>
    <s v="chromosome"/>
    <m/>
    <s v="CP015164.1"/>
    <n v="2760068"/>
    <n v="2760940"/>
    <x v="1"/>
    <m/>
    <m/>
    <m/>
    <m/>
    <m/>
    <m/>
    <s v="A4S02_13470"/>
    <n v="873"/>
    <m/>
    <m/>
  </r>
  <r>
    <n v="5682"/>
    <x v="1"/>
    <x v="3"/>
    <s v="GCA_001766235.1"/>
    <s v="Primary Assembly"/>
    <s v="chromosome"/>
    <m/>
    <s v="CP015164.1"/>
    <n v="2760068"/>
    <n v="2760940"/>
    <x v="1"/>
    <s v="AOW47621.1"/>
    <m/>
    <m/>
    <s v="NADH-ubiquinone oxidoreductase"/>
    <m/>
    <m/>
    <s v="A4S02_13470"/>
    <n v="873"/>
    <n v="290"/>
    <m/>
  </r>
  <r>
    <n v="5683"/>
    <x v="0"/>
    <x v="2"/>
    <s v="GCA_001766235.1"/>
    <s v="Primary Assembly"/>
    <s v="chromosome"/>
    <m/>
    <s v="CP015164.1"/>
    <n v="2760940"/>
    <n v="2762271"/>
    <x v="1"/>
    <m/>
    <m/>
    <m/>
    <m/>
    <m/>
    <m/>
    <s v="A4S02_13475"/>
    <n v="1332"/>
    <m/>
    <m/>
  </r>
  <r>
    <n v="5684"/>
    <x v="1"/>
    <x v="3"/>
    <s v="GCA_001766235.1"/>
    <s v="Primary Assembly"/>
    <s v="chromosome"/>
    <m/>
    <s v="CP015164.1"/>
    <n v="2760940"/>
    <n v="2762271"/>
    <x v="1"/>
    <s v="AOW47622.1"/>
    <m/>
    <m/>
    <s v="hypothetical protein"/>
    <m/>
    <m/>
    <s v="A4S02_13475"/>
    <n v="1332"/>
    <n v="443"/>
    <m/>
  </r>
  <r>
    <n v="5685"/>
    <x v="0"/>
    <x v="2"/>
    <s v="GCA_001766235.1"/>
    <s v="Primary Assembly"/>
    <s v="chromosome"/>
    <m/>
    <s v="CP015164.1"/>
    <n v="2762478"/>
    <n v="2762954"/>
    <x v="0"/>
    <m/>
    <m/>
    <m/>
    <m/>
    <m/>
    <m/>
    <s v="A4S02_13480"/>
    <n v="477"/>
    <m/>
    <m/>
  </r>
  <r>
    <n v="5686"/>
    <x v="1"/>
    <x v="3"/>
    <s v="GCA_001766235.1"/>
    <s v="Primary Assembly"/>
    <s v="chromosome"/>
    <m/>
    <s v="CP015164.1"/>
    <n v="2762478"/>
    <n v="2762954"/>
    <x v="0"/>
    <s v="AOW47623.1"/>
    <m/>
    <m/>
    <s v="50S ribosomal protein L13"/>
    <m/>
    <m/>
    <s v="A4S02_13480"/>
    <n v="477"/>
    <n v="158"/>
    <m/>
  </r>
  <r>
    <n v="5687"/>
    <x v="0"/>
    <x v="2"/>
    <s v="GCA_001766235.1"/>
    <s v="Primary Assembly"/>
    <s v="chromosome"/>
    <m/>
    <s v="CP015164.1"/>
    <n v="2762960"/>
    <n v="2763448"/>
    <x v="0"/>
    <m/>
    <m/>
    <m/>
    <m/>
    <m/>
    <m/>
    <s v="A4S02_13485"/>
    <n v="489"/>
    <m/>
    <m/>
  </r>
  <r>
    <n v="5688"/>
    <x v="1"/>
    <x v="3"/>
    <s v="GCA_001766235.1"/>
    <s v="Primary Assembly"/>
    <s v="chromosome"/>
    <m/>
    <s v="CP015164.1"/>
    <n v="2762960"/>
    <n v="2763448"/>
    <x v="0"/>
    <s v="AOW47624.1"/>
    <m/>
    <m/>
    <s v="30S ribosomal protein S9"/>
    <m/>
    <m/>
    <s v="A4S02_13485"/>
    <n v="489"/>
    <n v="162"/>
    <m/>
  </r>
  <r>
    <n v="5689"/>
    <x v="0"/>
    <x v="2"/>
    <s v="GCA_001766235.1"/>
    <s v="Primary Assembly"/>
    <s v="chromosome"/>
    <m/>
    <s v="CP015164.1"/>
    <n v="2763515"/>
    <n v="2765107"/>
    <x v="1"/>
    <m/>
    <m/>
    <m/>
    <m/>
    <m/>
    <m/>
    <s v="A4S02_13490"/>
    <n v="1593"/>
    <m/>
    <m/>
  </r>
  <r>
    <n v="5690"/>
    <x v="1"/>
    <x v="3"/>
    <s v="GCA_001766235.1"/>
    <s v="Primary Assembly"/>
    <s v="chromosome"/>
    <m/>
    <s v="CP015164.1"/>
    <n v="2763515"/>
    <n v="2765107"/>
    <x v="1"/>
    <s v="AOW47625.1"/>
    <m/>
    <m/>
    <s v="peptidase S10"/>
    <m/>
    <m/>
    <s v="A4S02_13490"/>
    <n v="1593"/>
    <n v="530"/>
    <m/>
  </r>
  <r>
    <n v="5691"/>
    <x v="0"/>
    <x v="2"/>
    <s v="GCA_001766235.1"/>
    <s v="Primary Assembly"/>
    <s v="chromosome"/>
    <m/>
    <s v="CP015164.1"/>
    <n v="2765265"/>
    <n v="2765765"/>
    <x v="0"/>
    <m/>
    <m/>
    <m/>
    <m/>
    <m/>
    <m/>
    <s v="A4S02_13495"/>
    <n v="501"/>
    <m/>
    <m/>
  </r>
  <r>
    <n v="5692"/>
    <x v="1"/>
    <x v="3"/>
    <s v="GCA_001766235.1"/>
    <s v="Primary Assembly"/>
    <s v="chromosome"/>
    <m/>
    <s v="CP015164.1"/>
    <n v="2765265"/>
    <n v="2765765"/>
    <x v="0"/>
    <s v="AOW47626.1"/>
    <m/>
    <m/>
    <s v="hypothetical protein"/>
    <m/>
    <m/>
    <s v="A4S02_13495"/>
    <n v="501"/>
    <n v="166"/>
    <m/>
  </r>
  <r>
    <n v="5693"/>
    <x v="0"/>
    <x v="2"/>
    <s v="GCA_001766235.1"/>
    <s v="Primary Assembly"/>
    <s v="chromosome"/>
    <m/>
    <s v="CP015164.1"/>
    <n v="2765827"/>
    <n v="2767584"/>
    <x v="1"/>
    <m/>
    <m/>
    <m/>
    <m/>
    <m/>
    <m/>
    <s v="A4S02_13500"/>
    <n v="1758"/>
    <m/>
    <m/>
  </r>
  <r>
    <n v="5694"/>
    <x v="1"/>
    <x v="3"/>
    <s v="GCA_001766235.1"/>
    <s v="Primary Assembly"/>
    <s v="chromosome"/>
    <m/>
    <s v="CP015164.1"/>
    <n v="2765827"/>
    <n v="2767584"/>
    <x v="1"/>
    <s v="AOW47627.1"/>
    <m/>
    <m/>
    <s v="DEAD/DEAH box helicase"/>
    <m/>
    <m/>
    <s v="A4S02_13500"/>
    <n v="1758"/>
    <n v="585"/>
    <m/>
  </r>
  <r>
    <n v="5695"/>
    <x v="0"/>
    <x v="2"/>
    <s v="GCA_001766235.1"/>
    <s v="Primary Assembly"/>
    <s v="chromosome"/>
    <m/>
    <s v="CP015164.1"/>
    <n v="2767706"/>
    <n v="2769760"/>
    <x v="1"/>
    <m/>
    <m/>
    <m/>
    <m/>
    <m/>
    <m/>
    <s v="A4S02_13505"/>
    <n v="2055"/>
    <m/>
    <m/>
  </r>
  <r>
    <n v="5696"/>
    <x v="1"/>
    <x v="3"/>
    <s v="GCA_001766235.1"/>
    <s v="Primary Assembly"/>
    <s v="chromosome"/>
    <m/>
    <s v="CP015164.1"/>
    <n v="2767706"/>
    <n v="2769760"/>
    <x v="1"/>
    <s v="AOW47928.1"/>
    <m/>
    <m/>
    <s v="hypothetical protein"/>
    <m/>
    <m/>
    <s v="A4S02_13505"/>
    <n v="2055"/>
    <n v="684"/>
    <m/>
  </r>
  <r>
    <n v="5697"/>
    <x v="0"/>
    <x v="2"/>
    <s v="GCA_001766235.1"/>
    <s v="Primary Assembly"/>
    <s v="chromosome"/>
    <m/>
    <s v="CP015164.1"/>
    <n v="2769806"/>
    <n v="2770207"/>
    <x v="0"/>
    <m/>
    <m/>
    <m/>
    <m/>
    <m/>
    <m/>
    <s v="A4S02_13510"/>
    <n v="402"/>
    <m/>
    <m/>
  </r>
  <r>
    <n v="5698"/>
    <x v="1"/>
    <x v="3"/>
    <s v="GCA_001766235.1"/>
    <s v="Primary Assembly"/>
    <s v="chromosome"/>
    <m/>
    <s v="CP015164.1"/>
    <n v="2769806"/>
    <n v="2770207"/>
    <x v="0"/>
    <s v="AOW47628.1"/>
    <m/>
    <m/>
    <s v="lactoylglutathione lyase"/>
    <m/>
    <m/>
    <s v="A4S02_13510"/>
    <n v="402"/>
    <n v="133"/>
    <m/>
  </r>
  <r>
    <n v="5699"/>
    <x v="0"/>
    <x v="2"/>
    <s v="GCA_001766235.1"/>
    <s v="Primary Assembly"/>
    <s v="chromosome"/>
    <m/>
    <s v="CP015164.1"/>
    <n v="2770313"/>
    <n v="2771125"/>
    <x v="0"/>
    <m/>
    <m/>
    <m/>
    <m/>
    <m/>
    <m/>
    <s v="A4S02_13515"/>
    <n v="813"/>
    <m/>
    <m/>
  </r>
  <r>
    <n v="5700"/>
    <x v="1"/>
    <x v="3"/>
    <s v="GCA_001766235.1"/>
    <s v="Primary Assembly"/>
    <s v="chromosome"/>
    <m/>
    <s v="CP015164.1"/>
    <n v="2770313"/>
    <n v="2771125"/>
    <x v="0"/>
    <s v="AOW47629.1"/>
    <m/>
    <m/>
    <s v="diaminopimelate epimerase"/>
    <m/>
    <m/>
    <s v="A4S02_13515"/>
    <n v="813"/>
    <n v="270"/>
    <m/>
  </r>
  <r>
    <n v="5701"/>
    <x v="0"/>
    <x v="2"/>
    <s v="GCA_001766235.1"/>
    <s v="Primary Assembly"/>
    <s v="chromosome"/>
    <m/>
    <s v="CP015164.1"/>
    <n v="2771122"/>
    <n v="2772366"/>
    <x v="0"/>
    <m/>
    <m/>
    <m/>
    <m/>
    <m/>
    <m/>
    <s v="A4S02_13520"/>
    <n v="1245"/>
    <m/>
    <m/>
  </r>
  <r>
    <n v="5702"/>
    <x v="1"/>
    <x v="3"/>
    <s v="GCA_001766235.1"/>
    <s v="Primary Assembly"/>
    <s v="chromosome"/>
    <m/>
    <s v="CP015164.1"/>
    <n v="2771122"/>
    <n v="2772366"/>
    <x v="0"/>
    <s v="AOW47630.1"/>
    <m/>
    <m/>
    <s v="tRNA (N(6)-L-threonylcarbamoyladenosine(37)-C(2))-methylthiotransferase MtaB"/>
    <m/>
    <m/>
    <s v="A4S02_13520"/>
    <n v="1245"/>
    <n v="414"/>
    <m/>
  </r>
  <r>
    <n v="5703"/>
    <x v="0"/>
    <x v="2"/>
    <s v="GCA_001766235.1"/>
    <s v="Primary Assembly"/>
    <s v="chromosome"/>
    <m/>
    <s v="CP015164.1"/>
    <n v="2772368"/>
    <n v="2773297"/>
    <x v="0"/>
    <m/>
    <m/>
    <m/>
    <m/>
    <m/>
    <m/>
    <s v="A4S02_13525"/>
    <n v="930"/>
    <m/>
    <m/>
  </r>
  <r>
    <n v="5704"/>
    <x v="1"/>
    <x v="3"/>
    <s v="GCA_001766235.1"/>
    <s v="Primary Assembly"/>
    <s v="chromosome"/>
    <m/>
    <s v="CP015164.1"/>
    <n v="2772368"/>
    <n v="2773297"/>
    <x v="0"/>
    <s v="AOW47631.1"/>
    <m/>
    <m/>
    <s v="signal recognition particle-docking protein FtsY"/>
    <m/>
    <m/>
    <s v="A4S02_13525"/>
    <n v="930"/>
    <n v="309"/>
    <m/>
  </r>
  <r>
    <n v="5705"/>
    <x v="0"/>
    <x v="2"/>
    <s v="GCA_001766235.1"/>
    <s v="Primary Assembly"/>
    <s v="chromosome"/>
    <m/>
    <s v="CP015164.1"/>
    <n v="2773417"/>
    <n v="2773719"/>
    <x v="0"/>
    <m/>
    <m/>
    <m/>
    <m/>
    <m/>
    <m/>
    <s v="A4S02_13530"/>
    <n v="303"/>
    <m/>
    <m/>
  </r>
  <r>
    <n v="5706"/>
    <x v="1"/>
    <x v="3"/>
    <s v="GCA_001766235.1"/>
    <s v="Primary Assembly"/>
    <s v="chromosome"/>
    <m/>
    <s v="CP015164.1"/>
    <n v="2773417"/>
    <n v="2773719"/>
    <x v="0"/>
    <s v="AOW47632.1"/>
    <m/>
    <m/>
    <s v="F0F1 ATP synthase assembly protein I"/>
    <m/>
    <m/>
    <s v="A4S02_13530"/>
    <n v="303"/>
    <n v="100"/>
    <m/>
  </r>
  <r>
    <n v="5707"/>
    <x v="0"/>
    <x v="2"/>
    <s v="GCA_001766235.1"/>
    <s v="Primary Assembly"/>
    <s v="chromosome"/>
    <m/>
    <s v="CP015164.1"/>
    <n v="2773775"/>
    <n v="2774524"/>
    <x v="0"/>
    <m/>
    <m/>
    <m/>
    <m/>
    <m/>
    <m/>
    <s v="A4S02_13535"/>
    <n v="750"/>
    <m/>
    <m/>
  </r>
  <r>
    <n v="5708"/>
    <x v="1"/>
    <x v="3"/>
    <s v="GCA_001766235.1"/>
    <s v="Primary Assembly"/>
    <s v="chromosome"/>
    <m/>
    <s v="CP015164.1"/>
    <n v="2773775"/>
    <n v="2774524"/>
    <x v="0"/>
    <s v="AOW47633.1"/>
    <m/>
    <m/>
    <s v="F0F1 ATP synthase subunit A"/>
    <m/>
    <m/>
    <s v="A4S02_13535"/>
    <n v="750"/>
    <n v="249"/>
    <m/>
  </r>
  <r>
    <n v="5709"/>
    <x v="0"/>
    <x v="2"/>
    <s v="GCA_001766235.1"/>
    <s v="Primary Assembly"/>
    <s v="chromosome"/>
    <m/>
    <s v="CP015164.1"/>
    <n v="2774580"/>
    <n v="2774804"/>
    <x v="0"/>
    <m/>
    <m/>
    <m/>
    <m/>
    <m/>
    <m/>
    <s v="A4S02_13540"/>
    <n v="225"/>
    <m/>
    <m/>
  </r>
  <r>
    <n v="5710"/>
    <x v="1"/>
    <x v="3"/>
    <s v="GCA_001766235.1"/>
    <s v="Primary Assembly"/>
    <s v="chromosome"/>
    <m/>
    <s v="CP015164.1"/>
    <n v="2774580"/>
    <n v="2774804"/>
    <x v="0"/>
    <s v="AOW47634.1"/>
    <m/>
    <m/>
    <s v="F0F1 ATP synthase subunit C"/>
    <m/>
    <m/>
    <s v="A4S02_13540"/>
    <n v="225"/>
    <n v="74"/>
    <m/>
  </r>
  <r>
    <n v="5711"/>
    <x v="0"/>
    <x v="2"/>
    <s v="GCA_001766235.1"/>
    <s v="Primary Assembly"/>
    <s v="chromosome"/>
    <m/>
    <s v="CP015164.1"/>
    <n v="2774854"/>
    <n v="2775435"/>
    <x v="0"/>
    <m/>
    <m/>
    <m/>
    <m/>
    <m/>
    <m/>
    <s v="A4S02_13545"/>
    <n v="582"/>
    <m/>
    <m/>
  </r>
  <r>
    <n v="5712"/>
    <x v="1"/>
    <x v="3"/>
    <s v="GCA_001766235.1"/>
    <s v="Primary Assembly"/>
    <s v="chromosome"/>
    <m/>
    <s v="CP015164.1"/>
    <n v="2774854"/>
    <n v="2775435"/>
    <x v="0"/>
    <s v="AOW47929.1"/>
    <m/>
    <m/>
    <s v="hypothetical protein"/>
    <m/>
    <m/>
    <s v="A4S02_13545"/>
    <n v="582"/>
    <n v="193"/>
    <m/>
  </r>
  <r>
    <n v="5713"/>
    <x v="0"/>
    <x v="2"/>
    <s v="GCA_001766235.1"/>
    <s v="Primary Assembly"/>
    <s v="chromosome"/>
    <m/>
    <s v="CP015164.1"/>
    <n v="2775459"/>
    <n v="2775962"/>
    <x v="0"/>
    <m/>
    <m/>
    <m/>
    <m/>
    <m/>
    <m/>
    <s v="A4S02_13550"/>
    <n v="504"/>
    <m/>
    <m/>
  </r>
  <r>
    <n v="5714"/>
    <x v="1"/>
    <x v="3"/>
    <s v="GCA_001766235.1"/>
    <s v="Primary Assembly"/>
    <s v="chromosome"/>
    <m/>
    <s v="CP015164.1"/>
    <n v="2775459"/>
    <n v="2775962"/>
    <x v="0"/>
    <s v="AOW47635.1"/>
    <m/>
    <m/>
    <s v="ATP synthase F0 subunit B"/>
    <m/>
    <m/>
    <s v="A4S02_13550"/>
    <n v="504"/>
    <n v="167"/>
    <m/>
  </r>
  <r>
    <n v="5715"/>
    <x v="0"/>
    <x v="2"/>
    <s v="GCA_001766235.1"/>
    <s v="Primary Assembly"/>
    <s v="chromosome"/>
    <m/>
    <s v="CP015164.1"/>
    <n v="2775989"/>
    <n v="2776762"/>
    <x v="0"/>
    <m/>
    <m/>
    <m/>
    <m/>
    <m/>
    <m/>
    <s v="A4S02_13555"/>
    <n v="774"/>
    <m/>
    <m/>
  </r>
  <r>
    <n v="5716"/>
    <x v="1"/>
    <x v="3"/>
    <s v="GCA_001766235.1"/>
    <s v="Primary Assembly"/>
    <s v="chromosome"/>
    <m/>
    <s v="CP015164.1"/>
    <n v="2775989"/>
    <n v="2776762"/>
    <x v="0"/>
    <s v="AOW47636.1"/>
    <m/>
    <m/>
    <s v="glycosyl transferase"/>
    <m/>
    <m/>
    <s v="A4S02_13555"/>
    <n v="774"/>
    <n v="257"/>
    <m/>
  </r>
  <r>
    <n v="5717"/>
    <x v="0"/>
    <x v="2"/>
    <s v="GCA_001766235.1"/>
    <s v="Primary Assembly"/>
    <s v="chromosome"/>
    <m/>
    <s v="CP015164.1"/>
    <n v="2776756"/>
    <n v="2778447"/>
    <x v="0"/>
    <m/>
    <m/>
    <m/>
    <m/>
    <m/>
    <m/>
    <s v="A4S02_13560"/>
    <n v="1692"/>
    <m/>
    <m/>
  </r>
  <r>
    <n v="5718"/>
    <x v="1"/>
    <x v="3"/>
    <s v="GCA_001766235.1"/>
    <s v="Primary Assembly"/>
    <s v="chromosome"/>
    <m/>
    <s v="CP015164.1"/>
    <n v="2776756"/>
    <n v="2778447"/>
    <x v="0"/>
    <s v="AOW47637.1"/>
    <m/>
    <m/>
    <s v="glycosyl transferase"/>
    <m/>
    <m/>
    <s v="A4S02_13560"/>
    <n v="1692"/>
    <n v="563"/>
    <m/>
  </r>
  <r>
    <n v="5719"/>
    <x v="0"/>
    <x v="4"/>
    <s v="GCA_001766235.1"/>
    <s v="Primary Assembly"/>
    <s v="chromosome"/>
    <m/>
    <s v="CP015164.1"/>
    <n v="2778533"/>
    <n v="2778605"/>
    <x v="1"/>
    <m/>
    <m/>
    <m/>
    <m/>
    <m/>
    <m/>
    <s v="A4S02_13565"/>
    <n v="73"/>
    <m/>
    <m/>
  </r>
  <r>
    <n v="5720"/>
    <x v="2"/>
    <x v="5"/>
    <s v="GCA_001766235.1"/>
    <s v="Primary Assembly"/>
    <s v="chromosome"/>
    <m/>
    <s v="CP015164.1"/>
    <n v="2778533"/>
    <n v="2778605"/>
    <x v="1"/>
    <m/>
    <m/>
    <m/>
    <s v="tRNA-Thr"/>
    <m/>
    <m/>
    <s v="A4S02_13565"/>
    <n v="73"/>
    <m/>
    <s v="anticodon=CGT"/>
  </r>
  <r>
    <n v="5721"/>
    <x v="0"/>
    <x v="2"/>
    <s v="GCA_001766235.1"/>
    <s v="Primary Assembly"/>
    <s v="chromosome"/>
    <m/>
    <s v="CP015164.1"/>
    <n v="2778777"/>
    <n v="2780246"/>
    <x v="0"/>
    <m/>
    <m/>
    <m/>
    <m/>
    <m/>
    <m/>
    <s v="A4S02_13570"/>
    <n v="1470"/>
    <m/>
    <m/>
  </r>
  <r>
    <n v="5722"/>
    <x v="1"/>
    <x v="3"/>
    <s v="GCA_001766235.1"/>
    <s v="Primary Assembly"/>
    <s v="chromosome"/>
    <m/>
    <s v="CP015164.1"/>
    <n v="2778777"/>
    <n v="2780246"/>
    <x v="0"/>
    <s v="AOW47638.1"/>
    <m/>
    <m/>
    <s v="paraquat-inducible protein A"/>
    <m/>
    <m/>
    <s v="A4S02_13570"/>
    <n v="1470"/>
    <n v="489"/>
    <m/>
  </r>
  <r>
    <n v="5723"/>
    <x v="0"/>
    <x v="2"/>
    <s v="GCA_001766235.1"/>
    <s v="Primary Assembly"/>
    <s v="chromosome"/>
    <m/>
    <s v="CP015164.1"/>
    <n v="2780243"/>
    <n v="2781952"/>
    <x v="0"/>
    <m/>
    <m/>
    <m/>
    <m/>
    <m/>
    <m/>
    <s v="A4S02_13575"/>
    <n v="1710"/>
    <m/>
    <m/>
  </r>
  <r>
    <n v="5724"/>
    <x v="1"/>
    <x v="3"/>
    <s v="GCA_001766235.1"/>
    <s v="Primary Assembly"/>
    <s v="chromosome"/>
    <m/>
    <s v="CP015164.1"/>
    <n v="2780243"/>
    <n v="2781952"/>
    <x v="0"/>
    <s v="AOW47639.1"/>
    <m/>
    <m/>
    <s v="paraquat-inducible protein B"/>
    <m/>
    <m/>
    <s v="A4S02_13575"/>
    <n v="1710"/>
    <n v="569"/>
    <m/>
  </r>
  <r>
    <n v="5725"/>
    <x v="0"/>
    <x v="2"/>
    <s v="GCA_001766235.1"/>
    <s v="Primary Assembly"/>
    <s v="chromosome"/>
    <m/>
    <s v="CP015164.1"/>
    <n v="2781957"/>
    <n v="2782655"/>
    <x v="0"/>
    <m/>
    <m/>
    <m/>
    <m/>
    <m/>
    <m/>
    <s v="A4S02_13580"/>
    <n v="699"/>
    <m/>
    <m/>
  </r>
  <r>
    <n v="5726"/>
    <x v="1"/>
    <x v="3"/>
    <s v="GCA_001766235.1"/>
    <s v="Primary Assembly"/>
    <s v="chromosome"/>
    <m/>
    <s v="CP015164.1"/>
    <n v="2781957"/>
    <n v="2782655"/>
    <x v="0"/>
    <s v="AOW47640.1"/>
    <m/>
    <m/>
    <s v="hypothetical protein"/>
    <m/>
    <m/>
    <s v="A4S02_13580"/>
    <n v="699"/>
    <n v="232"/>
    <m/>
  </r>
  <r>
    <n v="5727"/>
    <x v="0"/>
    <x v="2"/>
    <s v="GCA_001766235.1"/>
    <s v="Primary Assembly"/>
    <s v="chromosome"/>
    <m/>
    <s v="CP015164.1"/>
    <n v="2782739"/>
    <n v="2784226"/>
    <x v="1"/>
    <m/>
    <m/>
    <m/>
    <m/>
    <m/>
    <m/>
    <s v="A4S02_13585"/>
    <n v="1488"/>
    <m/>
    <m/>
  </r>
  <r>
    <n v="5728"/>
    <x v="1"/>
    <x v="3"/>
    <s v="GCA_001766235.1"/>
    <s v="Primary Assembly"/>
    <s v="chromosome"/>
    <m/>
    <s v="CP015164.1"/>
    <n v="2782739"/>
    <n v="2784226"/>
    <x v="1"/>
    <s v="AOW47930.1"/>
    <m/>
    <m/>
    <s v="amidophosphoribosyltransferase"/>
    <m/>
    <m/>
    <s v="A4S02_13585"/>
    <n v="1488"/>
    <n v="495"/>
    <m/>
  </r>
  <r>
    <n v="5729"/>
    <x v="0"/>
    <x v="2"/>
    <s v="GCA_001766235.1"/>
    <s v="Primary Assembly"/>
    <s v="chromosome"/>
    <m/>
    <s v="CP015164.1"/>
    <n v="2784273"/>
    <n v="2784797"/>
    <x v="1"/>
    <m/>
    <m/>
    <m/>
    <m/>
    <m/>
    <m/>
    <s v="A4S02_13590"/>
    <n v="525"/>
    <m/>
    <m/>
  </r>
  <r>
    <n v="5730"/>
    <x v="1"/>
    <x v="3"/>
    <s v="GCA_001766235.1"/>
    <s v="Primary Assembly"/>
    <s v="chromosome"/>
    <m/>
    <s v="CP015164.1"/>
    <n v="2784273"/>
    <n v="2784797"/>
    <x v="1"/>
    <s v="AOW47641.1"/>
    <m/>
    <m/>
    <s v="bacteriocin biosynthesis protein"/>
    <m/>
    <m/>
    <s v="A4S02_13590"/>
    <n v="525"/>
    <n v="174"/>
    <m/>
  </r>
  <r>
    <n v="5731"/>
    <x v="0"/>
    <x v="2"/>
    <s v="GCA_001766235.1"/>
    <s v="Primary Assembly"/>
    <s v="chromosome"/>
    <m/>
    <s v="CP015164.1"/>
    <n v="2784849"/>
    <n v="2785199"/>
    <x v="1"/>
    <m/>
    <m/>
    <m/>
    <m/>
    <m/>
    <m/>
    <s v="A4S02_13595"/>
    <n v="351"/>
    <m/>
    <m/>
  </r>
  <r>
    <n v="5732"/>
    <x v="1"/>
    <x v="3"/>
    <s v="GCA_001766235.1"/>
    <s v="Primary Assembly"/>
    <s v="chromosome"/>
    <m/>
    <s v="CP015164.1"/>
    <n v="2784849"/>
    <n v="2785199"/>
    <x v="1"/>
    <s v="AOW47642.1"/>
    <m/>
    <m/>
    <s v="phosphoribosyl-ATP pyrophosphatase"/>
    <m/>
    <m/>
    <s v="A4S02_13595"/>
    <n v="351"/>
    <n v="116"/>
    <m/>
  </r>
  <r>
    <n v="5733"/>
    <x v="0"/>
    <x v="2"/>
    <s v="GCA_001766235.1"/>
    <s v="Primary Assembly"/>
    <s v="chromosome"/>
    <m/>
    <s v="CP015164.1"/>
    <n v="2785221"/>
    <n v="2788727"/>
    <x v="1"/>
    <m/>
    <m/>
    <m/>
    <m/>
    <m/>
    <m/>
    <s v="A4S02_13600"/>
    <n v="3507"/>
    <m/>
    <m/>
  </r>
  <r>
    <n v="5734"/>
    <x v="1"/>
    <x v="3"/>
    <s v="GCA_001766235.1"/>
    <s v="Primary Assembly"/>
    <s v="chromosome"/>
    <m/>
    <s v="CP015164.1"/>
    <n v="2785221"/>
    <n v="2788727"/>
    <x v="1"/>
    <s v="AOW47643.1"/>
    <m/>
    <m/>
    <s v="methionine synthase"/>
    <m/>
    <m/>
    <s v="A4S02_13600"/>
    <n v="3507"/>
    <n v="1168"/>
    <m/>
  </r>
  <r>
    <n v="5735"/>
    <x v="0"/>
    <x v="2"/>
    <s v="GCA_001766235.1"/>
    <s v="Primary Assembly"/>
    <s v="chromosome"/>
    <m/>
    <s v="CP015164.1"/>
    <n v="2788889"/>
    <n v="2789209"/>
    <x v="0"/>
    <m/>
    <m/>
    <m/>
    <m/>
    <m/>
    <m/>
    <s v="A4S02_13605"/>
    <n v="321"/>
    <m/>
    <m/>
  </r>
  <r>
    <n v="5736"/>
    <x v="1"/>
    <x v="3"/>
    <s v="GCA_001766235.1"/>
    <s v="Primary Assembly"/>
    <s v="chromosome"/>
    <m/>
    <s v="CP015164.1"/>
    <n v="2788889"/>
    <n v="2789209"/>
    <x v="0"/>
    <s v="AOW47931.1"/>
    <m/>
    <m/>
    <s v="hypothetical protein"/>
    <m/>
    <m/>
    <s v="A4S02_13605"/>
    <n v="321"/>
    <n v="106"/>
    <m/>
  </r>
  <r>
    <n v="5737"/>
    <x v="0"/>
    <x v="2"/>
    <s v="GCA_001766235.1"/>
    <s v="Primary Assembly"/>
    <s v="chromosome"/>
    <m/>
    <s v="CP015164.1"/>
    <n v="2789392"/>
    <n v="2791647"/>
    <x v="0"/>
    <m/>
    <m/>
    <m/>
    <m/>
    <m/>
    <m/>
    <s v="A4S02_13610"/>
    <n v="2256"/>
    <m/>
    <m/>
  </r>
  <r>
    <n v="5738"/>
    <x v="1"/>
    <x v="3"/>
    <s v="GCA_001766235.1"/>
    <s v="Primary Assembly"/>
    <s v="chromosome"/>
    <m/>
    <s v="CP015164.1"/>
    <n v="2789392"/>
    <n v="2791647"/>
    <x v="0"/>
    <s v="AOW47644.1"/>
    <m/>
    <m/>
    <s v="ABC transporter ATP-binding protein"/>
    <m/>
    <m/>
    <s v="A4S02_13610"/>
    <n v="2256"/>
    <n v="751"/>
    <m/>
  </r>
  <r>
    <n v="5739"/>
    <x v="0"/>
    <x v="2"/>
    <s v="GCA_001766235.1"/>
    <s v="Primary Assembly"/>
    <s v="chromosome"/>
    <m/>
    <s v="CP015164.1"/>
    <n v="2791652"/>
    <n v="2793115"/>
    <x v="0"/>
    <m/>
    <m/>
    <m/>
    <m/>
    <m/>
    <m/>
    <s v="A4S02_13615"/>
    <n v="1464"/>
    <m/>
    <m/>
  </r>
  <r>
    <n v="5740"/>
    <x v="1"/>
    <x v="3"/>
    <s v="GCA_001766235.1"/>
    <s v="Primary Assembly"/>
    <s v="chromosome"/>
    <m/>
    <s v="CP015164.1"/>
    <n v="2791652"/>
    <n v="2793115"/>
    <x v="0"/>
    <s v="AOW47645.1"/>
    <m/>
    <m/>
    <s v="multidrug ABC transporter"/>
    <m/>
    <m/>
    <s v="A4S02_13615"/>
    <n v="1464"/>
    <n v="487"/>
    <m/>
  </r>
  <r>
    <n v="5741"/>
    <x v="0"/>
    <x v="2"/>
    <s v="GCA_001766235.1"/>
    <s v="Primary Assembly"/>
    <s v="chromosome"/>
    <m/>
    <s v="CP015164.1"/>
    <n v="2793163"/>
    <n v="2794935"/>
    <x v="0"/>
    <m/>
    <m/>
    <m/>
    <m/>
    <m/>
    <m/>
    <s v="A4S02_13620"/>
    <n v="1773"/>
    <m/>
    <m/>
  </r>
  <r>
    <n v="5742"/>
    <x v="1"/>
    <x v="3"/>
    <s v="GCA_001766235.1"/>
    <s v="Primary Assembly"/>
    <s v="chromosome"/>
    <m/>
    <s v="CP015164.1"/>
    <n v="2793163"/>
    <n v="2794935"/>
    <x v="0"/>
    <s v="AOW47646.1"/>
    <m/>
    <m/>
    <s v="hypothetical protein"/>
    <m/>
    <m/>
    <s v="A4S02_13620"/>
    <n v="1773"/>
    <n v="590"/>
    <m/>
  </r>
  <r>
    <n v="5743"/>
    <x v="0"/>
    <x v="2"/>
    <s v="GCA_001766235.1"/>
    <s v="Primary Assembly"/>
    <s v="chromosome"/>
    <m/>
    <s v="CP015164.1"/>
    <n v="2795008"/>
    <n v="2798088"/>
    <x v="0"/>
    <m/>
    <m/>
    <m/>
    <m/>
    <m/>
    <m/>
    <s v="A4S02_13625"/>
    <n v="3081"/>
    <m/>
    <m/>
  </r>
  <r>
    <n v="5744"/>
    <x v="1"/>
    <x v="3"/>
    <s v="GCA_001766235.1"/>
    <s v="Primary Assembly"/>
    <s v="chromosome"/>
    <m/>
    <s v="CP015164.1"/>
    <n v="2795008"/>
    <n v="2798088"/>
    <x v="0"/>
    <s v="AOW47647.1"/>
    <m/>
    <m/>
    <s v="glycosyl transferase"/>
    <m/>
    <m/>
    <s v="A4S02_13625"/>
    <n v="3081"/>
    <n v="1026"/>
    <m/>
  </r>
  <r>
    <n v="5745"/>
    <x v="0"/>
    <x v="2"/>
    <s v="GCA_001766235.1"/>
    <s v="Primary Assembly"/>
    <s v="chromosome"/>
    <m/>
    <s v="CP015164.1"/>
    <n v="2798158"/>
    <n v="2799303"/>
    <x v="0"/>
    <m/>
    <m/>
    <m/>
    <m/>
    <m/>
    <m/>
    <s v="A4S02_13630"/>
    <n v="1146"/>
    <m/>
    <m/>
  </r>
  <r>
    <n v="5746"/>
    <x v="1"/>
    <x v="3"/>
    <s v="GCA_001766235.1"/>
    <s v="Primary Assembly"/>
    <s v="chromosome"/>
    <m/>
    <s v="CP015164.1"/>
    <n v="2798158"/>
    <n v="2799303"/>
    <x v="0"/>
    <s v="AOW47648.1"/>
    <m/>
    <m/>
    <s v="hypothetical protein"/>
    <m/>
    <m/>
    <s v="A4S02_13630"/>
    <n v="1146"/>
    <n v="381"/>
    <m/>
  </r>
  <r>
    <n v="5747"/>
    <x v="0"/>
    <x v="2"/>
    <s v="GCA_001766235.1"/>
    <s v="Primary Assembly"/>
    <s v="chromosome"/>
    <m/>
    <s v="CP015164.1"/>
    <n v="2799382"/>
    <n v="2800827"/>
    <x v="0"/>
    <m/>
    <m/>
    <m/>
    <m/>
    <m/>
    <m/>
    <s v="A4S02_13635"/>
    <n v="1446"/>
    <m/>
    <m/>
  </r>
  <r>
    <n v="5748"/>
    <x v="1"/>
    <x v="3"/>
    <s v="GCA_001766235.1"/>
    <s v="Primary Assembly"/>
    <s v="chromosome"/>
    <m/>
    <s v="CP015164.1"/>
    <n v="2799382"/>
    <n v="2800827"/>
    <x v="0"/>
    <s v="AOW47649.1"/>
    <m/>
    <m/>
    <s v="glycosyl transferase"/>
    <m/>
    <m/>
    <s v="A4S02_13635"/>
    <n v="1446"/>
    <n v="481"/>
    <m/>
  </r>
  <r>
    <n v="5749"/>
    <x v="0"/>
    <x v="2"/>
    <s v="GCA_001766235.1"/>
    <s v="Primary Assembly"/>
    <s v="chromosome"/>
    <m/>
    <s v="CP015164.1"/>
    <n v="2800893"/>
    <n v="2801483"/>
    <x v="1"/>
    <m/>
    <m/>
    <m/>
    <m/>
    <m/>
    <m/>
    <s v="A4S02_13640"/>
    <n v="591"/>
    <m/>
    <m/>
  </r>
  <r>
    <n v="5750"/>
    <x v="1"/>
    <x v="3"/>
    <s v="GCA_001766235.1"/>
    <s v="Primary Assembly"/>
    <s v="chromosome"/>
    <m/>
    <s v="CP015164.1"/>
    <n v="2800893"/>
    <n v="2801483"/>
    <x v="1"/>
    <s v="AOW47650.1"/>
    <m/>
    <m/>
    <s v="hypothetical protein"/>
    <m/>
    <m/>
    <s v="A4S02_13640"/>
    <n v="591"/>
    <n v="196"/>
    <m/>
  </r>
  <r>
    <n v="5751"/>
    <x v="0"/>
    <x v="2"/>
    <s v="GCA_001766235.1"/>
    <s v="Primary Assembly"/>
    <s v="chromosome"/>
    <m/>
    <s v="CP015164.1"/>
    <n v="2801480"/>
    <n v="2802436"/>
    <x v="1"/>
    <m/>
    <m/>
    <m/>
    <m/>
    <m/>
    <m/>
    <s v="A4S02_13645"/>
    <n v="957"/>
    <m/>
    <m/>
  </r>
  <r>
    <n v="5752"/>
    <x v="1"/>
    <x v="3"/>
    <s v="GCA_001766235.1"/>
    <s v="Primary Assembly"/>
    <s v="chromosome"/>
    <m/>
    <s v="CP015164.1"/>
    <n v="2801480"/>
    <n v="2802436"/>
    <x v="1"/>
    <s v="AOW47651.1"/>
    <m/>
    <m/>
    <s v="paraquat-inducible protein B"/>
    <m/>
    <m/>
    <s v="A4S02_13645"/>
    <n v="957"/>
    <n v="318"/>
    <m/>
  </r>
  <r>
    <n v="5753"/>
    <x v="0"/>
    <x v="2"/>
    <s v="GCA_001766235.1"/>
    <s v="Primary Assembly"/>
    <s v="chromosome"/>
    <m/>
    <s v="CP015164.1"/>
    <n v="2802442"/>
    <n v="2803227"/>
    <x v="1"/>
    <m/>
    <m/>
    <m/>
    <m/>
    <m/>
    <m/>
    <s v="A4S02_13650"/>
    <n v="786"/>
    <m/>
    <m/>
  </r>
  <r>
    <n v="5754"/>
    <x v="1"/>
    <x v="3"/>
    <s v="GCA_001766235.1"/>
    <s v="Primary Assembly"/>
    <s v="chromosome"/>
    <m/>
    <s v="CP015164.1"/>
    <n v="2802442"/>
    <n v="2803227"/>
    <x v="1"/>
    <s v="AOW47652.1"/>
    <m/>
    <m/>
    <s v="polyamine ABC transporter ATP-binding protein"/>
    <m/>
    <m/>
    <s v="A4S02_13650"/>
    <n v="786"/>
    <n v="261"/>
    <m/>
  </r>
  <r>
    <n v="5755"/>
    <x v="0"/>
    <x v="2"/>
    <s v="GCA_001766235.1"/>
    <s v="Primary Assembly"/>
    <s v="chromosome"/>
    <m/>
    <s v="CP015164.1"/>
    <n v="2803227"/>
    <n v="2804384"/>
    <x v="1"/>
    <m/>
    <m/>
    <m/>
    <m/>
    <m/>
    <m/>
    <s v="A4S02_13655"/>
    <n v="1158"/>
    <m/>
    <m/>
  </r>
  <r>
    <n v="5756"/>
    <x v="1"/>
    <x v="3"/>
    <s v="GCA_001766235.1"/>
    <s v="Primary Assembly"/>
    <s v="chromosome"/>
    <m/>
    <s v="CP015164.1"/>
    <n v="2803227"/>
    <n v="2804384"/>
    <x v="1"/>
    <s v="AOW47653.1"/>
    <m/>
    <m/>
    <s v="ABC transporter permease"/>
    <m/>
    <m/>
    <s v="A4S02_13655"/>
    <n v="1158"/>
    <n v="385"/>
    <m/>
  </r>
  <r>
    <n v="5757"/>
    <x v="0"/>
    <x v="2"/>
    <s v="GCA_001766235.1"/>
    <s v="Primary Assembly"/>
    <s v="chromosome"/>
    <m/>
    <s v="CP015164.1"/>
    <n v="2804687"/>
    <n v="2805604"/>
    <x v="0"/>
    <m/>
    <m/>
    <m/>
    <m/>
    <m/>
    <m/>
    <s v="A4S02_13660"/>
    <n v="918"/>
    <m/>
    <m/>
  </r>
  <r>
    <n v="5758"/>
    <x v="1"/>
    <x v="3"/>
    <s v="GCA_001766235.1"/>
    <s v="Primary Assembly"/>
    <s v="chromosome"/>
    <m/>
    <s v="CP015164.1"/>
    <n v="2804687"/>
    <n v="2805604"/>
    <x v="0"/>
    <s v="AOW47932.1"/>
    <m/>
    <m/>
    <s v="tRNA pseudouridine(55) synthase TruB"/>
    <m/>
    <m/>
    <s v="A4S02_13660"/>
    <n v="918"/>
    <n v="305"/>
    <m/>
  </r>
  <r>
    <n v="5759"/>
    <x v="0"/>
    <x v="2"/>
    <s v="GCA_001766235.1"/>
    <s v="Primary Assembly"/>
    <s v="chromosome"/>
    <m/>
    <s v="CP015164.1"/>
    <n v="2805636"/>
    <n v="2805905"/>
    <x v="0"/>
    <m/>
    <m/>
    <m/>
    <m/>
    <m/>
    <m/>
    <s v="A4S02_13665"/>
    <n v="270"/>
    <m/>
    <m/>
  </r>
  <r>
    <n v="5760"/>
    <x v="1"/>
    <x v="3"/>
    <s v="GCA_001766235.1"/>
    <s v="Primary Assembly"/>
    <s v="chromosome"/>
    <m/>
    <s v="CP015164.1"/>
    <n v="2805636"/>
    <n v="2805905"/>
    <x v="0"/>
    <s v="AOW47654.1"/>
    <m/>
    <m/>
    <s v="30S ribosomal protein S15"/>
    <m/>
    <m/>
    <s v="A4S02_13665"/>
    <n v="270"/>
    <n v="89"/>
    <m/>
  </r>
  <r>
    <n v="5761"/>
    <x v="0"/>
    <x v="2"/>
    <s v="GCA_001766235.1"/>
    <s v="Primary Assembly"/>
    <s v="chromosome"/>
    <m/>
    <s v="CP015164.1"/>
    <n v="2806183"/>
    <n v="2808333"/>
    <x v="0"/>
    <m/>
    <m/>
    <m/>
    <m/>
    <m/>
    <m/>
    <s v="A4S02_13670"/>
    <n v="2151"/>
    <m/>
    <m/>
  </r>
  <r>
    <n v="5762"/>
    <x v="1"/>
    <x v="3"/>
    <s v="GCA_001766235.1"/>
    <s v="Primary Assembly"/>
    <s v="chromosome"/>
    <m/>
    <s v="CP015164.1"/>
    <n v="2806183"/>
    <n v="2808333"/>
    <x v="0"/>
    <s v="AOW47655.1"/>
    <m/>
    <m/>
    <s v="polyribonucleotide nucleotidyltransferase"/>
    <m/>
    <m/>
    <s v="A4S02_13670"/>
    <n v="2151"/>
    <n v="716"/>
    <m/>
  </r>
  <r>
    <n v="5763"/>
    <x v="0"/>
    <x v="2"/>
    <s v="GCA_001766235.1"/>
    <s v="Primary Assembly"/>
    <s v="chromosome"/>
    <m/>
    <s v="CP015164.1"/>
    <n v="2808393"/>
    <n v="2809811"/>
    <x v="0"/>
    <m/>
    <m/>
    <m/>
    <m/>
    <m/>
    <m/>
    <s v="A4S02_13675"/>
    <n v="1419"/>
    <m/>
    <m/>
  </r>
  <r>
    <n v="5764"/>
    <x v="1"/>
    <x v="3"/>
    <s v="GCA_001766235.1"/>
    <s v="Primary Assembly"/>
    <s v="chromosome"/>
    <m/>
    <s v="CP015164.1"/>
    <n v="2808393"/>
    <n v="2809811"/>
    <x v="0"/>
    <s v="AOW47656.1"/>
    <m/>
    <m/>
    <s v="2-nitropropane dioxygenase"/>
    <m/>
    <m/>
    <s v="A4S02_13675"/>
    <n v="1419"/>
    <n v="472"/>
    <m/>
  </r>
  <r>
    <n v="5765"/>
    <x v="0"/>
    <x v="2"/>
    <s v="GCA_001766235.1"/>
    <s v="Primary Assembly"/>
    <s v="chromosome"/>
    <m/>
    <s v="CP015164.1"/>
    <n v="2809899"/>
    <n v="2810084"/>
    <x v="1"/>
    <m/>
    <m/>
    <m/>
    <m/>
    <m/>
    <m/>
    <s v="A4S02_13680"/>
    <n v="186"/>
    <m/>
    <m/>
  </r>
  <r>
    <n v="5766"/>
    <x v="1"/>
    <x v="3"/>
    <s v="GCA_001766235.1"/>
    <s v="Primary Assembly"/>
    <s v="chromosome"/>
    <m/>
    <s v="CP015164.1"/>
    <n v="2809899"/>
    <n v="2810084"/>
    <x v="1"/>
    <s v="AOW47657.1"/>
    <m/>
    <m/>
    <s v="proteolipid membrane potential modulator"/>
    <m/>
    <m/>
    <s v="A4S02_13680"/>
    <n v="186"/>
    <n v="61"/>
    <m/>
  </r>
  <r>
    <n v="5767"/>
    <x v="0"/>
    <x v="2"/>
    <s v="GCA_001766235.1"/>
    <s v="Primary Assembly"/>
    <s v="chromosome"/>
    <m/>
    <s v="CP015164.1"/>
    <n v="2810279"/>
    <n v="2813044"/>
    <x v="0"/>
    <m/>
    <m/>
    <m/>
    <m/>
    <m/>
    <m/>
    <s v="A4S02_13685"/>
    <n v="2766"/>
    <m/>
    <m/>
  </r>
  <r>
    <n v="5768"/>
    <x v="1"/>
    <x v="3"/>
    <s v="GCA_001766235.1"/>
    <s v="Primary Assembly"/>
    <s v="chromosome"/>
    <m/>
    <s v="CP015164.1"/>
    <n v="2810279"/>
    <n v="2813044"/>
    <x v="0"/>
    <s v="AOW47658.1"/>
    <m/>
    <m/>
    <s v="DNA gyrase subunit A"/>
    <m/>
    <m/>
    <s v="A4S02_13685"/>
    <n v="2766"/>
    <n v="921"/>
    <m/>
  </r>
  <r>
    <n v="5769"/>
    <x v="0"/>
    <x v="2"/>
    <s v="GCA_001766235.1"/>
    <s v="Primary Assembly"/>
    <s v="chromosome"/>
    <m/>
    <s v="CP015164.1"/>
    <n v="2813041"/>
    <n v="2813580"/>
    <x v="0"/>
    <m/>
    <m/>
    <m/>
    <m/>
    <m/>
    <m/>
    <s v="A4S02_13690"/>
    <n v="540"/>
    <m/>
    <m/>
  </r>
  <r>
    <n v="5770"/>
    <x v="1"/>
    <x v="3"/>
    <s v="GCA_001766235.1"/>
    <s v="Primary Assembly"/>
    <s v="chromosome"/>
    <m/>
    <s v="CP015164.1"/>
    <n v="2813041"/>
    <n v="2813580"/>
    <x v="0"/>
    <s v="AOW47659.1"/>
    <m/>
    <m/>
    <s v="pantetheine-phosphate adenylyltransferase"/>
    <m/>
    <m/>
    <s v="A4S02_13690"/>
    <n v="540"/>
    <n v="179"/>
    <m/>
  </r>
  <r>
    <n v="5771"/>
    <x v="0"/>
    <x v="2"/>
    <s v="GCA_001766235.1"/>
    <s v="Primary Assembly"/>
    <s v="chromosome"/>
    <m/>
    <s v="CP015164.1"/>
    <n v="2813622"/>
    <n v="2814113"/>
    <x v="0"/>
    <m/>
    <m/>
    <m/>
    <m/>
    <m/>
    <m/>
    <s v="A4S02_13695"/>
    <n v="492"/>
    <m/>
    <m/>
  </r>
  <r>
    <n v="5772"/>
    <x v="1"/>
    <x v="3"/>
    <s v="GCA_001766235.1"/>
    <s v="Primary Assembly"/>
    <s v="chromosome"/>
    <m/>
    <s v="CP015164.1"/>
    <n v="2813622"/>
    <n v="2814113"/>
    <x v="0"/>
    <s v="AOW47933.1"/>
    <m/>
    <m/>
    <s v="peptidylprolyl isomerase"/>
    <m/>
    <m/>
    <s v="A4S02_13695"/>
    <n v="492"/>
    <n v="163"/>
    <m/>
  </r>
  <r>
    <n v="5773"/>
    <x v="0"/>
    <x v="4"/>
    <s v="GCA_001766235.1"/>
    <s v="Primary Assembly"/>
    <s v="chromosome"/>
    <m/>
    <s v="CP015164.1"/>
    <n v="2814302"/>
    <n v="2814377"/>
    <x v="0"/>
    <m/>
    <m/>
    <m/>
    <m/>
    <m/>
    <m/>
    <s v="A4S02_13700"/>
    <n v="76"/>
    <m/>
    <m/>
  </r>
  <r>
    <n v="5774"/>
    <x v="2"/>
    <x v="5"/>
    <s v="GCA_001766235.1"/>
    <s v="Primary Assembly"/>
    <s v="chromosome"/>
    <m/>
    <s v="CP015164.1"/>
    <n v="2814302"/>
    <n v="2814377"/>
    <x v="0"/>
    <m/>
    <m/>
    <m/>
    <s v="tRNA-Lys"/>
    <m/>
    <m/>
    <s v="A4S02_13700"/>
    <n v="76"/>
    <m/>
    <s v="anticodon=TTT"/>
  </r>
  <r>
    <n v="5775"/>
    <x v="0"/>
    <x v="2"/>
    <s v="GCA_001766235.1"/>
    <s v="Primary Assembly"/>
    <s v="chromosome"/>
    <m/>
    <s v="CP015164.1"/>
    <n v="2814430"/>
    <n v="2815347"/>
    <x v="1"/>
    <m/>
    <m/>
    <m/>
    <m/>
    <m/>
    <m/>
    <s v="A4S02_13705"/>
    <n v="918"/>
    <m/>
    <m/>
  </r>
  <r>
    <n v="5776"/>
    <x v="1"/>
    <x v="3"/>
    <s v="GCA_001766235.1"/>
    <s v="Primary Assembly"/>
    <s v="chromosome"/>
    <m/>
    <s v="CP015164.1"/>
    <n v="2814430"/>
    <n v="2815347"/>
    <x v="1"/>
    <s v="AOW47660.1"/>
    <m/>
    <m/>
    <s v="LysR family transcriptional regulator"/>
    <m/>
    <m/>
    <s v="A4S02_13705"/>
    <n v="918"/>
    <n v="305"/>
    <m/>
  </r>
  <r>
    <n v="5777"/>
    <x v="0"/>
    <x v="2"/>
    <s v="GCA_001766235.1"/>
    <s v="Primary Assembly"/>
    <s v="chromosome"/>
    <m/>
    <s v="CP015164.1"/>
    <n v="2815376"/>
    <n v="2817838"/>
    <x v="0"/>
    <m/>
    <m/>
    <m/>
    <m/>
    <m/>
    <m/>
    <s v="A4S02_13710"/>
    <n v="2463"/>
    <m/>
    <m/>
  </r>
  <r>
    <n v="5778"/>
    <x v="1"/>
    <x v="3"/>
    <s v="GCA_001766235.1"/>
    <s v="Primary Assembly"/>
    <s v="chromosome"/>
    <m/>
    <s v="CP015164.1"/>
    <n v="2815376"/>
    <n v="2817838"/>
    <x v="0"/>
    <s v="AOW47661.1"/>
    <m/>
    <m/>
    <s v="hypothetical protein"/>
    <m/>
    <m/>
    <s v="A4S02_13710"/>
    <n v="2463"/>
    <n v="820"/>
    <m/>
  </r>
  <r>
    <n v="5779"/>
    <x v="0"/>
    <x v="2"/>
    <s v="GCA_001766235.1"/>
    <s v="Primary Assembly"/>
    <s v="chromosome"/>
    <m/>
    <s v="CP015164.1"/>
    <n v="2817993"/>
    <n v="2818460"/>
    <x v="0"/>
    <m/>
    <m/>
    <m/>
    <m/>
    <m/>
    <m/>
    <s v="A4S02_13715"/>
    <n v="468"/>
    <m/>
    <m/>
  </r>
  <r>
    <n v="5780"/>
    <x v="1"/>
    <x v="3"/>
    <s v="GCA_001766235.1"/>
    <s v="Primary Assembly"/>
    <s v="chromosome"/>
    <m/>
    <s v="CP015164.1"/>
    <n v="2817993"/>
    <n v="2818460"/>
    <x v="0"/>
    <s v="AOW47662.1"/>
    <m/>
    <m/>
    <s v="S-adenosylmethionine decarboxylase proenzyme"/>
    <m/>
    <m/>
    <s v="A4S02_13715"/>
    <n v="468"/>
    <n v="155"/>
    <m/>
  </r>
  <r>
    <n v="5781"/>
    <x v="0"/>
    <x v="2"/>
    <s v="GCA_001766235.1"/>
    <s v="Primary Assembly"/>
    <s v="chromosome"/>
    <m/>
    <s v="CP015164.1"/>
    <n v="2818572"/>
    <n v="2819444"/>
    <x v="0"/>
    <m/>
    <m/>
    <m/>
    <m/>
    <m/>
    <m/>
    <s v="A4S02_13720"/>
    <n v="873"/>
    <m/>
    <m/>
  </r>
  <r>
    <n v="5782"/>
    <x v="1"/>
    <x v="3"/>
    <s v="GCA_001766235.1"/>
    <s v="Primary Assembly"/>
    <s v="chromosome"/>
    <m/>
    <s v="CP015164.1"/>
    <n v="2818572"/>
    <n v="2819444"/>
    <x v="0"/>
    <s v="AOW47934.1"/>
    <m/>
    <m/>
    <s v="spermidine synthase"/>
    <m/>
    <m/>
    <s v="A4S02_13720"/>
    <n v="873"/>
    <n v="290"/>
    <m/>
  </r>
  <r>
    <n v="5783"/>
    <x v="0"/>
    <x v="2"/>
    <s v="GCA_001766235.1"/>
    <s v="Primary Assembly"/>
    <s v="chromosome"/>
    <m/>
    <s v="CP015164.1"/>
    <n v="2819742"/>
    <n v="2820878"/>
    <x v="0"/>
    <m/>
    <m/>
    <m/>
    <m/>
    <s v="gcvT"/>
    <m/>
    <s v="A4S02_13725"/>
    <n v="1137"/>
    <m/>
    <m/>
  </r>
  <r>
    <n v="5784"/>
    <x v="1"/>
    <x v="3"/>
    <s v="GCA_001766235.1"/>
    <s v="Primary Assembly"/>
    <s v="chromosome"/>
    <m/>
    <s v="CP015164.1"/>
    <n v="2819742"/>
    <n v="2820878"/>
    <x v="0"/>
    <s v="AOW47663.1"/>
    <m/>
    <m/>
    <s v="glycine cleavage system protein T"/>
    <s v="gcvT"/>
    <m/>
    <s v="A4S02_13725"/>
    <n v="1137"/>
    <n v="378"/>
    <m/>
  </r>
  <r>
    <n v="5785"/>
    <x v="0"/>
    <x v="2"/>
    <s v="GCA_001766235.1"/>
    <s v="Primary Assembly"/>
    <s v="chromosome"/>
    <m/>
    <s v="CP015164.1"/>
    <n v="2820922"/>
    <n v="2821287"/>
    <x v="0"/>
    <m/>
    <m/>
    <m/>
    <m/>
    <m/>
    <m/>
    <s v="A4S02_13730"/>
    <n v="366"/>
    <m/>
    <m/>
  </r>
  <r>
    <n v="5786"/>
    <x v="1"/>
    <x v="3"/>
    <s v="GCA_001766235.1"/>
    <s v="Primary Assembly"/>
    <s v="chromosome"/>
    <m/>
    <s v="CP015164.1"/>
    <n v="2820922"/>
    <n v="2821287"/>
    <x v="0"/>
    <s v="AOW47664.1"/>
    <m/>
    <m/>
    <s v="glycine cleavage system protein H"/>
    <m/>
    <m/>
    <s v="A4S02_13730"/>
    <n v="366"/>
    <n v="121"/>
    <m/>
  </r>
  <r>
    <n v="5787"/>
    <x v="0"/>
    <x v="2"/>
    <s v="GCA_001766235.1"/>
    <s v="Primary Assembly"/>
    <s v="chromosome"/>
    <m/>
    <s v="CP015164.1"/>
    <n v="2821350"/>
    <n v="2824268"/>
    <x v="0"/>
    <m/>
    <m/>
    <m/>
    <m/>
    <m/>
    <m/>
    <s v="A4S02_13735"/>
    <n v="2919"/>
    <m/>
    <m/>
  </r>
  <r>
    <n v="5788"/>
    <x v="1"/>
    <x v="3"/>
    <s v="GCA_001766235.1"/>
    <s v="Primary Assembly"/>
    <s v="chromosome"/>
    <m/>
    <s v="CP015164.1"/>
    <n v="2821350"/>
    <n v="2824268"/>
    <x v="0"/>
    <s v="AOW47665.1"/>
    <m/>
    <m/>
    <s v="glycine dehydrogenase (aminomethyl-transferring)"/>
    <m/>
    <m/>
    <s v="A4S02_13735"/>
    <n v="2919"/>
    <n v="972"/>
    <m/>
  </r>
  <r>
    <n v="5789"/>
    <x v="0"/>
    <x v="2"/>
    <s v="GCA_001766235.1"/>
    <s v="Primary Assembly"/>
    <s v="chromosome"/>
    <m/>
    <s v="CP015164.1"/>
    <n v="2824436"/>
    <n v="2825209"/>
    <x v="1"/>
    <m/>
    <m/>
    <m/>
    <m/>
    <m/>
    <m/>
    <s v="A4S02_13740"/>
    <n v="774"/>
    <m/>
    <m/>
  </r>
  <r>
    <n v="5790"/>
    <x v="1"/>
    <x v="3"/>
    <s v="GCA_001766235.1"/>
    <s v="Primary Assembly"/>
    <s v="chromosome"/>
    <m/>
    <s v="CP015164.1"/>
    <n v="2824436"/>
    <n v="2825209"/>
    <x v="1"/>
    <s v="AOW47666.1"/>
    <m/>
    <m/>
    <s v="CHAP domain-containing protein"/>
    <m/>
    <m/>
    <s v="A4S02_13740"/>
    <n v="774"/>
    <n v="257"/>
    <m/>
  </r>
  <r>
    <n v="5791"/>
    <x v="0"/>
    <x v="2"/>
    <s v="GCA_001766235.1"/>
    <s v="Primary Assembly"/>
    <s v="chromosome"/>
    <m/>
    <s v="CP015164.1"/>
    <n v="2825503"/>
    <n v="2825853"/>
    <x v="1"/>
    <m/>
    <m/>
    <m/>
    <m/>
    <m/>
    <m/>
    <s v="A4S02_13745"/>
    <n v="351"/>
    <m/>
    <m/>
  </r>
  <r>
    <n v="5792"/>
    <x v="1"/>
    <x v="3"/>
    <s v="GCA_001766235.1"/>
    <s v="Primary Assembly"/>
    <s v="chromosome"/>
    <m/>
    <s v="CP015164.1"/>
    <n v="2825503"/>
    <n v="2825853"/>
    <x v="1"/>
    <s v="AOW47667.1"/>
    <m/>
    <m/>
    <s v="hypothetical protein"/>
    <m/>
    <m/>
    <s v="A4S02_13745"/>
    <n v="351"/>
    <n v="116"/>
    <m/>
  </r>
  <r>
    <n v="5793"/>
    <x v="0"/>
    <x v="2"/>
    <s v="GCA_001766235.1"/>
    <s v="Primary Assembly"/>
    <s v="chromosome"/>
    <m/>
    <s v="CP015164.1"/>
    <n v="2825942"/>
    <n v="2826592"/>
    <x v="1"/>
    <m/>
    <m/>
    <m/>
    <m/>
    <m/>
    <m/>
    <s v="A4S02_13750"/>
    <n v="651"/>
    <m/>
    <m/>
  </r>
  <r>
    <n v="5794"/>
    <x v="1"/>
    <x v="3"/>
    <s v="GCA_001766235.1"/>
    <s v="Primary Assembly"/>
    <s v="chromosome"/>
    <m/>
    <s v="CP015164.1"/>
    <n v="2825942"/>
    <n v="2826592"/>
    <x v="1"/>
    <s v="AOW47668.1"/>
    <m/>
    <m/>
    <s v="molybdopterin biosynthesis protein"/>
    <m/>
    <m/>
    <s v="A4S02_13750"/>
    <n v="651"/>
    <n v="216"/>
    <m/>
  </r>
  <r>
    <n v="5795"/>
    <x v="0"/>
    <x v="2"/>
    <s v="GCA_001766235.1"/>
    <s v="Primary Assembly"/>
    <s v="chromosome"/>
    <m/>
    <s v="CP015164.1"/>
    <n v="2826586"/>
    <n v="2827677"/>
    <x v="1"/>
    <m/>
    <m/>
    <m/>
    <m/>
    <m/>
    <m/>
    <s v="A4S02_13755"/>
    <n v="1092"/>
    <m/>
    <m/>
  </r>
  <r>
    <n v="5796"/>
    <x v="1"/>
    <x v="3"/>
    <s v="GCA_001766235.1"/>
    <s v="Primary Assembly"/>
    <s v="chromosome"/>
    <m/>
    <s v="CP015164.1"/>
    <n v="2826586"/>
    <n v="2827677"/>
    <x v="1"/>
    <s v="AOW47669.1"/>
    <m/>
    <m/>
    <s v="xanthine dehydrogenase"/>
    <m/>
    <m/>
    <s v="A4S02_13755"/>
    <n v="1092"/>
    <n v="363"/>
    <m/>
  </r>
  <r>
    <n v="5797"/>
    <x v="0"/>
    <x v="2"/>
    <s v="GCA_001766235.1"/>
    <s v="Primary Assembly"/>
    <s v="chromosome"/>
    <m/>
    <s v="CP015164.1"/>
    <n v="2827793"/>
    <n v="2828215"/>
    <x v="0"/>
    <m/>
    <m/>
    <m/>
    <m/>
    <m/>
    <m/>
    <s v="A4S02_13760"/>
    <n v="423"/>
    <m/>
    <m/>
  </r>
  <r>
    <n v="5798"/>
    <x v="1"/>
    <x v="3"/>
    <s v="GCA_001766235.1"/>
    <s v="Primary Assembly"/>
    <s v="chromosome"/>
    <m/>
    <s v="CP015164.1"/>
    <n v="2827793"/>
    <n v="2828215"/>
    <x v="0"/>
    <s v="AOW47670.1"/>
    <m/>
    <m/>
    <s v="peptidase"/>
    <m/>
    <m/>
    <s v="A4S02_13760"/>
    <n v="423"/>
    <n v="140"/>
    <m/>
  </r>
  <r>
    <n v="5799"/>
    <x v="0"/>
    <x v="2"/>
    <s v="GCA_001766235.1"/>
    <s v="Primary Assembly"/>
    <s v="chromosome"/>
    <m/>
    <s v="CP015164.1"/>
    <n v="2828330"/>
    <n v="2829001"/>
    <x v="0"/>
    <m/>
    <m/>
    <m/>
    <m/>
    <m/>
    <m/>
    <s v="A4S02_13765"/>
    <n v="672"/>
    <m/>
    <m/>
  </r>
  <r>
    <n v="5800"/>
    <x v="1"/>
    <x v="3"/>
    <s v="GCA_001766235.1"/>
    <s v="Primary Assembly"/>
    <s v="chromosome"/>
    <m/>
    <s v="CP015164.1"/>
    <n v="2828330"/>
    <n v="2829001"/>
    <x v="0"/>
    <s v="AOW47671.1"/>
    <m/>
    <m/>
    <s v="hypothetical protein"/>
    <m/>
    <m/>
    <s v="A4S02_13765"/>
    <n v="672"/>
    <n v="223"/>
    <m/>
  </r>
  <r>
    <n v="5801"/>
    <x v="0"/>
    <x v="2"/>
    <s v="GCA_001766235.1"/>
    <s v="Primary Assembly"/>
    <s v="chromosome"/>
    <m/>
    <s v="CP015164.1"/>
    <n v="2828998"/>
    <n v="2829528"/>
    <x v="0"/>
    <m/>
    <m/>
    <m/>
    <m/>
    <m/>
    <m/>
    <s v="A4S02_13770"/>
    <n v="531"/>
    <m/>
    <m/>
  </r>
  <r>
    <n v="5802"/>
    <x v="1"/>
    <x v="3"/>
    <s v="GCA_001766235.1"/>
    <s v="Primary Assembly"/>
    <s v="chromosome"/>
    <m/>
    <s v="CP015164.1"/>
    <n v="2828998"/>
    <n v="2829528"/>
    <x v="0"/>
    <s v="AOW47672.1"/>
    <m/>
    <m/>
    <s v="hypothetical protein"/>
    <m/>
    <m/>
    <s v="A4S02_13770"/>
    <n v="531"/>
    <n v="176"/>
    <m/>
  </r>
  <r>
    <n v="5803"/>
    <x v="0"/>
    <x v="2"/>
    <s v="GCA_001766235.1"/>
    <s v="Primary Assembly"/>
    <s v="chromosome"/>
    <m/>
    <s v="CP015164.1"/>
    <n v="2829614"/>
    <n v="2830588"/>
    <x v="0"/>
    <m/>
    <m/>
    <m/>
    <m/>
    <m/>
    <m/>
    <s v="A4S02_13775"/>
    <n v="975"/>
    <m/>
    <m/>
  </r>
  <r>
    <n v="5804"/>
    <x v="1"/>
    <x v="3"/>
    <s v="GCA_001766235.1"/>
    <s v="Primary Assembly"/>
    <s v="chromosome"/>
    <m/>
    <s v="CP015164.1"/>
    <n v="2829614"/>
    <n v="2830588"/>
    <x v="0"/>
    <s v="AOW47673.1"/>
    <m/>
    <m/>
    <s v="protein CapI"/>
    <m/>
    <m/>
    <s v="A4S02_13775"/>
    <n v="975"/>
    <n v="324"/>
    <m/>
  </r>
  <r>
    <n v="5805"/>
    <x v="0"/>
    <x v="6"/>
    <s v="GCA_001766235.1"/>
    <s v="Primary Assembly"/>
    <s v="chromosome"/>
    <m/>
    <s v="CP015164.1"/>
    <n v="2830993"/>
    <n v="2832493"/>
    <x v="0"/>
    <m/>
    <m/>
    <m/>
    <m/>
    <m/>
    <m/>
    <s v="A4S02_13780"/>
    <n v="1501"/>
    <m/>
    <m/>
  </r>
  <r>
    <n v="5806"/>
    <x v="3"/>
    <x v="5"/>
    <s v="GCA_001766235.1"/>
    <s v="Primary Assembly"/>
    <s v="chromosome"/>
    <m/>
    <s v="CP015164.1"/>
    <n v="2830993"/>
    <n v="2832493"/>
    <x v="0"/>
    <m/>
    <m/>
    <m/>
    <s v="16S ribosomal RNA"/>
    <m/>
    <m/>
    <s v="A4S02_13780"/>
    <n v="1501"/>
    <m/>
    <m/>
  </r>
  <r>
    <n v="5807"/>
    <x v="0"/>
    <x v="4"/>
    <s v="GCA_001766235.1"/>
    <s v="Primary Assembly"/>
    <s v="chromosome"/>
    <m/>
    <s v="CP015164.1"/>
    <n v="2832698"/>
    <n v="2832774"/>
    <x v="0"/>
    <m/>
    <m/>
    <m/>
    <m/>
    <m/>
    <m/>
    <s v="A4S02_13785"/>
    <n v="77"/>
    <m/>
    <m/>
  </r>
  <r>
    <n v="5808"/>
    <x v="2"/>
    <x v="5"/>
    <s v="GCA_001766235.1"/>
    <s v="Primary Assembly"/>
    <s v="chromosome"/>
    <m/>
    <s v="CP015164.1"/>
    <n v="2832698"/>
    <n v="2832774"/>
    <x v="0"/>
    <m/>
    <m/>
    <m/>
    <s v="tRNA-Ile"/>
    <m/>
    <m/>
    <s v="A4S02_13785"/>
    <n v="77"/>
    <m/>
    <s v="anticodon=GAT"/>
  </r>
  <r>
    <n v="5809"/>
    <x v="0"/>
    <x v="4"/>
    <s v="GCA_001766235.1"/>
    <s v="Primary Assembly"/>
    <s v="chromosome"/>
    <m/>
    <s v="CP015164.1"/>
    <n v="2832799"/>
    <n v="2832874"/>
    <x v="0"/>
    <m/>
    <m/>
    <m/>
    <m/>
    <m/>
    <m/>
    <s v="A4S02_13790"/>
    <n v="76"/>
    <m/>
    <m/>
  </r>
  <r>
    <n v="5810"/>
    <x v="2"/>
    <x v="5"/>
    <s v="GCA_001766235.1"/>
    <s v="Primary Assembly"/>
    <s v="chromosome"/>
    <m/>
    <s v="CP015164.1"/>
    <n v="2832799"/>
    <n v="2832874"/>
    <x v="0"/>
    <m/>
    <m/>
    <m/>
    <s v="tRNA-Ala"/>
    <m/>
    <m/>
    <s v="A4S02_13790"/>
    <n v="76"/>
    <m/>
    <s v="anticodon=TGC"/>
  </r>
  <r>
    <n v="5811"/>
    <x v="0"/>
    <x v="6"/>
    <s v="GCA_001766235.1"/>
    <s v="Primary Assembly"/>
    <s v="chromosome"/>
    <m/>
    <s v="CP015164.1"/>
    <n v="2833204"/>
    <n v="2835946"/>
    <x v="0"/>
    <m/>
    <m/>
    <m/>
    <m/>
    <m/>
    <m/>
    <s v="A4S02_13795"/>
    <n v="2743"/>
    <m/>
    <m/>
  </r>
  <r>
    <n v="5812"/>
    <x v="3"/>
    <x v="5"/>
    <s v="GCA_001766235.1"/>
    <s v="Primary Assembly"/>
    <s v="chromosome"/>
    <m/>
    <s v="CP015164.1"/>
    <n v="2833204"/>
    <n v="2835946"/>
    <x v="0"/>
    <m/>
    <m/>
    <m/>
    <s v="23S ribosomal RNA"/>
    <m/>
    <m/>
    <s v="A4S02_13795"/>
    <n v="2743"/>
    <m/>
    <m/>
  </r>
  <r>
    <n v="5813"/>
    <x v="0"/>
    <x v="6"/>
    <s v="GCA_001766235.1"/>
    <s v="Primary Assembly"/>
    <s v="chromosome"/>
    <m/>
    <s v="CP015164.1"/>
    <n v="2836057"/>
    <n v="2836172"/>
    <x v="0"/>
    <m/>
    <m/>
    <m/>
    <m/>
    <s v="rrf"/>
    <m/>
    <s v="A4S02_13800"/>
    <n v="116"/>
    <m/>
    <m/>
  </r>
  <r>
    <n v="5814"/>
    <x v="3"/>
    <x v="5"/>
    <s v="GCA_001766235.1"/>
    <s v="Primary Assembly"/>
    <s v="chromosome"/>
    <m/>
    <s v="CP015164.1"/>
    <n v="2836057"/>
    <n v="2836172"/>
    <x v="0"/>
    <m/>
    <m/>
    <m/>
    <s v="5S ribosomal RNA"/>
    <s v="rrf"/>
    <m/>
    <s v="A4S02_13800"/>
    <n v="116"/>
    <m/>
    <m/>
  </r>
  <r>
    <n v="5815"/>
    <x v="0"/>
    <x v="4"/>
    <s v="GCA_001766235.1"/>
    <s v="Primary Assembly"/>
    <s v="chromosome"/>
    <m/>
    <s v="CP015164.1"/>
    <n v="2836228"/>
    <n v="2836304"/>
    <x v="0"/>
    <m/>
    <m/>
    <m/>
    <m/>
    <m/>
    <m/>
    <s v="A4S02_13805"/>
    <n v="77"/>
    <m/>
    <m/>
  </r>
  <r>
    <n v="5816"/>
    <x v="2"/>
    <x v="5"/>
    <s v="GCA_001766235.1"/>
    <s v="Primary Assembly"/>
    <s v="chromosome"/>
    <m/>
    <s v="CP015164.1"/>
    <n v="2836228"/>
    <n v="2836304"/>
    <x v="0"/>
    <m/>
    <m/>
    <m/>
    <s v="tRNA-Met"/>
    <m/>
    <m/>
    <s v="A4S02_13805"/>
    <n v="77"/>
    <m/>
    <s v="anticodon=CAT"/>
  </r>
  <r>
    <n v="5817"/>
    <x v="0"/>
    <x v="2"/>
    <s v="GCA_001766235.1"/>
    <s v="Primary Assembly"/>
    <s v="chromosome"/>
    <m/>
    <s v="CP015164.1"/>
    <n v="2836748"/>
    <n v="2837200"/>
    <x v="0"/>
    <m/>
    <m/>
    <m/>
    <m/>
    <m/>
    <m/>
    <s v="A4S02_13810"/>
    <n v="453"/>
    <m/>
    <m/>
  </r>
  <r>
    <n v="5818"/>
    <x v="1"/>
    <x v="3"/>
    <s v="GCA_001766235.1"/>
    <s v="Primary Assembly"/>
    <s v="chromosome"/>
    <m/>
    <s v="CP015164.1"/>
    <n v="2836748"/>
    <n v="2837200"/>
    <x v="0"/>
    <s v="AOW47674.1"/>
    <m/>
    <m/>
    <s v="MarR family transcriptional regulator"/>
    <m/>
    <m/>
    <s v="A4S02_13810"/>
    <n v="453"/>
    <n v="150"/>
    <m/>
  </r>
  <r>
    <n v="5819"/>
    <x v="0"/>
    <x v="0"/>
    <s v="GCA_001766235.1"/>
    <s v="Primary Assembly"/>
    <s v="chromosome"/>
    <m/>
    <s v="CP015164.1"/>
    <n v="2837506"/>
    <n v="2838629"/>
    <x v="0"/>
    <m/>
    <m/>
    <m/>
    <m/>
    <m/>
    <m/>
    <s v="A4S02_13815"/>
    <n v="1124"/>
    <m/>
    <s v="pseudo"/>
  </r>
  <r>
    <n v="5820"/>
    <x v="1"/>
    <x v="1"/>
    <s v="GCA_001766235.1"/>
    <s v="Primary Assembly"/>
    <s v="chromosome"/>
    <m/>
    <s v="CP015164.1"/>
    <n v="2837506"/>
    <n v="2838629"/>
    <x v="0"/>
    <m/>
    <m/>
    <m/>
    <s v="6-hydroxynicotinate 3-monooxygenase"/>
    <m/>
    <m/>
    <s v="A4S02_13815"/>
    <n v="1124"/>
    <m/>
    <s v="pseudo"/>
  </r>
  <r>
    <n v="5821"/>
    <x v="0"/>
    <x v="2"/>
    <s v="GCA_001766235.1"/>
    <s v="Primary Assembly"/>
    <s v="chromosome"/>
    <m/>
    <s v="CP015164.1"/>
    <n v="2838653"/>
    <n v="2839135"/>
    <x v="0"/>
    <m/>
    <m/>
    <m/>
    <m/>
    <m/>
    <m/>
    <s v="A4S02_13820"/>
    <n v="483"/>
    <m/>
    <m/>
  </r>
  <r>
    <n v="5822"/>
    <x v="1"/>
    <x v="3"/>
    <s v="GCA_001766235.1"/>
    <s v="Primary Assembly"/>
    <s v="chromosome"/>
    <m/>
    <s v="CP015164.1"/>
    <n v="2838653"/>
    <n v="2839135"/>
    <x v="0"/>
    <s v="AOW47675.1"/>
    <m/>
    <m/>
    <s v="(2Fe-2S)-binding protein"/>
    <m/>
    <m/>
    <s v="A4S02_13820"/>
    <n v="483"/>
    <n v="160"/>
    <m/>
  </r>
  <r>
    <n v="5823"/>
    <x v="0"/>
    <x v="2"/>
    <s v="GCA_001766235.1"/>
    <s v="Primary Assembly"/>
    <s v="chromosome"/>
    <m/>
    <s v="CP015164.1"/>
    <n v="2839132"/>
    <n v="2842704"/>
    <x v="0"/>
    <m/>
    <m/>
    <m/>
    <m/>
    <m/>
    <m/>
    <s v="A4S02_13825"/>
    <n v="3573"/>
    <m/>
    <m/>
  </r>
  <r>
    <n v="5824"/>
    <x v="1"/>
    <x v="3"/>
    <s v="GCA_001766235.1"/>
    <s v="Primary Assembly"/>
    <s v="chromosome"/>
    <m/>
    <s v="CP015164.1"/>
    <n v="2839132"/>
    <n v="2842704"/>
    <x v="0"/>
    <s v="AOW47676.1"/>
    <m/>
    <m/>
    <s v="aldehyde dehydrogenase"/>
    <m/>
    <m/>
    <s v="A4S02_13825"/>
    <n v="3573"/>
    <n v="1190"/>
    <m/>
  </r>
  <r>
    <n v="5825"/>
    <x v="0"/>
    <x v="2"/>
    <s v="GCA_001766235.1"/>
    <s v="Primary Assembly"/>
    <s v="chromosome"/>
    <m/>
    <s v="CP015164.1"/>
    <n v="2842772"/>
    <n v="2843809"/>
    <x v="0"/>
    <m/>
    <m/>
    <m/>
    <m/>
    <m/>
    <m/>
    <s v="A4S02_13830"/>
    <n v="1038"/>
    <m/>
    <m/>
  </r>
  <r>
    <n v="5826"/>
    <x v="1"/>
    <x v="3"/>
    <s v="GCA_001766235.1"/>
    <s v="Primary Assembly"/>
    <s v="chromosome"/>
    <m/>
    <s v="CP015164.1"/>
    <n v="2842772"/>
    <n v="2843809"/>
    <x v="0"/>
    <s v="AOW47677.1"/>
    <m/>
    <m/>
    <s v="2,5-dihydroxypyridine 5,6-dioxygenase"/>
    <m/>
    <m/>
    <s v="A4S02_13830"/>
    <n v="1038"/>
    <n v="345"/>
    <m/>
  </r>
  <r>
    <n v="5827"/>
    <x v="0"/>
    <x v="2"/>
    <s v="GCA_001766235.1"/>
    <s v="Primary Assembly"/>
    <s v="chromosome"/>
    <m/>
    <s v="CP015164.1"/>
    <n v="2843809"/>
    <n v="2844441"/>
    <x v="0"/>
    <m/>
    <m/>
    <m/>
    <m/>
    <m/>
    <m/>
    <s v="A4S02_13835"/>
    <n v="633"/>
    <m/>
    <m/>
  </r>
  <r>
    <n v="5828"/>
    <x v="1"/>
    <x v="3"/>
    <s v="GCA_001766235.1"/>
    <s v="Primary Assembly"/>
    <s v="chromosome"/>
    <m/>
    <s v="CP015164.1"/>
    <n v="2843809"/>
    <n v="2844441"/>
    <x v="0"/>
    <s v="AOW47678.1"/>
    <m/>
    <m/>
    <s v="N-carbamoylsarcosine amidase"/>
    <m/>
    <m/>
    <s v="A4S02_13835"/>
    <n v="633"/>
    <n v="210"/>
    <m/>
  </r>
  <r>
    <n v="5829"/>
    <x v="0"/>
    <x v="2"/>
    <s v="GCA_001766235.1"/>
    <s v="Primary Assembly"/>
    <s v="chromosome"/>
    <m/>
    <s v="CP015164.1"/>
    <n v="2844669"/>
    <n v="2845079"/>
    <x v="0"/>
    <m/>
    <m/>
    <m/>
    <m/>
    <m/>
    <m/>
    <s v="A4S02_13840"/>
    <n v="411"/>
    <m/>
    <m/>
  </r>
  <r>
    <n v="5830"/>
    <x v="1"/>
    <x v="3"/>
    <s v="GCA_001766235.1"/>
    <s v="Primary Assembly"/>
    <s v="chromosome"/>
    <m/>
    <s v="CP015164.1"/>
    <n v="2844669"/>
    <n v="2845079"/>
    <x v="0"/>
    <s v="AOW47679.1"/>
    <m/>
    <m/>
    <s v="transposase"/>
    <m/>
    <m/>
    <s v="A4S02_13840"/>
    <n v="411"/>
    <n v="136"/>
    <m/>
  </r>
  <r>
    <n v="5831"/>
    <x v="0"/>
    <x v="2"/>
    <s v="GCA_001766235.1"/>
    <s v="Primary Assembly"/>
    <s v="chromosome"/>
    <m/>
    <s v="CP015164.1"/>
    <n v="2845144"/>
    <n v="2845617"/>
    <x v="0"/>
    <m/>
    <m/>
    <m/>
    <m/>
    <m/>
    <m/>
    <s v="A4S02_13845"/>
    <n v="474"/>
    <m/>
    <m/>
  </r>
  <r>
    <n v="5832"/>
    <x v="1"/>
    <x v="3"/>
    <s v="GCA_001766235.1"/>
    <s v="Primary Assembly"/>
    <s v="chromosome"/>
    <m/>
    <s v="CP015164.1"/>
    <n v="2845144"/>
    <n v="2845617"/>
    <x v="0"/>
    <s v="AOW47680.1"/>
    <m/>
    <m/>
    <s v="transposase"/>
    <m/>
    <m/>
    <s v="A4S02_13845"/>
    <n v="474"/>
    <n v="157"/>
    <m/>
  </r>
  <r>
    <n v="5833"/>
    <x v="0"/>
    <x v="0"/>
    <s v="GCA_001766235.1"/>
    <s v="Primary Assembly"/>
    <s v="chromosome"/>
    <m/>
    <s v="CP015164.1"/>
    <n v="2845623"/>
    <n v="2846042"/>
    <x v="0"/>
    <m/>
    <m/>
    <m/>
    <m/>
    <m/>
    <m/>
    <s v="A4S02_13850"/>
    <n v="420"/>
    <m/>
    <s v="pseudo"/>
  </r>
  <r>
    <n v="5834"/>
    <x v="1"/>
    <x v="1"/>
    <s v="GCA_001766235.1"/>
    <s v="Primary Assembly"/>
    <s v="chromosome"/>
    <m/>
    <s v="CP015164.1"/>
    <n v="2845623"/>
    <n v="2846042"/>
    <x v="0"/>
    <m/>
    <m/>
    <m/>
    <s v="Asp/Glu racemase"/>
    <m/>
    <m/>
    <s v="A4S02_13850"/>
    <n v="420"/>
    <m/>
    <s v="pseudo"/>
  </r>
  <r>
    <n v="5835"/>
    <x v="0"/>
    <x v="2"/>
    <s v="GCA_001766235.1"/>
    <s v="Primary Assembly"/>
    <s v="chromosome"/>
    <m/>
    <s v="CP015164.1"/>
    <n v="2846081"/>
    <n v="2846506"/>
    <x v="0"/>
    <m/>
    <m/>
    <m/>
    <m/>
    <m/>
    <m/>
    <s v="A4S02_13855"/>
    <n v="426"/>
    <m/>
    <m/>
  </r>
  <r>
    <n v="5836"/>
    <x v="1"/>
    <x v="3"/>
    <s v="GCA_001766235.1"/>
    <s v="Primary Assembly"/>
    <s v="chromosome"/>
    <m/>
    <s v="CP015164.1"/>
    <n v="2846081"/>
    <n v="2846506"/>
    <x v="0"/>
    <s v="AOW47681.1"/>
    <m/>
    <m/>
    <s v="transposase"/>
    <m/>
    <m/>
    <s v="A4S02_13855"/>
    <n v="426"/>
    <n v="141"/>
    <m/>
  </r>
  <r>
    <n v="5837"/>
    <x v="0"/>
    <x v="2"/>
    <s v="GCA_001766235.1"/>
    <s v="Primary Assembly"/>
    <s v="chromosome"/>
    <m/>
    <s v="CP015164.1"/>
    <n v="2846686"/>
    <n v="2846928"/>
    <x v="0"/>
    <m/>
    <m/>
    <m/>
    <m/>
    <m/>
    <m/>
    <s v="A4S02_13860"/>
    <n v="243"/>
    <m/>
    <m/>
  </r>
  <r>
    <n v="5838"/>
    <x v="1"/>
    <x v="3"/>
    <s v="GCA_001766235.1"/>
    <s v="Primary Assembly"/>
    <s v="chromosome"/>
    <m/>
    <s v="CP015164.1"/>
    <n v="2846686"/>
    <n v="2846928"/>
    <x v="0"/>
    <s v="AOW47682.1"/>
    <m/>
    <m/>
    <s v="hypothetical protein"/>
    <m/>
    <m/>
    <s v="A4S02_13860"/>
    <n v="243"/>
    <n v="80"/>
    <m/>
  </r>
  <r>
    <n v="5839"/>
    <x v="0"/>
    <x v="2"/>
    <s v="GCA_001766235.1"/>
    <s v="Primary Assembly"/>
    <s v="chromosome"/>
    <m/>
    <s v="CP015164.1"/>
    <n v="2846986"/>
    <n v="2848371"/>
    <x v="0"/>
    <m/>
    <m/>
    <m/>
    <m/>
    <m/>
    <m/>
    <s v="A4S02_13865"/>
    <n v="1386"/>
    <m/>
    <m/>
  </r>
  <r>
    <n v="5840"/>
    <x v="1"/>
    <x v="3"/>
    <s v="GCA_001766235.1"/>
    <s v="Primary Assembly"/>
    <s v="chromosome"/>
    <m/>
    <s v="CP015164.1"/>
    <n v="2846986"/>
    <n v="2848371"/>
    <x v="0"/>
    <s v="AOW47683.1"/>
    <m/>
    <m/>
    <s v="transposase"/>
    <m/>
    <m/>
    <s v="A4S02_13865"/>
    <n v="1386"/>
    <n v="461"/>
    <m/>
  </r>
  <r>
    <n v="5841"/>
    <x v="0"/>
    <x v="2"/>
    <s v="GCA_001766235.1"/>
    <s v="Primary Assembly"/>
    <s v="chromosome"/>
    <m/>
    <s v="CP015164.1"/>
    <n v="2848708"/>
    <n v="2849787"/>
    <x v="0"/>
    <m/>
    <m/>
    <m/>
    <m/>
    <m/>
    <m/>
    <s v="A4S02_13870"/>
    <n v="1080"/>
    <m/>
    <m/>
  </r>
  <r>
    <n v="5842"/>
    <x v="1"/>
    <x v="3"/>
    <s v="GCA_001766235.1"/>
    <s v="Primary Assembly"/>
    <s v="chromosome"/>
    <m/>
    <s v="CP015164.1"/>
    <n v="2848708"/>
    <n v="2849787"/>
    <x v="0"/>
    <s v="AOW47684.1"/>
    <m/>
    <m/>
    <s v="transposase"/>
    <m/>
    <m/>
    <s v="A4S02_13870"/>
    <n v="1080"/>
    <n v="359"/>
    <m/>
  </r>
  <r>
    <n v="5843"/>
    <x v="0"/>
    <x v="2"/>
    <s v="GCA_001766235.1"/>
    <s v="Primary Assembly"/>
    <s v="chromosome"/>
    <m/>
    <s v="CP015164.1"/>
    <n v="2849777"/>
    <n v="2850112"/>
    <x v="0"/>
    <m/>
    <m/>
    <m/>
    <m/>
    <m/>
    <m/>
    <s v="A4S02_13875"/>
    <n v="336"/>
    <m/>
    <m/>
  </r>
  <r>
    <n v="5844"/>
    <x v="1"/>
    <x v="3"/>
    <s v="GCA_001766235.1"/>
    <s v="Primary Assembly"/>
    <s v="chromosome"/>
    <m/>
    <s v="CP015164.1"/>
    <n v="2849777"/>
    <n v="2850112"/>
    <x v="0"/>
    <s v="AOW47685.1"/>
    <m/>
    <m/>
    <s v="integrase"/>
    <m/>
    <m/>
    <s v="A4S02_13875"/>
    <n v="336"/>
    <n v="111"/>
    <m/>
  </r>
  <r>
    <n v="5845"/>
    <x v="0"/>
    <x v="0"/>
    <s v="GCA_001766235.1"/>
    <s v="Primary Assembly"/>
    <s v="chromosome"/>
    <m/>
    <s v="CP015164.1"/>
    <n v="2850188"/>
    <n v="2850395"/>
    <x v="0"/>
    <m/>
    <m/>
    <m/>
    <m/>
    <m/>
    <m/>
    <s v="A4S02_13880"/>
    <n v="208"/>
    <m/>
    <s v="pseudo"/>
  </r>
  <r>
    <n v="5846"/>
    <x v="1"/>
    <x v="1"/>
    <s v="GCA_001766235.1"/>
    <s v="Primary Assembly"/>
    <s v="chromosome"/>
    <m/>
    <s v="CP015164.1"/>
    <n v="2850188"/>
    <n v="2850395"/>
    <x v="0"/>
    <m/>
    <m/>
    <m/>
    <s v="transposase"/>
    <m/>
    <m/>
    <s v="A4S02_13880"/>
    <n v="208"/>
    <m/>
    <s v="pseudo"/>
  </r>
  <r>
    <n v="5847"/>
    <x v="0"/>
    <x v="2"/>
    <s v="GCA_001766235.1"/>
    <s v="Primary Assembly"/>
    <s v="chromosome"/>
    <m/>
    <s v="CP015164.1"/>
    <n v="2850385"/>
    <n v="2850603"/>
    <x v="1"/>
    <m/>
    <m/>
    <m/>
    <m/>
    <m/>
    <m/>
    <s v="A4S02_13885"/>
    <n v="219"/>
    <m/>
    <m/>
  </r>
  <r>
    <n v="5848"/>
    <x v="1"/>
    <x v="3"/>
    <s v="GCA_001766235.1"/>
    <s v="Primary Assembly"/>
    <s v="chromosome"/>
    <m/>
    <s v="CP015164.1"/>
    <n v="2850385"/>
    <n v="2850603"/>
    <x v="1"/>
    <s v="AOW47686.1"/>
    <m/>
    <m/>
    <s v="hypothetical protein"/>
    <m/>
    <m/>
    <s v="A4S02_13885"/>
    <n v="219"/>
    <n v="72"/>
    <m/>
  </r>
  <r>
    <n v="5849"/>
    <x v="0"/>
    <x v="2"/>
    <s v="GCA_001766235.1"/>
    <s v="Primary Assembly"/>
    <s v="chromosome"/>
    <m/>
    <s v="CP015164.1"/>
    <n v="2850627"/>
    <n v="2850860"/>
    <x v="1"/>
    <m/>
    <m/>
    <m/>
    <m/>
    <m/>
    <m/>
    <s v="A4S02_13890"/>
    <n v="234"/>
    <m/>
    <m/>
  </r>
  <r>
    <n v="5850"/>
    <x v="1"/>
    <x v="3"/>
    <s v="GCA_001766235.1"/>
    <s v="Primary Assembly"/>
    <s v="chromosome"/>
    <m/>
    <s v="CP015164.1"/>
    <n v="2850627"/>
    <n v="2850860"/>
    <x v="1"/>
    <s v="AOW47687.1"/>
    <m/>
    <m/>
    <s v="hypothetical protein"/>
    <m/>
    <m/>
    <s v="A4S02_13890"/>
    <n v="234"/>
    <n v="77"/>
    <m/>
  </r>
  <r>
    <n v="5851"/>
    <x v="0"/>
    <x v="2"/>
    <s v="GCA_001766235.1"/>
    <s v="Primary Assembly"/>
    <s v="chromosome"/>
    <m/>
    <s v="CP015164.1"/>
    <n v="2850890"/>
    <n v="2852542"/>
    <x v="1"/>
    <m/>
    <m/>
    <m/>
    <m/>
    <m/>
    <m/>
    <s v="A4S02_13895"/>
    <n v="1653"/>
    <m/>
    <m/>
  </r>
  <r>
    <n v="5852"/>
    <x v="1"/>
    <x v="3"/>
    <s v="GCA_001766235.1"/>
    <s v="Primary Assembly"/>
    <s v="chromosome"/>
    <m/>
    <s v="CP015164.1"/>
    <n v="2850890"/>
    <n v="2852542"/>
    <x v="1"/>
    <s v="AOW47688.1"/>
    <m/>
    <m/>
    <s v="hypothetical protein"/>
    <m/>
    <m/>
    <s v="A4S02_13895"/>
    <n v="1653"/>
    <n v="550"/>
    <m/>
  </r>
  <r>
    <n v="5853"/>
    <x v="0"/>
    <x v="2"/>
    <s v="GCA_001766235.1"/>
    <s v="Primary Assembly"/>
    <s v="chromosome"/>
    <m/>
    <s v="CP015164.1"/>
    <n v="2853178"/>
    <n v="2853390"/>
    <x v="1"/>
    <m/>
    <m/>
    <m/>
    <m/>
    <m/>
    <m/>
    <s v="A4S02_13900"/>
    <n v="213"/>
    <m/>
    <m/>
  </r>
  <r>
    <n v="5854"/>
    <x v="1"/>
    <x v="3"/>
    <s v="GCA_001766235.1"/>
    <s v="Primary Assembly"/>
    <s v="chromosome"/>
    <m/>
    <s v="CP015164.1"/>
    <n v="2853178"/>
    <n v="2853390"/>
    <x v="1"/>
    <s v="AOW47689.1"/>
    <m/>
    <m/>
    <s v="hypothetical protein"/>
    <m/>
    <m/>
    <s v="A4S02_13900"/>
    <n v="213"/>
    <n v="70"/>
    <m/>
  </r>
  <r>
    <n v="5855"/>
    <x v="0"/>
    <x v="2"/>
    <s v="GCA_001766235.1"/>
    <s v="Primary Assembly"/>
    <s v="chromosome"/>
    <m/>
    <s v="CP015164.1"/>
    <n v="2853617"/>
    <n v="2855002"/>
    <x v="0"/>
    <m/>
    <m/>
    <m/>
    <m/>
    <m/>
    <m/>
    <s v="A4S02_13905"/>
    <n v="1386"/>
    <m/>
    <m/>
  </r>
  <r>
    <n v="5856"/>
    <x v="1"/>
    <x v="3"/>
    <s v="GCA_001766235.1"/>
    <s v="Primary Assembly"/>
    <s v="chromosome"/>
    <m/>
    <s v="CP015164.1"/>
    <n v="2853617"/>
    <n v="2855002"/>
    <x v="0"/>
    <s v="AOW47690.1"/>
    <m/>
    <m/>
    <s v="transposase"/>
    <m/>
    <m/>
    <s v="A4S02_13905"/>
    <n v="1386"/>
    <n v="461"/>
    <m/>
  </r>
  <r>
    <n v="5857"/>
    <x v="0"/>
    <x v="0"/>
    <s v="GCA_001766235.1"/>
    <s v="Primary Assembly"/>
    <s v="chromosome"/>
    <m/>
    <s v="CP015164.1"/>
    <n v="2855188"/>
    <n v="2856108"/>
    <x v="0"/>
    <m/>
    <m/>
    <m/>
    <m/>
    <m/>
    <m/>
    <s v="A4S02_13910"/>
    <n v="921"/>
    <m/>
    <s v="pseudo"/>
  </r>
  <r>
    <n v="5858"/>
    <x v="1"/>
    <x v="1"/>
    <s v="GCA_001766235.1"/>
    <s v="Primary Assembly"/>
    <s v="chromosome"/>
    <m/>
    <s v="CP015164.1"/>
    <n v="2855188"/>
    <n v="2856108"/>
    <x v="0"/>
    <m/>
    <m/>
    <m/>
    <s v="porin"/>
    <m/>
    <m/>
    <s v="A4S02_13910"/>
    <n v="921"/>
    <m/>
    <s v="pseudo"/>
  </r>
  <r>
    <n v="5859"/>
    <x v="0"/>
    <x v="0"/>
    <s v="GCA_001766235.1"/>
    <s v="Primary Assembly"/>
    <s v="chromosome"/>
    <m/>
    <s v="CP015164.1"/>
    <n v="2856198"/>
    <n v="2857119"/>
    <x v="1"/>
    <m/>
    <m/>
    <m/>
    <m/>
    <m/>
    <m/>
    <s v="A4S02_13915"/>
    <n v="922"/>
    <m/>
    <s v="pseudo"/>
  </r>
  <r>
    <n v="5860"/>
    <x v="1"/>
    <x v="1"/>
    <s v="GCA_001766235.1"/>
    <s v="Primary Assembly"/>
    <s v="chromosome"/>
    <m/>
    <s v="CP015164.1"/>
    <n v="2856198"/>
    <n v="2857119"/>
    <x v="1"/>
    <m/>
    <m/>
    <m/>
    <s v="LysR family transcriptional regulator"/>
    <m/>
    <m/>
    <s v="A4S02_13915"/>
    <n v="922"/>
    <m/>
    <s v="pseudo"/>
  </r>
  <r>
    <n v="5861"/>
    <x v="0"/>
    <x v="0"/>
    <s v="GCA_001766235.1"/>
    <s v="Primary Assembly"/>
    <s v="chromosome"/>
    <m/>
    <s v="CP015164.1"/>
    <n v="2857283"/>
    <n v="2858899"/>
    <x v="0"/>
    <m/>
    <m/>
    <m/>
    <m/>
    <m/>
    <m/>
    <s v="A4S02_13920"/>
    <n v="1617"/>
    <m/>
    <s v="pseudo"/>
  </r>
  <r>
    <n v="5862"/>
    <x v="1"/>
    <x v="1"/>
    <s v="GCA_001766235.1"/>
    <s v="Primary Assembly"/>
    <s v="chromosome"/>
    <m/>
    <s v="CP015164.1"/>
    <n v="2857283"/>
    <n v="2858899"/>
    <x v="0"/>
    <m/>
    <m/>
    <m/>
    <s v="EmrB/QacA family drug resistance transporter"/>
    <m/>
    <m/>
    <s v="A4S02_13920"/>
    <n v="1617"/>
    <m/>
    <s v="pseudo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68">
  <r>
    <n v="1"/>
    <x v="0"/>
    <x v="0"/>
    <s v="GCA_001766235.1"/>
    <s v="Primary Assembly"/>
    <s v="chromosome"/>
    <s v="CP015164.1"/>
    <n v="1"/>
    <n v="2859878"/>
    <x v="0"/>
    <m/>
    <m/>
    <m/>
    <m/>
    <m/>
    <m/>
    <s v="A4S02_00005"/>
    <n v="1070"/>
    <m/>
    <s v="pseudo"/>
  </r>
  <r>
    <n v="2"/>
    <x v="1"/>
    <x v="1"/>
    <s v="GCA_001766235.1"/>
    <s v="Primary Assembly"/>
    <s v="chromosome"/>
    <s v="CP015164.1"/>
    <n v="1"/>
    <n v="2859878"/>
    <x v="0"/>
    <m/>
    <m/>
    <m/>
    <s v="efflux transporter periplasmic adaptor subunit"/>
    <m/>
    <m/>
    <s v="A4S02_00005"/>
    <n v="1070"/>
    <m/>
    <s v="pseudo"/>
  </r>
  <r>
    <n v="3"/>
    <x v="0"/>
    <x v="2"/>
    <s v="GCA_001766235.1"/>
    <s v="Primary Assembly"/>
    <s v="chromosome"/>
    <s v="CP015164.1"/>
    <n v="98"/>
    <n v="1621"/>
    <x v="0"/>
    <m/>
    <m/>
    <m/>
    <m/>
    <m/>
    <m/>
    <s v="A4S02_00010"/>
    <n v="1524"/>
    <m/>
    <m/>
  </r>
  <r>
    <n v="4"/>
    <x v="1"/>
    <x v="3"/>
    <s v="GCA_001766235.1"/>
    <s v="Primary Assembly"/>
    <s v="chromosome"/>
    <s v="CP015164.1"/>
    <n v="98"/>
    <n v="1621"/>
    <x v="0"/>
    <s v="AOW45397.1"/>
    <m/>
    <m/>
    <s v="secretion protein"/>
    <m/>
    <m/>
    <s v="A4S02_00010"/>
    <n v="1524"/>
    <n v="507"/>
    <m/>
  </r>
  <r>
    <n v="5"/>
    <x v="0"/>
    <x v="2"/>
    <s v="GCA_001766235.1"/>
    <s v="Primary Assembly"/>
    <s v="chromosome"/>
    <s v="CP015164.1"/>
    <n v="1631"/>
    <n v="2365"/>
    <x v="0"/>
    <m/>
    <m/>
    <m/>
    <m/>
    <m/>
    <m/>
    <s v="A4S02_00015"/>
    <n v="735"/>
    <m/>
    <m/>
  </r>
  <r>
    <n v="6"/>
    <x v="1"/>
    <x v="3"/>
    <s v="GCA_001766235.1"/>
    <s v="Primary Assembly"/>
    <s v="chromosome"/>
    <s v="CP015164.1"/>
    <n v="1631"/>
    <n v="2365"/>
    <x v="0"/>
    <s v="AOW45398.1"/>
    <m/>
    <m/>
    <s v="hypothetical protein"/>
    <m/>
    <m/>
    <s v="A4S02_00015"/>
    <n v="735"/>
    <n v="244"/>
    <m/>
  </r>
  <r>
    <n v="7"/>
    <x v="0"/>
    <x v="2"/>
    <s v="GCA_001766235.1"/>
    <s v="Primary Assembly"/>
    <s v="chromosome"/>
    <s v="CP015164.1"/>
    <n v="2542"/>
    <n v="3339"/>
    <x v="0"/>
    <m/>
    <m/>
    <m/>
    <m/>
    <m/>
    <m/>
    <s v="A4S02_00020"/>
    <n v="798"/>
    <m/>
    <m/>
  </r>
  <r>
    <n v="8"/>
    <x v="1"/>
    <x v="3"/>
    <s v="GCA_001766235.1"/>
    <s v="Primary Assembly"/>
    <s v="chromosome"/>
    <s v="CP015164.1"/>
    <n v="2542"/>
    <n v="3339"/>
    <x v="0"/>
    <s v="AOW45399.1"/>
    <m/>
    <m/>
    <s v="transposase"/>
    <m/>
    <m/>
    <s v="A4S02_00020"/>
    <n v="798"/>
    <n v="265"/>
    <m/>
  </r>
  <r>
    <n v="9"/>
    <x v="0"/>
    <x v="2"/>
    <s v="GCA_001766235.1"/>
    <s v="Primary Assembly"/>
    <s v="chromosome"/>
    <s v="CP015164.1"/>
    <n v="3379"/>
    <n v="3726"/>
    <x v="1"/>
    <m/>
    <m/>
    <m/>
    <m/>
    <m/>
    <m/>
    <s v="A4S02_00025"/>
    <n v="348"/>
    <m/>
    <m/>
  </r>
  <r>
    <n v="10"/>
    <x v="1"/>
    <x v="3"/>
    <s v="GCA_001766235.1"/>
    <s v="Primary Assembly"/>
    <s v="chromosome"/>
    <s v="CP015164.1"/>
    <n v="3379"/>
    <n v="3726"/>
    <x v="1"/>
    <s v="AOW45400.1"/>
    <m/>
    <m/>
    <s v="arsenate reductase (glutaredoxin)"/>
    <m/>
    <m/>
    <s v="A4S02_00025"/>
    <n v="348"/>
    <n v="115"/>
    <m/>
  </r>
  <r>
    <n v="11"/>
    <x v="0"/>
    <x v="2"/>
    <s v="GCA_001766235.1"/>
    <s v="Primary Assembly"/>
    <s v="chromosome"/>
    <s v="CP015164.1"/>
    <n v="3807"/>
    <n v="5498"/>
    <x v="0"/>
    <m/>
    <m/>
    <m/>
    <m/>
    <m/>
    <m/>
    <s v="A4S02_00030"/>
    <n v="1692"/>
    <m/>
    <m/>
  </r>
  <r>
    <n v="12"/>
    <x v="1"/>
    <x v="3"/>
    <s v="GCA_001766235.1"/>
    <s v="Primary Assembly"/>
    <s v="chromosome"/>
    <s v="CP015164.1"/>
    <n v="3807"/>
    <n v="5498"/>
    <x v="0"/>
    <s v="AOW45401.1"/>
    <m/>
    <m/>
    <s v="transporter"/>
    <m/>
    <m/>
    <s v="A4S02_00030"/>
    <n v="1692"/>
    <n v="563"/>
    <m/>
  </r>
  <r>
    <n v="13"/>
    <x v="0"/>
    <x v="2"/>
    <s v="GCA_001766235.1"/>
    <s v="Primary Assembly"/>
    <s v="chromosome"/>
    <s v="CP015164.1"/>
    <n v="5502"/>
    <n v="6278"/>
    <x v="1"/>
    <m/>
    <m/>
    <m/>
    <m/>
    <m/>
    <m/>
    <s v="A4S02_00035"/>
    <n v="777"/>
    <m/>
    <m/>
  </r>
  <r>
    <n v="14"/>
    <x v="1"/>
    <x v="3"/>
    <s v="GCA_001766235.1"/>
    <s v="Primary Assembly"/>
    <s v="chromosome"/>
    <s v="CP015164.1"/>
    <n v="5502"/>
    <n v="6278"/>
    <x v="1"/>
    <s v="AOW45402.1"/>
    <m/>
    <m/>
    <s v="hypothetical protein"/>
    <m/>
    <m/>
    <s v="A4S02_00035"/>
    <n v="777"/>
    <n v="258"/>
    <m/>
  </r>
  <r>
    <n v="15"/>
    <x v="0"/>
    <x v="2"/>
    <s v="GCA_001766235.1"/>
    <s v="Primary Assembly"/>
    <s v="chromosome"/>
    <s v="CP015164.1"/>
    <n v="6307"/>
    <n v="7233"/>
    <x v="1"/>
    <m/>
    <m/>
    <m/>
    <m/>
    <m/>
    <m/>
    <s v="A4S02_00040"/>
    <n v="927"/>
    <m/>
    <m/>
  </r>
  <r>
    <n v="16"/>
    <x v="1"/>
    <x v="3"/>
    <s v="GCA_001766235.1"/>
    <s v="Primary Assembly"/>
    <s v="chromosome"/>
    <s v="CP015164.1"/>
    <n v="6307"/>
    <n v="7233"/>
    <x v="1"/>
    <s v="AOW45403.1"/>
    <m/>
    <m/>
    <s v="MBL fold metallo-hydrolase"/>
    <m/>
    <m/>
    <s v="A4S02_00040"/>
    <n v="927"/>
    <n v="308"/>
    <m/>
  </r>
  <r>
    <n v="17"/>
    <x v="0"/>
    <x v="2"/>
    <s v="GCA_001766235.1"/>
    <s v="Primary Assembly"/>
    <s v="chromosome"/>
    <s v="CP015164.1"/>
    <n v="7322"/>
    <n v="8002"/>
    <x v="0"/>
    <m/>
    <m/>
    <m/>
    <m/>
    <m/>
    <m/>
    <s v="A4S02_00045"/>
    <n v="681"/>
    <m/>
    <m/>
  </r>
  <r>
    <n v="18"/>
    <x v="1"/>
    <x v="3"/>
    <s v="GCA_001766235.1"/>
    <s v="Primary Assembly"/>
    <s v="chromosome"/>
    <s v="CP015164.1"/>
    <n v="7322"/>
    <n v="8002"/>
    <x v="0"/>
    <s v="AOW45404.1"/>
    <m/>
    <m/>
    <s v="peroxiredoxin"/>
    <m/>
    <m/>
    <s v="A4S02_00045"/>
    <n v="681"/>
    <n v="226"/>
    <m/>
  </r>
  <r>
    <n v="19"/>
    <x v="0"/>
    <x v="2"/>
    <s v="GCA_001766235.1"/>
    <s v="Primary Assembly"/>
    <s v="chromosome"/>
    <s v="CP015164.1"/>
    <n v="8007"/>
    <n v="8438"/>
    <x v="0"/>
    <m/>
    <m/>
    <m/>
    <m/>
    <m/>
    <m/>
    <s v="A4S02_00050"/>
    <n v="432"/>
    <m/>
    <m/>
  </r>
  <r>
    <n v="20"/>
    <x v="1"/>
    <x v="3"/>
    <s v="GCA_001766235.1"/>
    <s v="Primary Assembly"/>
    <s v="chromosome"/>
    <s v="CP015164.1"/>
    <n v="8007"/>
    <n v="8438"/>
    <x v="0"/>
    <s v="AOW45405.1"/>
    <m/>
    <m/>
    <s v="transcriptional regulator"/>
    <m/>
    <m/>
    <s v="A4S02_00050"/>
    <n v="432"/>
    <n v="143"/>
    <m/>
  </r>
  <r>
    <n v="21"/>
    <x v="0"/>
    <x v="2"/>
    <s v="GCA_001766235.1"/>
    <s v="Primary Assembly"/>
    <s v="chromosome"/>
    <s v="CP015164.1"/>
    <n v="8453"/>
    <n v="9016"/>
    <x v="0"/>
    <m/>
    <m/>
    <m/>
    <m/>
    <m/>
    <m/>
    <s v="A4S02_00055"/>
    <n v="564"/>
    <m/>
    <m/>
  </r>
  <r>
    <n v="22"/>
    <x v="1"/>
    <x v="3"/>
    <s v="GCA_001766235.1"/>
    <s v="Primary Assembly"/>
    <s v="chromosome"/>
    <s v="CP015164.1"/>
    <n v="8453"/>
    <n v="9016"/>
    <x v="0"/>
    <s v="AOW45406.1"/>
    <m/>
    <m/>
    <s v="DNA-3-methyladenine glycosylase"/>
    <m/>
    <m/>
    <s v="A4S02_00055"/>
    <n v="564"/>
    <n v="187"/>
    <m/>
  </r>
  <r>
    <n v="23"/>
    <x v="0"/>
    <x v="2"/>
    <s v="GCA_001766235.1"/>
    <s v="Primary Assembly"/>
    <s v="chromosome"/>
    <s v="CP015164.1"/>
    <n v="9087"/>
    <n v="9533"/>
    <x v="0"/>
    <m/>
    <m/>
    <m/>
    <m/>
    <m/>
    <m/>
    <s v="A4S02_00060"/>
    <n v="447"/>
    <m/>
    <m/>
  </r>
  <r>
    <n v="24"/>
    <x v="1"/>
    <x v="3"/>
    <s v="GCA_001766235.1"/>
    <s v="Primary Assembly"/>
    <s v="chromosome"/>
    <s v="CP015164.1"/>
    <n v="9087"/>
    <n v="9533"/>
    <x v="0"/>
    <s v="AOW45407.1"/>
    <m/>
    <m/>
    <s v="hypothetical protein"/>
    <m/>
    <m/>
    <s v="A4S02_00060"/>
    <n v="447"/>
    <n v="148"/>
    <m/>
  </r>
  <r>
    <n v="25"/>
    <x v="0"/>
    <x v="2"/>
    <s v="GCA_001766235.1"/>
    <s v="Primary Assembly"/>
    <s v="chromosome"/>
    <s v="CP015164.1"/>
    <n v="9560"/>
    <n v="9922"/>
    <x v="0"/>
    <m/>
    <m/>
    <m/>
    <m/>
    <m/>
    <m/>
    <s v="A4S02_00065"/>
    <n v="363"/>
    <m/>
    <m/>
  </r>
  <r>
    <n v="26"/>
    <x v="1"/>
    <x v="3"/>
    <s v="GCA_001766235.1"/>
    <s v="Primary Assembly"/>
    <s v="chromosome"/>
    <s v="CP015164.1"/>
    <n v="9560"/>
    <n v="9922"/>
    <x v="0"/>
    <s v="AOW45408.1"/>
    <m/>
    <m/>
    <s v="arsenate reductase"/>
    <m/>
    <m/>
    <s v="A4S02_00065"/>
    <n v="363"/>
    <n v="120"/>
    <m/>
  </r>
  <r>
    <n v="27"/>
    <x v="0"/>
    <x v="2"/>
    <s v="GCA_001766235.1"/>
    <s v="Primary Assembly"/>
    <s v="chromosome"/>
    <s v="CP015164.1"/>
    <n v="9972"/>
    <n v="10457"/>
    <x v="1"/>
    <m/>
    <m/>
    <m/>
    <m/>
    <m/>
    <m/>
    <s v="A4S02_00070"/>
    <n v="486"/>
    <m/>
    <m/>
  </r>
  <r>
    <n v="28"/>
    <x v="1"/>
    <x v="3"/>
    <s v="GCA_001766235.1"/>
    <s v="Primary Assembly"/>
    <s v="chromosome"/>
    <s v="CP015164.1"/>
    <n v="9972"/>
    <n v="10457"/>
    <x v="1"/>
    <s v="AOW45409.1"/>
    <m/>
    <m/>
    <s v="bacterioferritin"/>
    <m/>
    <m/>
    <s v="A4S02_00070"/>
    <n v="486"/>
    <n v="161"/>
    <m/>
  </r>
  <r>
    <n v="29"/>
    <x v="0"/>
    <x v="2"/>
    <s v="GCA_001766235.1"/>
    <s v="Primary Assembly"/>
    <s v="chromosome"/>
    <s v="CP015164.1"/>
    <n v="10644"/>
    <n v="11669"/>
    <x v="1"/>
    <m/>
    <m/>
    <m/>
    <m/>
    <m/>
    <m/>
    <s v="A4S02_00075"/>
    <n v="1026"/>
    <m/>
    <m/>
  </r>
  <r>
    <n v="30"/>
    <x v="1"/>
    <x v="3"/>
    <s v="GCA_001766235.1"/>
    <s v="Primary Assembly"/>
    <s v="chromosome"/>
    <s v="CP015164.1"/>
    <n v="10644"/>
    <n v="11669"/>
    <x v="1"/>
    <s v="AOW45410.1"/>
    <m/>
    <m/>
    <s v="hypothetical protein"/>
    <m/>
    <m/>
    <s v="A4S02_00075"/>
    <n v="1026"/>
    <n v="341"/>
    <m/>
  </r>
  <r>
    <n v="31"/>
    <x v="0"/>
    <x v="2"/>
    <s v="GCA_001766235.1"/>
    <s v="Primary Assembly"/>
    <s v="chromosome"/>
    <s v="CP015164.1"/>
    <n v="11666"/>
    <n v="13630"/>
    <x v="1"/>
    <m/>
    <m/>
    <m/>
    <m/>
    <m/>
    <m/>
    <s v="A4S02_00080"/>
    <n v="1965"/>
    <m/>
    <m/>
  </r>
  <r>
    <n v="32"/>
    <x v="1"/>
    <x v="3"/>
    <s v="GCA_001766235.1"/>
    <s v="Primary Assembly"/>
    <s v="chromosome"/>
    <s v="CP015164.1"/>
    <n v="11666"/>
    <n v="13630"/>
    <x v="1"/>
    <s v="AOW45411.1"/>
    <m/>
    <m/>
    <s v="hypothetical protein"/>
    <m/>
    <m/>
    <s v="A4S02_00080"/>
    <n v="1965"/>
    <n v="654"/>
    <m/>
  </r>
  <r>
    <n v="33"/>
    <x v="0"/>
    <x v="2"/>
    <s v="GCA_001766235.1"/>
    <s v="Primary Assembly"/>
    <s v="chromosome"/>
    <s v="CP015164.1"/>
    <n v="13751"/>
    <n v="14341"/>
    <x v="0"/>
    <m/>
    <m/>
    <m/>
    <m/>
    <m/>
    <m/>
    <s v="A4S02_00085"/>
    <n v="591"/>
    <m/>
    <m/>
  </r>
  <r>
    <n v="34"/>
    <x v="1"/>
    <x v="3"/>
    <s v="GCA_001766235.1"/>
    <s v="Primary Assembly"/>
    <s v="chromosome"/>
    <s v="CP015164.1"/>
    <n v="13751"/>
    <n v="14341"/>
    <x v="0"/>
    <s v="AOW45412.1"/>
    <m/>
    <m/>
    <s v="phosphoglycerate mutase"/>
    <m/>
    <m/>
    <s v="A4S02_00085"/>
    <n v="591"/>
    <n v="196"/>
    <m/>
  </r>
  <r>
    <n v="35"/>
    <x v="0"/>
    <x v="2"/>
    <s v="GCA_001766235.1"/>
    <s v="Primary Assembly"/>
    <s v="chromosome"/>
    <s v="CP015164.1"/>
    <n v="14663"/>
    <n v="16339"/>
    <x v="0"/>
    <m/>
    <m/>
    <m/>
    <m/>
    <m/>
    <m/>
    <s v="A4S02_00090"/>
    <n v="1677"/>
    <m/>
    <m/>
  </r>
  <r>
    <n v="36"/>
    <x v="1"/>
    <x v="3"/>
    <s v="GCA_001766235.1"/>
    <s v="Primary Assembly"/>
    <s v="chromosome"/>
    <s v="CP015164.1"/>
    <n v="14663"/>
    <n v="16339"/>
    <x v="0"/>
    <s v="AOW45413.1"/>
    <m/>
    <m/>
    <s v="pyruvate decarboxylase"/>
    <m/>
    <m/>
    <s v="A4S02_00090"/>
    <n v="1677"/>
    <n v="558"/>
    <m/>
  </r>
  <r>
    <n v="37"/>
    <x v="0"/>
    <x v="2"/>
    <s v="GCA_001766235.1"/>
    <s v="Primary Assembly"/>
    <s v="chromosome"/>
    <s v="CP015164.1"/>
    <n v="16407"/>
    <n v="17441"/>
    <x v="1"/>
    <m/>
    <m/>
    <m/>
    <m/>
    <m/>
    <m/>
    <s v="A4S02_00095"/>
    <n v="1035"/>
    <m/>
    <m/>
  </r>
  <r>
    <n v="38"/>
    <x v="1"/>
    <x v="3"/>
    <s v="GCA_001766235.1"/>
    <s v="Primary Assembly"/>
    <s v="chromosome"/>
    <s v="CP015164.1"/>
    <n v="16407"/>
    <n v="17441"/>
    <x v="1"/>
    <s v="AOW45414.1"/>
    <m/>
    <m/>
    <s v="nickel transporter"/>
    <m/>
    <m/>
    <s v="A4S02_00095"/>
    <n v="1035"/>
    <n v="344"/>
    <m/>
  </r>
  <r>
    <n v="39"/>
    <x v="0"/>
    <x v="2"/>
    <s v="GCA_001766235.1"/>
    <s v="Primary Assembly"/>
    <s v="chromosome"/>
    <s v="CP015164.1"/>
    <n v="17631"/>
    <n v="18452"/>
    <x v="0"/>
    <m/>
    <m/>
    <m/>
    <m/>
    <m/>
    <m/>
    <s v="A4S02_00100"/>
    <n v="822"/>
    <m/>
    <m/>
  </r>
  <r>
    <n v="40"/>
    <x v="1"/>
    <x v="3"/>
    <s v="GCA_001766235.1"/>
    <s v="Primary Assembly"/>
    <s v="chromosome"/>
    <s v="CP015164.1"/>
    <n v="17631"/>
    <n v="18452"/>
    <x v="0"/>
    <s v="AOW45415.1"/>
    <m/>
    <m/>
    <s v="urease accessory protein UreD"/>
    <m/>
    <m/>
    <s v="A4S02_00100"/>
    <n v="822"/>
    <n v="273"/>
    <m/>
  </r>
  <r>
    <n v="41"/>
    <x v="0"/>
    <x v="2"/>
    <s v="GCA_001766235.1"/>
    <s v="Primary Assembly"/>
    <s v="chromosome"/>
    <s v="CP015164.1"/>
    <n v="18481"/>
    <n v="18783"/>
    <x v="0"/>
    <m/>
    <m/>
    <m/>
    <m/>
    <m/>
    <m/>
    <s v="A4S02_00105"/>
    <n v="303"/>
    <m/>
    <m/>
  </r>
  <r>
    <n v="42"/>
    <x v="1"/>
    <x v="3"/>
    <s v="GCA_001766235.1"/>
    <s v="Primary Assembly"/>
    <s v="chromosome"/>
    <s v="CP015164.1"/>
    <n v="18481"/>
    <n v="18783"/>
    <x v="0"/>
    <s v="AOW45416.1"/>
    <m/>
    <m/>
    <s v="urease subunit gamma"/>
    <m/>
    <m/>
    <s v="A4S02_00105"/>
    <n v="303"/>
    <n v="100"/>
    <m/>
  </r>
  <r>
    <n v="43"/>
    <x v="0"/>
    <x v="2"/>
    <s v="GCA_001766235.1"/>
    <s v="Primary Assembly"/>
    <s v="chromosome"/>
    <s v="CP015164.1"/>
    <n v="18767"/>
    <n v="19111"/>
    <x v="0"/>
    <m/>
    <m/>
    <m/>
    <m/>
    <m/>
    <m/>
    <s v="A4S02_00110"/>
    <n v="345"/>
    <m/>
    <m/>
  </r>
  <r>
    <n v="44"/>
    <x v="1"/>
    <x v="3"/>
    <s v="GCA_001766235.1"/>
    <s v="Primary Assembly"/>
    <s v="chromosome"/>
    <s v="CP015164.1"/>
    <n v="18767"/>
    <n v="19111"/>
    <x v="0"/>
    <s v="AOW45417.1"/>
    <m/>
    <m/>
    <s v="urease subunit beta"/>
    <m/>
    <m/>
    <s v="A4S02_00110"/>
    <n v="345"/>
    <n v="114"/>
    <m/>
  </r>
  <r>
    <n v="45"/>
    <x v="0"/>
    <x v="2"/>
    <s v="GCA_001766235.1"/>
    <s v="Primary Assembly"/>
    <s v="chromosome"/>
    <s v="CP015164.1"/>
    <n v="19108"/>
    <n v="20814"/>
    <x v="0"/>
    <m/>
    <m/>
    <m/>
    <m/>
    <m/>
    <m/>
    <s v="A4S02_00115"/>
    <n v="1707"/>
    <m/>
    <m/>
  </r>
  <r>
    <n v="46"/>
    <x v="1"/>
    <x v="3"/>
    <s v="GCA_001766235.1"/>
    <s v="Primary Assembly"/>
    <s v="chromosome"/>
    <s v="CP015164.1"/>
    <n v="19108"/>
    <n v="20814"/>
    <x v="0"/>
    <s v="AOW45418.1"/>
    <m/>
    <m/>
    <s v="urease subunit alpha"/>
    <m/>
    <m/>
    <s v="A4S02_00115"/>
    <n v="1707"/>
    <n v="568"/>
    <m/>
  </r>
  <r>
    <n v="47"/>
    <x v="0"/>
    <x v="2"/>
    <s v="GCA_001766235.1"/>
    <s v="Primary Assembly"/>
    <s v="chromosome"/>
    <s v="CP015164.1"/>
    <n v="20814"/>
    <n v="21299"/>
    <x v="0"/>
    <m/>
    <m/>
    <m/>
    <m/>
    <m/>
    <m/>
    <s v="A4S02_00120"/>
    <n v="486"/>
    <m/>
    <m/>
  </r>
  <r>
    <n v="48"/>
    <x v="1"/>
    <x v="3"/>
    <s v="GCA_001766235.1"/>
    <s v="Primary Assembly"/>
    <s v="chromosome"/>
    <s v="CP015164.1"/>
    <n v="20814"/>
    <n v="21299"/>
    <x v="0"/>
    <s v="AOW45419.1"/>
    <m/>
    <m/>
    <s v="urease accessory protein UreE"/>
    <m/>
    <m/>
    <s v="A4S02_00120"/>
    <n v="486"/>
    <n v="161"/>
    <m/>
  </r>
  <r>
    <n v="49"/>
    <x v="0"/>
    <x v="2"/>
    <s v="GCA_001766235.1"/>
    <s v="Primary Assembly"/>
    <s v="chromosome"/>
    <s v="CP015164.1"/>
    <n v="21277"/>
    <n v="21975"/>
    <x v="0"/>
    <m/>
    <m/>
    <m/>
    <m/>
    <m/>
    <m/>
    <s v="A4S02_00125"/>
    <n v="699"/>
    <m/>
    <m/>
  </r>
  <r>
    <n v="50"/>
    <x v="1"/>
    <x v="3"/>
    <s v="GCA_001766235.1"/>
    <s v="Primary Assembly"/>
    <s v="chromosome"/>
    <s v="CP015164.1"/>
    <n v="21277"/>
    <n v="21975"/>
    <x v="0"/>
    <s v="AOW45420.1"/>
    <m/>
    <m/>
    <s v="urease accessory protein UreF"/>
    <m/>
    <m/>
    <s v="A4S02_00125"/>
    <n v="699"/>
    <n v="232"/>
    <m/>
  </r>
  <r>
    <n v="51"/>
    <x v="0"/>
    <x v="2"/>
    <s v="GCA_001766235.1"/>
    <s v="Primary Assembly"/>
    <s v="chromosome"/>
    <s v="CP015164.1"/>
    <n v="21972"/>
    <n v="22586"/>
    <x v="0"/>
    <m/>
    <m/>
    <m/>
    <m/>
    <m/>
    <m/>
    <s v="A4S02_00130"/>
    <n v="615"/>
    <m/>
    <m/>
  </r>
  <r>
    <n v="52"/>
    <x v="1"/>
    <x v="3"/>
    <s v="GCA_001766235.1"/>
    <s v="Primary Assembly"/>
    <s v="chromosome"/>
    <s v="CP015164.1"/>
    <n v="21972"/>
    <n v="22586"/>
    <x v="0"/>
    <s v="AOW45421.1"/>
    <m/>
    <m/>
    <s v="urease accessory protein UreG"/>
    <m/>
    <m/>
    <s v="A4S02_00130"/>
    <n v="615"/>
    <n v="204"/>
    <m/>
  </r>
  <r>
    <n v="53"/>
    <x v="0"/>
    <x v="2"/>
    <s v="GCA_001766235.1"/>
    <s v="Primary Assembly"/>
    <s v="chromosome"/>
    <s v="CP015164.1"/>
    <n v="22939"/>
    <n v="24060"/>
    <x v="0"/>
    <m/>
    <m/>
    <m/>
    <m/>
    <m/>
    <m/>
    <s v="A4S02_00135"/>
    <n v="1122"/>
    <m/>
    <m/>
  </r>
  <r>
    <n v="54"/>
    <x v="1"/>
    <x v="3"/>
    <s v="GCA_001766235.1"/>
    <s v="Primary Assembly"/>
    <s v="chromosome"/>
    <s v="CP015164.1"/>
    <n v="22939"/>
    <n v="24060"/>
    <x v="0"/>
    <s v="AOW45422.1"/>
    <m/>
    <m/>
    <s v="porin"/>
    <m/>
    <m/>
    <s v="A4S02_00135"/>
    <n v="1122"/>
    <n v="373"/>
    <m/>
  </r>
  <r>
    <n v="55"/>
    <x v="0"/>
    <x v="2"/>
    <s v="GCA_001766235.1"/>
    <s v="Primary Assembly"/>
    <s v="chromosome"/>
    <s v="CP015164.1"/>
    <n v="24111"/>
    <n v="24560"/>
    <x v="0"/>
    <m/>
    <m/>
    <m/>
    <m/>
    <m/>
    <m/>
    <s v="A4S02_00140"/>
    <n v="450"/>
    <m/>
    <m/>
  </r>
  <r>
    <n v="56"/>
    <x v="1"/>
    <x v="3"/>
    <s v="GCA_001766235.1"/>
    <s v="Primary Assembly"/>
    <s v="chromosome"/>
    <s v="CP015164.1"/>
    <n v="24111"/>
    <n v="24560"/>
    <x v="0"/>
    <s v="AOW45423.1"/>
    <m/>
    <m/>
    <s v="hypothetical protein"/>
    <m/>
    <m/>
    <s v="A4S02_00140"/>
    <n v="450"/>
    <n v="149"/>
    <m/>
  </r>
  <r>
    <n v="57"/>
    <x v="0"/>
    <x v="2"/>
    <s v="GCA_001766235.1"/>
    <s v="Primary Assembly"/>
    <s v="chromosome"/>
    <s v="CP015164.1"/>
    <n v="24593"/>
    <n v="25480"/>
    <x v="1"/>
    <m/>
    <m/>
    <m/>
    <m/>
    <m/>
    <m/>
    <s v="A4S02_00145"/>
    <n v="888"/>
    <m/>
    <m/>
  </r>
  <r>
    <n v="58"/>
    <x v="1"/>
    <x v="3"/>
    <s v="GCA_001766235.1"/>
    <s v="Primary Assembly"/>
    <s v="chromosome"/>
    <s v="CP015164.1"/>
    <n v="24593"/>
    <n v="25480"/>
    <x v="1"/>
    <s v="AOW45424.1"/>
    <m/>
    <m/>
    <s v="DNA-binding response regulator"/>
    <m/>
    <m/>
    <s v="A4S02_00145"/>
    <n v="888"/>
    <n v="295"/>
    <m/>
  </r>
  <r>
    <n v="59"/>
    <x v="0"/>
    <x v="2"/>
    <s v="GCA_001766235.1"/>
    <s v="Primary Assembly"/>
    <s v="chromosome"/>
    <s v="CP015164.1"/>
    <n v="25477"/>
    <n v="26052"/>
    <x v="1"/>
    <m/>
    <m/>
    <m/>
    <m/>
    <m/>
    <m/>
    <s v="A4S02_00150"/>
    <n v="576"/>
    <m/>
    <m/>
  </r>
  <r>
    <n v="60"/>
    <x v="1"/>
    <x v="3"/>
    <s v="GCA_001766235.1"/>
    <s v="Primary Assembly"/>
    <s v="chromosome"/>
    <s v="CP015164.1"/>
    <n v="25477"/>
    <n v="26052"/>
    <x v="1"/>
    <s v="AOW45425.1"/>
    <m/>
    <m/>
    <s v="hypothetical protein"/>
    <m/>
    <m/>
    <s v="A4S02_00150"/>
    <n v="576"/>
    <n v="191"/>
    <m/>
  </r>
  <r>
    <n v="61"/>
    <x v="0"/>
    <x v="2"/>
    <s v="GCA_001766235.1"/>
    <s v="Primary Assembly"/>
    <s v="chromosome"/>
    <s v="CP015164.1"/>
    <n v="26176"/>
    <n v="26418"/>
    <x v="0"/>
    <m/>
    <m/>
    <m/>
    <m/>
    <m/>
    <m/>
    <s v="A4S02_00155"/>
    <n v="243"/>
    <m/>
    <m/>
  </r>
  <r>
    <n v="62"/>
    <x v="1"/>
    <x v="3"/>
    <s v="GCA_001766235.1"/>
    <s v="Primary Assembly"/>
    <s v="chromosome"/>
    <s v="CP015164.1"/>
    <n v="26176"/>
    <n v="26418"/>
    <x v="0"/>
    <s v="AOW45426.1"/>
    <m/>
    <m/>
    <s v="hypothetical protein"/>
    <m/>
    <m/>
    <s v="A4S02_00155"/>
    <n v="243"/>
    <n v="80"/>
    <m/>
  </r>
  <r>
    <n v="63"/>
    <x v="0"/>
    <x v="2"/>
    <s v="GCA_001766235.1"/>
    <s v="Primary Assembly"/>
    <s v="chromosome"/>
    <s v="CP015164.1"/>
    <n v="26476"/>
    <n v="27861"/>
    <x v="0"/>
    <m/>
    <m/>
    <m/>
    <m/>
    <m/>
    <m/>
    <s v="A4S02_00160"/>
    <n v="1386"/>
    <m/>
    <m/>
  </r>
  <r>
    <n v="64"/>
    <x v="1"/>
    <x v="3"/>
    <s v="GCA_001766235.1"/>
    <s v="Primary Assembly"/>
    <s v="chromosome"/>
    <s v="CP015164.1"/>
    <n v="26476"/>
    <n v="27861"/>
    <x v="0"/>
    <s v="AOW45427.1"/>
    <m/>
    <m/>
    <s v="transposase"/>
    <m/>
    <m/>
    <s v="A4S02_00160"/>
    <n v="1386"/>
    <n v="461"/>
    <m/>
  </r>
  <r>
    <n v="65"/>
    <x v="0"/>
    <x v="0"/>
    <s v="GCA_001766235.1"/>
    <s v="Primary Assembly"/>
    <s v="chromosome"/>
    <s v="CP015164.1"/>
    <n v="28007"/>
    <n v="30763"/>
    <x v="1"/>
    <m/>
    <m/>
    <m/>
    <m/>
    <m/>
    <m/>
    <s v="A4S02_00165"/>
    <n v="2757"/>
    <m/>
    <s v="pseudo"/>
  </r>
  <r>
    <n v="66"/>
    <x v="1"/>
    <x v="1"/>
    <s v="GCA_001766235.1"/>
    <s v="Primary Assembly"/>
    <s v="chromosome"/>
    <s v="CP015164.1"/>
    <n v="28007"/>
    <n v="30763"/>
    <x v="1"/>
    <m/>
    <m/>
    <m/>
    <s v="hybrid sensor histidine kinase/response regulator"/>
    <m/>
    <m/>
    <s v="A4S02_00165"/>
    <n v="2757"/>
    <m/>
    <s v="pseudo"/>
  </r>
  <r>
    <n v="67"/>
    <x v="0"/>
    <x v="2"/>
    <s v="GCA_001766235.1"/>
    <s v="Primary Assembly"/>
    <s v="chromosome"/>
    <s v="CP015164.1"/>
    <n v="30903"/>
    <n v="32243"/>
    <x v="0"/>
    <m/>
    <m/>
    <m/>
    <m/>
    <m/>
    <m/>
    <s v="A4S02_00170"/>
    <n v="1341"/>
    <m/>
    <m/>
  </r>
  <r>
    <n v="68"/>
    <x v="1"/>
    <x v="3"/>
    <s v="GCA_001766235.1"/>
    <s v="Primary Assembly"/>
    <s v="chromosome"/>
    <s v="CP015164.1"/>
    <n v="30903"/>
    <n v="32243"/>
    <x v="0"/>
    <s v="AOW45428.1"/>
    <m/>
    <m/>
    <s v="urea ABC transporter substrate-binding protein"/>
    <m/>
    <m/>
    <s v="A4S02_00170"/>
    <n v="1341"/>
    <n v="446"/>
    <m/>
  </r>
  <r>
    <n v="69"/>
    <x v="0"/>
    <x v="2"/>
    <s v="GCA_001766235.1"/>
    <s v="Primary Assembly"/>
    <s v="chromosome"/>
    <s v="CP015164.1"/>
    <n v="32236"/>
    <n v="33840"/>
    <x v="0"/>
    <m/>
    <m/>
    <m/>
    <m/>
    <m/>
    <m/>
    <s v="A4S02_00175"/>
    <n v="1605"/>
    <m/>
    <m/>
  </r>
  <r>
    <n v="70"/>
    <x v="1"/>
    <x v="3"/>
    <s v="GCA_001766235.1"/>
    <s v="Primary Assembly"/>
    <s v="chromosome"/>
    <s v="CP015164.1"/>
    <n v="32236"/>
    <n v="33840"/>
    <x v="0"/>
    <s v="AOW45429.1"/>
    <m/>
    <m/>
    <s v="urea ABC transporter permease subunit UrtB"/>
    <m/>
    <m/>
    <s v="A4S02_00175"/>
    <n v="1605"/>
    <n v="534"/>
    <m/>
  </r>
  <r>
    <n v="71"/>
    <x v="0"/>
    <x v="2"/>
    <s v="GCA_001766235.1"/>
    <s v="Primary Assembly"/>
    <s v="chromosome"/>
    <s v="CP015164.1"/>
    <n v="33837"/>
    <n v="34976"/>
    <x v="0"/>
    <m/>
    <m/>
    <m/>
    <m/>
    <m/>
    <m/>
    <s v="A4S02_00180"/>
    <n v="1140"/>
    <m/>
    <m/>
  </r>
  <r>
    <n v="72"/>
    <x v="1"/>
    <x v="3"/>
    <s v="GCA_001766235.1"/>
    <s v="Primary Assembly"/>
    <s v="chromosome"/>
    <s v="CP015164.1"/>
    <n v="33837"/>
    <n v="34976"/>
    <x v="0"/>
    <s v="AOW45430.1"/>
    <m/>
    <m/>
    <s v="urea ABC transporter permease subunit UrtC"/>
    <m/>
    <m/>
    <s v="A4S02_00180"/>
    <n v="1140"/>
    <n v="379"/>
    <m/>
  </r>
  <r>
    <n v="73"/>
    <x v="0"/>
    <x v="2"/>
    <s v="GCA_001766235.1"/>
    <s v="Primary Assembly"/>
    <s v="chromosome"/>
    <s v="CP015164.1"/>
    <n v="34973"/>
    <n v="35713"/>
    <x v="0"/>
    <m/>
    <m/>
    <m/>
    <m/>
    <m/>
    <m/>
    <s v="A4S02_00185"/>
    <n v="741"/>
    <m/>
    <m/>
  </r>
  <r>
    <n v="74"/>
    <x v="1"/>
    <x v="3"/>
    <s v="GCA_001766235.1"/>
    <s v="Primary Assembly"/>
    <s v="chromosome"/>
    <s v="CP015164.1"/>
    <n v="34973"/>
    <n v="35713"/>
    <x v="0"/>
    <s v="AOW45431.1"/>
    <m/>
    <m/>
    <s v="urea ABC transporter ATP-binding protein UrtD"/>
    <m/>
    <m/>
    <s v="A4S02_00185"/>
    <n v="741"/>
    <n v="246"/>
    <m/>
  </r>
  <r>
    <n v="75"/>
    <x v="0"/>
    <x v="2"/>
    <s v="GCA_001766235.1"/>
    <s v="Primary Assembly"/>
    <s v="chromosome"/>
    <s v="CP015164.1"/>
    <n v="35752"/>
    <n v="36447"/>
    <x v="0"/>
    <m/>
    <m/>
    <m/>
    <m/>
    <m/>
    <m/>
    <s v="A4S02_00190"/>
    <n v="696"/>
    <m/>
    <m/>
  </r>
  <r>
    <n v="76"/>
    <x v="1"/>
    <x v="3"/>
    <s v="GCA_001766235.1"/>
    <s v="Primary Assembly"/>
    <s v="chromosome"/>
    <s v="CP015164.1"/>
    <n v="35752"/>
    <n v="36447"/>
    <x v="0"/>
    <s v="AOW45432.1"/>
    <m/>
    <m/>
    <s v="urea ABC transporter ATP-binding subunit UrtE"/>
    <m/>
    <m/>
    <s v="A4S02_00190"/>
    <n v="696"/>
    <n v="231"/>
    <m/>
  </r>
  <r>
    <n v="77"/>
    <x v="0"/>
    <x v="4"/>
    <s v="GCA_001766235.1"/>
    <s v="Primary Assembly"/>
    <s v="chromosome"/>
    <s v="CP015164.1"/>
    <n v="36679"/>
    <n v="36754"/>
    <x v="1"/>
    <m/>
    <m/>
    <m/>
    <m/>
    <m/>
    <m/>
    <s v="A4S02_00195"/>
    <n v="76"/>
    <m/>
    <m/>
  </r>
  <r>
    <n v="78"/>
    <x v="2"/>
    <x v="5"/>
    <s v="GCA_001766235.1"/>
    <s v="Primary Assembly"/>
    <s v="chromosome"/>
    <s v="CP015164.1"/>
    <n v="36679"/>
    <n v="36754"/>
    <x v="1"/>
    <m/>
    <m/>
    <m/>
    <s v="tRNA-Glu"/>
    <m/>
    <m/>
    <s v="A4S02_00195"/>
    <n v="76"/>
    <m/>
    <s v="anticodon=TTC"/>
  </r>
  <r>
    <n v="79"/>
    <x v="0"/>
    <x v="2"/>
    <s v="GCA_001766235.1"/>
    <s v="Primary Assembly"/>
    <s v="chromosome"/>
    <s v="CP015164.1"/>
    <n v="36999"/>
    <n v="37424"/>
    <x v="0"/>
    <m/>
    <m/>
    <m/>
    <m/>
    <m/>
    <m/>
    <s v="A4S02_00200"/>
    <n v="426"/>
    <m/>
    <m/>
  </r>
  <r>
    <n v="80"/>
    <x v="1"/>
    <x v="3"/>
    <s v="GCA_001766235.1"/>
    <s v="Primary Assembly"/>
    <s v="chromosome"/>
    <s v="CP015164.1"/>
    <n v="36999"/>
    <n v="37424"/>
    <x v="0"/>
    <s v="AOW45433.1"/>
    <m/>
    <m/>
    <s v="transposase"/>
    <m/>
    <m/>
    <s v="A4S02_00200"/>
    <n v="426"/>
    <n v="141"/>
    <m/>
  </r>
  <r>
    <n v="81"/>
    <x v="0"/>
    <x v="2"/>
    <s v="GCA_001766235.1"/>
    <s v="Primary Assembly"/>
    <s v="chromosome"/>
    <s v="CP015164.1"/>
    <n v="37421"/>
    <n v="37795"/>
    <x v="0"/>
    <m/>
    <m/>
    <m/>
    <m/>
    <m/>
    <m/>
    <s v="A4S02_00205"/>
    <n v="375"/>
    <m/>
    <m/>
  </r>
  <r>
    <n v="82"/>
    <x v="1"/>
    <x v="3"/>
    <s v="GCA_001766235.1"/>
    <s v="Primary Assembly"/>
    <s v="chromosome"/>
    <s v="CP015164.1"/>
    <n v="37421"/>
    <n v="37795"/>
    <x v="0"/>
    <s v="AOW45434.1"/>
    <m/>
    <m/>
    <s v="transposase"/>
    <m/>
    <m/>
    <s v="A4S02_00205"/>
    <n v="375"/>
    <n v="124"/>
    <m/>
  </r>
  <r>
    <n v="83"/>
    <x v="0"/>
    <x v="2"/>
    <s v="GCA_001766235.1"/>
    <s v="Primary Assembly"/>
    <s v="chromosome"/>
    <s v="CP015164.1"/>
    <n v="37805"/>
    <n v="38131"/>
    <x v="0"/>
    <m/>
    <m/>
    <m/>
    <m/>
    <m/>
    <m/>
    <s v="A4S02_00210"/>
    <n v="327"/>
    <m/>
    <m/>
  </r>
  <r>
    <n v="84"/>
    <x v="1"/>
    <x v="3"/>
    <s v="GCA_001766235.1"/>
    <s v="Primary Assembly"/>
    <s v="chromosome"/>
    <s v="CP015164.1"/>
    <n v="37805"/>
    <n v="38131"/>
    <x v="0"/>
    <s v="AOW45435.1"/>
    <m/>
    <m/>
    <s v="hypothetical protein"/>
    <m/>
    <m/>
    <s v="A4S02_00210"/>
    <n v="327"/>
    <n v="108"/>
    <m/>
  </r>
  <r>
    <n v="85"/>
    <x v="0"/>
    <x v="2"/>
    <s v="GCA_001766235.1"/>
    <s v="Primary Assembly"/>
    <s v="chromosome"/>
    <s v="CP015164.1"/>
    <n v="38140"/>
    <n v="38574"/>
    <x v="1"/>
    <m/>
    <m/>
    <m/>
    <m/>
    <m/>
    <m/>
    <s v="A4S02_00215"/>
    <n v="435"/>
    <m/>
    <m/>
  </r>
  <r>
    <n v="86"/>
    <x v="1"/>
    <x v="3"/>
    <s v="GCA_001766235.1"/>
    <s v="Primary Assembly"/>
    <s v="chromosome"/>
    <s v="CP015164.1"/>
    <n v="38140"/>
    <n v="38574"/>
    <x v="1"/>
    <s v="AOW45436.1"/>
    <m/>
    <m/>
    <s v="hypothetical protein"/>
    <m/>
    <m/>
    <s v="A4S02_00215"/>
    <n v="435"/>
    <n v="144"/>
    <m/>
  </r>
  <r>
    <n v="87"/>
    <x v="0"/>
    <x v="2"/>
    <s v="GCA_001766235.1"/>
    <s v="Primary Assembly"/>
    <s v="chromosome"/>
    <s v="CP015164.1"/>
    <n v="38619"/>
    <n v="39773"/>
    <x v="1"/>
    <m/>
    <m/>
    <m/>
    <m/>
    <m/>
    <m/>
    <s v="A4S02_00220"/>
    <n v="1155"/>
    <m/>
    <m/>
  </r>
  <r>
    <n v="88"/>
    <x v="1"/>
    <x v="3"/>
    <s v="GCA_001766235.1"/>
    <s v="Primary Assembly"/>
    <s v="chromosome"/>
    <s v="CP015164.1"/>
    <n v="38619"/>
    <n v="39773"/>
    <x v="1"/>
    <s v="AOW45437.1"/>
    <m/>
    <m/>
    <s v="coproporphyrinogen III oxidase"/>
    <m/>
    <m/>
    <s v="A4S02_00220"/>
    <n v="1155"/>
    <n v="384"/>
    <m/>
  </r>
  <r>
    <n v="89"/>
    <x v="0"/>
    <x v="2"/>
    <s v="GCA_001766235.1"/>
    <s v="Primary Assembly"/>
    <s v="chromosome"/>
    <s v="CP015164.1"/>
    <n v="39778"/>
    <n v="41760"/>
    <x v="1"/>
    <m/>
    <m/>
    <m/>
    <m/>
    <m/>
    <m/>
    <s v="A4S02_00225"/>
    <n v="1983"/>
    <m/>
    <m/>
  </r>
  <r>
    <n v="90"/>
    <x v="1"/>
    <x v="3"/>
    <s v="GCA_001766235.1"/>
    <s v="Primary Assembly"/>
    <s v="chromosome"/>
    <s v="CP015164.1"/>
    <n v="39778"/>
    <n v="41760"/>
    <x v="1"/>
    <s v="AOW45438.1"/>
    <m/>
    <m/>
    <s v="potassium transporter Kup"/>
    <m/>
    <m/>
    <s v="A4S02_00225"/>
    <n v="1983"/>
    <n v="660"/>
    <m/>
  </r>
  <r>
    <n v="91"/>
    <x v="0"/>
    <x v="2"/>
    <s v="GCA_001766235.1"/>
    <s v="Primary Assembly"/>
    <s v="chromosome"/>
    <s v="CP015164.1"/>
    <n v="41874"/>
    <n v="42572"/>
    <x v="1"/>
    <m/>
    <m/>
    <m/>
    <m/>
    <m/>
    <m/>
    <s v="A4S02_00230"/>
    <n v="699"/>
    <m/>
    <m/>
  </r>
  <r>
    <n v="92"/>
    <x v="1"/>
    <x v="3"/>
    <s v="GCA_001766235.1"/>
    <s v="Primary Assembly"/>
    <s v="chromosome"/>
    <s v="CP015164.1"/>
    <n v="41874"/>
    <n v="42572"/>
    <x v="1"/>
    <s v="AOW45439.1"/>
    <m/>
    <m/>
    <s v="YggS family pyridoxal phosphate enzyme"/>
    <m/>
    <m/>
    <s v="A4S02_00230"/>
    <n v="699"/>
    <n v="232"/>
    <m/>
  </r>
  <r>
    <n v="93"/>
    <x v="0"/>
    <x v="2"/>
    <s v="GCA_001766235.1"/>
    <s v="Primary Assembly"/>
    <s v="chromosome"/>
    <s v="CP015164.1"/>
    <n v="42717"/>
    <n v="43718"/>
    <x v="1"/>
    <m/>
    <m/>
    <m/>
    <m/>
    <m/>
    <m/>
    <s v="A4S02_00235"/>
    <n v="1002"/>
    <m/>
    <m/>
  </r>
  <r>
    <n v="94"/>
    <x v="1"/>
    <x v="3"/>
    <s v="GCA_001766235.1"/>
    <s v="Primary Assembly"/>
    <s v="chromosome"/>
    <s v="CP015164.1"/>
    <n v="42717"/>
    <n v="43718"/>
    <x v="1"/>
    <s v="AOW47691.1"/>
    <m/>
    <m/>
    <s v="NAD(P)H-quinone oxidoreductase"/>
    <m/>
    <m/>
    <s v="A4S02_00235"/>
    <n v="1002"/>
    <n v="333"/>
    <m/>
  </r>
  <r>
    <n v="95"/>
    <x v="0"/>
    <x v="0"/>
    <s v="GCA_001766235.1"/>
    <s v="Primary Assembly"/>
    <s v="chromosome"/>
    <s v="CP015164.1"/>
    <n v="43871"/>
    <n v="45637"/>
    <x v="1"/>
    <m/>
    <m/>
    <m/>
    <m/>
    <m/>
    <m/>
    <s v="A4S02_00240"/>
    <n v="1767"/>
    <m/>
    <s v="pseudo"/>
  </r>
  <r>
    <n v="96"/>
    <x v="1"/>
    <x v="1"/>
    <s v="GCA_001766235.1"/>
    <s v="Primary Assembly"/>
    <s v="chromosome"/>
    <s v="CP015164.1"/>
    <n v="43871"/>
    <n v="45637"/>
    <x v="1"/>
    <m/>
    <m/>
    <m/>
    <s v="chloride channel protein"/>
    <m/>
    <m/>
    <s v="A4S02_00240"/>
    <n v="1767"/>
    <m/>
    <s v="pseudo"/>
  </r>
  <r>
    <n v="97"/>
    <x v="0"/>
    <x v="2"/>
    <s v="GCA_001766235.1"/>
    <s v="Primary Assembly"/>
    <s v="chromosome"/>
    <s v="CP015164.1"/>
    <n v="45722"/>
    <n v="46744"/>
    <x v="1"/>
    <m/>
    <m/>
    <m/>
    <m/>
    <m/>
    <m/>
    <s v="A4S02_00245"/>
    <n v="1023"/>
    <m/>
    <m/>
  </r>
  <r>
    <n v="98"/>
    <x v="1"/>
    <x v="3"/>
    <s v="GCA_001766235.1"/>
    <s v="Primary Assembly"/>
    <s v="chromosome"/>
    <s v="CP015164.1"/>
    <n v="45722"/>
    <n v="46744"/>
    <x v="1"/>
    <s v="AOW45440.1"/>
    <m/>
    <m/>
    <s v="sugar ABC transporter substrate-binding protein"/>
    <m/>
    <m/>
    <s v="A4S02_00245"/>
    <n v="1023"/>
    <n v="340"/>
    <m/>
  </r>
  <r>
    <n v="99"/>
    <x v="0"/>
    <x v="2"/>
    <s v="GCA_001766235.1"/>
    <s v="Primary Assembly"/>
    <s v="chromosome"/>
    <s v="CP015164.1"/>
    <n v="46860"/>
    <n v="47054"/>
    <x v="0"/>
    <m/>
    <m/>
    <m/>
    <m/>
    <m/>
    <m/>
    <s v="A4S02_00250"/>
    <n v="195"/>
    <m/>
    <m/>
  </r>
  <r>
    <n v="100"/>
    <x v="1"/>
    <x v="3"/>
    <s v="GCA_001766235.1"/>
    <s v="Primary Assembly"/>
    <s v="chromosome"/>
    <s v="CP015164.1"/>
    <n v="46860"/>
    <n v="47054"/>
    <x v="0"/>
    <s v="AOW45441.1"/>
    <m/>
    <m/>
    <s v="hypothetical protein"/>
    <m/>
    <m/>
    <s v="A4S02_00250"/>
    <n v="195"/>
    <n v="64"/>
    <m/>
  </r>
  <r>
    <n v="101"/>
    <x v="0"/>
    <x v="2"/>
    <s v="GCA_001766235.1"/>
    <s v="Primary Assembly"/>
    <s v="chromosome"/>
    <s v="CP015164.1"/>
    <n v="47076"/>
    <n v="47303"/>
    <x v="1"/>
    <m/>
    <m/>
    <m/>
    <m/>
    <m/>
    <m/>
    <s v="A4S02_00255"/>
    <n v="228"/>
    <m/>
    <m/>
  </r>
  <r>
    <n v="102"/>
    <x v="1"/>
    <x v="3"/>
    <s v="GCA_001766235.1"/>
    <s v="Primary Assembly"/>
    <s v="chromosome"/>
    <s v="CP015164.1"/>
    <n v="47076"/>
    <n v="47303"/>
    <x v="1"/>
    <s v="AOW45442.1"/>
    <m/>
    <m/>
    <s v="hypothetical protein"/>
    <m/>
    <m/>
    <s v="A4S02_00255"/>
    <n v="228"/>
    <n v="75"/>
    <m/>
  </r>
  <r>
    <n v="103"/>
    <x v="0"/>
    <x v="2"/>
    <s v="GCA_001766235.1"/>
    <s v="Primary Assembly"/>
    <s v="chromosome"/>
    <s v="CP015164.1"/>
    <n v="47323"/>
    <n v="47907"/>
    <x v="1"/>
    <m/>
    <m/>
    <m/>
    <m/>
    <m/>
    <m/>
    <s v="A4S02_00260"/>
    <n v="585"/>
    <m/>
    <m/>
  </r>
  <r>
    <n v="104"/>
    <x v="1"/>
    <x v="3"/>
    <s v="GCA_001766235.1"/>
    <s v="Primary Assembly"/>
    <s v="chromosome"/>
    <s v="CP015164.1"/>
    <n v="47323"/>
    <n v="47907"/>
    <x v="1"/>
    <s v="AOW45443.1"/>
    <m/>
    <m/>
    <s v="carbohydrate kinase"/>
    <m/>
    <m/>
    <s v="A4S02_00260"/>
    <n v="585"/>
    <n v="194"/>
    <m/>
  </r>
  <r>
    <n v="105"/>
    <x v="0"/>
    <x v="2"/>
    <s v="GCA_001766235.1"/>
    <s v="Primary Assembly"/>
    <s v="chromosome"/>
    <s v="CP015164.1"/>
    <n v="47918"/>
    <n v="48631"/>
    <x v="1"/>
    <m/>
    <m/>
    <m/>
    <m/>
    <m/>
    <m/>
    <s v="A4S02_00265"/>
    <n v="714"/>
    <m/>
    <m/>
  </r>
  <r>
    <n v="106"/>
    <x v="1"/>
    <x v="3"/>
    <s v="GCA_001766235.1"/>
    <s v="Primary Assembly"/>
    <s v="chromosome"/>
    <s v="CP015164.1"/>
    <n v="47918"/>
    <n v="48631"/>
    <x v="1"/>
    <s v="AOW45444.1"/>
    <m/>
    <m/>
    <s v="ribose 5-phosphate isomerase A"/>
    <m/>
    <m/>
    <s v="A4S02_00265"/>
    <n v="714"/>
    <n v="237"/>
    <m/>
  </r>
  <r>
    <n v="107"/>
    <x v="0"/>
    <x v="2"/>
    <s v="GCA_001766235.1"/>
    <s v="Primary Assembly"/>
    <s v="chromosome"/>
    <s v="CP015164.1"/>
    <n v="48648"/>
    <n v="49394"/>
    <x v="1"/>
    <m/>
    <m/>
    <m/>
    <m/>
    <m/>
    <m/>
    <s v="A4S02_00270"/>
    <n v="747"/>
    <m/>
    <m/>
  </r>
  <r>
    <n v="108"/>
    <x v="1"/>
    <x v="3"/>
    <s v="GCA_001766235.1"/>
    <s v="Primary Assembly"/>
    <s v="chromosome"/>
    <s v="CP015164.1"/>
    <n v="48648"/>
    <n v="49394"/>
    <x v="1"/>
    <s v="AOW45445.1"/>
    <m/>
    <m/>
    <s v="6-phosphogluconolactonase"/>
    <m/>
    <m/>
    <s v="A4S02_00270"/>
    <n v="747"/>
    <n v="248"/>
    <m/>
  </r>
  <r>
    <n v="109"/>
    <x v="0"/>
    <x v="2"/>
    <s v="GCA_001766235.1"/>
    <s v="Primary Assembly"/>
    <s v="chromosome"/>
    <s v="CP015164.1"/>
    <n v="49391"/>
    <n v="50281"/>
    <x v="1"/>
    <m/>
    <m/>
    <m/>
    <m/>
    <m/>
    <m/>
    <s v="A4S02_00275"/>
    <n v="891"/>
    <m/>
    <m/>
  </r>
  <r>
    <n v="110"/>
    <x v="1"/>
    <x v="3"/>
    <s v="GCA_001766235.1"/>
    <s v="Primary Assembly"/>
    <s v="chromosome"/>
    <s v="CP015164.1"/>
    <n v="49391"/>
    <n v="50281"/>
    <x v="1"/>
    <s v="AOW45446.1"/>
    <m/>
    <m/>
    <s v="hydrolase"/>
    <m/>
    <m/>
    <s v="A4S02_00275"/>
    <n v="891"/>
    <n v="296"/>
    <m/>
  </r>
  <r>
    <n v="111"/>
    <x v="0"/>
    <x v="2"/>
    <s v="GCA_001766235.1"/>
    <s v="Primary Assembly"/>
    <s v="chromosome"/>
    <s v="CP015164.1"/>
    <n v="50319"/>
    <n v="51317"/>
    <x v="1"/>
    <m/>
    <m/>
    <m/>
    <m/>
    <m/>
    <m/>
    <s v="A4S02_00280"/>
    <n v="999"/>
    <m/>
    <m/>
  </r>
  <r>
    <n v="112"/>
    <x v="1"/>
    <x v="3"/>
    <s v="GCA_001766235.1"/>
    <s v="Primary Assembly"/>
    <s v="chromosome"/>
    <s v="CP015164.1"/>
    <n v="50319"/>
    <n v="51317"/>
    <x v="1"/>
    <s v="AOW45447.1"/>
    <m/>
    <m/>
    <s v="6-phosphogluconate dehydrogenase (decarboxylating)"/>
    <m/>
    <m/>
    <s v="A4S02_00280"/>
    <n v="999"/>
    <n v="332"/>
    <m/>
  </r>
  <r>
    <n v="113"/>
    <x v="0"/>
    <x v="2"/>
    <s v="GCA_001766235.1"/>
    <s v="Primary Assembly"/>
    <s v="chromosome"/>
    <s v="CP015164.1"/>
    <n v="51339"/>
    <n v="54194"/>
    <x v="1"/>
    <m/>
    <m/>
    <m/>
    <m/>
    <m/>
    <m/>
    <s v="A4S02_00285"/>
    <n v="2856"/>
    <m/>
    <m/>
  </r>
  <r>
    <n v="114"/>
    <x v="1"/>
    <x v="3"/>
    <s v="GCA_001766235.1"/>
    <s v="Primary Assembly"/>
    <s v="chromosome"/>
    <s v="CP015164.1"/>
    <n v="51339"/>
    <n v="54194"/>
    <x v="1"/>
    <s v="AOW45448.1"/>
    <m/>
    <m/>
    <s v="transaldolase"/>
    <m/>
    <m/>
    <s v="A4S02_00285"/>
    <n v="2856"/>
    <n v="951"/>
    <m/>
  </r>
  <r>
    <n v="115"/>
    <x v="0"/>
    <x v="2"/>
    <s v="GCA_001766235.1"/>
    <s v="Primary Assembly"/>
    <s v="chromosome"/>
    <s v="CP015164.1"/>
    <n v="54279"/>
    <n v="56381"/>
    <x v="1"/>
    <m/>
    <m/>
    <m/>
    <m/>
    <m/>
    <m/>
    <s v="A4S02_00290"/>
    <n v="2103"/>
    <m/>
    <m/>
  </r>
  <r>
    <n v="116"/>
    <x v="1"/>
    <x v="3"/>
    <s v="GCA_001766235.1"/>
    <s v="Primary Assembly"/>
    <s v="chromosome"/>
    <s v="CP015164.1"/>
    <n v="54279"/>
    <n v="56381"/>
    <x v="1"/>
    <s v="AOW45449.1"/>
    <m/>
    <m/>
    <s v="transketolase"/>
    <m/>
    <m/>
    <s v="A4S02_00290"/>
    <n v="2103"/>
    <n v="700"/>
    <m/>
  </r>
  <r>
    <n v="117"/>
    <x v="0"/>
    <x v="2"/>
    <s v="GCA_001766235.1"/>
    <s v="Primary Assembly"/>
    <s v="chromosome"/>
    <s v="CP015164.1"/>
    <n v="56721"/>
    <n v="57293"/>
    <x v="0"/>
    <m/>
    <m/>
    <m/>
    <m/>
    <m/>
    <m/>
    <s v="A4S02_00295"/>
    <n v="573"/>
    <m/>
    <m/>
  </r>
  <r>
    <n v="118"/>
    <x v="1"/>
    <x v="3"/>
    <s v="GCA_001766235.1"/>
    <s v="Primary Assembly"/>
    <s v="chromosome"/>
    <s v="CP015164.1"/>
    <n v="56721"/>
    <n v="57293"/>
    <x v="0"/>
    <s v="AOW45450.1"/>
    <m/>
    <m/>
    <s v="hypothetical protein"/>
    <m/>
    <m/>
    <s v="A4S02_00295"/>
    <n v="573"/>
    <n v="190"/>
    <m/>
  </r>
  <r>
    <n v="119"/>
    <x v="0"/>
    <x v="2"/>
    <s v="GCA_001766235.1"/>
    <s v="Primary Assembly"/>
    <s v="chromosome"/>
    <s v="CP015164.1"/>
    <n v="57391"/>
    <n v="58461"/>
    <x v="0"/>
    <m/>
    <m/>
    <m/>
    <m/>
    <m/>
    <m/>
    <s v="A4S02_00300"/>
    <n v="1071"/>
    <m/>
    <m/>
  </r>
  <r>
    <n v="120"/>
    <x v="1"/>
    <x v="3"/>
    <s v="GCA_001766235.1"/>
    <s v="Primary Assembly"/>
    <s v="chromosome"/>
    <s v="CP015164.1"/>
    <n v="57391"/>
    <n v="58461"/>
    <x v="0"/>
    <s v="AOW45451.1"/>
    <m/>
    <m/>
    <s v="histidinol-phosphate transaminase"/>
    <m/>
    <m/>
    <s v="A4S02_00300"/>
    <n v="1071"/>
    <n v="356"/>
    <m/>
  </r>
  <r>
    <n v="121"/>
    <x v="0"/>
    <x v="2"/>
    <s v="GCA_001766235.1"/>
    <s v="Primary Assembly"/>
    <s v="chromosome"/>
    <s v="CP015164.1"/>
    <n v="58638"/>
    <n v="58925"/>
    <x v="0"/>
    <m/>
    <m/>
    <m/>
    <m/>
    <m/>
    <m/>
    <s v="A4S02_00305"/>
    <n v="288"/>
    <m/>
    <m/>
  </r>
  <r>
    <n v="122"/>
    <x v="1"/>
    <x v="3"/>
    <s v="GCA_001766235.1"/>
    <s v="Primary Assembly"/>
    <s v="chromosome"/>
    <s v="CP015164.1"/>
    <n v="58638"/>
    <n v="58925"/>
    <x v="0"/>
    <s v="AOW47692.1"/>
    <m/>
    <m/>
    <s v="hypothetical protein"/>
    <m/>
    <m/>
    <s v="A4S02_00305"/>
    <n v="288"/>
    <n v="95"/>
    <m/>
  </r>
  <r>
    <n v="123"/>
    <x v="0"/>
    <x v="2"/>
    <s v="GCA_001766235.1"/>
    <s v="Primary Assembly"/>
    <s v="chromosome"/>
    <s v="CP015164.1"/>
    <n v="59103"/>
    <n v="60134"/>
    <x v="0"/>
    <m/>
    <m/>
    <m/>
    <m/>
    <m/>
    <m/>
    <s v="A4S02_00310"/>
    <n v="1032"/>
    <m/>
    <m/>
  </r>
  <r>
    <n v="124"/>
    <x v="1"/>
    <x v="3"/>
    <s v="GCA_001766235.1"/>
    <s v="Primary Assembly"/>
    <s v="chromosome"/>
    <s v="CP015164.1"/>
    <n v="59103"/>
    <n v="60134"/>
    <x v="0"/>
    <s v="AOW45452.1"/>
    <m/>
    <m/>
    <s v="magnesium transporter"/>
    <m/>
    <m/>
    <s v="A4S02_00310"/>
    <n v="1032"/>
    <n v="343"/>
    <m/>
  </r>
  <r>
    <n v="125"/>
    <x v="0"/>
    <x v="2"/>
    <s v="GCA_001766235.1"/>
    <s v="Primary Assembly"/>
    <s v="chromosome"/>
    <s v="CP015164.1"/>
    <n v="60138"/>
    <n v="60485"/>
    <x v="1"/>
    <m/>
    <m/>
    <m/>
    <m/>
    <m/>
    <m/>
    <s v="A4S02_00315"/>
    <n v="348"/>
    <m/>
    <m/>
  </r>
  <r>
    <n v="126"/>
    <x v="1"/>
    <x v="3"/>
    <s v="GCA_001766235.1"/>
    <s v="Primary Assembly"/>
    <s v="chromosome"/>
    <s v="CP015164.1"/>
    <n v="60138"/>
    <n v="60485"/>
    <x v="1"/>
    <s v="AOW45453.1"/>
    <m/>
    <m/>
    <s v="hypothetical protein"/>
    <m/>
    <m/>
    <s v="A4S02_00315"/>
    <n v="348"/>
    <n v="115"/>
    <m/>
  </r>
  <r>
    <n v="127"/>
    <x v="0"/>
    <x v="2"/>
    <s v="GCA_001766235.1"/>
    <s v="Primary Assembly"/>
    <s v="chromosome"/>
    <s v="CP015164.1"/>
    <n v="60489"/>
    <n v="61346"/>
    <x v="1"/>
    <m/>
    <m/>
    <m/>
    <m/>
    <m/>
    <m/>
    <s v="A4S02_00320"/>
    <n v="858"/>
    <m/>
    <m/>
  </r>
  <r>
    <n v="128"/>
    <x v="1"/>
    <x v="3"/>
    <s v="GCA_001766235.1"/>
    <s v="Primary Assembly"/>
    <s v="chromosome"/>
    <s v="CP015164.1"/>
    <n v="60489"/>
    <n v="61346"/>
    <x v="1"/>
    <s v="AOW45454.1"/>
    <m/>
    <m/>
    <s v="ABC transporter ATP-binding protein"/>
    <m/>
    <m/>
    <s v="A4S02_00320"/>
    <n v="858"/>
    <n v="285"/>
    <m/>
  </r>
  <r>
    <n v="129"/>
    <x v="0"/>
    <x v="2"/>
    <s v="GCA_001766235.1"/>
    <s v="Primary Assembly"/>
    <s v="chromosome"/>
    <s v="CP015164.1"/>
    <n v="61343"/>
    <n v="62206"/>
    <x v="1"/>
    <m/>
    <m/>
    <m/>
    <m/>
    <m/>
    <m/>
    <s v="A4S02_00325"/>
    <n v="864"/>
    <m/>
    <m/>
  </r>
  <r>
    <n v="130"/>
    <x v="1"/>
    <x v="3"/>
    <s v="GCA_001766235.1"/>
    <s v="Primary Assembly"/>
    <s v="chromosome"/>
    <s v="CP015164.1"/>
    <n v="61343"/>
    <n v="62206"/>
    <x v="1"/>
    <s v="AOW45455.1"/>
    <m/>
    <m/>
    <s v="sugar ABC transporter permease"/>
    <m/>
    <m/>
    <s v="A4S02_00325"/>
    <n v="864"/>
    <n v="287"/>
    <m/>
  </r>
  <r>
    <n v="131"/>
    <x v="0"/>
    <x v="2"/>
    <s v="GCA_001766235.1"/>
    <s v="Primary Assembly"/>
    <s v="chromosome"/>
    <s v="CP015164.1"/>
    <n v="62205"/>
    <n v="62399"/>
    <x v="0"/>
    <m/>
    <m/>
    <m/>
    <m/>
    <m/>
    <m/>
    <s v="A4S02_00330"/>
    <n v="195"/>
    <m/>
    <m/>
  </r>
  <r>
    <n v="132"/>
    <x v="1"/>
    <x v="3"/>
    <s v="GCA_001766235.1"/>
    <s v="Primary Assembly"/>
    <s v="chromosome"/>
    <s v="CP015164.1"/>
    <n v="62205"/>
    <n v="62399"/>
    <x v="0"/>
    <s v="AOW45456.1"/>
    <m/>
    <m/>
    <s v="hypothetical protein"/>
    <m/>
    <m/>
    <s v="A4S02_00330"/>
    <n v="195"/>
    <n v="64"/>
    <m/>
  </r>
  <r>
    <n v="133"/>
    <x v="0"/>
    <x v="2"/>
    <s v="GCA_001766235.1"/>
    <s v="Primary Assembly"/>
    <s v="chromosome"/>
    <s v="CP015164.1"/>
    <n v="62396"/>
    <n v="63760"/>
    <x v="0"/>
    <m/>
    <m/>
    <m/>
    <m/>
    <m/>
    <m/>
    <s v="A4S02_00335"/>
    <n v="1365"/>
    <m/>
    <m/>
  </r>
  <r>
    <n v="134"/>
    <x v="1"/>
    <x v="3"/>
    <s v="GCA_001766235.1"/>
    <s v="Primary Assembly"/>
    <s v="chromosome"/>
    <s v="CP015164.1"/>
    <n v="62396"/>
    <n v="63760"/>
    <x v="0"/>
    <s v="AOW45457.1"/>
    <m/>
    <m/>
    <s v="murein transglycosylase"/>
    <m/>
    <m/>
    <s v="A4S02_00335"/>
    <n v="1365"/>
    <n v="454"/>
    <m/>
  </r>
  <r>
    <n v="135"/>
    <x v="0"/>
    <x v="2"/>
    <s v="GCA_001766235.1"/>
    <s v="Primary Assembly"/>
    <s v="chromosome"/>
    <s v="CP015164.1"/>
    <n v="63819"/>
    <n v="64826"/>
    <x v="1"/>
    <m/>
    <m/>
    <m/>
    <m/>
    <m/>
    <m/>
    <s v="A4S02_00340"/>
    <n v="1008"/>
    <m/>
    <m/>
  </r>
  <r>
    <n v="136"/>
    <x v="1"/>
    <x v="3"/>
    <s v="GCA_001766235.1"/>
    <s v="Primary Assembly"/>
    <s v="chromosome"/>
    <s v="CP015164.1"/>
    <n v="63819"/>
    <n v="64826"/>
    <x v="1"/>
    <s v="AOW45458.1"/>
    <m/>
    <m/>
    <s v="hypothetical protein"/>
    <m/>
    <m/>
    <s v="A4S02_00340"/>
    <n v="1008"/>
    <n v="335"/>
    <m/>
  </r>
  <r>
    <n v="137"/>
    <x v="0"/>
    <x v="2"/>
    <s v="GCA_001766235.1"/>
    <s v="Primary Assembly"/>
    <s v="chromosome"/>
    <s v="CP015164.1"/>
    <n v="64823"/>
    <n v="65608"/>
    <x v="1"/>
    <m/>
    <m/>
    <m/>
    <m/>
    <m/>
    <m/>
    <s v="A4S02_00345"/>
    <n v="786"/>
    <m/>
    <m/>
  </r>
  <r>
    <n v="138"/>
    <x v="1"/>
    <x v="3"/>
    <s v="GCA_001766235.1"/>
    <s v="Primary Assembly"/>
    <s v="chromosome"/>
    <s v="CP015164.1"/>
    <n v="64823"/>
    <n v="65608"/>
    <x v="1"/>
    <s v="AOW45459.1"/>
    <m/>
    <m/>
    <s v="hypothetical protein"/>
    <m/>
    <m/>
    <s v="A4S02_00345"/>
    <n v="786"/>
    <n v="261"/>
    <m/>
  </r>
  <r>
    <n v="139"/>
    <x v="0"/>
    <x v="2"/>
    <s v="GCA_001766235.1"/>
    <s v="Primary Assembly"/>
    <s v="chromosome"/>
    <s v="CP015164.1"/>
    <n v="65605"/>
    <n v="66633"/>
    <x v="1"/>
    <m/>
    <m/>
    <m/>
    <m/>
    <m/>
    <m/>
    <s v="A4S02_00350"/>
    <n v="1029"/>
    <m/>
    <m/>
  </r>
  <r>
    <n v="140"/>
    <x v="1"/>
    <x v="3"/>
    <s v="GCA_001766235.1"/>
    <s v="Primary Assembly"/>
    <s v="chromosome"/>
    <s v="CP015164.1"/>
    <n v="65605"/>
    <n v="66633"/>
    <x v="1"/>
    <s v="AOW45460.1"/>
    <m/>
    <m/>
    <s v="methyltransferase"/>
    <m/>
    <m/>
    <s v="A4S02_00350"/>
    <n v="1029"/>
    <n v="342"/>
    <m/>
  </r>
  <r>
    <n v="141"/>
    <x v="0"/>
    <x v="2"/>
    <s v="GCA_001766235.1"/>
    <s v="Primary Assembly"/>
    <s v="chromosome"/>
    <s v="CP015164.1"/>
    <n v="66642"/>
    <n v="67481"/>
    <x v="1"/>
    <m/>
    <m/>
    <m/>
    <m/>
    <m/>
    <m/>
    <s v="A4S02_00355"/>
    <n v="840"/>
    <m/>
    <m/>
  </r>
  <r>
    <n v="142"/>
    <x v="1"/>
    <x v="3"/>
    <s v="GCA_001766235.1"/>
    <s v="Primary Assembly"/>
    <s v="chromosome"/>
    <s v="CP015164.1"/>
    <n v="66642"/>
    <n v="67481"/>
    <x v="1"/>
    <s v="AOW45461.1"/>
    <m/>
    <m/>
    <s v="prolipoprotein diacylglyceryl transferase"/>
    <m/>
    <m/>
    <s v="A4S02_00355"/>
    <n v="840"/>
    <n v="279"/>
    <m/>
  </r>
  <r>
    <n v="143"/>
    <x v="0"/>
    <x v="2"/>
    <s v="GCA_001766235.1"/>
    <s v="Primary Assembly"/>
    <s v="chromosome"/>
    <s v="CP015164.1"/>
    <n v="67506"/>
    <n v="68486"/>
    <x v="1"/>
    <m/>
    <m/>
    <m/>
    <m/>
    <m/>
    <m/>
    <s v="A4S02_00360"/>
    <n v="981"/>
    <m/>
    <m/>
  </r>
  <r>
    <n v="144"/>
    <x v="1"/>
    <x v="3"/>
    <s v="GCA_001766235.1"/>
    <s v="Primary Assembly"/>
    <s v="chromosome"/>
    <s v="CP015164.1"/>
    <n v="67506"/>
    <n v="68486"/>
    <x v="1"/>
    <s v="AOW45462.1"/>
    <m/>
    <m/>
    <s v="ADP-glyceromanno-heptose 6-epimerase"/>
    <m/>
    <m/>
    <s v="A4S02_00360"/>
    <n v="981"/>
    <n v="326"/>
    <m/>
  </r>
  <r>
    <n v="145"/>
    <x v="0"/>
    <x v="2"/>
    <s v="GCA_001766235.1"/>
    <s v="Primary Assembly"/>
    <s v="chromosome"/>
    <s v="CP015164.1"/>
    <n v="68636"/>
    <n v="68938"/>
    <x v="0"/>
    <m/>
    <m/>
    <m/>
    <m/>
    <m/>
    <m/>
    <s v="A4S02_00365"/>
    <n v="303"/>
    <m/>
    <m/>
  </r>
  <r>
    <n v="146"/>
    <x v="1"/>
    <x v="3"/>
    <s v="GCA_001766235.1"/>
    <s v="Primary Assembly"/>
    <s v="chromosome"/>
    <s v="CP015164.1"/>
    <n v="68636"/>
    <n v="68938"/>
    <x v="0"/>
    <s v="AOW45463.1"/>
    <m/>
    <m/>
    <s v="antibiotic biosynthesis monooxygenase"/>
    <m/>
    <m/>
    <s v="A4S02_00365"/>
    <n v="303"/>
    <n v="100"/>
    <m/>
  </r>
  <r>
    <n v="147"/>
    <x v="0"/>
    <x v="2"/>
    <s v="GCA_001766235.1"/>
    <s v="Primary Assembly"/>
    <s v="chromosome"/>
    <s v="CP015164.1"/>
    <n v="69024"/>
    <n v="70616"/>
    <x v="1"/>
    <m/>
    <m/>
    <m/>
    <m/>
    <m/>
    <m/>
    <s v="A4S02_00370"/>
    <n v="1593"/>
    <m/>
    <m/>
  </r>
  <r>
    <n v="148"/>
    <x v="1"/>
    <x v="3"/>
    <s v="GCA_001766235.1"/>
    <s v="Primary Assembly"/>
    <s v="chromosome"/>
    <s v="CP015164.1"/>
    <n v="69024"/>
    <n v="70616"/>
    <x v="1"/>
    <s v="AOW45464.1"/>
    <m/>
    <m/>
    <s v="lactate permease"/>
    <m/>
    <m/>
    <s v="A4S02_00370"/>
    <n v="1593"/>
    <n v="530"/>
    <m/>
  </r>
  <r>
    <n v="149"/>
    <x v="0"/>
    <x v="2"/>
    <s v="GCA_001766235.1"/>
    <s v="Primary Assembly"/>
    <s v="chromosome"/>
    <s v="CP015164.1"/>
    <n v="70881"/>
    <n v="72140"/>
    <x v="0"/>
    <m/>
    <m/>
    <m/>
    <m/>
    <m/>
    <m/>
    <s v="A4S02_00375"/>
    <n v="1260"/>
    <m/>
    <m/>
  </r>
  <r>
    <n v="150"/>
    <x v="1"/>
    <x v="3"/>
    <s v="GCA_001766235.1"/>
    <s v="Primary Assembly"/>
    <s v="chromosome"/>
    <s v="CP015164.1"/>
    <n v="70881"/>
    <n v="72140"/>
    <x v="0"/>
    <s v="AOW45465.1"/>
    <m/>
    <m/>
    <s v="murein transglycosylase"/>
    <m/>
    <m/>
    <s v="A4S02_00375"/>
    <n v="1260"/>
    <n v="419"/>
    <m/>
  </r>
  <r>
    <n v="151"/>
    <x v="0"/>
    <x v="2"/>
    <s v="GCA_001766235.1"/>
    <s v="Primary Assembly"/>
    <s v="chromosome"/>
    <s v="CP015164.1"/>
    <n v="72220"/>
    <n v="73620"/>
    <x v="0"/>
    <m/>
    <m/>
    <m/>
    <m/>
    <m/>
    <m/>
    <s v="A4S02_00380"/>
    <n v="1401"/>
    <m/>
    <m/>
  </r>
  <r>
    <n v="152"/>
    <x v="1"/>
    <x v="3"/>
    <s v="GCA_001766235.1"/>
    <s v="Primary Assembly"/>
    <s v="chromosome"/>
    <s v="CP015164.1"/>
    <n v="72220"/>
    <n v="73620"/>
    <x v="0"/>
    <s v="AOW45466.1"/>
    <m/>
    <m/>
    <s v="D-galactose transporter GalP"/>
    <m/>
    <m/>
    <s v="A4S02_00380"/>
    <n v="1401"/>
    <n v="466"/>
    <m/>
  </r>
  <r>
    <n v="153"/>
    <x v="0"/>
    <x v="4"/>
    <s v="GCA_001766235.1"/>
    <s v="Primary Assembly"/>
    <s v="chromosome"/>
    <s v="CP015164.1"/>
    <n v="73732"/>
    <n v="73808"/>
    <x v="1"/>
    <m/>
    <m/>
    <m/>
    <m/>
    <m/>
    <m/>
    <s v="A4S02_00385"/>
    <n v="77"/>
    <m/>
    <m/>
  </r>
  <r>
    <n v="154"/>
    <x v="2"/>
    <x v="5"/>
    <s v="GCA_001766235.1"/>
    <s v="Primary Assembly"/>
    <s v="chromosome"/>
    <s v="CP015164.1"/>
    <n v="73732"/>
    <n v="73808"/>
    <x v="1"/>
    <m/>
    <m/>
    <m/>
    <s v="tRNA-Arg"/>
    <m/>
    <m/>
    <s v="A4S02_00385"/>
    <n v="77"/>
    <m/>
    <s v="anticodon=ACG"/>
  </r>
  <r>
    <n v="155"/>
    <x v="0"/>
    <x v="2"/>
    <s v="GCA_001766235.1"/>
    <s v="Primary Assembly"/>
    <s v="chromosome"/>
    <s v="CP015164.1"/>
    <n v="73881"/>
    <n v="74333"/>
    <x v="1"/>
    <m/>
    <m/>
    <m/>
    <m/>
    <m/>
    <m/>
    <s v="A4S02_00390"/>
    <n v="453"/>
    <m/>
    <m/>
  </r>
  <r>
    <n v="156"/>
    <x v="1"/>
    <x v="3"/>
    <s v="GCA_001766235.1"/>
    <s v="Primary Assembly"/>
    <s v="chromosome"/>
    <s v="CP015164.1"/>
    <n v="73881"/>
    <n v="74333"/>
    <x v="1"/>
    <s v="AOW45467.1"/>
    <m/>
    <m/>
    <s v="hypothetical protein"/>
    <m/>
    <m/>
    <s v="A4S02_00390"/>
    <n v="453"/>
    <n v="150"/>
    <m/>
  </r>
  <r>
    <n v="157"/>
    <x v="0"/>
    <x v="2"/>
    <s v="GCA_001766235.1"/>
    <s v="Primary Assembly"/>
    <s v="chromosome"/>
    <s v="CP015164.1"/>
    <n v="74554"/>
    <n v="76155"/>
    <x v="0"/>
    <m/>
    <m/>
    <m/>
    <m/>
    <m/>
    <m/>
    <s v="A4S02_00395"/>
    <n v="1602"/>
    <m/>
    <m/>
  </r>
  <r>
    <n v="158"/>
    <x v="1"/>
    <x v="3"/>
    <s v="GCA_001766235.1"/>
    <s v="Primary Assembly"/>
    <s v="chromosome"/>
    <s v="CP015164.1"/>
    <n v="74554"/>
    <n v="76155"/>
    <x v="0"/>
    <s v="AOW45468.1"/>
    <m/>
    <m/>
    <s v="glutamine-hydrolyzing GMP synthase"/>
    <m/>
    <m/>
    <s v="A4S02_00395"/>
    <n v="1602"/>
    <n v="533"/>
    <m/>
  </r>
  <r>
    <n v="159"/>
    <x v="0"/>
    <x v="2"/>
    <s v="GCA_001766235.1"/>
    <s v="Primary Assembly"/>
    <s v="chromosome"/>
    <s v="CP015164.1"/>
    <n v="76228"/>
    <n v="77268"/>
    <x v="1"/>
    <m/>
    <m/>
    <m/>
    <m/>
    <m/>
    <m/>
    <s v="A4S02_00400"/>
    <n v="1041"/>
    <m/>
    <m/>
  </r>
  <r>
    <n v="160"/>
    <x v="1"/>
    <x v="3"/>
    <s v="GCA_001766235.1"/>
    <s v="Primary Assembly"/>
    <s v="chromosome"/>
    <s v="CP015164.1"/>
    <n v="76228"/>
    <n v="77268"/>
    <x v="1"/>
    <s v="AOW45469.1"/>
    <m/>
    <m/>
    <s v="cysteine synthase A"/>
    <m/>
    <m/>
    <s v="A4S02_00400"/>
    <n v="1041"/>
    <n v="346"/>
    <m/>
  </r>
  <r>
    <n v="161"/>
    <x v="0"/>
    <x v="2"/>
    <s v="GCA_001766235.1"/>
    <s v="Primary Assembly"/>
    <s v="chromosome"/>
    <s v="CP015164.1"/>
    <n v="77372"/>
    <n v="78295"/>
    <x v="1"/>
    <m/>
    <m/>
    <m/>
    <m/>
    <m/>
    <m/>
    <s v="A4S02_00405"/>
    <n v="924"/>
    <m/>
    <m/>
  </r>
  <r>
    <n v="162"/>
    <x v="1"/>
    <x v="3"/>
    <s v="GCA_001766235.1"/>
    <s v="Primary Assembly"/>
    <s v="chromosome"/>
    <s v="CP015164.1"/>
    <n v="77372"/>
    <n v="78295"/>
    <x v="1"/>
    <s v="AOW45470.1"/>
    <m/>
    <m/>
    <s v="hypothetical protein"/>
    <m/>
    <m/>
    <s v="A4S02_00405"/>
    <n v="924"/>
    <n v="307"/>
    <m/>
  </r>
  <r>
    <n v="163"/>
    <x v="0"/>
    <x v="2"/>
    <s v="GCA_001766235.1"/>
    <s v="Primary Assembly"/>
    <s v="chromosome"/>
    <s v="CP015164.1"/>
    <n v="78441"/>
    <n v="78956"/>
    <x v="1"/>
    <m/>
    <m/>
    <m/>
    <m/>
    <m/>
    <m/>
    <s v="A4S02_00410"/>
    <n v="516"/>
    <m/>
    <m/>
  </r>
  <r>
    <n v="164"/>
    <x v="1"/>
    <x v="3"/>
    <s v="GCA_001766235.1"/>
    <s v="Primary Assembly"/>
    <s v="chromosome"/>
    <s v="CP015164.1"/>
    <n v="78441"/>
    <n v="78956"/>
    <x v="1"/>
    <s v="AOW45471.1"/>
    <m/>
    <m/>
    <s v="aminoacyl-tRNA deacylase"/>
    <m/>
    <m/>
    <s v="A4S02_00410"/>
    <n v="516"/>
    <n v="171"/>
    <m/>
  </r>
  <r>
    <n v="165"/>
    <x v="0"/>
    <x v="2"/>
    <s v="GCA_001766235.1"/>
    <s v="Primary Assembly"/>
    <s v="chromosome"/>
    <s v="CP015164.1"/>
    <n v="79075"/>
    <n v="80172"/>
    <x v="1"/>
    <m/>
    <m/>
    <m/>
    <m/>
    <m/>
    <m/>
    <s v="A4S02_00415"/>
    <n v="1098"/>
    <m/>
    <m/>
  </r>
  <r>
    <n v="166"/>
    <x v="1"/>
    <x v="3"/>
    <s v="GCA_001766235.1"/>
    <s v="Primary Assembly"/>
    <s v="chromosome"/>
    <s v="CP015164.1"/>
    <n v="79075"/>
    <n v="80172"/>
    <x v="1"/>
    <s v="AOW45472.1"/>
    <m/>
    <m/>
    <s v="S-methyl-5-thioribose-1-phosphate isomerase"/>
    <m/>
    <m/>
    <s v="A4S02_00415"/>
    <n v="1098"/>
    <n v="365"/>
    <m/>
  </r>
  <r>
    <n v="167"/>
    <x v="0"/>
    <x v="2"/>
    <s v="GCA_001766235.1"/>
    <s v="Primary Assembly"/>
    <s v="chromosome"/>
    <s v="CP015164.1"/>
    <n v="80491"/>
    <n v="81210"/>
    <x v="0"/>
    <m/>
    <m/>
    <m/>
    <m/>
    <m/>
    <m/>
    <s v="A4S02_00420"/>
    <n v="720"/>
    <m/>
    <m/>
  </r>
  <r>
    <n v="168"/>
    <x v="1"/>
    <x v="3"/>
    <s v="GCA_001766235.1"/>
    <s v="Primary Assembly"/>
    <s v="chromosome"/>
    <s v="CP015164.1"/>
    <n v="80491"/>
    <n v="81210"/>
    <x v="0"/>
    <s v="AOW45473.1"/>
    <m/>
    <m/>
    <s v="histone"/>
    <m/>
    <m/>
    <s v="A4S02_00420"/>
    <n v="720"/>
    <n v="239"/>
    <m/>
  </r>
  <r>
    <n v="169"/>
    <x v="0"/>
    <x v="2"/>
    <s v="GCA_001766235.1"/>
    <s v="Primary Assembly"/>
    <s v="chromosome"/>
    <s v="CP015164.1"/>
    <n v="81448"/>
    <n v="81801"/>
    <x v="1"/>
    <m/>
    <m/>
    <m/>
    <m/>
    <m/>
    <m/>
    <s v="A4S02_00425"/>
    <n v="354"/>
    <m/>
    <m/>
  </r>
  <r>
    <n v="170"/>
    <x v="1"/>
    <x v="3"/>
    <s v="GCA_001766235.1"/>
    <s v="Primary Assembly"/>
    <s v="chromosome"/>
    <s v="CP015164.1"/>
    <n v="81448"/>
    <n v="81801"/>
    <x v="1"/>
    <s v="AOW47693.1"/>
    <m/>
    <m/>
    <s v="hypothetical protein"/>
    <m/>
    <m/>
    <s v="A4S02_00425"/>
    <n v="354"/>
    <n v="117"/>
    <m/>
  </r>
  <r>
    <n v="171"/>
    <x v="0"/>
    <x v="2"/>
    <s v="GCA_001766235.1"/>
    <s v="Primary Assembly"/>
    <s v="chromosome"/>
    <s v="CP015164.1"/>
    <n v="82023"/>
    <n v="82553"/>
    <x v="1"/>
    <m/>
    <m/>
    <m/>
    <m/>
    <m/>
    <m/>
    <s v="A4S02_00430"/>
    <n v="531"/>
    <m/>
    <m/>
  </r>
  <r>
    <n v="172"/>
    <x v="1"/>
    <x v="3"/>
    <s v="GCA_001766235.1"/>
    <s v="Primary Assembly"/>
    <s v="chromosome"/>
    <s v="CP015164.1"/>
    <n v="82023"/>
    <n v="82553"/>
    <x v="1"/>
    <s v="AOW45474.1"/>
    <m/>
    <m/>
    <s v="transcriptional repressor"/>
    <m/>
    <m/>
    <s v="A4S02_00430"/>
    <n v="531"/>
    <n v="176"/>
    <m/>
  </r>
  <r>
    <n v="173"/>
    <x v="0"/>
    <x v="2"/>
    <s v="GCA_001766235.1"/>
    <s v="Primary Assembly"/>
    <s v="chromosome"/>
    <s v="CP015164.1"/>
    <n v="82678"/>
    <n v="83586"/>
    <x v="0"/>
    <m/>
    <m/>
    <m/>
    <m/>
    <m/>
    <m/>
    <s v="A4S02_00435"/>
    <n v="909"/>
    <m/>
    <m/>
  </r>
  <r>
    <n v="174"/>
    <x v="1"/>
    <x v="3"/>
    <s v="GCA_001766235.1"/>
    <s v="Primary Assembly"/>
    <s v="chromosome"/>
    <s v="CP015164.1"/>
    <n v="82678"/>
    <n v="83586"/>
    <x v="0"/>
    <s v="AOW45475.1"/>
    <m/>
    <m/>
    <s v="zinc ABC transporter substrate-binding protein"/>
    <m/>
    <m/>
    <s v="A4S02_00435"/>
    <n v="909"/>
    <n v="302"/>
    <m/>
  </r>
  <r>
    <n v="175"/>
    <x v="0"/>
    <x v="2"/>
    <s v="GCA_001766235.1"/>
    <s v="Primary Assembly"/>
    <s v="chromosome"/>
    <s v="CP015164.1"/>
    <n v="83586"/>
    <n v="84392"/>
    <x v="0"/>
    <m/>
    <m/>
    <m/>
    <m/>
    <m/>
    <m/>
    <s v="A4S02_00440"/>
    <n v="807"/>
    <m/>
    <m/>
  </r>
  <r>
    <n v="176"/>
    <x v="1"/>
    <x v="3"/>
    <s v="GCA_001766235.1"/>
    <s v="Primary Assembly"/>
    <s v="chromosome"/>
    <s v="CP015164.1"/>
    <n v="83586"/>
    <n v="84392"/>
    <x v="0"/>
    <s v="AOW45476.1"/>
    <m/>
    <m/>
    <s v="iron transporter"/>
    <m/>
    <m/>
    <s v="A4S02_00440"/>
    <n v="807"/>
    <n v="268"/>
    <m/>
  </r>
  <r>
    <n v="177"/>
    <x v="0"/>
    <x v="2"/>
    <s v="GCA_001766235.1"/>
    <s v="Primary Assembly"/>
    <s v="chromosome"/>
    <s v="CP015164.1"/>
    <n v="84393"/>
    <n v="85187"/>
    <x v="0"/>
    <m/>
    <m/>
    <m/>
    <m/>
    <m/>
    <m/>
    <s v="A4S02_00445"/>
    <n v="795"/>
    <m/>
    <m/>
  </r>
  <r>
    <n v="178"/>
    <x v="1"/>
    <x v="3"/>
    <s v="GCA_001766235.1"/>
    <s v="Primary Assembly"/>
    <s v="chromosome"/>
    <s v="CP015164.1"/>
    <n v="84393"/>
    <n v="85187"/>
    <x v="0"/>
    <s v="AOW45477.1"/>
    <m/>
    <m/>
    <s v="ABC transporter permease"/>
    <m/>
    <m/>
    <s v="A4S02_00445"/>
    <n v="795"/>
    <n v="264"/>
    <m/>
  </r>
  <r>
    <n v="179"/>
    <x v="0"/>
    <x v="2"/>
    <s v="GCA_001766235.1"/>
    <s v="Primary Assembly"/>
    <s v="chromosome"/>
    <s v="CP015164.1"/>
    <n v="85389"/>
    <n v="85892"/>
    <x v="1"/>
    <m/>
    <m/>
    <m/>
    <m/>
    <m/>
    <m/>
    <s v="A4S02_00450"/>
    <n v="504"/>
    <m/>
    <m/>
  </r>
  <r>
    <n v="180"/>
    <x v="1"/>
    <x v="3"/>
    <s v="GCA_001766235.1"/>
    <s v="Primary Assembly"/>
    <s v="chromosome"/>
    <s v="CP015164.1"/>
    <n v="85389"/>
    <n v="85892"/>
    <x v="1"/>
    <s v="AOW45478.1"/>
    <m/>
    <m/>
    <s v="FMN reductase"/>
    <m/>
    <m/>
    <s v="A4S02_00450"/>
    <n v="504"/>
    <n v="167"/>
    <m/>
  </r>
  <r>
    <n v="181"/>
    <x v="0"/>
    <x v="2"/>
    <s v="GCA_001766235.1"/>
    <s v="Primary Assembly"/>
    <s v="chromosome"/>
    <s v="CP015164.1"/>
    <n v="85958"/>
    <n v="86977"/>
    <x v="0"/>
    <m/>
    <m/>
    <m/>
    <m/>
    <m/>
    <m/>
    <s v="A4S02_00455"/>
    <n v="1020"/>
    <m/>
    <m/>
  </r>
  <r>
    <n v="182"/>
    <x v="1"/>
    <x v="3"/>
    <s v="GCA_001766235.1"/>
    <s v="Primary Assembly"/>
    <s v="chromosome"/>
    <s v="CP015164.1"/>
    <n v="85958"/>
    <n v="86977"/>
    <x v="0"/>
    <s v="AOW45479.1"/>
    <m/>
    <m/>
    <s v="3-hydroxyisobutyryl-CoA hydrolase"/>
    <m/>
    <m/>
    <s v="A4S02_00455"/>
    <n v="1020"/>
    <n v="339"/>
    <m/>
  </r>
  <r>
    <n v="183"/>
    <x v="0"/>
    <x v="0"/>
    <s v="GCA_001766235.1"/>
    <s v="Primary Assembly"/>
    <s v="chromosome"/>
    <s v="CP015164.1"/>
    <n v="87036"/>
    <n v="87353"/>
    <x v="1"/>
    <m/>
    <m/>
    <m/>
    <m/>
    <m/>
    <m/>
    <s v="A4S02_00460"/>
    <n v="318"/>
    <m/>
    <s v="pseudo"/>
  </r>
  <r>
    <n v="184"/>
    <x v="1"/>
    <x v="1"/>
    <s v="GCA_001766235.1"/>
    <s v="Primary Assembly"/>
    <s v="chromosome"/>
    <s v="CP015164.1"/>
    <n v="87036"/>
    <n v="87353"/>
    <x v="1"/>
    <m/>
    <m/>
    <m/>
    <s v="hypothetical protein"/>
    <m/>
    <m/>
    <s v="A4S02_00460"/>
    <n v="318"/>
    <m/>
    <s v="pseudo"/>
  </r>
  <r>
    <n v="185"/>
    <x v="0"/>
    <x v="2"/>
    <s v="GCA_001766235.1"/>
    <s v="Primary Assembly"/>
    <s v="chromosome"/>
    <s v="CP015164.1"/>
    <n v="87479"/>
    <n v="88558"/>
    <x v="1"/>
    <m/>
    <m/>
    <m/>
    <m/>
    <m/>
    <m/>
    <s v="A4S02_00465"/>
    <n v="1080"/>
    <m/>
    <m/>
  </r>
  <r>
    <n v="186"/>
    <x v="1"/>
    <x v="3"/>
    <s v="GCA_001766235.1"/>
    <s v="Primary Assembly"/>
    <s v="chromosome"/>
    <s v="CP015164.1"/>
    <n v="87479"/>
    <n v="88558"/>
    <x v="1"/>
    <s v="AOW45480.1"/>
    <m/>
    <m/>
    <s v="transposase"/>
    <m/>
    <m/>
    <s v="A4S02_00465"/>
    <n v="1080"/>
    <n v="359"/>
    <m/>
  </r>
  <r>
    <n v="187"/>
    <x v="0"/>
    <x v="0"/>
    <s v="GCA_001766235.1"/>
    <s v="Primary Assembly"/>
    <s v="chromosome"/>
    <s v="CP015164.1"/>
    <n v="88627"/>
    <n v="88953"/>
    <x v="1"/>
    <m/>
    <m/>
    <m/>
    <m/>
    <m/>
    <m/>
    <s v="A4S02_00470"/>
    <n v="327"/>
    <m/>
    <s v="pseudo"/>
  </r>
  <r>
    <n v="188"/>
    <x v="1"/>
    <x v="1"/>
    <s v="GCA_001766235.1"/>
    <s v="Primary Assembly"/>
    <s v="chromosome"/>
    <s v="CP015164.1"/>
    <n v="88627"/>
    <n v="88953"/>
    <x v="1"/>
    <m/>
    <m/>
    <m/>
    <s v="hypothetical protein"/>
    <m/>
    <m/>
    <s v="A4S02_00470"/>
    <n v="327"/>
    <m/>
    <s v="pseudo"/>
  </r>
  <r>
    <n v="189"/>
    <x v="0"/>
    <x v="2"/>
    <s v="GCA_001766235.1"/>
    <s v="Primary Assembly"/>
    <s v="chromosome"/>
    <s v="CP015164.1"/>
    <n v="89090"/>
    <n v="91345"/>
    <x v="1"/>
    <m/>
    <m/>
    <m/>
    <m/>
    <m/>
    <m/>
    <s v="A4S02_00475"/>
    <n v="2256"/>
    <m/>
    <m/>
  </r>
  <r>
    <n v="190"/>
    <x v="1"/>
    <x v="3"/>
    <s v="GCA_001766235.1"/>
    <s v="Primary Assembly"/>
    <s v="chromosome"/>
    <s v="CP015164.1"/>
    <n v="89090"/>
    <n v="91345"/>
    <x v="1"/>
    <s v="AOW45481.1"/>
    <m/>
    <m/>
    <s v="fusaric acid resistance protein FusB"/>
    <m/>
    <m/>
    <s v="A4S02_00475"/>
    <n v="2256"/>
    <n v="751"/>
    <m/>
  </r>
  <r>
    <n v="191"/>
    <x v="0"/>
    <x v="2"/>
    <s v="GCA_001766235.1"/>
    <s v="Primary Assembly"/>
    <s v="chromosome"/>
    <s v="CP015164.1"/>
    <n v="91335"/>
    <n v="91853"/>
    <x v="1"/>
    <m/>
    <m/>
    <m/>
    <m/>
    <m/>
    <m/>
    <s v="A4S02_00480"/>
    <n v="519"/>
    <m/>
    <m/>
  </r>
  <r>
    <n v="192"/>
    <x v="1"/>
    <x v="3"/>
    <s v="GCA_001766235.1"/>
    <s v="Primary Assembly"/>
    <s v="chromosome"/>
    <s v="CP015164.1"/>
    <n v="91335"/>
    <n v="91853"/>
    <x v="1"/>
    <s v="AOW45482.1"/>
    <m/>
    <m/>
    <s v="MarR family transcriptional regulator"/>
    <m/>
    <m/>
    <s v="A4S02_00480"/>
    <n v="519"/>
    <n v="172"/>
    <m/>
  </r>
  <r>
    <n v="193"/>
    <x v="0"/>
    <x v="2"/>
    <s v="GCA_001766235.1"/>
    <s v="Primary Assembly"/>
    <s v="chromosome"/>
    <s v="CP015164.1"/>
    <n v="92426"/>
    <n v="92854"/>
    <x v="0"/>
    <m/>
    <m/>
    <m/>
    <m/>
    <m/>
    <m/>
    <s v="A4S02_00485"/>
    <n v="429"/>
    <m/>
    <m/>
  </r>
  <r>
    <n v="194"/>
    <x v="1"/>
    <x v="3"/>
    <s v="GCA_001766235.1"/>
    <s v="Primary Assembly"/>
    <s v="chromosome"/>
    <s v="CP015164.1"/>
    <n v="92426"/>
    <n v="92854"/>
    <x v="0"/>
    <s v="AOW45483.1"/>
    <m/>
    <m/>
    <s v="hypothetical protein"/>
    <m/>
    <m/>
    <s v="A4S02_00485"/>
    <n v="429"/>
    <n v="142"/>
    <m/>
  </r>
  <r>
    <n v="195"/>
    <x v="0"/>
    <x v="2"/>
    <s v="GCA_001766235.1"/>
    <s v="Primary Assembly"/>
    <s v="chromosome"/>
    <s v="CP015164.1"/>
    <n v="92851"/>
    <n v="93903"/>
    <x v="0"/>
    <m/>
    <m/>
    <m/>
    <m/>
    <m/>
    <m/>
    <s v="A4S02_00490"/>
    <n v="1053"/>
    <m/>
    <m/>
  </r>
  <r>
    <n v="196"/>
    <x v="1"/>
    <x v="3"/>
    <s v="GCA_001766235.1"/>
    <s v="Primary Assembly"/>
    <s v="chromosome"/>
    <s v="CP015164.1"/>
    <n v="92851"/>
    <n v="93903"/>
    <x v="0"/>
    <s v="AOW45484.1"/>
    <m/>
    <m/>
    <s v="cobalamin biosynthesis protein CobW"/>
    <m/>
    <m/>
    <s v="A4S02_00490"/>
    <n v="1053"/>
    <n v="350"/>
    <m/>
  </r>
  <r>
    <n v="197"/>
    <x v="0"/>
    <x v="2"/>
    <s v="GCA_001766235.1"/>
    <s v="Primary Assembly"/>
    <s v="chromosome"/>
    <s v="CP015164.1"/>
    <n v="93923"/>
    <n v="97387"/>
    <x v="0"/>
    <m/>
    <m/>
    <m/>
    <m/>
    <m/>
    <m/>
    <s v="A4S02_00495"/>
    <n v="3465"/>
    <m/>
    <m/>
  </r>
  <r>
    <n v="198"/>
    <x v="1"/>
    <x v="3"/>
    <s v="GCA_001766235.1"/>
    <s v="Primary Assembly"/>
    <s v="chromosome"/>
    <s v="CP015164.1"/>
    <n v="93923"/>
    <n v="97387"/>
    <x v="0"/>
    <s v="AOW45485.1"/>
    <m/>
    <m/>
    <s v="cobaltochelatase subunit CobN"/>
    <m/>
    <m/>
    <s v="A4S02_00495"/>
    <n v="3465"/>
    <n v="1154"/>
    <m/>
  </r>
  <r>
    <n v="199"/>
    <x v="0"/>
    <x v="2"/>
    <s v="GCA_001766235.1"/>
    <s v="Primary Assembly"/>
    <s v="chromosome"/>
    <s v="CP015164.1"/>
    <n v="97384"/>
    <n v="98745"/>
    <x v="0"/>
    <m/>
    <m/>
    <m/>
    <m/>
    <m/>
    <m/>
    <s v="A4S02_00500"/>
    <n v="1362"/>
    <m/>
    <m/>
  </r>
  <r>
    <n v="200"/>
    <x v="1"/>
    <x v="3"/>
    <s v="GCA_001766235.1"/>
    <s v="Primary Assembly"/>
    <s v="chromosome"/>
    <s v="CP015164.1"/>
    <n v="97384"/>
    <n v="98745"/>
    <x v="0"/>
    <s v="AOW45486.1"/>
    <m/>
    <m/>
    <s v="cobyrinic acid a,c-diamide synthase"/>
    <m/>
    <m/>
    <s v="A4S02_00500"/>
    <n v="1362"/>
    <n v="453"/>
    <m/>
  </r>
  <r>
    <n v="201"/>
    <x v="0"/>
    <x v="2"/>
    <s v="GCA_001766235.1"/>
    <s v="Primary Assembly"/>
    <s v="chromosome"/>
    <s v="CP015164.1"/>
    <n v="98856"/>
    <n v="99470"/>
    <x v="0"/>
    <m/>
    <m/>
    <m/>
    <m/>
    <m/>
    <m/>
    <s v="A4S02_00505"/>
    <n v="615"/>
    <m/>
    <m/>
  </r>
  <r>
    <n v="202"/>
    <x v="1"/>
    <x v="3"/>
    <s v="GCA_001766235.1"/>
    <s v="Primary Assembly"/>
    <s v="chromosome"/>
    <s v="CP015164.1"/>
    <n v="98856"/>
    <n v="99470"/>
    <x v="0"/>
    <s v="AOW45487.1"/>
    <m/>
    <m/>
    <s v="phosphoglycerate mutase"/>
    <m/>
    <m/>
    <s v="A4S02_00505"/>
    <n v="615"/>
    <n v="204"/>
    <m/>
  </r>
  <r>
    <n v="203"/>
    <x v="0"/>
    <x v="2"/>
    <s v="GCA_001766235.1"/>
    <s v="Primary Assembly"/>
    <s v="chromosome"/>
    <s v="CP015164.1"/>
    <n v="99467"/>
    <n v="100093"/>
    <x v="0"/>
    <m/>
    <m/>
    <m/>
    <m/>
    <m/>
    <m/>
    <s v="A4S02_00510"/>
    <n v="627"/>
    <m/>
    <m/>
  </r>
  <r>
    <n v="204"/>
    <x v="1"/>
    <x v="3"/>
    <s v="GCA_001766235.1"/>
    <s v="Primary Assembly"/>
    <s v="chromosome"/>
    <s v="CP015164.1"/>
    <n v="99467"/>
    <n v="100093"/>
    <x v="0"/>
    <s v="AOW45488.1"/>
    <m/>
    <m/>
    <s v="cob(I)yrinic acid a,c-diamide adenosyltransferase"/>
    <m/>
    <m/>
    <s v="A4S02_00510"/>
    <n v="627"/>
    <n v="208"/>
    <m/>
  </r>
  <r>
    <n v="205"/>
    <x v="0"/>
    <x v="2"/>
    <s v="GCA_001766235.1"/>
    <s v="Primary Assembly"/>
    <s v="chromosome"/>
    <s v="CP015164.1"/>
    <n v="100108"/>
    <n v="101628"/>
    <x v="0"/>
    <m/>
    <m/>
    <m/>
    <m/>
    <m/>
    <m/>
    <s v="A4S02_00515"/>
    <n v="1521"/>
    <m/>
    <m/>
  </r>
  <r>
    <n v="206"/>
    <x v="1"/>
    <x v="3"/>
    <s v="GCA_001766235.1"/>
    <s v="Primary Assembly"/>
    <s v="chromosome"/>
    <s v="CP015164.1"/>
    <n v="100108"/>
    <n v="101628"/>
    <x v="0"/>
    <s v="AOW45489.1"/>
    <m/>
    <m/>
    <s v="cobyric acid synthase CobQ"/>
    <m/>
    <m/>
    <s v="A4S02_00515"/>
    <n v="1521"/>
    <n v="506"/>
    <m/>
  </r>
  <r>
    <n v="207"/>
    <x v="0"/>
    <x v="2"/>
    <s v="GCA_001766235.1"/>
    <s v="Primary Assembly"/>
    <s v="chromosome"/>
    <s v="CP015164.1"/>
    <n v="101643"/>
    <n v="102281"/>
    <x v="1"/>
    <m/>
    <m/>
    <m/>
    <m/>
    <m/>
    <m/>
    <s v="A4S02_00520"/>
    <n v="639"/>
    <m/>
    <m/>
  </r>
  <r>
    <n v="208"/>
    <x v="1"/>
    <x v="3"/>
    <s v="GCA_001766235.1"/>
    <s v="Primary Assembly"/>
    <s v="chromosome"/>
    <s v="CP015164.1"/>
    <n v="101643"/>
    <n v="102281"/>
    <x v="1"/>
    <s v="AOW45490.1"/>
    <m/>
    <m/>
    <s v="5,6-dimethylbenzimidazole synthase"/>
    <m/>
    <m/>
    <s v="A4S02_00520"/>
    <n v="639"/>
    <n v="212"/>
    <m/>
  </r>
  <r>
    <n v="209"/>
    <x v="0"/>
    <x v="2"/>
    <s v="GCA_001766235.1"/>
    <s v="Primary Assembly"/>
    <s v="chromosome"/>
    <s v="CP015164.1"/>
    <n v="102278"/>
    <n v="103267"/>
    <x v="1"/>
    <m/>
    <m/>
    <m/>
    <m/>
    <m/>
    <m/>
    <s v="A4S02_00525"/>
    <n v="990"/>
    <m/>
    <m/>
  </r>
  <r>
    <n v="210"/>
    <x v="1"/>
    <x v="3"/>
    <s v="GCA_001766235.1"/>
    <s v="Primary Assembly"/>
    <s v="chromosome"/>
    <s v="CP015164.1"/>
    <n v="102278"/>
    <n v="103267"/>
    <x v="1"/>
    <s v="AOW45491.1"/>
    <m/>
    <m/>
    <s v="cobalamin biosynthesis protein CobD"/>
    <m/>
    <m/>
    <s v="A4S02_00525"/>
    <n v="990"/>
    <n v="329"/>
    <m/>
  </r>
  <r>
    <n v="211"/>
    <x v="0"/>
    <x v="2"/>
    <s v="GCA_001766235.1"/>
    <s v="Primary Assembly"/>
    <s v="chromosome"/>
    <s v="CP015164.1"/>
    <n v="103266"/>
    <n v="104384"/>
    <x v="0"/>
    <m/>
    <m/>
    <m/>
    <m/>
    <m/>
    <m/>
    <s v="A4S02_00530"/>
    <n v="1119"/>
    <m/>
    <m/>
  </r>
  <r>
    <n v="212"/>
    <x v="1"/>
    <x v="3"/>
    <s v="GCA_001766235.1"/>
    <s v="Primary Assembly"/>
    <s v="chromosome"/>
    <s v="CP015164.1"/>
    <n v="103266"/>
    <n v="104384"/>
    <x v="0"/>
    <s v="AOW45492.1"/>
    <m/>
    <m/>
    <s v="threonine-phosphate decarboxylase"/>
    <m/>
    <m/>
    <s v="A4S02_00530"/>
    <n v="1119"/>
    <n v="372"/>
    <m/>
  </r>
  <r>
    <n v="213"/>
    <x v="0"/>
    <x v="2"/>
    <s v="GCA_001766235.1"/>
    <s v="Primary Assembly"/>
    <s v="chromosome"/>
    <s v="CP015164.1"/>
    <n v="104381"/>
    <n v="105214"/>
    <x v="1"/>
    <m/>
    <m/>
    <m/>
    <m/>
    <m/>
    <m/>
    <s v="A4S02_00535"/>
    <n v="834"/>
    <m/>
    <m/>
  </r>
  <r>
    <n v="214"/>
    <x v="1"/>
    <x v="3"/>
    <s v="GCA_001766235.1"/>
    <s v="Primary Assembly"/>
    <s v="chromosome"/>
    <s v="CP015164.1"/>
    <n v="104381"/>
    <n v="105214"/>
    <x v="1"/>
    <s v="AOW45493.1"/>
    <m/>
    <m/>
    <s v="adenosylcobinamide-GDP ribazoletransferase"/>
    <m/>
    <m/>
    <s v="A4S02_00535"/>
    <n v="834"/>
    <n v="277"/>
    <m/>
  </r>
  <r>
    <n v="215"/>
    <x v="0"/>
    <x v="2"/>
    <s v="GCA_001766235.1"/>
    <s v="Primary Assembly"/>
    <s v="chromosome"/>
    <s v="CP015164.1"/>
    <n v="105211"/>
    <n v="106260"/>
    <x v="1"/>
    <m/>
    <m/>
    <m/>
    <m/>
    <m/>
    <m/>
    <s v="A4S02_00540"/>
    <n v="1050"/>
    <m/>
    <m/>
  </r>
  <r>
    <n v="216"/>
    <x v="1"/>
    <x v="3"/>
    <s v="GCA_001766235.1"/>
    <s v="Primary Assembly"/>
    <s v="chromosome"/>
    <s v="CP015164.1"/>
    <n v="105211"/>
    <n v="106260"/>
    <x v="1"/>
    <s v="AOW45494.1"/>
    <m/>
    <m/>
    <s v="nicotinate-nucleotide--dimethylbenzimidazole phosphoribosyltransferase"/>
    <m/>
    <m/>
    <s v="A4S02_00540"/>
    <n v="1050"/>
    <n v="349"/>
    <m/>
  </r>
  <r>
    <n v="217"/>
    <x v="0"/>
    <x v="2"/>
    <s v="GCA_001766235.1"/>
    <s v="Primary Assembly"/>
    <s v="chromosome"/>
    <s v="CP015164.1"/>
    <n v="106322"/>
    <n v="106876"/>
    <x v="0"/>
    <m/>
    <m/>
    <m/>
    <m/>
    <m/>
    <m/>
    <s v="A4S02_00545"/>
    <n v="555"/>
    <m/>
    <m/>
  </r>
  <r>
    <n v="218"/>
    <x v="1"/>
    <x v="3"/>
    <s v="GCA_001766235.1"/>
    <s v="Primary Assembly"/>
    <s v="chromosome"/>
    <s v="CP015164.1"/>
    <n v="106322"/>
    <n v="106876"/>
    <x v="0"/>
    <s v="AOW45495.1"/>
    <m/>
    <m/>
    <s v="bifunctional adenosylcobinamide kinase/adenosylcobinamide-phosphate guanylyltransferase"/>
    <m/>
    <m/>
    <s v="A4S02_00545"/>
    <n v="555"/>
    <n v="184"/>
    <m/>
  </r>
  <r>
    <n v="219"/>
    <x v="0"/>
    <x v="2"/>
    <s v="GCA_001766235.1"/>
    <s v="Primary Assembly"/>
    <s v="chromosome"/>
    <s v="CP015164.1"/>
    <n v="106891"/>
    <n v="108087"/>
    <x v="1"/>
    <m/>
    <m/>
    <m/>
    <m/>
    <m/>
    <m/>
    <s v="A4S02_00550"/>
    <n v="1197"/>
    <m/>
    <m/>
  </r>
  <r>
    <n v="220"/>
    <x v="1"/>
    <x v="3"/>
    <s v="GCA_001766235.1"/>
    <s v="Primary Assembly"/>
    <s v="chromosome"/>
    <s v="CP015164.1"/>
    <n v="106891"/>
    <n v="108087"/>
    <x v="1"/>
    <s v="AOW45496.1"/>
    <m/>
    <m/>
    <s v="sugar transporter"/>
    <m/>
    <m/>
    <s v="A4S02_00550"/>
    <n v="1197"/>
    <n v="398"/>
    <m/>
  </r>
  <r>
    <n v="221"/>
    <x v="0"/>
    <x v="2"/>
    <s v="GCA_001766235.1"/>
    <s v="Primary Assembly"/>
    <s v="chromosome"/>
    <s v="CP015164.1"/>
    <n v="108287"/>
    <n v="109741"/>
    <x v="0"/>
    <m/>
    <m/>
    <m/>
    <m/>
    <m/>
    <m/>
    <s v="A4S02_00555"/>
    <n v="1455"/>
    <m/>
    <m/>
  </r>
  <r>
    <n v="222"/>
    <x v="1"/>
    <x v="3"/>
    <s v="GCA_001766235.1"/>
    <s v="Primary Assembly"/>
    <s v="chromosome"/>
    <s v="CP015164.1"/>
    <n v="108287"/>
    <n v="109741"/>
    <x v="0"/>
    <s v="AOW45497.1"/>
    <m/>
    <m/>
    <s v="NAD-dependent succinate-semialdehyde dehydrogenase"/>
    <m/>
    <m/>
    <s v="A4S02_00555"/>
    <n v="1455"/>
    <n v="484"/>
    <m/>
  </r>
  <r>
    <n v="223"/>
    <x v="0"/>
    <x v="2"/>
    <s v="GCA_001766235.1"/>
    <s v="Primary Assembly"/>
    <s v="chromosome"/>
    <s v="CP015164.1"/>
    <n v="109847"/>
    <n v="111145"/>
    <x v="1"/>
    <m/>
    <m/>
    <m/>
    <m/>
    <m/>
    <m/>
    <s v="A4S02_00560"/>
    <n v="1299"/>
    <m/>
    <m/>
  </r>
  <r>
    <n v="224"/>
    <x v="1"/>
    <x v="3"/>
    <s v="GCA_001766235.1"/>
    <s v="Primary Assembly"/>
    <s v="chromosome"/>
    <s v="CP015164.1"/>
    <n v="109847"/>
    <n v="111145"/>
    <x v="1"/>
    <s v="AOW45498.1"/>
    <m/>
    <m/>
    <s v="sorbitol dehydrogenase"/>
    <m/>
    <m/>
    <s v="A4S02_00560"/>
    <n v="1299"/>
    <n v="432"/>
    <m/>
  </r>
  <r>
    <n v="225"/>
    <x v="0"/>
    <x v="2"/>
    <s v="GCA_001766235.1"/>
    <s v="Primary Assembly"/>
    <s v="chromosome"/>
    <s v="CP015164.1"/>
    <n v="111158"/>
    <n v="112795"/>
    <x v="1"/>
    <m/>
    <m/>
    <m/>
    <m/>
    <m/>
    <m/>
    <s v="A4S02_00565"/>
    <n v="1638"/>
    <m/>
    <m/>
  </r>
  <r>
    <n v="226"/>
    <x v="1"/>
    <x v="3"/>
    <s v="GCA_001766235.1"/>
    <s v="Primary Assembly"/>
    <s v="chromosome"/>
    <s v="CP015164.1"/>
    <n v="111158"/>
    <n v="112795"/>
    <x v="1"/>
    <s v="AOW45499.1"/>
    <m/>
    <m/>
    <s v="choline dehydrogenase"/>
    <m/>
    <m/>
    <s v="A4S02_00565"/>
    <n v="1638"/>
    <n v="545"/>
    <m/>
  </r>
  <r>
    <n v="227"/>
    <x v="0"/>
    <x v="0"/>
    <s v="GCA_001766235.1"/>
    <s v="Primary Assembly"/>
    <s v="chromosome"/>
    <s v="CP015164.1"/>
    <n v="112817"/>
    <n v="113360"/>
    <x v="1"/>
    <m/>
    <m/>
    <m/>
    <m/>
    <m/>
    <m/>
    <s v="A4S02_00570"/>
    <n v="544"/>
    <m/>
    <s v="pseudo"/>
  </r>
  <r>
    <n v="228"/>
    <x v="1"/>
    <x v="1"/>
    <s v="GCA_001766235.1"/>
    <s v="Primary Assembly"/>
    <s v="chromosome"/>
    <s v="CP015164.1"/>
    <n v="112817"/>
    <n v="113360"/>
    <x v="1"/>
    <m/>
    <m/>
    <m/>
    <s v="sorbitol dehydrogenase"/>
    <m/>
    <m/>
    <s v="A4S02_00570"/>
    <n v="544"/>
    <m/>
    <s v="pseudo"/>
  </r>
  <r>
    <n v="229"/>
    <x v="0"/>
    <x v="0"/>
    <s v="GCA_001766235.1"/>
    <s v="Primary Assembly"/>
    <s v="chromosome"/>
    <s v="CP015164.1"/>
    <n v="113605"/>
    <n v="113928"/>
    <x v="1"/>
    <m/>
    <m/>
    <m/>
    <m/>
    <m/>
    <m/>
    <s v="A4S02_00575"/>
    <n v="324"/>
    <m/>
    <s v="pseudo"/>
  </r>
  <r>
    <n v="230"/>
    <x v="1"/>
    <x v="1"/>
    <s v="GCA_001766235.1"/>
    <s v="Primary Assembly"/>
    <s v="chromosome"/>
    <s v="CP015164.1"/>
    <n v="113605"/>
    <n v="113928"/>
    <x v="1"/>
    <m/>
    <m/>
    <m/>
    <s v="hypothetical protein"/>
    <m/>
    <m/>
    <s v="A4S02_00575"/>
    <n v="324"/>
    <m/>
    <s v="pseudo"/>
  </r>
  <r>
    <n v="231"/>
    <x v="0"/>
    <x v="2"/>
    <s v="GCA_001766235.1"/>
    <s v="Primary Assembly"/>
    <s v="chromosome"/>
    <s v="CP015164.1"/>
    <n v="114116"/>
    <n v="115501"/>
    <x v="1"/>
    <m/>
    <m/>
    <m/>
    <m/>
    <m/>
    <m/>
    <s v="A4S02_00580"/>
    <n v="1386"/>
    <m/>
    <m/>
  </r>
  <r>
    <n v="232"/>
    <x v="1"/>
    <x v="3"/>
    <s v="GCA_001766235.1"/>
    <s v="Primary Assembly"/>
    <s v="chromosome"/>
    <s v="CP015164.1"/>
    <n v="114116"/>
    <n v="115501"/>
    <x v="1"/>
    <s v="AOW45500.1"/>
    <m/>
    <m/>
    <s v="transposase"/>
    <m/>
    <m/>
    <s v="A4S02_00580"/>
    <n v="1386"/>
    <n v="461"/>
    <m/>
  </r>
  <r>
    <n v="233"/>
    <x v="0"/>
    <x v="2"/>
    <s v="GCA_001766235.1"/>
    <s v="Primary Assembly"/>
    <s v="chromosome"/>
    <s v="CP015164.1"/>
    <n v="115559"/>
    <n v="115738"/>
    <x v="1"/>
    <m/>
    <m/>
    <m/>
    <m/>
    <m/>
    <m/>
    <s v="A4S02_00585"/>
    <n v="180"/>
    <m/>
    <m/>
  </r>
  <r>
    <n v="234"/>
    <x v="1"/>
    <x v="3"/>
    <s v="GCA_001766235.1"/>
    <s v="Primary Assembly"/>
    <s v="chromosome"/>
    <s v="CP015164.1"/>
    <n v="115559"/>
    <n v="115738"/>
    <x v="1"/>
    <s v="AOW45501.1"/>
    <m/>
    <m/>
    <s v="hypothetical protein"/>
    <m/>
    <m/>
    <s v="A4S02_00585"/>
    <n v="180"/>
    <n v="59"/>
    <m/>
  </r>
  <r>
    <n v="235"/>
    <x v="0"/>
    <x v="2"/>
    <s v="GCA_001766235.1"/>
    <s v="Primary Assembly"/>
    <s v="chromosome"/>
    <s v="CP015164.1"/>
    <n v="116096"/>
    <n v="117688"/>
    <x v="1"/>
    <m/>
    <m/>
    <m/>
    <m/>
    <m/>
    <m/>
    <s v="A4S02_00590"/>
    <n v="1593"/>
    <m/>
    <m/>
  </r>
  <r>
    <n v="236"/>
    <x v="1"/>
    <x v="3"/>
    <s v="GCA_001766235.1"/>
    <s v="Primary Assembly"/>
    <s v="chromosome"/>
    <s v="CP015164.1"/>
    <n v="116096"/>
    <n v="117688"/>
    <x v="1"/>
    <s v="AOW45502.1"/>
    <m/>
    <m/>
    <s v="porin"/>
    <m/>
    <m/>
    <s v="A4S02_00590"/>
    <n v="1593"/>
    <n v="530"/>
    <m/>
  </r>
  <r>
    <n v="237"/>
    <x v="0"/>
    <x v="2"/>
    <s v="GCA_001766235.1"/>
    <s v="Primary Assembly"/>
    <s v="chromosome"/>
    <s v="CP015164.1"/>
    <n v="118111"/>
    <n v="118521"/>
    <x v="0"/>
    <m/>
    <m/>
    <m/>
    <m/>
    <m/>
    <m/>
    <s v="A4S02_00595"/>
    <n v="411"/>
    <m/>
    <m/>
  </r>
  <r>
    <n v="238"/>
    <x v="1"/>
    <x v="3"/>
    <s v="GCA_001766235.1"/>
    <s v="Primary Assembly"/>
    <s v="chromosome"/>
    <s v="CP015164.1"/>
    <n v="118111"/>
    <n v="118521"/>
    <x v="0"/>
    <s v="AOW45503.1"/>
    <m/>
    <m/>
    <s v="transposase"/>
    <m/>
    <m/>
    <s v="A4S02_00595"/>
    <n v="411"/>
    <n v="136"/>
    <m/>
  </r>
  <r>
    <n v="239"/>
    <x v="0"/>
    <x v="2"/>
    <s v="GCA_001766235.1"/>
    <s v="Primary Assembly"/>
    <s v="chromosome"/>
    <s v="CP015164.1"/>
    <n v="118586"/>
    <n v="119059"/>
    <x v="0"/>
    <m/>
    <m/>
    <m/>
    <m/>
    <m/>
    <m/>
    <s v="A4S02_00600"/>
    <n v="474"/>
    <m/>
    <m/>
  </r>
  <r>
    <n v="240"/>
    <x v="1"/>
    <x v="3"/>
    <s v="GCA_001766235.1"/>
    <s v="Primary Assembly"/>
    <s v="chromosome"/>
    <s v="CP015164.1"/>
    <n v="118586"/>
    <n v="119059"/>
    <x v="0"/>
    <s v="AOW45504.1"/>
    <m/>
    <m/>
    <s v="transposase"/>
    <m/>
    <m/>
    <s v="A4S02_00600"/>
    <n v="474"/>
    <n v="157"/>
    <m/>
  </r>
  <r>
    <n v="241"/>
    <x v="0"/>
    <x v="2"/>
    <s v="GCA_001766235.1"/>
    <s v="Primary Assembly"/>
    <s v="chromosome"/>
    <s v="CP015164.1"/>
    <n v="119101"/>
    <n v="120405"/>
    <x v="1"/>
    <m/>
    <m/>
    <m/>
    <m/>
    <m/>
    <m/>
    <s v="A4S02_00605"/>
    <n v="1305"/>
    <m/>
    <m/>
  </r>
  <r>
    <n v="242"/>
    <x v="1"/>
    <x v="3"/>
    <s v="GCA_001766235.1"/>
    <s v="Primary Assembly"/>
    <s v="chromosome"/>
    <s v="CP015164.1"/>
    <n v="119101"/>
    <n v="120405"/>
    <x v="1"/>
    <s v="AOW45505.1"/>
    <m/>
    <m/>
    <s v="C4-dicarboxylate transporter DctA"/>
    <m/>
    <m/>
    <s v="A4S02_00605"/>
    <n v="1305"/>
    <n v="434"/>
    <m/>
  </r>
  <r>
    <n v="243"/>
    <x v="0"/>
    <x v="2"/>
    <s v="GCA_001766235.1"/>
    <s v="Primary Assembly"/>
    <s v="chromosome"/>
    <s v="CP015164.1"/>
    <n v="120774"/>
    <n v="121829"/>
    <x v="1"/>
    <m/>
    <m/>
    <m/>
    <m/>
    <m/>
    <m/>
    <s v="A4S02_00610"/>
    <n v="1056"/>
    <m/>
    <m/>
  </r>
  <r>
    <n v="244"/>
    <x v="1"/>
    <x v="3"/>
    <s v="GCA_001766235.1"/>
    <s v="Primary Assembly"/>
    <s v="chromosome"/>
    <s v="CP015164.1"/>
    <n v="120774"/>
    <n v="121829"/>
    <x v="1"/>
    <s v="AOW45506.1"/>
    <m/>
    <m/>
    <s v="(2Fe-2S)-binding protein"/>
    <m/>
    <m/>
    <s v="A4S02_00610"/>
    <n v="1056"/>
    <n v="351"/>
    <m/>
  </r>
  <r>
    <n v="245"/>
    <x v="0"/>
    <x v="2"/>
    <s v="GCA_001766235.1"/>
    <s v="Primary Assembly"/>
    <s v="chromosome"/>
    <s v="CP015164.1"/>
    <n v="121950"/>
    <n v="122864"/>
    <x v="0"/>
    <m/>
    <m/>
    <m/>
    <m/>
    <m/>
    <m/>
    <s v="A4S02_00615"/>
    <n v="915"/>
    <m/>
    <m/>
  </r>
  <r>
    <n v="246"/>
    <x v="1"/>
    <x v="3"/>
    <s v="GCA_001766235.1"/>
    <s v="Primary Assembly"/>
    <s v="chromosome"/>
    <s v="CP015164.1"/>
    <n v="121950"/>
    <n v="122864"/>
    <x v="0"/>
    <s v="AOW45507.1"/>
    <m/>
    <m/>
    <s v="LysR family transcriptional regulator"/>
    <m/>
    <m/>
    <s v="A4S02_00615"/>
    <n v="915"/>
    <n v="304"/>
    <m/>
  </r>
  <r>
    <n v="247"/>
    <x v="0"/>
    <x v="0"/>
    <s v="GCA_001766235.1"/>
    <s v="Primary Assembly"/>
    <s v="chromosome"/>
    <s v="CP015164.1"/>
    <n v="122919"/>
    <n v="123290"/>
    <x v="1"/>
    <m/>
    <m/>
    <m/>
    <m/>
    <m/>
    <m/>
    <s v="A4S02_00620"/>
    <n v="372"/>
    <m/>
    <s v="pseudo"/>
  </r>
  <r>
    <n v="248"/>
    <x v="1"/>
    <x v="1"/>
    <s v="GCA_001766235.1"/>
    <s v="Primary Assembly"/>
    <s v="chromosome"/>
    <s v="CP015164.1"/>
    <n v="122919"/>
    <n v="123290"/>
    <x v="1"/>
    <m/>
    <m/>
    <m/>
    <s v="energy transducer TonB"/>
    <m/>
    <m/>
    <s v="A4S02_00620"/>
    <n v="372"/>
    <m/>
    <s v="pseudo"/>
  </r>
  <r>
    <n v="249"/>
    <x v="0"/>
    <x v="2"/>
    <s v="GCA_001766235.1"/>
    <s v="Primary Assembly"/>
    <s v="chromosome"/>
    <s v="CP015164.1"/>
    <n v="123388"/>
    <n v="124428"/>
    <x v="0"/>
    <m/>
    <m/>
    <m/>
    <m/>
    <m/>
    <m/>
    <s v="A4S02_00625"/>
    <n v="1041"/>
    <m/>
    <m/>
  </r>
  <r>
    <n v="250"/>
    <x v="1"/>
    <x v="3"/>
    <s v="GCA_001766235.1"/>
    <s v="Primary Assembly"/>
    <s v="chromosome"/>
    <s v="CP015164.1"/>
    <n v="123388"/>
    <n v="124428"/>
    <x v="0"/>
    <s v="AOW45508.1"/>
    <m/>
    <m/>
    <s v="transposase"/>
    <m/>
    <m/>
    <s v="A4S02_00625"/>
    <n v="1041"/>
    <n v="346"/>
    <m/>
  </r>
  <r>
    <n v="251"/>
    <x v="0"/>
    <x v="2"/>
    <s v="GCA_001766235.1"/>
    <s v="Primary Assembly"/>
    <s v="chromosome"/>
    <s v="CP015164.1"/>
    <n v="124972"/>
    <n v="125994"/>
    <x v="1"/>
    <m/>
    <m/>
    <m/>
    <m/>
    <m/>
    <m/>
    <s v="A4S02_00630"/>
    <n v="1023"/>
    <m/>
    <m/>
  </r>
  <r>
    <n v="252"/>
    <x v="1"/>
    <x v="3"/>
    <s v="GCA_001766235.1"/>
    <s v="Primary Assembly"/>
    <s v="chromosome"/>
    <s v="CP015164.1"/>
    <n v="124972"/>
    <n v="125994"/>
    <x v="1"/>
    <s v="AOW45509.1"/>
    <m/>
    <m/>
    <s v="transposase"/>
    <m/>
    <m/>
    <s v="A4S02_00630"/>
    <n v="1023"/>
    <n v="340"/>
    <m/>
  </r>
  <r>
    <n v="253"/>
    <x v="0"/>
    <x v="2"/>
    <s v="GCA_001766235.1"/>
    <s v="Primary Assembly"/>
    <s v="chromosome"/>
    <s v="CP015164.1"/>
    <n v="126256"/>
    <n v="127641"/>
    <x v="1"/>
    <m/>
    <m/>
    <m/>
    <m/>
    <m/>
    <m/>
    <s v="A4S02_00635"/>
    <n v="1386"/>
    <m/>
    <m/>
  </r>
  <r>
    <n v="254"/>
    <x v="1"/>
    <x v="3"/>
    <s v="GCA_001766235.1"/>
    <s v="Primary Assembly"/>
    <s v="chromosome"/>
    <s v="CP015164.1"/>
    <n v="126256"/>
    <n v="127641"/>
    <x v="1"/>
    <s v="AOW45510.1"/>
    <m/>
    <m/>
    <s v="transposase"/>
    <m/>
    <m/>
    <s v="A4S02_00635"/>
    <n v="1386"/>
    <n v="461"/>
    <m/>
  </r>
  <r>
    <n v="255"/>
    <x v="0"/>
    <x v="2"/>
    <s v="GCA_001766235.1"/>
    <s v="Primary Assembly"/>
    <s v="chromosome"/>
    <s v="CP015164.1"/>
    <n v="127926"/>
    <n v="128267"/>
    <x v="0"/>
    <m/>
    <m/>
    <m/>
    <m/>
    <m/>
    <m/>
    <s v="A4S02_00640"/>
    <n v="342"/>
    <m/>
    <m/>
  </r>
  <r>
    <n v="256"/>
    <x v="1"/>
    <x v="3"/>
    <s v="GCA_001766235.1"/>
    <s v="Primary Assembly"/>
    <s v="chromosome"/>
    <s v="CP015164.1"/>
    <n v="127926"/>
    <n v="128267"/>
    <x v="0"/>
    <s v="AOW45511.1"/>
    <m/>
    <m/>
    <s v="transposase"/>
    <m/>
    <m/>
    <s v="A4S02_00640"/>
    <n v="342"/>
    <n v="113"/>
    <m/>
  </r>
  <r>
    <n v="257"/>
    <x v="0"/>
    <x v="2"/>
    <s v="GCA_001766235.1"/>
    <s v="Primary Assembly"/>
    <s v="chromosome"/>
    <s v="CP015164.1"/>
    <n v="128656"/>
    <n v="129999"/>
    <x v="1"/>
    <m/>
    <m/>
    <m/>
    <m/>
    <m/>
    <m/>
    <s v="A4S02_00645"/>
    <n v="1344"/>
    <m/>
    <m/>
  </r>
  <r>
    <n v="258"/>
    <x v="1"/>
    <x v="3"/>
    <s v="GCA_001766235.1"/>
    <s v="Primary Assembly"/>
    <s v="chromosome"/>
    <s v="CP015164.1"/>
    <n v="128656"/>
    <n v="129999"/>
    <x v="1"/>
    <s v="AOW47694.1"/>
    <m/>
    <m/>
    <s v="B12-binding domain-containing radical SAM protein"/>
    <m/>
    <m/>
    <s v="A4S02_00645"/>
    <n v="1344"/>
    <n v="447"/>
    <m/>
  </r>
  <r>
    <n v="259"/>
    <x v="0"/>
    <x v="2"/>
    <s v="GCA_001766235.1"/>
    <s v="Primary Assembly"/>
    <s v="chromosome"/>
    <s v="CP015164.1"/>
    <n v="130429"/>
    <n v="132612"/>
    <x v="0"/>
    <m/>
    <m/>
    <m/>
    <m/>
    <m/>
    <m/>
    <s v="A4S02_00650"/>
    <n v="2184"/>
    <m/>
    <m/>
  </r>
  <r>
    <n v="260"/>
    <x v="1"/>
    <x v="3"/>
    <s v="GCA_001766235.1"/>
    <s v="Primary Assembly"/>
    <s v="chromosome"/>
    <s v="CP015164.1"/>
    <n v="130429"/>
    <n v="132612"/>
    <x v="0"/>
    <s v="AOW45512.1"/>
    <m/>
    <m/>
    <s v="acyltransferase"/>
    <m/>
    <m/>
    <s v="A4S02_00650"/>
    <n v="2184"/>
    <n v="727"/>
    <m/>
  </r>
  <r>
    <n v="261"/>
    <x v="0"/>
    <x v="2"/>
    <s v="GCA_001766235.1"/>
    <s v="Primary Assembly"/>
    <s v="chromosome"/>
    <s v="CP015164.1"/>
    <n v="132609"/>
    <n v="133253"/>
    <x v="1"/>
    <m/>
    <m/>
    <m/>
    <m/>
    <m/>
    <m/>
    <s v="A4S02_00655"/>
    <n v="645"/>
    <m/>
    <m/>
  </r>
  <r>
    <n v="262"/>
    <x v="1"/>
    <x v="3"/>
    <s v="GCA_001766235.1"/>
    <s v="Primary Assembly"/>
    <s v="chromosome"/>
    <s v="CP015164.1"/>
    <n v="132609"/>
    <n v="133253"/>
    <x v="1"/>
    <s v="AOW45513.1"/>
    <m/>
    <m/>
    <s v="hypothetical protein"/>
    <m/>
    <m/>
    <s v="A4S02_00655"/>
    <n v="645"/>
    <n v="214"/>
    <m/>
  </r>
  <r>
    <n v="263"/>
    <x v="0"/>
    <x v="2"/>
    <s v="GCA_001766235.1"/>
    <s v="Primary Assembly"/>
    <s v="chromosome"/>
    <s v="CP015164.1"/>
    <n v="133517"/>
    <n v="133858"/>
    <x v="1"/>
    <m/>
    <m/>
    <m/>
    <m/>
    <m/>
    <m/>
    <s v="A4S02_00660"/>
    <n v="342"/>
    <m/>
    <m/>
  </r>
  <r>
    <n v="264"/>
    <x v="1"/>
    <x v="3"/>
    <s v="GCA_001766235.1"/>
    <s v="Primary Assembly"/>
    <s v="chromosome"/>
    <s v="CP015164.1"/>
    <n v="133517"/>
    <n v="133858"/>
    <x v="1"/>
    <s v="AOW45514.1"/>
    <m/>
    <m/>
    <s v="transposase"/>
    <m/>
    <m/>
    <s v="A4S02_00660"/>
    <n v="342"/>
    <n v="113"/>
    <m/>
  </r>
  <r>
    <n v="265"/>
    <x v="0"/>
    <x v="2"/>
    <s v="GCA_001766235.1"/>
    <s v="Primary Assembly"/>
    <s v="chromosome"/>
    <s v="CP015164.1"/>
    <n v="133900"/>
    <n v="134271"/>
    <x v="1"/>
    <m/>
    <m/>
    <m/>
    <m/>
    <m/>
    <m/>
    <s v="A4S02_00665"/>
    <n v="372"/>
    <m/>
    <m/>
  </r>
  <r>
    <n v="266"/>
    <x v="1"/>
    <x v="3"/>
    <s v="GCA_001766235.1"/>
    <s v="Primary Assembly"/>
    <s v="chromosome"/>
    <s v="CP015164.1"/>
    <n v="133900"/>
    <n v="134271"/>
    <x v="1"/>
    <s v="AOW45515.1"/>
    <m/>
    <m/>
    <s v="transposase"/>
    <m/>
    <m/>
    <s v="A4S02_00665"/>
    <n v="372"/>
    <n v="123"/>
    <m/>
  </r>
  <r>
    <n v="267"/>
    <x v="0"/>
    <x v="0"/>
    <s v="GCA_001766235.1"/>
    <s v="Primary Assembly"/>
    <s v="chromosome"/>
    <s v="CP015164.1"/>
    <n v="134375"/>
    <n v="134824"/>
    <x v="0"/>
    <m/>
    <m/>
    <m/>
    <m/>
    <m/>
    <m/>
    <s v="A4S02_00670"/>
    <n v="450"/>
    <m/>
    <s v="pseudo"/>
  </r>
  <r>
    <n v="268"/>
    <x v="1"/>
    <x v="1"/>
    <s v="GCA_001766235.1"/>
    <s v="Primary Assembly"/>
    <s v="chromosome"/>
    <s v="CP015164.1"/>
    <n v="134375"/>
    <n v="134824"/>
    <x v="0"/>
    <m/>
    <m/>
    <m/>
    <s v="hypothetical protein"/>
    <m/>
    <m/>
    <s v="A4S02_00670"/>
    <n v="450"/>
    <m/>
    <s v="pseudo"/>
  </r>
  <r>
    <n v="269"/>
    <x v="0"/>
    <x v="2"/>
    <s v="GCA_001766235.1"/>
    <s v="Primary Assembly"/>
    <s v="chromosome"/>
    <s v="CP015164.1"/>
    <n v="134811"/>
    <n v="134993"/>
    <x v="0"/>
    <m/>
    <m/>
    <m/>
    <m/>
    <m/>
    <m/>
    <s v="A4S02_00675"/>
    <n v="183"/>
    <m/>
    <m/>
  </r>
  <r>
    <n v="270"/>
    <x v="1"/>
    <x v="3"/>
    <s v="GCA_001766235.1"/>
    <s v="Primary Assembly"/>
    <s v="chromosome"/>
    <s v="CP015164.1"/>
    <n v="134811"/>
    <n v="134993"/>
    <x v="0"/>
    <s v="AOW45516.1"/>
    <m/>
    <m/>
    <s v="hypothetical protein"/>
    <m/>
    <m/>
    <s v="A4S02_00675"/>
    <n v="183"/>
    <n v="60"/>
    <m/>
  </r>
  <r>
    <n v="271"/>
    <x v="0"/>
    <x v="2"/>
    <s v="GCA_001766235.1"/>
    <s v="Primary Assembly"/>
    <s v="chromosome"/>
    <s v="CP015164.1"/>
    <n v="135027"/>
    <n v="136481"/>
    <x v="0"/>
    <m/>
    <m/>
    <m/>
    <m/>
    <m/>
    <m/>
    <s v="A4S02_00680"/>
    <n v="1455"/>
    <m/>
    <m/>
  </r>
  <r>
    <n v="272"/>
    <x v="1"/>
    <x v="3"/>
    <s v="GCA_001766235.1"/>
    <s v="Primary Assembly"/>
    <s v="chromosome"/>
    <s v="CP015164.1"/>
    <n v="135027"/>
    <n v="136481"/>
    <x v="0"/>
    <s v="AOW45517.1"/>
    <m/>
    <m/>
    <s v="terminase"/>
    <m/>
    <m/>
    <s v="A4S02_00680"/>
    <n v="1455"/>
    <n v="484"/>
    <m/>
  </r>
  <r>
    <n v="273"/>
    <x v="0"/>
    <x v="2"/>
    <s v="GCA_001766235.1"/>
    <s v="Primary Assembly"/>
    <s v="chromosome"/>
    <s v="CP015164.1"/>
    <n v="136478"/>
    <n v="137530"/>
    <x v="1"/>
    <m/>
    <m/>
    <m/>
    <m/>
    <m/>
    <m/>
    <s v="A4S02_00685"/>
    <n v="1053"/>
    <m/>
    <m/>
  </r>
  <r>
    <n v="274"/>
    <x v="1"/>
    <x v="3"/>
    <s v="GCA_001766235.1"/>
    <s v="Primary Assembly"/>
    <s v="chromosome"/>
    <s v="CP015164.1"/>
    <n v="136478"/>
    <n v="137530"/>
    <x v="1"/>
    <s v="AOW45518.1"/>
    <m/>
    <m/>
    <s v="rhodanese-like protein"/>
    <m/>
    <m/>
    <s v="A4S02_00685"/>
    <n v="1053"/>
    <n v="350"/>
    <m/>
  </r>
  <r>
    <n v="275"/>
    <x v="0"/>
    <x v="2"/>
    <s v="GCA_001766235.1"/>
    <s v="Primary Assembly"/>
    <s v="chromosome"/>
    <s v="CP015164.1"/>
    <n v="137545"/>
    <n v="137763"/>
    <x v="0"/>
    <m/>
    <m/>
    <m/>
    <m/>
    <m/>
    <m/>
    <s v="A4S02_00690"/>
    <n v="219"/>
    <m/>
    <m/>
  </r>
  <r>
    <n v="276"/>
    <x v="1"/>
    <x v="3"/>
    <s v="GCA_001766235.1"/>
    <s v="Primary Assembly"/>
    <s v="chromosome"/>
    <s v="CP015164.1"/>
    <n v="137545"/>
    <n v="137763"/>
    <x v="0"/>
    <s v="AOW45519.1"/>
    <m/>
    <m/>
    <s v="hypothetical protein"/>
    <m/>
    <m/>
    <s v="A4S02_00690"/>
    <n v="219"/>
    <n v="72"/>
    <m/>
  </r>
  <r>
    <n v="277"/>
    <x v="0"/>
    <x v="2"/>
    <s v="GCA_001766235.1"/>
    <s v="Primary Assembly"/>
    <s v="chromosome"/>
    <s v="CP015164.1"/>
    <n v="137776"/>
    <n v="139155"/>
    <x v="0"/>
    <m/>
    <m/>
    <m/>
    <m/>
    <m/>
    <m/>
    <s v="A4S02_00695"/>
    <n v="1380"/>
    <m/>
    <m/>
  </r>
  <r>
    <n v="278"/>
    <x v="1"/>
    <x v="3"/>
    <s v="GCA_001766235.1"/>
    <s v="Primary Assembly"/>
    <s v="chromosome"/>
    <s v="CP015164.1"/>
    <n v="137776"/>
    <n v="139155"/>
    <x v="0"/>
    <s v="AOW45520.1"/>
    <m/>
    <m/>
    <s v="hypothetical protein"/>
    <m/>
    <m/>
    <s v="A4S02_00695"/>
    <n v="1380"/>
    <n v="459"/>
    <m/>
  </r>
  <r>
    <n v="279"/>
    <x v="0"/>
    <x v="2"/>
    <s v="GCA_001766235.1"/>
    <s v="Primary Assembly"/>
    <s v="chromosome"/>
    <s v="CP015164.1"/>
    <n v="139152"/>
    <n v="140180"/>
    <x v="0"/>
    <m/>
    <m/>
    <m/>
    <m/>
    <m/>
    <m/>
    <s v="A4S02_00700"/>
    <n v="1029"/>
    <m/>
    <m/>
  </r>
  <r>
    <n v="280"/>
    <x v="1"/>
    <x v="3"/>
    <s v="GCA_001766235.1"/>
    <s v="Primary Assembly"/>
    <s v="chromosome"/>
    <s v="CP015164.1"/>
    <n v="139152"/>
    <n v="140180"/>
    <x v="0"/>
    <s v="AOW45521.1"/>
    <m/>
    <m/>
    <s v="hypothetical protein"/>
    <m/>
    <m/>
    <s v="A4S02_00700"/>
    <n v="1029"/>
    <n v="342"/>
    <m/>
  </r>
  <r>
    <n v="281"/>
    <x v="0"/>
    <x v="2"/>
    <s v="GCA_001766235.1"/>
    <s v="Primary Assembly"/>
    <s v="chromosome"/>
    <s v="CP015164.1"/>
    <n v="140217"/>
    <n v="140717"/>
    <x v="0"/>
    <m/>
    <m/>
    <m/>
    <m/>
    <m/>
    <m/>
    <s v="A4S02_00705"/>
    <n v="501"/>
    <m/>
    <m/>
  </r>
  <r>
    <n v="282"/>
    <x v="1"/>
    <x v="3"/>
    <s v="GCA_001766235.1"/>
    <s v="Primary Assembly"/>
    <s v="chromosome"/>
    <s v="CP015164.1"/>
    <n v="140217"/>
    <n v="140717"/>
    <x v="0"/>
    <s v="AOW45522.1"/>
    <m/>
    <m/>
    <s v="hypothetical protein"/>
    <m/>
    <m/>
    <s v="A4S02_00705"/>
    <n v="501"/>
    <n v="166"/>
    <m/>
  </r>
  <r>
    <n v="283"/>
    <x v="0"/>
    <x v="2"/>
    <s v="GCA_001766235.1"/>
    <s v="Primary Assembly"/>
    <s v="chromosome"/>
    <s v="CP015164.1"/>
    <n v="140717"/>
    <n v="141754"/>
    <x v="0"/>
    <m/>
    <m/>
    <m/>
    <m/>
    <m/>
    <m/>
    <s v="A4S02_00710"/>
    <n v="1038"/>
    <m/>
    <m/>
  </r>
  <r>
    <n v="284"/>
    <x v="1"/>
    <x v="3"/>
    <s v="GCA_001766235.1"/>
    <s v="Primary Assembly"/>
    <s v="chromosome"/>
    <s v="CP015164.1"/>
    <n v="140717"/>
    <n v="141754"/>
    <x v="0"/>
    <s v="AOW45523.1"/>
    <m/>
    <m/>
    <s v="DUF2184 domain-containing protein"/>
    <m/>
    <m/>
    <s v="A4S02_00710"/>
    <n v="1038"/>
    <n v="345"/>
    <m/>
  </r>
  <r>
    <n v="285"/>
    <x v="0"/>
    <x v="2"/>
    <s v="GCA_001766235.1"/>
    <s v="Primary Assembly"/>
    <s v="chromosome"/>
    <s v="CP015164.1"/>
    <n v="141804"/>
    <n v="142121"/>
    <x v="0"/>
    <m/>
    <m/>
    <m/>
    <m/>
    <m/>
    <m/>
    <s v="A4S02_00715"/>
    <n v="318"/>
    <m/>
    <m/>
  </r>
  <r>
    <n v="286"/>
    <x v="1"/>
    <x v="3"/>
    <s v="GCA_001766235.1"/>
    <s v="Primary Assembly"/>
    <s v="chromosome"/>
    <s v="CP015164.1"/>
    <n v="141804"/>
    <n v="142121"/>
    <x v="0"/>
    <s v="AOW45524.1"/>
    <m/>
    <m/>
    <s v="hypothetical protein"/>
    <m/>
    <m/>
    <s v="A4S02_00715"/>
    <n v="318"/>
    <n v="105"/>
    <m/>
  </r>
  <r>
    <n v="287"/>
    <x v="0"/>
    <x v="0"/>
    <s v="GCA_001766235.1"/>
    <s v="Primary Assembly"/>
    <s v="chromosome"/>
    <s v="CP015164.1"/>
    <n v="142158"/>
    <n v="142665"/>
    <x v="0"/>
    <m/>
    <m/>
    <m/>
    <m/>
    <m/>
    <m/>
    <s v="A4S02_00720"/>
    <n v="508"/>
    <m/>
    <s v="pseudo"/>
  </r>
  <r>
    <n v="288"/>
    <x v="1"/>
    <x v="1"/>
    <s v="GCA_001766235.1"/>
    <s v="Primary Assembly"/>
    <s v="chromosome"/>
    <s v="CP015164.1"/>
    <n v="142158"/>
    <n v="142665"/>
    <x v="0"/>
    <m/>
    <m/>
    <m/>
    <s v="hypothetical protein"/>
    <m/>
    <m/>
    <s v="A4S02_00720"/>
    <n v="508"/>
    <m/>
    <s v="pseudo"/>
  </r>
  <r>
    <n v="289"/>
    <x v="0"/>
    <x v="2"/>
    <s v="GCA_001766235.1"/>
    <s v="Primary Assembly"/>
    <s v="chromosome"/>
    <s v="CP015164.1"/>
    <n v="142656"/>
    <n v="143036"/>
    <x v="0"/>
    <m/>
    <m/>
    <m/>
    <m/>
    <m/>
    <m/>
    <s v="A4S02_00725"/>
    <n v="381"/>
    <m/>
    <m/>
  </r>
  <r>
    <n v="290"/>
    <x v="1"/>
    <x v="3"/>
    <s v="GCA_001766235.1"/>
    <s v="Primary Assembly"/>
    <s v="chromosome"/>
    <s v="CP015164.1"/>
    <n v="142656"/>
    <n v="143036"/>
    <x v="0"/>
    <s v="AOW45525.1"/>
    <m/>
    <m/>
    <s v="hypothetical protein"/>
    <m/>
    <m/>
    <s v="A4S02_00725"/>
    <n v="381"/>
    <n v="126"/>
    <m/>
  </r>
  <r>
    <n v="291"/>
    <x v="0"/>
    <x v="2"/>
    <s v="GCA_001766235.1"/>
    <s v="Primary Assembly"/>
    <s v="chromosome"/>
    <s v="CP015164.1"/>
    <n v="142997"/>
    <n v="143569"/>
    <x v="0"/>
    <m/>
    <m/>
    <m/>
    <m/>
    <m/>
    <m/>
    <s v="A4S02_00730"/>
    <n v="573"/>
    <m/>
    <m/>
  </r>
  <r>
    <n v="292"/>
    <x v="1"/>
    <x v="3"/>
    <s v="GCA_001766235.1"/>
    <s v="Primary Assembly"/>
    <s v="chromosome"/>
    <s v="CP015164.1"/>
    <n v="142997"/>
    <n v="143569"/>
    <x v="0"/>
    <s v="AOW45526.1"/>
    <m/>
    <m/>
    <s v="hypothetical protein"/>
    <m/>
    <m/>
    <s v="A4S02_00730"/>
    <n v="573"/>
    <n v="190"/>
    <m/>
  </r>
  <r>
    <n v="293"/>
    <x v="0"/>
    <x v="2"/>
    <s v="GCA_001766235.1"/>
    <s v="Primary Assembly"/>
    <s v="chromosome"/>
    <s v="CP015164.1"/>
    <n v="143588"/>
    <n v="144742"/>
    <x v="0"/>
    <m/>
    <m/>
    <m/>
    <m/>
    <m/>
    <m/>
    <s v="A4S02_00735"/>
    <n v="1155"/>
    <m/>
    <m/>
  </r>
  <r>
    <n v="294"/>
    <x v="1"/>
    <x v="3"/>
    <s v="GCA_001766235.1"/>
    <s v="Primary Assembly"/>
    <s v="chromosome"/>
    <s v="CP015164.1"/>
    <n v="143588"/>
    <n v="144742"/>
    <x v="0"/>
    <s v="AOW45527.1"/>
    <m/>
    <m/>
    <s v="hypothetical protein"/>
    <m/>
    <m/>
    <s v="A4S02_00735"/>
    <n v="1155"/>
    <n v="384"/>
    <m/>
  </r>
  <r>
    <n v="295"/>
    <x v="0"/>
    <x v="0"/>
    <s v="GCA_001766235.1"/>
    <s v="Primary Assembly"/>
    <s v="chromosome"/>
    <s v="CP015164.1"/>
    <n v="144745"/>
    <n v="145157"/>
    <x v="0"/>
    <m/>
    <m/>
    <m/>
    <m/>
    <m/>
    <m/>
    <s v="A4S02_00740"/>
    <n v="413"/>
    <m/>
    <s v="pseudo"/>
  </r>
  <r>
    <n v="296"/>
    <x v="1"/>
    <x v="1"/>
    <s v="GCA_001766235.1"/>
    <s v="Primary Assembly"/>
    <s v="chromosome"/>
    <s v="CP015164.1"/>
    <n v="144745"/>
    <n v="145157"/>
    <x v="0"/>
    <m/>
    <m/>
    <m/>
    <s v="hypothetical protein"/>
    <m/>
    <m/>
    <s v="A4S02_00740"/>
    <n v="413"/>
    <m/>
    <s v="pseudo"/>
  </r>
  <r>
    <n v="297"/>
    <x v="0"/>
    <x v="2"/>
    <s v="GCA_001766235.1"/>
    <s v="Primary Assembly"/>
    <s v="chromosome"/>
    <s v="CP015164.1"/>
    <n v="145196"/>
    <n v="145651"/>
    <x v="0"/>
    <m/>
    <m/>
    <m/>
    <m/>
    <m/>
    <m/>
    <s v="A4S02_00745"/>
    <n v="456"/>
    <m/>
    <m/>
  </r>
  <r>
    <n v="298"/>
    <x v="1"/>
    <x v="3"/>
    <s v="GCA_001766235.1"/>
    <s v="Primary Assembly"/>
    <s v="chromosome"/>
    <s v="CP015164.1"/>
    <n v="145196"/>
    <n v="145651"/>
    <x v="0"/>
    <s v="AOW45528.1"/>
    <m/>
    <m/>
    <s v="hypothetical protein"/>
    <m/>
    <m/>
    <s v="A4S02_00745"/>
    <n v="456"/>
    <n v="151"/>
    <m/>
  </r>
  <r>
    <n v="299"/>
    <x v="0"/>
    <x v="2"/>
    <s v="GCA_001766235.1"/>
    <s v="Primary Assembly"/>
    <s v="chromosome"/>
    <s v="CP015164.1"/>
    <n v="145821"/>
    <n v="146834"/>
    <x v="0"/>
    <m/>
    <m/>
    <m/>
    <m/>
    <m/>
    <m/>
    <s v="A4S02_00750"/>
    <n v="1014"/>
    <m/>
    <m/>
  </r>
  <r>
    <n v="300"/>
    <x v="1"/>
    <x v="3"/>
    <s v="GCA_001766235.1"/>
    <s v="Primary Assembly"/>
    <s v="chromosome"/>
    <s v="CP015164.1"/>
    <n v="145821"/>
    <n v="146834"/>
    <x v="0"/>
    <s v="AOW45529.1"/>
    <m/>
    <m/>
    <s v="hypothetical protein"/>
    <m/>
    <m/>
    <s v="A4S02_00750"/>
    <n v="1014"/>
    <n v="337"/>
    <m/>
  </r>
  <r>
    <n v="301"/>
    <x v="0"/>
    <x v="2"/>
    <s v="GCA_001766235.1"/>
    <s v="Primary Assembly"/>
    <s v="chromosome"/>
    <s v="CP015164.1"/>
    <n v="146870"/>
    <n v="147583"/>
    <x v="0"/>
    <m/>
    <m/>
    <m/>
    <m/>
    <m/>
    <m/>
    <s v="A4S02_00755"/>
    <n v="714"/>
    <m/>
    <m/>
  </r>
  <r>
    <n v="302"/>
    <x v="1"/>
    <x v="3"/>
    <s v="GCA_001766235.1"/>
    <s v="Primary Assembly"/>
    <s v="chromosome"/>
    <s v="CP015164.1"/>
    <n v="146870"/>
    <n v="147583"/>
    <x v="0"/>
    <s v="AOW45530.1"/>
    <m/>
    <m/>
    <s v="hypothetical protein"/>
    <m/>
    <m/>
    <s v="A4S02_00755"/>
    <n v="714"/>
    <n v="237"/>
    <m/>
  </r>
  <r>
    <n v="303"/>
    <x v="0"/>
    <x v="2"/>
    <s v="GCA_001766235.1"/>
    <s v="Primary Assembly"/>
    <s v="chromosome"/>
    <s v="CP015164.1"/>
    <n v="147580"/>
    <n v="147900"/>
    <x v="0"/>
    <m/>
    <m/>
    <m/>
    <m/>
    <m/>
    <m/>
    <s v="A4S02_00760"/>
    <n v="321"/>
    <m/>
    <m/>
  </r>
  <r>
    <n v="304"/>
    <x v="1"/>
    <x v="3"/>
    <s v="GCA_001766235.1"/>
    <s v="Primary Assembly"/>
    <s v="chromosome"/>
    <s v="CP015164.1"/>
    <n v="147580"/>
    <n v="147900"/>
    <x v="0"/>
    <s v="AOW45531.1"/>
    <m/>
    <m/>
    <s v="hypothetical protein"/>
    <m/>
    <m/>
    <s v="A4S02_00760"/>
    <n v="321"/>
    <n v="106"/>
    <m/>
  </r>
  <r>
    <n v="305"/>
    <x v="0"/>
    <x v="2"/>
    <s v="GCA_001766235.1"/>
    <s v="Primary Assembly"/>
    <s v="chromosome"/>
    <s v="CP015164.1"/>
    <n v="147897"/>
    <n v="148823"/>
    <x v="0"/>
    <m/>
    <m/>
    <m/>
    <m/>
    <m/>
    <m/>
    <s v="A4S02_00765"/>
    <n v="927"/>
    <m/>
    <m/>
  </r>
  <r>
    <n v="306"/>
    <x v="1"/>
    <x v="3"/>
    <s v="GCA_001766235.1"/>
    <s v="Primary Assembly"/>
    <s v="chromosome"/>
    <s v="CP015164.1"/>
    <n v="147897"/>
    <n v="148823"/>
    <x v="0"/>
    <s v="AOW45532.1"/>
    <m/>
    <m/>
    <s v="hypothetical protein"/>
    <m/>
    <m/>
    <s v="A4S02_00765"/>
    <n v="927"/>
    <n v="308"/>
    <m/>
  </r>
  <r>
    <n v="307"/>
    <x v="0"/>
    <x v="2"/>
    <s v="GCA_001766235.1"/>
    <s v="Primary Assembly"/>
    <s v="chromosome"/>
    <s v="CP015164.1"/>
    <n v="148820"/>
    <n v="149509"/>
    <x v="0"/>
    <m/>
    <m/>
    <m/>
    <m/>
    <m/>
    <m/>
    <s v="A4S02_00770"/>
    <n v="690"/>
    <m/>
    <m/>
  </r>
  <r>
    <n v="308"/>
    <x v="1"/>
    <x v="3"/>
    <s v="GCA_001766235.1"/>
    <s v="Primary Assembly"/>
    <s v="chromosome"/>
    <s v="CP015164.1"/>
    <n v="148820"/>
    <n v="149509"/>
    <x v="0"/>
    <s v="AOW45533.1"/>
    <m/>
    <m/>
    <s v="baseplate assembly protein"/>
    <m/>
    <m/>
    <s v="A4S02_00770"/>
    <n v="690"/>
    <n v="229"/>
    <m/>
  </r>
  <r>
    <n v="309"/>
    <x v="0"/>
    <x v="2"/>
    <s v="GCA_001766235.1"/>
    <s v="Primary Assembly"/>
    <s v="chromosome"/>
    <s v="CP015164.1"/>
    <n v="149521"/>
    <n v="149874"/>
    <x v="0"/>
    <m/>
    <m/>
    <m/>
    <m/>
    <m/>
    <m/>
    <s v="A4S02_00775"/>
    <n v="354"/>
    <m/>
    <m/>
  </r>
  <r>
    <n v="310"/>
    <x v="1"/>
    <x v="3"/>
    <s v="GCA_001766235.1"/>
    <s v="Primary Assembly"/>
    <s v="chromosome"/>
    <s v="CP015164.1"/>
    <n v="149521"/>
    <n v="149874"/>
    <x v="0"/>
    <s v="AOW45534.1"/>
    <m/>
    <m/>
    <s v="hypothetical protein"/>
    <m/>
    <m/>
    <s v="A4S02_00775"/>
    <n v="354"/>
    <n v="117"/>
    <m/>
  </r>
  <r>
    <n v="311"/>
    <x v="0"/>
    <x v="2"/>
    <s v="GCA_001766235.1"/>
    <s v="Primary Assembly"/>
    <s v="chromosome"/>
    <s v="CP015164.1"/>
    <n v="149861"/>
    <n v="151096"/>
    <x v="0"/>
    <m/>
    <m/>
    <m/>
    <m/>
    <m/>
    <m/>
    <s v="A4S02_00780"/>
    <n v="1236"/>
    <m/>
    <m/>
  </r>
  <r>
    <n v="312"/>
    <x v="1"/>
    <x v="3"/>
    <s v="GCA_001766235.1"/>
    <s v="Primary Assembly"/>
    <s v="chromosome"/>
    <s v="CP015164.1"/>
    <n v="149861"/>
    <n v="151096"/>
    <x v="0"/>
    <s v="AOW45535.1"/>
    <m/>
    <m/>
    <s v="hypothetical protein"/>
    <m/>
    <m/>
    <s v="A4S02_00780"/>
    <n v="1236"/>
    <n v="411"/>
    <m/>
  </r>
  <r>
    <n v="313"/>
    <x v="0"/>
    <x v="2"/>
    <s v="GCA_001766235.1"/>
    <s v="Primary Assembly"/>
    <s v="chromosome"/>
    <s v="CP015164.1"/>
    <n v="151096"/>
    <n v="151674"/>
    <x v="0"/>
    <m/>
    <m/>
    <m/>
    <m/>
    <m/>
    <m/>
    <s v="A4S02_00785"/>
    <n v="579"/>
    <m/>
    <m/>
  </r>
  <r>
    <n v="314"/>
    <x v="1"/>
    <x v="3"/>
    <s v="GCA_001766235.1"/>
    <s v="Primary Assembly"/>
    <s v="chromosome"/>
    <s v="CP015164.1"/>
    <n v="151096"/>
    <n v="151674"/>
    <x v="0"/>
    <s v="AOW45536.1"/>
    <m/>
    <m/>
    <s v="hypothetical protein"/>
    <m/>
    <m/>
    <s v="A4S02_00785"/>
    <n v="579"/>
    <n v="192"/>
    <m/>
  </r>
  <r>
    <n v="315"/>
    <x v="0"/>
    <x v="2"/>
    <s v="GCA_001766235.1"/>
    <s v="Primary Assembly"/>
    <s v="chromosome"/>
    <s v="CP015164.1"/>
    <n v="151682"/>
    <n v="152779"/>
    <x v="0"/>
    <m/>
    <m/>
    <m/>
    <m/>
    <m/>
    <m/>
    <s v="A4S02_00790"/>
    <n v="1098"/>
    <m/>
    <m/>
  </r>
  <r>
    <n v="316"/>
    <x v="1"/>
    <x v="3"/>
    <s v="GCA_001766235.1"/>
    <s v="Primary Assembly"/>
    <s v="chromosome"/>
    <s v="CP015164.1"/>
    <n v="151682"/>
    <n v="152779"/>
    <x v="0"/>
    <s v="AOW45537.1"/>
    <m/>
    <m/>
    <s v="phage tail protein"/>
    <m/>
    <m/>
    <s v="A4S02_00790"/>
    <n v="1098"/>
    <n v="365"/>
    <m/>
  </r>
  <r>
    <n v="317"/>
    <x v="0"/>
    <x v="0"/>
    <s v="GCA_001766235.1"/>
    <s v="Primary Assembly"/>
    <s v="chromosome"/>
    <s v="CP015164.1"/>
    <n v="152786"/>
    <n v="153355"/>
    <x v="0"/>
    <m/>
    <m/>
    <m/>
    <m/>
    <m/>
    <m/>
    <s v="A4S02_00795"/>
    <n v="570"/>
    <m/>
    <s v="pseudo"/>
  </r>
  <r>
    <n v="318"/>
    <x v="1"/>
    <x v="1"/>
    <s v="GCA_001766235.1"/>
    <s v="Primary Assembly"/>
    <s v="chromosome"/>
    <s v="CP015164.1"/>
    <n v="152786"/>
    <n v="153355"/>
    <x v="0"/>
    <m/>
    <m/>
    <m/>
    <s v="hypothetical protein"/>
    <m/>
    <m/>
    <s v="A4S02_00795"/>
    <n v="570"/>
    <m/>
    <s v="pseudo"/>
  </r>
  <r>
    <n v="319"/>
    <x v="0"/>
    <x v="2"/>
    <s v="GCA_001766235.1"/>
    <s v="Primary Assembly"/>
    <s v="chromosome"/>
    <s v="CP015164.1"/>
    <n v="153478"/>
    <n v="153924"/>
    <x v="0"/>
    <m/>
    <m/>
    <m/>
    <m/>
    <m/>
    <m/>
    <s v="A4S02_00800"/>
    <n v="447"/>
    <m/>
    <m/>
  </r>
  <r>
    <n v="320"/>
    <x v="1"/>
    <x v="3"/>
    <s v="GCA_001766235.1"/>
    <s v="Primary Assembly"/>
    <s v="chromosome"/>
    <s v="CP015164.1"/>
    <n v="153478"/>
    <n v="153924"/>
    <x v="0"/>
    <s v="AOW45538.1"/>
    <m/>
    <m/>
    <s v="hypothetical protein"/>
    <m/>
    <m/>
    <s v="A4S02_00800"/>
    <n v="447"/>
    <n v="148"/>
    <m/>
  </r>
  <r>
    <n v="321"/>
    <x v="0"/>
    <x v="0"/>
    <s v="GCA_001766235.1"/>
    <s v="Primary Assembly"/>
    <s v="chromosome"/>
    <s v="CP015164.1"/>
    <n v="153997"/>
    <n v="155261"/>
    <x v="0"/>
    <m/>
    <m/>
    <m/>
    <m/>
    <m/>
    <m/>
    <s v="A4S02_00805"/>
    <n v="1265"/>
    <m/>
    <s v="pseudo"/>
  </r>
  <r>
    <n v="322"/>
    <x v="1"/>
    <x v="1"/>
    <s v="GCA_001766235.1"/>
    <s v="Primary Assembly"/>
    <s v="chromosome"/>
    <s v="CP015164.1"/>
    <n v="153997"/>
    <n v="155261"/>
    <x v="0"/>
    <m/>
    <m/>
    <m/>
    <s v="sodium:proton antiporter"/>
    <m/>
    <m/>
    <s v="A4S02_00805"/>
    <n v="1265"/>
    <m/>
    <s v="pseudo"/>
  </r>
  <r>
    <n v="323"/>
    <x v="0"/>
    <x v="2"/>
    <s v="GCA_001766235.1"/>
    <s v="Primary Assembly"/>
    <s v="chromosome"/>
    <s v="CP015164.1"/>
    <n v="155346"/>
    <n v="157766"/>
    <x v="0"/>
    <m/>
    <m/>
    <m/>
    <m/>
    <m/>
    <m/>
    <s v="A4S02_00810"/>
    <n v="2421"/>
    <m/>
    <m/>
  </r>
  <r>
    <n v="324"/>
    <x v="1"/>
    <x v="3"/>
    <s v="GCA_001766235.1"/>
    <s v="Primary Assembly"/>
    <s v="chromosome"/>
    <s v="CP015164.1"/>
    <n v="155346"/>
    <n v="157766"/>
    <x v="0"/>
    <s v="AOW47695.1"/>
    <m/>
    <m/>
    <s v="TonB-dependent receptor"/>
    <m/>
    <m/>
    <s v="A4S02_00810"/>
    <n v="2421"/>
    <n v="806"/>
    <m/>
  </r>
  <r>
    <n v="325"/>
    <x v="0"/>
    <x v="2"/>
    <s v="GCA_001766235.1"/>
    <s v="Primary Assembly"/>
    <s v="chromosome"/>
    <s v="CP015164.1"/>
    <n v="157769"/>
    <n v="159013"/>
    <x v="0"/>
    <m/>
    <m/>
    <m/>
    <m/>
    <m/>
    <m/>
    <s v="A4S02_00815"/>
    <n v="1245"/>
    <m/>
    <m/>
  </r>
  <r>
    <n v="326"/>
    <x v="1"/>
    <x v="3"/>
    <s v="GCA_001766235.1"/>
    <s v="Primary Assembly"/>
    <s v="chromosome"/>
    <s v="CP015164.1"/>
    <n v="157769"/>
    <n v="159013"/>
    <x v="0"/>
    <s v="AOW45539.1"/>
    <m/>
    <m/>
    <s v="aminoglycoside phosphotransferase"/>
    <m/>
    <m/>
    <s v="A4S02_00815"/>
    <n v="1245"/>
    <n v="414"/>
    <m/>
  </r>
  <r>
    <n v="327"/>
    <x v="0"/>
    <x v="2"/>
    <s v="GCA_001766235.1"/>
    <s v="Primary Assembly"/>
    <s v="chromosome"/>
    <s v="CP015164.1"/>
    <n v="159013"/>
    <n v="159576"/>
    <x v="0"/>
    <m/>
    <m/>
    <m/>
    <m/>
    <m/>
    <m/>
    <s v="A4S02_00820"/>
    <n v="564"/>
    <m/>
    <m/>
  </r>
  <r>
    <n v="328"/>
    <x v="1"/>
    <x v="3"/>
    <s v="GCA_001766235.1"/>
    <s v="Primary Assembly"/>
    <s v="chromosome"/>
    <s v="CP015164.1"/>
    <n v="159013"/>
    <n v="159576"/>
    <x v="0"/>
    <s v="AOW45540.1"/>
    <m/>
    <m/>
    <s v="aminotransferase"/>
    <m/>
    <m/>
    <s v="A4S02_00820"/>
    <n v="564"/>
    <n v="187"/>
    <m/>
  </r>
  <r>
    <n v="329"/>
    <x v="0"/>
    <x v="2"/>
    <s v="GCA_001766235.1"/>
    <s v="Primary Assembly"/>
    <s v="chromosome"/>
    <s v="CP015164.1"/>
    <n v="159696"/>
    <n v="160256"/>
    <x v="1"/>
    <m/>
    <m/>
    <m/>
    <m/>
    <m/>
    <m/>
    <s v="A4S02_00825"/>
    <n v="561"/>
    <m/>
    <m/>
  </r>
  <r>
    <n v="330"/>
    <x v="1"/>
    <x v="3"/>
    <s v="GCA_001766235.1"/>
    <s v="Primary Assembly"/>
    <s v="chromosome"/>
    <s v="CP015164.1"/>
    <n v="159696"/>
    <n v="160256"/>
    <x v="1"/>
    <s v="AOW45541.1"/>
    <m/>
    <m/>
    <s v="hypothetical protein"/>
    <m/>
    <m/>
    <s v="A4S02_00825"/>
    <n v="561"/>
    <n v="186"/>
    <m/>
  </r>
  <r>
    <n v="331"/>
    <x v="0"/>
    <x v="2"/>
    <s v="GCA_001766235.1"/>
    <s v="Primary Assembly"/>
    <s v="chromosome"/>
    <s v="CP015164.1"/>
    <n v="160507"/>
    <n v="160848"/>
    <x v="0"/>
    <m/>
    <m/>
    <m/>
    <m/>
    <m/>
    <m/>
    <s v="A4S02_00830"/>
    <n v="342"/>
    <m/>
    <m/>
  </r>
  <r>
    <n v="332"/>
    <x v="1"/>
    <x v="3"/>
    <s v="GCA_001766235.1"/>
    <s v="Primary Assembly"/>
    <s v="chromosome"/>
    <s v="CP015164.1"/>
    <n v="160507"/>
    <n v="160848"/>
    <x v="0"/>
    <s v="AOW45542.1"/>
    <m/>
    <m/>
    <s v="hypothetical protein"/>
    <m/>
    <m/>
    <s v="A4S02_00830"/>
    <n v="342"/>
    <n v="113"/>
    <m/>
  </r>
  <r>
    <n v="333"/>
    <x v="0"/>
    <x v="2"/>
    <s v="GCA_001766235.1"/>
    <s v="Primary Assembly"/>
    <s v="chromosome"/>
    <s v="CP015164.1"/>
    <n v="160964"/>
    <n v="161869"/>
    <x v="1"/>
    <m/>
    <m/>
    <m/>
    <m/>
    <m/>
    <m/>
    <s v="A4S02_00835"/>
    <n v="906"/>
    <m/>
    <m/>
  </r>
  <r>
    <n v="334"/>
    <x v="1"/>
    <x v="3"/>
    <s v="GCA_001766235.1"/>
    <s v="Primary Assembly"/>
    <s v="chromosome"/>
    <s v="CP015164.1"/>
    <n v="160964"/>
    <n v="161869"/>
    <x v="1"/>
    <s v="AOW45543.1"/>
    <m/>
    <m/>
    <s v="formyltetrahydrofolate deformylase"/>
    <m/>
    <m/>
    <s v="A4S02_00835"/>
    <n v="906"/>
    <n v="301"/>
    <m/>
  </r>
  <r>
    <n v="335"/>
    <x v="0"/>
    <x v="2"/>
    <s v="GCA_001766235.1"/>
    <s v="Primary Assembly"/>
    <s v="chromosome"/>
    <s v="CP015164.1"/>
    <n v="162233"/>
    <n v="162610"/>
    <x v="1"/>
    <m/>
    <m/>
    <m/>
    <m/>
    <m/>
    <m/>
    <s v="A4S02_00840"/>
    <n v="378"/>
    <m/>
    <m/>
  </r>
  <r>
    <n v="336"/>
    <x v="1"/>
    <x v="3"/>
    <s v="GCA_001766235.1"/>
    <s v="Primary Assembly"/>
    <s v="chromosome"/>
    <s v="CP015164.1"/>
    <n v="162233"/>
    <n v="162610"/>
    <x v="1"/>
    <s v="AOW45544.1"/>
    <m/>
    <m/>
    <s v="hypothetical protein"/>
    <m/>
    <m/>
    <s v="A4S02_00840"/>
    <n v="378"/>
    <n v="125"/>
    <m/>
  </r>
  <r>
    <n v="337"/>
    <x v="0"/>
    <x v="2"/>
    <s v="GCA_001766235.1"/>
    <s v="Primary Assembly"/>
    <s v="chromosome"/>
    <s v="CP015164.1"/>
    <n v="162726"/>
    <n v="163199"/>
    <x v="0"/>
    <m/>
    <m/>
    <m/>
    <m/>
    <m/>
    <m/>
    <s v="A4S02_00845"/>
    <n v="474"/>
    <m/>
    <m/>
  </r>
  <r>
    <n v="338"/>
    <x v="1"/>
    <x v="3"/>
    <s v="GCA_001766235.1"/>
    <s v="Primary Assembly"/>
    <s v="chromosome"/>
    <s v="CP015164.1"/>
    <n v="162726"/>
    <n v="163199"/>
    <x v="0"/>
    <s v="AOW47696.1"/>
    <m/>
    <m/>
    <s v="Rrf2 family transcriptional regulator"/>
    <m/>
    <m/>
    <s v="A4S02_00845"/>
    <n v="474"/>
    <n v="157"/>
    <m/>
  </r>
  <r>
    <n v="339"/>
    <x v="0"/>
    <x v="2"/>
    <s v="GCA_001766235.1"/>
    <s v="Primary Assembly"/>
    <s v="chromosome"/>
    <s v="CP015164.1"/>
    <n v="163345"/>
    <n v="164115"/>
    <x v="0"/>
    <m/>
    <m/>
    <m/>
    <m/>
    <m/>
    <m/>
    <s v="A4S02_00850"/>
    <n v="771"/>
    <m/>
    <m/>
  </r>
  <r>
    <n v="340"/>
    <x v="1"/>
    <x v="3"/>
    <s v="GCA_001766235.1"/>
    <s v="Primary Assembly"/>
    <s v="chromosome"/>
    <s v="CP015164.1"/>
    <n v="163345"/>
    <n v="164115"/>
    <x v="0"/>
    <s v="AOW45545.1"/>
    <m/>
    <m/>
    <s v="NADP-dependent 3-hydroxy acid dehydrogenase"/>
    <m/>
    <m/>
    <s v="A4S02_00850"/>
    <n v="771"/>
    <n v="256"/>
    <m/>
  </r>
  <r>
    <n v="341"/>
    <x v="0"/>
    <x v="2"/>
    <s v="GCA_001766235.1"/>
    <s v="Primary Assembly"/>
    <s v="chromosome"/>
    <s v="CP015164.1"/>
    <n v="164125"/>
    <n v="164559"/>
    <x v="0"/>
    <m/>
    <m/>
    <m/>
    <m/>
    <m/>
    <m/>
    <s v="A4S02_00855"/>
    <n v="435"/>
    <m/>
    <m/>
  </r>
  <r>
    <n v="342"/>
    <x v="1"/>
    <x v="3"/>
    <s v="GCA_001766235.1"/>
    <s v="Primary Assembly"/>
    <s v="chromosome"/>
    <s v="CP015164.1"/>
    <n v="164125"/>
    <n v="164559"/>
    <x v="0"/>
    <s v="AOW45546.1"/>
    <m/>
    <m/>
    <s v="camphor resistance protein CrcB"/>
    <m/>
    <m/>
    <s v="A4S02_00855"/>
    <n v="435"/>
    <n v="144"/>
    <m/>
  </r>
  <r>
    <n v="343"/>
    <x v="0"/>
    <x v="2"/>
    <s v="GCA_001766235.1"/>
    <s v="Primary Assembly"/>
    <s v="chromosome"/>
    <s v="CP015164.1"/>
    <n v="164685"/>
    <n v="165068"/>
    <x v="1"/>
    <m/>
    <m/>
    <m/>
    <m/>
    <m/>
    <m/>
    <s v="A4S02_00860"/>
    <n v="384"/>
    <m/>
    <m/>
  </r>
  <r>
    <n v="344"/>
    <x v="1"/>
    <x v="3"/>
    <s v="GCA_001766235.1"/>
    <s v="Primary Assembly"/>
    <s v="chromosome"/>
    <s v="CP015164.1"/>
    <n v="164685"/>
    <n v="165068"/>
    <x v="1"/>
    <s v="AOW45547.1"/>
    <m/>
    <m/>
    <s v="glyoxalase"/>
    <m/>
    <m/>
    <s v="A4S02_00860"/>
    <n v="384"/>
    <n v="127"/>
    <m/>
  </r>
  <r>
    <n v="345"/>
    <x v="0"/>
    <x v="2"/>
    <s v="GCA_001766235.1"/>
    <s v="Primary Assembly"/>
    <s v="chromosome"/>
    <s v="CP015164.1"/>
    <n v="165138"/>
    <n v="165962"/>
    <x v="1"/>
    <m/>
    <m/>
    <m/>
    <m/>
    <m/>
    <m/>
    <s v="A4S02_00865"/>
    <n v="825"/>
    <m/>
    <m/>
  </r>
  <r>
    <n v="346"/>
    <x v="1"/>
    <x v="3"/>
    <s v="GCA_001766235.1"/>
    <s v="Primary Assembly"/>
    <s v="chromosome"/>
    <s v="CP015164.1"/>
    <n v="165138"/>
    <n v="165962"/>
    <x v="1"/>
    <s v="AOW45548.1"/>
    <m/>
    <m/>
    <s v="rubrerythrin family protein"/>
    <m/>
    <m/>
    <s v="A4S02_00865"/>
    <n v="825"/>
    <n v="274"/>
    <m/>
  </r>
  <r>
    <n v="347"/>
    <x v="0"/>
    <x v="2"/>
    <s v="GCA_001766235.1"/>
    <s v="Primary Assembly"/>
    <s v="chromosome"/>
    <s v="CP015164.1"/>
    <n v="166172"/>
    <n v="166633"/>
    <x v="1"/>
    <m/>
    <m/>
    <m/>
    <m/>
    <m/>
    <m/>
    <s v="A4S02_00870"/>
    <n v="462"/>
    <m/>
    <m/>
  </r>
  <r>
    <n v="348"/>
    <x v="1"/>
    <x v="3"/>
    <s v="GCA_001766235.1"/>
    <s v="Primary Assembly"/>
    <s v="chromosome"/>
    <s v="CP015164.1"/>
    <n v="166172"/>
    <n v="166633"/>
    <x v="1"/>
    <s v="AOW45549.1"/>
    <m/>
    <m/>
    <s v="acyl-CoA thioesterase"/>
    <m/>
    <m/>
    <s v="A4S02_00870"/>
    <n v="462"/>
    <n v="153"/>
    <m/>
  </r>
  <r>
    <n v="349"/>
    <x v="0"/>
    <x v="2"/>
    <s v="GCA_001766235.1"/>
    <s v="Primary Assembly"/>
    <s v="chromosome"/>
    <s v="CP015164.1"/>
    <n v="166632"/>
    <n v="166847"/>
    <x v="0"/>
    <m/>
    <m/>
    <m/>
    <m/>
    <m/>
    <m/>
    <s v="A4S02_00875"/>
    <n v="216"/>
    <m/>
    <m/>
  </r>
  <r>
    <n v="350"/>
    <x v="1"/>
    <x v="3"/>
    <s v="GCA_001766235.1"/>
    <s v="Primary Assembly"/>
    <s v="chromosome"/>
    <s v="CP015164.1"/>
    <n v="166632"/>
    <n v="166847"/>
    <x v="0"/>
    <s v="AOW45550.1"/>
    <m/>
    <m/>
    <s v="hypothetical protein"/>
    <m/>
    <m/>
    <s v="A4S02_00875"/>
    <n v="216"/>
    <n v="71"/>
    <m/>
  </r>
  <r>
    <n v="351"/>
    <x v="0"/>
    <x v="2"/>
    <s v="GCA_001766235.1"/>
    <s v="Primary Assembly"/>
    <s v="chromosome"/>
    <s v="CP015164.1"/>
    <n v="167048"/>
    <n v="168433"/>
    <x v="0"/>
    <m/>
    <m/>
    <m/>
    <m/>
    <m/>
    <m/>
    <s v="A4S02_00880"/>
    <n v="1386"/>
    <m/>
    <m/>
  </r>
  <r>
    <n v="352"/>
    <x v="1"/>
    <x v="3"/>
    <s v="GCA_001766235.1"/>
    <s v="Primary Assembly"/>
    <s v="chromosome"/>
    <s v="CP015164.1"/>
    <n v="167048"/>
    <n v="168433"/>
    <x v="0"/>
    <s v="AOW45551.1"/>
    <m/>
    <m/>
    <s v="transposase"/>
    <m/>
    <m/>
    <s v="A4S02_00880"/>
    <n v="1386"/>
    <n v="461"/>
    <m/>
  </r>
  <r>
    <n v="353"/>
    <x v="0"/>
    <x v="2"/>
    <s v="GCA_001766235.1"/>
    <s v="Primary Assembly"/>
    <s v="chromosome"/>
    <s v="CP015164.1"/>
    <n v="168605"/>
    <n v="168931"/>
    <x v="0"/>
    <m/>
    <m/>
    <m/>
    <m/>
    <m/>
    <m/>
    <s v="A4S02_00885"/>
    <n v="327"/>
    <m/>
    <m/>
  </r>
  <r>
    <n v="354"/>
    <x v="1"/>
    <x v="3"/>
    <s v="GCA_001766235.1"/>
    <s v="Primary Assembly"/>
    <s v="chromosome"/>
    <s v="CP015164.1"/>
    <n v="168605"/>
    <n v="168931"/>
    <x v="0"/>
    <s v="AOW45552.1"/>
    <m/>
    <m/>
    <s v="hypothetical protein"/>
    <m/>
    <m/>
    <s v="A4S02_00885"/>
    <n v="327"/>
    <n v="108"/>
    <m/>
  </r>
  <r>
    <n v="355"/>
    <x v="0"/>
    <x v="2"/>
    <s v="GCA_001766235.1"/>
    <s v="Primary Assembly"/>
    <s v="chromosome"/>
    <s v="CP015164.1"/>
    <n v="168922"/>
    <n v="169719"/>
    <x v="1"/>
    <m/>
    <m/>
    <m/>
    <m/>
    <m/>
    <m/>
    <s v="A4S02_00890"/>
    <n v="798"/>
    <m/>
    <m/>
  </r>
  <r>
    <n v="356"/>
    <x v="1"/>
    <x v="3"/>
    <s v="GCA_001766235.1"/>
    <s v="Primary Assembly"/>
    <s v="chromosome"/>
    <s v="CP015164.1"/>
    <n v="168922"/>
    <n v="169719"/>
    <x v="1"/>
    <s v="AOW45553.1"/>
    <m/>
    <m/>
    <s v="transposase"/>
    <m/>
    <m/>
    <s v="A4S02_00890"/>
    <n v="798"/>
    <n v="265"/>
    <m/>
  </r>
  <r>
    <n v="357"/>
    <x v="0"/>
    <x v="2"/>
    <s v="GCA_001766235.1"/>
    <s v="Primary Assembly"/>
    <s v="chromosome"/>
    <s v="CP015164.1"/>
    <n v="170344"/>
    <n v="170604"/>
    <x v="0"/>
    <m/>
    <m/>
    <m/>
    <m/>
    <m/>
    <m/>
    <s v="A4S02_00895"/>
    <n v="261"/>
    <m/>
    <m/>
  </r>
  <r>
    <n v="358"/>
    <x v="1"/>
    <x v="3"/>
    <s v="GCA_001766235.1"/>
    <s v="Primary Assembly"/>
    <s v="chromosome"/>
    <s v="CP015164.1"/>
    <n v="170344"/>
    <n v="170604"/>
    <x v="0"/>
    <s v="AOW47697.1"/>
    <m/>
    <m/>
    <s v="hypothetical protein"/>
    <m/>
    <m/>
    <s v="A4S02_00895"/>
    <n v="261"/>
    <n v="86"/>
    <m/>
  </r>
  <r>
    <n v="359"/>
    <x v="0"/>
    <x v="2"/>
    <s v="GCA_001766235.1"/>
    <s v="Primary Assembly"/>
    <s v="chromosome"/>
    <s v="CP015164.1"/>
    <n v="170714"/>
    <n v="171919"/>
    <x v="1"/>
    <m/>
    <m/>
    <m/>
    <m/>
    <m/>
    <m/>
    <s v="A4S02_00900"/>
    <n v="1206"/>
    <m/>
    <m/>
  </r>
  <r>
    <n v="360"/>
    <x v="1"/>
    <x v="3"/>
    <s v="GCA_001766235.1"/>
    <s v="Primary Assembly"/>
    <s v="chromosome"/>
    <s v="CP015164.1"/>
    <n v="170714"/>
    <n v="171919"/>
    <x v="1"/>
    <s v="AOW45554.1"/>
    <m/>
    <m/>
    <s v="energy transducer TonB"/>
    <m/>
    <m/>
    <s v="A4S02_00900"/>
    <n v="1206"/>
    <n v="401"/>
    <m/>
  </r>
  <r>
    <n v="361"/>
    <x v="0"/>
    <x v="2"/>
    <s v="GCA_001766235.1"/>
    <s v="Primary Assembly"/>
    <s v="chromosome"/>
    <s v="CP015164.1"/>
    <n v="172044"/>
    <n v="174248"/>
    <x v="1"/>
    <m/>
    <m/>
    <m/>
    <m/>
    <m/>
    <m/>
    <s v="A4S02_00905"/>
    <n v="2205"/>
    <m/>
    <m/>
  </r>
  <r>
    <n v="362"/>
    <x v="1"/>
    <x v="3"/>
    <s v="GCA_001766235.1"/>
    <s v="Primary Assembly"/>
    <s v="chromosome"/>
    <s v="CP015164.1"/>
    <n v="172044"/>
    <n v="174248"/>
    <x v="1"/>
    <s v="AOW45555.1"/>
    <m/>
    <m/>
    <s v="peptidase M13"/>
    <m/>
    <m/>
    <s v="A4S02_00905"/>
    <n v="2205"/>
    <n v="734"/>
    <m/>
  </r>
  <r>
    <n v="363"/>
    <x v="0"/>
    <x v="2"/>
    <s v="GCA_001766235.1"/>
    <s v="Primary Assembly"/>
    <s v="chromosome"/>
    <s v="CP015164.1"/>
    <n v="174384"/>
    <n v="176840"/>
    <x v="0"/>
    <m/>
    <m/>
    <m/>
    <m/>
    <m/>
    <m/>
    <s v="A4S02_00910"/>
    <n v="2457"/>
    <m/>
    <m/>
  </r>
  <r>
    <n v="364"/>
    <x v="1"/>
    <x v="3"/>
    <s v="GCA_001766235.1"/>
    <s v="Primary Assembly"/>
    <s v="chromosome"/>
    <s v="CP015164.1"/>
    <n v="174384"/>
    <n v="176840"/>
    <x v="0"/>
    <s v="AOW47698.1"/>
    <m/>
    <m/>
    <s v="TonB-dependent receptor"/>
    <m/>
    <m/>
    <s v="A4S02_00910"/>
    <n v="2457"/>
    <n v="818"/>
    <m/>
  </r>
  <r>
    <n v="365"/>
    <x v="0"/>
    <x v="2"/>
    <s v="GCA_001766235.1"/>
    <s v="Primary Assembly"/>
    <s v="chromosome"/>
    <s v="CP015164.1"/>
    <n v="176984"/>
    <n v="177577"/>
    <x v="0"/>
    <m/>
    <m/>
    <m/>
    <m/>
    <m/>
    <m/>
    <s v="A4S02_00915"/>
    <n v="594"/>
    <m/>
    <m/>
  </r>
  <r>
    <n v="366"/>
    <x v="1"/>
    <x v="3"/>
    <s v="GCA_001766235.1"/>
    <s v="Primary Assembly"/>
    <s v="chromosome"/>
    <s v="CP015164.1"/>
    <n v="176984"/>
    <n v="177577"/>
    <x v="0"/>
    <s v="AOW47699.1"/>
    <m/>
    <m/>
    <s v="hypothetical protein"/>
    <m/>
    <m/>
    <s v="A4S02_00915"/>
    <n v="594"/>
    <n v="197"/>
    <m/>
  </r>
  <r>
    <n v="367"/>
    <x v="0"/>
    <x v="2"/>
    <s v="GCA_001766235.1"/>
    <s v="Primary Assembly"/>
    <s v="chromosome"/>
    <s v="CP015164.1"/>
    <n v="177570"/>
    <n v="177911"/>
    <x v="1"/>
    <m/>
    <m/>
    <m/>
    <m/>
    <m/>
    <m/>
    <s v="A4S02_00920"/>
    <n v="342"/>
    <m/>
    <m/>
  </r>
  <r>
    <n v="368"/>
    <x v="1"/>
    <x v="3"/>
    <s v="GCA_001766235.1"/>
    <s v="Primary Assembly"/>
    <s v="chromosome"/>
    <s v="CP015164.1"/>
    <n v="177570"/>
    <n v="177911"/>
    <x v="1"/>
    <s v="AOW45556.1"/>
    <m/>
    <m/>
    <s v="transposase"/>
    <m/>
    <m/>
    <s v="A4S02_00920"/>
    <n v="342"/>
    <n v="113"/>
    <m/>
  </r>
  <r>
    <n v="369"/>
    <x v="0"/>
    <x v="2"/>
    <s v="GCA_001766235.1"/>
    <s v="Primary Assembly"/>
    <s v="chromosome"/>
    <s v="CP015164.1"/>
    <n v="178196"/>
    <n v="179581"/>
    <x v="0"/>
    <m/>
    <m/>
    <m/>
    <m/>
    <m/>
    <m/>
    <s v="A4S02_00925"/>
    <n v="1386"/>
    <m/>
    <m/>
  </r>
  <r>
    <n v="370"/>
    <x v="1"/>
    <x v="3"/>
    <s v="GCA_001766235.1"/>
    <s v="Primary Assembly"/>
    <s v="chromosome"/>
    <s v="CP015164.1"/>
    <n v="178196"/>
    <n v="179581"/>
    <x v="0"/>
    <s v="AOW45557.1"/>
    <m/>
    <m/>
    <s v="transposase"/>
    <m/>
    <m/>
    <s v="A4S02_00925"/>
    <n v="1386"/>
    <n v="461"/>
    <m/>
  </r>
  <r>
    <n v="371"/>
    <x v="0"/>
    <x v="2"/>
    <s v="GCA_001766235.1"/>
    <s v="Primary Assembly"/>
    <s v="chromosome"/>
    <s v="CP015164.1"/>
    <n v="179843"/>
    <n v="180865"/>
    <x v="0"/>
    <m/>
    <m/>
    <m/>
    <m/>
    <m/>
    <m/>
    <s v="A4S02_00930"/>
    <n v="1023"/>
    <m/>
    <m/>
  </r>
  <r>
    <n v="372"/>
    <x v="1"/>
    <x v="3"/>
    <s v="GCA_001766235.1"/>
    <s v="Primary Assembly"/>
    <s v="chromosome"/>
    <s v="CP015164.1"/>
    <n v="179843"/>
    <n v="180865"/>
    <x v="0"/>
    <s v="AOW45558.1"/>
    <m/>
    <m/>
    <s v="transposase"/>
    <m/>
    <m/>
    <s v="A4S02_00930"/>
    <n v="1023"/>
    <n v="340"/>
    <m/>
  </r>
  <r>
    <n v="373"/>
    <x v="0"/>
    <x v="2"/>
    <s v="GCA_001766235.1"/>
    <s v="Primary Assembly"/>
    <s v="chromosome"/>
    <s v="CP015164.1"/>
    <n v="181219"/>
    <n v="181482"/>
    <x v="0"/>
    <m/>
    <m/>
    <m/>
    <m/>
    <m/>
    <m/>
    <s v="A4S02_00935"/>
    <n v="264"/>
    <m/>
    <m/>
  </r>
  <r>
    <n v="374"/>
    <x v="1"/>
    <x v="3"/>
    <s v="GCA_001766235.1"/>
    <s v="Primary Assembly"/>
    <s v="chromosome"/>
    <s v="CP015164.1"/>
    <n v="181219"/>
    <n v="181482"/>
    <x v="0"/>
    <s v="AOW47700.1"/>
    <m/>
    <m/>
    <s v="transposase"/>
    <m/>
    <m/>
    <s v="A4S02_00935"/>
    <n v="264"/>
    <n v="87"/>
    <m/>
  </r>
  <r>
    <n v="375"/>
    <x v="0"/>
    <x v="2"/>
    <s v="GCA_001766235.1"/>
    <s v="Primary Assembly"/>
    <s v="chromosome"/>
    <s v="CP015164.1"/>
    <n v="181479"/>
    <n v="182306"/>
    <x v="0"/>
    <m/>
    <m/>
    <m/>
    <m/>
    <m/>
    <m/>
    <s v="A4S02_00940"/>
    <n v="828"/>
    <m/>
    <m/>
  </r>
  <r>
    <n v="376"/>
    <x v="1"/>
    <x v="3"/>
    <s v="GCA_001766235.1"/>
    <s v="Primary Assembly"/>
    <s v="chromosome"/>
    <s v="CP015164.1"/>
    <n v="181479"/>
    <n v="182306"/>
    <x v="0"/>
    <s v="AOW45559.1"/>
    <m/>
    <m/>
    <s v="transposase"/>
    <m/>
    <m/>
    <s v="A4S02_00940"/>
    <n v="828"/>
    <n v="275"/>
    <m/>
  </r>
  <r>
    <n v="377"/>
    <x v="0"/>
    <x v="0"/>
    <s v="GCA_001766235.1"/>
    <s v="Primary Assembly"/>
    <s v="chromosome"/>
    <s v="CP015164.1"/>
    <n v="182316"/>
    <n v="182990"/>
    <x v="1"/>
    <m/>
    <m/>
    <m/>
    <m/>
    <m/>
    <m/>
    <s v="A4S02_00945"/>
    <n v="675"/>
    <m/>
    <s v="pseudo"/>
  </r>
  <r>
    <n v="378"/>
    <x v="1"/>
    <x v="1"/>
    <s v="GCA_001766235.1"/>
    <s v="Primary Assembly"/>
    <s v="chromosome"/>
    <s v="CP015164.1"/>
    <n v="182316"/>
    <n v="182990"/>
    <x v="1"/>
    <m/>
    <m/>
    <m/>
    <s v="nuclease PIN"/>
    <m/>
    <m/>
    <s v="A4S02_00945"/>
    <n v="675"/>
    <m/>
    <s v="pseudo"/>
  </r>
  <r>
    <n v="379"/>
    <x v="0"/>
    <x v="2"/>
    <s v="GCA_001766235.1"/>
    <s v="Primary Assembly"/>
    <s v="chromosome"/>
    <s v="CP015164.1"/>
    <n v="183061"/>
    <n v="183261"/>
    <x v="1"/>
    <m/>
    <m/>
    <m/>
    <m/>
    <m/>
    <m/>
    <s v="A4S02_00950"/>
    <n v="201"/>
    <m/>
    <m/>
  </r>
  <r>
    <n v="380"/>
    <x v="1"/>
    <x v="3"/>
    <s v="GCA_001766235.1"/>
    <s v="Primary Assembly"/>
    <s v="chromosome"/>
    <s v="CP015164.1"/>
    <n v="183061"/>
    <n v="183261"/>
    <x v="1"/>
    <s v="AOW47701.1"/>
    <m/>
    <m/>
    <s v="hypothetical protein"/>
    <m/>
    <m/>
    <s v="A4S02_00950"/>
    <n v="201"/>
    <n v="66"/>
    <m/>
  </r>
  <r>
    <n v="381"/>
    <x v="0"/>
    <x v="2"/>
    <s v="GCA_001766235.1"/>
    <s v="Primary Assembly"/>
    <s v="chromosome"/>
    <s v="CP015164.1"/>
    <n v="183582"/>
    <n v="183935"/>
    <x v="0"/>
    <m/>
    <m/>
    <m/>
    <m/>
    <m/>
    <m/>
    <s v="A4S02_00955"/>
    <n v="354"/>
    <m/>
    <m/>
  </r>
  <r>
    <n v="382"/>
    <x v="1"/>
    <x v="3"/>
    <s v="GCA_001766235.1"/>
    <s v="Primary Assembly"/>
    <s v="chromosome"/>
    <s v="CP015164.1"/>
    <n v="183582"/>
    <n v="183935"/>
    <x v="0"/>
    <s v="AOW45560.1"/>
    <m/>
    <m/>
    <s v="hypothetical protein"/>
    <m/>
    <m/>
    <s v="A4S02_00955"/>
    <n v="354"/>
    <n v="117"/>
    <m/>
  </r>
  <r>
    <n v="383"/>
    <x v="0"/>
    <x v="2"/>
    <s v="GCA_001766235.1"/>
    <s v="Primary Assembly"/>
    <s v="chromosome"/>
    <s v="CP015164.1"/>
    <n v="183939"/>
    <n v="185105"/>
    <x v="0"/>
    <m/>
    <m/>
    <m/>
    <m/>
    <m/>
    <m/>
    <s v="A4S02_00960"/>
    <n v="1167"/>
    <m/>
    <m/>
  </r>
  <r>
    <n v="384"/>
    <x v="1"/>
    <x v="3"/>
    <s v="GCA_001766235.1"/>
    <s v="Primary Assembly"/>
    <s v="chromosome"/>
    <s v="CP015164.1"/>
    <n v="183939"/>
    <n v="185105"/>
    <x v="0"/>
    <s v="AOW45561.1"/>
    <m/>
    <m/>
    <s v="acetoin dehydrogenase dihydrolipoyllysine-residue acetyltransferase subunit"/>
    <m/>
    <m/>
    <s v="A4S02_00960"/>
    <n v="1167"/>
    <n v="388"/>
    <m/>
  </r>
  <r>
    <n v="385"/>
    <x v="0"/>
    <x v="2"/>
    <s v="GCA_001766235.1"/>
    <s v="Primary Assembly"/>
    <s v="chromosome"/>
    <s v="CP015164.1"/>
    <n v="185377"/>
    <n v="185862"/>
    <x v="0"/>
    <m/>
    <m/>
    <m/>
    <m/>
    <m/>
    <m/>
    <s v="A4S02_00965"/>
    <n v="486"/>
    <m/>
    <m/>
  </r>
  <r>
    <n v="386"/>
    <x v="1"/>
    <x v="3"/>
    <s v="GCA_001766235.1"/>
    <s v="Primary Assembly"/>
    <s v="chromosome"/>
    <s v="CP015164.1"/>
    <n v="185377"/>
    <n v="185862"/>
    <x v="0"/>
    <s v="AOW45562.1"/>
    <m/>
    <m/>
    <s v="heat-shock protein Hsp20"/>
    <m/>
    <m/>
    <s v="A4S02_00965"/>
    <n v="486"/>
    <n v="161"/>
    <m/>
  </r>
  <r>
    <n v="387"/>
    <x v="0"/>
    <x v="2"/>
    <s v="GCA_001766235.1"/>
    <s v="Primary Assembly"/>
    <s v="chromosome"/>
    <s v="CP015164.1"/>
    <n v="185874"/>
    <n v="186080"/>
    <x v="0"/>
    <m/>
    <m/>
    <m/>
    <m/>
    <m/>
    <m/>
    <s v="A4S02_00970"/>
    <n v="207"/>
    <m/>
    <m/>
  </r>
  <r>
    <n v="388"/>
    <x v="1"/>
    <x v="3"/>
    <s v="GCA_001766235.1"/>
    <s v="Primary Assembly"/>
    <s v="chromosome"/>
    <s v="CP015164.1"/>
    <n v="185874"/>
    <n v="186080"/>
    <x v="0"/>
    <s v="AOW45563.1"/>
    <m/>
    <m/>
    <s v="hypothetical protein"/>
    <m/>
    <m/>
    <s v="A4S02_00970"/>
    <n v="207"/>
    <n v="68"/>
    <m/>
  </r>
  <r>
    <n v="389"/>
    <x v="0"/>
    <x v="2"/>
    <s v="GCA_001766235.1"/>
    <s v="Primary Assembly"/>
    <s v="chromosome"/>
    <s v="CP015164.1"/>
    <n v="186333"/>
    <n v="187616"/>
    <x v="1"/>
    <m/>
    <m/>
    <m/>
    <m/>
    <m/>
    <m/>
    <s v="A4S02_00975"/>
    <n v="1284"/>
    <m/>
    <m/>
  </r>
  <r>
    <n v="390"/>
    <x v="1"/>
    <x v="3"/>
    <s v="GCA_001766235.1"/>
    <s v="Primary Assembly"/>
    <s v="chromosome"/>
    <s v="CP015164.1"/>
    <n v="186333"/>
    <n v="187616"/>
    <x v="1"/>
    <s v="AOW45564.1"/>
    <m/>
    <m/>
    <s v="pyridine nucleotide-disulfide oxidoreductase"/>
    <m/>
    <m/>
    <s v="A4S02_00975"/>
    <n v="1284"/>
    <n v="427"/>
    <m/>
  </r>
  <r>
    <n v="391"/>
    <x v="0"/>
    <x v="2"/>
    <s v="GCA_001766235.1"/>
    <s v="Primary Assembly"/>
    <s v="chromosome"/>
    <s v="CP015164.1"/>
    <n v="187751"/>
    <n v="188806"/>
    <x v="1"/>
    <m/>
    <m/>
    <m/>
    <m/>
    <m/>
    <m/>
    <s v="A4S02_00980"/>
    <n v="1056"/>
    <m/>
    <m/>
  </r>
  <r>
    <n v="392"/>
    <x v="1"/>
    <x v="3"/>
    <s v="GCA_001766235.1"/>
    <s v="Primary Assembly"/>
    <s v="chromosome"/>
    <s v="CP015164.1"/>
    <n v="187751"/>
    <n v="188806"/>
    <x v="1"/>
    <s v="AOW45565.1"/>
    <m/>
    <m/>
    <s v="hypothetical protein"/>
    <m/>
    <m/>
    <s v="A4S02_00980"/>
    <n v="1056"/>
    <n v="351"/>
    <m/>
  </r>
  <r>
    <n v="393"/>
    <x v="0"/>
    <x v="2"/>
    <s v="GCA_001766235.1"/>
    <s v="Primary Assembly"/>
    <s v="chromosome"/>
    <s v="CP015164.1"/>
    <n v="188803"/>
    <n v="189807"/>
    <x v="1"/>
    <m/>
    <m/>
    <m/>
    <m/>
    <m/>
    <m/>
    <s v="A4S02_00985"/>
    <n v="1005"/>
    <m/>
    <m/>
  </r>
  <r>
    <n v="394"/>
    <x v="1"/>
    <x v="3"/>
    <s v="GCA_001766235.1"/>
    <s v="Primary Assembly"/>
    <s v="chromosome"/>
    <s v="CP015164.1"/>
    <n v="188803"/>
    <n v="189807"/>
    <x v="1"/>
    <s v="AOW45566.1"/>
    <m/>
    <m/>
    <s v="cobalamin biosynthesis protein CobW"/>
    <m/>
    <m/>
    <s v="A4S02_00985"/>
    <n v="1005"/>
    <n v="334"/>
    <m/>
  </r>
  <r>
    <n v="395"/>
    <x v="0"/>
    <x v="2"/>
    <s v="GCA_001766235.1"/>
    <s v="Primary Assembly"/>
    <s v="chromosome"/>
    <s v="CP015164.1"/>
    <n v="189891"/>
    <n v="190232"/>
    <x v="1"/>
    <m/>
    <m/>
    <m/>
    <m/>
    <m/>
    <m/>
    <s v="A4S02_00990"/>
    <n v="342"/>
    <m/>
    <m/>
  </r>
  <r>
    <n v="396"/>
    <x v="1"/>
    <x v="3"/>
    <s v="GCA_001766235.1"/>
    <s v="Primary Assembly"/>
    <s v="chromosome"/>
    <s v="CP015164.1"/>
    <n v="189891"/>
    <n v="190232"/>
    <x v="1"/>
    <s v="AOW45567.1"/>
    <m/>
    <m/>
    <s v="transposase"/>
    <m/>
    <m/>
    <s v="A4S02_00990"/>
    <n v="342"/>
    <n v="113"/>
    <m/>
  </r>
  <r>
    <n v="397"/>
    <x v="0"/>
    <x v="2"/>
    <s v="GCA_001766235.1"/>
    <s v="Primary Assembly"/>
    <s v="chromosome"/>
    <s v="CP015164.1"/>
    <n v="190274"/>
    <n v="190645"/>
    <x v="1"/>
    <m/>
    <m/>
    <m/>
    <m/>
    <m/>
    <m/>
    <s v="A4S02_00995"/>
    <n v="372"/>
    <m/>
    <m/>
  </r>
  <r>
    <n v="398"/>
    <x v="1"/>
    <x v="3"/>
    <s v="GCA_001766235.1"/>
    <s v="Primary Assembly"/>
    <s v="chromosome"/>
    <s v="CP015164.1"/>
    <n v="190274"/>
    <n v="190645"/>
    <x v="1"/>
    <s v="AOW45568.1"/>
    <m/>
    <m/>
    <s v="transposase"/>
    <m/>
    <m/>
    <s v="A4S02_00995"/>
    <n v="372"/>
    <n v="123"/>
    <m/>
  </r>
  <r>
    <n v="399"/>
    <x v="0"/>
    <x v="2"/>
    <s v="GCA_001766235.1"/>
    <s v="Primary Assembly"/>
    <s v="chromosome"/>
    <s v="CP015164.1"/>
    <n v="190761"/>
    <n v="192176"/>
    <x v="1"/>
    <m/>
    <m/>
    <m/>
    <m/>
    <m/>
    <m/>
    <s v="A4S02_01000"/>
    <n v="1416"/>
    <m/>
    <m/>
  </r>
  <r>
    <n v="400"/>
    <x v="1"/>
    <x v="3"/>
    <s v="GCA_001766235.1"/>
    <s v="Primary Assembly"/>
    <s v="chromosome"/>
    <s v="CP015164.1"/>
    <n v="190761"/>
    <n v="192176"/>
    <x v="1"/>
    <s v="AOW47702.1"/>
    <m/>
    <m/>
    <s v="chloride channel protein"/>
    <m/>
    <m/>
    <s v="A4S02_01000"/>
    <n v="1416"/>
    <n v="471"/>
    <m/>
  </r>
  <r>
    <n v="401"/>
    <x v="0"/>
    <x v="2"/>
    <s v="GCA_001766235.1"/>
    <s v="Primary Assembly"/>
    <s v="chromosome"/>
    <s v="CP015164.1"/>
    <n v="192279"/>
    <n v="193244"/>
    <x v="1"/>
    <m/>
    <m/>
    <m/>
    <m/>
    <m/>
    <m/>
    <s v="A4S02_01005"/>
    <n v="966"/>
    <m/>
    <m/>
  </r>
  <r>
    <n v="402"/>
    <x v="1"/>
    <x v="3"/>
    <s v="GCA_001766235.1"/>
    <s v="Primary Assembly"/>
    <s v="chromosome"/>
    <s v="CP015164.1"/>
    <n v="192279"/>
    <n v="193244"/>
    <x v="1"/>
    <s v="AOW45569.1"/>
    <m/>
    <m/>
    <s v="cation transporter"/>
    <m/>
    <m/>
    <s v="A4S02_01005"/>
    <n v="966"/>
    <n v="321"/>
    <m/>
  </r>
  <r>
    <n v="403"/>
    <x v="0"/>
    <x v="2"/>
    <s v="GCA_001766235.1"/>
    <s v="Primary Assembly"/>
    <s v="chromosome"/>
    <s v="CP015164.1"/>
    <n v="193305"/>
    <n v="194477"/>
    <x v="1"/>
    <m/>
    <m/>
    <m/>
    <m/>
    <m/>
    <m/>
    <s v="A4S02_01010"/>
    <n v="1173"/>
    <m/>
    <m/>
  </r>
  <r>
    <n v="404"/>
    <x v="1"/>
    <x v="3"/>
    <s v="GCA_001766235.1"/>
    <s v="Primary Assembly"/>
    <s v="chromosome"/>
    <s v="CP015164.1"/>
    <n v="193305"/>
    <n v="194477"/>
    <x v="1"/>
    <s v="AOW45570.1"/>
    <m/>
    <m/>
    <s v="cation transporter"/>
    <m/>
    <m/>
    <s v="A4S02_01010"/>
    <n v="1173"/>
    <n v="390"/>
    <m/>
  </r>
  <r>
    <n v="405"/>
    <x v="0"/>
    <x v="2"/>
    <s v="GCA_001766235.1"/>
    <s v="Primary Assembly"/>
    <s v="chromosome"/>
    <s v="CP015164.1"/>
    <n v="194683"/>
    <n v="196341"/>
    <x v="0"/>
    <m/>
    <m/>
    <m/>
    <m/>
    <m/>
    <m/>
    <s v="A4S02_01015"/>
    <n v="1659"/>
    <m/>
    <m/>
  </r>
  <r>
    <n v="406"/>
    <x v="1"/>
    <x v="3"/>
    <s v="GCA_001766235.1"/>
    <s v="Primary Assembly"/>
    <s v="chromosome"/>
    <s v="CP015164.1"/>
    <n v="194683"/>
    <n v="196341"/>
    <x v="0"/>
    <s v="AOW45571.1"/>
    <m/>
    <m/>
    <s v="FAD-dependent oxidoreductase"/>
    <m/>
    <m/>
    <s v="A4S02_01015"/>
    <n v="1659"/>
    <n v="552"/>
    <m/>
  </r>
  <r>
    <n v="407"/>
    <x v="0"/>
    <x v="2"/>
    <s v="GCA_001766235.1"/>
    <s v="Primary Assembly"/>
    <s v="chromosome"/>
    <s v="CP015164.1"/>
    <n v="196373"/>
    <n v="197170"/>
    <x v="1"/>
    <m/>
    <m/>
    <m/>
    <m/>
    <m/>
    <m/>
    <s v="A4S02_01020"/>
    <n v="798"/>
    <m/>
    <m/>
  </r>
  <r>
    <n v="408"/>
    <x v="1"/>
    <x v="3"/>
    <s v="GCA_001766235.1"/>
    <s v="Primary Assembly"/>
    <s v="chromosome"/>
    <s v="CP015164.1"/>
    <n v="196373"/>
    <n v="197170"/>
    <x v="1"/>
    <s v="AOW45572.1"/>
    <m/>
    <m/>
    <s v="esterase"/>
    <m/>
    <m/>
    <s v="A4S02_01020"/>
    <n v="798"/>
    <n v="265"/>
    <m/>
  </r>
  <r>
    <n v="409"/>
    <x v="0"/>
    <x v="2"/>
    <s v="GCA_001766235.1"/>
    <s v="Primary Assembly"/>
    <s v="chromosome"/>
    <s v="CP015164.1"/>
    <n v="197422"/>
    <n v="198237"/>
    <x v="0"/>
    <m/>
    <m/>
    <m/>
    <m/>
    <m/>
    <m/>
    <s v="A4S02_01025"/>
    <n v="816"/>
    <m/>
    <m/>
  </r>
  <r>
    <n v="410"/>
    <x v="1"/>
    <x v="3"/>
    <s v="GCA_001766235.1"/>
    <s v="Primary Assembly"/>
    <s v="chromosome"/>
    <s v="CP015164.1"/>
    <n v="197422"/>
    <n v="198237"/>
    <x v="0"/>
    <s v="AOW45573.1"/>
    <m/>
    <m/>
    <s v="universal stress protein UspA"/>
    <m/>
    <m/>
    <s v="A4S02_01025"/>
    <n v="816"/>
    <n v="271"/>
    <m/>
  </r>
  <r>
    <n v="411"/>
    <x v="0"/>
    <x v="2"/>
    <s v="GCA_001766235.1"/>
    <s v="Primary Assembly"/>
    <s v="chromosome"/>
    <s v="CP015164.1"/>
    <n v="198298"/>
    <n v="200646"/>
    <x v="0"/>
    <m/>
    <m/>
    <m/>
    <m/>
    <m/>
    <m/>
    <s v="A4S02_01030"/>
    <n v="2349"/>
    <m/>
    <m/>
  </r>
  <r>
    <n v="412"/>
    <x v="1"/>
    <x v="3"/>
    <s v="GCA_001766235.1"/>
    <s v="Primary Assembly"/>
    <s v="chromosome"/>
    <s v="CP015164.1"/>
    <n v="198298"/>
    <n v="200646"/>
    <x v="0"/>
    <s v="AOW45574.1"/>
    <m/>
    <m/>
    <s v="hypothetical protein"/>
    <m/>
    <m/>
    <s v="A4S02_01030"/>
    <n v="2349"/>
    <n v="782"/>
    <m/>
  </r>
  <r>
    <n v="413"/>
    <x v="0"/>
    <x v="2"/>
    <s v="GCA_001766235.1"/>
    <s v="Primary Assembly"/>
    <s v="chromosome"/>
    <s v="CP015164.1"/>
    <n v="200654"/>
    <n v="202624"/>
    <x v="1"/>
    <m/>
    <m/>
    <m/>
    <m/>
    <m/>
    <m/>
    <s v="A4S02_01035"/>
    <n v="1971"/>
    <m/>
    <m/>
  </r>
  <r>
    <n v="414"/>
    <x v="1"/>
    <x v="3"/>
    <s v="GCA_001766235.1"/>
    <s v="Primary Assembly"/>
    <s v="chromosome"/>
    <s v="CP015164.1"/>
    <n v="200654"/>
    <n v="202624"/>
    <x v="1"/>
    <s v="AOW45575.1"/>
    <m/>
    <m/>
    <s v="oligopeptide transporter, OPT family"/>
    <m/>
    <m/>
    <s v="A4S02_01035"/>
    <n v="1971"/>
    <n v="656"/>
    <m/>
  </r>
  <r>
    <n v="415"/>
    <x v="0"/>
    <x v="2"/>
    <s v="GCA_001766235.1"/>
    <s v="Primary Assembly"/>
    <s v="chromosome"/>
    <s v="CP015164.1"/>
    <n v="202615"/>
    <n v="202806"/>
    <x v="0"/>
    <m/>
    <m/>
    <m/>
    <m/>
    <m/>
    <m/>
    <s v="A4S02_01040"/>
    <n v="192"/>
    <m/>
    <m/>
  </r>
  <r>
    <n v="416"/>
    <x v="1"/>
    <x v="3"/>
    <s v="GCA_001766235.1"/>
    <s v="Primary Assembly"/>
    <s v="chromosome"/>
    <s v="CP015164.1"/>
    <n v="202615"/>
    <n v="202806"/>
    <x v="0"/>
    <s v="AOW45576.1"/>
    <m/>
    <m/>
    <s v="hypothetical protein"/>
    <m/>
    <m/>
    <s v="A4S02_01040"/>
    <n v="192"/>
    <n v="63"/>
    <m/>
  </r>
  <r>
    <n v="417"/>
    <x v="0"/>
    <x v="2"/>
    <s v="GCA_001766235.1"/>
    <s v="Primary Assembly"/>
    <s v="chromosome"/>
    <s v="CP015164.1"/>
    <n v="202803"/>
    <n v="204677"/>
    <x v="1"/>
    <m/>
    <m/>
    <m/>
    <m/>
    <m/>
    <m/>
    <s v="A4S02_01045"/>
    <n v="1875"/>
    <m/>
    <m/>
  </r>
  <r>
    <n v="418"/>
    <x v="1"/>
    <x v="3"/>
    <s v="GCA_001766235.1"/>
    <s v="Primary Assembly"/>
    <s v="chromosome"/>
    <s v="CP015164.1"/>
    <n v="202803"/>
    <n v="204677"/>
    <x v="1"/>
    <s v="AOW45577.1"/>
    <m/>
    <m/>
    <s v="hypothetical protein"/>
    <m/>
    <m/>
    <s v="A4S02_01045"/>
    <n v="1875"/>
    <n v="624"/>
    <m/>
  </r>
  <r>
    <n v="419"/>
    <x v="0"/>
    <x v="2"/>
    <s v="GCA_001766235.1"/>
    <s v="Primary Assembly"/>
    <s v="chromosome"/>
    <s v="CP015164.1"/>
    <n v="204924"/>
    <n v="205460"/>
    <x v="1"/>
    <m/>
    <m/>
    <m/>
    <m/>
    <m/>
    <m/>
    <s v="A4S02_01050"/>
    <n v="537"/>
    <m/>
    <m/>
  </r>
  <r>
    <n v="420"/>
    <x v="1"/>
    <x v="3"/>
    <s v="GCA_001766235.1"/>
    <s v="Primary Assembly"/>
    <s v="chromosome"/>
    <s v="CP015164.1"/>
    <n v="204924"/>
    <n v="205460"/>
    <x v="1"/>
    <s v="AOW47703.1"/>
    <m/>
    <m/>
    <s v="hypothetical protein"/>
    <m/>
    <m/>
    <s v="A4S02_01050"/>
    <n v="537"/>
    <n v="178"/>
    <m/>
  </r>
  <r>
    <n v="421"/>
    <x v="0"/>
    <x v="2"/>
    <s v="GCA_001766235.1"/>
    <s v="Primary Assembly"/>
    <s v="chromosome"/>
    <s v="CP015164.1"/>
    <n v="205657"/>
    <n v="205887"/>
    <x v="0"/>
    <m/>
    <m/>
    <m/>
    <m/>
    <m/>
    <m/>
    <s v="A4S02_01055"/>
    <n v="231"/>
    <m/>
    <m/>
  </r>
  <r>
    <n v="422"/>
    <x v="1"/>
    <x v="3"/>
    <s v="GCA_001766235.1"/>
    <s v="Primary Assembly"/>
    <s v="chromosome"/>
    <s v="CP015164.1"/>
    <n v="205657"/>
    <n v="205887"/>
    <x v="0"/>
    <s v="AOW45578.1"/>
    <m/>
    <m/>
    <s v="hypothetical protein"/>
    <m/>
    <m/>
    <s v="A4S02_01055"/>
    <n v="231"/>
    <n v="76"/>
    <m/>
  </r>
  <r>
    <n v="423"/>
    <x v="0"/>
    <x v="2"/>
    <s v="GCA_001766235.1"/>
    <s v="Primary Assembly"/>
    <s v="chromosome"/>
    <s v="CP015164.1"/>
    <n v="206013"/>
    <n v="206624"/>
    <x v="1"/>
    <m/>
    <m/>
    <m/>
    <m/>
    <m/>
    <m/>
    <s v="A4S02_01060"/>
    <n v="612"/>
    <m/>
    <m/>
  </r>
  <r>
    <n v="424"/>
    <x v="1"/>
    <x v="3"/>
    <s v="GCA_001766235.1"/>
    <s v="Primary Assembly"/>
    <s v="chromosome"/>
    <s v="CP015164.1"/>
    <n v="206013"/>
    <n v="206624"/>
    <x v="1"/>
    <s v="AOW45579.1"/>
    <m/>
    <m/>
    <s v="hypothetical protein"/>
    <m/>
    <m/>
    <s v="A4S02_01060"/>
    <n v="612"/>
    <n v="203"/>
    <m/>
  </r>
  <r>
    <n v="425"/>
    <x v="0"/>
    <x v="2"/>
    <s v="GCA_001766235.1"/>
    <s v="Primary Assembly"/>
    <s v="chromosome"/>
    <s v="CP015164.1"/>
    <n v="206818"/>
    <n v="207630"/>
    <x v="0"/>
    <m/>
    <m/>
    <m/>
    <m/>
    <m/>
    <m/>
    <s v="A4S02_01065"/>
    <n v="813"/>
    <m/>
    <m/>
  </r>
  <r>
    <n v="426"/>
    <x v="1"/>
    <x v="3"/>
    <s v="GCA_001766235.1"/>
    <s v="Primary Assembly"/>
    <s v="chromosome"/>
    <s v="CP015164.1"/>
    <n v="206818"/>
    <n v="207630"/>
    <x v="0"/>
    <s v="AOW45580.1"/>
    <m/>
    <m/>
    <s v="adenylyltransferase"/>
    <m/>
    <m/>
    <s v="A4S02_01065"/>
    <n v="813"/>
    <n v="270"/>
    <m/>
  </r>
  <r>
    <n v="427"/>
    <x v="0"/>
    <x v="2"/>
    <s v="GCA_001766235.1"/>
    <s v="Primary Assembly"/>
    <s v="chromosome"/>
    <s v="CP015164.1"/>
    <n v="207910"/>
    <n v="208926"/>
    <x v="0"/>
    <m/>
    <m/>
    <m/>
    <m/>
    <m/>
    <m/>
    <s v="A4S02_01070"/>
    <n v="1017"/>
    <m/>
    <m/>
  </r>
  <r>
    <n v="428"/>
    <x v="1"/>
    <x v="3"/>
    <s v="GCA_001766235.1"/>
    <s v="Primary Assembly"/>
    <s v="chromosome"/>
    <s v="CP015164.1"/>
    <n v="207910"/>
    <n v="208926"/>
    <x v="0"/>
    <s v="AOW45581.1"/>
    <m/>
    <m/>
    <s v="hypothetical protein"/>
    <m/>
    <m/>
    <s v="A4S02_01070"/>
    <n v="1017"/>
    <n v="338"/>
    <m/>
  </r>
  <r>
    <n v="429"/>
    <x v="0"/>
    <x v="2"/>
    <s v="GCA_001766235.1"/>
    <s v="Primary Assembly"/>
    <s v="chromosome"/>
    <s v="CP015164.1"/>
    <n v="208959"/>
    <n v="210419"/>
    <x v="0"/>
    <m/>
    <m/>
    <m/>
    <m/>
    <m/>
    <m/>
    <s v="A4S02_01075"/>
    <n v="1461"/>
    <m/>
    <m/>
  </r>
  <r>
    <n v="430"/>
    <x v="1"/>
    <x v="3"/>
    <s v="GCA_001766235.1"/>
    <s v="Primary Assembly"/>
    <s v="chromosome"/>
    <s v="CP015164.1"/>
    <n v="208959"/>
    <n v="210419"/>
    <x v="0"/>
    <s v="AOW45582.1"/>
    <m/>
    <m/>
    <s v="pyruvate kinase"/>
    <m/>
    <m/>
    <s v="A4S02_01075"/>
    <n v="1461"/>
    <n v="486"/>
    <m/>
  </r>
  <r>
    <n v="431"/>
    <x v="0"/>
    <x v="0"/>
    <s v="GCA_001766235.1"/>
    <s v="Primary Assembly"/>
    <s v="chromosome"/>
    <s v="CP015164.1"/>
    <n v="210564"/>
    <n v="211779"/>
    <x v="0"/>
    <m/>
    <m/>
    <m/>
    <m/>
    <m/>
    <m/>
    <s v="A4S02_01080"/>
    <n v="1216"/>
    <m/>
    <s v="pseudo"/>
  </r>
  <r>
    <n v="432"/>
    <x v="1"/>
    <x v="1"/>
    <s v="GCA_001766235.1"/>
    <s v="Primary Assembly"/>
    <s v="chromosome"/>
    <s v="CP015164.1"/>
    <n v="210564"/>
    <n v="211779"/>
    <x v="0"/>
    <m/>
    <m/>
    <m/>
    <s v="gluconolactonase"/>
    <m/>
    <m/>
    <s v="A4S02_01080"/>
    <n v="1216"/>
    <m/>
    <s v="pseudo"/>
  </r>
  <r>
    <n v="433"/>
    <x v="0"/>
    <x v="2"/>
    <s v="GCA_001766235.1"/>
    <s v="Primary Assembly"/>
    <s v="chromosome"/>
    <s v="CP015164.1"/>
    <n v="211794"/>
    <n v="212948"/>
    <x v="1"/>
    <m/>
    <m/>
    <m/>
    <m/>
    <m/>
    <m/>
    <s v="A4S02_01085"/>
    <n v="1155"/>
    <m/>
    <m/>
  </r>
  <r>
    <n v="434"/>
    <x v="1"/>
    <x v="3"/>
    <s v="GCA_001766235.1"/>
    <s v="Primary Assembly"/>
    <s v="chromosome"/>
    <s v="CP015164.1"/>
    <n v="211794"/>
    <n v="212948"/>
    <x v="1"/>
    <s v="AOW45583.1"/>
    <m/>
    <m/>
    <s v="transporter"/>
    <m/>
    <m/>
    <s v="A4S02_01085"/>
    <n v="1155"/>
    <n v="384"/>
    <m/>
  </r>
  <r>
    <n v="435"/>
    <x v="0"/>
    <x v="2"/>
    <s v="GCA_001766235.1"/>
    <s v="Primary Assembly"/>
    <s v="chromosome"/>
    <s v="CP015164.1"/>
    <n v="213013"/>
    <n v="213405"/>
    <x v="1"/>
    <m/>
    <m/>
    <m/>
    <m/>
    <m/>
    <m/>
    <s v="A4S02_01090"/>
    <n v="393"/>
    <m/>
    <m/>
  </r>
  <r>
    <n v="436"/>
    <x v="1"/>
    <x v="3"/>
    <s v="GCA_001766235.1"/>
    <s v="Primary Assembly"/>
    <s v="chromosome"/>
    <s v="CP015164.1"/>
    <n v="213013"/>
    <n v="213405"/>
    <x v="1"/>
    <s v="AOW47704.1"/>
    <m/>
    <m/>
    <s v="hypothetical protein"/>
    <m/>
    <m/>
    <s v="A4S02_01090"/>
    <n v="393"/>
    <n v="130"/>
    <m/>
  </r>
  <r>
    <n v="437"/>
    <x v="0"/>
    <x v="2"/>
    <s v="GCA_001766235.1"/>
    <s v="Primary Assembly"/>
    <s v="chromosome"/>
    <s v="CP015164.1"/>
    <n v="213655"/>
    <n v="215472"/>
    <x v="0"/>
    <m/>
    <m/>
    <m/>
    <m/>
    <m/>
    <m/>
    <s v="A4S02_01095"/>
    <n v="1818"/>
    <m/>
    <m/>
  </r>
  <r>
    <n v="438"/>
    <x v="1"/>
    <x v="3"/>
    <s v="GCA_001766235.1"/>
    <s v="Primary Assembly"/>
    <s v="chromosome"/>
    <s v="CP015164.1"/>
    <n v="213655"/>
    <n v="215472"/>
    <x v="0"/>
    <s v="AOW45584.1"/>
    <m/>
    <m/>
    <s v="GTP-binding protein TypA"/>
    <m/>
    <m/>
    <s v="A4S02_01095"/>
    <n v="1818"/>
    <n v="605"/>
    <m/>
  </r>
  <r>
    <n v="439"/>
    <x v="0"/>
    <x v="2"/>
    <s v="GCA_001766235.1"/>
    <s v="Primary Assembly"/>
    <s v="chromosome"/>
    <s v="CP015164.1"/>
    <n v="215831"/>
    <n v="216118"/>
    <x v="0"/>
    <m/>
    <m/>
    <m/>
    <m/>
    <m/>
    <m/>
    <s v="A4S02_01100"/>
    <n v="288"/>
    <m/>
    <m/>
  </r>
  <r>
    <n v="440"/>
    <x v="1"/>
    <x v="3"/>
    <s v="GCA_001766235.1"/>
    <s v="Primary Assembly"/>
    <s v="chromosome"/>
    <s v="CP015164.1"/>
    <n v="215831"/>
    <n v="216118"/>
    <x v="0"/>
    <s v="AOW45585.1"/>
    <m/>
    <m/>
    <s v="hypothetical protein"/>
    <m/>
    <m/>
    <s v="A4S02_01100"/>
    <n v="288"/>
    <n v="95"/>
    <m/>
  </r>
  <r>
    <n v="441"/>
    <x v="0"/>
    <x v="2"/>
    <s v="GCA_001766235.1"/>
    <s v="Primary Assembly"/>
    <s v="chromosome"/>
    <s v="CP015164.1"/>
    <n v="216376"/>
    <n v="217632"/>
    <x v="1"/>
    <m/>
    <m/>
    <m/>
    <m/>
    <m/>
    <m/>
    <s v="A4S02_01105"/>
    <n v="1257"/>
    <m/>
    <m/>
  </r>
  <r>
    <n v="442"/>
    <x v="1"/>
    <x v="3"/>
    <s v="GCA_001766235.1"/>
    <s v="Primary Assembly"/>
    <s v="chromosome"/>
    <s v="CP015164.1"/>
    <n v="216376"/>
    <n v="217632"/>
    <x v="1"/>
    <s v="AOW45586.1"/>
    <m/>
    <m/>
    <s v="D-amino acid dehydrogenase small subunit"/>
    <m/>
    <m/>
    <s v="A4S02_01105"/>
    <n v="1257"/>
    <n v="418"/>
    <m/>
  </r>
  <r>
    <n v="443"/>
    <x v="0"/>
    <x v="2"/>
    <s v="GCA_001766235.1"/>
    <s v="Primary Assembly"/>
    <s v="chromosome"/>
    <s v="CP015164.1"/>
    <n v="217627"/>
    <n v="217818"/>
    <x v="0"/>
    <m/>
    <m/>
    <m/>
    <m/>
    <m/>
    <m/>
    <s v="A4S02_01110"/>
    <n v="192"/>
    <m/>
    <m/>
  </r>
  <r>
    <n v="444"/>
    <x v="1"/>
    <x v="3"/>
    <s v="GCA_001766235.1"/>
    <s v="Primary Assembly"/>
    <s v="chromosome"/>
    <s v="CP015164.1"/>
    <n v="217627"/>
    <n v="217818"/>
    <x v="0"/>
    <s v="AOW45587.1"/>
    <m/>
    <m/>
    <s v="hypothetical protein"/>
    <m/>
    <m/>
    <s v="A4S02_01110"/>
    <n v="192"/>
    <n v="63"/>
    <m/>
  </r>
  <r>
    <n v="445"/>
    <x v="0"/>
    <x v="2"/>
    <s v="GCA_001766235.1"/>
    <s v="Primary Assembly"/>
    <s v="chromosome"/>
    <s v="CP015164.1"/>
    <n v="217830"/>
    <n v="218846"/>
    <x v="1"/>
    <m/>
    <m/>
    <m/>
    <m/>
    <m/>
    <m/>
    <s v="A4S02_01115"/>
    <n v="1017"/>
    <m/>
    <m/>
  </r>
  <r>
    <n v="446"/>
    <x v="1"/>
    <x v="3"/>
    <s v="GCA_001766235.1"/>
    <s v="Primary Assembly"/>
    <s v="chromosome"/>
    <s v="CP015164.1"/>
    <n v="217830"/>
    <n v="218846"/>
    <x v="1"/>
    <s v="AOW45588.1"/>
    <m/>
    <m/>
    <s v="ferredoxin--NADP(+) reductase"/>
    <m/>
    <m/>
    <s v="A4S02_01115"/>
    <n v="1017"/>
    <n v="338"/>
    <m/>
  </r>
  <r>
    <n v="447"/>
    <x v="0"/>
    <x v="2"/>
    <s v="GCA_001766235.1"/>
    <s v="Primary Assembly"/>
    <s v="chromosome"/>
    <s v="CP015164.1"/>
    <n v="219011"/>
    <n v="220231"/>
    <x v="1"/>
    <m/>
    <m/>
    <m/>
    <m/>
    <m/>
    <m/>
    <s v="A4S02_01120"/>
    <n v="1221"/>
    <m/>
    <m/>
  </r>
  <r>
    <n v="448"/>
    <x v="1"/>
    <x v="3"/>
    <s v="GCA_001766235.1"/>
    <s v="Primary Assembly"/>
    <s v="chromosome"/>
    <s v="CP015164.1"/>
    <n v="219011"/>
    <n v="220231"/>
    <x v="1"/>
    <s v="AOW45589.1"/>
    <m/>
    <m/>
    <s v="isocitrate dehydrogenase"/>
    <m/>
    <m/>
    <s v="A4S02_01120"/>
    <n v="1221"/>
    <n v="406"/>
    <m/>
  </r>
  <r>
    <n v="449"/>
    <x v="0"/>
    <x v="0"/>
    <s v="GCA_001766235.1"/>
    <s v="Primary Assembly"/>
    <s v="chromosome"/>
    <s v="CP015164.1"/>
    <n v="220616"/>
    <n v="222734"/>
    <x v="0"/>
    <m/>
    <m/>
    <m/>
    <m/>
    <m/>
    <m/>
    <s v="A4S02_01125"/>
    <n v="2119"/>
    <m/>
    <s v="pseudo"/>
  </r>
  <r>
    <n v="450"/>
    <x v="1"/>
    <x v="1"/>
    <s v="GCA_001766235.1"/>
    <s v="Primary Assembly"/>
    <s v="chromosome"/>
    <s v="CP015164.1"/>
    <n v="220616"/>
    <n v="222734"/>
    <x v="0"/>
    <m/>
    <m/>
    <m/>
    <s v="hypothetical protein"/>
    <m/>
    <m/>
    <s v="A4S02_01125"/>
    <n v="2119"/>
    <m/>
    <s v="pseudo"/>
  </r>
  <r>
    <n v="451"/>
    <x v="0"/>
    <x v="4"/>
    <s v="GCA_001766235.1"/>
    <s v="Primary Assembly"/>
    <s v="chromosome"/>
    <s v="CP015164.1"/>
    <n v="223002"/>
    <n v="223077"/>
    <x v="1"/>
    <m/>
    <m/>
    <m/>
    <m/>
    <m/>
    <m/>
    <s v="A4S02_01130"/>
    <n v="76"/>
    <m/>
    <m/>
  </r>
  <r>
    <n v="452"/>
    <x v="2"/>
    <x v="5"/>
    <s v="GCA_001766235.1"/>
    <s v="Primary Assembly"/>
    <s v="chromosome"/>
    <s v="CP015164.1"/>
    <n v="223002"/>
    <n v="223077"/>
    <x v="1"/>
    <m/>
    <m/>
    <m/>
    <s v="tRNA-His"/>
    <m/>
    <m/>
    <s v="A4S02_01130"/>
    <n v="76"/>
    <m/>
    <s v="anticodon=GTG"/>
  </r>
  <r>
    <n v="453"/>
    <x v="0"/>
    <x v="2"/>
    <s v="GCA_001766235.1"/>
    <s v="Primary Assembly"/>
    <s v="chromosome"/>
    <s v="CP015164.1"/>
    <n v="223150"/>
    <n v="224325"/>
    <x v="1"/>
    <m/>
    <m/>
    <m/>
    <m/>
    <m/>
    <m/>
    <s v="A4S02_01135"/>
    <n v="1176"/>
    <m/>
    <m/>
  </r>
  <r>
    <n v="454"/>
    <x v="1"/>
    <x v="3"/>
    <s v="GCA_001766235.1"/>
    <s v="Primary Assembly"/>
    <s v="chromosome"/>
    <s v="CP015164.1"/>
    <n v="223150"/>
    <n v="224325"/>
    <x v="1"/>
    <s v="AOW45590.1"/>
    <m/>
    <m/>
    <s v="aminotransferase"/>
    <m/>
    <m/>
    <s v="A4S02_01135"/>
    <n v="1176"/>
    <n v="391"/>
    <m/>
  </r>
  <r>
    <n v="455"/>
    <x v="0"/>
    <x v="2"/>
    <s v="GCA_001766235.1"/>
    <s v="Primary Assembly"/>
    <s v="chromosome"/>
    <s v="CP015164.1"/>
    <n v="224565"/>
    <n v="224903"/>
    <x v="0"/>
    <m/>
    <m/>
    <m/>
    <m/>
    <m/>
    <m/>
    <s v="A4S02_01140"/>
    <n v="339"/>
    <m/>
    <m/>
  </r>
  <r>
    <n v="456"/>
    <x v="1"/>
    <x v="3"/>
    <s v="GCA_001766235.1"/>
    <s v="Primary Assembly"/>
    <s v="chromosome"/>
    <s v="CP015164.1"/>
    <n v="224565"/>
    <n v="224903"/>
    <x v="0"/>
    <s v="AOW45591.1"/>
    <m/>
    <m/>
    <s v="transcriptional regulator"/>
    <m/>
    <m/>
    <s v="A4S02_01140"/>
    <n v="339"/>
    <n v="112"/>
    <m/>
  </r>
  <r>
    <n v="457"/>
    <x v="0"/>
    <x v="2"/>
    <s v="GCA_001766235.1"/>
    <s v="Primary Assembly"/>
    <s v="chromosome"/>
    <s v="CP015164.1"/>
    <n v="225009"/>
    <n v="226454"/>
    <x v="0"/>
    <m/>
    <m/>
    <m/>
    <m/>
    <m/>
    <m/>
    <s v="A4S02_01145"/>
    <n v="1446"/>
    <m/>
    <m/>
  </r>
  <r>
    <n v="458"/>
    <x v="1"/>
    <x v="3"/>
    <s v="GCA_001766235.1"/>
    <s v="Primary Assembly"/>
    <s v="chromosome"/>
    <s v="CP015164.1"/>
    <n v="225009"/>
    <n v="226454"/>
    <x v="0"/>
    <s v="AOW45592.1"/>
    <m/>
    <m/>
    <s v="type I glutamate--ammonia ligase"/>
    <m/>
    <m/>
    <s v="A4S02_01145"/>
    <n v="1446"/>
    <n v="481"/>
    <m/>
  </r>
  <r>
    <n v="459"/>
    <x v="0"/>
    <x v="0"/>
    <s v="GCA_001766235.1"/>
    <s v="Primary Assembly"/>
    <s v="chromosome"/>
    <s v="CP015164.1"/>
    <n v="226538"/>
    <n v="227011"/>
    <x v="0"/>
    <m/>
    <m/>
    <m/>
    <m/>
    <m/>
    <m/>
    <s v="A4S02_01150"/>
    <n v="474"/>
    <m/>
    <s v="pseudo"/>
  </r>
  <r>
    <n v="460"/>
    <x v="1"/>
    <x v="1"/>
    <s v="GCA_001766235.1"/>
    <s v="Primary Assembly"/>
    <s v="chromosome"/>
    <s v="CP015164.1"/>
    <n v="226538"/>
    <n v="227011"/>
    <x v="0"/>
    <m/>
    <m/>
    <m/>
    <s v="hypothetical protein"/>
    <m/>
    <m/>
    <s v="A4S02_01150"/>
    <n v="474"/>
    <m/>
    <s v="pseudo"/>
  </r>
  <r>
    <n v="461"/>
    <x v="0"/>
    <x v="2"/>
    <s v="GCA_001766235.1"/>
    <s v="Primary Assembly"/>
    <s v="chromosome"/>
    <s v="CP015164.1"/>
    <n v="227022"/>
    <n v="227363"/>
    <x v="1"/>
    <m/>
    <m/>
    <m/>
    <m/>
    <m/>
    <m/>
    <s v="A4S02_01155"/>
    <n v="342"/>
    <m/>
    <m/>
  </r>
  <r>
    <n v="462"/>
    <x v="1"/>
    <x v="3"/>
    <s v="GCA_001766235.1"/>
    <s v="Primary Assembly"/>
    <s v="chromosome"/>
    <s v="CP015164.1"/>
    <n v="227022"/>
    <n v="227363"/>
    <x v="1"/>
    <s v="AOW45593.1"/>
    <m/>
    <m/>
    <s v="transposase"/>
    <m/>
    <m/>
    <s v="A4S02_01155"/>
    <n v="342"/>
    <n v="113"/>
    <m/>
  </r>
  <r>
    <n v="463"/>
    <x v="0"/>
    <x v="2"/>
    <s v="GCA_001766235.1"/>
    <s v="Primary Assembly"/>
    <s v="chromosome"/>
    <s v="CP015164.1"/>
    <n v="227405"/>
    <n v="227776"/>
    <x v="1"/>
    <m/>
    <m/>
    <m/>
    <m/>
    <m/>
    <m/>
    <s v="A4S02_01160"/>
    <n v="372"/>
    <m/>
    <m/>
  </r>
  <r>
    <n v="464"/>
    <x v="1"/>
    <x v="3"/>
    <s v="GCA_001766235.1"/>
    <s v="Primary Assembly"/>
    <s v="chromosome"/>
    <s v="CP015164.1"/>
    <n v="227405"/>
    <n v="227776"/>
    <x v="1"/>
    <s v="AOW45594.1"/>
    <m/>
    <m/>
    <s v="transposase"/>
    <m/>
    <m/>
    <s v="A4S02_01160"/>
    <n v="372"/>
    <n v="123"/>
    <m/>
  </r>
  <r>
    <n v="465"/>
    <x v="0"/>
    <x v="0"/>
    <s v="GCA_001766235.1"/>
    <s v="Primary Assembly"/>
    <s v="chromosome"/>
    <s v="CP015164.1"/>
    <n v="227869"/>
    <n v="228504"/>
    <x v="0"/>
    <m/>
    <m/>
    <m/>
    <m/>
    <m/>
    <m/>
    <s v="A4S02_01165"/>
    <n v="636"/>
    <m/>
    <s v="pseudo"/>
  </r>
  <r>
    <n v="466"/>
    <x v="1"/>
    <x v="1"/>
    <s v="GCA_001766235.1"/>
    <s v="Primary Assembly"/>
    <s v="chromosome"/>
    <s v="CP015164.1"/>
    <n v="227869"/>
    <n v="228504"/>
    <x v="0"/>
    <m/>
    <m/>
    <m/>
    <s v="hypothetical protein"/>
    <m/>
    <m/>
    <s v="A4S02_01165"/>
    <n v="636"/>
    <m/>
    <s v="pseudo"/>
  </r>
  <r>
    <n v="467"/>
    <x v="0"/>
    <x v="0"/>
    <s v="GCA_001766235.1"/>
    <s v="Primary Assembly"/>
    <s v="chromosome"/>
    <s v="CP015164.1"/>
    <n v="228709"/>
    <n v="229698"/>
    <x v="0"/>
    <m/>
    <m/>
    <m/>
    <m/>
    <m/>
    <m/>
    <s v="A4S02_01170"/>
    <n v="990"/>
    <m/>
    <s v="pseudo"/>
  </r>
  <r>
    <n v="468"/>
    <x v="1"/>
    <x v="1"/>
    <s v="GCA_001766235.1"/>
    <s v="Primary Assembly"/>
    <s v="chromosome"/>
    <s v="CP015164.1"/>
    <n v="228709"/>
    <n v="229698"/>
    <x v="0"/>
    <m/>
    <m/>
    <m/>
    <s v="glucose dehydrogenase"/>
    <m/>
    <m/>
    <s v="A4S02_01170"/>
    <n v="990"/>
    <m/>
    <s v="pseudo"/>
  </r>
  <r>
    <n v="469"/>
    <x v="0"/>
    <x v="2"/>
    <s v="GCA_001766235.1"/>
    <s v="Primary Assembly"/>
    <s v="chromosome"/>
    <s v="CP015164.1"/>
    <n v="229716"/>
    <n v="230513"/>
    <x v="1"/>
    <m/>
    <m/>
    <m/>
    <m/>
    <m/>
    <m/>
    <s v="A4S02_01175"/>
    <n v="798"/>
    <m/>
    <m/>
  </r>
  <r>
    <n v="470"/>
    <x v="1"/>
    <x v="3"/>
    <s v="GCA_001766235.1"/>
    <s v="Primary Assembly"/>
    <s v="chromosome"/>
    <s v="CP015164.1"/>
    <n v="229716"/>
    <n v="230513"/>
    <x v="1"/>
    <s v="AOW45595.1"/>
    <m/>
    <m/>
    <s v="transposase"/>
    <m/>
    <m/>
    <s v="A4S02_01175"/>
    <n v="798"/>
    <n v="265"/>
    <m/>
  </r>
  <r>
    <n v="471"/>
    <x v="0"/>
    <x v="0"/>
    <s v="GCA_001766235.1"/>
    <s v="Primary Assembly"/>
    <s v="chromosome"/>
    <s v="CP015164.1"/>
    <n v="230613"/>
    <n v="232031"/>
    <x v="0"/>
    <m/>
    <m/>
    <m/>
    <m/>
    <m/>
    <m/>
    <s v="A4S02_01180"/>
    <n v="1419"/>
    <m/>
    <s v="pseudo"/>
  </r>
  <r>
    <n v="472"/>
    <x v="1"/>
    <x v="1"/>
    <s v="GCA_001766235.1"/>
    <s v="Primary Assembly"/>
    <s v="chromosome"/>
    <s v="CP015164.1"/>
    <n v="230613"/>
    <n v="232031"/>
    <x v="0"/>
    <m/>
    <m/>
    <m/>
    <s v="glucose dehydrogenase"/>
    <m/>
    <m/>
    <s v="A4S02_01180"/>
    <n v="1419"/>
    <m/>
    <s v="pseudo"/>
  </r>
  <r>
    <n v="473"/>
    <x v="0"/>
    <x v="2"/>
    <s v="GCA_001766235.1"/>
    <s v="Primary Assembly"/>
    <s v="chromosome"/>
    <s v="CP015164.1"/>
    <n v="232156"/>
    <n v="232392"/>
    <x v="0"/>
    <m/>
    <m/>
    <m/>
    <m/>
    <m/>
    <m/>
    <s v="A4S02_01185"/>
    <n v="237"/>
    <m/>
    <m/>
  </r>
  <r>
    <n v="474"/>
    <x v="1"/>
    <x v="3"/>
    <s v="GCA_001766235.1"/>
    <s v="Primary Assembly"/>
    <s v="chromosome"/>
    <s v="CP015164.1"/>
    <n v="232156"/>
    <n v="232392"/>
    <x v="0"/>
    <s v="AOW45596.1"/>
    <m/>
    <m/>
    <s v="hypothetical protein"/>
    <m/>
    <m/>
    <s v="A4S02_01185"/>
    <n v="237"/>
    <n v="78"/>
    <m/>
  </r>
  <r>
    <n v="475"/>
    <x v="0"/>
    <x v="2"/>
    <s v="GCA_001766235.1"/>
    <s v="Primary Assembly"/>
    <s v="chromosome"/>
    <s v="CP015164.1"/>
    <n v="232389"/>
    <n v="233033"/>
    <x v="0"/>
    <m/>
    <m/>
    <m/>
    <m/>
    <m/>
    <m/>
    <s v="A4S02_01190"/>
    <n v="645"/>
    <m/>
    <m/>
  </r>
  <r>
    <n v="476"/>
    <x v="1"/>
    <x v="3"/>
    <s v="GCA_001766235.1"/>
    <s v="Primary Assembly"/>
    <s v="chromosome"/>
    <s v="CP015164.1"/>
    <n v="232389"/>
    <n v="233033"/>
    <x v="0"/>
    <s v="AOW45597.1"/>
    <m/>
    <m/>
    <s v="transcriptional regulator"/>
    <m/>
    <m/>
    <s v="A4S02_01190"/>
    <n v="645"/>
    <n v="214"/>
    <m/>
  </r>
  <r>
    <n v="477"/>
    <x v="0"/>
    <x v="2"/>
    <s v="GCA_001766235.1"/>
    <s v="Primary Assembly"/>
    <s v="chromosome"/>
    <s v="CP015164.1"/>
    <n v="233160"/>
    <n v="234965"/>
    <x v="0"/>
    <m/>
    <m/>
    <m/>
    <m/>
    <m/>
    <m/>
    <s v="A4S02_01195"/>
    <n v="1806"/>
    <m/>
    <m/>
  </r>
  <r>
    <n v="478"/>
    <x v="1"/>
    <x v="3"/>
    <s v="GCA_001766235.1"/>
    <s v="Primary Assembly"/>
    <s v="chromosome"/>
    <s v="CP015164.1"/>
    <n v="233160"/>
    <n v="234965"/>
    <x v="0"/>
    <s v="AOW45598.1"/>
    <m/>
    <m/>
    <s v="elongation factor 4"/>
    <m/>
    <m/>
    <s v="A4S02_01195"/>
    <n v="1806"/>
    <n v="601"/>
    <m/>
  </r>
  <r>
    <n v="479"/>
    <x v="0"/>
    <x v="2"/>
    <s v="GCA_001766235.1"/>
    <s v="Primary Assembly"/>
    <s v="chromosome"/>
    <s v="CP015164.1"/>
    <n v="235092"/>
    <n v="236267"/>
    <x v="0"/>
    <m/>
    <m/>
    <m/>
    <m/>
    <m/>
    <m/>
    <s v="A4S02_01200"/>
    <n v="1176"/>
    <m/>
    <m/>
  </r>
  <r>
    <n v="480"/>
    <x v="1"/>
    <x v="3"/>
    <s v="GCA_001766235.1"/>
    <s v="Primary Assembly"/>
    <s v="chromosome"/>
    <s v="CP015164.1"/>
    <n v="235092"/>
    <n v="236267"/>
    <x v="0"/>
    <s v="AOW45599.1"/>
    <m/>
    <m/>
    <s v="homoserine O-acetyltransferase"/>
    <m/>
    <m/>
    <s v="A4S02_01200"/>
    <n v="1176"/>
    <n v="391"/>
    <m/>
  </r>
  <r>
    <n v="481"/>
    <x v="0"/>
    <x v="2"/>
    <s v="GCA_001766235.1"/>
    <s v="Primary Assembly"/>
    <s v="chromosome"/>
    <s v="CP015164.1"/>
    <n v="236267"/>
    <n v="236872"/>
    <x v="0"/>
    <m/>
    <m/>
    <m/>
    <m/>
    <m/>
    <m/>
    <s v="A4S02_01205"/>
    <n v="606"/>
    <m/>
    <m/>
  </r>
  <r>
    <n v="482"/>
    <x v="1"/>
    <x v="3"/>
    <s v="GCA_001766235.1"/>
    <s v="Primary Assembly"/>
    <s v="chromosome"/>
    <s v="CP015164.1"/>
    <n v="236267"/>
    <n v="236872"/>
    <x v="0"/>
    <s v="AOW45600.1"/>
    <m/>
    <m/>
    <s v="methionine biosynthesis protein MetW"/>
    <m/>
    <m/>
    <s v="A4S02_01205"/>
    <n v="606"/>
    <n v="201"/>
    <m/>
  </r>
  <r>
    <n v="483"/>
    <x v="0"/>
    <x v="2"/>
    <s v="GCA_001766235.1"/>
    <s v="Primary Assembly"/>
    <s v="chromosome"/>
    <s v="CP015164.1"/>
    <n v="237329"/>
    <n v="238636"/>
    <x v="0"/>
    <m/>
    <m/>
    <m/>
    <m/>
    <m/>
    <m/>
    <s v="A4S02_01210"/>
    <n v="1308"/>
    <m/>
    <m/>
  </r>
  <r>
    <n v="484"/>
    <x v="1"/>
    <x v="3"/>
    <s v="GCA_001766235.1"/>
    <s v="Primary Assembly"/>
    <s v="chromosome"/>
    <s v="CP015164.1"/>
    <n v="237329"/>
    <n v="238636"/>
    <x v="0"/>
    <s v="AOW45601.1"/>
    <m/>
    <m/>
    <s v="DEAD/DEAH box helicase"/>
    <m/>
    <m/>
    <s v="A4S02_01210"/>
    <n v="1308"/>
    <n v="435"/>
    <m/>
  </r>
  <r>
    <n v="485"/>
    <x v="0"/>
    <x v="2"/>
    <s v="GCA_001766235.1"/>
    <s v="Primary Assembly"/>
    <s v="chromosome"/>
    <s v="CP015164.1"/>
    <n v="238712"/>
    <n v="239563"/>
    <x v="1"/>
    <m/>
    <m/>
    <m/>
    <m/>
    <m/>
    <m/>
    <s v="A4S02_01215"/>
    <n v="852"/>
    <m/>
    <m/>
  </r>
  <r>
    <n v="486"/>
    <x v="1"/>
    <x v="3"/>
    <s v="GCA_001766235.1"/>
    <s v="Primary Assembly"/>
    <s v="chromosome"/>
    <s v="CP015164.1"/>
    <n v="238712"/>
    <n v="239563"/>
    <x v="1"/>
    <s v="AOW47705.1"/>
    <m/>
    <m/>
    <s v="hypothetical protein"/>
    <m/>
    <m/>
    <s v="A4S02_01215"/>
    <n v="852"/>
    <n v="283"/>
    <m/>
  </r>
  <r>
    <n v="487"/>
    <x v="0"/>
    <x v="2"/>
    <s v="GCA_001766235.1"/>
    <s v="Primary Assembly"/>
    <s v="chromosome"/>
    <s v="CP015164.1"/>
    <n v="239610"/>
    <n v="240296"/>
    <x v="1"/>
    <m/>
    <m/>
    <m/>
    <m/>
    <m/>
    <m/>
    <s v="A4S02_01220"/>
    <n v="687"/>
    <m/>
    <m/>
  </r>
  <r>
    <n v="488"/>
    <x v="1"/>
    <x v="3"/>
    <s v="GCA_001766235.1"/>
    <s v="Primary Assembly"/>
    <s v="chromosome"/>
    <s v="CP015164.1"/>
    <n v="239610"/>
    <n v="240296"/>
    <x v="1"/>
    <s v="AOW45602.1"/>
    <m/>
    <m/>
    <s v="carbonic anhydrase"/>
    <m/>
    <m/>
    <s v="A4S02_01220"/>
    <n v="687"/>
    <n v="228"/>
    <m/>
  </r>
  <r>
    <n v="489"/>
    <x v="0"/>
    <x v="2"/>
    <s v="GCA_001766235.1"/>
    <s v="Primary Assembly"/>
    <s v="chromosome"/>
    <s v="CP015164.1"/>
    <n v="240458"/>
    <n v="241081"/>
    <x v="1"/>
    <m/>
    <m/>
    <m/>
    <m/>
    <m/>
    <m/>
    <s v="A4S02_01225"/>
    <n v="624"/>
    <m/>
    <m/>
  </r>
  <r>
    <n v="490"/>
    <x v="1"/>
    <x v="3"/>
    <s v="GCA_001766235.1"/>
    <s v="Primary Assembly"/>
    <s v="chromosome"/>
    <s v="CP015164.1"/>
    <n v="240458"/>
    <n v="241081"/>
    <x v="1"/>
    <s v="AOW45603.1"/>
    <m/>
    <m/>
    <s v="NYN domain-containing protein"/>
    <m/>
    <m/>
    <s v="A4S02_01225"/>
    <n v="624"/>
    <n v="207"/>
    <m/>
  </r>
  <r>
    <n v="491"/>
    <x v="0"/>
    <x v="2"/>
    <s v="GCA_001766235.1"/>
    <s v="Primary Assembly"/>
    <s v="chromosome"/>
    <s v="CP015164.1"/>
    <n v="241239"/>
    <n v="241751"/>
    <x v="0"/>
    <m/>
    <m/>
    <m/>
    <m/>
    <m/>
    <m/>
    <s v="A4S02_01230"/>
    <n v="513"/>
    <m/>
    <m/>
  </r>
  <r>
    <n v="492"/>
    <x v="1"/>
    <x v="3"/>
    <s v="GCA_001766235.1"/>
    <s v="Primary Assembly"/>
    <s v="chromosome"/>
    <s v="CP015164.1"/>
    <n v="241239"/>
    <n v="241751"/>
    <x v="0"/>
    <s v="AOW45604.1"/>
    <m/>
    <m/>
    <s v="2-amino-4-hydroxy-6-hydroxymethyldihydropteridine diphosphokinase"/>
    <m/>
    <m/>
    <s v="A4S02_01230"/>
    <n v="513"/>
    <n v="170"/>
    <m/>
  </r>
  <r>
    <n v="493"/>
    <x v="0"/>
    <x v="2"/>
    <s v="GCA_001766235.1"/>
    <s v="Primary Assembly"/>
    <s v="chromosome"/>
    <s v="CP015164.1"/>
    <n v="241842"/>
    <n v="242213"/>
    <x v="0"/>
    <m/>
    <m/>
    <m/>
    <m/>
    <m/>
    <m/>
    <s v="A4S02_01235"/>
    <n v="372"/>
    <m/>
    <m/>
  </r>
  <r>
    <n v="494"/>
    <x v="1"/>
    <x v="3"/>
    <s v="GCA_001766235.1"/>
    <s v="Primary Assembly"/>
    <s v="chromosome"/>
    <s v="CP015164.1"/>
    <n v="241842"/>
    <n v="242213"/>
    <x v="0"/>
    <s v="AOW45605.1"/>
    <m/>
    <m/>
    <s v="DNA-directed RNA polymerase subunit omega"/>
    <m/>
    <m/>
    <s v="A4S02_01235"/>
    <n v="372"/>
    <n v="123"/>
    <m/>
  </r>
  <r>
    <n v="495"/>
    <x v="0"/>
    <x v="2"/>
    <s v="GCA_001766235.1"/>
    <s v="Primary Assembly"/>
    <s v="chromosome"/>
    <s v="CP015164.1"/>
    <n v="242288"/>
    <n v="244591"/>
    <x v="0"/>
    <m/>
    <m/>
    <m/>
    <m/>
    <m/>
    <m/>
    <s v="A4S02_01240"/>
    <n v="2304"/>
    <m/>
    <m/>
  </r>
  <r>
    <n v="496"/>
    <x v="1"/>
    <x v="3"/>
    <s v="GCA_001766235.1"/>
    <s v="Primary Assembly"/>
    <s v="chromosome"/>
    <s v="CP015164.1"/>
    <n v="242288"/>
    <n v="244591"/>
    <x v="0"/>
    <s v="AOW47706.1"/>
    <m/>
    <m/>
    <s v="GTP pyrophosphokinase"/>
    <m/>
    <m/>
    <s v="A4S02_01240"/>
    <n v="2304"/>
    <n v="767"/>
    <m/>
  </r>
  <r>
    <n v="497"/>
    <x v="0"/>
    <x v="2"/>
    <s v="GCA_001766235.1"/>
    <s v="Primary Assembly"/>
    <s v="chromosome"/>
    <s v="CP015164.1"/>
    <n v="244588"/>
    <n v="244995"/>
    <x v="0"/>
    <m/>
    <m/>
    <m/>
    <m/>
    <m/>
    <m/>
    <s v="A4S02_01245"/>
    <n v="408"/>
    <m/>
    <m/>
  </r>
  <r>
    <n v="498"/>
    <x v="1"/>
    <x v="3"/>
    <s v="GCA_001766235.1"/>
    <s v="Primary Assembly"/>
    <s v="chromosome"/>
    <s v="CP015164.1"/>
    <n v="244588"/>
    <n v="244995"/>
    <x v="0"/>
    <s v="AOW45606.1"/>
    <m/>
    <m/>
    <s v="holo-ACP synthase"/>
    <m/>
    <m/>
    <s v="A4S02_01245"/>
    <n v="408"/>
    <n v="135"/>
    <m/>
  </r>
  <r>
    <n v="499"/>
    <x v="0"/>
    <x v="2"/>
    <s v="GCA_001766235.1"/>
    <s v="Primary Assembly"/>
    <s v="chromosome"/>
    <s v="CP015164.1"/>
    <n v="245084"/>
    <n v="245890"/>
    <x v="0"/>
    <m/>
    <m/>
    <m/>
    <m/>
    <m/>
    <m/>
    <s v="A4S02_01250"/>
    <n v="807"/>
    <m/>
    <m/>
  </r>
  <r>
    <n v="500"/>
    <x v="1"/>
    <x v="3"/>
    <s v="GCA_001766235.1"/>
    <s v="Primary Assembly"/>
    <s v="chromosome"/>
    <s v="CP015164.1"/>
    <n v="245084"/>
    <n v="245890"/>
    <x v="0"/>
    <s v="AOW45607.1"/>
    <m/>
    <m/>
    <s v="signal peptidase I"/>
    <m/>
    <m/>
    <s v="A4S02_01250"/>
    <n v="807"/>
    <n v="268"/>
    <m/>
  </r>
  <r>
    <n v="501"/>
    <x v="0"/>
    <x v="2"/>
    <s v="GCA_001766235.1"/>
    <s v="Primary Assembly"/>
    <s v="chromosome"/>
    <s v="CP015164.1"/>
    <n v="245905"/>
    <n v="246621"/>
    <x v="0"/>
    <m/>
    <m/>
    <m/>
    <m/>
    <m/>
    <m/>
    <s v="A4S02_01255"/>
    <n v="717"/>
    <m/>
    <m/>
  </r>
  <r>
    <n v="502"/>
    <x v="1"/>
    <x v="3"/>
    <s v="GCA_001766235.1"/>
    <s v="Primary Assembly"/>
    <s v="chromosome"/>
    <s v="CP015164.1"/>
    <n v="245905"/>
    <n v="246621"/>
    <x v="0"/>
    <s v="AOW47707.1"/>
    <m/>
    <m/>
    <s v="ribonuclease III"/>
    <m/>
    <m/>
    <s v="A4S02_01255"/>
    <n v="717"/>
    <n v="238"/>
    <m/>
  </r>
  <r>
    <n v="503"/>
    <x v="0"/>
    <x v="2"/>
    <s v="GCA_001766235.1"/>
    <s v="Primary Assembly"/>
    <s v="chromosome"/>
    <s v="CP015164.1"/>
    <n v="246628"/>
    <n v="247530"/>
    <x v="0"/>
    <m/>
    <m/>
    <m/>
    <m/>
    <m/>
    <m/>
    <s v="A4S02_01260"/>
    <n v="903"/>
    <m/>
    <m/>
  </r>
  <r>
    <n v="504"/>
    <x v="1"/>
    <x v="3"/>
    <s v="GCA_001766235.1"/>
    <s v="Primary Assembly"/>
    <s v="chromosome"/>
    <s v="CP015164.1"/>
    <n v="246628"/>
    <n v="247530"/>
    <x v="0"/>
    <s v="AOW45608.1"/>
    <m/>
    <m/>
    <s v="GTPase Era"/>
    <m/>
    <m/>
    <s v="A4S02_01260"/>
    <n v="903"/>
    <n v="300"/>
    <m/>
  </r>
  <r>
    <n v="505"/>
    <x v="0"/>
    <x v="2"/>
    <s v="GCA_001766235.1"/>
    <s v="Primary Assembly"/>
    <s v="chromosome"/>
    <s v="CP015164.1"/>
    <n v="247644"/>
    <n v="248381"/>
    <x v="0"/>
    <m/>
    <m/>
    <m/>
    <m/>
    <m/>
    <m/>
    <s v="A4S02_01265"/>
    <n v="738"/>
    <m/>
    <m/>
  </r>
  <r>
    <n v="506"/>
    <x v="1"/>
    <x v="3"/>
    <s v="GCA_001766235.1"/>
    <s v="Primary Assembly"/>
    <s v="chromosome"/>
    <s v="CP015164.1"/>
    <n v="247644"/>
    <n v="248381"/>
    <x v="0"/>
    <s v="AOW45609.1"/>
    <m/>
    <m/>
    <s v="UMP kinase"/>
    <m/>
    <m/>
    <s v="A4S02_01265"/>
    <n v="738"/>
    <n v="245"/>
    <m/>
  </r>
  <r>
    <n v="507"/>
    <x v="0"/>
    <x v="2"/>
    <s v="GCA_001766235.1"/>
    <s v="Primary Assembly"/>
    <s v="chromosome"/>
    <s v="CP015164.1"/>
    <n v="248530"/>
    <n v="249051"/>
    <x v="0"/>
    <m/>
    <m/>
    <m/>
    <m/>
    <m/>
    <m/>
    <s v="A4S02_01270"/>
    <n v="522"/>
    <m/>
    <m/>
  </r>
  <r>
    <n v="508"/>
    <x v="1"/>
    <x v="3"/>
    <s v="GCA_001766235.1"/>
    <s v="Primary Assembly"/>
    <s v="chromosome"/>
    <s v="CP015164.1"/>
    <n v="248530"/>
    <n v="249051"/>
    <x v="0"/>
    <s v="AOW47708.1"/>
    <m/>
    <m/>
    <s v="ribosome recycling factor"/>
    <m/>
    <m/>
    <s v="A4S02_01270"/>
    <n v="522"/>
    <n v="173"/>
    <m/>
  </r>
  <r>
    <n v="509"/>
    <x v="0"/>
    <x v="2"/>
    <s v="GCA_001766235.1"/>
    <s v="Primary Assembly"/>
    <s v="chromosome"/>
    <s v="CP015164.1"/>
    <n v="249114"/>
    <n v="249854"/>
    <x v="0"/>
    <m/>
    <m/>
    <m/>
    <m/>
    <m/>
    <m/>
    <s v="A4S02_01275"/>
    <n v="741"/>
    <m/>
    <m/>
  </r>
  <r>
    <n v="510"/>
    <x v="1"/>
    <x v="3"/>
    <s v="GCA_001766235.1"/>
    <s v="Primary Assembly"/>
    <s v="chromosome"/>
    <s v="CP015164.1"/>
    <n v="249114"/>
    <n v="249854"/>
    <x v="0"/>
    <s v="AOW45610.1"/>
    <m/>
    <m/>
    <s v="di-trans,poly-cis-decaprenylcistransferase"/>
    <m/>
    <m/>
    <s v="A4S02_01275"/>
    <n v="741"/>
    <n v="246"/>
    <m/>
  </r>
  <r>
    <n v="511"/>
    <x v="0"/>
    <x v="2"/>
    <s v="GCA_001766235.1"/>
    <s v="Primary Assembly"/>
    <s v="chromosome"/>
    <s v="CP015164.1"/>
    <n v="249851"/>
    <n v="250687"/>
    <x v="0"/>
    <m/>
    <m/>
    <m/>
    <m/>
    <m/>
    <m/>
    <s v="A4S02_01280"/>
    <n v="837"/>
    <m/>
    <m/>
  </r>
  <r>
    <n v="512"/>
    <x v="1"/>
    <x v="3"/>
    <s v="GCA_001766235.1"/>
    <s v="Primary Assembly"/>
    <s v="chromosome"/>
    <s v="CP015164.1"/>
    <n v="249851"/>
    <n v="250687"/>
    <x v="0"/>
    <s v="AOW45611.1"/>
    <m/>
    <m/>
    <s v="phosphatidate cytidylyltransferase"/>
    <m/>
    <m/>
    <s v="A4S02_01280"/>
    <n v="837"/>
    <n v="278"/>
    <m/>
  </r>
  <r>
    <n v="513"/>
    <x v="0"/>
    <x v="2"/>
    <s v="GCA_001766235.1"/>
    <s v="Primary Assembly"/>
    <s v="chromosome"/>
    <s v="CP015164.1"/>
    <n v="250764"/>
    <n v="251921"/>
    <x v="0"/>
    <m/>
    <m/>
    <m/>
    <m/>
    <m/>
    <m/>
    <s v="A4S02_01285"/>
    <n v="1158"/>
    <m/>
    <m/>
  </r>
  <r>
    <n v="514"/>
    <x v="1"/>
    <x v="3"/>
    <s v="GCA_001766235.1"/>
    <s v="Primary Assembly"/>
    <s v="chromosome"/>
    <s v="CP015164.1"/>
    <n v="250764"/>
    <n v="251921"/>
    <x v="0"/>
    <s v="AOW45612.1"/>
    <m/>
    <m/>
    <s v="1-deoxy-D-xylulose-5-phosphate reductoisomerase"/>
    <m/>
    <m/>
    <s v="A4S02_01285"/>
    <n v="1158"/>
    <n v="385"/>
    <m/>
  </r>
  <r>
    <n v="515"/>
    <x v="0"/>
    <x v="2"/>
    <s v="GCA_001766235.1"/>
    <s v="Primary Assembly"/>
    <s v="chromosome"/>
    <s v="CP015164.1"/>
    <n v="251959"/>
    <n v="253065"/>
    <x v="0"/>
    <m/>
    <m/>
    <m/>
    <m/>
    <m/>
    <m/>
    <s v="A4S02_01290"/>
    <n v="1107"/>
    <m/>
    <m/>
  </r>
  <r>
    <n v="516"/>
    <x v="1"/>
    <x v="3"/>
    <s v="GCA_001766235.1"/>
    <s v="Primary Assembly"/>
    <s v="chromosome"/>
    <s v="CP015164.1"/>
    <n v="251959"/>
    <n v="253065"/>
    <x v="0"/>
    <s v="AOW47709.1"/>
    <m/>
    <m/>
    <s v="RIP metalloprotease RseP"/>
    <m/>
    <m/>
    <s v="A4S02_01290"/>
    <n v="1107"/>
    <n v="368"/>
    <m/>
  </r>
  <r>
    <n v="517"/>
    <x v="0"/>
    <x v="2"/>
    <s v="GCA_001766235.1"/>
    <s v="Primary Assembly"/>
    <s v="chromosome"/>
    <s v="CP015164.1"/>
    <n v="253151"/>
    <n v="255655"/>
    <x v="0"/>
    <m/>
    <m/>
    <m/>
    <m/>
    <m/>
    <m/>
    <s v="A4S02_01295"/>
    <n v="2505"/>
    <m/>
    <m/>
  </r>
  <r>
    <n v="518"/>
    <x v="1"/>
    <x v="3"/>
    <s v="GCA_001766235.1"/>
    <s v="Primary Assembly"/>
    <s v="chromosome"/>
    <s v="CP015164.1"/>
    <n v="253151"/>
    <n v="255655"/>
    <x v="0"/>
    <s v="AOW45613.1"/>
    <m/>
    <m/>
    <s v="outer membrane protein assembly factor BamA"/>
    <m/>
    <m/>
    <s v="A4S02_01295"/>
    <n v="2505"/>
    <n v="834"/>
    <m/>
  </r>
  <r>
    <n v="519"/>
    <x v="0"/>
    <x v="2"/>
    <s v="GCA_001766235.1"/>
    <s v="Primary Assembly"/>
    <s v="chromosome"/>
    <s v="CP015164.1"/>
    <n v="255660"/>
    <n v="256532"/>
    <x v="0"/>
    <m/>
    <m/>
    <m/>
    <m/>
    <m/>
    <m/>
    <s v="A4S02_01300"/>
    <n v="873"/>
    <m/>
    <m/>
  </r>
  <r>
    <n v="520"/>
    <x v="1"/>
    <x v="3"/>
    <s v="GCA_001766235.1"/>
    <s v="Primary Assembly"/>
    <s v="chromosome"/>
    <s v="CP015164.1"/>
    <n v="255660"/>
    <n v="256532"/>
    <x v="0"/>
    <s v="AOW47710.1"/>
    <m/>
    <m/>
    <s v="hypothetical protein"/>
    <m/>
    <m/>
    <s v="A4S02_01300"/>
    <n v="873"/>
    <n v="290"/>
    <m/>
  </r>
  <r>
    <n v="521"/>
    <x v="0"/>
    <x v="2"/>
    <s v="GCA_001766235.1"/>
    <s v="Primary Assembly"/>
    <s v="chromosome"/>
    <s v="CP015164.1"/>
    <n v="256535"/>
    <n v="257620"/>
    <x v="0"/>
    <m/>
    <m/>
    <m/>
    <m/>
    <m/>
    <m/>
    <s v="A4S02_01305"/>
    <n v="1086"/>
    <m/>
    <m/>
  </r>
  <r>
    <n v="522"/>
    <x v="1"/>
    <x v="3"/>
    <s v="GCA_001766235.1"/>
    <s v="Primary Assembly"/>
    <s v="chromosome"/>
    <s v="CP015164.1"/>
    <n v="256535"/>
    <n v="257620"/>
    <x v="0"/>
    <s v="AOW45614.1"/>
    <m/>
    <m/>
    <s v="UDP-3-O-(3-hydroxymyristoyl)glucosamine N-acyltransferase"/>
    <m/>
    <m/>
    <s v="A4S02_01305"/>
    <n v="1086"/>
    <n v="361"/>
    <m/>
  </r>
  <r>
    <n v="523"/>
    <x v="0"/>
    <x v="2"/>
    <s v="GCA_001766235.1"/>
    <s v="Primary Assembly"/>
    <s v="chromosome"/>
    <s v="CP015164.1"/>
    <n v="257733"/>
    <n v="258143"/>
    <x v="0"/>
    <m/>
    <m/>
    <m/>
    <m/>
    <m/>
    <m/>
    <s v="A4S02_01310"/>
    <n v="411"/>
    <m/>
    <m/>
  </r>
  <r>
    <n v="524"/>
    <x v="1"/>
    <x v="3"/>
    <s v="GCA_001766235.1"/>
    <s v="Primary Assembly"/>
    <s v="chromosome"/>
    <s v="CP015164.1"/>
    <n v="257733"/>
    <n v="258143"/>
    <x v="0"/>
    <s v="AOW47711.1"/>
    <m/>
    <m/>
    <s v="3-hydroxyacyl-[acyl-carrier-protein] dehydratase FabZ"/>
    <m/>
    <m/>
    <s v="A4S02_01310"/>
    <n v="411"/>
    <n v="136"/>
    <m/>
  </r>
  <r>
    <n v="525"/>
    <x v="0"/>
    <x v="2"/>
    <s v="GCA_001766235.1"/>
    <s v="Primary Assembly"/>
    <s v="chromosome"/>
    <s v="CP015164.1"/>
    <n v="258277"/>
    <n v="259134"/>
    <x v="0"/>
    <m/>
    <m/>
    <m/>
    <m/>
    <m/>
    <m/>
    <s v="A4S02_01315"/>
    <n v="858"/>
    <m/>
    <m/>
  </r>
  <r>
    <n v="526"/>
    <x v="1"/>
    <x v="3"/>
    <s v="GCA_001766235.1"/>
    <s v="Primary Assembly"/>
    <s v="chromosome"/>
    <s v="CP015164.1"/>
    <n v="258277"/>
    <n v="259134"/>
    <x v="0"/>
    <s v="AOW45615.1"/>
    <m/>
    <m/>
    <s v="acyl-[acyl-carrier-protein]--UDP-N-acetylglucosamine O-acyltransferase"/>
    <m/>
    <m/>
    <s v="A4S02_01315"/>
    <n v="858"/>
    <n v="285"/>
    <m/>
  </r>
  <r>
    <n v="527"/>
    <x v="0"/>
    <x v="2"/>
    <s v="GCA_001766235.1"/>
    <s v="Primary Assembly"/>
    <s v="chromosome"/>
    <s v="CP015164.1"/>
    <n v="259131"/>
    <n v="259988"/>
    <x v="0"/>
    <m/>
    <m/>
    <m/>
    <m/>
    <m/>
    <m/>
    <s v="A4S02_01320"/>
    <n v="858"/>
    <m/>
    <m/>
  </r>
  <r>
    <n v="528"/>
    <x v="1"/>
    <x v="3"/>
    <s v="GCA_001766235.1"/>
    <s v="Primary Assembly"/>
    <s v="chromosome"/>
    <s v="CP015164.1"/>
    <n v="259131"/>
    <n v="259988"/>
    <x v="0"/>
    <s v="AOW45616.1"/>
    <m/>
    <m/>
    <s v="UDP-2,3-diacylglucosamine pyrophosphatase"/>
    <m/>
    <m/>
    <s v="A4S02_01320"/>
    <n v="858"/>
    <n v="285"/>
    <m/>
  </r>
  <r>
    <n v="529"/>
    <x v="0"/>
    <x v="2"/>
    <s v="GCA_001766235.1"/>
    <s v="Primary Assembly"/>
    <s v="chromosome"/>
    <s v="CP015164.1"/>
    <n v="260013"/>
    <n v="260405"/>
    <x v="0"/>
    <m/>
    <m/>
    <m/>
    <m/>
    <m/>
    <m/>
    <s v="A4S02_01325"/>
    <n v="393"/>
    <m/>
    <m/>
  </r>
  <r>
    <n v="530"/>
    <x v="1"/>
    <x v="3"/>
    <s v="GCA_001766235.1"/>
    <s v="Primary Assembly"/>
    <s v="chromosome"/>
    <s v="CP015164.1"/>
    <n v="260013"/>
    <n v="260405"/>
    <x v="0"/>
    <s v="AOW45617.1"/>
    <m/>
    <m/>
    <s v="lactoylglutathione lyase"/>
    <m/>
    <m/>
    <s v="A4S02_01325"/>
    <n v="393"/>
    <n v="130"/>
    <m/>
  </r>
  <r>
    <n v="531"/>
    <x v="0"/>
    <x v="2"/>
    <s v="GCA_001766235.1"/>
    <s v="Primary Assembly"/>
    <s v="chromosome"/>
    <s v="CP015164.1"/>
    <n v="260413"/>
    <n v="260787"/>
    <x v="1"/>
    <m/>
    <m/>
    <m/>
    <m/>
    <m/>
    <m/>
    <s v="A4S02_01330"/>
    <n v="375"/>
    <m/>
    <m/>
  </r>
  <r>
    <n v="532"/>
    <x v="1"/>
    <x v="3"/>
    <s v="GCA_001766235.1"/>
    <s v="Primary Assembly"/>
    <s v="chromosome"/>
    <s v="CP015164.1"/>
    <n v="260413"/>
    <n v="260787"/>
    <x v="1"/>
    <s v="AOW47712.1"/>
    <m/>
    <m/>
    <s v="hypothetical protein"/>
    <m/>
    <m/>
    <s v="A4S02_01330"/>
    <n v="375"/>
    <n v="124"/>
    <m/>
  </r>
  <r>
    <n v="533"/>
    <x v="0"/>
    <x v="2"/>
    <s v="GCA_001766235.1"/>
    <s v="Primary Assembly"/>
    <s v="chromosome"/>
    <s v="CP015164.1"/>
    <n v="260960"/>
    <n v="261094"/>
    <x v="0"/>
    <m/>
    <m/>
    <m/>
    <m/>
    <m/>
    <m/>
    <s v="A4S02_01335"/>
    <n v="135"/>
    <m/>
    <m/>
  </r>
  <r>
    <n v="534"/>
    <x v="1"/>
    <x v="3"/>
    <s v="GCA_001766235.1"/>
    <s v="Primary Assembly"/>
    <s v="chromosome"/>
    <s v="CP015164.1"/>
    <n v="260960"/>
    <n v="261094"/>
    <x v="0"/>
    <s v="AOW45618.1"/>
    <m/>
    <m/>
    <s v="50S ribosomal protein L34"/>
    <m/>
    <m/>
    <s v="A4S02_01335"/>
    <n v="135"/>
    <n v="44"/>
    <m/>
  </r>
  <r>
    <n v="535"/>
    <x v="0"/>
    <x v="2"/>
    <s v="GCA_001766235.1"/>
    <s v="Primary Assembly"/>
    <s v="chromosome"/>
    <s v="CP015164.1"/>
    <n v="261118"/>
    <n v="261498"/>
    <x v="0"/>
    <m/>
    <m/>
    <m/>
    <m/>
    <m/>
    <m/>
    <s v="A4S02_01340"/>
    <n v="381"/>
    <m/>
    <m/>
  </r>
  <r>
    <n v="536"/>
    <x v="1"/>
    <x v="3"/>
    <s v="GCA_001766235.1"/>
    <s v="Primary Assembly"/>
    <s v="chromosome"/>
    <s v="CP015164.1"/>
    <n v="261118"/>
    <n v="261498"/>
    <x v="0"/>
    <s v="AOW45619.1"/>
    <m/>
    <m/>
    <s v="ribonuclease P protein component"/>
    <m/>
    <m/>
    <s v="A4S02_01340"/>
    <n v="381"/>
    <n v="126"/>
    <m/>
  </r>
  <r>
    <n v="537"/>
    <x v="0"/>
    <x v="2"/>
    <s v="GCA_001766235.1"/>
    <s v="Primary Assembly"/>
    <s v="chromosome"/>
    <s v="CP015164.1"/>
    <n v="261621"/>
    <n v="263372"/>
    <x v="0"/>
    <m/>
    <m/>
    <m/>
    <m/>
    <m/>
    <m/>
    <s v="A4S02_01345"/>
    <n v="1752"/>
    <m/>
    <m/>
  </r>
  <r>
    <n v="538"/>
    <x v="1"/>
    <x v="3"/>
    <s v="GCA_001766235.1"/>
    <s v="Primary Assembly"/>
    <s v="chromosome"/>
    <s v="CP015164.1"/>
    <n v="261621"/>
    <n v="263372"/>
    <x v="0"/>
    <s v="AOW45620.1"/>
    <m/>
    <m/>
    <s v="membrane protein insertase YidC"/>
    <m/>
    <m/>
    <s v="A4S02_01345"/>
    <n v="1752"/>
    <n v="583"/>
    <m/>
  </r>
  <r>
    <n v="539"/>
    <x v="0"/>
    <x v="2"/>
    <s v="GCA_001766235.1"/>
    <s v="Primary Assembly"/>
    <s v="chromosome"/>
    <s v="CP015164.1"/>
    <n v="263369"/>
    <n v="264052"/>
    <x v="0"/>
    <m/>
    <m/>
    <m/>
    <m/>
    <m/>
    <m/>
    <s v="A4S02_01350"/>
    <n v="684"/>
    <m/>
    <m/>
  </r>
  <r>
    <n v="540"/>
    <x v="1"/>
    <x v="3"/>
    <s v="GCA_001766235.1"/>
    <s v="Primary Assembly"/>
    <s v="chromosome"/>
    <s v="CP015164.1"/>
    <n v="263369"/>
    <n v="264052"/>
    <x v="0"/>
    <s v="AOW45621.1"/>
    <m/>
    <m/>
    <s v="YihA family ribosome biogenesis GTP-binding protein"/>
    <m/>
    <m/>
    <s v="A4S02_01350"/>
    <n v="684"/>
    <n v="227"/>
    <m/>
  </r>
  <r>
    <n v="541"/>
    <x v="0"/>
    <x v="2"/>
    <s v="GCA_001766235.1"/>
    <s v="Primary Assembly"/>
    <s v="chromosome"/>
    <s v="CP015164.1"/>
    <n v="264084"/>
    <n v="265001"/>
    <x v="0"/>
    <m/>
    <m/>
    <m/>
    <m/>
    <m/>
    <m/>
    <s v="A4S02_01355"/>
    <n v="918"/>
    <m/>
    <m/>
  </r>
  <r>
    <n v="542"/>
    <x v="1"/>
    <x v="3"/>
    <s v="GCA_001766235.1"/>
    <s v="Primary Assembly"/>
    <s v="chromosome"/>
    <s v="CP015164.1"/>
    <n v="264084"/>
    <n v="265001"/>
    <x v="0"/>
    <s v="AOW47713.1"/>
    <m/>
    <m/>
    <s v="acetylglutamate kinase"/>
    <m/>
    <m/>
    <s v="A4S02_01355"/>
    <n v="918"/>
    <n v="305"/>
    <m/>
  </r>
  <r>
    <n v="543"/>
    <x v="0"/>
    <x v="2"/>
    <s v="GCA_001766235.1"/>
    <s v="Primary Assembly"/>
    <s v="chromosome"/>
    <s v="CP015164.1"/>
    <n v="265137"/>
    <n v="265985"/>
    <x v="0"/>
    <m/>
    <m/>
    <m/>
    <m/>
    <m/>
    <m/>
    <s v="A4S02_01360"/>
    <n v="849"/>
    <m/>
    <m/>
  </r>
  <r>
    <n v="544"/>
    <x v="1"/>
    <x v="3"/>
    <s v="GCA_001766235.1"/>
    <s v="Primary Assembly"/>
    <s v="chromosome"/>
    <s v="CP015164.1"/>
    <n v="265137"/>
    <n v="265985"/>
    <x v="0"/>
    <s v="AOW45622.1"/>
    <m/>
    <m/>
    <s v="2,3,4,5-tetrahydropyridine-2,6-dicarboxylate N-succinyltransferase"/>
    <m/>
    <m/>
    <s v="A4S02_01360"/>
    <n v="849"/>
    <n v="282"/>
    <m/>
  </r>
  <r>
    <n v="545"/>
    <x v="0"/>
    <x v="2"/>
    <s v="GCA_001766235.1"/>
    <s v="Primary Assembly"/>
    <s v="chromosome"/>
    <s v="CP015164.1"/>
    <n v="266023"/>
    <n v="267198"/>
    <x v="0"/>
    <m/>
    <m/>
    <m/>
    <m/>
    <m/>
    <m/>
    <s v="A4S02_01365"/>
    <n v="1176"/>
    <m/>
    <m/>
  </r>
  <r>
    <n v="546"/>
    <x v="1"/>
    <x v="3"/>
    <s v="GCA_001766235.1"/>
    <s v="Primary Assembly"/>
    <s v="chromosome"/>
    <s v="CP015164.1"/>
    <n v="266023"/>
    <n v="267198"/>
    <x v="0"/>
    <s v="AOW45623.1"/>
    <m/>
    <m/>
    <s v="succinyl-diaminopimelate desuccinylase"/>
    <m/>
    <m/>
    <s v="A4S02_01365"/>
    <n v="1176"/>
    <n v="391"/>
    <m/>
  </r>
  <r>
    <n v="547"/>
    <x v="0"/>
    <x v="2"/>
    <s v="GCA_001766235.1"/>
    <s v="Primary Assembly"/>
    <s v="chromosome"/>
    <s v="CP015164.1"/>
    <n v="267195"/>
    <n v="267818"/>
    <x v="0"/>
    <m/>
    <m/>
    <m/>
    <m/>
    <m/>
    <m/>
    <s v="A4S02_01370"/>
    <n v="624"/>
    <m/>
    <m/>
  </r>
  <r>
    <n v="548"/>
    <x v="1"/>
    <x v="3"/>
    <s v="GCA_001766235.1"/>
    <s v="Primary Assembly"/>
    <s v="chromosome"/>
    <s v="CP015164.1"/>
    <n v="267195"/>
    <n v="267818"/>
    <x v="0"/>
    <s v="AOW45624.1"/>
    <m/>
    <m/>
    <s v="hypothetical protein"/>
    <m/>
    <m/>
    <s v="A4S02_01370"/>
    <n v="624"/>
    <n v="207"/>
    <m/>
  </r>
  <r>
    <n v="549"/>
    <x v="0"/>
    <x v="2"/>
    <s v="GCA_001766235.1"/>
    <s v="Primary Assembly"/>
    <s v="chromosome"/>
    <s v="CP015164.1"/>
    <n v="267843"/>
    <n v="268631"/>
    <x v="1"/>
    <m/>
    <m/>
    <m/>
    <m/>
    <m/>
    <m/>
    <s v="A4S02_01375"/>
    <n v="789"/>
    <m/>
    <m/>
  </r>
  <r>
    <n v="550"/>
    <x v="1"/>
    <x v="3"/>
    <s v="GCA_001766235.1"/>
    <s v="Primary Assembly"/>
    <s v="chromosome"/>
    <s v="CP015164.1"/>
    <n v="267843"/>
    <n v="268631"/>
    <x v="1"/>
    <s v="AOW45625.1"/>
    <m/>
    <m/>
    <s v="tRNA pseudouridine(38,39,40) synthase TruA"/>
    <m/>
    <m/>
    <s v="A4S02_01375"/>
    <n v="789"/>
    <n v="262"/>
    <m/>
  </r>
  <r>
    <n v="551"/>
    <x v="0"/>
    <x v="2"/>
    <s v="GCA_001766235.1"/>
    <s v="Primary Assembly"/>
    <s v="chromosome"/>
    <s v="CP015164.1"/>
    <n v="268628"/>
    <n v="269566"/>
    <x v="1"/>
    <m/>
    <m/>
    <m/>
    <m/>
    <m/>
    <m/>
    <s v="A4S02_01380"/>
    <n v="939"/>
    <m/>
    <m/>
  </r>
  <r>
    <n v="552"/>
    <x v="1"/>
    <x v="3"/>
    <s v="GCA_001766235.1"/>
    <s v="Primary Assembly"/>
    <s v="chromosome"/>
    <s v="CP015164.1"/>
    <n v="268628"/>
    <n v="269566"/>
    <x v="1"/>
    <s v="AOW45626.1"/>
    <m/>
    <m/>
    <s v="methionyl-tRNA formyltransferase"/>
    <m/>
    <m/>
    <s v="A4S02_01380"/>
    <n v="939"/>
    <n v="312"/>
    <m/>
  </r>
  <r>
    <n v="553"/>
    <x v="0"/>
    <x v="2"/>
    <s v="GCA_001766235.1"/>
    <s v="Primary Assembly"/>
    <s v="chromosome"/>
    <s v="CP015164.1"/>
    <n v="269586"/>
    <n v="270146"/>
    <x v="1"/>
    <m/>
    <m/>
    <m/>
    <m/>
    <m/>
    <m/>
    <s v="A4S02_01385"/>
    <n v="561"/>
    <m/>
    <m/>
  </r>
  <r>
    <n v="554"/>
    <x v="1"/>
    <x v="3"/>
    <s v="GCA_001766235.1"/>
    <s v="Primary Assembly"/>
    <s v="chromosome"/>
    <s v="CP015164.1"/>
    <n v="269586"/>
    <n v="270146"/>
    <x v="1"/>
    <s v="AOW47714.1"/>
    <m/>
    <m/>
    <s v="peptide deformylase"/>
    <m/>
    <m/>
    <s v="A4S02_01385"/>
    <n v="561"/>
    <n v="186"/>
    <m/>
  </r>
  <r>
    <n v="555"/>
    <x v="0"/>
    <x v="2"/>
    <s v="GCA_001766235.1"/>
    <s v="Primary Assembly"/>
    <s v="chromosome"/>
    <s v="CP015164.1"/>
    <n v="270385"/>
    <n v="270894"/>
    <x v="0"/>
    <m/>
    <m/>
    <m/>
    <m/>
    <m/>
    <m/>
    <s v="A4S02_01390"/>
    <n v="510"/>
    <m/>
    <m/>
  </r>
  <r>
    <n v="556"/>
    <x v="1"/>
    <x v="3"/>
    <s v="GCA_001766235.1"/>
    <s v="Primary Assembly"/>
    <s v="chromosome"/>
    <s v="CP015164.1"/>
    <n v="270385"/>
    <n v="270894"/>
    <x v="0"/>
    <s v="AOW45627.1"/>
    <m/>
    <m/>
    <s v="heat-shock protein Hsp20"/>
    <m/>
    <m/>
    <s v="A4S02_01390"/>
    <n v="510"/>
    <n v="169"/>
    <m/>
  </r>
  <r>
    <n v="557"/>
    <x v="0"/>
    <x v="2"/>
    <s v="GCA_001766235.1"/>
    <s v="Primary Assembly"/>
    <s v="chromosome"/>
    <s v="CP015164.1"/>
    <n v="270913"/>
    <n v="271179"/>
    <x v="0"/>
    <m/>
    <m/>
    <m/>
    <m/>
    <m/>
    <m/>
    <s v="A4S02_01395"/>
    <n v="267"/>
    <m/>
    <m/>
  </r>
  <r>
    <n v="558"/>
    <x v="1"/>
    <x v="3"/>
    <s v="GCA_001766235.1"/>
    <s v="Primary Assembly"/>
    <s v="chromosome"/>
    <s v="CP015164.1"/>
    <n v="270913"/>
    <n v="271179"/>
    <x v="0"/>
    <s v="AOW45628.1"/>
    <m/>
    <m/>
    <s v="hypothetical protein"/>
    <m/>
    <m/>
    <s v="A4S02_01395"/>
    <n v="267"/>
    <n v="88"/>
    <m/>
  </r>
  <r>
    <n v="559"/>
    <x v="0"/>
    <x v="2"/>
    <s v="GCA_001766235.1"/>
    <s v="Primary Assembly"/>
    <s v="chromosome"/>
    <s v="CP015164.1"/>
    <n v="271269"/>
    <n v="271889"/>
    <x v="1"/>
    <m/>
    <m/>
    <m/>
    <m/>
    <m/>
    <m/>
    <s v="A4S02_01400"/>
    <n v="621"/>
    <m/>
    <m/>
  </r>
  <r>
    <n v="560"/>
    <x v="1"/>
    <x v="3"/>
    <s v="GCA_001766235.1"/>
    <s v="Primary Assembly"/>
    <s v="chromosome"/>
    <s v="CP015164.1"/>
    <n v="271269"/>
    <n v="271889"/>
    <x v="1"/>
    <s v="AOW45629.1"/>
    <m/>
    <m/>
    <s v="ribosomal subunit interface protein"/>
    <m/>
    <m/>
    <s v="A4S02_01400"/>
    <n v="621"/>
    <n v="206"/>
    <m/>
  </r>
  <r>
    <n v="561"/>
    <x v="0"/>
    <x v="2"/>
    <s v="GCA_001766235.1"/>
    <s v="Primary Assembly"/>
    <s v="chromosome"/>
    <s v="CP015164.1"/>
    <n v="272237"/>
    <n v="272539"/>
    <x v="0"/>
    <m/>
    <m/>
    <m/>
    <m/>
    <m/>
    <m/>
    <s v="A4S02_01405"/>
    <n v="303"/>
    <m/>
    <m/>
  </r>
  <r>
    <n v="562"/>
    <x v="1"/>
    <x v="3"/>
    <s v="GCA_001766235.1"/>
    <s v="Primary Assembly"/>
    <s v="chromosome"/>
    <s v="CP015164.1"/>
    <n v="272237"/>
    <n v="272539"/>
    <x v="0"/>
    <s v="AOW45630.1"/>
    <m/>
    <m/>
    <s v="hypothetical protein"/>
    <m/>
    <m/>
    <s v="A4S02_01405"/>
    <n v="303"/>
    <n v="100"/>
    <m/>
  </r>
  <r>
    <n v="563"/>
    <x v="0"/>
    <x v="2"/>
    <s v="GCA_001766235.1"/>
    <s v="Primary Assembly"/>
    <s v="chromosome"/>
    <s v="CP015164.1"/>
    <n v="272574"/>
    <n v="273422"/>
    <x v="0"/>
    <m/>
    <m/>
    <m/>
    <m/>
    <m/>
    <m/>
    <s v="A4S02_01410"/>
    <n v="849"/>
    <m/>
    <m/>
  </r>
  <r>
    <n v="564"/>
    <x v="1"/>
    <x v="3"/>
    <s v="GCA_001766235.1"/>
    <s v="Primary Assembly"/>
    <s v="chromosome"/>
    <s v="CP015164.1"/>
    <n v="272574"/>
    <n v="273422"/>
    <x v="0"/>
    <s v="AOW45631.1"/>
    <m/>
    <m/>
    <s v="hypothetical protein"/>
    <m/>
    <m/>
    <s v="A4S02_01410"/>
    <n v="849"/>
    <n v="282"/>
    <m/>
  </r>
  <r>
    <n v="565"/>
    <x v="0"/>
    <x v="2"/>
    <s v="GCA_001766235.1"/>
    <s v="Primary Assembly"/>
    <s v="chromosome"/>
    <s v="CP015164.1"/>
    <n v="273419"/>
    <n v="274162"/>
    <x v="1"/>
    <m/>
    <m/>
    <m/>
    <m/>
    <m/>
    <m/>
    <s v="A4S02_01415"/>
    <n v="744"/>
    <m/>
    <m/>
  </r>
  <r>
    <n v="566"/>
    <x v="1"/>
    <x v="3"/>
    <s v="GCA_001766235.1"/>
    <s v="Primary Assembly"/>
    <s v="chromosome"/>
    <s v="CP015164.1"/>
    <n v="273419"/>
    <n v="274162"/>
    <x v="1"/>
    <s v="AOW47715.1"/>
    <m/>
    <m/>
    <s v="LPS export ABC transporter ATP-binding protein"/>
    <m/>
    <m/>
    <s v="A4S02_01415"/>
    <n v="744"/>
    <n v="247"/>
    <m/>
  </r>
  <r>
    <n v="567"/>
    <x v="0"/>
    <x v="2"/>
    <s v="GCA_001766235.1"/>
    <s v="Primary Assembly"/>
    <s v="chromosome"/>
    <s v="CP015164.1"/>
    <n v="274243"/>
    <n v="275349"/>
    <x v="1"/>
    <m/>
    <m/>
    <m/>
    <m/>
    <m/>
    <m/>
    <s v="A4S02_01420"/>
    <n v="1107"/>
    <m/>
    <m/>
  </r>
  <r>
    <n v="568"/>
    <x v="1"/>
    <x v="3"/>
    <s v="GCA_001766235.1"/>
    <s v="Primary Assembly"/>
    <s v="chromosome"/>
    <s v="CP015164.1"/>
    <n v="274243"/>
    <n v="275349"/>
    <x v="1"/>
    <s v="AOW45632.1"/>
    <m/>
    <m/>
    <s v="hypothetical protein"/>
    <m/>
    <m/>
    <s v="A4S02_01420"/>
    <n v="1107"/>
    <n v="368"/>
    <m/>
  </r>
  <r>
    <n v="569"/>
    <x v="0"/>
    <x v="2"/>
    <s v="GCA_001766235.1"/>
    <s v="Primary Assembly"/>
    <s v="chromosome"/>
    <s v="CP015164.1"/>
    <n v="275351"/>
    <n v="276088"/>
    <x v="1"/>
    <m/>
    <m/>
    <m/>
    <m/>
    <m/>
    <m/>
    <s v="A4S02_01425"/>
    <n v="738"/>
    <m/>
    <m/>
  </r>
  <r>
    <n v="570"/>
    <x v="1"/>
    <x v="3"/>
    <s v="GCA_001766235.1"/>
    <s v="Primary Assembly"/>
    <s v="chromosome"/>
    <s v="CP015164.1"/>
    <n v="275351"/>
    <n v="276088"/>
    <x v="1"/>
    <s v="AOW45633.1"/>
    <m/>
    <m/>
    <s v="LPS export ABC transporter periplasmic protein LptC"/>
    <m/>
    <m/>
    <s v="A4S02_01425"/>
    <n v="738"/>
    <n v="245"/>
    <m/>
  </r>
  <r>
    <n v="571"/>
    <x v="0"/>
    <x v="2"/>
    <s v="GCA_001766235.1"/>
    <s v="Primary Assembly"/>
    <s v="chromosome"/>
    <s v="CP015164.1"/>
    <n v="276085"/>
    <n v="277098"/>
    <x v="1"/>
    <m/>
    <m/>
    <m/>
    <m/>
    <m/>
    <m/>
    <s v="A4S02_01430"/>
    <n v="1014"/>
    <m/>
    <m/>
  </r>
  <r>
    <n v="572"/>
    <x v="1"/>
    <x v="3"/>
    <s v="GCA_001766235.1"/>
    <s v="Primary Assembly"/>
    <s v="chromosome"/>
    <s v="CP015164.1"/>
    <n v="276085"/>
    <n v="277098"/>
    <x v="1"/>
    <s v="AOW45634.1"/>
    <m/>
    <m/>
    <s v="D-arabinose 5-phosphate"/>
    <m/>
    <m/>
    <s v="A4S02_01430"/>
    <n v="1014"/>
    <n v="337"/>
    <m/>
  </r>
  <r>
    <n v="573"/>
    <x v="0"/>
    <x v="2"/>
    <s v="GCA_001766235.1"/>
    <s v="Primary Assembly"/>
    <s v="chromosome"/>
    <s v="CP015164.1"/>
    <n v="277145"/>
    <n v="277798"/>
    <x v="1"/>
    <m/>
    <m/>
    <m/>
    <m/>
    <m/>
    <m/>
    <s v="A4S02_01435"/>
    <n v="654"/>
    <m/>
    <m/>
  </r>
  <r>
    <n v="574"/>
    <x v="1"/>
    <x v="3"/>
    <s v="GCA_001766235.1"/>
    <s v="Primary Assembly"/>
    <s v="chromosome"/>
    <s v="CP015164.1"/>
    <n v="277145"/>
    <n v="277798"/>
    <x v="1"/>
    <s v="AOW45635.1"/>
    <m/>
    <m/>
    <s v="3'-5' exonuclease"/>
    <m/>
    <m/>
    <s v="A4S02_01435"/>
    <n v="654"/>
    <n v="217"/>
    <m/>
  </r>
  <r>
    <n v="575"/>
    <x v="0"/>
    <x v="2"/>
    <s v="GCA_001766235.1"/>
    <s v="Primary Assembly"/>
    <s v="chromosome"/>
    <s v="CP015164.1"/>
    <n v="278003"/>
    <n v="278845"/>
    <x v="0"/>
    <m/>
    <m/>
    <m/>
    <m/>
    <m/>
    <m/>
    <s v="A4S02_01440"/>
    <n v="843"/>
    <m/>
    <m/>
  </r>
  <r>
    <n v="576"/>
    <x v="1"/>
    <x v="3"/>
    <s v="GCA_001766235.1"/>
    <s v="Primary Assembly"/>
    <s v="chromosome"/>
    <s v="CP015164.1"/>
    <n v="278003"/>
    <n v="278845"/>
    <x v="0"/>
    <s v="AOW47716.1"/>
    <m/>
    <m/>
    <s v="23S rRNA (guanosine(2251)-2'-O)-methyltransferase RlmB"/>
    <m/>
    <m/>
    <s v="A4S02_01440"/>
    <n v="843"/>
    <n v="280"/>
    <m/>
  </r>
  <r>
    <n v="577"/>
    <x v="0"/>
    <x v="2"/>
    <s v="GCA_001766235.1"/>
    <s v="Primary Assembly"/>
    <s v="chromosome"/>
    <s v="CP015164.1"/>
    <n v="278779"/>
    <n v="280131"/>
    <x v="1"/>
    <m/>
    <m/>
    <m/>
    <m/>
    <m/>
    <m/>
    <s v="A4S02_01445"/>
    <n v="1353"/>
    <m/>
    <m/>
  </r>
  <r>
    <n v="578"/>
    <x v="1"/>
    <x v="3"/>
    <s v="GCA_001766235.1"/>
    <s v="Primary Assembly"/>
    <s v="chromosome"/>
    <s v="CP015164.1"/>
    <n v="278779"/>
    <n v="280131"/>
    <x v="1"/>
    <s v="AOW45636.1"/>
    <m/>
    <m/>
    <s v="hypothetical protein"/>
    <m/>
    <m/>
    <s v="A4S02_01445"/>
    <n v="1353"/>
    <n v="450"/>
    <m/>
  </r>
  <r>
    <n v="579"/>
    <x v="0"/>
    <x v="2"/>
    <s v="GCA_001766235.1"/>
    <s v="Primary Assembly"/>
    <s v="chromosome"/>
    <s v="CP015164.1"/>
    <n v="280183"/>
    <n v="281058"/>
    <x v="1"/>
    <m/>
    <m/>
    <m/>
    <m/>
    <m/>
    <m/>
    <s v="A4S02_01450"/>
    <n v="876"/>
    <m/>
    <m/>
  </r>
  <r>
    <n v="580"/>
    <x v="1"/>
    <x v="3"/>
    <s v="GCA_001766235.1"/>
    <s v="Primary Assembly"/>
    <s v="chromosome"/>
    <s v="CP015164.1"/>
    <n v="280183"/>
    <n v="281058"/>
    <x v="1"/>
    <s v="AOW47717.1"/>
    <m/>
    <m/>
    <s v="dehydrogenase"/>
    <m/>
    <m/>
    <s v="A4S02_01450"/>
    <n v="876"/>
    <n v="291"/>
    <m/>
  </r>
  <r>
    <n v="581"/>
    <x v="0"/>
    <x v="2"/>
    <s v="GCA_001766235.1"/>
    <s v="Primary Assembly"/>
    <s v="chromosome"/>
    <s v="CP015164.1"/>
    <n v="281101"/>
    <n v="281754"/>
    <x v="0"/>
    <m/>
    <m/>
    <m/>
    <m/>
    <m/>
    <m/>
    <s v="A4S02_01455"/>
    <n v="654"/>
    <m/>
    <m/>
  </r>
  <r>
    <n v="582"/>
    <x v="1"/>
    <x v="3"/>
    <s v="GCA_001766235.1"/>
    <s v="Primary Assembly"/>
    <s v="chromosome"/>
    <s v="CP015164.1"/>
    <n v="281101"/>
    <n v="281754"/>
    <x v="0"/>
    <s v="AOW45637.1"/>
    <m/>
    <m/>
    <s v="guanylate kinase"/>
    <m/>
    <m/>
    <s v="A4S02_01455"/>
    <n v="654"/>
    <n v="217"/>
    <m/>
  </r>
  <r>
    <n v="583"/>
    <x v="0"/>
    <x v="2"/>
    <s v="GCA_001766235.1"/>
    <s v="Primary Assembly"/>
    <s v="chromosome"/>
    <s v="CP015164.1"/>
    <n v="281760"/>
    <n v="283193"/>
    <x v="0"/>
    <m/>
    <m/>
    <m/>
    <m/>
    <m/>
    <m/>
    <s v="A4S02_01460"/>
    <n v="1434"/>
    <m/>
    <m/>
  </r>
  <r>
    <n v="584"/>
    <x v="1"/>
    <x v="3"/>
    <s v="GCA_001766235.1"/>
    <s v="Primary Assembly"/>
    <s v="chromosome"/>
    <s v="CP015164.1"/>
    <n v="281760"/>
    <n v="283193"/>
    <x v="0"/>
    <s v="AOW45638.1"/>
    <m/>
    <m/>
    <s v="bifunctional heptose 7-phosphate kinase/heptose 1-phosphate adenyltransferase"/>
    <m/>
    <m/>
    <s v="A4S02_01460"/>
    <n v="1434"/>
    <n v="477"/>
    <m/>
  </r>
  <r>
    <n v="585"/>
    <x v="0"/>
    <x v="2"/>
    <s v="GCA_001766235.1"/>
    <s v="Primary Assembly"/>
    <s v="chromosome"/>
    <s v="CP015164.1"/>
    <n v="283190"/>
    <n v="284374"/>
    <x v="0"/>
    <m/>
    <m/>
    <m/>
    <m/>
    <m/>
    <m/>
    <s v="A4S02_01465"/>
    <n v="1185"/>
    <m/>
    <m/>
  </r>
  <r>
    <n v="586"/>
    <x v="1"/>
    <x v="3"/>
    <s v="GCA_001766235.1"/>
    <s v="Primary Assembly"/>
    <s v="chromosome"/>
    <s v="CP015164.1"/>
    <n v="283190"/>
    <n v="284374"/>
    <x v="0"/>
    <s v="AOW45639.1"/>
    <m/>
    <m/>
    <s v="mannose-6-phosphate isomerase"/>
    <m/>
    <m/>
    <s v="A4S02_01465"/>
    <n v="1185"/>
    <n v="394"/>
    <m/>
  </r>
  <r>
    <n v="587"/>
    <x v="0"/>
    <x v="2"/>
    <s v="GCA_001766235.1"/>
    <s v="Primary Assembly"/>
    <s v="chromosome"/>
    <s v="CP015164.1"/>
    <n v="284447"/>
    <n v="285949"/>
    <x v="0"/>
    <m/>
    <m/>
    <m/>
    <m/>
    <m/>
    <m/>
    <s v="A4S02_01470"/>
    <n v="1503"/>
    <m/>
    <m/>
  </r>
  <r>
    <n v="588"/>
    <x v="1"/>
    <x v="3"/>
    <s v="GCA_001766235.1"/>
    <s v="Primary Assembly"/>
    <s v="chromosome"/>
    <s v="CP015164.1"/>
    <n v="284447"/>
    <n v="285949"/>
    <x v="0"/>
    <s v="AOW47718.1"/>
    <m/>
    <m/>
    <s v="replicative DNA helicase"/>
    <m/>
    <m/>
    <s v="A4S02_01470"/>
    <n v="1503"/>
    <n v="500"/>
    <m/>
  </r>
  <r>
    <n v="589"/>
    <x v="0"/>
    <x v="2"/>
    <s v="GCA_001766235.1"/>
    <s v="Primary Assembly"/>
    <s v="chromosome"/>
    <s v="CP015164.1"/>
    <n v="286129"/>
    <n v="286347"/>
    <x v="0"/>
    <m/>
    <m/>
    <m/>
    <m/>
    <m/>
    <m/>
    <s v="A4S02_01475"/>
    <n v="219"/>
    <m/>
    <m/>
  </r>
  <r>
    <n v="590"/>
    <x v="1"/>
    <x v="3"/>
    <s v="GCA_001766235.1"/>
    <s v="Primary Assembly"/>
    <s v="chromosome"/>
    <s v="CP015164.1"/>
    <n v="286129"/>
    <n v="286347"/>
    <x v="0"/>
    <s v="AOW45640.1"/>
    <m/>
    <m/>
    <s v="hypothetical protein"/>
    <m/>
    <m/>
    <s v="A4S02_01475"/>
    <n v="219"/>
    <n v="72"/>
    <m/>
  </r>
  <r>
    <n v="591"/>
    <x v="0"/>
    <x v="2"/>
    <s v="GCA_001766235.1"/>
    <s v="Primary Assembly"/>
    <s v="chromosome"/>
    <s v="CP015164.1"/>
    <n v="286319"/>
    <n v="287116"/>
    <x v="1"/>
    <m/>
    <m/>
    <m/>
    <m/>
    <m/>
    <m/>
    <s v="A4S02_01480"/>
    <n v="798"/>
    <m/>
    <m/>
  </r>
  <r>
    <n v="592"/>
    <x v="1"/>
    <x v="3"/>
    <s v="GCA_001766235.1"/>
    <s v="Primary Assembly"/>
    <s v="chromosome"/>
    <s v="CP015164.1"/>
    <n v="286319"/>
    <n v="287116"/>
    <x v="1"/>
    <s v="AOW45641.1"/>
    <m/>
    <m/>
    <s v="transposase"/>
    <m/>
    <m/>
    <s v="A4S02_01480"/>
    <n v="798"/>
    <n v="265"/>
    <m/>
  </r>
  <r>
    <n v="593"/>
    <x v="0"/>
    <x v="2"/>
    <s v="GCA_001766235.1"/>
    <s v="Primary Assembly"/>
    <s v="chromosome"/>
    <s v="CP015164.1"/>
    <n v="287172"/>
    <n v="287411"/>
    <x v="0"/>
    <m/>
    <m/>
    <m/>
    <m/>
    <m/>
    <m/>
    <s v="A4S02_01485"/>
    <n v="240"/>
    <m/>
    <m/>
  </r>
  <r>
    <n v="594"/>
    <x v="1"/>
    <x v="3"/>
    <s v="GCA_001766235.1"/>
    <s v="Primary Assembly"/>
    <s v="chromosome"/>
    <s v="CP015164.1"/>
    <n v="287172"/>
    <n v="287411"/>
    <x v="0"/>
    <s v="AOW45642.1"/>
    <m/>
    <m/>
    <s v="hypothetical protein"/>
    <m/>
    <m/>
    <s v="A4S02_01485"/>
    <n v="240"/>
    <n v="79"/>
    <m/>
  </r>
  <r>
    <n v="595"/>
    <x v="0"/>
    <x v="2"/>
    <s v="GCA_001766235.1"/>
    <s v="Primary Assembly"/>
    <s v="chromosome"/>
    <s v="CP015164.1"/>
    <n v="287502"/>
    <n v="288581"/>
    <x v="1"/>
    <m/>
    <m/>
    <m/>
    <m/>
    <m/>
    <m/>
    <s v="A4S02_01490"/>
    <n v="1080"/>
    <m/>
    <m/>
  </r>
  <r>
    <n v="596"/>
    <x v="1"/>
    <x v="3"/>
    <s v="GCA_001766235.1"/>
    <s v="Primary Assembly"/>
    <s v="chromosome"/>
    <s v="CP015164.1"/>
    <n v="287502"/>
    <n v="288581"/>
    <x v="1"/>
    <s v="AOW45643.1"/>
    <m/>
    <m/>
    <s v="transposase"/>
    <m/>
    <m/>
    <s v="A4S02_01490"/>
    <n v="1080"/>
    <n v="359"/>
    <m/>
  </r>
  <r>
    <n v="597"/>
    <x v="0"/>
    <x v="0"/>
    <s v="GCA_001766235.1"/>
    <s v="Primary Assembly"/>
    <s v="chromosome"/>
    <s v="CP015164.1"/>
    <n v="288661"/>
    <n v="289119"/>
    <x v="0"/>
    <m/>
    <m/>
    <m/>
    <m/>
    <m/>
    <m/>
    <s v="A4S02_01495"/>
    <n v="459"/>
    <m/>
    <s v="pseudo"/>
  </r>
  <r>
    <n v="598"/>
    <x v="1"/>
    <x v="1"/>
    <s v="GCA_001766235.1"/>
    <s v="Primary Assembly"/>
    <s v="chromosome"/>
    <s v="CP015164.1"/>
    <n v="288661"/>
    <n v="289119"/>
    <x v="0"/>
    <m/>
    <m/>
    <m/>
    <s v="DNA topoisomerase I"/>
    <m/>
    <m/>
    <s v="A4S02_01495"/>
    <n v="459"/>
    <m/>
    <s v="pseudo"/>
  </r>
  <r>
    <n v="599"/>
    <x v="0"/>
    <x v="2"/>
    <s v="GCA_001766235.1"/>
    <s v="Primary Assembly"/>
    <s v="chromosome"/>
    <s v="CP015164.1"/>
    <n v="289183"/>
    <n v="291600"/>
    <x v="1"/>
    <m/>
    <m/>
    <m/>
    <m/>
    <m/>
    <m/>
    <s v="A4S02_01500"/>
    <n v="2418"/>
    <m/>
    <m/>
  </r>
  <r>
    <n v="600"/>
    <x v="1"/>
    <x v="3"/>
    <s v="GCA_001766235.1"/>
    <s v="Primary Assembly"/>
    <s v="chromosome"/>
    <s v="CP015164.1"/>
    <n v="289183"/>
    <n v="291600"/>
    <x v="1"/>
    <s v="AOW45644.1"/>
    <m/>
    <m/>
    <s v="mechanosensitive ion channel protein MscS"/>
    <m/>
    <m/>
    <s v="A4S02_01500"/>
    <n v="2418"/>
    <n v="805"/>
    <m/>
  </r>
  <r>
    <n v="601"/>
    <x v="0"/>
    <x v="2"/>
    <s v="GCA_001766235.1"/>
    <s v="Primary Assembly"/>
    <s v="chromosome"/>
    <s v="CP015164.1"/>
    <n v="292069"/>
    <n v="292845"/>
    <x v="1"/>
    <m/>
    <m/>
    <m/>
    <m/>
    <m/>
    <m/>
    <s v="A4S02_01505"/>
    <n v="777"/>
    <m/>
    <m/>
  </r>
  <r>
    <n v="602"/>
    <x v="1"/>
    <x v="3"/>
    <s v="GCA_001766235.1"/>
    <s v="Primary Assembly"/>
    <s v="chromosome"/>
    <s v="CP015164.1"/>
    <n v="292069"/>
    <n v="292845"/>
    <x v="1"/>
    <s v="AOW47719.1"/>
    <m/>
    <m/>
    <s v="ABC transporter ATP-binding protein"/>
    <m/>
    <m/>
    <s v="A4S02_01505"/>
    <n v="777"/>
    <n v="258"/>
    <m/>
  </r>
  <r>
    <n v="603"/>
    <x v="0"/>
    <x v="2"/>
    <s v="GCA_001766235.1"/>
    <s v="Primary Assembly"/>
    <s v="chromosome"/>
    <s v="CP015164.1"/>
    <n v="292854"/>
    <n v="293639"/>
    <x v="1"/>
    <m/>
    <m/>
    <m/>
    <m/>
    <m/>
    <m/>
    <s v="A4S02_01510"/>
    <n v="786"/>
    <m/>
    <m/>
  </r>
  <r>
    <n v="604"/>
    <x v="1"/>
    <x v="3"/>
    <s v="GCA_001766235.1"/>
    <s v="Primary Assembly"/>
    <s v="chromosome"/>
    <s v="CP015164.1"/>
    <n v="292854"/>
    <n v="293639"/>
    <x v="1"/>
    <s v="AOW45645.1"/>
    <m/>
    <m/>
    <s v="ABC transporter permease"/>
    <m/>
    <m/>
    <s v="A4S02_01510"/>
    <n v="786"/>
    <n v="261"/>
    <m/>
  </r>
  <r>
    <n v="605"/>
    <x v="0"/>
    <x v="2"/>
    <s v="GCA_001766235.1"/>
    <s v="Primary Assembly"/>
    <s v="chromosome"/>
    <s v="CP015164.1"/>
    <n v="293846"/>
    <n v="294877"/>
    <x v="0"/>
    <m/>
    <m/>
    <m/>
    <m/>
    <m/>
    <m/>
    <s v="A4S02_01515"/>
    <n v="1032"/>
    <m/>
    <m/>
  </r>
  <r>
    <n v="606"/>
    <x v="1"/>
    <x v="3"/>
    <s v="GCA_001766235.1"/>
    <s v="Primary Assembly"/>
    <s v="chromosome"/>
    <s v="CP015164.1"/>
    <n v="293846"/>
    <n v="294877"/>
    <x v="0"/>
    <s v="AOW47720.1"/>
    <m/>
    <m/>
    <s v="hypothetical protein"/>
    <m/>
    <m/>
    <s v="A4S02_01515"/>
    <n v="1032"/>
    <n v="343"/>
    <m/>
  </r>
  <r>
    <n v="607"/>
    <x v="0"/>
    <x v="2"/>
    <s v="GCA_001766235.1"/>
    <s v="Primary Assembly"/>
    <s v="chromosome"/>
    <s v="CP015164.1"/>
    <n v="294962"/>
    <n v="296353"/>
    <x v="0"/>
    <m/>
    <m/>
    <m/>
    <m/>
    <m/>
    <m/>
    <s v="A4S02_01520"/>
    <n v="1392"/>
    <m/>
    <m/>
  </r>
  <r>
    <n v="608"/>
    <x v="1"/>
    <x v="3"/>
    <s v="GCA_001766235.1"/>
    <s v="Primary Assembly"/>
    <s v="chromosome"/>
    <s v="CP015164.1"/>
    <n v="294962"/>
    <n v="296353"/>
    <x v="0"/>
    <s v="AOW45646.1"/>
    <m/>
    <m/>
    <s v="DNA repair protein RadA"/>
    <m/>
    <m/>
    <s v="A4S02_01520"/>
    <n v="1392"/>
    <n v="463"/>
    <m/>
  </r>
  <r>
    <n v="609"/>
    <x v="0"/>
    <x v="4"/>
    <s v="GCA_001766235.1"/>
    <s v="Primary Assembly"/>
    <s v="chromosome"/>
    <s v="CP015164.1"/>
    <n v="296408"/>
    <n v="296481"/>
    <x v="0"/>
    <m/>
    <m/>
    <m/>
    <m/>
    <m/>
    <m/>
    <s v="A4S02_01525"/>
    <n v="74"/>
    <m/>
    <m/>
  </r>
  <r>
    <n v="610"/>
    <x v="2"/>
    <x v="5"/>
    <s v="GCA_001766235.1"/>
    <s v="Primary Assembly"/>
    <s v="chromosome"/>
    <s v="CP015164.1"/>
    <n v="296408"/>
    <n v="296481"/>
    <x v="0"/>
    <m/>
    <m/>
    <m/>
    <s v="tRNA-Gly"/>
    <m/>
    <m/>
    <s v="A4S02_01525"/>
    <n v="74"/>
    <m/>
    <s v="anticodon=CCC"/>
  </r>
  <r>
    <n v="611"/>
    <x v="0"/>
    <x v="2"/>
    <s v="GCA_001766235.1"/>
    <s v="Primary Assembly"/>
    <s v="chromosome"/>
    <s v="CP015164.1"/>
    <n v="296574"/>
    <n v="297014"/>
    <x v="0"/>
    <m/>
    <m/>
    <m/>
    <m/>
    <m/>
    <m/>
    <s v="A4S02_01530"/>
    <n v="441"/>
    <m/>
    <m/>
  </r>
  <r>
    <n v="612"/>
    <x v="1"/>
    <x v="3"/>
    <s v="GCA_001766235.1"/>
    <s v="Primary Assembly"/>
    <s v="chromosome"/>
    <s v="CP015164.1"/>
    <n v="296574"/>
    <n v="297014"/>
    <x v="0"/>
    <s v="AOW45647.1"/>
    <m/>
    <m/>
    <s v="hypothetical protein"/>
    <m/>
    <m/>
    <s v="A4S02_01530"/>
    <n v="441"/>
    <n v="146"/>
    <m/>
  </r>
  <r>
    <n v="613"/>
    <x v="0"/>
    <x v="2"/>
    <s v="GCA_001766235.1"/>
    <s v="Primary Assembly"/>
    <s v="chromosome"/>
    <s v="CP015164.1"/>
    <n v="297104"/>
    <n v="297670"/>
    <x v="0"/>
    <m/>
    <m/>
    <m/>
    <m/>
    <m/>
    <m/>
    <s v="A4S02_01535"/>
    <n v="567"/>
    <m/>
    <m/>
  </r>
  <r>
    <n v="614"/>
    <x v="1"/>
    <x v="3"/>
    <s v="GCA_001766235.1"/>
    <s v="Primary Assembly"/>
    <s v="chromosome"/>
    <s v="CP015164.1"/>
    <n v="297104"/>
    <n v="297670"/>
    <x v="0"/>
    <s v="AOW47721.1"/>
    <m/>
    <m/>
    <s v="integrase"/>
    <m/>
    <m/>
    <s v="A4S02_01535"/>
    <n v="567"/>
    <n v="188"/>
    <m/>
  </r>
  <r>
    <n v="615"/>
    <x v="0"/>
    <x v="2"/>
    <s v="GCA_001766235.1"/>
    <s v="Primary Assembly"/>
    <s v="chromosome"/>
    <s v="CP015164.1"/>
    <n v="298254"/>
    <n v="298526"/>
    <x v="0"/>
    <m/>
    <m/>
    <m/>
    <m/>
    <m/>
    <m/>
    <s v="A4S02_01540"/>
    <n v="273"/>
    <m/>
    <m/>
  </r>
  <r>
    <n v="616"/>
    <x v="1"/>
    <x v="3"/>
    <s v="GCA_001766235.1"/>
    <s v="Primary Assembly"/>
    <s v="chromosome"/>
    <s v="CP015164.1"/>
    <n v="298254"/>
    <n v="298526"/>
    <x v="0"/>
    <s v="AOW45648.1"/>
    <m/>
    <m/>
    <s v="hypothetical protein"/>
    <m/>
    <m/>
    <s v="A4S02_01540"/>
    <n v="273"/>
    <n v="90"/>
    <m/>
  </r>
  <r>
    <n v="617"/>
    <x v="0"/>
    <x v="2"/>
    <s v="GCA_001766235.1"/>
    <s v="Primary Assembly"/>
    <s v="chromosome"/>
    <s v="CP015164.1"/>
    <n v="298704"/>
    <n v="299501"/>
    <x v="0"/>
    <m/>
    <m/>
    <m/>
    <m/>
    <m/>
    <m/>
    <s v="A4S02_01545"/>
    <n v="798"/>
    <m/>
    <m/>
  </r>
  <r>
    <n v="618"/>
    <x v="1"/>
    <x v="3"/>
    <s v="GCA_001766235.1"/>
    <s v="Primary Assembly"/>
    <s v="chromosome"/>
    <s v="CP015164.1"/>
    <n v="298704"/>
    <n v="299501"/>
    <x v="0"/>
    <s v="AOW45649.1"/>
    <m/>
    <m/>
    <s v="transposase"/>
    <m/>
    <m/>
    <s v="A4S02_01545"/>
    <n v="798"/>
    <n v="265"/>
    <m/>
  </r>
  <r>
    <n v="619"/>
    <x v="0"/>
    <x v="2"/>
    <s v="GCA_001766235.1"/>
    <s v="Primary Assembly"/>
    <s v="chromosome"/>
    <s v="CP015164.1"/>
    <n v="300190"/>
    <n v="301785"/>
    <x v="0"/>
    <m/>
    <m/>
    <m/>
    <m/>
    <m/>
    <m/>
    <s v="A4S02_01550"/>
    <n v="1596"/>
    <m/>
    <m/>
  </r>
  <r>
    <n v="620"/>
    <x v="1"/>
    <x v="3"/>
    <s v="GCA_001766235.1"/>
    <s v="Primary Assembly"/>
    <s v="chromosome"/>
    <s v="CP015164.1"/>
    <n v="300190"/>
    <n v="301785"/>
    <x v="0"/>
    <s v="AOW45650.1"/>
    <m/>
    <m/>
    <s v="hypothetical protein"/>
    <m/>
    <m/>
    <s v="A4S02_01550"/>
    <n v="1596"/>
    <n v="531"/>
    <m/>
  </r>
  <r>
    <n v="621"/>
    <x v="0"/>
    <x v="2"/>
    <s v="GCA_001766235.1"/>
    <s v="Primary Assembly"/>
    <s v="chromosome"/>
    <s v="CP015164.1"/>
    <n v="301855"/>
    <n v="303225"/>
    <x v="0"/>
    <m/>
    <m/>
    <m/>
    <m/>
    <m/>
    <m/>
    <s v="A4S02_01555"/>
    <n v="1371"/>
    <m/>
    <m/>
  </r>
  <r>
    <n v="622"/>
    <x v="1"/>
    <x v="3"/>
    <s v="GCA_001766235.1"/>
    <s v="Primary Assembly"/>
    <s v="chromosome"/>
    <s v="CP015164.1"/>
    <n v="301855"/>
    <n v="303225"/>
    <x v="0"/>
    <s v="AOW45651.1"/>
    <m/>
    <m/>
    <s v="GABA permease"/>
    <m/>
    <m/>
    <s v="A4S02_01555"/>
    <n v="1371"/>
    <n v="456"/>
    <m/>
  </r>
  <r>
    <n v="623"/>
    <x v="0"/>
    <x v="0"/>
    <s v="GCA_001766235.1"/>
    <s v="Primary Assembly"/>
    <s v="chromosome"/>
    <s v="CP015164.1"/>
    <n v="303255"/>
    <n v="303939"/>
    <x v="1"/>
    <m/>
    <m/>
    <m/>
    <m/>
    <m/>
    <m/>
    <s v="A4S02_01560"/>
    <n v="685"/>
    <m/>
    <s v="pseudo"/>
  </r>
  <r>
    <n v="624"/>
    <x v="1"/>
    <x v="1"/>
    <s v="GCA_001766235.1"/>
    <s v="Primary Assembly"/>
    <s v="chromosome"/>
    <s v="CP015164.1"/>
    <n v="303255"/>
    <n v="303939"/>
    <x v="1"/>
    <m/>
    <m/>
    <m/>
    <s v="hypothetical protein"/>
    <m/>
    <m/>
    <s v="A4S02_01560"/>
    <n v="685"/>
    <m/>
    <s v="pseudo"/>
  </r>
  <r>
    <n v="625"/>
    <x v="0"/>
    <x v="2"/>
    <s v="GCA_001766235.1"/>
    <s v="Primary Assembly"/>
    <s v="chromosome"/>
    <s v="CP015164.1"/>
    <n v="304145"/>
    <n v="307780"/>
    <x v="1"/>
    <m/>
    <m/>
    <m/>
    <m/>
    <s v="putA"/>
    <m/>
    <s v="A4S02_01565"/>
    <n v="3636"/>
    <m/>
    <m/>
  </r>
  <r>
    <n v="626"/>
    <x v="1"/>
    <x v="3"/>
    <s v="GCA_001766235.1"/>
    <s v="Primary Assembly"/>
    <s v="chromosome"/>
    <s v="CP015164.1"/>
    <n v="304145"/>
    <n v="307780"/>
    <x v="1"/>
    <s v="AOW47722.1"/>
    <m/>
    <m/>
    <s v="trifunctional transcriptional regulator/proline dehydrogenase/L-glutamate gamma-semialdehyde dehydrogenase"/>
    <s v="putA"/>
    <m/>
    <s v="A4S02_01565"/>
    <n v="3636"/>
    <n v="1211"/>
    <m/>
  </r>
  <r>
    <n v="627"/>
    <x v="0"/>
    <x v="2"/>
    <s v="GCA_001766235.1"/>
    <s v="Primary Assembly"/>
    <s v="chromosome"/>
    <s v="CP015164.1"/>
    <n v="307980"/>
    <n v="308693"/>
    <x v="1"/>
    <m/>
    <m/>
    <m/>
    <m/>
    <m/>
    <m/>
    <s v="A4S02_01570"/>
    <n v="714"/>
    <m/>
    <m/>
  </r>
  <r>
    <n v="628"/>
    <x v="1"/>
    <x v="3"/>
    <s v="GCA_001766235.1"/>
    <s v="Primary Assembly"/>
    <s v="chromosome"/>
    <s v="CP015164.1"/>
    <n v="307980"/>
    <n v="308693"/>
    <x v="1"/>
    <s v="AOW45652.1"/>
    <m/>
    <m/>
    <s v="GntR family transcriptional regulator"/>
    <m/>
    <m/>
    <s v="A4S02_01570"/>
    <n v="714"/>
    <n v="237"/>
    <m/>
  </r>
  <r>
    <n v="629"/>
    <x v="0"/>
    <x v="2"/>
    <s v="GCA_001766235.1"/>
    <s v="Primary Assembly"/>
    <s v="chromosome"/>
    <s v="CP015164.1"/>
    <n v="308929"/>
    <n v="309213"/>
    <x v="1"/>
    <m/>
    <m/>
    <m/>
    <m/>
    <m/>
    <m/>
    <s v="A4S02_01575"/>
    <n v="285"/>
    <m/>
    <m/>
  </r>
  <r>
    <n v="630"/>
    <x v="1"/>
    <x v="3"/>
    <s v="GCA_001766235.1"/>
    <s v="Primary Assembly"/>
    <s v="chromosome"/>
    <s v="CP015164.1"/>
    <n v="308929"/>
    <n v="309213"/>
    <x v="1"/>
    <s v="AOW45653.1"/>
    <m/>
    <m/>
    <s v="hypothetical protein"/>
    <m/>
    <m/>
    <s v="A4S02_01575"/>
    <n v="285"/>
    <n v="94"/>
    <m/>
  </r>
  <r>
    <n v="631"/>
    <x v="0"/>
    <x v="2"/>
    <s v="GCA_001766235.1"/>
    <s v="Primary Assembly"/>
    <s v="chromosome"/>
    <s v="CP015164.1"/>
    <n v="309235"/>
    <n v="309669"/>
    <x v="0"/>
    <m/>
    <m/>
    <m/>
    <m/>
    <m/>
    <m/>
    <s v="A4S02_01580"/>
    <n v="435"/>
    <m/>
    <m/>
  </r>
  <r>
    <n v="632"/>
    <x v="1"/>
    <x v="3"/>
    <s v="GCA_001766235.1"/>
    <s v="Primary Assembly"/>
    <s v="chromosome"/>
    <s v="CP015164.1"/>
    <n v="309235"/>
    <n v="309669"/>
    <x v="0"/>
    <s v="AOW45654.1"/>
    <m/>
    <m/>
    <s v="DUF2501 domain-containing protein"/>
    <m/>
    <m/>
    <s v="A4S02_01580"/>
    <n v="435"/>
    <n v="144"/>
    <m/>
  </r>
  <r>
    <n v="633"/>
    <x v="0"/>
    <x v="2"/>
    <s v="GCA_001766235.1"/>
    <s v="Primary Assembly"/>
    <s v="chromosome"/>
    <s v="CP015164.1"/>
    <n v="309886"/>
    <n v="311808"/>
    <x v="0"/>
    <m/>
    <m/>
    <m/>
    <m/>
    <m/>
    <m/>
    <s v="A4S02_01585"/>
    <n v="1923"/>
    <m/>
    <m/>
  </r>
  <r>
    <n v="634"/>
    <x v="1"/>
    <x v="3"/>
    <s v="GCA_001766235.1"/>
    <s v="Primary Assembly"/>
    <s v="chromosome"/>
    <s v="CP015164.1"/>
    <n v="309886"/>
    <n v="311808"/>
    <x v="0"/>
    <s v="AOW45655.1"/>
    <m/>
    <m/>
    <s v="acetate--CoA ligase"/>
    <m/>
    <m/>
    <s v="A4S02_01585"/>
    <n v="1923"/>
    <n v="640"/>
    <m/>
  </r>
  <r>
    <n v="635"/>
    <x v="0"/>
    <x v="2"/>
    <s v="GCA_001766235.1"/>
    <s v="Primary Assembly"/>
    <s v="chromosome"/>
    <s v="CP015164.1"/>
    <n v="311844"/>
    <n v="312062"/>
    <x v="1"/>
    <m/>
    <m/>
    <m/>
    <m/>
    <m/>
    <m/>
    <s v="A4S02_01590"/>
    <n v="219"/>
    <m/>
    <m/>
  </r>
  <r>
    <n v="636"/>
    <x v="1"/>
    <x v="3"/>
    <s v="GCA_001766235.1"/>
    <s v="Primary Assembly"/>
    <s v="chromosome"/>
    <s v="CP015164.1"/>
    <n v="311844"/>
    <n v="312062"/>
    <x v="1"/>
    <s v="AOW47723.1"/>
    <m/>
    <m/>
    <s v="hypothetical protein"/>
    <m/>
    <m/>
    <s v="A4S02_01590"/>
    <n v="219"/>
    <n v="72"/>
    <m/>
  </r>
  <r>
    <n v="637"/>
    <x v="0"/>
    <x v="2"/>
    <s v="GCA_001766235.1"/>
    <s v="Primary Assembly"/>
    <s v="chromosome"/>
    <s v="CP015164.1"/>
    <n v="312165"/>
    <n v="312779"/>
    <x v="0"/>
    <m/>
    <m/>
    <m/>
    <m/>
    <m/>
    <m/>
    <s v="A4S02_01595"/>
    <n v="615"/>
    <m/>
    <m/>
  </r>
  <r>
    <n v="638"/>
    <x v="1"/>
    <x v="3"/>
    <s v="GCA_001766235.1"/>
    <s v="Primary Assembly"/>
    <s v="chromosome"/>
    <s v="CP015164.1"/>
    <n v="312165"/>
    <n v="312779"/>
    <x v="0"/>
    <s v="AOW45656.1"/>
    <m/>
    <m/>
    <s v="hypothetical protein"/>
    <m/>
    <m/>
    <s v="A4S02_01595"/>
    <n v="615"/>
    <n v="204"/>
    <m/>
  </r>
  <r>
    <n v="639"/>
    <x v="0"/>
    <x v="2"/>
    <s v="GCA_001766235.1"/>
    <s v="Primary Assembly"/>
    <s v="chromosome"/>
    <s v="CP015164.1"/>
    <n v="312789"/>
    <n v="313076"/>
    <x v="0"/>
    <m/>
    <m/>
    <m/>
    <m/>
    <m/>
    <m/>
    <s v="A4S02_01600"/>
    <n v="288"/>
    <m/>
    <m/>
  </r>
  <r>
    <n v="640"/>
    <x v="1"/>
    <x v="3"/>
    <s v="GCA_001766235.1"/>
    <s v="Primary Assembly"/>
    <s v="chromosome"/>
    <s v="CP015164.1"/>
    <n v="312789"/>
    <n v="313076"/>
    <x v="0"/>
    <s v="AOW45657.1"/>
    <m/>
    <m/>
    <s v="hypothetical protein"/>
    <m/>
    <m/>
    <s v="A4S02_01600"/>
    <n v="288"/>
    <n v="95"/>
    <m/>
  </r>
  <r>
    <n v="641"/>
    <x v="0"/>
    <x v="2"/>
    <s v="GCA_001766235.1"/>
    <s v="Primary Assembly"/>
    <s v="chromosome"/>
    <s v="CP015164.1"/>
    <n v="313135"/>
    <n v="314109"/>
    <x v="1"/>
    <m/>
    <m/>
    <m/>
    <m/>
    <m/>
    <m/>
    <s v="A4S02_01605"/>
    <n v="975"/>
    <m/>
    <m/>
  </r>
  <r>
    <n v="642"/>
    <x v="1"/>
    <x v="3"/>
    <s v="GCA_001766235.1"/>
    <s v="Primary Assembly"/>
    <s v="chromosome"/>
    <s v="CP015164.1"/>
    <n v="313135"/>
    <n v="314109"/>
    <x v="1"/>
    <s v="AOW45658.1"/>
    <m/>
    <m/>
    <s v="methyltransferase"/>
    <m/>
    <m/>
    <s v="A4S02_01605"/>
    <n v="975"/>
    <n v="324"/>
    <m/>
  </r>
  <r>
    <n v="643"/>
    <x v="0"/>
    <x v="2"/>
    <s v="GCA_001766235.1"/>
    <s v="Primary Assembly"/>
    <s v="chromosome"/>
    <s v="CP015164.1"/>
    <n v="314106"/>
    <n v="314492"/>
    <x v="1"/>
    <m/>
    <m/>
    <m/>
    <m/>
    <m/>
    <m/>
    <s v="A4S02_01610"/>
    <n v="387"/>
    <m/>
    <m/>
  </r>
  <r>
    <n v="644"/>
    <x v="1"/>
    <x v="3"/>
    <s v="GCA_001766235.1"/>
    <s v="Primary Assembly"/>
    <s v="chromosome"/>
    <s v="CP015164.1"/>
    <n v="314106"/>
    <n v="314492"/>
    <x v="1"/>
    <s v="AOW47724.1"/>
    <m/>
    <m/>
    <s v="hypothetical protein"/>
    <m/>
    <m/>
    <s v="A4S02_01610"/>
    <n v="387"/>
    <n v="128"/>
    <m/>
  </r>
  <r>
    <n v="645"/>
    <x v="0"/>
    <x v="2"/>
    <s v="GCA_001766235.1"/>
    <s v="Primary Assembly"/>
    <s v="chromosome"/>
    <s v="CP015164.1"/>
    <n v="314635"/>
    <n v="315201"/>
    <x v="0"/>
    <m/>
    <m/>
    <m/>
    <m/>
    <m/>
    <m/>
    <s v="A4S02_01615"/>
    <n v="567"/>
    <m/>
    <m/>
  </r>
  <r>
    <n v="646"/>
    <x v="1"/>
    <x v="3"/>
    <s v="GCA_001766235.1"/>
    <s v="Primary Assembly"/>
    <s v="chromosome"/>
    <s v="CP015164.1"/>
    <n v="314635"/>
    <n v="315201"/>
    <x v="0"/>
    <s v="AOW45659.1"/>
    <m/>
    <m/>
    <s v="ATP:cob(I)alamin adenosyltransferase"/>
    <m/>
    <m/>
    <s v="A4S02_01615"/>
    <n v="567"/>
    <n v="188"/>
    <m/>
  </r>
  <r>
    <n v="647"/>
    <x v="0"/>
    <x v="2"/>
    <s v="GCA_001766235.1"/>
    <s v="Primary Assembly"/>
    <s v="chromosome"/>
    <s v="CP015164.1"/>
    <n v="315477"/>
    <n v="316133"/>
    <x v="0"/>
    <m/>
    <m/>
    <m/>
    <m/>
    <m/>
    <m/>
    <s v="A4S02_01620"/>
    <n v="657"/>
    <m/>
    <m/>
  </r>
  <r>
    <n v="648"/>
    <x v="1"/>
    <x v="3"/>
    <s v="GCA_001766235.1"/>
    <s v="Primary Assembly"/>
    <s v="chromosome"/>
    <s v="CP015164.1"/>
    <n v="315477"/>
    <n v="316133"/>
    <x v="0"/>
    <s v="AOW45660.1"/>
    <m/>
    <m/>
    <s v="hypothetical protein"/>
    <m/>
    <m/>
    <s v="A4S02_01620"/>
    <n v="657"/>
    <n v="218"/>
    <m/>
  </r>
  <r>
    <n v="649"/>
    <x v="0"/>
    <x v="2"/>
    <s v="GCA_001766235.1"/>
    <s v="Primary Assembly"/>
    <s v="chromosome"/>
    <s v="CP015164.1"/>
    <n v="316167"/>
    <n v="316634"/>
    <x v="0"/>
    <m/>
    <m/>
    <m/>
    <m/>
    <m/>
    <m/>
    <s v="A4S02_01625"/>
    <n v="468"/>
    <m/>
    <m/>
  </r>
  <r>
    <n v="650"/>
    <x v="1"/>
    <x v="3"/>
    <s v="GCA_001766235.1"/>
    <s v="Primary Assembly"/>
    <s v="chromosome"/>
    <s v="CP015164.1"/>
    <n v="316167"/>
    <n v="316634"/>
    <x v="0"/>
    <s v="AOW45661.1"/>
    <m/>
    <m/>
    <s v="hypothetical protein"/>
    <m/>
    <m/>
    <s v="A4S02_01625"/>
    <n v="468"/>
    <n v="155"/>
    <m/>
  </r>
  <r>
    <n v="651"/>
    <x v="0"/>
    <x v="2"/>
    <s v="GCA_001766235.1"/>
    <s v="Primary Assembly"/>
    <s v="chromosome"/>
    <s v="CP015164.1"/>
    <n v="316724"/>
    <n v="318160"/>
    <x v="1"/>
    <m/>
    <m/>
    <m/>
    <m/>
    <m/>
    <m/>
    <s v="A4S02_01630"/>
    <n v="1437"/>
    <m/>
    <m/>
  </r>
  <r>
    <n v="652"/>
    <x v="1"/>
    <x v="3"/>
    <s v="GCA_001766235.1"/>
    <s v="Primary Assembly"/>
    <s v="chromosome"/>
    <s v="CP015164.1"/>
    <n v="316724"/>
    <n v="318160"/>
    <x v="1"/>
    <s v="AOW45662.1"/>
    <m/>
    <m/>
    <s v="hydroxyacid dehydrogenase"/>
    <m/>
    <m/>
    <s v="A4S02_01630"/>
    <n v="1437"/>
    <n v="478"/>
    <m/>
  </r>
  <r>
    <n v="653"/>
    <x v="0"/>
    <x v="2"/>
    <s v="GCA_001766235.1"/>
    <s v="Primary Assembly"/>
    <s v="chromosome"/>
    <s v="CP015164.1"/>
    <n v="318209"/>
    <n v="318772"/>
    <x v="1"/>
    <m/>
    <m/>
    <m/>
    <m/>
    <m/>
    <m/>
    <s v="A4S02_01635"/>
    <n v="564"/>
    <m/>
    <m/>
  </r>
  <r>
    <n v="654"/>
    <x v="1"/>
    <x v="3"/>
    <s v="GCA_001766235.1"/>
    <s v="Primary Assembly"/>
    <s v="chromosome"/>
    <s v="CP015164.1"/>
    <n v="318209"/>
    <n v="318772"/>
    <x v="1"/>
    <s v="AOW45663.1"/>
    <m/>
    <m/>
    <s v="hypothetical protein"/>
    <m/>
    <m/>
    <s v="A4S02_01635"/>
    <n v="564"/>
    <n v="187"/>
    <m/>
  </r>
  <r>
    <n v="655"/>
    <x v="0"/>
    <x v="2"/>
    <s v="GCA_001766235.1"/>
    <s v="Primary Assembly"/>
    <s v="chromosome"/>
    <s v="CP015164.1"/>
    <n v="318759"/>
    <n v="319775"/>
    <x v="1"/>
    <m/>
    <m/>
    <m/>
    <m/>
    <m/>
    <m/>
    <s v="A4S02_01640"/>
    <n v="1017"/>
    <m/>
    <m/>
  </r>
  <r>
    <n v="656"/>
    <x v="1"/>
    <x v="3"/>
    <s v="GCA_001766235.1"/>
    <s v="Primary Assembly"/>
    <s v="chromosome"/>
    <s v="CP015164.1"/>
    <n v="318759"/>
    <n v="319775"/>
    <x v="1"/>
    <s v="AOW45664.1"/>
    <m/>
    <m/>
    <s v="threonylcarbamoyl-AMP synthase"/>
    <m/>
    <m/>
    <s v="A4S02_01640"/>
    <n v="1017"/>
    <n v="338"/>
    <m/>
  </r>
  <r>
    <n v="657"/>
    <x v="0"/>
    <x v="2"/>
    <s v="GCA_001766235.1"/>
    <s v="Primary Assembly"/>
    <s v="chromosome"/>
    <s v="CP015164.1"/>
    <n v="319865"/>
    <n v="320647"/>
    <x v="1"/>
    <m/>
    <m/>
    <m/>
    <m/>
    <m/>
    <m/>
    <s v="A4S02_01645"/>
    <n v="783"/>
    <m/>
    <m/>
  </r>
  <r>
    <n v="658"/>
    <x v="1"/>
    <x v="3"/>
    <s v="GCA_001766235.1"/>
    <s v="Primary Assembly"/>
    <s v="chromosome"/>
    <s v="CP015164.1"/>
    <n v="319865"/>
    <n v="320647"/>
    <x v="1"/>
    <s v="AOW47725.1"/>
    <m/>
    <m/>
    <s v="3'(2'),5'-bisphosphate nucleotidase"/>
    <m/>
    <m/>
    <s v="A4S02_01645"/>
    <n v="783"/>
    <n v="260"/>
    <m/>
  </r>
  <r>
    <n v="659"/>
    <x v="0"/>
    <x v="2"/>
    <s v="GCA_001766235.1"/>
    <s v="Primary Assembly"/>
    <s v="chromosome"/>
    <s v="CP015164.1"/>
    <n v="320779"/>
    <n v="322263"/>
    <x v="0"/>
    <m/>
    <m/>
    <m/>
    <m/>
    <m/>
    <m/>
    <s v="A4S02_01650"/>
    <n v="1485"/>
    <m/>
    <m/>
  </r>
  <r>
    <n v="660"/>
    <x v="1"/>
    <x v="3"/>
    <s v="GCA_001766235.1"/>
    <s v="Primary Assembly"/>
    <s v="chromosome"/>
    <s v="CP015164.1"/>
    <n v="320779"/>
    <n v="322263"/>
    <x v="0"/>
    <s v="AOW45665.1"/>
    <m/>
    <m/>
    <s v="leucyl aminopeptidase"/>
    <m/>
    <m/>
    <s v="A4S02_01650"/>
    <n v="1485"/>
    <n v="494"/>
    <m/>
  </r>
  <r>
    <n v="661"/>
    <x v="0"/>
    <x v="2"/>
    <s v="GCA_001766235.1"/>
    <s v="Primary Assembly"/>
    <s v="chromosome"/>
    <s v="CP015164.1"/>
    <n v="322325"/>
    <n v="322771"/>
    <x v="1"/>
    <m/>
    <m/>
    <m/>
    <m/>
    <m/>
    <m/>
    <s v="A4S02_01655"/>
    <n v="447"/>
    <m/>
    <m/>
  </r>
  <r>
    <n v="662"/>
    <x v="1"/>
    <x v="3"/>
    <s v="GCA_001766235.1"/>
    <s v="Primary Assembly"/>
    <s v="chromosome"/>
    <s v="CP015164.1"/>
    <n v="322325"/>
    <n v="322771"/>
    <x v="1"/>
    <s v="AOW45666.1"/>
    <m/>
    <m/>
    <s v="DNA polymerase III subunit chi"/>
    <m/>
    <m/>
    <s v="A4S02_01655"/>
    <n v="447"/>
    <n v="148"/>
    <m/>
  </r>
  <r>
    <n v="663"/>
    <x v="0"/>
    <x v="2"/>
    <s v="GCA_001766235.1"/>
    <s v="Primary Assembly"/>
    <s v="chromosome"/>
    <s v="CP015164.1"/>
    <n v="322878"/>
    <n v="323732"/>
    <x v="0"/>
    <m/>
    <m/>
    <m/>
    <m/>
    <m/>
    <m/>
    <s v="A4S02_01660"/>
    <n v="855"/>
    <m/>
    <m/>
  </r>
  <r>
    <n v="664"/>
    <x v="1"/>
    <x v="3"/>
    <s v="GCA_001766235.1"/>
    <s v="Primary Assembly"/>
    <s v="chromosome"/>
    <s v="CP015164.1"/>
    <n v="322878"/>
    <n v="323732"/>
    <x v="0"/>
    <s v="AOW45667.1"/>
    <m/>
    <m/>
    <s v="oxidoreductase"/>
    <m/>
    <m/>
    <s v="A4S02_01660"/>
    <n v="855"/>
    <n v="284"/>
    <m/>
  </r>
  <r>
    <n v="665"/>
    <x v="0"/>
    <x v="2"/>
    <s v="GCA_001766235.1"/>
    <s v="Primary Assembly"/>
    <s v="chromosome"/>
    <s v="CP015164.1"/>
    <n v="323749"/>
    <n v="324867"/>
    <x v="1"/>
    <m/>
    <m/>
    <m/>
    <m/>
    <m/>
    <m/>
    <s v="A4S02_01665"/>
    <n v="1119"/>
    <m/>
    <m/>
  </r>
  <r>
    <n v="666"/>
    <x v="1"/>
    <x v="3"/>
    <s v="GCA_001766235.1"/>
    <s v="Primary Assembly"/>
    <s v="chromosome"/>
    <s v="CP015164.1"/>
    <n v="323749"/>
    <n v="324867"/>
    <x v="1"/>
    <s v="AOW45668.1"/>
    <m/>
    <m/>
    <s v="endopeptidase"/>
    <m/>
    <m/>
    <s v="A4S02_01665"/>
    <n v="1119"/>
    <n v="372"/>
    <m/>
  </r>
  <r>
    <n v="667"/>
    <x v="0"/>
    <x v="2"/>
    <s v="GCA_001766235.1"/>
    <s v="Primary Assembly"/>
    <s v="chromosome"/>
    <s v="CP015164.1"/>
    <n v="325006"/>
    <n v="327573"/>
    <x v="1"/>
    <m/>
    <m/>
    <m/>
    <m/>
    <m/>
    <m/>
    <s v="A4S02_01670"/>
    <n v="2568"/>
    <m/>
    <m/>
  </r>
  <r>
    <n v="668"/>
    <x v="1"/>
    <x v="3"/>
    <s v="GCA_001766235.1"/>
    <s v="Primary Assembly"/>
    <s v="chromosome"/>
    <s v="CP015164.1"/>
    <n v="325006"/>
    <n v="327573"/>
    <x v="1"/>
    <s v="AOW45669.1"/>
    <m/>
    <m/>
    <s v="ATP-dependent helicase HrpB"/>
    <m/>
    <m/>
    <s v="A4S02_01670"/>
    <n v="2568"/>
    <n v="855"/>
    <m/>
  </r>
  <r>
    <n v="669"/>
    <x v="0"/>
    <x v="2"/>
    <s v="GCA_001766235.1"/>
    <s v="Primary Assembly"/>
    <s v="chromosome"/>
    <s v="CP015164.1"/>
    <n v="327673"/>
    <n v="328623"/>
    <x v="1"/>
    <m/>
    <m/>
    <m/>
    <m/>
    <m/>
    <m/>
    <s v="A4S02_01675"/>
    <n v="951"/>
    <m/>
    <m/>
  </r>
  <r>
    <n v="670"/>
    <x v="1"/>
    <x v="3"/>
    <s v="GCA_001766235.1"/>
    <s v="Primary Assembly"/>
    <s v="chromosome"/>
    <s v="CP015164.1"/>
    <n v="327673"/>
    <n v="328623"/>
    <x v="1"/>
    <s v="AOW45670.1"/>
    <m/>
    <m/>
    <s v="hypothetical protein"/>
    <m/>
    <m/>
    <s v="A4S02_01675"/>
    <n v="951"/>
    <n v="316"/>
    <m/>
  </r>
  <r>
    <n v="671"/>
    <x v="0"/>
    <x v="2"/>
    <s v="GCA_001766235.1"/>
    <s v="Primary Assembly"/>
    <s v="chromosome"/>
    <s v="CP015164.1"/>
    <n v="328759"/>
    <n v="329709"/>
    <x v="1"/>
    <m/>
    <m/>
    <m/>
    <m/>
    <m/>
    <m/>
    <s v="A4S02_01680"/>
    <n v="951"/>
    <m/>
    <m/>
  </r>
  <r>
    <n v="672"/>
    <x v="1"/>
    <x v="3"/>
    <s v="GCA_001766235.1"/>
    <s v="Primary Assembly"/>
    <s v="chromosome"/>
    <s v="CP015164.1"/>
    <n v="328759"/>
    <n v="329709"/>
    <x v="1"/>
    <s v="AOW45671.1"/>
    <m/>
    <m/>
    <s v="heat-shock protein Hsp33"/>
    <m/>
    <m/>
    <s v="A4S02_01680"/>
    <n v="951"/>
    <n v="316"/>
    <m/>
  </r>
  <r>
    <n v="673"/>
    <x v="0"/>
    <x v="2"/>
    <s v="GCA_001766235.1"/>
    <s v="Primary Assembly"/>
    <s v="chromosome"/>
    <s v="CP015164.1"/>
    <n v="329833"/>
    <n v="330150"/>
    <x v="1"/>
    <m/>
    <m/>
    <m/>
    <m/>
    <m/>
    <m/>
    <s v="A4S02_01685"/>
    <n v="318"/>
    <m/>
    <m/>
  </r>
  <r>
    <n v="674"/>
    <x v="1"/>
    <x v="3"/>
    <s v="GCA_001766235.1"/>
    <s v="Primary Assembly"/>
    <s v="chromosome"/>
    <s v="CP015164.1"/>
    <n v="329833"/>
    <n v="330150"/>
    <x v="1"/>
    <s v="AOW45672.1"/>
    <m/>
    <m/>
    <s v="hypothetical protein"/>
    <m/>
    <m/>
    <s v="A4S02_01685"/>
    <n v="318"/>
    <n v="105"/>
    <m/>
  </r>
  <r>
    <n v="675"/>
    <x v="0"/>
    <x v="2"/>
    <s v="GCA_001766235.1"/>
    <s v="Primary Assembly"/>
    <s v="chromosome"/>
    <s v="CP015164.1"/>
    <n v="330155"/>
    <n v="331141"/>
    <x v="1"/>
    <m/>
    <m/>
    <m/>
    <m/>
    <m/>
    <m/>
    <s v="A4S02_01690"/>
    <n v="987"/>
    <m/>
    <m/>
  </r>
  <r>
    <n v="676"/>
    <x v="1"/>
    <x v="3"/>
    <s v="GCA_001766235.1"/>
    <s v="Primary Assembly"/>
    <s v="chromosome"/>
    <s v="CP015164.1"/>
    <n v="330155"/>
    <n v="331141"/>
    <x v="1"/>
    <s v="AOW47726.1"/>
    <m/>
    <m/>
    <s v="ornithine carbamoyltransferase"/>
    <m/>
    <m/>
    <s v="A4S02_01690"/>
    <n v="987"/>
    <n v="328"/>
    <m/>
  </r>
  <r>
    <n v="677"/>
    <x v="0"/>
    <x v="2"/>
    <s v="GCA_001766235.1"/>
    <s v="Primary Assembly"/>
    <s v="chromosome"/>
    <s v="CP015164.1"/>
    <n v="331153"/>
    <n v="332361"/>
    <x v="1"/>
    <m/>
    <m/>
    <m/>
    <m/>
    <m/>
    <m/>
    <s v="A4S02_01695"/>
    <n v="1209"/>
    <m/>
    <m/>
  </r>
  <r>
    <n v="678"/>
    <x v="1"/>
    <x v="3"/>
    <s v="GCA_001766235.1"/>
    <s v="Primary Assembly"/>
    <s v="chromosome"/>
    <s v="CP015164.1"/>
    <n v="331153"/>
    <n v="332361"/>
    <x v="1"/>
    <s v="AOW45673.1"/>
    <m/>
    <m/>
    <s v="acetylornithine transaminase"/>
    <m/>
    <m/>
    <s v="A4S02_01695"/>
    <n v="1209"/>
    <n v="402"/>
    <m/>
  </r>
  <r>
    <n v="679"/>
    <x v="0"/>
    <x v="2"/>
    <s v="GCA_001766235.1"/>
    <s v="Primary Assembly"/>
    <s v="chromosome"/>
    <s v="CP015164.1"/>
    <n v="332600"/>
    <n v="333262"/>
    <x v="0"/>
    <m/>
    <m/>
    <m/>
    <m/>
    <m/>
    <m/>
    <s v="A4S02_01700"/>
    <n v="663"/>
    <m/>
    <m/>
  </r>
  <r>
    <n v="680"/>
    <x v="1"/>
    <x v="3"/>
    <s v="GCA_001766235.1"/>
    <s v="Primary Assembly"/>
    <s v="chromosome"/>
    <s v="CP015164.1"/>
    <n v="332600"/>
    <n v="333262"/>
    <x v="0"/>
    <s v="AOW45674.1"/>
    <m/>
    <m/>
    <s v="recombinase RecA"/>
    <m/>
    <m/>
    <s v="A4S02_01700"/>
    <n v="663"/>
    <n v="220"/>
    <m/>
  </r>
  <r>
    <n v="681"/>
    <x v="0"/>
    <x v="2"/>
    <s v="GCA_001766235.1"/>
    <s v="Primary Assembly"/>
    <s v="chromosome"/>
    <s v="CP015164.1"/>
    <n v="333259"/>
    <n v="333717"/>
    <x v="0"/>
    <m/>
    <m/>
    <m/>
    <m/>
    <m/>
    <m/>
    <s v="A4S02_01705"/>
    <n v="459"/>
    <m/>
    <m/>
  </r>
  <r>
    <n v="682"/>
    <x v="1"/>
    <x v="3"/>
    <s v="GCA_001766235.1"/>
    <s v="Primary Assembly"/>
    <s v="chromosome"/>
    <s v="CP015164.1"/>
    <n v="333259"/>
    <n v="333717"/>
    <x v="0"/>
    <s v="AOW45675.1"/>
    <m/>
    <m/>
    <s v="amidase"/>
    <m/>
    <m/>
    <s v="A4S02_01705"/>
    <n v="459"/>
    <n v="152"/>
    <m/>
  </r>
  <r>
    <n v="683"/>
    <x v="0"/>
    <x v="2"/>
    <s v="GCA_001766235.1"/>
    <s v="Primary Assembly"/>
    <s v="chromosome"/>
    <s v="CP015164.1"/>
    <n v="333846"/>
    <n v="334103"/>
    <x v="0"/>
    <m/>
    <m/>
    <m/>
    <m/>
    <m/>
    <m/>
    <s v="A4S02_01710"/>
    <n v="258"/>
    <m/>
    <m/>
  </r>
  <r>
    <n v="684"/>
    <x v="1"/>
    <x v="3"/>
    <s v="GCA_001766235.1"/>
    <s v="Primary Assembly"/>
    <s v="chromosome"/>
    <s v="CP015164.1"/>
    <n v="333846"/>
    <n v="334103"/>
    <x v="0"/>
    <s v="AOW45676.1"/>
    <m/>
    <m/>
    <s v="preprotein translocase subunit TatA"/>
    <m/>
    <m/>
    <s v="A4S02_01710"/>
    <n v="258"/>
    <n v="85"/>
    <m/>
  </r>
  <r>
    <n v="685"/>
    <x v="0"/>
    <x v="2"/>
    <s v="GCA_001766235.1"/>
    <s v="Primary Assembly"/>
    <s v="chromosome"/>
    <s v="CP015164.1"/>
    <n v="334137"/>
    <n v="334760"/>
    <x v="0"/>
    <m/>
    <m/>
    <m/>
    <m/>
    <m/>
    <m/>
    <s v="A4S02_01715"/>
    <n v="624"/>
    <m/>
    <m/>
  </r>
  <r>
    <n v="686"/>
    <x v="1"/>
    <x v="3"/>
    <s v="GCA_001766235.1"/>
    <s v="Primary Assembly"/>
    <s v="chromosome"/>
    <s v="CP015164.1"/>
    <n v="334137"/>
    <n v="334760"/>
    <x v="0"/>
    <s v="AOW45677.1"/>
    <m/>
    <m/>
    <s v="methylthioribulose-1-phosphate dehydratase"/>
    <m/>
    <m/>
    <s v="A4S02_01715"/>
    <n v="624"/>
    <n v="207"/>
    <m/>
  </r>
  <r>
    <n v="687"/>
    <x v="0"/>
    <x v="2"/>
    <s v="GCA_001766235.1"/>
    <s v="Primary Assembly"/>
    <s v="chromosome"/>
    <s v="CP015164.1"/>
    <n v="334757"/>
    <n v="335302"/>
    <x v="0"/>
    <m/>
    <m/>
    <m/>
    <m/>
    <m/>
    <m/>
    <s v="A4S02_01720"/>
    <n v="546"/>
    <m/>
    <m/>
  </r>
  <r>
    <n v="688"/>
    <x v="1"/>
    <x v="3"/>
    <s v="GCA_001766235.1"/>
    <s v="Primary Assembly"/>
    <s v="chromosome"/>
    <s v="CP015164.1"/>
    <n v="334757"/>
    <n v="335302"/>
    <x v="0"/>
    <s v="AOW45678.1"/>
    <m/>
    <m/>
    <s v="acireductone dioxygenase"/>
    <m/>
    <m/>
    <s v="A4S02_01720"/>
    <n v="546"/>
    <n v="181"/>
    <m/>
  </r>
  <r>
    <n v="689"/>
    <x v="0"/>
    <x v="2"/>
    <s v="GCA_001766235.1"/>
    <s v="Primary Assembly"/>
    <s v="chromosome"/>
    <s v="CP015164.1"/>
    <n v="335314"/>
    <n v="336018"/>
    <x v="0"/>
    <m/>
    <m/>
    <m/>
    <m/>
    <m/>
    <m/>
    <s v="A4S02_01725"/>
    <n v="705"/>
    <m/>
    <m/>
  </r>
  <r>
    <n v="690"/>
    <x v="1"/>
    <x v="3"/>
    <s v="GCA_001766235.1"/>
    <s v="Primary Assembly"/>
    <s v="chromosome"/>
    <s v="CP015164.1"/>
    <n v="335314"/>
    <n v="336018"/>
    <x v="0"/>
    <s v="AOW45679.1"/>
    <m/>
    <m/>
    <s v="2,3-diketo-5-methylthio-1-phosphopentane phosphatase"/>
    <m/>
    <m/>
    <s v="A4S02_01725"/>
    <n v="705"/>
    <n v="234"/>
    <m/>
  </r>
  <r>
    <n v="691"/>
    <x v="0"/>
    <x v="2"/>
    <s v="GCA_001766235.1"/>
    <s v="Primary Assembly"/>
    <s v="chromosome"/>
    <s v="CP015164.1"/>
    <n v="336026"/>
    <n v="336970"/>
    <x v="0"/>
    <m/>
    <m/>
    <m/>
    <m/>
    <m/>
    <m/>
    <s v="A4S02_01730"/>
    <n v="945"/>
    <m/>
    <m/>
  </r>
  <r>
    <n v="692"/>
    <x v="1"/>
    <x v="3"/>
    <s v="GCA_001766235.1"/>
    <s v="Primary Assembly"/>
    <s v="chromosome"/>
    <s v="CP015164.1"/>
    <n v="336026"/>
    <n v="336970"/>
    <x v="0"/>
    <s v="AOW47727.1"/>
    <m/>
    <m/>
    <s v="riboflavin biosynthesis protein RibF"/>
    <m/>
    <m/>
    <s v="A4S02_01730"/>
    <n v="945"/>
    <n v="314"/>
    <m/>
  </r>
  <r>
    <n v="693"/>
    <x v="0"/>
    <x v="2"/>
    <s v="GCA_001766235.1"/>
    <s v="Primary Assembly"/>
    <s v="chromosome"/>
    <s v="CP015164.1"/>
    <n v="337143"/>
    <n v="340058"/>
    <x v="0"/>
    <m/>
    <m/>
    <m/>
    <m/>
    <m/>
    <m/>
    <s v="A4S02_01735"/>
    <n v="2916"/>
    <m/>
    <m/>
  </r>
  <r>
    <n v="694"/>
    <x v="1"/>
    <x v="3"/>
    <s v="GCA_001766235.1"/>
    <s v="Primary Assembly"/>
    <s v="chromosome"/>
    <s v="CP015164.1"/>
    <n v="337143"/>
    <n v="340058"/>
    <x v="0"/>
    <s v="AOW45680.1"/>
    <m/>
    <m/>
    <s v="isoleucine--tRNA ligase"/>
    <m/>
    <m/>
    <s v="A4S02_01735"/>
    <n v="2916"/>
    <n v="971"/>
    <m/>
  </r>
  <r>
    <n v="695"/>
    <x v="0"/>
    <x v="2"/>
    <s v="GCA_001766235.1"/>
    <s v="Primary Assembly"/>
    <s v="chromosome"/>
    <s v="CP015164.1"/>
    <n v="340055"/>
    <n v="340570"/>
    <x v="0"/>
    <m/>
    <m/>
    <m/>
    <m/>
    <m/>
    <m/>
    <s v="A4S02_01740"/>
    <n v="516"/>
    <m/>
    <m/>
  </r>
  <r>
    <n v="696"/>
    <x v="1"/>
    <x v="3"/>
    <s v="GCA_001766235.1"/>
    <s v="Primary Assembly"/>
    <s v="chromosome"/>
    <s v="CP015164.1"/>
    <n v="340055"/>
    <n v="340570"/>
    <x v="0"/>
    <s v="AOW45681.1"/>
    <m/>
    <m/>
    <s v="signal peptidase II"/>
    <m/>
    <m/>
    <s v="A4S02_01740"/>
    <n v="516"/>
    <n v="171"/>
    <m/>
  </r>
  <r>
    <n v="697"/>
    <x v="0"/>
    <x v="2"/>
    <s v="GCA_001766235.1"/>
    <s v="Primary Assembly"/>
    <s v="chromosome"/>
    <s v="CP015164.1"/>
    <n v="340619"/>
    <n v="341149"/>
    <x v="0"/>
    <m/>
    <m/>
    <m/>
    <m/>
    <m/>
    <m/>
    <s v="A4S02_01745"/>
    <n v="531"/>
    <m/>
    <m/>
  </r>
  <r>
    <n v="698"/>
    <x v="1"/>
    <x v="3"/>
    <s v="GCA_001766235.1"/>
    <s v="Primary Assembly"/>
    <s v="chromosome"/>
    <s v="CP015164.1"/>
    <n v="340619"/>
    <n v="341149"/>
    <x v="0"/>
    <s v="AOW45682.1"/>
    <m/>
    <m/>
    <s v="hypothetical protein"/>
    <m/>
    <m/>
    <s v="A4S02_01745"/>
    <n v="531"/>
    <n v="176"/>
    <m/>
  </r>
  <r>
    <n v="699"/>
    <x v="0"/>
    <x v="2"/>
    <s v="GCA_001766235.1"/>
    <s v="Primary Assembly"/>
    <s v="chromosome"/>
    <s v="CP015164.1"/>
    <n v="341194"/>
    <n v="343107"/>
    <x v="0"/>
    <m/>
    <m/>
    <m/>
    <m/>
    <m/>
    <m/>
    <s v="A4S02_01750"/>
    <n v="1914"/>
    <m/>
    <m/>
  </r>
  <r>
    <n v="700"/>
    <x v="1"/>
    <x v="3"/>
    <s v="GCA_001766235.1"/>
    <s v="Primary Assembly"/>
    <s v="chromosome"/>
    <s v="CP015164.1"/>
    <n v="341194"/>
    <n v="343107"/>
    <x v="0"/>
    <s v="AOW47728.1"/>
    <m/>
    <m/>
    <s v="DNA mismatch repair protein MutL"/>
    <m/>
    <m/>
    <s v="A4S02_01750"/>
    <n v="1914"/>
    <n v="637"/>
    <m/>
  </r>
  <r>
    <n v="701"/>
    <x v="0"/>
    <x v="2"/>
    <s v="GCA_001766235.1"/>
    <s v="Primary Assembly"/>
    <s v="chromosome"/>
    <s v="CP015164.1"/>
    <n v="343226"/>
    <n v="344743"/>
    <x v="0"/>
    <m/>
    <m/>
    <m/>
    <m/>
    <m/>
    <m/>
    <s v="A4S02_01755"/>
    <n v="1518"/>
    <m/>
    <m/>
  </r>
  <r>
    <n v="702"/>
    <x v="1"/>
    <x v="3"/>
    <s v="GCA_001766235.1"/>
    <s v="Primary Assembly"/>
    <s v="chromosome"/>
    <s v="CP015164.1"/>
    <n v="343226"/>
    <n v="344743"/>
    <x v="0"/>
    <s v="AOW45683.1"/>
    <m/>
    <m/>
    <s v="NADH-quinone oxidoreductase subunit M"/>
    <m/>
    <m/>
    <s v="A4S02_01755"/>
    <n v="1518"/>
    <n v="505"/>
    <m/>
  </r>
  <r>
    <n v="703"/>
    <x v="0"/>
    <x v="2"/>
    <s v="GCA_001766235.1"/>
    <s v="Primary Assembly"/>
    <s v="chromosome"/>
    <s v="CP015164.1"/>
    <n v="344768"/>
    <n v="345694"/>
    <x v="1"/>
    <m/>
    <m/>
    <m/>
    <m/>
    <m/>
    <m/>
    <s v="A4S02_01760"/>
    <n v="927"/>
    <m/>
    <m/>
  </r>
  <r>
    <n v="704"/>
    <x v="1"/>
    <x v="3"/>
    <s v="GCA_001766235.1"/>
    <s v="Primary Assembly"/>
    <s v="chromosome"/>
    <s v="CP015164.1"/>
    <n v="344768"/>
    <n v="345694"/>
    <x v="1"/>
    <s v="AOW45684.1"/>
    <m/>
    <m/>
    <s v="transporter"/>
    <m/>
    <m/>
    <s v="A4S02_01760"/>
    <n v="927"/>
    <n v="308"/>
    <m/>
  </r>
  <r>
    <n v="705"/>
    <x v="0"/>
    <x v="2"/>
    <s v="GCA_001766235.1"/>
    <s v="Primary Assembly"/>
    <s v="chromosome"/>
    <s v="CP015164.1"/>
    <n v="345764"/>
    <n v="347803"/>
    <x v="1"/>
    <m/>
    <m/>
    <m/>
    <m/>
    <m/>
    <m/>
    <s v="A4S02_01765"/>
    <n v="2040"/>
    <m/>
    <m/>
  </r>
  <r>
    <n v="706"/>
    <x v="1"/>
    <x v="3"/>
    <s v="GCA_001766235.1"/>
    <s v="Primary Assembly"/>
    <s v="chromosome"/>
    <s v="CP015164.1"/>
    <n v="345764"/>
    <n v="347803"/>
    <x v="1"/>
    <s v="AOW45685.1"/>
    <m/>
    <m/>
    <s v="DNA topoisomerase IV subunit B"/>
    <m/>
    <m/>
    <s v="A4S02_01765"/>
    <n v="2040"/>
    <n v="679"/>
    <m/>
  </r>
  <r>
    <n v="707"/>
    <x v="0"/>
    <x v="2"/>
    <s v="GCA_001766235.1"/>
    <s v="Primary Assembly"/>
    <s v="chromosome"/>
    <s v="CP015164.1"/>
    <n v="347909"/>
    <n v="348433"/>
    <x v="1"/>
    <m/>
    <m/>
    <m/>
    <m/>
    <m/>
    <m/>
    <s v="A4S02_01770"/>
    <n v="525"/>
    <m/>
    <m/>
  </r>
  <r>
    <n v="708"/>
    <x v="1"/>
    <x v="3"/>
    <s v="GCA_001766235.1"/>
    <s v="Primary Assembly"/>
    <s v="chromosome"/>
    <s v="CP015164.1"/>
    <n v="347909"/>
    <n v="348433"/>
    <x v="1"/>
    <s v="AOW45686.1"/>
    <m/>
    <m/>
    <s v="hypothetical protein"/>
    <m/>
    <m/>
    <s v="A4S02_01770"/>
    <n v="525"/>
    <n v="174"/>
    <m/>
  </r>
  <r>
    <n v="709"/>
    <x v="0"/>
    <x v="2"/>
    <s v="GCA_001766235.1"/>
    <s v="Primary Assembly"/>
    <s v="chromosome"/>
    <s v="CP015164.1"/>
    <n v="348822"/>
    <n v="349349"/>
    <x v="0"/>
    <m/>
    <m/>
    <m/>
    <m/>
    <m/>
    <m/>
    <s v="A4S02_01775"/>
    <n v="528"/>
    <m/>
    <m/>
  </r>
  <r>
    <n v="710"/>
    <x v="1"/>
    <x v="3"/>
    <s v="GCA_001766235.1"/>
    <s v="Primary Assembly"/>
    <s v="chromosome"/>
    <s v="CP015164.1"/>
    <n v="348822"/>
    <n v="349349"/>
    <x v="0"/>
    <s v="AOW45687.1"/>
    <m/>
    <m/>
    <s v="hypothetical protein"/>
    <m/>
    <m/>
    <s v="A4S02_01775"/>
    <n v="528"/>
    <n v="175"/>
    <m/>
  </r>
  <r>
    <n v="711"/>
    <x v="0"/>
    <x v="2"/>
    <s v="GCA_001766235.1"/>
    <s v="Primary Assembly"/>
    <s v="chromosome"/>
    <s v="CP015164.1"/>
    <n v="349473"/>
    <n v="349922"/>
    <x v="1"/>
    <m/>
    <m/>
    <m/>
    <m/>
    <m/>
    <m/>
    <s v="A4S02_01780"/>
    <n v="450"/>
    <m/>
    <m/>
  </r>
  <r>
    <n v="712"/>
    <x v="1"/>
    <x v="3"/>
    <s v="GCA_001766235.1"/>
    <s v="Primary Assembly"/>
    <s v="chromosome"/>
    <s v="CP015164.1"/>
    <n v="349473"/>
    <n v="349922"/>
    <x v="1"/>
    <s v="AOW45688.1"/>
    <m/>
    <m/>
    <s v="Rrf2 family transcriptional regulator"/>
    <m/>
    <m/>
    <s v="A4S02_01780"/>
    <n v="450"/>
    <n v="149"/>
    <m/>
  </r>
  <r>
    <n v="713"/>
    <x v="0"/>
    <x v="2"/>
    <s v="GCA_001766235.1"/>
    <s v="Primary Assembly"/>
    <s v="chromosome"/>
    <s v="CP015164.1"/>
    <n v="350077"/>
    <n v="351063"/>
    <x v="0"/>
    <m/>
    <m/>
    <m/>
    <m/>
    <m/>
    <m/>
    <s v="A4S02_01785"/>
    <n v="987"/>
    <m/>
    <m/>
  </r>
  <r>
    <n v="714"/>
    <x v="1"/>
    <x v="3"/>
    <s v="GCA_001766235.1"/>
    <s v="Primary Assembly"/>
    <s v="chromosome"/>
    <s v="CP015164.1"/>
    <n v="350077"/>
    <n v="351063"/>
    <x v="0"/>
    <s v="AOW45689.1"/>
    <m/>
    <m/>
    <s v="cysteine synthase A"/>
    <m/>
    <m/>
    <s v="A4S02_01785"/>
    <n v="987"/>
    <n v="328"/>
    <m/>
  </r>
  <r>
    <n v="715"/>
    <x v="0"/>
    <x v="2"/>
    <s v="GCA_001766235.1"/>
    <s v="Primary Assembly"/>
    <s v="chromosome"/>
    <s v="CP015164.1"/>
    <n v="351167"/>
    <n v="352330"/>
    <x v="1"/>
    <m/>
    <m/>
    <m/>
    <m/>
    <m/>
    <m/>
    <s v="A4S02_01790"/>
    <n v="1164"/>
    <m/>
    <m/>
  </r>
  <r>
    <n v="716"/>
    <x v="1"/>
    <x v="3"/>
    <s v="GCA_001766235.1"/>
    <s v="Primary Assembly"/>
    <s v="chromosome"/>
    <s v="CP015164.1"/>
    <n v="351167"/>
    <n v="352330"/>
    <x v="1"/>
    <s v="AOW45690.1"/>
    <m/>
    <m/>
    <s v="hypothetical protein"/>
    <m/>
    <m/>
    <s v="A4S02_01790"/>
    <n v="1164"/>
    <n v="387"/>
    <m/>
  </r>
  <r>
    <n v="717"/>
    <x v="0"/>
    <x v="2"/>
    <s v="GCA_001766235.1"/>
    <s v="Primary Assembly"/>
    <s v="chromosome"/>
    <s v="CP015164.1"/>
    <n v="352532"/>
    <n v="352873"/>
    <x v="1"/>
    <m/>
    <m/>
    <m/>
    <m/>
    <m/>
    <m/>
    <s v="A4S02_01795"/>
    <n v="342"/>
    <m/>
    <m/>
  </r>
  <r>
    <n v="718"/>
    <x v="1"/>
    <x v="3"/>
    <s v="GCA_001766235.1"/>
    <s v="Primary Assembly"/>
    <s v="chromosome"/>
    <s v="CP015164.1"/>
    <n v="352532"/>
    <n v="352873"/>
    <x v="1"/>
    <s v="AOW45691.1"/>
    <m/>
    <m/>
    <s v="hypothetical protein"/>
    <m/>
    <m/>
    <s v="A4S02_01795"/>
    <n v="342"/>
    <n v="113"/>
    <m/>
  </r>
  <r>
    <n v="719"/>
    <x v="0"/>
    <x v="2"/>
    <s v="GCA_001766235.1"/>
    <s v="Primary Assembly"/>
    <s v="chromosome"/>
    <s v="CP015164.1"/>
    <n v="352884"/>
    <n v="354599"/>
    <x v="1"/>
    <m/>
    <m/>
    <m/>
    <m/>
    <m/>
    <m/>
    <s v="A4S02_01800"/>
    <n v="1716"/>
    <m/>
    <m/>
  </r>
  <r>
    <n v="720"/>
    <x v="1"/>
    <x v="3"/>
    <s v="GCA_001766235.1"/>
    <s v="Primary Assembly"/>
    <s v="chromosome"/>
    <s v="CP015164.1"/>
    <n v="352884"/>
    <n v="354599"/>
    <x v="1"/>
    <s v="AOW45692.1"/>
    <m/>
    <m/>
    <s v="peptidase S41"/>
    <m/>
    <m/>
    <s v="A4S02_01800"/>
    <n v="1716"/>
    <n v="571"/>
    <m/>
  </r>
  <r>
    <n v="721"/>
    <x v="0"/>
    <x v="2"/>
    <s v="GCA_001766235.1"/>
    <s v="Primary Assembly"/>
    <s v="chromosome"/>
    <s v="CP015164.1"/>
    <n v="354589"/>
    <n v="356619"/>
    <x v="1"/>
    <m/>
    <m/>
    <m/>
    <m/>
    <m/>
    <m/>
    <s v="A4S02_01805"/>
    <n v="2031"/>
    <m/>
    <m/>
  </r>
  <r>
    <n v="722"/>
    <x v="1"/>
    <x v="3"/>
    <s v="GCA_001766235.1"/>
    <s v="Primary Assembly"/>
    <s v="chromosome"/>
    <s v="CP015164.1"/>
    <n v="354589"/>
    <n v="356619"/>
    <x v="1"/>
    <s v="AOW45693.1"/>
    <m/>
    <m/>
    <s v="ribonuclease R"/>
    <m/>
    <m/>
    <s v="A4S02_01805"/>
    <n v="2031"/>
    <n v="676"/>
    <m/>
  </r>
  <r>
    <n v="723"/>
    <x v="0"/>
    <x v="0"/>
    <s v="GCA_001766235.1"/>
    <s v="Primary Assembly"/>
    <s v="chromosome"/>
    <s v="CP015164.1"/>
    <n v="356728"/>
    <n v="359436"/>
    <x v="1"/>
    <m/>
    <m/>
    <m/>
    <m/>
    <m/>
    <m/>
    <s v="A4S02_01810"/>
    <n v="2709"/>
    <m/>
    <s v="pseudo"/>
  </r>
  <r>
    <n v="724"/>
    <x v="1"/>
    <x v="1"/>
    <s v="GCA_001766235.1"/>
    <s v="Primary Assembly"/>
    <s v="chromosome"/>
    <s v="CP015164.1"/>
    <n v="356728"/>
    <n v="359436"/>
    <x v="1"/>
    <m/>
    <m/>
    <m/>
    <s v="DNA topoisomerase I"/>
    <m/>
    <m/>
    <s v="A4S02_01810"/>
    <n v="2709"/>
    <m/>
    <s v="pseudo"/>
  </r>
  <r>
    <n v="725"/>
    <x v="0"/>
    <x v="2"/>
    <s v="GCA_001766235.1"/>
    <s v="Primary Assembly"/>
    <s v="chromosome"/>
    <s v="CP015164.1"/>
    <n v="359466"/>
    <n v="360704"/>
    <x v="1"/>
    <m/>
    <m/>
    <m/>
    <m/>
    <m/>
    <m/>
    <s v="A4S02_01815"/>
    <n v="1239"/>
    <m/>
    <m/>
  </r>
  <r>
    <n v="726"/>
    <x v="1"/>
    <x v="3"/>
    <s v="GCA_001766235.1"/>
    <s v="Primary Assembly"/>
    <s v="chromosome"/>
    <s v="CP015164.1"/>
    <n v="359466"/>
    <n v="360704"/>
    <x v="1"/>
    <s v="AOW45694.1"/>
    <m/>
    <m/>
    <s v="DNA protecting protein DprA"/>
    <m/>
    <m/>
    <s v="A4S02_01815"/>
    <n v="1239"/>
    <n v="412"/>
    <m/>
  </r>
  <r>
    <n v="727"/>
    <x v="0"/>
    <x v="2"/>
    <s v="GCA_001766235.1"/>
    <s v="Primary Assembly"/>
    <s v="chromosome"/>
    <s v="CP015164.1"/>
    <n v="360735"/>
    <n v="361376"/>
    <x v="1"/>
    <m/>
    <m/>
    <m/>
    <m/>
    <m/>
    <m/>
    <s v="A4S02_01820"/>
    <n v="642"/>
    <m/>
    <m/>
  </r>
  <r>
    <n v="728"/>
    <x v="1"/>
    <x v="3"/>
    <s v="GCA_001766235.1"/>
    <s v="Primary Assembly"/>
    <s v="chromosome"/>
    <s v="CP015164.1"/>
    <n v="360735"/>
    <n v="361376"/>
    <x v="1"/>
    <s v="AOW45695.1"/>
    <m/>
    <m/>
    <s v="glycerol-3-phosphate acyltransferase"/>
    <m/>
    <m/>
    <s v="A4S02_01820"/>
    <n v="642"/>
    <n v="213"/>
    <m/>
  </r>
  <r>
    <n v="729"/>
    <x v="0"/>
    <x v="2"/>
    <s v="GCA_001766235.1"/>
    <s v="Primary Assembly"/>
    <s v="chromosome"/>
    <s v="CP015164.1"/>
    <n v="361376"/>
    <n v="362668"/>
    <x v="1"/>
    <m/>
    <m/>
    <m/>
    <m/>
    <m/>
    <m/>
    <s v="A4S02_01825"/>
    <n v="1293"/>
    <m/>
    <m/>
  </r>
  <r>
    <n v="730"/>
    <x v="1"/>
    <x v="3"/>
    <s v="GCA_001766235.1"/>
    <s v="Primary Assembly"/>
    <s v="chromosome"/>
    <s v="CP015164.1"/>
    <n v="361376"/>
    <n v="362668"/>
    <x v="1"/>
    <s v="AOW45696.1"/>
    <m/>
    <m/>
    <s v="dihydroorotase"/>
    <m/>
    <m/>
    <s v="A4S02_01825"/>
    <n v="1293"/>
    <n v="430"/>
    <m/>
  </r>
  <r>
    <n v="731"/>
    <x v="0"/>
    <x v="2"/>
    <s v="GCA_001766235.1"/>
    <s v="Primary Assembly"/>
    <s v="chromosome"/>
    <s v="CP015164.1"/>
    <n v="362665"/>
    <n v="363606"/>
    <x v="1"/>
    <m/>
    <m/>
    <m/>
    <m/>
    <m/>
    <m/>
    <s v="A4S02_01830"/>
    <n v="942"/>
    <m/>
    <m/>
  </r>
  <r>
    <n v="732"/>
    <x v="1"/>
    <x v="3"/>
    <s v="GCA_001766235.1"/>
    <s v="Primary Assembly"/>
    <s v="chromosome"/>
    <s v="CP015164.1"/>
    <n v="362665"/>
    <n v="363606"/>
    <x v="1"/>
    <s v="AOW45697.1"/>
    <m/>
    <m/>
    <s v="aspartate carbamoyltransferase"/>
    <m/>
    <m/>
    <s v="A4S02_01830"/>
    <n v="942"/>
    <n v="313"/>
    <m/>
  </r>
  <r>
    <n v="733"/>
    <x v="0"/>
    <x v="2"/>
    <s v="GCA_001766235.1"/>
    <s v="Primary Assembly"/>
    <s v="chromosome"/>
    <s v="CP015164.1"/>
    <n v="363599"/>
    <n v="365005"/>
    <x v="1"/>
    <m/>
    <m/>
    <m/>
    <m/>
    <m/>
    <m/>
    <s v="A4S02_01835"/>
    <n v="1407"/>
    <m/>
    <m/>
  </r>
  <r>
    <n v="734"/>
    <x v="1"/>
    <x v="3"/>
    <s v="GCA_001766235.1"/>
    <s v="Primary Assembly"/>
    <s v="chromosome"/>
    <s v="CP015164.1"/>
    <n v="363599"/>
    <n v="365005"/>
    <x v="1"/>
    <s v="AOW47729.1"/>
    <m/>
    <m/>
    <s v="glutamate--tRNA ligase"/>
    <m/>
    <m/>
    <s v="A4S02_01835"/>
    <n v="1407"/>
    <n v="468"/>
    <m/>
  </r>
  <r>
    <n v="735"/>
    <x v="0"/>
    <x v="0"/>
    <s v="GCA_001766235.1"/>
    <s v="Primary Assembly"/>
    <s v="chromosome"/>
    <s v="CP015164.1"/>
    <n v="365106"/>
    <n v="366759"/>
    <x v="0"/>
    <m/>
    <m/>
    <m/>
    <m/>
    <m/>
    <m/>
    <s v="A4S02_01840"/>
    <n v="1654"/>
    <m/>
    <s v="pseudo"/>
  </r>
  <r>
    <n v="736"/>
    <x v="1"/>
    <x v="1"/>
    <s v="GCA_001766235.1"/>
    <s v="Primary Assembly"/>
    <s v="chromosome"/>
    <s v="CP015164.1"/>
    <n v="365106"/>
    <n v="366759"/>
    <x v="0"/>
    <m/>
    <m/>
    <m/>
    <s v="competence protein ComEC"/>
    <m/>
    <m/>
    <s v="A4S02_01840"/>
    <n v="1654"/>
    <m/>
    <s v="pseudo"/>
  </r>
  <r>
    <n v="737"/>
    <x v="0"/>
    <x v="2"/>
    <s v="GCA_001766235.1"/>
    <s v="Primary Assembly"/>
    <s v="chromosome"/>
    <s v="CP015164.1"/>
    <n v="366844"/>
    <n v="367866"/>
    <x v="0"/>
    <m/>
    <m/>
    <m/>
    <m/>
    <m/>
    <m/>
    <s v="A4S02_01845"/>
    <n v="1023"/>
    <m/>
    <m/>
  </r>
  <r>
    <n v="738"/>
    <x v="1"/>
    <x v="3"/>
    <s v="GCA_001766235.1"/>
    <s v="Primary Assembly"/>
    <s v="chromosome"/>
    <s v="CP015164.1"/>
    <n v="366844"/>
    <n v="367866"/>
    <x v="0"/>
    <s v="AOW47730.1"/>
    <m/>
    <m/>
    <s v="transposase"/>
    <m/>
    <m/>
    <s v="A4S02_01845"/>
    <n v="1023"/>
    <n v="340"/>
    <m/>
  </r>
  <r>
    <n v="739"/>
    <x v="0"/>
    <x v="2"/>
    <s v="GCA_001766235.1"/>
    <s v="Primary Assembly"/>
    <s v="chromosome"/>
    <s v="CP015164.1"/>
    <n v="368429"/>
    <n v="369469"/>
    <x v="1"/>
    <m/>
    <m/>
    <m/>
    <m/>
    <m/>
    <m/>
    <s v="A4S02_01850"/>
    <n v="1041"/>
    <m/>
    <m/>
  </r>
  <r>
    <n v="740"/>
    <x v="1"/>
    <x v="3"/>
    <s v="GCA_001766235.1"/>
    <s v="Primary Assembly"/>
    <s v="chromosome"/>
    <s v="CP015164.1"/>
    <n v="368429"/>
    <n v="369469"/>
    <x v="1"/>
    <s v="AOW45698.1"/>
    <m/>
    <m/>
    <s v="transposase"/>
    <m/>
    <m/>
    <s v="A4S02_01850"/>
    <n v="1041"/>
    <n v="346"/>
    <m/>
  </r>
  <r>
    <n v="741"/>
    <x v="0"/>
    <x v="2"/>
    <s v="GCA_001766235.1"/>
    <s v="Primary Assembly"/>
    <s v="chromosome"/>
    <s v="CP015164.1"/>
    <n v="369671"/>
    <n v="370054"/>
    <x v="0"/>
    <m/>
    <m/>
    <m/>
    <m/>
    <m/>
    <m/>
    <s v="A4S02_01855"/>
    <n v="384"/>
    <m/>
    <m/>
  </r>
  <r>
    <n v="742"/>
    <x v="1"/>
    <x v="3"/>
    <s v="GCA_001766235.1"/>
    <s v="Primary Assembly"/>
    <s v="chromosome"/>
    <s v="CP015164.1"/>
    <n v="369671"/>
    <n v="370054"/>
    <x v="0"/>
    <s v="AOW45699.1"/>
    <m/>
    <m/>
    <s v="hypothetical protein"/>
    <m/>
    <m/>
    <s v="A4S02_01855"/>
    <n v="384"/>
    <n v="127"/>
    <m/>
  </r>
  <r>
    <n v="743"/>
    <x v="0"/>
    <x v="2"/>
    <s v="GCA_001766235.1"/>
    <s v="Primary Assembly"/>
    <s v="chromosome"/>
    <s v="CP015164.1"/>
    <n v="370067"/>
    <n v="370405"/>
    <x v="1"/>
    <m/>
    <m/>
    <m/>
    <m/>
    <m/>
    <m/>
    <s v="A4S02_01860"/>
    <n v="339"/>
    <m/>
    <m/>
  </r>
  <r>
    <n v="744"/>
    <x v="1"/>
    <x v="3"/>
    <s v="GCA_001766235.1"/>
    <s v="Primary Assembly"/>
    <s v="chromosome"/>
    <s v="CP015164.1"/>
    <n v="370067"/>
    <n v="370405"/>
    <x v="1"/>
    <s v="AOW45700.1"/>
    <m/>
    <m/>
    <s v="alkylhydroperoxidase"/>
    <m/>
    <m/>
    <s v="A4S02_01860"/>
    <n v="339"/>
    <n v="112"/>
    <m/>
  </r>
  <r>
    <n v="745"/>
    <x v="0"/>
    <x v="2"/>
    <s v="GCA_001766235.1"/>
    <s v="Primary Assembly"/>
    <s v="chromosome"/>
    <s v="CP015164.1"/>
    <n v="370537"/>
    <n v="371772"/>
    <x v="0"/>
    <m/>
    <m/>
    <m/>
    <m/>
    <m/>
    <m/>
    <s v="A4S02_01865"/>
    <n v="1236"/>
    <m/>
    <m/>
  </r>
  <r>
    <n v="746"/>
    <x v="1"/>
    <x v="3"/>
    <s v="GCA_001766235.1"/>
    <s v="Primary Assembly"/>
    <s v="chromosome"/>
    <s v="CP015164.1"/>
    <n v="370537"/>
    <n v="371772"/>
    <x v="0"/>
    <s v="AOW45701.1"/>
    <m/>
    <m/>
    <s v="ATPase"/>
    <m/>
    <m/>
    <s v="A4S02_01865"/>
    <n v="1236"/>
    <n v="411"/>
    <m/>
  </r>
  <r>
    <n v="747"/>
    <x v="0"/>
    <x v="2"/>
    <s v="GCA_001766235.1"/>
    <s v="Primary Assembly"/>
    <s v="chromosome"/>
    <s v="CP015164.1"/>
    <n v="371982"/>
    <n v="374855"/>
    <x v="0"/>
    <m/>
    <m/>
    <m/>
    <m/>
    <m/>
    <m/>
    <s v="A4S02_01870"/>
    <n v="2874"/>
    <m/>
    <m/>
  </r>
  <r>
    <n v="748"/>
    <x v="1"/>
    <x v="3"/>
    <s v="GCA_001766235.1"/>
    <s v="Primary Assembly"/>
    <s v="chromosome"/>
    <s v="CP015164.1"/>
    <n v="371982"/>
    <n v="374855"/>
    <x v="0"/>
    <s v="AOW45702.1"/>
    <m/>
    <m/>
    <s v="2-oxoglutarate dehydrogenase E1 component"/>
    <m/>
    <m/>
    <s v="A4S02_01870"/>
    <n v="2874"/>
    <n v="957"/>
    <m/>
  </r>
  <r>
    <n v="749"/>
    <x v="0"/>
    <x v="2"/>
    <s v="GCA_001766235.1"/>
    <s v="Primary Assembly"/>
    <s v="chromosome"/>
    <s v="CP015164.1"/>
    <n v="374967"/>
    <n v="376208"/>
    <x v="0"/>
    <m/>
    <m/>
    <m/>
    <m/>
    <m/>
    <m/>
    <s v="A4S02_01875"/>
    <n v="1242"/>
    <m/>
    <m/>
  </r>
  <r>
    <n v="750"/>
    <x v="1"/>
    <x v="3"/>
    <s v="GCA_001766235.1"/>
    <s v="Primary Assembly"/>
    <s v="chromosome"/>
    <s v="CP015164.1"/>
    <n v="374967"/>
    <n v="376208"/>
    <x v="0"/>
    <s v="AOW45703.1"/>
    <m/>
    <m/>
    <s v="dihydrolipoamide succinyltransferase"/>
    <m/>
    <m/>
    <s v="A4S02_01875"/>
    <n v="1242"/>
    <n v="413"/>
    <m/>
  </r>
  <r>
    <n v="751"/>
    <x v="0"/>
    <x v="2"/>
    <s v="GCA_001766235.1"/>
    <s v="Primary Assembly"/>
    <s v="chromosome"/>
    <s v="CP015164.1"/>
    <n v="376289"/>
    <n v="378010"/>
    <x v="0"/>
    <m/>
    <m/>
    <m/>
    <m/>
    <m/>
    <m/>
    <s v="A4S02_01880"/>
    <n v="1722"/>
    <m/>
    <m/>
  </r>
  <r>
    <n v="752"/>
    <x v="1"/>
    <x v="3"/>
    <s v="GCA_001766235.1"/>
    <s v="Primary Assembly"/>
    <s v="chromosome"/>
    <s v="CP015164.1"/>
    <n v="376289"/>
    <n v="378010"/>
    <x v="0"/>
    <s v="AOW45704.1"/>
    <m/>
    <m/>
    <s v="dihydrolipoyl dehydrogenase"/>
    <m/>
    <m/>
    <s v="A4S02_01880"/>
    <n v="1722"/>
    <n v="573"/>
    <m/>
  </r>
  <r>
    <n v="753"/>
    <x v="0"/>
    <x v="2"/>
    <s v="GCA_001766235.1"/>
    <s v="Primary Assembly"/>
    <s v="chromosome"/>
    <s v="CP015164.1"/>
    <n v="378076"/>
    <n v="379110"/>
    <x v="0"/>
    <m/>
    <m/>
    <m/>
    <m/>
    <m/>
    <m/>
    <s v="A4S02_01885"/>
    <n v="1035"/>
    <m/>
    <m/>
  </r>
  <r>
    <n v="754"/>
    <x v="1"/>
    <x v="3"/>
    <s v="GCA_001766235.1"/>
    <s v="Primary Assembly"/>
    <s v="chromosome"/>
    <s v="CP015164.1"/>
    <n v="378076"/>
    <n v="379110"/>
    <x v="0"/>
    <s v="AOW45705.1"/>
    <m/>
    <m/>
    <s v="hypothetical protein"/>
    <m/>
    <m/>
    <s v="A4S02_01885"/>
    <n v="1035"/>
    <n v="344"/>
    <m/>
  </r>
  <r>
    <n v="755"/>
    <x v="0"/>
    <x v="2"/>
    <s v="GCA_001766235.1"/>
    <s v="Primary Assembly"/>
    <s v="chromosome"/>
    <s v="CP015164.1"/>
    <n v="379261"/>
    <n v="379656"/>
    <x v="1"/>
    <m/>
    <m/>
    <m/>
    <m/>
    <m/>
    <m/>
    <s v="A4S02_01890"/>
    <n v="396"/>
    <m/>
    <m/>
  </r>
  <r>
    <n v="756"/>
    <x v="1"/>
    <x v="3"/>
    <s v="GCA_001766235.1"/>
    <s v="Primary Assembly"/>
    <s v="chromosome"/>
    <s v="CP015164.1"/>
    <n v="379261"/>
    <n v="379656"/>
    <x v="1"/>
    <s v="AOW47731.1"/>
    <m/>
    <m/>
    <s v="hypothetical protein"/>
    <m/>
    <m/>
    <s v="A4S02_01890"/>
    <n v="396"/>
    <n v="131"/>
    <m/>
  </r>
  <r>
    <n v="757"/>
    <x v="0"/>
    <x v="2"/>
    <s v="GCA_001766235.1"/>
    <s v="Primary Assembly"/>
    <s v="chromosome"/>
    <s v="CP015164.1"/>
    <n v="379922"/>
    <n v="381211"/>
    <x v="1"/>
    <m/>
    <m/>
    <m/>
    <m/>
    <m/>
    <m/>
    <s v="A4S02_01895"/>
    <n v="1290"/>
    <m/>
    <m/>
  </r>
  <r>
    <n v="758"/>
    <x v="1"/>
    <x v="3"/>
    <s v="GCA_001766235.1"/>
    <s v="Primary Assembly"/>
    <s v="chromosome"/>
    <s v="CP015164.1"/>
    <n v="379922"/>
    <n v="381211"/>
    <x v="1"/>
    <s v="AOW45706.1"/>
    <m/>
    <m/>
    <s v="adenosylhomocysteinase"/>
    <m/>
    <m/>
    <s v="A4S02_01895"/>
    <n v="1290"/>
    <n v="429"/>
    <m/>
  </r>
  <r>
    <n v="759"/>
    <x v="0"/>
    <x v="2"/>
    <s v="GCA_001766235.1"/>
    <s v="Primary Assembly"/>
    <s v="chromosome"/>
    <s v="CP015164.1"/>
    <n v="381393"/>
    <n v="382103"/>
    <x v="0"/>
    <m/>
    <m/>
    <m/>
    <m/>
    <m/>
    <m/>
    <s v="A4S02_01900"/>
    <n v="711"/>
    <m/>
    <m/>
  </r>
  <r>
    <n v="760"/>
    <x v="1"/>
    <x v="3"/>
    <s v="GCA_001766235.1"/>
    <s v="Primary Assembly"/>
    <s v="chromosome"/>
    <s v="CP015164.1"/>
    <n v="381393"/>
    <n v="382103"/>
    <x v="0"/>
    <s v="AOW45707.1"/>
    <m/>
    <m/>
    <s v="acyl-phosphate glycerol 3-phosphate acyltransferase"/>
    <m/>
    <m/>
    <s v="A4S02_01900"/>
    <n v="711"/>
    <n v="236"/>
    <m/>
  </r>
  <r>
    <n v="761"/>
    <x v="0"/>
    <x v="2"/>
    <s v="GCA_001766235.1"/>
    <s v="Primary Assembly"/>
    <s v="chromosome"/>
    <s v="CP015164.1"/>
    <n v="382444"/>
    <n v="383526"/>
    <x v="0"/>
    <m/>
    <m/>
    <m/>
    <m/>
    <m/>
    <m/>
    <s v="A4S02_01905"/>
    <n v="1083"/>
    <m/>
    <m/>
  </r>
  <r>
    <n v="762"/>
    <x v="1"/>
    <x v="3"/>
    <s v="GCA_001766235.1"/>
    <s v="Primary Assembly"/>
    <s v="chromosome"/>
    <s v="CP015164.1"/>
    <n v="382444"/>
    <n v="383526"/>
    <x v="0"/>
    <s v="AOW45708.1"/>
    <m/>
    <m/>
    <s v="hypothetical protein"/>
    <m/>
    <m/>
    <s v="A4S02_01905"/>
    <n v="1083"/>
    <n v="360"/>
    <m/>
  </r>
  <r>
    <n v="763"/>
    <x v="0"/>
    <x v="2"/>
    <s v="GCA_001766235.1"/>
    <s v="Primary Assembly"/>
    <s v="chromosome"/>
    <s v="CP015164.1"/>
    <n v="383532"/>
    <n v="384257"/>
    <x v="1"/>
    <m/>
    <m/>
    <m/>
    <m/>
    <m/>
    <m/>
    <s v="A4S02_01910"/>
    <n v="726"/>
    <m/>
    <m/>
  </r>
  <r>
    <n v="764"/>
    <x v="1"/>
    <x v="3"/>
    <s v="GCA_001766235.1"/>
    <s v="Primary Assembly"/>
    <s v="chromosome"/>
    <s v="CP015164.1"/>
    <n v="383532"/>
    <n v="384257"/>
    <x v="1"/>
    <s v="AOW45709.1"/>
    <m/>
    <m/>
    <s v="hydroxyacylglutathione hydrolase"/>
    <m/>
    <m/>
    <s v="A4S02_01910"/>
    <n v="726"/>
    <n v="241"/>
    <m/>
  </r>
  <r>
    <n v="765"/>
    <x v="0"/>
    <x v="2"/>
    <s v="GCA_001766235.1"/>
    <s v="Primary Assembly"/>
    <s v="chromosome"/>
    <s v="CP015164.1"/>
    <n v="384340"/>
    <n v="385113"/>
    <x v="0"/>
    <m/>
    <m/>
    <m/>
    <m/>
    <m/>
    <m/>
    <s v="A4S02_01915"/>
    <n v="774"/>
    <m/>
    <m/>
  </r>
  <r>
    <n v="766"/>
    <x v="1"/>
    <x v="3"/>
    <s v="GCA_001766235.1"/>
    <s v="Primary Assembly"/>
    <s v="chromosome"/>
    <s v="CP015164.1"/>
    <n v="384340"/>
    <n v="385113"/>
    <x v="0"/>
    <s v="AOW45710.1"/>
    <m/>
    <m/>
    <s v="methyltransferase"/>
    <m/>
    <m/>
    <s v="A4S02_01915"/>
    <n v="774"/>
    <n v="257"/>
    <m/>
  </r>
  <r>
    <n v="767"/>
    <x v="0"/>
    <x v="2"/>
    <s v="GCA_001766235.1"/>
    <s v="Primary Assembly"/>
    <s v="chromosome"/>
    <s v="CP015164.1"/>
    <n v="385138"/>
    <n v="386871"/>
    <x v="0"/>
    <m/>
    <m/>
    <m/>
    <m/>
    <m/>
    <m/>
    <s v="A4S02_01920"/>
    <n v="1734"/>
    <m/>
    <m/>
  </r>
  <r>
    <n v="768"/>
    <x v="1"/>
    <x v="3"/>
    <s v="GCA_001766235.1"/>
    <s v="Primary Assembly"/>
    <s v="chromosome"/>
    <s v="CP015164.1"/>
    <n v="385138"/>
    <n v="386871"/>
    <x v="0"/>
    <s v="AOW45711.1"/>
    <m/>
    <m/>
    <s v="hypothetical protein"/>
    <m/>
    <m/>
    <s v="A4S02_01920"/>
    <n v="1734"/>
    <n v="577"/>
    <m/>
  </r>
  <r>
    <n v="769"/>
    <x v="0"/>
    <x v="2"/>
    <s v="GCA_001766235.1"/>
    <s v="Primary Assembly"/>
    <s v="chromosome"/>
    <s v="CP015164.1"/>
    <n v="386868"/>
    <n v="387884"/>
    <x v="0"/>
    <m/>
    <m/>
    <m/>
    <m/>
    <m/>
    <m/>
    <s v="A4S02_01925"/>
    <n v="1017"/>
    <m/>
    <m/>
  </r>
  <r>
    <n v="770"/>
    <x v="1"/>
    <x v="3"/>
    <s v="GCA_001766235.1"/>
    <s v="Primary Assembly"/>
    <s v="chromosome"/>
    <s v="CP015164.1"/>
    <n v="386868"/>
    <n v="387884"/>
    <x v="0"/>
    <s v="AOW45712.1"/>
    <m/>
    <m/>
    <s v="hypothetical protein"/>
    <m/>
    <m/>
    <s v="A4S02_01925"/>
    <n v="1017"/>
    <n v="338"/>
    <m/>
  </r>
  <r>
    <n v="771"/>
    <x v="0"/>
    <x v="2"/>
    <s v="GCA_001766235.1"/>
    <s v="Primary Assembly"/>
    <s v="chromosome"/>
    <s v="CP015164.1"/>
    <n v="387881"/>
    <n v="388471"/>
    <x v="0"/>
    <m/>
    <m/>
    <m/>
    <m/>
    <m/>
    <m/>
    <s v="A4S02_01930"/>
    <n v="591"/>
    <m/>
    <m/>
  </r>
  <r>
    <n v="772"/>
    <x v="1"/>
    <x v="3"/>
    <s v="GCA_001766235.1"/>
    <s v="Primary Assembly"/>
    <s v="chromosome"/>
    <s v="CP015164.1"/>
    <n v="387881"/>
    <n v="388471"/>
    <x v="0"/>
    <s v="AOW45713.1"/>
    <m/>
    <m/>
    <s v="hypothetical protein"/>
    <m/>
    <m/>
    <s v="A4S02_01930"/>
    <n v="591"/>
    <n v="196"/>
    <m/>
  </r>
  <r>
    <n v="773"/>
    <x v="0"/>
    <x v="2"/>
    <s v="GCA_001766235.1"/>
    <s v="Primary Assembly"/>
    <s v="chromosome"/>
    <s v="CP015164.1"/>
    <n v="388468"/>
    <n v="389601"/>
    <x v="0"/>
    <m/>
    <m/>
    <m/>
    <m/>
    <m/>
    <m/>
    <s v="A4S02_01935"/>
    <n v="1134"/>
    <m/>
    <m/>
  </r>
  <r>
    <n v="774"/>
    <x v="1"/>
    <x v="3"/>
    <s v="GCA_001766235.1"/>
    <s v="Primary Assembly"/>
    <s v="chromosome"/>
    <s v="CP015164.1"/>
    <n v="388468"/>
    <n v="389601"/>
    <x v="0"/>
    <s v="AOW45714.1"/>
    <m/>
    <m/>
    <s v="hypothetical protein"/>
    <m/>
    <m/>
    <s v="A4S02_01935"/>
    <n v="1134"/>
    <n v="377"/>
    <m/>
  </r>
  <r>
    <n v="775"/>
    <x v="0"/>
    <x v="2"/>
    <s v="GCA_001766235.1"/>
    <s v="Primary Assembly"/>
    <s v="chromosome"/>
    <s v="CP015164.1"/>
    <n v="389603"/>
    <n v="391099"/>
    <x v="0"/>
    <m/>
    <m/>
    <m/>
    <m/>
    <m/>
    <m/>
    <s v="A4S02_01940"/>
    <n v="1497"/>
    <m/>
    <m/>
  </r>
  <r>
    <n v="776"/>
    <x v="1"/>
    <x v="3"/>
    <s v="GCA_001766235.1"/>
    <s v="Primary Assembly"/>
    <s v="chromosome"/>
    <s v="CP015164.1"/>
    <n v="389603"/>
    <n v="391099"/>
    <x v="0"/>
    <s v="AOW47732.1"/>
    <m/>
    <m/>
    <s v="NADH-quinone oxidoreductase subunit D"/>
    <m/>
    <m/>
    <s v="A4S02_01940"/>
    <n v="1497"/>
    <n v="498"/>
    <m/>
  </r>
  <r>
    <n v="777"/>
    <x v="0"/>
    <x v="2"/>
    <s v="GCA_001766235.1"/>
    <s v="Primary Assembly"/>
    <s v="chromosome"/>
    <s v="CP015164.1"/>
    <n v="391135"/>
    <n v="391632"/>
    <x v="0"/>
    <m/>
    <m/>
    <m/>
    <m/>
    <m/>
    <m/>
    <s v="A4S02_01945"/>
    <n v="498"/>
    <m/>
    <m/>
  </r>
  <r>
    <n v="778"/>
    <x v="1"/>
    <x v="3"/>
    <s v="GCA_001766235.1"/>
    <s v="Primary Assembly"/>
    <s v="chromosome"/>
    <s v="CP015164.1"/>
    <n v="391135"/>
    <n v="391632"/>
    <x v="0"/>
    <s v="AOW45715.1"/>
    <m/>
    <m/>
    <s v="NADH-quinone oxidoreductase subunit B"/>
    <m/>
    <m/>
    <s v="A4S02_01945"/>
    <n v="498"/>
    <n v="165"/>
    <m/>
  </r>
  <r>
    <n v="779"/>
    <x v="0"/>
    <x v="2"/>
    <s v="GCA_001766235.1"/>
    <s v="Primary Assembly"/>
    <s v="chromosome"/>
    <s v="CP015164.1"/>
    <n v="391621"/>
    <n v="392526"/>
    <x v="1"/>
    <m/>
    <m/>
    <m/>
    <m/>
    <m/>
    <m/>
    <s v="A4S02_01950"/>
    <n v="906"/>
    <m/>
    <m/>
  </r>
  <r>
    <n v="780"/>
    <x v="1"/>
    <x v="3"/>
    <s v="GCA_001766235.1"/>
    <s v="Primary Assembly"/>
    <s v="chromosome"/>
    <s v="CP015164.1"/>
    <n v="391621"/>
    <n v="392526"/>
    <x v="1"/>
    <s v="AOW45716.1"/>
    <m/>
    <m/>
    <s v="CDP-diacylglycerol--serine O-phosphatidyltransferase"/>
    <m/>
    <m/>
    <s v="A4S02_01950"/>
    <n v="906"/>
    <n v="301"/>
    <m/>
  </r>
  <r>
    <n v="781"/>
    <x v="0"/>
    <x v="2"/>
    <s v="GCA_001766235.1"/>
    <s v="Primary Assembly"/>
    <s v="chromosome"/>
    <s v="CP015164.1"/>
    <n v="392539"/>
    <n v="393228"/>
    <x v="1"/>
    <m/>
    <m/>
    <m/>
    <m/>
    <m/>
    <m/>
    <s v="A4S02_01955"/>
    <n v="690"/>
    <m/>
    <m/>
  </r>
  <r>
    <n v="782"/>
    <x v="1"/>
    <x v="3"/>
    <s v="GCA_001766235.1"/>
    <s v="Primary Assembly"/>
    <s v="chromosome"/>
    <s v="CP015164.1"/>
    <n v="392539"/>
    <n v="393228"/>
    <x v="1"/>
    <s v="AOW45717.1"/>
    <m/>
    <m/>
    <s v="phosphatidylserine decarboxylase"/>
    <m/>
    <m/>
    <s v="A4S02_01955"/>
    <n v="690"/>
    <n v="229"/>
    <m/>
  </r>
  <r>
    <n v="783"/>
    <x v="0"/>
    <x v="2"/>
    <s v="GCA_001766235.1"/>
    <s v="Primary Assembly"/>
    <s v="chromosome"/>
    <s v="CP015164.1"/>
    <n v="393310"/>
    <n v="395955"/>
    <x v="1"/>
    <m/>
    <m/>
    <m/>
    <m/>
    <m/>
    <m/>
    <s v="A4S02_01960"/>
    <n v="2646"/>
    <m/>
    <m/>
  </r>
  <r>
    <n v="784"/>
    <x v="1"/>
    <x v="3"/>
    <s v="GCA_001766235.1"/>
    <s v="Primary Assembly"/>
    <s v="chromosome"/>
    <s v="CP015164.1"/>
    <n v="393310"/>
    <n v="395955"/>
    <x v="1"/>
    <s v="AOW45718.1"/>
    <m/>
    <m/>
    <s v="alanine--tRNA ligase"/>
    <m/>
    <m/>
    <s v="A4S02_01960"/>
    <n v="2646"/>
    <n v="881"/>
    <m/>
  </r>
  <r>
    <n v="785"/>
    <x v="0"/>
    <x v="2"/>
    <s v="GCA_001766235.1"/>
    <s v="Primary Assembly"/>
    <s v="chromosome"/>
    <s v="CP015164.1"/>
    <n v="396128"/>
    <n v="396631"/>
    <x v="1"/>
    <m/>
    <m/>
    <m/>
    <m/>
    <m/>
    <m/>
    <s v="A4S02_01965"/>
    <n v="504"/>
    <m/>
    <m/>
  </r>
  <r>
    <n v="786"/>
    <x v="1"/>
    <x v="3"/>
    <s v="GCA_001766235.1"/>
    <s v="Primary Assembly"/>
    <s v="chromosome"/>
    <s v="CP015164.1"/>
    <n v="396128"/>
    <n v="396631"/>
    <x v="1"/>
    <s v="AOW45719.1"/>
    <m/>
    <m/>
    <s v="polysaccharide biosynthesis protein GtrA"/>
    <m/>
    <m/>
    <s v="A4S02_01965"/>
    <n v="504"/>
    <n v="167"/>
    <m/>
  </r>
  <r>
    <n v="787"/>
    <x v="0"/>
    <x v="2"/>
    <s v="GCA_001766235.1"/>
    <s v="Primary Assembly"/>
    <s v="chromosome"/>
    <s v="CP015164.1"/>
    <n v="396731"/>
    <n v="397858"/>
    <x v="1"/>
    <m/>
    <m/>
    <m/>
    <m/>
    <m/>
    <m/>
    <s v="A4S02_01970"/>
    <n v="1128"/>
    <m/>
    <m/>
  </r>
  <r>
    <n v="788"/>
    <x v="1"/>
    <x v="3"/>
    <s v="GCA_001766235.1"/>
    <s v="Primary Assembly"/>
    <s v="chromosome"/>
    <s v="CP015164.1"/>
    <n v="396731"/>
    <n v="397858"/>
    <x v="1"/>
    <s v="AOW45720.1"/>
    <m/>
    <m/>
    <s v="hypothetical protein"/>
    <m/>
    <m/>
    <s v="A4S02_01970"/>
    <n v="1128"/>
    <n v="375"/>
    <m/>
  </r>
  <r>
    <n v="789"/>
    <x v="0"/>
    <x v="2"/>
    <s v="GCA_001766235.1"/>
    <s v="Primary Assembly"/>
    <s v="chromosome"/>
    <s v="CP015164.1"/>
    <n v="398204"/>
    <n v="399802"/>
    <x v="1"/>
    <m/>
    <m/>
    <m/>
    <m/>
    <m/>
    <m/>
    <s v="A4S02_01975"/>
    <n v="1599"/>
    <m/>
    <m/>
  </r>
  <r>
    <n v="790"/>
    <x v="1"/>
    <x v="3"/>
    <s v="GCA_001766235.1"/>
    <s v="Primary Assembly"/>
    <s v="chromosome"/>
    <s v="CP015164.1"/>
    <n v="398204"/>
    <n v="399802"/>
    <x v="1"/>
    <s v="AOW47733.1"/>
    <m/>
    <m/>
    <s v="3-dehydroquinate synthase"/>
    <m/>
    <m/>
    <s v="A4S02_01975"/>
    <n v="1599"/>
    <n v="532"/>
    <m/>
  </r>
  <r>
    <n v="791"/>
    <x v="0"/>
    <x v="2"/>
    <s v="GCA_001766235.1"/>
    <s v="Primary Assembly"/>
    <s v="chromosome"/>
    <s v="CP015164.1"/>
    <n v="400000"/>
    <n v="400338"/>
    <x v="0"/>
    <m/>
    <m/>
    <m/>
    <m/>
    <m/>
    <m/>
    <s v="A4S02_01980"/>
    <n v="339"/>
    <m/>
    <m/>
  </r>
  <r>
    <n v="792"/>
    <x v="1"/>
    <x v="3"/>
    <s v="GCA_001766235.1"/>
    <s v="Primary Assembly"/>
    <s v="chromosome"/>
    <s v="CP015164.1"/>
    <n v="400000"/>
    <n v="400338"/>
    <x v="0"/>
    <s v="AOW45721.1"/>
    <m/>
    <m/>
    <s v="hypothetical protein"/>
    <m/>
    <m/>
    <s v="A4S02_01980"/>
    <n v="339"/>
    <n v="112"/>
    <m/>
  </r>
  <r>
    <n v="793"/>
    <x v="0"/>
    <x v="2"/>
    <s v="GCA_001766235.1"/>
    <s v="Primary Assembly"/>
    <s v="chromosome"/>
    <s v="CP015164.1"/>
    <n v="400342"/>
    <n v="401262"/>
    <x v="0"/>
    <m/>
    <m/>
    <m/>
    <m/>
    <m/>
    <m/>
    <s v="A4S02_01985"/>
    <n v="921"/>
    <m/>
    <m/>
  </r>
  <r>
    <n v="794"/>
    <x v="1"/>
    <x v="3"/>
    <s v="GCA_001766235.1"/>
    <s v="Primary Assembly"/>
    <s v="chromosome"/>
    <s v="CP015164.1"/>
    <n v="400342"/>
    <n v="401262"/>
    <x v="0"/>
    <s v="AOW45722.1"/>
    <m/>
    <m/>
    <s v="recombinase XerD"/>
    <m/>
    <m/>
    <s v="A4S02_01985"/>
    <n v="921"/>
    <n v="306"/>
    <m/>
  </r>
  <r>
    <n v="795"/>
    <x v="0"/>
    <x v="2"/>
    <s v="GCA_001766235.1"/>
    <s v="Primary Assembly"/>
    <s v="chromosome"/>
    <s v="CP015164.1"/>
    <n v="401337"/>
    <n v="402293"/>
    <x v="0"/>
    <m/>
    <m/>
    <m/>
    <m/>
    <m/>
    <m/>
    <s v="A4S02_01990"/>
    <n v="957"/>
    <m/>
    <m/>
  </r>
  <r>
    <n v="796"/>
    <x v="1"/>
    <x v="3"/>
    <s v="GCA_001766235.1"/>
    <s v="Primary Assembly"/>
    <s v="chromosome"/>
    <s v="CP015164.1"/>
    <n v="401337"/>
    <n v="402293"/>
    <x v="0"/>
    <s v="AOW45723.1"/>
    <m/>
    <m/>
    <s v="acetyl-CoA carboxylase carboxyltransferase subunit alpha"/>
    <m/>
    <m/>
    <s v="A4S02_01990"/>
    <n v="957"/>
    <n v="318"/>
    <m/>
  </r>
  <r>
    <n v="797"/>
    <x v="0"/>
    <x v="2"/>
    <s v="GCA_001766235.1"/>
    <s v="Primary Assembly"/>
    <s v="chromosome"/>
    <s v="CP015164.1"/>
    <n v="402350"/>
    <n v="403105"/>
    <x v="1"/>
    <m/>
    <m/>
    <m/>
    <m/>
    <m/>
    <m/>
    <s v="A4S02_01995"/>
    <n v="756"/>
    <m/>
    <m/>
  </r>
  <r>
    <n v="798"/>
    <x v="1"/>
    <x v="3"/>
    <s v="GCA_001766235.1"/>
    <s v="Primary Assembly"/>
    <s v="chromosome"/>
    <s v="CP015164.1"/>
    <n v="402350"/>
    <n v="403105"/>
    <x v="1"/>
    <s v="AOW45724.1"/>
    <m/>
    <m/>
    <s v="molybdopterin-binding protein"/>
    <m/>
    <m/>
    <s v="A4S02_01995"/>
    <n v="756"/>
    <n v="251"/>
    <m/>
  </r>
  <r>
    <n v="799"/>
    <x v="0"/>
    <x v="2"/>
    <s v="GCA_001766235.1"/>
    <s v="Primary Assembly"/>
    <s v="chromosome"/>
    <s v="CP015164.1"/>
    <n v="403264"/>
    <n v="404889"/>
    <x v="0"/>
    <m/>
    <m/>
    <m/>
    <m/>
    <m/>
    <m/>
    <s v="A4S02_02000"/>
    <n v="1626"/>
    <m/>
    <m/>
  </r>
  <r>
    <n v="800"/>
    <x v="1"/>
    <x v="3"/>
    <s v="GCA_001766235.1"/>
    <s v="Primary Assembly"/>
    <s v="chromosome"/>
    <s v="CP015164.1"/>
    <n v="403264"/>
    <n v="404889"/>
    <x v="0"/>
    <s v="AOW45725.1"/>
    <m/>
    <m/>
    <s v="lysine--tRNA ligase"/>
    <m/>
    <m/>
    <s v="A4S02_02000"/>
    <n v="1626"/>
    <n v="541"/>
    <m/>
  </r>
  <r>
    <n v="801"/>
    <x v="0"/>
    <x v="2"/>
    <s v="GCA_001766235.1"/>
    <s v="Primary Assembly"/>
    <s v="chromosome"/>
    <s v="CP015164.1"/>
    <n v="404910"/>
    <n v="406997"/>
    <x v="0"/>
    <m/>
    <m/>
    <m/>
    <m/>
    <m/>
    <m/>
    <s v="A4S02_02005"/>
    <n v="2088"/>
    <m/>
    <m/>
  </r>
  <r>
    <n v="802"/>
    <x v="1"/>
    <x v="3"/>
    <s v="GCA_001766235.1"/>
    <s v="Primary Assembly"/>
    <s v="chromosome"/>
    <s v="CP015164.1"/>
    <n v="404910"/>
    <n v="406997"/>
    <x v="0"/>
    <s v="AOW45726.1"/>
    <m/>
    <m/>
    <s v="transporter"/>
    <m/>
    <m/>
    <s v="A4S02_02005"/>
    <n v="2088"/>
    <n v="695"/>
    <m/>
  </r>
  <r>
    <n v="803"/>
    <x v="0"/>
    <x v="2"/>
    <s v="GCA_001766235.1"/>
    <s v="Primary Assembly"/>
    <s v="chromosome"/>
    <s v="CP015164.1"/>
    <n v="407055"/>
    <n v="407792"/>
    <x v="0"/>
    <m/>
    <m/>
    <m/>
    <m/>
    <m/>
    <m/>
    <s v="A4S02_02010"/>
    <n v="738"/>
    <m/>
    <m/>
  </r>
  <r>
    <n v="804"/>
    <x v="1"/>
    <x v="3"/>
    <s v="GCA_001766235.1"/>
    <s v="Primary Assembly"/>
    <s v="chromosome"/>
    <s v="CP015164.1"/>
    <n v="407055"/>
    <n v="407792"/>
    <x v="0"/>
    <s v="AOW45727.1"/>
    <m/>
    <m/>
    <s v="hypothetical protein"/>
    <m/>
    <m/>
    <s v="A4S02_02010"/>
    <n v="738"/>
    <n v="245"/>
    <m/>
  </r>
  <r>
    <n v="805"/>
    <x v="0"/>
    <x v="2"/>
    <s v="GCA_001766235.1"/>
    <s v="Primary Assembly"/>
    <s v="chromosome"/>
    <s v="CP015164.1"/>
    <n v="407807"/>
    <n v="408628"/>
    <x v="1"/>
    <m/>
    <m/>
    <m/>
    <m/>
    <m/>
    <m/>
    <s v="A4S02_02015"/>
    <n v="822"/>
    <m/>
    <m/>
  </r>
  <r>
    <n v="806"/>
    <x v="1"/>
    <x v="3"/>
    <s v="GCA_001766235.1"/>
    <s v="Primary Assembly"/>
    <s v="chromosome"/>
    <s v="CP015164.1"/>
    <n v="407807"/>
    <n v="408628"/>
    <x v="1"/>
    <s v="AOW45728.1"/>
    <m/>
    <m/>
    <s v="lactate dehydrogenase"/>
    <m/>
    <m/>
    <s v="A4S02_02015"/>
    <n v="822"/>
    <n v="273"/>
    <m/>
  </r>
  <r>
    <n v="807"/>
    <x v="0"/>
    <x v="2"/>
    <s v="GCA_001766235.1"/>
    <s v="Primary Assembly"/>
    <s v="chromosome"/>
    <s v="CP015164.1"/>
    <n v="408625"/>
    <n v="409731"/>
    <x v="1"/>
    <m/>
    <m/>
    <m/>
    <m/>
    <m/>
    <m/>
    <s v="A4S02_02020"/>
    <n v="1107"/>
    <m/>
    <m/>
  </r>
  <r>
    <n v="808"/>
    <x v="1"/>
    <x v="3"/>
    <s v="GCA_001766235.1"/>
    <s v="Primary Assembly"/>
    <s v="chromosome"/>
    <s v="CP015164.1"/>
    <n v="408625"/>
    <n v="409731"/>
    <x v="1"/>
    <s v="AOW45729.1"/>
    <m/>
    <m/>
    <s v="tRNA N6-adenosine(37)-threonylcarbamoyltransferase complex transferase subunit TsaD"/>
    <m/>
    <m/>
    <s v="A4S02_02020"/>
    <n v="1107"/>
    <n v="368"/>
    <m/>
  </r>
  <r>
    <n v="809"/>
    <x v="0"/>
    <x v="2"/>
    <s v="GCA_001766235.1"/>
    <s v="Primary Assembly"/>
    <s v="chromosome"/>
    <s v="CP015164.1"/>
    <n v="409877"/>
    <n v="410950"/>
    <x v="0"/>
    <m/>
    <m/>
    <m/>
    <m/>
    <m/>
    <m/>
    <s v="A4S02_02025"/>
    <n v="1074"/>
    <m/>
    <m/>
  </r>
  <r>
    <n v="810"/>
    <x v="1"/>
    <x v="3"/>
    <s v="GCA_001766235.1"/>
    <s v="Primary Assembly"/>
    <s v="chromosome"/>
    <s v="CP015164.1"/>
    <n v="409877"/>
    <n v="410950"/>
    <x v="0"/>
    <s v="AOW45730.1"/>
    <m/>
    <m/>
    <s v="hydroxymethylbilane synthase"/>
    <m/>
    <m/>
    <s v="A4S02_02025"/>
    <n v="1074"/>
    <n v="357"/>
    <m/>
  </r>
  <r>
    <n v="811"/>
    <x v="0"/>
    <x v="2"/>
    <s v="GCA_001766235.1"/>
    <s v="Primary Assembly"/>
    <s v="chromosome"/>
    <s v="CP015164.1"/>
    <n v="410960"/>
    <n v="411688"/>
    <x v="0"/>
    <m/>
    <m/>
    <m/>
    <m/>
    <m/>
    <m/>
    <s v="A4S02_02030"/>
    <n v="729"/>
    <m/>
    <m/>
  </r>
  <r>
    <n v="812"/>
    <x v="1"/>
    <x v="3"/>
    <s v="GCA_001766235.1"/>
    <s v="Primary Assembly"/>
    <s v="chromosome"/>
    <s v="CP015164.1"/>
    <n v="410960"/>
    <n v="411688"/>
    <x v="0"/>
    <s v="AOW45731.1"/>
    <m/>
    <m/>
    <s v="uroporphyrinogen-III synthase"/>
    <m/>
    <m/>
    <s v="A4S02_02030"/>
    <n v="729"/>
    <n v="242"/>
    <m/>
  </r>
  <r>
    <n v="813"/>
    <x v="0"/>
    <x v="2"/>
    <s v="GCA_001766235.1"/>
    <s v="Primary Assembly"/>
    <s v="chromosome"/>
    <s v="CP015164.1"/>
    <n v="411751"/>
    <n v="412248"/>
    <x v="1"/>
    <m/>
    <m/>
    <m/>
    <m/>
    <m/>
    <m/>
    <s v="A4S02_02035"/>
    <n v="498"/>
    <m/>
    <m/>
  </r>
  <r>
    <n v="814"/>
    <x v="1"/>
    <x v="3"/>
    <s v="GCA_001766235.1"/>
    <s v="Primary Assembly"/>
    <s v="chromosome"/>
    <s v="CP015164.1"/>
    <n v="411751"/>
    <n v="412248"/>
    <x v="1"/>
    <s v="AOW45732.1"/>
    <m/>
    <m/>
    <s v="protein-export chaperone SecB"/>
    <m/>
    <m/>
    <s v="A4S02_02035"/>
    <n v="498"/>
    <n v="165"/>
    <m/>
  </r>
  <r>
    <n v="815"/>
    <x v="0"/>
    <x v="0"/>
    <s v="GCA_001766235.1"/>
    <s v="Primary Assembly"/>
    <s v="chromosome"/>
    <s v="CP015164.1"/>
    <n v="412375"/>
    <n v="412892"/>
    <x v="1"/>
    <m/>
    <m/>
    <m/>
    <m/>
    <m/>
    <m/>
    <s v="A4S02_02040"/>
    <n v="518"/>
    <m/>
    <s v="pseudo"/>
  </r>
  <r>
    <n v="816"/>
    <x v="1"/>
    <x v="1"/>
    <s v="GCA_001766235.1"/>
    <s v="Primary Assembly"/>
    <s v="chromosome"/>
    <s v="CP015164.1"/>
    <n v="412375"/>
    <n v="412892"/>
    <x v="1"/>
    <m/>
    <m/>
    <m/>
    <s v="phosphoglycerate mutase"/>
    <m/>
    <m/>
    <s v="A4S02_02040"/>
    <n v="518"/>
    <m/>
    <s v="pseudo"/>
  </r>
  <r>
    <n v="817"/>
    <x v="0"/>
    <x v="2"/>
    <s v="GCA_001766235.1"/>
    <s v="Primary Assembly"/>
    <s v="chromosome"/>
    <s v="CP015164.1"/>
    <n v="413053"/>
    <n v="413733"/>
    <x v="0"/>
    <m/>
    <m/>
    <m/>
    <m/>
    <m/>
    <m/>
    <s v="A4S02_02045"/>
    <n v="681"/>
    <m/>
    <m/>
  </r>
  <r>
    <n v="818"/>
    <x v="1"/>
    <x v="3"/>
    <s v="GCA_001766235.1"/>
    <s v="Primary Assembly"/>
    <s v="chromosome"/>
    <s v="CP015164.1"/>
    <n v="413053"/>
    <n v="413733"/>
    <x v="0"/>
    <s v="AOW45733.1"/>
    <m/>
    <m/>
    <s v="preprotein translocase subunit Tim44"/>
    <m/>
    <m/>
    <s v="A4S02_02045"/>
    <n v="681"/>
    <n v="226"/>
    <m/>
  </r>
  <r>
    <n v="819"/>
    <x v="0"/>
    <x v="2"/>
    <s v="GCA_001766235.1"/>
    <s v="Primary Assembly"/>
    <s v="chromosome"/>
    <s v="CP015164.1"/>
    <n v="413730"/>
    <n v="414587"/>
    <x v="0"/>
    <m/>
    <m/>
    <m/>
    <m/>
    <m/>
    <m/>
    <s v="A4S02_02050"/>
    <n v="858"/>
    <m/>
    <m/>
  </r>
  <r>
    <n v="820"/>
    <x v="1"/>
    <x v="3"/>
    <s v="GCA_001766235.1"/>
    <s v="Primary Assembly"/>
    <s v="chromosome"/>
    <s v="CP015164.1"/>
    <n v="413730"/>
    <n v="414587"/>
    <x v="0"/>
    <s v="AOW45734.1"/>
    <m/>
    <m/>
    <s v="DNA methyltransferase"/>
    <m/>
    <m/>
    <s v="A4S02_02050"/>
    <n v="858"/>
    <n v="285"/>
    <m/>
  </r>
  <r>
    <n v="821"/>
    <x v="0"/>
    <x v="2"/>
    <s v="GCA_001766235.1"/>
    <s v="Primary Assembly"/>
    <s v="chromosome"/>
    <s v="CP015164.1"/>
    <n v="414722"/>
    <n v="416149"/>
    <x v="0"/>
    <m/>
    <m/>
    <m/>
    <m/>
    <m/>
    <m/>
    <s v="A4S02_02055"/>
    <n v="1428"/>
    <m/>
    <m/>
  </r>
  <r>
    <n v="822"/>
    <x v="1"/>
    <x v="3"/>
    <s v="GCA_001766235.1"/>
    <s v="Primary Assembly"/>
    <s v="chromosome"/>
    <s v="CP015164.1"/>
    <n v="414722"/>
    <n v="416149"/>
    <x v="0"/>
    <s v="AOW45735.1"/>
    <m/>
    <m/>
    <s v="cytochrome-c peroxidase"/>
    <m/>
    <m/>
    <s v="A4S02_02055"/>
    <n v="1428"/>
    <n v="475"/>
    <m/>
  </r>
  <r>
    <n v="823"/>
    <x v="0"/>
    <x v="2"/>
    <s v="GCA_001766235.1"/>
    <s v="Primary Assembly"/>
    <s v="chromosome"/>
    <s v="CP015164.1"/>
    <n v="416285"/>
    <n v="416917"/>
    <x v="0"/>
    <m/>
    <m/>
    <m/>
    <m/>
    <m/>
    <m/>
    <s v="A4S02_02060"/>
    <n v="633"/>
    <m/>
    <m/>
  </r>
  <r>
    <n v="824"/>
    <x v="1"/>
    <x v="3"/>
    <s v="GCA_001766235.1"/>
    <s v="Primary Assembly"/>
    <s v="chromosome"/>
    <s v="CP015164.1"/>
    <n v="416285"/>
    <n v="416917"/>
    <x v="0"/>
    <s v="AOW45736.1"/>
    <m/>
    <m/>
    <s v="methionine ABC transporter substrate-binding protein"/>
    <m/>
    <m/>
    <s v="A4S02_02060"/>
    <n v="633"/>
    <n v="210"/>
    <m/>
  </r>
  <r>
    <n v="825"/>
    <x v="0"/>
    <x v="2"/>
    <s v="GCA_001766235.1"/>
    <s v="Primary Assembly"/>
    <s v="chromosome"/>
    <s v="CP015164.1"/>
    <n v="416897"/>
    <n v="418111"/>
    <x v="1"/>
    <m/>
    <m/>
    <m/>
    <m/>
    <m/>
    <m/>
    <s v="A4S02_02065"/>
    <n v="1215"/>
    <m/>
    <m/>
  </r>
  <r>
    <n v="826"/>
    <x v="1"/>
    <x v="3"/>
    <s v="GCA_001766235.1"/>
    <s v="Primary Assembly"/>
    <s v="chromosome"/>
    <s v="CP015164.1"/>
    <n v="416897"/>
    <n v="418111"/>
    <x v="1"/>
    <s v="AOW45737.1"/>
    <m/>
    <m/>
    <s v="hypothetical protein"/>
    <m/>
    <m/>
    <s v="A4S02_02065"/>
    <n v="1215"/>
    <n v="404"/>
    <m/>
  </r>
  <r>
    <n v="827"/>
    <x v="0"/>
    <x v="2"/>
    <s v="GCA_001766235.1"/>
    <s v="Primary Assembly"/>
    <s v="chromosome"/>
    <s v="CP015164.1"/>
    <n v="418122"/>
    <n v="419036"/>
    <x v="1"/>
    <m/>
    <m/>
    <m/>
    <m/>
    <m/>
    <m/>
    <s v="A4S02_02070"/>
    <n v="915"/>
    <m/>
    <m/>
  </r>
  <r>
    <n v="828"/>
    <x v="1"/>
    <x v="3"/>
    <s v="GCA_001766235.1"/>
    <s v="Primary Assembly"/>
    <s v="chromosome"/>
    <s v="CP015164.1"/>
    <n v="418122"/>
    <n v="419036"/>
    <x v="1"/>
    <s v="AOW45738.1"/>
    <m/>
    <m/>
    <s v="coproporphyrinogen III oxidase"/>
    <m/>
    <m/>
    <s v="A4S02_02070"/>
    <n v="915"/>
    <n v="304"/>
    <m/>
  </r>
  <r>
    <n v="829"/>
    <x v="0"/>
    <x v="2"/>
    <s v="GCA_001766235.1"/>
    <s v="Primary Assembly"/>
    <s v="chromosome"/>
    <s v="CP015164.1"/>
    <n v="419175"/>
    <n v="420398"/>
    <x v="0"/>
    <m/>
    <m/>
    <m/>
    <m/>
    <m/>
    <m/>
    <s v="A4S02_02075"/>
    <n v="1224"/>
    <m/>
    <m/>
  </r>
  <r>
    <n v="830"/>
    <x v="1"/>
    <x v="3"/>
    <s v="GCA_001766235.1"/>
    <s v="Primary Assembly"/>
    <s v="chromosome"/>
    <s v="CP015164.1"/>
    <n v="419175"/>
    <n v="420398"/>
    <x v="0"/>
    <s v="AOW45739.1"/>
    <m/>
    <m/>
    <s v="ubiquinol-cytochrome C reductase"/>
    <m/>
    <m/>
    <s v="A4S02_02075"/>
    <n v="1224"/>
    <n v="407"/>
    <m/>
  </r>
  <r>
    <n v="831"/>
    <x v="0"/>
    <x v="2"/>
    <s v="GCA_001766235.1"/>
    <s v="Primary Assembly"/>
    <s v="chromosome"/>
    <s v="CP015164.1"/>
    <n v="420395"/>
    <n v="421186"/>
    <x v="0"/>
    <m/>
    <m/>
    <m/>
    <m/>
    <m/>
    <m/>
    <s v="A4S02_02080"/>
    <n v="792"/>
    <m/>
    <m/>
  </r>
  <r>
    <n v="832"/>
    <x v="1"/>
    <x v="3"/>
    <s v="GCA_001766235.1"/>
    <s v="Primary Assembly"/>
    <s v="chromosome"/>
    <s v="CP015164.1"/>
    <n v="420395"/>
    <n v="421186"/>
    <x v="0"/>
    <s v="AOW45740.1"/>
    <m/>
    <m/>
    <s v="ubiquinol-cytochrome C reductase"/>
    <m/>
    <m/>
    <s v="A4S02_02080"/>
    <n v="792"/>
    <n v="263"/>
    <m/>
  </r>
  <r>
    <n v="833"/>
    <x v="0"/>
    <x v="2"/>
    <s v="GCA_001766235.1"/>
    <s v="Primary Assembly"/>
    <s v="chromosome"/>
    <s v="CP015164.1"/>
    <n v="421173"/>
    <n v="422057"/>
    <x v="0"/>
    <m/>
    <m/>
    <m/>
    <m/>
    <m/>
    <m/>
    <s v="A4S02_02085"/>
    <n v="885"/>
    <m/>
    <m/>
  </r>
  <r>
    <n v="834"/>
    <x v="1"/>
    <x v="3"/>
    <s v="GCA_001766235.1"/>
    <s v="Primary Assembly"/>
    <s v="chromosome"/>
    <s v="CP015164.1"/>
    <n v="421173"/>
    <n v="422057"/>
    <x v="0"/>
    <s v="AOW45741.1"/>
    <m/>
    <m/>
    <s v="methylthioadenosine phosphorylase"/>
    <m/>
    <m/>
    <s v="A4S02_02085"/>
    <n v="885"/>
    <n v="294"/>
    <m/>
  </r>
  <r>
    <n v="835"/>
    <x v="0"/>
    <x v="2"/>
    <s v="GCA_001766235.1"/>
    <s v="Primary Assembly"/>
    <s v="chromosome"/>
    <s v="CP015164.1"/>
    <n v="422164"/>
    <n v="422685"/>
    <x v="0"/>
    <m/>
    <m/>
    <m/>
    <m/>
    <m/>
    <m/>
    <s v="A4S02_02090"/>
    <n v="522"/>
    <m/>
    <m/>
  </r>
  <r>
    <n v="836"/>
    <x v="1"/>
    <x v="3"/>
    <s v="GCA_001766235.1"/>
    <s v="Primary Assembly"/>
    <s v="chromosome"/>
    <s v="CP015164.1"/>
    <n v="422164"/>
    <n v="422685"/>
    <x v="0"/>
    <s v="AOW45742.1"/>
    <m/>
    <m/>
    <s v="hypothetical protein"/>
    <m/>
    <m/>
    <s v="A4S02_02090"/>
    <n v="522"/>
    <n v="173"/>
    <m/>
  </r>
  <r>
    <n v="837"/>
    <x v="0"/>
    <x v="2"/>
    <s v="GCA_001766235.1"/>
    <s v="Primary Assembly"/>
    <s v="chromosome"/>
    <s v="CP015164.1"/>
    <n v="422828"/>
    <n v="423463"/>
    <x v="0"/>
    <m/>
    <m/>
    <m/>
    <m/>
    <m/>
    <m/>
    <s v="A4S02_02095"/>
    <n v="636"/>
    <m/>
    <m/>
  </r>
  <r>
    <n v="838"/>
    <x v="1"/>
    <x v="3"/>
    <s v="GCA_001766235.1"/>
    <s v="Primary Assembly"/>
    <s v="chromosome"/>
    <s v="CP015164.1"/>
    <n v="422828"/>
    <n v="423463"/>
    <x v="0"/>
    <s v="AOW45743.1"/>
    <m/>
    <m/>
    <s v="lysine transporter LysE"/>
    <m/>
    <m/>
    <s v="A4S02_02095"/>
    <n v="636"/>
    <n v="211"/>
    <m/>
  </r>
  <r>
    <n v="839"/>
    <x v="0"/>
    <x v="2"/>
    <s v="GCA_001766235.1"/>
    <s v="Primary Assembly"/>
    <s v="chromosome"/>
    <s v="CP015164.1"/>
    <n v="423474"/>
    <n v="423827"/>
    <x v="1"/>
    <m/>
    <m/>
    <m/>
    <m/>
    <m/>
    <m/>
    <s v="A4S02_02100"/>
    <n v="354"/>
    <m/>
    <m/>
  </r>
  <r>
    <n v="840"/>
    <x v="1"/>
    <x v="3"/>
    <s v="GCA_001766235.1"/>
    <s v="Primary Assembly"/>
    <s v="chromosome"/>
    <s v="CP015164.1"/>
    <n v="423474"/>
    <n v="423827"/>
    <x v="1"/>
    <s v="AOW45744.1"/>
    <m/>
    <m/>
    <s v="hypothetical protein"/>
    <m/>
    <m/>
    <s v="A4S02_02100"/>
    <n v="354"/>
    <n v="117"/>
    <m/>
  </r>
  <r>
    <n v="841"/>
    <x v="0"/>
    <x v="2"/>
    <s v="GCA_001766235.1"/>
    <s v="Primary Assembly"/>
    <s v="chromosome"/>
    <s v="CP015164.1"/>
    <n v="424072"/>
    <n v="424722"/>
    <x v="1"/>
    <m/>
    <m/>
    <m/>
    <m/>
    <m/>
    <m/>
    <s v="A4S02_02105"/>
    <n v="651"/>
    <m/>
    <m/>
  </r>
  <r>
    <n v="842"/>
    <x v="1"/>
    <x v="3"/>
    <s v="GCA_001766235.1"/>
    <s v="Primary Assembly"/>
    <s v="chromosome"/>
    <s v="CP015164.1"/>
    <n v="424072"/>
    <n v="424722"/>
    <x v="1"/>
    <s v="AOW45745.1"/>
    <m/>
    <m/>
    <s v="NAD(P)H nitroreductase"/>
    <m/>
    <m/>
    <s v="A4S02_02105"/>
    <n v="651"/>
    <n v="216"/>
    <m/>
  </r>
  <r>
    <n v="843"/>
    <x v="0"/>
    <x v="2"/>
    <s v="GCA_001766235.1"/>
    <s v="Primary Assembly"/>
    <s v="chromosome"/>
    <s v="CP015164.1"/>
    <n v="424875"/>
    <n v="425771"/>
    <x v="1"/>
    <m/>
    <m/>
    <m/>
    <m/>
    <m/>
    <m/>
    <s v="A4S02_02110"/>
    <n v="897"/>
    <m/>
    <m/>
  </r>
  <r>
    <n v="844"/>
    <x v="1"/>
    <x v="3"/>
    <s v="GCA_001766235.1"/>
    <s v="Primary Assembly"/>
    <s v="chromosome"/>
    <s v="CP015164.1"/>
    <n v="424875"/>
    <n v="425771"/>
    <x v="1"/>
    <s v="AOW45746.1"/>
    <m/>
    <m/>
    <s v="ornithine cyclodeaminase"/>
    <m/>
    <m/>
    <s v="A4S02_02110"/>
    <n v="897"/>
    <n v="298"/>
    <m/>
  </r>
  <r>
    <n v="845"/>
    <x v="0"/>
    <x v="2"/>
    <s v="GCA_001766235.1"/>
    <s v="Primary Assembly"/>
    <s v="chromosome"/>
    <s v="CP015164.1"/>
    <n v="426070"/>
    <n v="426663"/>
    <x v="0"/>
    <m/>
    <m/>
    <m/>
    <m/>
    <m/>
    <m/>
    <s v="A4S02_02115"/>
    <n v="594"/>
    <m/>
    <m/>
  </r>
  <r>
    <n v="846"/>
    <x v="1"/>
    <x v="3"/>
    <s v="GCA_001766235.1"/>
    <s v="Primary Assembly"/>
    <s v="chromosome"/>
    <s v="CP015164.1"/>
    <n v="426070"/>
    <n v="426663"/>
    <x v="0"/>
    <s v="AOW45747.1"/>
    <m/>
    <m/>
    <s v="TetR family transcriptional regulator"/>
    <m/>
    <m/>
    <s v="A4S02_02115"/>
    <n v="594"/>
    <n v="197"/>
    <m/>
  </r>
  <r>
    <n v="847"/>
    <x v="0"/>
    <x v="2"/>
    <s v="GCA_001766235.1"/>
    <s v="Primary Assembly"/>
    <s v="chromosome"/>
    <s v="CP015164.1"/>
    <n v="426751"/>
    <n v="427908"/>
    <x v="0"/>
    <m/>
    <m/>
    <m/>
    <m/>
    <m/>
    <m/>
    <s v="A4S02_02120"/>
    <n v="1158"/>
    <m/>
    <m/>
  </r>
  <r>
    <n v="848"/>
    <x v="1"/>
    <x v="3"/>
    <s v="GCA_001766235.1"/>
    <s v="Primary Assembly"/>
    <s v="chromosome"/>
    <s v="CP015164.1"/>
    <n v="426751"/>
    <n v="427908"/>
    <x v="0"/>
    <s v="AOW45748.1"/>
    <m/>
    <m/>
    <s v="aldehyde reductase"/>
    <m/>
    <m/>
    <s v="A4S02_02120"/>
    <n v="1158"/>
    <n v="385"/>
    <m/>
  </r>
  <r>
    <n v="849"/>
    <x v="0"/>
    <x v="2"/>
    <s v="GCA_001766235.1"/>
    <s v="Primary Assembly"/>
    <s v="chromosome"/>
    <s v="CP015164.1"/>
    <n v="427993"/>
    <n v="429384"/>
    <x v="0"/>
    <m/>
    <m/>
    <m/>
    <m/>
    <m/>
    <m/>
    <s v="A4S02_02125"/>
    <n v="1392"/>
    <m/>
    <m/>
  </r>
  <r>
    <n v="850"/>
    <x v="1"/>
    <x v="3"/>
    <s v="GCA_001766235.1"/>
    <s v="Primary Assembly"/>
    <s v="chromosome"/>
    <s v="CP015164.1"/>
    <n v="427993"/>
    <n v="429384"/>
    <x v="0"/>
    <s v="AOW45749.1"/>
    <m/>
    <m/>
    <s v="succinate-semialdehyde dehydrogenase"/>
    <m/>
    <m/>
    <s v="A4S02_02125"/>
    <n v="1392"/>
    <n v="463"/>
    <m/>
  </r>
  <r>
    <n v="851"/>
    <x v="0"/>
    <x v="2"/>
    <s v="GCA_001766235.1"/>
    <s v="Primary Assembly"/>
    <s v="chromosome"/>
    <s v="CP015164.1"/>
    <n v="429581"/>
    <n v="429952"/>
    <x v="1"/>
    <m/>
    <m/>
    <m/>
    <m/>
    <m/>
    <m/>
    <s v="A4S02_02130"/>
    <n v="372"/>
    <m/>
    <m/>
  </r>
  <r>
    <n v="852"/>
    <x v="1"/>
    <x v="3"/>
    <s v="GCA_001766235.1"/>
    <s v="Primary Assembly"/>
    <s v="chromosome"/>
    <s v="CP015164.1"/>
    <n v="429581"/>
    <n v="429952"/>
    <x v="1"/>
    <s v="AOW45750.1"/>
    <m/>
    <m/>
    <s v="cupin"/>
    <m/>
    <m/>
    <s v="A4S02_02130"/>
    <n v="372"/>
    <n v="123"/>
    <m/>
  </r>
  <r>
    <n v="853"/>
    <x v="0"/>
    <x v="2"/>
    <s v="GCA_001766235.1"/>
    <s v="Primary Assembly"/>
    <s v="chromosome"/>
    <s v="CP015164.1"/>
    <n v="429918"/>
    <n v="431180"/>
    <x v="1"/>
    <m/>
    <m/>
    <m/>
    <m/>
    <m/>
    <m/>
    <s v="A4S02_02135"/>
    <n v="1263"/>
    <m/>
    <m/>
  </r>
  <r>
    <n v="854"/>
    <x v="1"/>
    <x v="3"/>
    <s v="GCA_001766235.1"/>
    <s v="Primary Assembly"/>
    <s v="chromosome"/>
    <s v="CP015164.1"/>
    <n v="429918"/>
    <n v="431180"/>
    <x v="1"/>
    <s v="AOW47734.1"/>
    <m/>
    <m/>
    <s v="permease"/>
    <m/>
    <m/>
    <s v="A4S02_02135"/>
    <n v="1263"/>
    <n v="420"/>
    <m/>
  </r>
  <r>
    <n v="855"/>
    <x v="0"/>
    <x v="2"/>
    <s v="GCA_001766235.1"/>
    <s v="Primary Assembly"/>
    <s v="chromosome"/>
    <s v="CP015164.1"/>
    <n v="431233"/>
    <n v="431535"/>
    <x v="1"/>
    <m/>
    <m/>
    <m/>
    <m/>
    <m/>
    <m/>
    <s v="A4S02_02140"/>
    <n v="303"/>
    <m/>
    <m/>
  </r>
  <r>
    <n v="856"/>
    <x v="1"/>
    <x v="3"/>
    <s v="GCA_001766235.1"/>
    <s v="Primary Assembly"/>
    <s v="chromosome"/>
    <s v="CP015164.1"/>
    <n v="431233"/>
    <n v="431535"/>
    <x v="1"/>
    <s v="AOW45751.1"/>
    <m/>
    <m/>
    <s v="hypothetical protein"/>
    <m/>
    <m/>
    <s v="A4S02_02140"/>
    <n v="303"/>
    <n v="100"/>
    <m/>
  </r>
  <r>
    <n v="857"/>
    <x v="0"/>
    <x v="2"/>
    <s v="GCA_001766235.1"/>
    <s v="Primary Assembly"/>
    <s v="chromosome"/>
    <s v="CP015164.1"/>
    <n v="431546"/>
    <n v="433081"/>
    <x v="1"/>
    <m/>
    <m/>
    <m/>
    <m/>
    <m/>
    <m/>
    <s v="A4S02_02145"/>
    <n v="1536"/>
    <m/>
    <m/>
  </r>
  <r>
    <n v="858"/>
    <x v="1"/>
    <x v="3"/>
    <s v="GCA_001766235.1"/>
    <s v="Primary Assembly"/>
    <s v="chromosome"/>
    <s v="CP015164.1"/>
    <n v="431546"/>
    <n v="433081"/>
    <x v="1"/>
    <s v="AOW45752.1"/>
    <m/>
    <m/>
    <s v="TonB-dependent receptor"/>
    <m/>
    <m/>
    <s v="A4S02_02145"/>
    <n v="1536"/>
    <n v="511"/>
    <m/>
  </r>
  <r>
    <n v="859"/>
    <x v="0"/>
    <x v="2"/>
    <s v="GCA_001766235.1"/>
    <s v="Primary Assembly"/>
    <s v="chromosome"/>
    <s v="CP015164.1"/>
    <n v="433658"/>
    <n v="434188"/>
    <x v="0"/>
    <m/>
    <m/>
    <m/>
    <m/>
    <m/>
    <m/>
    <s v="A4S02_02150"/>
    <n v="531"/>
    <m/>
    <m/>
  </r>
  <r>
    <n v="860"/>
    <x v="1"/>
    <x v="3"/>
    <s v="GCA_001766235.1"/>
    <s v="Primary Assembly"/>
    <s v="chromosome"/>
    <s v="CP015164.1"/>
    <n v="433658"/>
    <n v="434188"/>
    <x v="0"/>
    <s v="AOW45753.1"/>
    <m/>
    <m/>
    <s v="hypothetical protein"/>
    <m/>
    <m/>
    <s v="A4S02_02150"/>
    <n v="531"/>
    <n v="176"/>
    <m/>
  </r>
  <r>
    <n v="861"/>
    <x v="0"/>
    <x v="2"/>
    <s v="GCA_001766235.1"/>
    <s v="Primary Assembly"/>
    <s v="chromosome"/>
    <s v="CP015164.1"/>
    <n v="434171"/>
    <n v="434998"/>
    <x v="1"/>
    <m/>
    <m/>
    <m/>
    <m/>
    <m/>
    <m/>
    <s v="A4S02_02155"/>
    <n v="828"/>
    <m/>
    <m/>
  </r>
  <r>
    <n v="862"/>
    <x v="1"/>
    <x v="3"/>
    <s v="GCA_001766235.1"/>
    <s v="Primary Assembly"/>
    <s v="chromosome"/>
    <s v="CP015164.1"/>
    <n v="434171"/>
    <n v="434998"/>
    <x v="1"/>
    <s v="AOW45754.1"/>
    <m/>
    <m/>
    <s v="transposase"/>
    <m/>
    <m/>
    <s v="A4S02_02155"/>
    <n v="828"/>
    <n v="275"/>
    <m/>
  </r>
  <r>
    <n v="863"/>
    <x v="0"/>
    <x v="2"/>
    <s v="GCA_001766235.1"/>
    <s v="Primary Assembly"/>
    <s v="chromosome"/>
    <s v="CP015164.1"/>
    <n v="434995"/>
    <n v="435258"/>
    <x v="1"/>
    <m/>
    <m/>
    <m/>
    <m/>
    <m/>
    <m/>
    <s v="A4S02_02160"/>
    <n v="264"/>
    <m/>
    <m/>
  </r>
  <r>
    <n v="864"/>
    <x v="1"/>
    <x v="3"/>
    <s v="GCA_001766235.1"/>
    <s v="Primary Assembly"/>
    <s v="chromosome"/>
    <s v="CP015164.1"/>
    <n v="434995"/>
    <n v="435258"/>
    <x v="1"/>
    <s v="AOW47735.1"/>
    <m/>
    <m/>
    <s v="transposase"/>
    <m/>
    <m/>
    <s v="A4S02_02160"/>
    <n v="264"/>
    <n v="87"/>
    <m/>
  </r>
  <r>
    <n v="865"/>
    <x v="0"/>
    <x v="2"/>
    <s v="GCA_001766235.1"/>
    <s v="Primary Assembly"/>
    <s v="chromosome"/>
    <s v="CP015164.1"/>
    <n v="436114"/>
    <n v="436356"/>
    <x v="0"/>
    <m/>
    <m/>
    <m/>
    <m/>
    <m/>
    <m/>
    <s v="A4S02_02165"/>
    <n v="243"/>
    <m/>
    <m/>
  </r>
  <r>
    <n v="866"/>
    <x v="1"/>
    <x v="3"/>
    <s v="GCA_001766235.1"/>
    <s v="Primary Assembly"/>
    <s v="chromosome"/>
    <s v="CP015164.1"/>
    <n v="436114"/>
    <n v="436356"/>
    <x v="0"/>
    <s v="AOW45755.1"/>
    <m/>
    <m/>
    <s v="hypothetical protein"/>
    <m/>
    <m/>
    <s v="A4S02_02165"/>
    <n v="243"/>
    <n v="80"/>
    <m/>
  </r>
  <r>
    <n v="867"/>
    <x v="0"/>
    <x v="2"/>
    <s v="GCA_001766235.1"/>
    <s v="Primary Assembly"/>
    <s v="chromosome"/>
    <s v="CP015164.1"/>
    <n v="436414"/>
    <n v="437799"/>
    <x v="0"/>
    <m/>
    <m/>
    <m/>
    <m/>
    <m/>
    <m/>
    <s v="A4S02_02170"/>
    <n v="1386"/>
    <m/>
    <m/>
  </r>
  <r>
    <n v="868"/>
    <x v="1"/>
    <x v="3"/>
    <s v="GCA_001766235.1"/>
    <s v="Primary Assembly"/>
    <s v="chromosome"/>
    <s v="CP015164.1"/>
    <n v="436414"/>
    <n v="437799"/>
    <x v="0"/>
    <s v="AOW45756.1"/>
    <m/>
    <m/>
    <s v="transposase"/>
    <m/>
    <m/>
    <s v="A4S02_02170"/>
    <n v="1386"/>
    <n v="461"/>
    <m/>
  </r>
  <r>
    <n v="869"/>
    <x v="0"/>
    <x v="0"/>
    <s v="GCA_001766235.1"/>
    <s v="Primary Assembly"/>
    <s v="chromosome"/>
    <s v="CP015164.1"/>
    <n v="437984"/>
    <n v="438202"/>
    <x v="1"/>
    <m/>
    <m/>
    <m/>
    <m/>
    <m/>
    <m/>
    <s v="A4S02_02175"/>
    <n v="219"/>
    <m/>
    <s v="pseudo"/>
  </r>
  <r>
    <n v="870"/>
    <x v="1"/>
    <x v="1"/>
    <s v="GCA_001766235.1"/>
    <s v="Primary Assembly"/>
    <s v="chromosome"/>
    <s v="CP015164.1"/>
    <n v="437984"/>
    <n v="438202"/>
    <x v="1"/>
    <m/>
    <m/>
    <m/>
    <s v="hypothetical protein"/>
    <m/>
    <m/>
    <s v="A4S02_02175"/>
    <n v="219"/>
    <m/>
    <s v="pseudo"/>
  </r>
  <r>
    <n v="871"/>
    <x v="0"/>
    <x v="2"/>
    <s v="GCA_001766235.1"/>
    <s v="Primary Assembly"/>
    <s v="chromosome"/>
    <s v="CP015164.1"/>
    <n v="438405"/>
    <n v="438944"/>
    <x v="0"/>
    <m/>
    <m/>
    <m/>
    <m/>
    <m/>
    <m/>
    <s v="A4S02_02180"/>
    <n v="540"/>
    <m/>
    <m/>
  </r>
  <r>
    <n v="872"/>
    <x v="1"/>
    <x v="3"/>
    <s v="GCA_001766235.1"/>
    <s v="Primary Assembly"/>
    <s v="chromosome"/>
    <s v="CP015164.1"/>
    <n v="438405"/>
    <n v="438944"/>
    <x v="0"/>
    <s v="AOW45757.1"/>
    <m/>
    <m/>
    <s v="cupin"/>
    <m/>
    <m/>
    <s v="A4S02_02180"/>
    <n v="540"/>
    <n v="179"/>
    <m/>
  </r>
  <r>
    <n v="873"/>
    <x v="0"/>
    <x v="2"/>
    <s v="GCA_001766235.1"/>
    <s v="Primary Assembly"/>
    <s v="chromosome"/>
    <s v="CP015164.1"/>
    <n v="439324"/>
    <n v="440934"/>
    <x v="1"/>
    <m/>
    <m/>
    <m/>
    <m/>
    <m/>
    <m/>
    <s v="A4S02_02185"/>
    <n v="1611"/>
    <m/>
    <m/>
  </r>
  <r>
    <n v="874"/>
    <x v="1"/>
    <x v="3"/>
    <s v="GCA_001766235.1"/>
    <s v="Primary Assembly"/>
    <s v="chromosome"/>
    <s v="CP015164.1"/>
    <n v="439324"/>
    <n v="440934"/>
    <x v="1"/>
    <s v="AOW45758.1"/>
    <m/>
    <m/>
    <s v="transposase"/>
    <m/>
    <m/>
    <s v="A4S02_02185"/>
    <n v="1611"/>
    <n v="536"/>
    <m/>
  </r>
  <r>
    <n v="875"/>
    <x v="0"/>
    <x v="2"/>
    <s v="GCA_001766235.1"/>
    <s v="Primary Assembly"/>
    <s v="chromosome"/>
    <s v="CP015164.1"/>
    <n v="440998"/>
    <n v="441345"/>
    <x v="1"/>
    <m/>
    <m/>
    <m/>
    <m/>
    <m/>
    <m/>
    <s v="A4S02_02190"/>
    <n v="348"/>
    <m/>
    <m/>
  </r>
  <r>
    <n v="876"/>
    <x v="1"/>
    <x v="3"/>
    <s v="GCA_001766235.1"/>
    <s v="Primary Assembly"/>
    <s v="chromosome"/>
    <s v="CP015164.1"/>
    <n v="440998"/>
    <n v="441345"/>
    <x v="1"/>
    <s v="AOW45759.1"/>
    <m/>
    <m/>
    <s v="isocitrate lyase"/>
    <m/>
    <m/>
    <s v="A4S02_02190"/>
    <n v="348"/>
    <n v="115"/>
    <m/>
  </r>
  <r>
    <n v="877"/>
    <x v="0"/>
    <x v="2"/>
    <s v="GCA_001766235.1"/>
    <s v="Primary Assembly"/>
    <s v="chromosome"/>
    <s v="CP015164.1"/>
    <n v="441342"/>
    <n v="441701"/>
    <x v="1"/>
    <m/>
    <m/>
    <m/>
    <m/>
    <m/>
    <m/>
    <s v="A4S02_02195"/>
    <n v="360"/>
    <m/>
    <m/>
  </r>
  <r>
    <n v="878"/>
    <x v="1"/>
    <x v="3"/>
    <s v="GCA_001766235.1"/>
    <s v="Primary Assembly"/>
    <s v="chromosome"/>
    <s v="CP015164.1"/>
    <n v="441342"/>
    <n v="441701"/>
    <x v="1"/>
    <s v="AOW45760.1"/>
    <m/>
    <m/>
    <s v="transposase"/>
    <m/>
    <m/>
    <s v="A4S02_02195"/>
    <n v="360"/>
    <n v="119"/>
    <m/>
  </r>
  <r>
    <n v="879"/>
    <x v="0"/>
    <x v="0"/>
    <s v="GCA_001766235.1"/>
    <s v="Primary Assembly"/>
    <s v="chromosome"/>
    <s v="CP015164.1"/>
    <n v="442014"/>
    <n v="442355"/>
    <x v="1"/>
    <m/>
    <m/>
    <m/>
    <m/>
    <m/>
    <m/>
    <s v="A4S02_02200"/>
    <n v="342"/>
    <m/>
    <s v="pseudo"/>
  </r>
  <r>
    <n v="880"/>
    <x v="1"/>
    <x v="1"/>
    <s v="GCA_001766235.1"/>
    <s v="Primary Assembly"/>
    <s v="chromosome"/>
    <s v="CP015164.1"/>
    <n v="442014"/>
    <n v="442355"/>
    <x v="1"/>
    <m/>
    <m/>
    <m/>
    <s v="hypothetical protein"/>
    <m/>
    <m/>
    <s v="A4S02_02200"/>
    <n v="342"/>
    <m/>
    <s v="pseudo"/>
  </r>
  <r>
    <n v="881"/>
    <x v="0"/>
    <x v="0"/>
    <s v="GCA_001766235.1"/>
    <s v="Primary Assembly"/>
    <s v="chromosome"/>
    <s v="CP015164.1"/>
    <n v="442369"/>
    <n v="443086"/>
    <x v="1"/>
    <m/>
    <m/>
    <m/>
    <m/>
    <m/>
    <m/>
    <s v="A4S02_02205"/>
    <n v="718"/>
    <m/>
    <s v="pseudo"/>
  </r>
  <r>
    <n v="882"/>
    <x v="1"/>
    <x v="1"/>
    <s v="GCA_001766235.1"/>
    <s v="Primary Assembly"/>
    <s v="chromosome"/>
    <s v="CP015164.1"/>
    <n v="442369"/>
    <n v="443086"/>
    <x v="1"/>
    <m/>
    <m/>
    <m/>
    <s v="hypothetical protein"/>
    <m/>
    <m/>
    <s v="A4S02_02205"/>
    <n v="718"/>
    <m/>
    <s v="pseudo"/>
  </r>
  <r>
    <n v="883"/>
    <x v="0"/>
    <x v="2"/>
    <s v="GCA_001766235.1"/>
    <s v="Primary Assembly"/>
    <s v="chromosome"/>
    <s v="CP015164.1"/>
    <n v="443401"/>
    <n v="443814"/>
    <x v="1"/>
    <m/>
    <m/>
    <m/>
    <m/>
    <m/>
    <m/>
    <s v="A4S02_02210"/>
    <n v="414"/>
    <m/>
    <m/>
  </r>
  <r>
    <n v="884"/>
    <x v="1"/>
    <x v="3"/>
    <s v="GCA_001766235.1"/>
    <s v="Primary Assembly"/>
    <s v="chromosome"/>
    <s v="CP015164.1"/>
    <n v="443401"/>
    <n v="443814"/>
    <x v="1"/>
    <s v="AOW45761.1"/>
    <m/>
    <m/>
    <s v="hypothetical protein"/>
    <m/>
    <m/>
    <s v="A4S02_02210"/>
    <n v="414"/>
    <n v="137"/>
    <m/>
  </r>
  <r>
    <n v="885"/>
    <x v="0"/>
    <x v="2"/>
    <s v="GCA_001766235.1"/>
    <s v="Primary Assembly"/>
    <s v="chromosome"/>
    <s v="CP015164.1"/>
    <n v="444924"/>
    <n v="445436"/>
    <x v="1"/>
    <m/>
    <m/>
    <m/>
    <m/>
    <m/>
    <m/>
    <s v="A4S02_02215"/>
    <n v="513"/>
    <m/>
    <m/>
  </r>
  <r>
    <n v="886"/>
    <x v="1"/>
    <x v="3"/>
    <s v="GCA_001766235.1"/>
    <s v="Primary Assembly"/>
    <s v="chromosome"/>
    <s v="CP015164.1"/>
    <n v="444924"/>
    <n v="445436"/>
    <x v="1"/>
    <s v="AOW45762.1"/>
    <m/>
    <m/>
    <s v="hypothetical protein"/>
    <m/>
    <m/>
    <s v="A4S02_02215"/>
    <n v="513"/>
    <n v="170"/>
    <m/>
  </r>
  <r>
    <n v="887"/>
    <x v="0"/>
    <x v="2"/>
    <s v="GCA_001766235.1"/>
    <s v="Primary Assembly"/>
    <s v="chromosome"/>
    <s v="CP015164.1"/>
    <n v="445463"/>
    <n v="445777"/>
    <x v="1"/>
    <m/>
    <m/>
    <m/>
    <m/>
    <m/>
    <m/>
    <s v="A4S02_02220"/>
    <n v="315"/>
    <m/>
    <m/>
  </r>
  <r>
    <n v="888"/>
    <x v="1"/>
    <x v="3"/>
    <s v="GCA_001766235.1"/>
    <s v="Primary Assembly"/>
    <s v="chromosome"/>
    <s v="CP015164.1"/>
    <n v="445463"/>
    <n v="445777"/>
    <x v="1"/>
    <s v="AOW45763.1"/>
    <m/>
    <m/>
    <s v="hypothetical protein"/>
    <m/>
    <m/>
    <s v="A4S02_02220"/>
    <n v="315"/>
    <n v="104"/>
    <m/>
  </r>
  <r>
    <n v="889"/>
    <x v="0"/>
    <x v="4"/>
    <s v="GCA_001766235.1"/>
    <s v="Primary Assembly"/>
    <s v="chromosome"/>
    <s v="CP015164.1"/>
    <n v="446288"/>
    <n v="446373"/>
    <x v="1"/>
    <m/>
    <m/>
    <m/>
    <m/>
    <m/>
    <m/>
    <s v="A4S02_02225"/>
    <n v="86"/>
    <m/>
    <m/>
  </r>
  <r>
    <n v="890"/>
    <x v="2"/>
    <x v="5"/>
    <s v="GCA_001766235.1"/>
    <s v="Primary Assembly"/>
    <s v="chromosome"/>
    <s v="CP015164.1"/>
    <n v="446288"/>
    <n v="446373"/>
    <x v="1"/>
    <m/>
    <m/>
    <m/>
    <s v="tRNA-Tyr"/>
    <m/>
    <m/>
    <s v="A4S02_02225"/>
    <n v="86"/>
    <m/>
    <s v="anticodon=GTA"/>
  </r>
  <r>
    <n v="891"/>
    <x v="0"/>
    <x v="2"/>
    <s v="GCA_001766235.1"/>
    <s v="Primary Assembly"/>
    <s v="chromosome"/>
    <s v="CP015164.1"/>
    <n v="446558"/>
    <n v="447376"/>
    <x v="0"/>
    <m/>
    <m/>
    <m/>
    <m/>
    <m/>
    <m/>
    <s v="A4S02_02230"/>
    <n v="819"/>
    <m/>
    <m/>
  </r>
  <r>
    <n v="892"/>
    <x v="1"/>
    <x v="3"/>
    <s v="GCA_001766235.1"/>
    <s v="Primary Assembly"/>
    <s v="chromosome"/>
    <s v="CP015164.1"/>
    <n v="446558"/>
    <n v="447376"/>
    <x v="0"/>
    <s v="AOW45764.1"/>
    <m/>
    <m/>
    <s v="3-methyl-2-oxobutanoate hydroxymethyltransferase"/>
    <m/>
    <m/>
    <s v="A4S02_02230"/>
    <n v="819"/>
    <n v="272"/>
    <m/>
  </r>
  <r>
    <n v="893"/>
    <x v="0"/>
    <x v="2"/>
    <s v="GCA_001766235.1"/>
    <s v="Primary Assembly"/>
    <s v="chromosome"/>
    <s v="CP015164.1"/>
    <n v="447436"/>
    <n v="448527"/>
    <x v="1"/>
    <m/>
    <m/>
    <m/>
    <m/>
    <m/>
    <m/>
    <s v="A4S02_02235"/>
    <n v="1092"/>
    <m/>
    <m/>
  </r>
  <r>
    <n v="894"/>
    <x v="1"/>
    <x v="3"/>
    <s v="GCA_001766235.1"/>
    <s v="Primary Assembly"/>
    <s v="chromosome"/>
    <s v="CP015164.1"/>
    <n v="447436"/>
    <n v="448527"/>
    <x v="1"/>
    <s v="AOW45765.1"/>
    <m/>
    <m/>
    <s v="NADH:flavin oxidoreductase"/>
    <m/>
    <m/>
    <s v="A4S02_02235"/>
    <n v="1092"/>
    <n v="363"/>
    <m/>
  </r>
  <r>
    <n v="895"/>
    <x v="0"/>
    <x v="2"/>
    <s v="GCA_001766235.1"/>
    <s v="Primary Assembly"/>
    <s v="chromosome"/>
    <s v="CP015164.1"/>
    <n v="448624"/>
    <n v="448944"/>
    <x v="0"/>
    <m/>
    <m/>
    <m/>
    <m/>
    <m/>
    <m/>
    <s v="A4S02_02240"/>
    <n v="321"/>
    <m/>
    <m/>
  </r>
  <r>
    <n v="896"/>
    <x v="1"/>
    <x v="3"/>
    <s v="GCA_001766235.1"/>
    <s v="Primary Assembly"/>
    <s v="chromosome"/>
    <s v="CP015164.1"/>
    <n v="448624"/>
    <n v="448944"/>
    <x v="0"/>
    <s v="AOW45766.1"/>
    <m/>
    <m/>
    <s v="transcriptional regulator"/>
    <m/>
    <m/>
    <s v="A4S02_02240"/>
    <n v="321"/>
    <n v="106"/>
    <m/>
  </r>
  <r>
    <n v="897"/>
    <x v="0"/>
    <x v="2"/>
    <s v="GCA_001766235.1"/>
    <s v="Primary Assembly"/>
    <s v="chromosome"/>
    <s v="CP015164.1"/>
    <n v="448961"/>
    <n v="449944"/>
    <x v="1"/>
    <m/>
    <m/>
    <m/>
    <m/>
    <m/>
    <m/>
    <s v="A4S02_02245"/>
    <n v="984"/>
    <m/>
    <m/>
  </r>
  <r>
    <n v="898"/>
    <x v="1"/>
    <x v="3"/>
    <s v="GCA_001766235.1"/>
    <s v="Primary Assembly"/>
    <s v="chromosome"/>
    <s v="CP015164.1"/>
    <n v="448961"/>
    <n v="449944"/>
    <x v="1"/>
    <s v="AOW45767.1"/>
    <m/>
    <m/>
    <s v="alcohol dehydrogenase"/>
    <m/>
    <m/>
    <s v="A4S02_02245"/>
    <n v="984"/>
    <n v="327"/>
    <m/>
  </r>
  <r>
    <n v="899"/>
    <x v="0"/>
    <x v="2"/>
    <s v="GCA_001766235.1"/>
    <s v="Primary Assembly"/>
    <s v="chromosome"/>
    <s v="CP015164.1"/>
    <n v="450060"/>
    <n v="450821"/>
    <x v="1"/>
    <m/>
    <m/>
    <m/>
    <m/>
    <m/>
    <m/>
    <s v="A4S02_02250"/>
    <n v="762"/>
    <m/>
    <m/>
  </r>
  <r>
    <n v="900"/>
    <x v="1"/>
    <x v="3"/>
    <s v="GCA_001766235.1"/>
    <s v="Primary Assembly"/>
    <s v="chromosome"/>
    <s v="CP015164.1"/>
    <n v="450060"/>
    <n v="450821"/>
    <x v="1"/>
    <s v="AOW45768.1"/>
    <m/>
    <m/>
    <s v="peptidase S1"/>
    <m/>
    <m/>
    <s v="A4S02_02250"/>
    <n v="762"/>
    <n v="253"/>
    <m/>
  </r>
  <r>
    <n v="901"/>
    <x v="0"/>
    <x v="2"/>
    <s v="GCA_001766235.1"/>
    <s v="Primary Assembly"/>
    <s v="chromosome"/>
    <s v="CP015164.1"/>
    <n v="450811"/>
    <n v="451797"/>
    <x v="1"/>
    <m/>
    <m/>
    <m/>
    <m/>
    <m/>
    <m/>
    <s v="A4S02_02255"/>
    <n v="987"/>
    <m/>
    <m/>
  </r>
  <r>
    <n v="902"/>
    <x v="1"/>
    <x v="3"/>
    <s v="GCA_001766235.1"/>
    <s v="Primary Assembly"/>
    <s v="chromosome"/>
    <s v="CP015164.1"/>
    <n v="450811"/>
    <n v="451797"/>
    <x v="1"/>
    <s v="AOW45769.1"/>
    <m/>
    <m/>
    <s v="UDP-glucose 4-epimerase GalE"/>
    <m/>
    <m/>
    <s v="A4S02_02255"/>
    <n v="987"/>
    <n v="328"/>
    <m/>
  </r>
  <r>
    <n v="903"/>
    <x v="0"/>
    <x v="2"/>
    <s v="GCA_001766235.1"/>
    <s v="Primary Assembly"/>
    <s v="chromosome"/>
    <s v="CP015164.1"/>
    <n v="451887"/>
    <n v="454682"/>
    <x v="1"/>
    <m/>
    <m/>
    <m/>
    <m/>
    <m/>
    <m/>
    <s v="A4S02_02260"/>
    <n v="2796"/>
    <m/>
    <m/>
  </r>
  <r>
    <n v="904"/>
    <x v="1"/>
    <x v="3"/>
    <s v="GCA_001766235.1"/>
    <s v="Primary Assembly"/>
    <s v="chromosome"/>
    <s v="CP015164.1"/>
    <n v="451887"/>
    <n v="454682"/>
    <x v="1"/>
    <s v="AOW45770.1"/>
    <m/>
    <m/>
    <s v="hypothetical protein"/>
    <m/>
    <m/>
    <s v="A4S02_02260"/>
    <n v="2796"/>
    <n v="931"/>
    <m/>
  </r>
  <r>
    <n v="905"/>
    <x v="0"/>
    <x v="2"/>
    <s v="GCA_001766235.1"/>
    <s v="Primary Assembly"/>
    <s v="chromosome"/>
    <s v="CP015164.1"/>
    <n v="454679"/>
    <n v="456022"/>
    <x v="1"/>
    <m/>
    <m/>
    <m/>
    <m/>
    <m/>
    <m/>
    <s v="A4S02_02265"/>
    <n v="1344"/>
    <m/>
    <m/>
  </r>
  <r>
    <n v="906"/>
    <x v="1"/>
    <x v="3"/>
    <s v="GCA_001766235.1"/>
    <s v="Primary Assembly"/>
    <s v="chromosome"/>
    <s v="CP015164.1"/>
    <n v="454679"/>
    <n v="456022"/>
    <x v="1"/>
    <s v="AOW45771.1"/>
    <m/>
    <m/>
    <s v="diaminopimelate decarboxylase"/>
    <m/>
    <m/>
    <s v="A4S02_02265"/>
    <n v="1344"/>
    <n v="447"/>
    <m/>
  </r>
  <r>
    <n v="907"/>
    <x v="0"/>
    <x v="2"/>
    <s v="GCA_001766235.1"/>
    <s v="Primary Assembly"/>
    <s v="chromosome"/>
    <s v="CP015164.1"/>
    <n v="456287"/>
    <n v="457735"/>
    <x v="1"/>
    <m/>
    <m/>
    <m/>
    <m/>
    <m/>
    <m/>
    <s v="A4S02_02270"/>
    <n v="1449"/>
    <m/>
    <m/>
  </r>
  <r>
    <n v="908"/>
    <x v="1"/>
    <x v="3"/>
    <s v="GCA_001766235.1"/>
    <s v="Primary Assembly"/>
    <s v="chromosome"/>
    <s v="CP015164.1"/>
    <n v="456287"/>
    <n v="457735"/>
    <x v="1"/>
    <s v="AOW45772.1"/>
    <m/>
    <m/>
    <s v="argininosuccinate lyase"/>
    <m/>
    <m/>
    <s v="A4S02_02270"/>
    <n v="1449"/>
    <n v="482"/>
    <m/>
  </r>
  <r>
    <n v="909"/>
    <x v="0"/>
    <x v="2"/>
    <s v="GCA_001766235.1"/>
    <s v="Primary Assembly"/>
    <s v="chromosome"/>
    <s v="CP015164.1"/>
    <n v="457975"/>
    <n v="458295"/>
    <x v="0"/>
    <m/>
    <m/>
    <m/>
    <m/>
    <m/>
    <m/>
    <s v="A4S02_02275"/>
    <n v="321"/>
    <m/>
    <m/>
  </r>
  <r>
    <n v="910"/>
    <x v="1"/>
    <x v="3"/>
    <s v="GCA_001766235.1"/>
    <s v="Primary Assembly"/>
    <s v="chromosome"/>
    <s v="CP015164.1"/>
    <n v="457975"/>
    <n v="458295"/>
    <x v="0"/>
    <s v="AOW45773.1"/>
    <m/>
    <m/>
    <s v="hypothetical protein"/>
    <m/>
    <m/>
    <s v="A4S02_02275"/>
    <n v="321"/>
    <n v="106"/>
    <m/>
  </r>
  <r>
    <n v="911"/>
    <x v="0"/>
    <x v="2"/>
    <s v="GCA_001766235.1"/>
    <s v="Primary Assembly"/>
    <s v="chromosome"/>
    <s v="CP015164.1"/>
    <n v="458398"/>
    <n v="459177"/>
    <x v="0"/>
    <m/>
    <m/>
    <m/>
    <m/>
    <m/>
    <m/>
    <s v="A4S02_02280"/>
    <n v="780"/>
    <m/>
    <m/>
  </r>
  <r>
    <n v="912"/>
    <x v="1"/>
    <x v="3"/>
    <s v="GCA_001766235.1"/>
    <s v="Primary Assembly"/>
    <s v="chromosome"/>
    <s v="CP015164.1"/>
    <n v="458398"/>
    <n v="459177"/>
    <x v="0"/>
    <s v="AOW45774.1"/>
    <m/>
    <m/>
    <s v="N-formylglutamate amidohydrolase"/>
    <m/>
    <m/>
    <s v="A4S02_02280"/>
    <n v="780"/>
    <n v="259"/>
    <m/>
  </r>
  <r>
    <n v="913"/>
    <x v="0"/>
    <x v="2"/>
    <s v="GCA_001766235.1"/>
    <s v="Primary Assembly"/>
    <s v="chromosome"/>
    <s v="CP015164.1"/>
    <n v="459174"/>
    <n v="460040"/>
    <x v="0"/>
    <m/>
    <m/>
    <m/>
    <m/>
    <m/>
    <m/>
    <s v="A4S02_02285"/>
    <n v="867"/>
    <m/>
    <m/>
  </r>
  <r>
    <n v="914"/>
    <x v="1"/>
    <x v="3"/>
    <s v="GCA_001766235.1"/>
    <s v="Primary Assembly"/>
    <s v="chromosome"/>
    <s v="CP015164.1"/>
    <n v="459174"/>
    <n v="460040"/>
    <x v="0"/>
    <s v="AOW45775.1"/>
    <m/>
    <m/>
    <s v="shikimate dehydrogenase"/>
    <m/>
    <m/>
    <s v="A4S02_02285"/>
    <n v="867"/>
    <n v="288"/>
    <m/>
  </r>
  <r>
    <n v="915"/>
    <x v="0"/>
    <x v="2"/>
    <s v="GCA_001766235.1"/>
    <s v="Primary Assembly"/>
    <s v="chromosome"/>
    <s v="CP015164.1"/>
    <n v="460057"/>
    <n v="460644"/>
    <x v="0"/>
    <m/>
    <m/>
    <m/>
    <m/>
    <m/>
    <m/>
    <s v="A4S02_02290"/>
    <n v="588"/>
    <m/>
    <m/>
  </r>
  <r>
    <n v="916"/>
    <x v="1"/>
    <x v="3"/>
    <s v="GCA_001766235.1"/>
    <s v="Primary Assembly"/>
    <s v="chromosome"/>
    <s v="CP015164.1"/>
    <n v="460057"/>
    <n v="460644"/>
    <x v="0"/>
    <s v="AOW45776.1"/>
    <m/>
    <m/>
    <s v="dephospho-CoA kinase"/>
    <m/>
    <m/>
    <s v="A4S02_02290"/>
    <n v="588"/>
    <n v="195"/>
    <m/>
  </r>
  <r>
    <n v="917"/>
    <x v="0"/>
    <x v="2"/>
    <s v="GCA_001766235.1"/>
    <s v="Primary Assembly"/>
    <s v="chromosome"/>
    <s v="CP015164.1"/>
    <n v="460641"/>
    <n v="461315"/>
    <x v="0"/>
    <m/>
    <m/>
    <m/>
    <m/>
    <m/>
    <m/>
    <s v="A4S02_02295"/>
    <n v="675"/>
    <m/>
    <m/>
  </r>
  <r>
    <n v="918"/>
    <x v="1"/>
    <x v="3"/>
    <s v="GCA_001766235.1"/>
    <s v="Primary Assembly"/>
    <s v="chromosome"/>
    <s v="CP015164.1"/>
    <n v="460641"/>
    <n v="461315"/>
    <x v="0"/>
    <s v="AOW45777.1"/>
    <m/>
    <m/>
    <s v="DNA polymerase III subunit epsilon"/>
    <m/>
    <m/>
    <s v="A4S02_02295"/>
    <n v="675"/>
    <n v="224"/>
    <m/>
  </r>
  <r>
    <n v="919"/>
    <x v="0"/>
    <x v="2"/>
    <s v="GCA_001766235.1"/>
    <s v="Primary Assembly"/>
    <s v="chromosome"/>
    <s v="CP015164.1"/>
    <n v="461496"/>
    <n v="461993"/>
    <x v="0"/>
    <m/>
    <m/>
    <m/>
    <m/>
    <m/>
    <m/>
    <s v="A4S02_02300"/>
    <n v="498"/>
    <m/>
    <m/>
  </r>
  <r>
    <n v="920"/>
    <x v="1"/>
    <x v="3"/>
    <s v="GCA_001766235.1"/>
    <s v="Primary Assembly"/>
    <s v="chromosome"/>
    <s v="CP015164.1"/>
    <n v="461496"/>
    <n v="461993"/>
    <x v="0"/>
    <s v="AOW45778.1"/>
    <m/>
    <m/>
    <s v="hypothetical protein"/>
    <m/>
    <m/>
    <s v="A4S02_02300"/>
    <n v="498"/>
    <n v="165"/>
    <m/>
  </r>
  <r>
    <n v="921"/>
    <x v="0"/>
    <x v="2"/>
    <s v="GCA_001766235.1"/>
    <s v="Primary Assembly"/>
    <s v="chromosome"/>
    <s v="CP015164.1"/>
    <n v="462019"/>
    <n v="463128"/>
    <x v="1"/>
    <m/>
    <m/>
    <m/>
    <m/>
    <m/>
    <m/>
    <s v="A4S02_02305"/>
    <n v="1110"/>
    <m/>
    <m/>
  </r>
  <r>
    <n v="922"/>
    <x v="1"/>
    <x v="3"/>
    <s v="GCA_001766235.1"/>
    <s v="Primary Assembly"/>
    <s v="chromosome"/>
    <s v="CP015164.1"/>
    <n v="462019"/>
    <n v="463128"/>
    <x v="1"/>
    <s v="AOW45779.1"/>
    <m/>
    <m/>
    <s v="glycosyl transferase"/>
    <m/>
    <m/>
    <s v="A4S02_02305"/>
    <n v="1110"/>
    <n v="369"/>
    <m/>
  </r>
  <r>
    <n v="923"/>
    <x v="0"/>
    <x v="2"/>
    <s v="GCA_001766235.1"/>
    <s v="Primary Assembly"/>
    <s v="chromosome"/>
    <s v="CP015164.1"/>
    <n v="463138"/>
    <n v="464925"/>
    <x v="1"/>
    <m/>
    <m/>
    <m/>
    <m/>
    <m/>
    <m/>
    <s v="A4S02_02310"/>
    <n v="1788"/>
    <m/>
    <m/>
  </r>
  <r>
    <n v="924"/>
    <x v="1"/>
    <x v="3"/>
    <s v="GCA_001766235.1"/>
    <s v="Primary Assembly"/>
    <s v="chromosome"/>
    <s v="CP015164.1"/>
    <n v="463138"/>
    <n v="464925"/>
    <x v="1"/>
    <s v="AOW45780.1"/>
    <m/>
    <m/>
    <s v="heparinase"/>
    <m/>
    <m/>
    <s v="A4S02_02310"/>
    <n v="1788"/>
    <n v="595"/>
    <m/>
  </r>
  <r>
    <n v="925"/>
    <x v="0"/>
    <x v="2"/>
    <s v="GCA_001766235.1"/>
    <s v="Primary Assembly"/>
    <s v="chromosome"/>
    <s v="CP015164.1"/>
    <n v="465025"/>
    <n v="465702"/>
    <x v="1"/>
    <m/>
    <m/>
    <m/>
    <m/>
    <m/>
    <m/>
    <s v="A4S02_02315"/>
    <n v="678"/>
    <m/>
    <m/>
  </r>
  <r>
    <n v="926"/>
    <x v="1"/>
    <x v="3"/>
    <s v="GCA_001766235.1"/>
    <s v="Primary Assembly"/>
    <s v="chromosome"/>
    <s v="CP015164.1"/>
    <n v="465025"/>
    <n v="465702"/>
    <x v="1"/>
    <s v="AOW45781.1"/>
    <m/>
    <m/>
    <s v="ribulose-phosphate 3-epimerase"/>
    <m/>
    <m/>
    <s v="A4S02_02315"/>
    <n v="678"/>
    <n v="225"/>
    <m/>
  </r>
  <r>
    <n v="927"/>
    <x v="0"/>
    <x v="2"/>
    <s v="GCA_001766235.1"/>
    <s v="Primary Assembly"/>
    <s v="chromosome"/>
    <s v="CP015164.1"/>
    <n v="465776"/>
    <n v="467098"/>
    <x v="1"/>
    <m/>
    <m/>
    <m/>
    <m/>
    <m/>
    <m/>
    <s v="A4S02_02320"/>
    <n v="1323"/>
    <m/>
    <m/>
  </r>
  <r>
    <n v="928"/>
    <x v="1"/>
    <x v="3"/>
    <s v="GCA_001766235.1"/>
    <s v="Primary Assembly"/>
    <s v="chromosome"/>
    <s v="CP015164.1"/>
    <n v="465776"/>
    <n v="467098"/>
    <x v="1"/>
    <s v="AOW45782.1"/>
    <m/>
    <m/>
    <s v="rRNA cytosine-C5-methylase"/>
    <m/>
    <m/>
    <s v="A4S02_02320"/>
    <n v="1323"/>
    <n v="440"/>
    <m/>
  </r>
  <r>
    <n v="929"/>
    <x v="0"/>
    <x v="2"/>
    <s v="GCA_001766235.1"/>
    <s v="Primary Assembly"/>
    <s v="chromosome"/>
    <s v="CP015164.1"/>
    <n v="467144"/>
    <n v="467767"/>
    <x v="1"/>
    <m/>
    <m/>
    <m/>
    <m/>
    <m/>
    <m/>
    <s v="A4S02_02325"/>
    <n v="624"/>
    <m/>
    <m/>
  </r>
  <r>
    <n v="930"/>
    <x v="1"/>
    <x v="3"/>
    <s v="GCA_001766235.1"/>
    <s v="Primary Assembly"/>
    <s v="chromosome"/>
    <s v="CP015164.1"/>
    <n v="467144"/>
    <n v="467767"/>
    <x v="1"/>
    <s v="AOW45783.1"/>
    <m/>
    <m/>
    <s v="phosphoribosylglycinamide formyltransferase"/>
    <m/>
    <m/>
    <s v="A4S02_02325"/>
    <n v="624"/>
    <n v="207"/>
    <m/>
  </r>
  <r>
    <n v="931"/>
    <x v="0"/>
    <x v="2"/>
    <s v="GCA_001766235.1"/>
    <s v="Primary Assembly"/>
    <s v="chromosome"/>
    <s v="CP015164.1"/>
    <n v="467764"/>
    <n v="468846"/>
    <x v="1"/>
    <m/>
    <m/>
    <m/>
    <m/>
    <m/>
    <m/>
    <s v="A4S02_02330"/>
    <n v="1083"/>
    <m/>
    <m/>
  </r>
  <r>
    <n v="932"/>
    <x v="1"/>
    <x v="3"/>
    <s v="GCA_001766235.1"/>
    <s v="Primary Assembly"/>
    <s v="chromosome"/>
    <s v="CP015164.1"/>
    <n v="467764"/>
    <n v="468846"/>
    <x v="1"/>
    <s v="AOW45784.1"/>
    <m/>
    <m/>
    <s v="phosphoribosylformylglycinamidine cyclo-ligase"/>
    <m/>
    <m/>
    <s v="A4S02_02330"/>
    <n v="1083"/>
    <n v="360"/>
    <m/>
  </r>
  <r>
    <n v="933"/>
    <x v="0"/>
    <x v="2"/>
    <s v="GCA_001766235.1"/>
    <s v="Primary Assembly"/>
    <s v="chromosome"/>
    <s v="CP015164.1"/>
    <n v="468958"/>
    <n v="469725"/>
    <x v="0"/>
    <m/>
    <m/>
    <m/>
    <m/>
    <m/>
    <m/>
    <s v="A4S02_02335"/>
    <n v="768"/>
    <m/>
    <m/>
  </r>
  <r>
    <n v="934"/>
    <x v="1"/>
    <x v="3"/>
    <s v="GCA_001766235.1"/>
    <s v="Primary Assembly"/>
    <s v="chromosome"/>
    <s v="CP015164.1"/>
    <n v="468958"/>
    <n v="469725"/>
    <x v="0"/>
    <s v="AOW45785.1"/>
    <m/>
    <m/>
    <s v="chromosomal replication initiator DnaA"/>
    <m/>
    <m/>
    <s v="A4S02_02335"/>
    <n v="768"/>
    <n v="255"/>
    <m/>
  </r>
  <r>
    <n v="935"/>
    <x v="0"/>
    <x v="2"/>
    <s v="GCA_001766235.1"/>
    <s v="Primary Assembly"/>
    <s v="chromosome"/>
    <s v="CP015164.1"/>
    <n v="469886"/>
    <n v="472171"/>
    <x v="0"/>
    <m/>
    <m/>
    <m/>
    <m/>
    <m/>
    <m/>
    <s v="A4S02_02340"/>
    <n v="2286"/>
    <m/>
    <m/>
  </r>
  <r>
    <n v="936"/>
    <x v="1"/>
    <x v="3"/>
    <s v="GCA_001766235.1"/>
    <s v="Primary Assembly"/>
    <s v="chromosome"/>
    <s v="CP015164.1"/>
    <n v="469886"/>
    <n v="472171"/>
    <x v="0"/>
    <s v="AOW45786.1"/>
    <m/>
    <m/>
    <s v="RNA degradosome polyphosphate kinase"/>
    <m/>
    <m/>
    <s v="A4S02_02340"/>
    <n v="2286"/>
    <n v="761"/>
    <m/>
  </r>
  <r>
    <n v="937"/>
    <x v="0"/>
    <x v="2"/>
    <s v="GCA_001766235.1"/>
    <s v="Primary Assembly"/>
    <s v="chromosome"/>
    <s v="CP015164.1"/>
    <n v="472269"/>
    <n v="473759"/>
    <x v="0"/>
    <m/>
    <m/>
    <m/>
    <m/>
    <m/>
    <m/>
    <s v="A4S02_02345"/>
    <n v="1491"/>
    <m/>
    <m/>
  </r>
  <r>
    <n v="938"/>
    <x v="1"/>
    <x v="3"/>
    <s v="GCA_001766235.1"/>
    <s v="Primary Assembly"/>
    <s v="chromosome"/>
    <s v="CP015164.1"/>
    <n v="472269"/>
    <n v="473759"/>
    <x v="0"/>
    <s v="AOW45787.1"/>
    <m/>
    <m/>
    <s v="exopolyphosphatase"/>
    <m/>
    <m/>
    <s v="A4S02_02345"/>
    <n v="1491"/>
    <n v="496"/>
    <m/>
  </r>
  <r>
    <n v="939"/>
    <x v="0"/>
    <x v="2"/>
    <s v="GCA_001766235.1"/>
    <s v="Primary Assembly"/>
    <s v="chromosome"/>
    <s v="CP015164.1"/>
    <n v="473930"/>
    <n v="476248"/>
    <x v="0"/>
    <m/>
    <m/>
    <m/>
    <m/>
    <m/>
    <m/>
    <s v="A4S02_02350"/>
    <n v="2319"/>
    <m/>
    <m/>
  </r>
  <r>
    <n v="940"/>
    <x v="1"/>
    <x v="3"/>
    <s v="GCA_001766235.1"/>
    <s v="Primary Assembly"/>
    <s v="chromosome"/>
    <s v="CP015164.1"/>
    <n v="473930"/>
    <n v="476248"/>
    <x v="0"/>
    <s v="AOW45788.1"/>
    <m/>
    <m/>
    <s v="histidine kinase"/>
    <m/>
    <m/>
    <s v="A4S02_02350"/>
    <n v="2319"/>
    <n v="772"/>
    <m/>
  </r>
  <r>
    <n v="941"/>
    <x v="0"/>
    <x v="2"/>
    <s v="GCA_001766235.1"/>
    <s v="Primary Assembly"/>
    <s v="chromosome"/>
    <s v="CP015164.1"/>
    <n v="476245"/>
    <n v="477141"/>
    <x v="0"/>
    <m/>
    <m/>
    <m/>
    <m/>
    <m/>
    <m/>
    <s v="A4S02_02355"/>
    <n v="897"/>
    <m/>
    <m/>
  </r>
  <r>
    <n v="942"/>
    <x v="1"/>
    <x v="3"/>
    <s v="GCA_001766235.1"/>
    <s v="Primary Assembly"/>
    <s v="chromosome"/>
    <s v="CP015164.1"/>
    <n v="476245"/>
    <n v="477141"/>
    <x v="0"/>
    <s v="AOW45789.1"/>
    <m/>
    <m/>
    <s v="ABC transporter permease"/>
    <m/>
    <m/>
    <s v="A4S02_02355"/>
    <n v="897"/>
    <n v="298"/>
    <m/>
  </r>
  <r>
    <n v="943"/>
    <x v="0"/>
    <x v="2"/>
    <s v="GCA_001766235.1"/>
    <s v="Primary Assembly"/>
    <s v="chromosome"/>
    <s v="CP015164.1"/>
    <n v="477143"/>
    <n v="477844"/>
    <x v="0"/>
    <m/>
    <m/>
    <m/>
    <m/>
    <m/>
    <m/>
    <s v="A4S02_02360"/>
    <n v="702"/>
    <m/>
    <m/>
  </r>
  <r>
    <n v="944"/>
    <x v="1"/>
    <x v="3"/>
    <s v="GCA_001766235.1"/>
    <s v="Primary Assembly"/>
    <s v="chromosome"/>
    <s v="CP015164.1"/>
    <n v="477143"/>
    <n v="477844"/>
    <x v="0"/>
    <s v="AOW45790.1"/>
    <m/>
    <m/>
    <s v="ABC transporter ATP-binding protein"/>
    <m/>
    <m/>
    <s v="A4S02_02360"/>
    <n v="702"/>
    <n v="233"/>
    <m/>
  </r>
  <r>
    <n v="945"/>
    <x v="0"/>
    <x v="2"/>
    <s v="GCA_001766235.1"/>
    <s v="Primary Assembly"/>
    <s v="chromosome"/>
    <s v="CP015164.1"/>
    <n v="477844"/>
    <n v="478794"/>
    <x v="0"/>
    <m/>
    <m/>
    <m/>
    <m/>
    <m/>
    <m/>
    <s v="A4S02_02365"/>
    <n v="951"/>
    <m/>
    <m/>
  </r>
  <r>
    <n v="946"/>
    <x v="1"/>
    <x v="3"/>
    <s v="GCA_001766235.1"/>
    <s v="Primary Assembly"/>
    <s v="chromosome"/>
    <s v="CP015164.1"/>
    <n v="477844"/>
    <n v="478794"/>
    <x v="0"/>
    <s v="AOW45791.1"/>
    <m/>
    <m/>
    <s v="ABC transporter substrate-binding protein"/>
    <m/>
    <m/>
    <s v="A4S02_02365"/>
    <n v="951"/>
    <n v="316"/>
    <m/>
  </r>
  <r>
    <n v="947"/>
    <x v="0"/>
    <x v="2"/>
    <s v="GCA_001766235.1"/>
    <s v="Primary Assembly"/>
    <s v="chromosome"/>
    <s v="CP015164.1"/>
    <n v="478791"/>
    <n v="479729"/>
    <x v="0"/>
    <m/>
    <m/>
    <m/>
    <m/>
    <m/>
    <m/>
    <s v="A4S02_02370"/>
    <n v="939"/>
    <m/>
    <m/>
  </r>
  <r>
    <n v="948"/>
    <x v="1"/>
    <x v="3"/>
    <s v="GCA_001766235.1"/>
    <s v="Primary Assembly"/>
    <s v="chromosome"/>
    <s v="CP015164.1"/>
    <n v="478791"/>
    <n v="479729"/>
    <x v="0"/>
    <s v="AOW45792.1"/>
    <m/>
    <m/>
    <s v="hypothetical protein"/>
    <m/>
    <m/>
    <s v="A4S02_02370"/>
    <n v="939"/>
    <n v="312"/>
    <m/>
  </r>
  <r>
    <n v="949"/>
    <x v="0"/>
    <x v="2"/>
    <s v="GCA_001766235.1"/>
    <s v="Primary Assembly"/>
    <s v="chromosome"/>
    <s v="CP015164.1"/>
    <n v="479758"/>
    <n v="481134"/>
    <x v="0"/>
    <m/>
    <m/>
    <m/>
    <m/>
    <m/>
    <m/>
    <s v="A4S02_02375"/>
    <n v="1377"/>
    <m/>
    <m/>
  </r>
  <r>
    <n v="950"/>
    <x v="1"/>
    <x v="3"/>
    <s v="GCA_001766235.1"/>
    <s v="Primary Assembly"/>
    <s v="chromosome"/>
    <s v="CP015164.1"/>
    <n v="479758"/>
    <n v="481134"/>
    <x v="0"/>
    <s v="AOW45793.1"/>
    <m/>
    <m/>
    <s v="fucolectin tachylectin-4 pentraxin-1"/>
    <m/>
    <m/>
    <s v="A4S02_02375"/>
    <n v="1377"/>
    <n v="458"/>
    <m/>
  </r>
  <r>
    <n v="951"/>
    <x v="0"/>
    <x v="2"/>
    <s v="GCA_001766235.1"/>
    <s v="Primary Assembly"/>
    <s v="chromosome"/>
    <s v="CP015164.1"/>
    <n v="481272"/>
    <n v="482291"/>
    <x v="0"/>
    <m/>
    <m/>
    <m/>
    <m/>
    <m/>
    <m/>
    <s v="A4S02_02380"/>
    <n v="1020"/>
    <m/>
    <m/>
  </r>
  <r>
    <n v="952"/>
    <x v="1"/>
    <x v="3"/>
    <s v="GCA_001766235.1"/>
    <s v="Primary Assembly"/>
    <s v="chromosome"/>
    <s v="CP015164.1"/>
    <n v="481272"/>
    <n v="482291"/>
    <x v="0"/>
    <s v="AOW47736.1"/>
    <m/>
    <m/>
    <s v="ATP-sensitive potassium channel protein"/>
    <m/>
    <m/>
    <s v="A4S02_02380"/>
    <n v="1020"/>
    <n v="339"/>
    <m/>
  </r>
  <r>
    <n v="953"/>
    <x v="0"/>
    <x v="2"/>
    <s v="GCA_001766235.1"/>
    <s v="Primary Assembly"/>
    <s v="chromosome"/>
    <s v="CP015164.1"/>
    <n v="482308"/>
    <n v="482649"/>
    <x v="1"/>
    <m/>
    <m/>
    <m/>
    <m/>
    <m/>
    <m/>
    <s v="A4S02_02385"/>
    <n v="342"/>
    <m/>
    <m/>
  </r>
  <r>
    <n v="954"/>
    <x v="1"/>
    <x v="3"/>
    <s v="GCA_001766235.1"/>
    <s v="Primary Assembly"/>
    <s v="chromosome"/>
    <s v="CP015164.1"/>
    <n v="482308"/>
    <n v="482649"/>
    <x v="1"/>
    <s v="AOW45794.1"/>
    <m/>
    <m/>
    <s v="transposase"/>
    <m/>
    <m/>
    <s v="A4S02_02385"/>
    <n v="342"/>
    <n v="113"/>
    <m/>
  </r>
  <r>
    <n v="955"/>
    <x v="0"/>
    <x v="2"/>
    <s v="GCA_001766235.1"/>
    <s v="Primary Assembly"/>
    <s v="chromosome"/>
    <s v="CP015164.1"/>
    <n v="482691"/>
    <n v="483062"/>
    <x v="1"/>
    <m/>
    <m/>
    <m/>
    <m/>
    <m/>
    <m/>
    <s v="A4S02_02390"/>
    <n v="372"/>
    <m/>
    <m/>
  </r>
  <r>
    <n v="956"/>
    <x v="1"/>
    <x v="3"/>
    <s v="GCA_001766235.1"/>
    <s v="Primary Assembly"/>
    <s v="chromosome"/>
    <s v="CP015164.1"/>
    <n v="482691"/>
    <n v="483062"/>
    <x v="1"/>
    <s v="AOW45795.1"/>
    <m/>
    <m/>
    <s v="transposase"/>
    <m/>
    <m/>
    <s v="A4S02_02390"/>
    <n v="372"/>
    <n v="123"/>
    <m/>
  </r>
  <r>
    <n v="957"/>
    <x v="0"/>
    <x v="2"/>
    <s v="GCA_001766235.1"/>
    <s v="Primary Assembly"/>
    <s v="chromosome"/>
    <s v="CP015164.1"/>
    <n v="483169"/>
    <n v="485367"/>
    <x v="1"/>
    <m/>
    <m/>
    <m/>
    <m/>
    <m/>
    <m/>
    <s v="A4S02_02395"/>
    <n v="2199"/>
    <m/>
    <m/>
  </r>
  <r>
    <n v="958"/>
    <x v="1"/>
    <x v="3"/>
    <s v="GCA_001766235.1"/>
    <s v="Primary Assembly"/>
    <s v="chromosome"/>
    <s v="CP015164.1"/>
    <n v="483169"/>
    <n v="485367"/>
    <x v="1"/>
    <s v="AOW45796.1"/>
    <m/>
    <m/>
    <s v="fusaric acid resistance protein FusB"/>
    <m/>
    <m/>
    <s v="A4S02_02395"/>
    <n v="2199"/>
    <n v="732"/>
    <m/>
  </r>
  <r>
    <n v="959"/>
    <x v="0"/>
    <x v="2"/>
    <s v="GCA_001766235.1"/>
    <s v="Primary Assembly"/>
    <s v="chromosome"/>
    <s v="CP015164.1"/>
    <n v="485479"/>
    <n v="487650"/>
    <x v="1"/>
    <m/>
    <m/>
    <m/>
    <m/>
    <m/>
    <m/>
    <s v="A4S02_02400"/>
    <n v="2172"/>
    <m/>
    <m/>
  </r>
  <r>
    <n v="960"/>
    <x v="1"/>
    <x v="3"/>
    <s v="GCA_001766235.1"/>
    <s v="Primary Assembly"/>
    <s v="chromosome"/>
    <s v="CP015164.1"/>
    <n v="485479"/>
    <n v="487650"/>
    <x v="1"/>
    <s v="AOW45797.1"/>
    <m/>
    <m/>
    <s v="fusaric acid resistance protein FusB"/>
    <m/>
    <m/>
    <s v="A4S02_02400"/>
    <n v="2172"/>
    <n v="723"/>
    <m/>
  </r>
  <r>
    <n v="961"/>
    <x v="0"/>
    <x v="2"/>
    <s v="GCA_001766235.1"/>
    <s v="Primary Assembly"/>
    <s v="chromosome"/>
    <s v="CP015164.1"/>
    <n v="487906"/>
    <n v="488280"/>
    <x v="0"/>
    <m/>
    <m/>
    <m/>
    <m/>
    <m/>
    <m/>
    <s v="A4S02_02405"/>
    <n v="375"/>
    <m/>
    <m/>
  </r>
  <r>
    <n v="962"/>
    <x v="1"/>
    <x v="3"/>
    <s v="GCA_001766235.1"/>
    <s v="Primary Assembly"/>
    <s v="chromosome"/>
    <s v="CP015164.1"/>
    <n v="487906"/>
    <n v="488280"/>
    <x v="0"/>
    <s v="AOW45798.1"/>
    <m/>
    <m/>
    <s v="hypothetical protein"/>
    <m/>
    <m/>
    <s v="A4S02_02405"/>
    <n v="375"/>
    <n v="124"/>
    <m/>
  </r>
  <r>
    <n v="963"/>
    <x v="0"/>
    <x v="2"/>
    <s v="GCA_001766235.1"/>
    <s v="Primary Assembly"/>
    <s v="chromosome"/>
    <s v="CP015164.1"/>
    <n v="488354"/>
    <n v="488881"/>
    <x v="0"/>
    <m/>
    <m/>
    <m/>
    <m/>
    <m/>
    <m/>
    <s v="A4S02_02410"/>
    <n v="528"/>
    <m/>
    <m/>
  </r>
  <r>
    <n v="964"/>
    <x v="1"/>
    <x v="3"/>
    <s v="GCA_001766235.1"/>
    <s v="Primary Assembly"/>
    <s v="chromosome"/>
    <s v="CP015164.1"/>
    <n v="488354"/>
    <n v="488881"/>
    <x v="0"/>
    <s v="AOW45799.1"/>
    <m/>
    <m/>
    <s v="hypothetical protein"/>
    <m/>
    <m/>
    <s v="A4S02_02410"/>
    <n v="528"/>
    <n v="175"/>
    <m/>
  </r>
  <r>
    <n v="965"/>
    <x v="0"/>
    <x v="2"/>
    <s v="GCA_001766235.1"/>
    <s v="Primary Assembly"/>
    <s v="chromosome"/>
    <s v="CP015164.1"/>
    <n v="488911"/>
    <n v="489642"/>
    <x v="1"/>
    <m/>
    <m/>
    <m/>
    <m/>
    <m/>
    <m/>
    <s v="A4S02_02415"/>
    <n v="732"/>
    <m/>
    <m/>
  </r>
  <r>
    <n v="966"/>
    <x v="1"/>
    <x v="3"/>
    <s v="GCA_001766235.1"/>
    <s v="Primary Assembly"/>
    <s v="chromosome"/>
    <s v="CP015164.1"/>
    <n v="488911"/>
    <n v="489642"/>
    <x v="1"/>
    <s v="AOW45800.1"/>
    <m/>
    <m/>
    <s v="c-type cytochrome biogenesis protein CcmI"/>
    <m/>
    <m/>
    <s v="A4S02_02415"/>
    <n v="732"/>
    <n v="243"/>
    <m/>
  </r>
  <r>
    <n v="967"/>
    <x v="0"/>
    <x v="2"/>
    <s v="GCA_001766235.1"/>
    <s v="Primary Assembly"/>
    <s v="chromosome"/>
    <s v="CP015164.1"/>
    <n v="489639"/>
    <n v="490130"/>
    <x v="1"/>
    <m/>
    <m/>
    <m/>
    <m/>
    <m/>
    <m/>
    <s v="A4S02_02420"/>
    <n v="492"/>
    <m/>
    <m/>
  </r>
  <r>
    <n v="968"/>
    <x v="1"/>
    <x v="3"/>
    <s v="GCA_001766235.1"/>
    <s v="Primary Assembly"/>
    <s v="chromosome"/>
    <s v="CP015164.1"/>
    <n v="489639"/>
    <n v="490130"/>
    <x v="1"/>
    <s v="AOW45801.1"/>
    <m/>
    <m/>
    <s v="cytochrome C biogenesis protein"/>
    <m/>
    <m/>
    <s v="A4S02_02420"/>
    <n v="492"/>
    <n v="163"/>
    <m/>
  </r>
  <r>
    <n v="969"/>
    <x v="0"/>
    <x v="2"/>
    <s v="GCA_001766235.1"/>
    <s v="Primary Assembly"/>
    <s v="chromosome"/>
    <s v="CP015164.1"/>
    <n v="490127"/>
    <n v="490708"/>
    <x v="1"/>
    <m/>
    <m/>
    <m/>
    <m/>
    <m/>
    <m/>
    <s v="A4S02_02425"/>
    <n v="582"/>
    <m/>
    <m/>
  </r>
  <r>
    <n v="970"/>
    <x v="1"/>
    <x v="3"/>
    <s v="GCA_001766235.1"/>
    <s v="Primary Assembly"/>
    <s v="chromosome"/>
    <s v="CP015164.1"/>
    <n v="490127"/>
    <n v="490708"/>
    <x v="1"/>
    <s v="AOW45802.1"/>
    <m/>
    <m/>
    <s v="cytochrome C biogenesis protein"/>
    <m/>
    <m/>
    <s v="A4S02_02425"/>
    <n v="582"/>
    <n v="193"/>
    <m/>
  </r>
  <r>
    <n v="971"/>
    <x v="0"/>
    <x v="2"/>
    <s v="GCA_001766235.1"/>
    <s v="Primary Assembly"/>
    <s v="chromosome"/>
    <s v="CP015164.1"/>
    <n v="490705"/>
    <n v="492690"/>
    <x v="1"/>
    <m/>
    <m/>
    <m/>
    <m/>
    <m/>
    <m/>
    <s v="A4S02_02430"/>
    <n v="1986"/>
    <m/>
    <m/>
  </r>
  <r>
    <n v="972"/>
    <x v="1"/>
    <x v="3"/>
    <s v="GCA_001766235.1"/>
    <s v="Primary Assembly"/>
    <s v="chromosome"/>
    <s v="CP015164.1"/>
    <n v="490705"/>
    <n v="492690"/>
    <x v="1"/>
    <s v="AOW45803.1"/>
    <m/>
    <m/>
    <s v="c-type cytochrome biogenesis protein CcmF"/>
    <m/>
    <m/>
    <s v="A4S02_02430"/>
    <n v="1986"/>
    <n v="661"/>
    <m/>
  </r>
  <r>
    <n v="973"/>
    <x v="0"/>
    <x v="2"/>
    <s v="GCA_001766235.1"/>
    <s v="Primary Assembly"/>
    <s v="chromosome"/>
    <s v="CP015164.1"/>
    <n v="492728"/>
    <n v="493258"/>
    <x v="1"/>
    <m/>
    <m/>
    <m/>
    <m/>
    <m/>
    <m/>
    <s v="A4S02_02435"/>
    <n v="531"/>
    <m/>
    <m/>
  </r>
  <r>
    <n v="974"/>
    <x v="1"/>
    <x v="3"/>
    <s v="GCA_001766235.1"/>
    <s v="Primary Assembly"/>
    <s v="chromosome"/>
    <s v="CP015164.1"/>
    <n v="492728"/>
    <n v="493258"/>
    <x v="1"/>
    <s v="AOW45804.1"/>
    <m/>
    <m/>
    <s v="cytochrome c biogenesis protein CcmE"/>
    <m/>
    <m/>
    <s v="A4S02_02435"/>
    <n v="531"/>
    <n v="176"/>
    <m/>
  </r>
  <r>
    <n v="975"/>
    <x v="0"/>
    <x v="2"/>
    <s v="GCA_001766235.1"/>
    <s v="Primary Assembly"/>
    <s v="chromosome"/>
    <s v="CP015164.1"/>
    <n v="493413"/>
    <n v="494186"/>
    <x v="1"/>
    <m/>
    <m/>
    <m/>
    <m/>
    <m/>
    <m/>
    <s v="A4S02_02440"/>
    <n v="774"/>
    <m/>
    <m/>
  </r>
  <r>
    <n v="976"/>
    <x v="1"/>
    <x v="3"/>
    <s v="GCA_001766235.1"/>
    <s v="Primary Assembly"/>
    <s v="chromosome"/>
    <s v="CP015164.1"/>
    <n v="493413"/>
    <n v="494186"/>
    <x v="1"/>
    <s v="AOW45805.1"/>
    <m/>
    <m/>
    <s v="heme transporter"/>
    <m/>
    <m/>
    <s v="A4S02_02440"/>
    <n v="774"/>
    <n v="257"/>
    <m/>
  </r>
  <r>
    <n v="977"/>
    <x v="0"/>
    <x v="2"/>
    <s v="GCA_001766235.1"/>
    <s v="Primary Assembly"/>
    <s v="chromosome"/>
    <s v="CP015164.1"/>
    <n v="494358"/>
    <n v="494651"/>
    <x v="0"/>
    <m/>
    <m/>
    <m/>
    <m/>
    <m/>
    <m/>
    <s v="A4S02_02445"/>
    <n v="294"/>
    <m/>
    <m/>
  </r>
  <r>
    <n v="978"/>
    <x v="1"/>
    <x v="3"/>
    <s v="GCA_001766235.1"/>
    <s v="Primary Assembly"/>
    <s v="chromosome"/>
    <s v="CP015164.1"/>
    <n v="494358"/>
    <n v="494651"/>
    <x v="0"/>
    <s v="AOW45806.1"/>
    <m/>
    <m/>
    <s v="hypothetical protein"/>
    <m/>
    <m/>
    <s v="A4S02_02445"/>
    <n v="294"/>
    <n v="97"/>
    <m/>
  </r>
  <r>
    <n v="979"/>
    <x v="0"/>
    <x v="2"/>
    <s v="GCA_001766235.1"/>
    <s v="Primary Assembly"/>
    <s v="chromosome"/>
    <s v="CP015164.1"/>
    <n v="494654"/>
    <n v="495073"/>
    <x v="0"/>
    <m/>
    <m/>
    <m/>
    <m/>
    <m/>
    <m/>
    <s v="A4S02_02450"/>
    <n v="420"/>
    <m/>
    <m/>
  </r>
  <r>
    <n v="980"/>
    <x v="1"/>
    <x v="3"/>
    <s v="GCA_001766235.1"/>
    <s v="Primary Assembly"/>
    <s v="chromosome"/>
    <s v="CP015164.1"/>
    <n v="494654"/>
    <n v="495073"/>
    <x v="0"/>
    <s v="AOW45807.1"/>
    <m/>
    <m/>
    <s v="ubiquinol-cytochrome C reductase"/>
    <m/>
    <m/>
    <s v="A4S02_02450"/>
    <n v="420"/>
    <n v="139"/>
    <m/>
  </r>
  <r>
    <n v="981"/>
    <x v="0"/>
    <x v="2"/>
    <s v="GCA_001766235.1"/>
    <s v="Primary Assembly"/>
    <s v="chromosome"/>
    <s v="CP015164.1"/>
    <n v="495182"/>
    <n v="495517"/>
    <x v="1"/>
    <m/>
    <m/>
    <m/>
    <m/>
    <m/>
    <m/>
    <s v="A4S02_02455"/>
    <n v="336"/>
    <m/>
    <m/>
  </r>
  <r>
    <n v="982"/>
    <x v="1"/>
    <x v="3"/>
    <s v="GCA_001766235.1"/>
    <s v="Primary Assembly"/>
    <s v="chromosome"/>
    <s v="CP015164.1"/>
    <n v="495182"/>
    <n v="495517"/>
    <x v="1"/>
    <s v="AOW45808.1"/>
    <m/>
    <m/>
    <s v="TIGR01244 family protein"/>
    <m/>
    <m/>
    <s v="A4S02_02455"/>
    <n v="336"/>
    <n v="111"/>
    <m/>
  </r>
  <r>
    <n v="983"/>
    <x v="0"/>
    <x v="2"/>
    <s v="GCA_001766235.1"/>
    <s v="Primary Assembly"/>
    <s v="chromosome"/>
    <s v="CP015164.1"/>
    <n v="495628"/>
    <n v="496305"/>
    <x v="1"/>
    <m/>
    <m/>
    <m/>
    <m/>
    <m/>
    <m/>
    <s v="A4S02_02460"/>
    <n v="678"/>
    <m/>
    <m/>
  </r>
  <r>
    <n v="984"/>
    <x v="1"/>
    <x v="3"/>
    <s v="GCA_001766235.1"/>
    <s v="Primary Assembly"/>
    <s v="chromosome"/>
    <s v="CP015164.1"/>
    <n v="495628"/>
    <n v="496305"/>
    <x v="1"/>
    <s v="AOW45809.1"/>
    <m/>
    <m/>
    <s v="hypothetical protein"/>
    <m/>
    <m/>
    <s v="A4S02_02460"/>
    <n v="678"/>
    <n v="225"/>
    <m/>
  </r>
  <r>
    <n v="985"/>
    <x v="0"/>
    <x v="2"/>
    <s v="GCA_001766235.1"/>
    <s v="Primary Assembly"/>
    <s v="chromosome"/>
    <s v="CP015164.1"/>
    <n v="496532"/>
    <n v="497389"/>
    <x v="0"/>
    <m/>
    <m/>
    <m/>
    <m/>
    <m/>
    <m/>
    <s v="A4S02_02465"/>
    <n v="858"/>
    <m/>
    <m/>
  </r>
  <r>
    <n v="986"/>
    <x v="1"/>
    <x v="3"/>
    <s v="GCA_001766235.1"/>
    <s v="Primary Assembly"/>
    <s v="chromosome"/>
    <s v="CP015164.1"/>
    <n v="496532"/>
    <n v="497389"/>
    <x v="0"/>
    <s v="AOW45810.1"/>
    <m/>
    <m/>
    <s v="hypothetical protein"/>
    <m/>
    <m/>
    <s v="A4S02_02465"/>
    <n v="858"/>
    <n v="285"/>
    <m/>
  </r>
  <r>
    <n v="987"/>
    <x v="0"/>
    <x v="2"/>
    <s v="GCA_001766235.1"/>
    <s v="Primary Assembly"/>
    <s v="chromosome"/>
    <s v="CP015164.1"/>
    <n v="497651"/>
    <n v="498625"/>
    <x v="1"/>
    <m/>
    <m/>
    <m/>
    <m/>
    <m/>
    <m/>
    <s v="A4S02_02470"/>
    <n v="975"/>
    <m/>
    <m/>
  </r>
  <r>
    <n v="988"/>
    <x v="1"/>
    <x v="3"/>
    <s v="GCA_001766235.1"/>
    <s v="Primary Assembly"/>
    <s v="chromosome"/>
    <s v="CP015164.1"/>
    <n v="497651"/>
    <n v="498625"/>
    <x v="1"/>
    <s v="AOW45811.1"/>
    <m/>
    <m/>
    <s v="D-glycerate dehydrogenase"/>
    <m/>
    <m/>
    <s v="A4S02_02470"/>
    <n v="975"/>
    <n v="324"/>
    <m/>
  </r>
  <r>
    <n v="989"/>
    <x v="0"/>
    <x v="2"/>
    <s v="GCA_001766235.1"/>
    <s v="Primary Assembly"/>
    <s v="chromosome"/>
    <s v="CP015164.1"/>
    <n v="498803"/>
    <n v="499456"/>
    <x v="0"/>
    <m/>
    <m/>
    <m/>
    <m/>
    <m/>
    <m/>
    <s v="A4S02_02475"/>
    <n v="654"/>
    <m/>
    <m/>
  </r>
  <r>
    <n v="990"/>
    <x v="1"/>
    <x v="3"/>
    <s v="GCA_001766235.1"/>
    <s v="Primary Assembly"/>
    <s v="chromosome"/>
    <s v="CP015164.1"/>
    <n v="498803"/>
    <n v="499456"/>
    <x v="0"/>
    <s v="AOW45812.1"/>
    <m/>
    <m/>
    <s v="leucyl/phenylalanyl-tRNA--protein transferase"/>
    <m/>
    <m/>
    <s v="A4S02_02475"/>
    <n v="654"/>
    <n v="217"/>
    <m/>
  </r>
  <r>
    <n v="991"/>
    <x v="0"/>
    <x v="2"/>
    <s v="GCA_001766235.1"/>
    <s v="Primary Assembly"/>
    <s v="chromosome"/>
    <s v="CP015164.1"/>
    <n v="499559"/>
    <n v="500365"/>
    <x v="0"/>
    <m/>
    <m/>
    <m/>
    <m/>
    <m/>
    <m/>
    <s v="A4S02_02480"/>
    <n v="807"/>
    <m/>
    <m/>
  </r>
  <r>
    <n v="992"/>
    <x v="1"/>
    <x v="3"/>
    <s v="GCA_001766235.1"/>
    <s v="Primary Assembly"/>
    <s v="chromosome"/>
    <s v="CP015164.1"/>
    <n v="499559"/>
    <n v="500365"/>
    <x v="0"/>
    <s v="AOW45813.1"/>
    <m/>
    <m/>
    <s v="hypothetical protein"/>
    <m/>
    <m/>
    <s v="A4S02_02480"/>
    <n v="807"/>
    <n v="268"/>
    <m/>
  </r>
  <r>
    <n v="993"/>
    <x v="0"/>
    <x v="2"/>
    <s v="GCA_001766235.1"/>
    <s v="Primary Assembly"/>
    <s v="chromosome"/>
    <s v="CP015164.1"/>
    <n v="500367"/>
    <n v="500996"/>
    <x v="0"/>
    <m/>
    <m/>
    <m/>
    <m/>
    <m/>
    <m/>
    <s v="A4S02_02485"/>
    <n v="630"/>
    <m/>
    <m/>
  </r>
  <r>
    <n v="994"/>
    <x v="1"/>
    <x v="3"/>
    <s v="GCA_001766235.1"/>
    <s v="Primary Assembly"/>
    <s v="chromosome"/>
    <s v="CP015164.1"/>
    <n v="500367"/>
    <n v="500996"/>
    <x v="0"/>
    <s v="AOW45814.1"/>
    <m/>
    <m/>
    <s v="hypothetical protein"/>
    <m/>
    <m/>
    <s v="A4S02_02485"/>
    <n v="630"/>
    <n v="209"/>
    <m/>
  </r>
  <r>
    <n v="995"/>
    <x v="0"/>
    <x v="2"/>
    <s v="GCA_001766235.1"/>
    <s v="Primary Assembly"/>
    <s v="chromosome"/>
    <s v="CP015164.1"/>
    <n v="501043"/>
    <n v="501594"/>
    <x v="0"/>
    <m/>
    <m/>
    <m/>
    <m/>
    <m/>
    <m/>
    <s v="A4S02_02490"/>
    <n v="552"/>
    <m/>
    <m/>
  </r>
  <r>
    <n v="996"/>
    <x v="1"/>
    <x v="3"/>
    <s v="GCA_001766235.1"/>
    <s v="Primary Assembly"/>
    <s v="chromosome"/>
    <s v="CP015164.1"/>
    <n v="501043"/>
    <n v="501594"/>
    <x v="0"/>
    <s v="AOW45815.1"/>
    <m/>
    <m/>
    <s v="hypothetical protein"/>
    <m/>
    <m/>
    <s v="A4S02_02490"/>
    <n v="552"/>
    <n v="183"/>
    <m/>
  </r>
  <r>
    <n v="997"/>
    <x v="0"/>
    <x v="2"/>
    <s v="GCA_001766235.1"/>
    <s v="Primary Assembly"/>
    <s v="chromosome"/>
    <s v="CP015164.1"/>
    <n v="501637"/>
    <n v="504900"/>
    <x v="1"/>
    <m/>
    <m/>
    <m/>
    <m/>
    <m/>
    <m/>
    <s v="A4S02_02495"/>
    <n v="3264"/>
    <m/>
    <m/>
  </r>
  <r>
    <n v="998"/>
    <x v="1"/>
    <x v="3"/>
    <s v="GCA_001766235.1"/>
    <s v="Primary Assembly"/>
    <s v="chromosome"/>
    <s v="CP015164.1"/>
    <n v="501637"/>
    <n v="504900"/>
    <x v="1"/>
    <s v="AOW45816.1"/>
    <m/>
    <m/>
    <s v="hypothetical protein"/>
    <m/>
    <m/>
    <s v="A4S02_02495"/>
    <n v="3264"/>
    <n v="1087"/>
    <m/>
  </r>
  <r>
    <n v="999"/>
    <x v="0"/>
    <x v="2"/>
    <s v="GCA_001766235.1"/>
    <s v="Primary Assembly"/>
    <s v="chromosome"/>
    <s v="CP015164.1"/>
    <n v="505002"/>
    <n v="508016"/>
    <x v="0"/>
    <m/>
    <m/>
    <m/>
    <m/>
    <m/>
    <m/>
    <s v="A4S02_02500"/>
    <n v="3015"/>
    <m/>
    <m/>
  </r>
  <r>
    <n v="1000"/>
    <x v="1"/>
    <x v="3"/>
    <s v="GCA_001766235.1"/>
    <s v="Primary Assembly"/>
    <s v="chromosome"/>
    <s v="CP015164.1"/>
    <n v="505002"/>
    <n v="508016"/>
    <x v="0"/>
    <s v="AOW45817.1"/>
    <m/>
    <m/>
    <s v="glutamine-synthetase adenylyltransferase"/>
    <m/>
    <m/>
    <s v="A4S02_02500"/>
    <n v="3015"/>
    <n v="1004"/>
    <m/>
  </r>
  <r>
    <n v="1001"/>
    <x v="0"/>
    <x v="2"/>
    <s v="GCA_001766235.1"/>
    <s v="Primary Assembly"/>
    <s v="chromosome"/>
    <s v="CP015164.1"/>
    <n v="508098"/>
    <n v="508586"/>
    <x v="0"/>
    <m/>
    <m/>
    <m/>
    <m/>
    <m/>
    <m/>
    <s v="A4S02_02505"/>
    <n v="489"/>
    <m/>
    <m/>
  </r>
  <r>
    <n v="1002"/>
    <x v="1"/>
    <x v="3"/>
    <s v="GCA_001766235.1"/>
    <s v="Primary Assembly"/>
    <s v="chromosome"/>
    <s v="CP015164.1"/>
    <n v="508098"/>
    <n v="508586"/>
    <x v="0"/>
    <s v="AOW45818.1"/>
    <m/>
    <m/>
    <s v="peroxiredoxin"/>
    <m/>
    <m/>
    <s v="A4S02_02505"/>
    <n v="489"/>
    <n v="162"/>
    <m/>
  </r>
  <r>
    <n v="1003"/>
    <x v="0"/>
    <x v="2"/>
    <s v="GCA_001766235.1"/>
    <s v="Primary Assembly"/>
    <s v="chromosome"/>
    <s v="CP015164.1"/>
    <n v="508610"/>
    <n v="509014"/>
    <x v="1"/>
    <m/>
    <m/>
    <m/>
    <m/>
    <m/>
    <m/>
    <s v="A4S02_02510"/>
    <n v="405"/>
    <m/>
    <m/>
  </r>
  <r>
    <n v="1004"/>
    <x v="1"/>
    <x v="3"/>
    <s v="GCA_001766235.1"/>
    <s v="Primary Assembly"/>
    <s v="chromosome"/>
    <s v="CP015164.1"/>
    <n v="508610"/>
    <n v="509014"/>
    <x v="1"/>
    <s v="AOW45819.1"/>
    <m/>
    <m/>
    <s v="hypothetical protein"/>
    <m/>
    <m/>
    <s v="A4S02_02510"/>
    <n v="405"/>
    <n v="134"/>
    <m/>
  </r>
  <r>
    <n v="1005"/>
    <x v="0"/>
    <x v="0"/>
    <s v="GCA_001766235.1"/>
    <s v="Primary Assembly"/>
    <s v="chromosome"/>
    <s v="CP015164.1"/>
    <n v="509213"/>
    <n v="510495"/>
    <x v="1"/>
    <m/>
    <m/>
    <m/>
    <m/>
    <m/>
    <m/>
    <s v="A4S02_02515"/>
    <n v="1283"/>
    <m/>
    <s v="pseudo"/>
  </r>
  <r>
    <n v="1006"/>
    <x v="1"/>
    <x v="1"/>
    <s v="GCA_001766235.1"/>
    <s v="Primary Assembly"/>
    <s v="chromosome"/>
    <s v="CP015164.1"/>
    <n v="509213"/>
    <n v="510495"/>
    <x v="1"/>
    <m/>
    <m/>
    <m/>
    <s v="alpha-ketoglutarate transporter"/>
    <m/>
    <m/>
    <s v="A4S02_02515"/>
    <n v="1283"/>
    <m/>
    <s v="pseudo"/>
  </r>
  <r>
    <n v="1007"/>
    <x v="0"/>
    <x v="2"/>
    <s v="GCA_001766235.1"/>
    <s v="Primary Assembly"/>
    <s v="chromosome"/>
    <s v="CP015164.1"/>
    <n v="510732"/>
    <n v="512003"/>
    <x v="0"/>
    <m/>
    <m/>
    <m/>
    <m/>
    <m/>
    <m/>
    <s v="A4S02_02520"/>
    <n v="1272"/>
    <m/>
    <m/>
  </r>
  <r>
    <n v="1008"/>
    <x v="1"/>
    <x v="3"/>
    <s v="GCA_001766235.1"/>
    <s v="Primary Assembly"/>
    <s v="chromosome"/>
    <s v="CP015164.1"/>
    <n v="510732"/>
    <n v="512003"/>
    <x v="0"/>
    <s v="AOW45820.1"/>
    <m/>
    <m/>
    <s v="DNA recombination protein RmuC"/>
    <m/>
    <m/>
    <s v="A4S02_02520"/>
    <n v="1272"/>
    <n v="423"/>
    <m/>
  </r>
  <r>
    <n v="1009"/>
    <x v="0"/>
    <x v="2"/>
    <s v="GCA_001766235.1"/>
    <s v="Primary Assembly"/>
    <s v="chromosome"/>
    <s v="CP015164.1"/>
    <n v="512007"/>
    <n v="512738"/>
    <x v="0"/>
    <m/>
    <m/>
    <m/>
    <m/>
    <m/>
    <m/>
    <s v="A4S02_02525"/>
    <n v="732"/>
    <m/>
    <m/>
  </r>
  <r>
    <n v="1010"/>
    <x v="1"/>
    <x v="3"/>
    <s v="GCA_001766235.1"/>
    <s v="Primary Assembly"/>
    <s v="chromosome"/>
    <s v="CP015164.1"/>
    <n v="512007"/>
    <n v="512738"/>
    <x v="0"/>
    <s v="AOW45821.1"/>
    <m/>
    <m/>
    <s v="DNA-binding response regulator"/>
    <m/>
    <m/>
    <s v="A4S02_02525"/>
    <n v="732"/>
    <n v="243"/>
    <m/>
  </r>
  <r>
    <n v="1011"/>
    <x v="0"/>
    <x v="2"/>
    <s v="GCA_001766235.1"/>
    <s v="Primary Assembly"/>
    <s v="chromosome"/>
    <s v="CP015164.1"/>
    <n v="512773"/>
    <n v="514116"/>
    <x v="0"/>
    <m/>
    <m/>
    <m/>
    <m/>
    <m/>
    <m/>
    <s v="A4S02_02530"/>
    <n v="1344"/>
    <m/>
    <m/>
  </r>
  <r>
    <n v="1012"/>
    <x v="1"/>
    <x v="3"/>
    <s v="GCA_001766235.1"/>
    <s v="Primary Assembly"/>
    <s v="chromosome"/>
    <s v="CP015164.1"/>
    <n v="512773"/>
    <n v="514116"/>
    <x v="0"/>
    <s v="AOW47737.1"/>
    <m/>
    <m/>
    <s v="histidine kinase"/>
    <m/>
    <m/>
    <s v="A4S02_02530"/>
    <n v="1344"/>
    <n v="447"/>
    <m/>
  </r>
  <r>
    <n v="1013"/>
    <x v="0"/>
    <x v="2"/>
    <s v="GCA_001766235.1"/>
    <s v="Primary Assembly"/>
    <s v="chromosome"/>
    <s v="CP015164.1"/>
    <n v="514214"/>
    <n v="517387"/>
    <x v="0"/>
    <m/>
    <m/>
    <m/>
    <m/>
    <m/>
    <m/>
    <s v="A4S02_02535"/>
    <n v="3174"/>
    <m/>
    <m/>
  </r>
  <r>
    <n v="1014"/>
    <x v="1"/>
    <x v="3"/>
    <s v="GCA_001766235.1"/>
    <s v="Primary Assembly"/>
    <s v="chromosome"/>
    <s v="CP015164.1"/>
    <n v="514214"/>
    <n v="517387"/>
    <x v="0"/>
    <s v="AOW45822.1"/>
    <m/>
    <m/>
    <s v="RND transporter"/>
    <m/>
    <m/>
    <s v="A4S02_02535"/>
    <n v="3174"/>
    <n v="1057"/>
    <m/>
  </r>
  <r>
    <n v="1015"/>
    <x v="0"/>
    <x v="2"/>
    <s v="GCA_001766235.1"/>
    <s v="Primary Assembly"/>
    <s v="chromosome"/>
    <s v="CP015164.1"/>
    <n v="517384"/>
    <n v="518736"/>
    <x v="0"/>
    <m/>
    <m/>
    <m/>
    <m/>
    <m/>
    <m/>
    <s v="A4S02_02540"/>
    <n v="1353"/>
    <m/>
    <m/>
  </r>
  <r>
    <n v="1016"/>
    <x v="1"/>
    <x v="3"/>
    <s v="GCA_001766235.1"/>
    <s v="Primary Assembly"/>
    <s v="chromosome"/>
    <s v="CP015164.1"/>
    <n v="517384"/>
    <n v="518736"/>
    <x v="0"/>
    <s v="AOW45823.1"/>
    <m/>
    <m/>
    <s v="efflux transporter periplasmic adaptor subunit"/>
    <m/>
    <m/>
    <s v="A4S02_02540"/>
    <n v="1353"/>
    <n v="450"/>
    <m/>
  </r>
  <r>
    <n v="1017"/>
    <x v="0"/>
    <x v="2"/>
    <s v="GCA_001766235.1"/>
    <s v="Primary Assembly"/>
    <s v="chromosome"/>
    <s v="CP015164.1"/>
    <n v="518733"/>
    <n v="520343"/>
    <x v="0"/>
    <m/>
    <m/>
    <m/>
    <m/>
    <m/>
    <m/>
    <s v="A4S02_02545"/>
    <n v="1611"/>
    <m/>
    <m/>
  </r>
  <r>
    <n v="1018"/>
    <x v="1"/>
    <x v="3"/>
    <s v="GCA_001766235.1"/>
    <s v="Primary Assembly"/>
    <s v="chromosome"/>
    <s v="CP015164.1"/>
    <n v="518733"/>
    <n v="520343"/>
    <x v="0"/>
    <s v="AOW45824.1"/>
    <m/>
    <m/>
    <s v="secretion protein"/>
    <m/>
    <m/>
    <s v="A4S02_02545"/>
    <n v="1611"/>
    <n v="536"/>
    <m/>
  </r>
  <r>
    <n v="1019"/>
    <x v="0"/>
    <x v="2"/>
    <s v="GCA_001766235.1"/>
    <s v="Primary Assembly"/>
    <s v="chromosome"/>
    <s v="CP015164.1"/>
    <n v="520448"/>
    <n v="520882"/>
    <x v="0"/>
    <m/>
    <m/>
    <m/>
    <m/>
    <m/>
    <m/>
    <s v="A4S02_02550"/>
    <n v="435"/>
    <m/>
    <m/>
  </r>
  <r>
    <n v="1020"/>
    <x v="1"/>
    <x v="3"/>
    <s v="GCA_001766235.1"/>
    <s v="Primary Assembly"/>
    <s v="chromosome"/>
    <s v="CP015164.1"/>
    <n v="520448"/>
    <n v="520882"/>
    <x v="0"/>
    <s v="AOW45825.1"/>
    <m/>
    <m/>
    <s v="50S ribosomal protein L11"/>
    <m/>
    <m/>
    <s v="A4S02_02550"/>
    <n v="435"/>
    <n v="144"/>
    <m/>
  </r>
  <r>
    <n v="1021"/>
    <x v="0"/>
    <x v="2"/>
    <s v="GCA_001766235.1"/>
    <s v="Primary Assembly"/>
    <s v="chromosome"/>
    <s v="CP015164.1"/>
    <n v="520889"/>
    <n v="521581"/>
    <x v="0"/>
    <m/>
    <m/>
    <m/>
    <m/>
    <m/>
    <m/>
    <s v="A4S02_02555"/>
    <n v="693"/>
    <m/>
    <m/>
  </r>
  <r>
    <n v="1022"/>
    <x v="1"/>
    <x v="3"/>
    <s v="GCA_001766235.1"/>
    <s v="Primary Assembly"/>
    <s v="chromosome"/>
    <s v="CP015164.1"/>
    <n v="520889"/>
    <n v="521581"/>
    <x v="0"/>
    <s v="AOW45826.1"/>
    <m/>
    <m/>
    <s v="50S ribosomal protein L1"/>
    <m/>
    <m/>
    <s v="A4S02_02555"/>
    <n v="693"/>
    <n v="230"/>
    <m/>
  </r>
  <r>
    <n v="1023"/>
    <x v="0"/>
    <x v="2"/>
    <s v="GCA_001766235.1"/>
    <s v="Primary Assembly"/>
    <s v="chromosome"/>
    <s v="CP015164.1"/>
    <n v="521861"/>
    <n v="522379"/>
    <x v="0"/>
    <m/>
    <m/>
    <m/>
    <m/>
    <m/>
    <m/>
    <s v="A4S02_02560"/>
    <n v="519"/>
    <m/>
    <m/>
  </r>
  <r>
    <n v="1024"/>
    <x v="1"/>
    <x v="3"/>
    <s v="GCA_001766235.1"/>
    <s v="Primary Assembly"/>
    <s v="chromosome"/>
    <s v="CP015164.1"/>
    <n v="521861"/>
    <n v="522379"/>
    <x v="0"/>
    <s v="AOW45827.1"/>
    <m/>
    <m/>
    <s v="50S ribosomal protein L10"/>
    <m/>
    <m/>
    <s v="A4S02_02560"/>
    <n v="519"/>
    <n v="172"/>
    <m/>
  </r>
  <r>
    <n v="1025"/>
    <x v="0"/>
    <x v="2"/>
    <s v="GCA_001766235.1"/>
    <s v="Primary Assembly"/>
    <s v="chromosome"/>
    <s v="CP015164.1"/>
    <n v="522480"/>
    <n v="522857"/>
    <x v="0"/>
    <m/>
    <m/>
    <m/>
    <m/>
    <m/>
    <m/>
    <s v="A4S02_02565"/>
    <n v="378"/>
    <m/>
    <m/>
  </r>
  <r>
    <n v="1026"/>
    <x v="1"/>
    <x v="3"/>
    <s v="GCA_001766235.1"/>
    <s v="Primary Assembly"/>
    <s v="chromosome"/>
    <s v="CP015164.1"/>
    <n v="522480"/>
    <n v="522857"/>
    <x v="0"/>
    <s v="AOW45828.1"/>
    <m/>
    <m/>
    <s v="50S ribosomal protein L7/L12"/>
    <m/>
    <m/>
    <s v="A4S02_02565"/>
    <n v="378"/>
    <n v="125"/>
    <m/>
  </r>
  <r>
    <n v="1027"/>
    <x v="0"/>
    <x v="2"/>
    <s v="GCA_001766235.1"/>
    <s v="Primary Assembly"/>
    <s v="chromosome"/>
    <s v="CP015164.1"/>
    <n v="523076"/>
    <n v="527248"/>
    <x v="0"/>
    <m/>
    <m/>
    <m/>
    <m/>
    <m/>
    <m/>
    <s v="A4S02_02570"/>
    <n v="4173"/>
    <m/>
    <m/>
  </r>
  <r>
    <n v="1028"/>
    <x v="1"/>
    <x v="3"/>
    <s v="GCA_001766235.1"/>
    <s v="Primary Assembly"/>
    <s v="chromosome"/>
    <s v="CP015164.1"/>
    <n v="523076"/>
    <n v="527248"/>
    <x v="0"/>
    <s v="AOW45829.1"/>
    <m/>
    <m/>
    <s v="DNA-directed RNA polymerase subunit beta"/>
    <m/>
    <m/>
    <s v="A4S02_02570"/>
    <n v="4173"/>
    <n v="1390"/>
    <m/>
  </r>
  <r>
    <n v="1029"/>
    <x v="0"/>
    <x v="2"/>
    <s v="GCA_001766235.1"/>
    <s v="Primary Assembly"/>
    <s v="chromosome"/>
    <s v="CP015164.1"/>
    <n v="527342"/>
    <n v="531517"/>
    <x v="0"/>
    <m/>
    <m/>
    <m/>
    <m/>
    <m/>
    <m/>
    <s v="A4S02_02575"/>
    <n v="4176"/>
    <m/>
    <m/>
  </r>
  <r>
    <n v="1030"/>
    <x v="1"/>
    <x v="3"/>
    <s v="GCA_001766235.1"/>
    <s v="Primary Assembly"/>
    <s v="chromosome"/>
    <s v="CP015164.1"/>
    <n v="527342"/>
    <n v="531517"/>
    <x v="0"/>
    <s v="AOW45830.1"/>
    <m/>
    <m/>
    <s v="DNA-directed RNA polymerase subunit beta'"/>
    <m/>
    <m/>
    <s v="A4S02_02575"/>
    <n v="4176"/>
    <n v="1391"/>
    <m/>
  </r>
  <r>
    <n v="1031"/>
    <x v="0"/>
    <x v="2"/>
    <s v="GCA_001766235.1"/>
    <s v="Primary Assembly"/>
    <s v="chromosome"/>
    <s v="CP015164.1"/>
    <n v="531856"/>
    <n v="532227"/>
    <x v="0"/>
    <m/>
    <m/>
    <m/>
    <m/>
    <m/>
    <m/>
    <s v="A4S02_02580"/>
    <n v="372"/>
    <m/>
    <m/>
  </r>
  <r>
    <n v="1032"/>
    <x v="1"/>
    <x v="3"/>
    <s v="GCA_001766235.1"/>
    <s v="Primary Assembly"/>
    <s v="chromosome"/>
    <s v="CP015164.1"/>
    <n v="531856"/>
    <n v="532227"/>
    <x v="0"/>
    <s v="AOW45831.1"/>
    <m/>
    <m/>
    <s v="30S ribosomal protein S12"/>
    <m/>
    <m/>
    <s v="A4S02_02580"/>
    <n v="372"/>
    <n v="123"/>
    <m/>
  </r>
  <r>
    <n v="1033"/>
    <x v="0"/>
    <x v="2"/>
    <s v="GCA_001766235.1"/>
    <s v="Primary Assembly"/>
    <s v="chromosome"/>
    <s v="CP015164.1"/>
    <n v="532242"/>
    <n v="532718"/>
    <x v="0"/>
    <m/>
    <m/>
    <m/>
    <m/>
    <m/>
    <m/>
    <s v="A4S02_02585"/>
    <n v="477"/>
    <m/>
    <m/>
  </r>
  <r>
    <n v="1034"/>
    <x v="1"/>
    <x v="3"/>
    <s v="GCA_001766235.1"/>
    <s v="Primary Assembly"/>
    <s v="chromosome"/>
    <s v="CP015164.1"/>
    <n v="532242"/>
    <n v="532718"/>
    <x v="0"/>
    <s v="AOW45832.1"/>
    <m/>
    <m/>
    <s v="30S ribosomal protein S7"/>
    <m/>
    <m/>
    <s v="A4S02_02585"/>
    <n v="477"/>
    <n v="158"/>
    <m/>
  </r>
  <r>
    <n v="1035"/>
    <x v="0"/>
    <x v="2"/>
    <s v="GCA_001766235.1"/>
    <s v="Primary Assembly"/>
    <s v="chromosome"/>
    <s v="CP015164.1"/>
    <n v="532809"/>
    <n v="533999"/>
    <x v="0"/>
    <m/>
    <m/>
    <m/>
    <m/>
    <m/>
    <m/>
    <s v="A4S02_02590"/>
    <n v="1191"/>
    <m/>
    <m/>
  </r>
  <r>
    <n v="1036"/>
    <x v="1"/>
    <x v="3"/>
    <s v="GCA_001766235.1"/>
    <s v="Primary Assembly"/>
    <s v="chromosome"/>
    <s v="CP015164.1"/>
    <n v="532809"/>
    <n v="533999"/>
    <x v="0"/>
    <s v="AOW45833.1"/>
    <m/>
    <m/>
    <s v="translation elongation factor Tu"/>
    <m/>
    <m/>
    <s v="A4S02_02590"/>
    <n v="1191"/>
    <n v="396"/>
    <m/>
  </r>
  <r>
    <n v="1037"/>
    <x v="0"/>
    <x v="2"/>
    <s v="GCA_001766235.1"/>
    <s v="Primary Assembly"/>
    <s v="chromosome"/>
    <s v="CP015164.1"/>
    <n v="534107"/>
    <n v="534415"/>
    <x v="0"/>
    <m/>
    <m/>
    <m/>
    <m/>
    <m/>
    <m/>
    <s v="A4S02_02595"/>
    <n v="309"/>
    <m/>
    <m/>
  </r>
  <r>
    <n v="1038"/>
    <x v="1"/>
    <x v="3"/>
    <s v="GCA_001766235.1"/>
    <s v="Primary Assembly"/>
    <s v="chromosome"/>
    <s v="CP015164.1"/>
    <n v="534107"/>
    <n v="534415"/>
    <x v="0"/>
    <s v="AOW45834.1"/>
    <m/>
    <m/>
    <s v="30S ribosomal protein S10"/>
    <m/>
    <m/>
    <s v="A4S02_02595"/>
    <n v="309"/>
    <n v="102"/>
    <m/>
  </r>
  <r>
    <n v="1039"/>
    <x v="0"/>
    <x v="2"/>
    <s v="GCA_001766235.1"/>
    <s v="Primary Assembly"/>
    <s v="chromosome"/>
    <s v="CP015164.1"/>
    <n v="534426"/>
    <n v="535109"/>
    <x v="0"/>
    <m/>
    <m/>
    <m/>
    <m/>
    <m/>
    <m/>
    <s v="A4S02_02600"/>
    <n v="684"/>
    <m/>
    <m/>
  </r>
  <r>
    <n v="1040"/>
    <x v="1"/>
    <x v="3"/>
    <s v="GCA_001766235.1"/>
    <s v="Primary Assembly"/>
    <s v="chromosome"/>
    <s v="CP015164.1"/>
    <n v="534426"/>
    <n v="535109"/>
    <x v="0"/>
    <s v="AOW45835.1"/>
    <m/>
    <m/>
    <s v="50S ribosomal protein L3"/>
    <m/>
    <m/>
    <s v="A4S02_02600"/>
    <n v="684"/>
    <n v="227"/>
    <m/>
  </r>
  <r>
    <n v="1041"/>
    <x v="0"/>
    <x v="2"/>
    <s v="GCA_001766235.1"/>
    <s v="Primary Assembly"/>
    <s v="chromosome"/>
    <s v="CP015164.1"/>
    <n v="535114"/>
    <n v="535728"/>
    <x v="0"/>
    <m/>
    <m/>
    <m/>
    <m/>
    <m/>
    <m/>
    <s v="A4S02_02605"/>
    <n v="615"/>
    <m/>
    <m/>
  </r>
  <r>
    <n v="1042"/>
    <x v="1"/>
    <x v="3"/>
    <s v="GCA_001766235.1"/>
    <s v="Primary Assembly"/>
    <s v="chromosome"/>
    <s v="CP015164.1"/>
    <n v="535114"/>
    <n v="535728"/>
    <x v="0"/>
    <s v="AOW45836.1"/>
    <m/>
    <m/>
    <s v="50S ribosomal protein L4"/>
    <m/>
    <m/>
    <s v="A4S02_02605"/>
    <n v="615"/>
    <n v="204"/>
    <m/>
  </r>
  <r>
    <n v="1043"/>
    <x v="0"/>
    <x v="2"/>
    <s v="GCA_001766235.1"/>
    <s v="Primary Assembly"/>
    <s v="chromosome"/>
    <s v="CP015164.1"/>
    <n v="535725"/>
    <n v="536060"/>
    <x v="0"/>
    <m/>
    <m/>
    <m/>
    <m/>
    <m/>
    <m/>
    <s v="A4S02_02610"/>
    <n v="336"/>
    <m/>
    <m/>
  </r>
  <r>
    <n v="1044"/>
    <x v="1"/>
    <x v="3"/>
    <s v="GCA_001766235.1"/>
    <s v="Primary Assembly"/>
    <s v="chromosome"/>
    <s v="CP015164.1"/>
    <n v="535725"/>
    <n v="536060"/>
    <x v="0"/>
    <s v="AOW45837.1"/>
    <m/>
    <m/>
    <s v="50S ribosomal protein L23"/>
    <m/>
    <m/>
    <s v="A4S02_02610"/>
    <n v="336"/>
    <n v="111"/>
    <m/>
  </r>
  <r>
    <n v="1045"/>
    <x v="0"/>
    <x v="2"/>
    <s v="GCA_001766235.1"/>
    <s v="Primary Assembly"/>
    <s v="chromosome"/>
    <s v="CP015164.1"/>
    <n v="536077"/>
    <n v="536907"/>
    <x v="0"/>
    <m/>
    <m/>
    <m/>
    <m/>
    <m/>
    <m/>
    <s v="A4S02_02615"/>
    <n v="831"/>
    <m/>
    <m/>
  </r>
  <r>
    <n v="1046"/>
    <x v="1"/>
    <x v="3"/>
    <s v="GCA_001766235.1"/>
    <s v="Primary Assembly"/>
    <s v="chromosome"/>
    <s v="CP015164.1"/>
    <n v="536077"/>
    <n v="536907"/>
    <x v="0"/>
    <s v="AOW45838.1"/>
    <m/>
    <m/>
    <s v="50S ribosomal protein L2"/>
    <m/>
    <m/>
    <s v="A4S02_02615"/>
    <n v="831"/>
    <n v="276"/>
    <m/>
  </r>
  <r>
    <n v="1047"/>
    <x v="0"/>
    <x v="2"/>
    <s v="GCA_001766235.1"/>
    <s v="Primary Assembly"/>
    <s v="chromosome"/>
    <s v="CP015164.1"/>
    <n v="536921"/>
    <n v="537199"/>
    <x v="0"/>
    <m/>
    <m/>
    <m/>
    <m/>
    <m/>
    <m/>
    <s v="A4S02_02620"/>
    <n v="279"/>
    <m/>
    <m/>
  </r>
  <r>
    <n v="1048"/>
    <x v="1"/>
    <x v="3"/>
    <s v="GCA_001766235.1"/>
    <s v="Primary Assembly"/>
    <s v="chromosome"/>
    <s v="CP015164.1"/>
    <n v="536921"/>
    <n v="537199"/>
    <x v="0"/>
    <s v="AOW45839.1"/>
    <m/>
    <m/>
    <s v="30S ribosomal protein S19"/>
    <m/>
    <m/>
    <s v="A4S02_02620"/>
    <n v="279"/>
    <n v="92"/>
    <m/>
  </r>
  <r>
    <n v="1049"/>
    <x v="0"/>
    <x v="2"/>
    <s v="GCA_001766235.1"/>
    <s v="Primary Assembly"/>
    <s v="chromosome"/>
    <s v="CP015164.1"/>
    <n v="537206"/>
    <n v="537616"/>
    <x v="0"/>
    <m/>
    <m/>
    <m/>
    <m/>
    <m/>
    <m/>
    <s v="A4S02_02625"/>
    <n v="411"/>
    <m/>
    <m/>
  </r>
  <r>
    <n v="1050"/>
    <x v="1"/>
    <x v="3"/>
    <s v="GCA_001766235.1"/>
    <s v="Primary Assembly"/>
    <s v="chromosome"/>
    <s v="CP015164.1"/>
    <n v="537206"/>
    <n v="537616"/>
    <x v="0"/>
    <s v="AOW45840.1"/>
    <m/>
    <m/>
    <s v="50S ribosomal protein L22"/>
    <m/>
    <m/>
    <s v="A4S02_02625"/>
    <n v="411"/>
    <n v="136"/>
    <m/>
  </r>
  <r>
    <n v="1051"/>
    <x v="0"/>
    <x v="2"/>
    <s v="GCA_001766235.1"/>
    <s v="Primary Assembly"/>
    <s v="chromosome"/>
    <s v="CP015164.1"/>
    <n v="537620"/>
    <n v="538297"/>
    <x v="0"/>
    <m/>
    <m/>
    <m/>
    <m/>
    <m/>
    <m/>
    <s v="A4S02_02630"/>
    <n v="678"/>
    <m/>
    <m/>
  </r>
  <r>
    <n v="1052"/>
    <x v="1"/>
    <x v="3"/>
    <s v="GCA_001766235.1"/>
    <s v="Primary Assembly"/>
    <s v="chromosome"/>
    <s v="CP015164.1"/>
    <n v="537620"/>
    <n v="538297"/>
    <x v="0"/>
    <s v="AOW45841.1"/>
    <m/>
    <m/>
    <s v="30S ribosomal protein S3"/>
    <m/>
    <m/>
    <s v="A4S02_02630"/>
    <n v="678"/>
    <n v="225"/>
    <m/>
  </r>
  <r>
    <n v="1053"/>
    <x v="0"/>
    <x v="2"/>
    <s v="GCA_001766235.1"/>
    <s v="Primary Assembly"/>
    <s v="chromosome"/>
    <s v="CP015164.1"/>
    <n v="538316"/>
    <n v="538732"/>
    <x v="0"/>
    <m/>
    <m/>
    <m/>
    <m/>
    <m/>
    <m/>
    <s v="A4S02_02635"/>
    <n v="417"/>
    <m/>
    <m/>
  </r>
  <r>
    <n v="1054"/>
    <x v="1"/>
    <x v="3"/>
    <s v="GCA_001766235.1"/>
    <s v="Primary Assembly"/>
    <s v="chromosome"/>
    <s v="CP015164.1"/>
    <n v="538316"/>
    <n v="538732"/>
    <x v="0"/>
    <s v="AOW45842.1"/>
    <m/>
    <m/>
    <s v="50S ribosomal protein L16"/>
    <m/>
    <m/>
    <s v="A4S02_02635"/>
    <n v="417"/>
    <n v="138"/>
    <m/>
  </r>
  <r>
    <n v="1055"/>
    <x v="0"/>
    <x v="2"/>
    <s v="GCA_001766235.1"/>
    <s v="Primary Assembly"/>
    <s v="chromosome"/>
    <s v="CP015164.1"/>
    <n v="538734"/>
    <n v="538970"/>
    <x v="0"/>
    <m/>
    <m/>
    <m/>
    <m/>
    <m/>
    <m/>
    <s v="A4S02_02640"/>
    <n v="237"/>
    <m/>
    <m/>
  </r>
  <r>
    <n v="1056"/>
    <x v="1"/>
    <x v="3"/>
    <s v="GCA_001766235.1"/>
    <s v="Primary Assembly"/>
    <s v="chromosome"/>
    <s v="CP015164.1"/>
    <n v="538734"/>
    <n v="538970"/>
    <x v="0"/>
    <s v="AOW45843.1"/>
    <m/>
    <m/>
    <s v="50S ribosomal protein L29"/>
    <m/>
    <m/>
    <s v="A4S02_02640"/>
    <n v="237"/>
    <n v="78"/>
    <m/>
  </r>
  <r>
    <n v="1057"/>
    <x v="0"/>
    <x v="2"/>
    <s v="GCA_001766235.1"/>
    <s v="Primary Assembly"/>
    <s v="chromosome"/>
    <s v="CP015164.1"/>
    <n v="538984"/>
    <n v="539253"/>
    <x v="0"/>
    <m/>
    <m/>
    <m/>
    <m/>
    <m/>
    <m/>
    <s v="A4S02_02645"/>
    <n v="270"/>
    <m/>
    <m/>
  </r>
  <r>
    <n v="1058"/>
    <x v="1"/>
    <x v="3"/>
    <s v="GCA_001766235.1"/>
    <s v="Primary Assembly"/>
    <s v="chromosome"/>
    <s v="CP015164.1"/>
    <n v="538984"/>
    <n v="539253"/>
    <x v="0"/>
    <s v="AOW45844.1"/>
    <m/>
    <m/>
    <s v="30S ribosomal protein S17"/>
    <m/>
    <m/>
    <s v="A4S02_02645"/>
    <n v="270"/>
    <n v="89"/>
    <m/>
  </r>
  <r>
    <n v="1059"/>
    <x v="0"/>
    <x v="2"/>
    <s v="GCA_001766235.1"/>
    <s v="Primary Assembly"/>
    <s v="chromosome"/>
    <s v="CP015164.1"/>
    <n v="539272"/>
    <n v="539640"/>
    <x v="0"/>
    <m/>
    <m/>
    <m/>
    <m/>
    <m/>
    <m/>
    <s v="A4S02_02650"/>
    <n v="369"/>
    <m/>
    <m/>
  </r>
  <r>
    <n v="1060"/>
    <x v="1"/>
    <x v="3"/>
    <s v="GCA_001766235.1"/>
    <s v="Primary Assembly"/>
    <s v="chromosome"/>
    <s v="CP015164.1"/>
    <n v="539272"/>
    <n v="539640"/>
    <x v="0"/>
    <s v="AOW45845.1"/>
    <m/>
    <m/>
    <s v="50S ribosomal protein L14"/>
    <m/>
    <m/>
    <s v="A4S02_02650"/>
    <n v="369"/>
    <n v="122"/>
    <m/>
  </r>
  <r>
    <n v="1061"/>
    <x v="0"/>
    <x v="2"/>
    <s v="GCA_001766235.1"/>
    <s v="Primary Assembly"/>
    <s v="chromosome"/>
    <s v="CP015164.1"/>
    <n v="539640"/>
    <n v="539960"/>
    <x v="0"/>
    <m/>
    <m/>
    <m/>
    <m/>
    <m/>
    <m/>
    <s v="A4S02_02655"/>
    <n v="321"/>
    <m/>
    <m/>
  </r>
  <r>
    <n v="1062"/>
    <x v="1"/>
    <x v="3"/>
    <s v="GCA_001766235.1"/>
    <s v="Primary Assembly"/>
    <s v="chromosome"/>
    <s v="CP015164.1"/>
    <n v="539640"/>
    <n v="539960"/>
    <x v="0"/>
    <s v="AOW45846.1"/>
    <m/>
    <m/>
    <s v="50S ribosomal protein L24"/>
    <m/>
    <m/>
    <s v="A4S02_02655"/>
    <n v="321"/>
    <n v="106"/>
    <m/>
  </r>
  <r>
    <n v="1063"/>
    <x v="0"/>
    <x v="2"/>
    <s v="GCA_001766235.1"/>
    <s v="Primary Assembly"/>
    <s v="chromosome"/>
    <s v="CP015164.1"/>
    <n v="539971"/>
    <n v="540540"/>
    <x v="0"/>
    <m/>
    <m/>
    <m/>
    <m/>
    <m/>
    <m/>
    <s v="A4S02_02660"/>
    <n v="570"/>
    <m/>
    <m/>
  </r>
  <r>
    <n v="1064"/>
    <x v="1"/>
    <x v="3"/>
    <s v="GCA_001766235.1"/>
    <s v="Primary Assembly"/>
    <s v="chromosome"/>
    <s v="CP015164.1"/>
    <n v="539971"/>
    <n v="540540"/>
    <x v="0"/>
    <s v="AOW45847.1"/>
    <m/>
    <m/>
    <s v="50S ribosomal protein L5"/>
    <m/>
    <m/>
    <s v="A4S02_02660"/>
    <n v="570"/>
    <n v="189"/>
    <m/>
  </r>
  <r>
    <n v="1065"/>
    <x v="0"/>
    <x v="2"/>
    <s v="GCA_001766235.1"/>
    <s v="Primary Assembly"/>
    <s v="chromosome"/>
    <s v="CP015164.1"/>
    <n v="540620"/>
    <n v="540925"/>
    <x v="0"/>
    <m/>
    <m/>
    <m/>
    <m/>
    <m/>
    <m/>
    <s v="A4S02_02665"/>
    <n v="306"/>
    <m/>
    <m/>
  </r>
  <r>
    <n v="1066"/>
    <x v="1"/>
    <x v="3"/>
    <s v="GCA_001766235.1"/>
    <s v="Primary Assembly"/>
    <s v="chromosome"/>
    <s v="CP015164.1"/>
    <n v="540620"/>
    <n v="540925"/>
    <x v="0"/>
    <s v="AOW45848.1"/>
    <m/>
    <m/>
    <s v="30S ribosomal protein S14"/>
    <m/>
    <m/>
    <s v="A4S02_02665"/>
    <n v="306"/>
    <n v="101"/>
    <m/>
  </r>
  <r>
    <n v="1067"/>
    <x v="0"/>
    <x v="2"/>
    <s v="GCA_001766235.1"/>
    <s v="Primary Assembly"/>
    <s v="chromosome"/>
    <s v="CP015164.1"/>
    <n v="540935"/>
    <n v="541333"/>
    <x v="0"/>
    <m/>
    <m/>
    <m/>
    <m/>
    <m/>
    <m/>
    <s v="A4S02_02670"/>
    <n v="399"/>
    <m/>
    <m/>
  </r>
  <r>
    <n v="1068"/>
    <x v="1"/>
    <x v="3"/>
    <s v="GCA_001766235.1"/>
    <s v="Primary Assembly"/>
    <s v="chromosome"/>
    <s v="CP015164.1"/>
    <n v="540935"/>
    <n v="541333"/>
    <x v="0"/>
    <s v="AOW45849.1"/>
    <m/>
    <m/>
    <s v="30S ribosomal protein S8"/>
    <m/>
    <m/>
    <s v="A4S02_02670"/>
    <n v="399"/>
    <n v="132"/>
    <m/>
  </r>
  <r>
    <n v="1069"/>
    <x v="0"/>
    <x v="2"/>
    <s v="GCA_001766235.1"/>
    <s v="Primary Assembly"/>
    <s v="chromosome"/>
    <s v="CP015164.1"/>
    <n v="541344"/>
    <n v="541877"/>
    <x v="0"/>
    <m/>
    <m/>
    <m/>
    <m/>
    <m/>
    <m/>
    <s v="A4S02_02675"/>
    <n v="534"/>
    <m/>
    <m/>
  </r>
  <r>
    <n v="1070"/>
    <x v="1"/>
    <x v="3"/>
    <s v="GCA_001766235.1"/>
    <s v="Primary Assembly"/>
    <s v="chromosome"/>
    <s v="CP015164.1"/>
    <n v="541344"/>
    <n v="541877"/>
    <x v="0"/>
    <s v="AOW45850.1"/>
    <m/>
    <m/>
    <s v="50S ribosomal protein L6"/>
    <m/>
    <m/>
    <s v="A4S02_02675"/>
    <n v="534"/>
    <n v="177"/>
    <m/>
  </r>
  <r>
    <n v="1071"/>
    <x v="0"/>
    <x v="2"/>
    <s v="GCA_001766235.1"/>
    <s v="Primary Assembly"/>
    <s v="chromosome"/>
    <s v="CP015164.1"/>
    <n v="541877"/>
    <n v="542239"/>
    <x v="0"/>
    <m/>
    <m/>
    <m/>
    <m/>
    <m/>
    <m/>
    <s v="A4S02_02680"/>
    <n v="363"/>
    <m/>
    <m/>
  </r>
  <r>
    <n v="1072"/>
    <x v="1"/>
    <x v="3"/>
    <s v="GCA_001766235.1"/>
    <s v="Primary Assembly"/>
    <s v="chromosome"/>
    <s v="CP015164.1"/>
    <n v="541877"/>
    <n v="542239"/>
    <x v="0"/>
    <s v="AOW45851.1"/>
    <m/>
    <m/>
    <s v="50S ribosomal protein L18"/>
    <m/>
    <m/>
    <s v="A4S02_02680"/>
    <n v="363"/>
    <n v="120"/>
    <m/>
  </r>
  <r>
    <n v="1073"/>
    <x v="0"/>
    <x v="2"/>
    <s v="GCA_001766235.1"/>
    <s v="Primary Assembly"/>
    <s v="chromosome"/>
    <s v="CP015164.1"/>
    <n v="542255"/>
    <n v="542830"/>
    <x v="0"/>
    <m/>
    <m/>
    <m/>
    <m/>
    <m/>
    <m/>
    <s v="A4S02_02685"/>
    <n v="576"/>
    <m/>
    <m/>
  </r>
  <r>
    <n v="1074"/>
    <x v="1"/>
    <x v="3"/>
    <s v="GCA_001766235.1"/>
    <s v="Primary Assembly"/>
    <s v="chromosome"/>
    <s v="CP015164.1"/>
    <n v="542255"/>
    <n v="542830"/>
    <x v="0"/>
    <s v="AOW45852.1"/>
    <m/>
    <m/>
    <s v="30S ribosomal protein S5"/>
    <m/>
    <m/>
    <s v="A4S02_02685"/>
    <n v="576"/>
    <n v="191"/>
    <m/>
  </r>
  <r>
    <n v="1075"/>
    <x v="0"/>
    <x v="2"/>
    <s v="GCA_001766235.1"/>
    <s v="Primary Assembly"/>
    <s v="chromosome"/>
    <s v="CP015164.1"/>
    <n v="542823"/>
    <n v="543008"/>
    <x v="0"/>
    <m/>
    <m/>
    <m/>
    <m/>
    <m/>
    <m/>
    <s v="A4S02_02690"/>
    <n v="186"/>
    <m/>
    <m/>
  </r>
  <r>
    <n v="1076"/>
    <x v="1"/>
    <x v="3"/>
    <s v="GCA_001766235.1"/>
    <s v="Primary Assembly"/>
    <s v="chromosome"/>
    <s v="CP015164.1"/>
    <n v="542823"/>
    <n v="543008"/>
    <x v="0"/>
    <s v="AOW45853.1"/>
    <m/>
    <m/>
    <s v="50S ribosomal protein L30"/>
    <m/>
    <m/>
    <s v="A4S02_02690"/>
    <n v="186"/>
    <n v="61"/>
    <m/>
  </r>
  <r>
    <n v="1077"/>
    <x v="0"/>
    <x v="2"/>
    <s v="GCA_001766235.1"/>
    <s v="Primary Assembly"/>
    <s v="chromosome"/>
    <s v="CP015164.1"/>
    <n v="543010"/>
    <n v="543498"/>
    <x v="0"/>
    <m/>
    <m/>
    <m/>
    <m/>
    <m/>
    <m/>
    <s v="A4S02_02695"/>
    <n v="489"/>
    <m/>
    <m/>
  </r>
  <r>
    <n v="1078"/>
    <x v="1"/>
    <x v="3"/>
    <s v="GCA_001766235.1"/>
    <s v="Primary Assembly"/>
    <s v="chromosome"/>
    <s v="CP015164.1"/>
    <n v="543010"/>
    <n v="543498"/>
    <x v="0"/>
    <s v="AOW45854.1"/>
    <m/>
    <m/>
    <s v="50S ribosomal protein L15"/>
    <m/>
    <m/>
    <s v="A4S02_02695"/>
    <n v="489"/>
    <n v="162"/>
    <m/>
  </r>
  <r>
    <n v="1079"/>
    <x v="0"/>
    <x v="2"/>
    <s v="GCA_001766235.1"/>
    <s v="Primary Assembly"/>
    <s v="chromosome"/>
    <s v="CP015164.1"/>
    <n v="543634"/>
    <n v="544992"/>
    <x v="0"/>
    <m/>
    <m/>
    <m/>
    <m/>
    <m/>
    <m/>
    <s v="A4S02_02700"/>
    <n v="1359"/>
    <m/>
    <m/>
  </r>
  <r>
    <n v="1080"/>
    <x v="1"/>
    <x v="3"/>
    <s v="GCA_001766235.1"/>
    <s v="Primary Assembly"/>
    <s v="chromosome"/>
    <s v="CP015164.1"/>
    <n v="543634"/>
    <n v="544992"/>
    <x v="0"/>
    <s v="AOW45855.1"/>
    <m/>
    <m/>
    <s v="preprotein translocase subunit SecY"/>
    <m/>
    <m/>
    <s v="A4S02_02700"/>
    <n v="1359"/>
    <n v="452"/>
    <m/>
  </r>
  <r>
    <n v="1081"/>
    <x v="0"/>
    <x v="2"/>
    <s v="GCA_001766235.1"/>
    <s v="Primary Assembly"/>
    <s v="chromosome"/>
    <s v="CP015164.1"/>
    <n v="544989"/>
    <n v="545657"/>
    <x v="0"/>
    <m/>
    <m/>
    <m/>
    <m/>
    <m/>
    <m/>
    <s v="A4S02_02705"/>
    <n v="669"/>
    <m/>
    <m/>
  </r>
  <r>
    <n v="1082"/>
    <x v="1"/>
    <x v="3"/>
    <s v="GCA_001766235.1"/>
    <s v="Primary Assembly"/>
    <s v="chromosome"/>
    <s v="CP015164.1"/>
    <n v="544989"/>
    <n v="545657"/>
    <x v="0"/>
    <s v="AOW45856.1"/>
    <m/>
    <m/>
    <s v="adenylate kinase"/>
    <m/>
    <m/>
    <s v="A4S02_02705"/>
    <n v="669"/>
    <n v="222"/>
    <m/>
  </r>
  <r>
    <n v="1083"/>
    <x v="0"/>
    <x v="2"/>
    <s v="GCA_001766235.1"/>
    <s v="Primary Assembly"/>
    <s v="chromosome"/>
    <s v="CP015164.1"/>
    <n v="545771"/>
    <n v="546148"/>
    <x v="0"/>
    <m/>
    <m/>
    <m/>
    <m/>
    <m/>
    <m/>
    <s v="A4S02_02710"/>
    <n v="378"/>
    <m/>
    <m/>
  </r>
  <r>
    <n v="1084"/>
    <x v="1"/>
    <x v="3"/>
    <s v="GCA_001766235.1"/>
    <s v="Primary Assembly"/>
    <s v="chromosome"/>
    <s v="CP015164.1"/>
    <n v="545771"/>
    <n v="546148"/>
    <x v="0"/>
    <s v="AOW45857.1"/>
    <m/>
    <m/>
    <s v="30S ribosomal protein S13"/>
    <m/>
    <m/>
    <s v="A4S02_02710"/>
    <n v="378"/>
    <n v="125"/>
    <m/>
  </r>
  <r>
    <n v="1085"/>
    <x v="0"/>
    <x v="2"/>
    <s v="GCA_001766235.1"/>
    <s v="Primary Assembly"/>
    <s v="chromosome"/>
    <s v="CP015164.1"/>
    <n v="546215"/>
    <n v="546610"/>
    <x v="0"/>
    <m/>
    <m/>
    <m/>
    <m/>
    <m/>
    <m/>
    <s v="A4S02_02715"/>
    <n v="396"/>
    <m/>
    <m/>
  </r>
  <r>
    <n v="1086"/>
    <x v="1"/>
    <x v="3"/>
    <s v="GCA_001766235.1"/>
    <s v="Primary Assembly"/>
    <s v="chromosome"/>
    <s v="CP015164.1"/>
    <n v="546215"/>
    <n v="546610"/>
    <x v="0"/>
    <s v="AOW45858.1"/>
    <m/>
    <m/>
    <s v="30S ribosomal protein S11"/>
    <m/>
    <m/>
    <s v="A4S02_02715"/>
    <n v="396"/>
    <n v="131"/>
    <m/>
  </r>
  <r>
    <n v="1087"/>
    <x v="0"/>
    <x v="2"/>
    <s v="GCA_001766235.1"/>
    <s v="Primary Assembly"/>
    <s v="chromosome"/>
    <s v="CP015164.1"/>
    <n v="546720"/>
    <n v="547739"/>
    <x v="0"/>
    <m/>
    <m/>
    <m/>
    <m/>
    <m/>
    <m/>
    <s v="A4S02_02720"/>
    <n v="1020"/>
    <m/>
    <m/>
  </r>
  <r>
    <n v="1088"/>
    <x v="1"/>
    <x v="3"/>
    <s v="GCA_001766235.1"/>
    <s v="Primary Assembly"/>
    <s v="chromosome"/>
    <s v="CP015164.1"/>
    <n v="546720"/>
    <n v="547739"/>
    <x v="0"/>
    <s v="AOW45859.1"/>
    <m/>
    <m/>
    <s v="DNA-directed RNA polymerase subunit alpha"/>
    <m/>
    <m/>
    <s v="A4S02_02720"/>
    <n v="1020"/>
    <n v="339"/>
    <m/>
  </r>
  <r>
    <n v="1089"/>
    <x v="0"/>
    <x v="2"/>
    <s v="GCA_001766235.1"/>
    <s v="Primary Assembly"/>
    <s v="chromosome"/>
    <s v="CP015164.1"/>
    <n v="547774"/>
    <n v="548199"/>
    <x v="0"/>
    <m/>
    <m/>
    <m/>
    <m/>
    <m/>
    <m/>
    <s v="A4S02_02725"/>
    <n v="426"/>
    <m/>
    <m/>
  </r>
  <r>
    <n v="1090"/>
    <x v="1"/>
    <x v="3"/>
    <s v="GCA_001766235.1"/>
    <s v="Primary Assembly"/>
    <s v="chromosome"/>
    <s v="CP015164.1"/>
    <n v="547774"/>
    <n v="548199"/>
    <x v="0"/>
    <s v="AOW45860.1"/>
    <m/>
    <m/>
    <s v="50S ribosomal protein L17"/>
    <m/>
    <m/>
    <s v="A4S02_02725"/>
    <n v="426"/>
    <n v="141"/>
    <m/>
  </r>
  <r>
    <n v="1091"/>
    <x v="0"/>
    <x v="2"/>
    <s v="GCA_001766235.1"/>
    <s v="Primary Assembly"/>
    <s v="chromosome"/>
    <s v="CP015164.1"/>
    <n v="548376"/>
    <n v="549437"/>
    <x v="0"/>
    <m/>
    <m/>
    <m/>
    <m/>
    <m/>
    <m/>
    <s v="A4S02_02730"/>
    <n v="1062"/>
    <m/>
    <m/>
  </r>
  <r>
    <n v="1092"/>
    <x v="1"/>
    <x v="3"/>
    <s v="GCA_001766235.1"/>
    <s v="Primary Assembly"/>
    <s v="chromosome"/>
    <s v="CP015164.1"/>
    <n v="548376"/>
    <n v="549437"/>
    <x v="0"/>
    <s v="AOW47738.1"/>
    <m/>
    <m/>
    <s v="nitrate ABC transporter substrate-binding protein"/>
    <m/>
    <m/>
    <s v="A4S02_02730"/>
    <n v="1062"/>
    <n v="353"/>
    <m/>
  </r>
  <r>
    <n v="1093"/>
    <x v="0"/>
    <x v="2"/>
    <s v="GCA_001766235.1"/>
    <s v="Primary Assembly"/>
    <s v="chromosome"/>
    <s v="CP015164.1"/>
    <n v="549434"/>
    <n v="550198"/>
    <x v="0"/>
    <m/>
    <m/>
    <m/>
    <m/>
    <m/>
    <m/>
    <s v="A4S02_02735"/>
    <n v="765"/>
    <m/>
    <m/>
  </r>
  <r>
    <n v="1094"/>
    <x v="1"/>
    <x v="3"/>
    <s v="GCA_001766235.1"/>
    <s v="Primary Assembly"/>
    <s v="chromosome"/>
    <s v="CP015164.1"/>
    <n v="549434"/>
    <n v="550198"/>
    <x v="0"/>
    <s v="AOW45861.1"/>
    <m/>
    <m/>
    <s v="nitrate ABC transporter permease"/>
    <m/>
    <m/>
    <s v="A4S02_02735"/>
    <n v="765"/>
    <n v="254"/>
    <m/>
  </r>
  <r>
    <n v="1095"/>
    <x v="0"/>
    <x v="2"/>
    <s v="GCA_001766235.1"/>
    <s v="Primary Assembly"/>
    <s v="chromosome"/>
    <s v="CP015164.1"/>
    <n v="550195"/>
    <n v="551004"/>
    <x v="0"/>
    <m/>
    <m/>
    <m/>
    <m/>
    <m/>
    <m/>
    <s v="A4S02_02740"/>
    <n v="810"/>
    <m/>
    <m/>
  </r>
  <r>
    <n v="1096"/>
    <x v="1"/>
    <x v="3"/>
    <s v="GCA_001766235.1"/>
    <s v="Primary Assembly"/>
    <s v="chromosome"/>
    <s v="CP015164.1"/>
    <n v="550195"/>
    <n v="551004"/>
    <x v="0"/>
    <s v="AOW45862.1"/>
    <m/>
    <m/>
    <s v="ABC transporter"/>
    <m/>
    <m/>
    <s v="A4S02_02740"/>
    <n v="810"/>
    <n v="269"/>
    <m/>
  </r>
  <r>
    <n v="1097"/>
    <x v="0"/>
    <x v="2"/>
    <s v="GCA_001766235.1"/>
    <s v="Primary Assembly"/>
    <s v="chromosome"/>
    <s v="CP015164.1"/>
    <n v="551088"/>
    <n v="551321"/>
    <x v="0"/>
    <m/>
    <m/>
    <m/>
    <m/>
    <m/>
    <m/>
    <s v="A4S02_02745"/>
    <n v="234"/>
    <m/>
    <m/>
  </r>
  <r>
    <n v="1098"/>
    <x v="1"/>
    <x v="3"/>
    <s v="GCA_001766235.1"/>
    <s v="Primary Assembly"/>
    <s v="chromosome"/>
    <s v="CP015164.1"/>
    <n v="551088"/>
    <n v="551321"/>
    <x v="0"/>
    <s v="AOW45863.1"/>
    <m/>
    <m/>
    <s v="hypothetical protein"/>
    <m/>
    <m/>
    <s v="A4S02_02745"/>
    <n v="234"/>
    <n v="77"/>
    <m/>
  </r>
  <r>
    <n v="1099"/>
    <x v="0"/>
    <x v="2"/>
    <s v="GCA_001766235.1"/>
    <s v="Primary Assembly"/>
    <s v="chromosome"/>
    <s v="CP015164.1"/>
    <n v="551385"/>
    <n v="551561"/>
    <x v="0"/>
    <m/>
    <m/>
    <m/>
    <m/>
    <m/>
    <m/>
    <s v="A4S02_02750"/>
    <n v="177"/>
    <m/>
    <m/>
  </r>
  <r>
    <n v="1100"/>
    <x v="1"/>
    <x v="3"/>
    <s v="GCA_001766235.1"/>
    <s v="Primary Assembly"/>
    <s v="chromosome"/>
    <s v="CP015164.1"/>
    <n v="551385"/>
    <n v="551561"/>
    <x v="0"/>
    <s v="AOW45864.1"/>
    <m/>
    <m/>
    <s v="DUF1328 domain-containing protein"/>
    <m/>
    <m/>
    <s v="A4S02_02750"/>
    <n v="177"/>
    <n v="58"/>
    <m/>
  </r>
  <r>
    <n v="1101"/>
    <x v="0"/>
    <x v="2"/>
    <s v="GCA_001766235.1"/>
    <s v="Primary Assembly"/>
    <s v="chromosome"/>
    <s v="CP015164.1"/>
    <n v="551664"/>
    <n v="552743"/>
    <x v="0"/>
    <m/>
    <m/>
    <m/>
    <m/>
    <m/>
    <m/>
    <s v="A4S02_02755"/>
    <n v="1080"/>
    <m/>
    <m/>
  </r>
  <r>
    <n v="1102"/>
    <x v="1"/>
    <x v="3"/>
    <s v="GCA_001766235.1"/>
    <s v="Primary Assembly"/>
    <s v="chromosome"/>
    <s v="CP015164.1"/>
    <n v="551664"/>
    <n v="552743"/>
    <x v="0"/>
    <s v="AOW45865.1"/>
    <m/>
    <m/>
    <s v="transposase"/>
    <m/>
    <m/>
    <s v="A4S02_02755"/>
    <n v="1080"/>
    <n v="359"/>
    <m/>
  </r>
  <r>
    <n v="1103"/>
    <x v="0"/>
    <x v="2"/>
    <s v="GCA_001766235.1"/>
    <s v="Primary Assembly"/>
    <s v="chromosome"/>
    <s v="CP015164.1"/>
    <n v="552942"/>
    <n v="554507"/>
    <x v="1"/>
    <m/>
    <m/>
    <m/>
    <m/>
    <m/>
    <m/>
    <s v="A4S02_02760"/>
    <n v="1566"/>
    <m/>
    <m/>
  </r>
  <r>
    <n v="1104"/>
    <x v="1"/>
    <x v="3"/>
    <s v="GCA_001766235.1"/>
    <s v="Primary Assembly"/>
    <s v="chromosome"/>
    <s v="CP015164.1"/>
    <n v="552942"/>
    <n v="554507"/>
    <x v="1"/>
    <s v="AOW45866.1"/>
    <m/>
    <m/>
    <s v="secretion protein"/>
    <m/>
    <m/>
    <s v="A4S02_02760"/>
    <n v="1566"/>
    <n v="521"/>
    <m/>
  </r>
  <r>
    <n v="1105"/>
    <x v="0"/>
    <x v="2"/>
    <s v="GCA_001766235.1"/>
    <s v="Primary Assembly"/>
    <s v="chromosome"/>
    <s v="CP015164.1"/>
    <n v="554507"/>
    <n v="557815"/>
    <x v="1"/>
    <m/>
    <m/>
    <m/>
    <m/>
    <m/>
    <m/>
    <s v="A4S02_02765"/>
    <n v="3309"/>
    <m/>
    <m/>
  </r>
  <r>
    <n v="1106"/>
    <x v="1"/>
    <x v="3"/>
    <s v="GCA_001766235.1"/>
    <s v="Primary Assembly"/>
    <s v="chromosome"/>
    <s v="CP015164.1"/>
    <n v="554507"/>
    <n v="557815"/>
    <x v="1"/>
    <s v="AOW45867.1"/>
    <m/>
    <m/>
    <s v="nodulation protein"/>
    <m/>
    <m/>
    <s v="A4S02_02765"/>
    <n v="3309"/>
    <n v="1102"/>
    <m/>
  </r>
  <r>
    <n v="1107"/>
    <x v="0"/>
    <x v="2"/>
    <s v="GCA_001766235.1"/>
    <s v="Primary Assembly"/>
    <s v="chromosome"/>
    <s v="CP015164.1"/>
    <n v="557812"/>
    <n v="561003"/>
    <x v="1"/>
    <m/>
    <m/>
    <m/>
    <m/>
    <m/>
    <m/>
    <s v="A4S02_02770"/>
    <n v="3192"/>
    <m/>
    <m/>
  </r>
  <r>
    <n v="1108"/>
    <x v="1"/>
    <x v="3"/>
    <s v="GCA_001766235.1"/>
    <s v="Primary Assembly"/>
    <s v="chromosome"/>
    <s v="CP015164.1"/>
    <n v="557812"/>
    <n v="561003"/>
    <x v="1"/>
    <s v="AOW45868.1"/>
    <m/>
    <m/>
    <s v="multidrug transporter subunit MdtC"/>
    <m/>
    <m/>
    <s v="A4S02_02770"/>
    <n v="3192"/>
    <n v="1063"/>
    <m/>
  </r>
  <r>
    <n v="1109"/>
    <x v="0"/>
    <x v="2"/>
    <s v="GCA_001766235.1"/>
    <s v="Primary Assembly"/>
    <s v="chromosome"/>
    <s v="CP015164.1"/>
    <n v="561000"/>
    <n v="562235"/>
    <x v="1"/>
    <m/>
    <m/>
    <m/>
    <m/>
    <m/>
    <m/>
    <s v="A4S02_02775"/>
    <n v="1236"/>
    <m/>
    <m/>
  </r>
  <r>
    <n v="1110"/>
    <x v="1"/>
    <x v="3"/>
    <s v="GCA_001766235.1"/>
    <s v="Primary Assembly"/>
    <s v="chromosome"/>
    <s v="CP015164.1"/>
    <n v="561000"/>
    <n v="562235"/>
    <x v="1"/>
    <s v="AOW45869.1"/>
    <m/>
    <m/>
    <s v="multidrug transporter subunit MdtA"/>
    <m/>
    <m/>
    <s v="A4S02_02775"/>
    <n v="1236"/>
    <n v="411"/>
    <m/>
  </r>
  <r>
    <n v="1111"/>
    <x v="0"/>
    <x v="2"/>
    <s v="GCA_001766235.1"/>
    <s v="Primary Assembly"/>
    <s v="chromosome"/>
    <s v="CP015164.1"/>
    <n v="562411"/>
    <n v="563805"/>
    <x v="1"/>
    <m/>
    <m/>
    <m/>
    <m/>
    <m/>
    <m/>
    <s v="A4S02_02780"/>
    <n v="1395"/>
    <m/>
    <m/>
  </r>
  <r>
    <n v="1112"/>
    <x v="1"/>
    <x v="3"/>
    <s v="GCA_001766235.1"/>
    <s v="Primary Assembly"/>
    <s v="chromosome"/>
    <s v="CP015164.1"/>
    <n v="562411"/>
    <n v="563805"/>
    <x v="1"/>
    <s v="AOW45870.1"/>
    <m/>
    <m/>
    <s v="MFS transporter"/>
    <m/>
    <m/>
    <s v="A4S02_02780"/>
    <n v="1395"/>
    <n v="464"/>
    <m/>
  </r>
  <r>
    <n v="1113"/>
    <x v="0"/>
    <x v="2"/>
    <s v="GCA_001766235.1"/>
    <s v="Primary Assembly"/>
    <s v="chromosome"/>
    <s v="CP015164.1"/>
    <n v="563918"/>
    <n v="564223"/>
    <x v="0"/>
    <m/>
    <m/>
    <m/>
    <m/>
    <m/>
    <m/>
    <s v="A4S02_02785"/>
    <n v="306"/>
    <m/>
    <m/>
  </r>
  <r>
    <n v="1114"/>
    <x v="1"/>
    <x v="3"/>
    <s v="GCA_001766235.1"/>
    <s v="Primary Assembly"/>
    <s v="chromosome"/>
    <s v="CP015164.1"/>
    <n v="563918"/>
    <n v="564223"/>
    <x v="0"/>
    <s v="AOW45871.1"/>
    <m/>
    <m/>
    <s v="general stress protein"/>
    <m/>
    <m/>
    <s v="A4S02_02785"/>
    <n v="306"/>
    <n v="101"/>
    <m/>
  </r>
  <r>
    <n v="1115"/>
    <x v="0"/>
    <x v="2"/>
    <s v="GCA_001766235.1"/>
    <s v="Primary Assembly"/>
    <s v="chromosome"/>
    <s v="CP015164.1"/>
    <n v="564348"/>
    <n v="564980"/>
    <x v="0"/>
    <m/>
    <m/>
    <m/>
    <m/>
    <m/>
    <m/>
    <s v="A4S02_02790"/>
    <n v="633"/>
    <m/>
    <m/>
  </r>
  <r>
    <n v="1116"/>
    <x v="1"/>
    <x v="3"/>
    <s v="GCA_001766235.1"/>
    <s v="Primary Assembly"/>
    <s v="chromosome"/>
    <s v="CP015164.1"/>
    <n v="564348"/>
    <n v="564980"/>
    <x v="0"/>
    <s v="AOW45872.1"/>
    <m/>
    <m/>
    <s v="ribonuclease HII"/>
    <m/>
    <m/>
    <s v="A4S02_02790"/>
    <n v="633"/>
    <n v="210"/>
    <m/>
  </r>
  <r>
    <n v="1117"/>
    <x v="0"/>
    <x v="2"/>
    <s v="GCA_001766235.1"/>
    <s v="Primary Assembly"/>
    <s v="chromosome"/>
    <s v="CP015164.1"/>
    <n v="564977"/>
    <n v="566080"/>
    <x v="0"/>
    <m/>
    <m/>
    <m/>
    <m/>
    <m/>
    <m/>
    <s v="A4S02_02795"/>
    <n v="1104"/>
    <m/>
    <m/>
  </r>
  <r>
    <n v="1118"/>
    <x v="1"/>
    <x v="3"/>
    <s v="GCA_001766235.1"/>
    <s v="Primary Assembly"/>
    <s v="chromosome"/>
    <s v="CP015164.1"/>
    <n v="564977"/>
    <n v="566080"/>
    <x v="0"/>
    <s v="AOW45873.1"/>
    <m/>
    <m/>
    <s v="modification methylase"/>
    <m/>
    <m/>
    <s v="A4S02_02795"/>
    <n v="1104"/>
    <n v="367"/>
    <m/>
  </r>
  <r>
    <n v="1119"/>
    <x v="0"/>
    <x v="2"/>
    <s v="GCA_001766235.1"/>
    <s v="Primary Assembly"/>
    <s v="chromosome"/>
    <s v="CP015164.1"/>
    <n v="566141"/>
    <n v="566806"/>
    <x v="1"/>
    <m/>
    <m/>
    <m/>
    <m/>
    <m/>
    <m/>
    <s v="A4S02_02800"/>
    <n v="666"/>
    <m/>
    <m/>
  </r>
  <r>
    <n v="1120"/>
    <x v="1"/>
    <x v="3"/>
    <s v="GCA_001766235.1"/>
    <s v="Primary Assembly"/>
    <s v="chromosome"/>
    <s v="CP015164.1"/>
    <n v="566141"/>
    <n v="566806"/>
    <x v="1"/>
    <s v="AOW45874.1"/>
    <m/>
    <m/>
    <s v="hypothetical protein"/>
    <m/>
    <m/>
    <s v="A4S02_02800"/>
    <n v="666"/>
    <n v="221"/>
    <m/>
  </r>
  <r>
    <n v="1121"/>
    <x v="0"/>
    <x v="2"/>
    <s v="GCA_001766235.1"/>
    <s v="Primary Assembly"/>
    <s v="chromosome"/>
    <s v="CP015164.1"/>
    <n v="566830"/>
    <n v="568974"/>
    <x v="1"/>
    <m/>
    <m/>
    <m/>
    <m/>
    <m/>
    <m/>
    <s v="A4S02_02805"/>
    <n v="2145"/>
    <m/>
    <m/>
  </r>
  <r>
    <n v="1122"/>
    <x v="1"/>
    <x v="3"/>
    <s v="GCA_001766235.1"/>
    <s v="Primary Assembly"/>
    <s v="chromosome"/>
    <s v="CP015164.1"/>
    <n v="566830"/>
    <n v="568974"/>
    <x v="1"/>
    <s v="AOW45875.1"/>
    <m/>
    <m/>
    <s v="hypothetical protein"/>
    <m/>
    <m/>
    <s v="A4S02_02805"/>
    <n v="2145"/>
    <n v="714"/>
    <m/>
  </r>
  <r>
    <n v="1123"/>
    <x v="0"/>
    <x v="2"/>
    <s v="GCA_001766235.1"/>
    <s v="Primary Assembly"/>
    <s v="chromosome"/>
    <s v="CP015164.1"/>
    <n v="568971"/>
    <n v="571757"/>
    <x v="1"/>
    <m/>
    <m/>
    <m/>
    <m/>
    <m/>
    <m/>
    <s v="A4S02_02810"/>
    <n v="2787"/>
    <m/>
    <m/>
  </r>
  <r>
    <n v="1124"/>
    <x v="1"/>
    <x v="3"/>
    <s v="GCA_001766235.1"/>
    <s v="Primary Assembly"/>
    <s v="chromosome"/>
    <s v="CP015164.1"/>
    <n v="568971"/>
    <n v="571757"/>
    <x v="1"/>
    <s v="AOW45876.1"/>
    <m/>
    <m/>
    <s v="hypothetical protein"/>
    <m/>
    <m/>
    <s v="A4S02_02810"/>
    <n v="2787"/>
    <n v="928"/>
    <m/>
  </r>
  <r>
    <n v="1125"/>
    <x v="0"/>
    <x v="2"/>
    <s v="GCA_001766235.1"/>
    <s v="Primary Assembly"/>
    <s v="chromosome"/>
    <s v="CP015164.1"/>
    <n v="571754"/>
    <n v="572737"/>
    <x v="1"/>
    <m/>
    <m/>
    <m/>
    <m/>
    <m/>
    <m/>
    <s v="A4S02_02815"/>
    <n v="984"/>
    <m/>
    <m/>
  </r>
  <r>
    <n v="1126"/>
    <x v="1"/>
    <x v="3"/>
    <s v="GCA_001766235.1"/>
    <s v="Primary Assembly"/>
    <s v="chromosome"/>
    <s v="CP015164.1"/>
    <n v="571754"/>
    <n v="572737"/>
    <x v="1"/>
    <s v="AOW45877.1"/>
    <m/>
    <m/>
    <s v="hypothetical protein"/>
    <m/>
    <m/>
    <s v="A4S02_02815"/>
    <n v="984"/>
    <n v="327"/>
    <m/>
  </r>
  <r>
    <n v="1127"/>
    <x v="0"/>
    <x v="2"/>
    <s v="GCA_001766235.1"/>
    <s v="Primary Assembly"/>
    <s v="chromosome"/>
    <s v="CP015164.1"/>
    <n v="572743"/>
    <n v="573762"/>
    <x v="1"/>
    <m/>
    <m/>
    <m/>
    <m/>
    <m/>
    <m/>
    <s v="A4S02_02820"/>
    <n v="1020"/>
    <m/>
    <m/>
  </r>
  <r>
    <n v="1128"/>
    <x v="1"/>
    <x v="3"/>
    <s v="GCA_001766235.1"/>
    <s v="Primary Assembly"/>
    <s v="chromosome"/>
    <s v="CP015164.1"/>
    <n v="572743"/>
    <n v="573762"/>
    <x v="1"/>
    <s v="AOW45878.1"/>
    <m/>
    <m/>
    <s v="AAA family ATPase"/>
    <m/>
    <m/>
    <s v="A4S02_02820"/>
    <n v="1020"/>
    <n v="339"/>
    <m/>
  </r>
  <r>
    <n v="1129"/>
    <x v="0"/>
    <x v="2"/>
    <s v="GCA_001766235.1"/>
    <s v="Primary Assembly"/>
    <s v="chromosome"/>
    <s v="CP015164.1"/>
    <n v="573863"/>
    <n v="574492"/>
    <x v="0"/>
    <m/>
    <m/>
    <m/>
    <m/>
    <m/>
    <m/>
    <s v="A4S02_02825"/>
    <n v="630"/>
    <m/>
    <m/>
  </r>
  <r>
    <n v="1130"/>
    <x v="1"/>
    <x v="3"/>
    <s v="GCA_001766235.1"/>
    <s v="Primary Assembly"/>
    <s v="chromosome"/>
    <s v="CP015164.1"/>
    <n v="573863"/>
    <n v="574492"/>
    <x v="0"/>
    <s v="AOW45879.1"/>
    <m/>
    <m/>
    <s v="hypothetical protein"/>
    <m/>
    <m/>
    <s v="A4S02_02825"/>
    <n v="630"/>
    <n v="209"/>
    <m/>
  </r>
  <r>
    <n v="1131"/>
    <x v="0"/>
    <x v="2"/>
    <s v="GCA_001766235.1"/>
    <s v="Primary Assembly"/>
    <s v="chromosome"/>
    <s v="CP015164.1"/>
    <n v="574465"/>
    <n v="575658"/>
    <x v="0"/>
    <m/>
    <m/>
    <m/>
    <m/>
    <m/>
    <m/>
    <s v="A4S02_02830"/>
    <n v="1194"/>
    <m/>
    <m/>
  </r>
  <r>
    <n v="1132"/>
    <x v="1"/>
    <x v="3"/>
    <s v="GCA_001766235.1"/>
    <s v="Primary Assembly"/>
    <s v="chromosome"/>
    <s v="CP015164.1"/>
    <n v="574465"/>
    <n v="575658"/>
    <x v="0"/>
    <s v="AOW45880.1"/>
    <m/>
    <m/>
    <s v="poly(A) polymerase"/>
    <m/>
    <m/>
    <s v="A4S02_02830"/>
    <n v="1194"/>
    <n v="397"/>
    <m/>
  </r>
  <r>
    <n v="1133"/>
    <x v="0"/>
    <x v="2"/>
    <s v="GCA_001766235.1"/>
    <s v="Primary Assembly"/>
    <s v="chromosome"/>
    <s v="CP015164.1"/>
    <n v="575716"/>
    <n v="577509"/>
    <x v="0"/>
    <m/>
    <m/>
    <m/>
    <m/>
    <m/>
    <m/>
    <s v="A4S02_02835"/>
    <n v="1794"/>
    <m/>
    <m/>
  </r>
  <r>
    <n v="1134"/>
    <x v="1"/>
    <x v="3"/>
    <s v="GCA_001766235.1"/>
    <s v="Primary Assembly"/>
    <s v="chromosome"/>
    <s v="CP015164.1"/>
    <n v="575716"/>
    <n v="577509"/>
    <x v="0"/>
    <s v="AOW45881.1"/>
    <m/>
    <m/>
    <s v="ABC transporter permease"/>
    <m/>
    <m/>
    <s v="A4S02_02835"/>
    <n v="1794"/>
    <n v="597"/>
    <m/>
  </r>
  <r>
    <n v="1135"/>
    <x v="0"/>
    <x v="2"/>
    <s v="GCA_001766235.1"/>
    <s v="Primary Assembly"/>
    <s v="chromosome"/>
    <s v="CP015164.1"/>
    <n v="577682"/>
    <n v="578887"/>
    <x v="0"/>
    <m/>
    <m/>
    <m/>
    <m/>
    <m/>
    <m/>
    <s v="A4S02_02840"/>
    <n v="1206"/>
    <m/>
    <m/>
  </r>
  <r>
    <n v="1136"/>
    <x v="1"/>
    <x v="3"/>
    <s v="GCA_001766235.1"/>
    <s v="Primary Assembly"/>
    <s v="chromosome"/>
    <s v="CP015164.1"/>
    <n v="577682"/>
    <n v="578887"/>
    <x v="0"/>
    <s v="AOW45882.1"/>
    <m/>
    <m/>
    <s v="multidrug export protein EmrA"/>
    <m/>
    <m/>
    <s v="A4S02_02840"/>
    <n v="1206"/>
    <n v="401"/>
    <m/>
  </r>
  <r>
    <n v="1137"/>
    <x v="0"/>
    <x v="2"/>
    <s v="GCA_001766235.1"/>
    <s v="Primary Assembly"/>
    <s v="chromosome"/>
    <s v="CP015164.1"/>
    <n v="578884"/>
    <n v="580461"/>
    <x v="0"/>
    <m/>
    <m/>
    <m/>
    <m/>
    <m/>
    <m/>
    <s v="A4S02_02845"/>
    <n v="1578"/>
    <m/>
    <m/>
  </r>
  <r>
    <n v="1138"/>
    <x v="1"/>
    <x v="3"/>
    <s v="GCA_001766235.1"/>
    <s v="Primary Assembly"/>
    <s v="chromosome"/>
    <s v="CP015164.1"/>
    <n v="578884"/>
    <n v="580461"/>
    <x v="0"/>
    <s v="AOW45883.1"/>
    <m/>
    <m/>
    <s v="EmrB/QacA family drug resistance transporter"/>
    <m/>
    <m/>
    <s v="A4S02_02845"/>
    <n v="1578"/>
    <n v="525"/>
    <m/>
  </r>
  <r>
    <n v="1139"/>
    <x v="0"/>
    <x v="2"/>
    <s v="GCA_001766235.1"/>
    <s v="Primary Assembly"/>
    <s v="chromosome"/>
    <s v="CP015164.1"/>
    <n v="580544"/>
    <n v="581056"/>
    <x v="1"/>
    <m/>
    <m/>
    <m/>
    <m/>
    <m/>
    <m/>
    <s v="A4S02_02850"/>
    <n v="513"/>
    <m/>
    <m/>
  </r>
  <r>
    <n v="1140"/>
    <x v="1"/>
    <x v="3"/>
    <s v="GCA_001766235.1"/>
    <s v="Primary Assembly"/>
    <s v="chromosome"/>
    <s v="CP015164.1"/>
    <n v="580544"/>
    <n v="581056"/>
    <x v="1"/>
    <s v="AOW45884.1"/>
    <m/>
    <m/>
    <s v="RNA pyrophosphohydrolase"/>
    <m/>
    <m/>
    <s v="A4S02_02850"/>
    <n v="513"/>
    <n v="170"/>
    <m/>
  </r>
  <r>
    <n v="1141"/>
    <x v="0"/>
    <x v="2"/>
    <s v="GCA_001766235.1"/>
    <s v="Primary Assembly"/>
    <s v="chromosome"/>
    <s v="CP015164.1"/>
    <n v="581053"/>
    <n v="582144"/>
    <x v="1"/>
    <m/>
    <m/>
    <m/>
    <m/>
    <m/>
    <m/>
    <s v="A4S02_02855"/>
    <n v="1092"/>
    <m/>
    <m/>
  </r>
  <r>
    <n v="1142"/>
    <x v="1"/>
    <x v="3"/>
    <s v="GCA_001766235.1"/>
    <s v="Primary Assembly"/>
    <s v="chromosome"/>
    <s v="CP015164.1"/>
    <n v="581053"/>
    <n v="582144"/>
    <x v="1"/>
    <s v="AOW45885.1"/>
    <m/>
    <m/>
    <s v="hypothetical protein"/>
    <m/>
    <m/>
    <s v="A4S02_02855"/>
    <n v="1092"/>
    <n v="363"/>
    <m/>
  </r>
  <r>
    <n v="1143"/>
    <x v="0"/>
    <x v="2"/>
    <s v="GCA_001766235.1"/>
    <s v="Primary Assembly"/>
    <s v="chromosome"/>
    <s v="CP015164.1"/>
    <n v="582165"/>
    <n v="583610"/>
    <x v="1"/>
    <m/>
    <m/>
    <m/>
    <m/>
    <m/>
    <m/>
    <s v="A4S02_02860"/>
    <n v="1446"/>
    <m/>
    <m/>
  </r>
  <r>
    <n v="1144"/>
    <x v="1"/>
    <x v="3"/>
    <s v="GCA_001766235.1"/>
    <s v="Primary Assembly"/>
    <s v="chromosome"/>
    <s v="CP015164.1"/>
    <n v="582165"/>
    <n v="583610"/>
    <x v="1"/>
    <s v="AOW45886.1"/>
    <m/>
    <m/>
    <s v="peptidase S41"/>
    <m/>
    <m/>
    <s v="A4S02_02860"/>
    <n v="1446"/>
    <n v="481"/>
    <m/>
  </r>
  <r>
    <n v="1145"/>
    <x v="0"/>
    <x v="2"/>
    <s v="GCA_001766235.1"/>
    <s v="Primary Assembly"/>
    <s v="chromosome"/>
    <s v="CP015164.1"/>
    <n v="583607"/>
    <n v="583789"/>
    <x v="1"/>
    <m/>
    <m/>
    <m/>
    <m/>
    <m/>
    <m/>
    <s v="A4S02_02865"/>
    <n v="183"/>
    <m/>
    <m/>
  </r>
  <r>
    <n v="1146"/>
    <x v="1"/>
    <x v="3"/>
    <s v="GCA_001766235.1"/>
    <s v="Primary Assembly"/>
    <s v="chromosome"/>
    <s v="CP015164.1"/>
    <n v="583607"/>
    <n v="583789"/>
    <x v="1"/>
    <s v="AOW45887.1"/>
    <m/>
    <m/>
    <s v="hypothetical protein"/>
    <m/>
    <m/>
    <s v="A4S02_02865"/>
    <n v="183"/>
    <n v="60"/>
    <m/>
  </r>
  <r>
    <n v="1147"/>
    <x v="0"/>
    <x v="2"/>
    <s v="GCA_001766235.1"/>
    <s v="Primary Assembly"/>
    <s v="chromosome"/>
    <s v="CP015164.1"/>
    <n v="583789"/>
    <n v="585255"/>
    <x v="1"/>
    <m/>
    <m/>
    <m/>
    <m/>
    <m/>
    <m/>
    <s v="A4S02_02870"/>
    <n v="1467"/>
    <m/>
    <m/>
  </r>
  <r>
    <n v="1148"/>
    <x v="1"/>
    <x v="3"/>
    <s v="GCA_001766235.1"/>
    <s v="Primary Assembly"/>
    <s v="chromosome"/>
    <s v="CP015164.1"/>
    <n v="583789"/>
    <n v="585255"/>
    <x v="1"/>
    <s v="AOW45888.1"/>
    <m/>
    <m/>
    <s v="peptidase"/>
    <m/>
    <m/>
    <s v="A4S02_02870"/>
    <n v="1467"/>
    <n v="488"/>
    <m/>
  </r>
  <r>
    <n v="1149"/>
    <x v="0"/>
    <x v="2"/>
    <s v="GCA_001766235.1"/>
    <s v="Primary Assembly"/>
    <s v="chromosome"/>
    <s v="CP015164.1"/>
    <n v="585256"/>
    <n v="586794"/>
    <x v="1"/>
    <m/>
    <m/>
    <m/>
    <m/>
    <m/>
    <m/>
    <s v="A4S02_02875"/>
    <n v="1539"/>
    <m/>
    <m/>
  </r>
  <r>
    <n v="1150"/>
    <x v="1"/>
    <x v="3"/>
    <s v="GCA_001766235.1"/>
    <s v="Primary Assembly"/>
    <s v="chromosome"/>
    <s v="CP015164.1"/>
    <n v="585256"/>
    <n v="586794"/>
    <x v="1"/>
    <s v="AOW45889.1"/>
    <m/>
    <m/>
    <s v="phosphoglycerate mutase (2,3-diphosphoglycerate-independent)"/>
    <m/>
    <m/>
    <s v="A4S02_02875"/>
    <n v="1539"/>
    <n v="512"/>
    <m/>
  </r>
  <r>
    <n v="1151"/>
    <x v="0"/>
    <x v="2"/>
    <s v="GCA_001766235.1"/>
    <s v="Primary Assembly"/>
    <s v="chromosome"/>
    <s v="CP015164.1"/>
    <n v="586954"/>
    <n v="588150"/>
    <x v="1"/>
    <m/>
    <m/>
    <m/>
    <m/>
    <m/>
    <m/>
    <s v="A4S02_02880"/>
    <n v="1197"/>
    <m/>
    <m/>
  </r>
  <r>
    <n v="1152"/>
    <x v="1"/>
    <x v="3"/>
    <s v="GCA_001766235.1"/>
    <s v="Primary Assembly"/>
    <s v="chromosome"/>
    <s v="CP015164.1"/>
    <n v="586954"/>
    <n v="588150"/>
    <x v="1"/>
    <s v="AOW45890.1"/>
    <m/>
    <m/>
    <s v="threonine ammonia-lyase"/>
    <m/>
    <m/>
    <s v="A4S02_02880"/>
    <n v="1197"/>
    <n v="398"/>
    <m/>
  </r>
  <r>
    <n v="1153"/>
    <x v="0"/>
    <x v="2"/>
    <s v="GCA_001766235.1"/>
    <s v="Primary Assembly"/>
    <s v="chromosome"/>
    <s v="CP015164.1"/>
    <n v="588152"/>
    <n v="588625"/>
    <x v="1"/>
    <m/>
    <m/>
    <m/>
    <m/>
    <m/>
    <m/>
    <s v="A4S02_02885"/>
    <n v="474"/>
    <m/>
    <m/>
  </r>
  <r>
    <n v="1154"/>
    <x v="1"/>
    <x v="3"/>
    <s v="GCA_001766235.1"/>
    <s v="Primary Assembly"/>
    <s v="chromosome"/>
    <s v="CP015164.1"/>
    <n v="588152"/>
    <n v="588625"/>
    <x v="1"/>
    <s v="AOW45891.1"/>
    <m/>
    <m/>
    <s v="transcription elongation factor GreA"/>
    <m/>
    <m/>
    <s v="A4S02_02885"/>
    <n v="474"/>
    <n v="157"/>
    <m/>
  </r>
  <r>
    <n v="1155"/>
    <x v="0"/>
    <x v="2"/>
    <s v="GCA_001766235.1"/>
    <s v="Primary Assembly"/>
    <s v="chromosome"/>
    <s v="CP015164.1"/>
    <n v="588777"/>
    <n v="592031"/>
    <x v="1"/>
    <m/>
    <m/>
    <m/>
    <m/>
    <m/>
    <m/>
    <s v="A4S02_02890"/>
    <n v="3255"/>
    <m/>
    <m/>
  </r>
  <r>
    <n v="1156"/>
    <x v="1"/>
    <x v="3"/>
    <s v="GCA_001766235.1"/>
    <s v="Primary Assembly"/>
    <s v="chromosome"/>
    <s v="CP015164.1"/>
    <n v="588777"/>
    <n v="592031"/>
    <x v="1"/>
    <s v="AOW45892.1"/>
    <m/>
    <m/>
    <s v="carbamoyl phosphate synthase large subunit"/>
    <m/>
    <m/>
    <s v="A4S02_02890"/>
    <n v="3255"/>
    <n v="1084"/>
    <m/>
  </r>
  <r>
    <n v="1157"/>
    <x v="0"/>
    <x v="2"/>
    <s v="GCA_001766235.1"/>
    <s v="Primary Assembly"/>
    <s v="chromosome"/>
    <s v="CP015164.1"/>
    <n v="592048"/>
    <n v="593448"/>
    <x v="1"/>
    <m/>
    <m/>
    <m/>
    <m/>
    <m/>
    <m/>
    <s v="A4S02_02895"/>
    <n v="1401"/>
    <m/>
    <m/>
  </r>
  <r>
    <n v="1158"/>
    <x v="1"/>
    <x v="3"/>
    <s v="GCA_001766235.1"/>
    <s v="Primary Assembly"/>
    <s v="chromosome"/>
    <s v="CP015164.1"/>
    <n v="592048"/>
    <n v="593448"/>
    <x v="1"/>
    <s v="AOW45893.1"/>
    <m/>
    <m/>
    <s v="carbamoyl phosphate synthase small subunit"/>
    <m/>
    <m/>
    <s v="A4S02_02895"/>
    <n v="1401"/>
    <n v="466"/>
    <m/>
  </r>
  <r>
    <n v="1159"/>
    <x v="0"/>
    <x v="2"/>
    <s v="GCA_001766235.1"/>
    <s v="Primary Assembly"/>
    <s v="chromosome"/>
    <s v="CP015164.1"/>
    <n v="593683"/>
    <n v="594138"/>
    <x v="0"/>
    <m/>
    <m/>
    <m/>
    <m/>
    <m/>
    <m/>
    <s v="A4S02_02900"/>
    <n v="456"/>
    <m/>
    <m/>
  </r>
  <r>
    <n v="1160"/>
    <x v="1"/>
    <x v="3"/>
    <s v="GCA_001766235.1"/>
    <s v="Primary Assembly"/>
    <s v="chromosome"/>
    <s v="CP015164.1"/>
    <n v="593683"/>
    <n v="594138"/>
    <x v="0"/>
    <s v="AOW47739.1"/>
    <m/>
    <m/>
    <s v="aspartyl-tRNA amidotransferase"/>
    <m/>
    <m/>
    <s v="A4S02_02900"/>
    <n v="456"/>
    <n v="151"/>
    <m/>
  </r>
  <r>
    <n v="1161"/>
    <x v="0"/>
    <x v="2"/>
    <s v="GCA_001766235.1"/>
    <s v="Primary Assembly"/>
    <s v="chromosome"/>
    <s v="CP015164.1"/>
    <n v="594236"/>
    <n v="596077"/>
    <x v="0"/>
    <m/>
    <m/>
    <m/>
    <m/>
    <m/>
    <m/>
    <s v="A4S02_02905"/>
    <n v="1842"/>
    <m/>
    <m/>
  </r>
  <r>
    <n v="1162"/>
    <x v="1"/>
    <x v="3"/>
    <s v="GCA_001766235.1"/>
    <s v="Primary Assembly"/>
    <s v="chromosome"/>
    <s v="CP015164.1"/>
    <n v="594236"/>
    <n v="596077"/>
    <x v="0"/>
    <s v="AOW45894.1"/>
    <m/>
    <m/>
    <s v="DNA primase"/>
    <m/>
    <m/>
    <s v="A4S02_02905"/>
    <n v="1842"/>
    <n v="613"/>
    <m/>
  </r>
  <r>
    <n v="1163"/>
    <x v="0"/>
    <x v="2"/>
    <s v="GCA_001766235.1"/>
    <s v="Primary Assembly"/>
    <s v="chromosome"/>
    <s v="CP015164.1"/>
    <n v="596223"/>
    <n v="598208"/>
    <x v="0"/>
    <m/>
    <m/>
    <m/>
    <m/>
    <m/>
    <m/>
    <s v="A4S02_02910"/>
    <n v="1986"/>
    <m/>
    <m/>
  </r>
  <r>
    <n v="1164"/>
    <x v="1"/>
    <x v="3"/>
    <s v="GCA_001766235.1"/>
    <s v="Primary Assembly"/>
    <s v="chromosome"/>
    <s v="CP015164.1"/>
    <n v="596223"/>
    <n v="598208"/>
    <x v="0"/>
    <s v="AOW45895.1"/>
    <m/>
    <m/>
    <s v="RNA polymerase sigma factor RpoD"/>
    <m/>
    <m/>
    <s v="A4S02_02910"/>
    <n v="1986"/>
    <n v="661"/>
    <m/>
  </r>
  <r>
    <n v="1165"/>
    <x v="0"/>
    <x v="2"/>
    <s v="GCA_001766235.1"/>
    <s v="Primary Assembly"/>
    <s v="chromosome"/>
    <s v="CP015164.1"/>
    <n v="598198"/>
    <n v="598779"/>
    <x v="0"/>
    <m/>
    <m/>
    <m/>
    <m/>
    <m/>
    <m/>
    <s v="A4S02_02915"/>
    <n v="582"/>
    <m/>
    <m/>
  </r>
  <r>
    <n v="1166"/>
    <x v="1"/>
    <x v="3"/>
    <s v="GCA_001766235.1"/>
    <s v="Primary Assembly"/>
    <s v="chromosome"/>
    <s v="CP015164.1"/>
    <n v="598198"/>
    <n v="598779"/>
    <x v="0"/>
    <s v="AOW45896.1"/>
    <m/>
    <m/>
    <s v="acetyltransferase"/>
    <m/>
    <m/>
    <s v="A4S02_02915"/>
    <n v="582"/>
    <n v="193"/>
    <m/>
  </r>
  <r>
    <n v="1167"/>
    <x v="0"/>
    <x v="2"/>
    <s v="GCA_001766235.1"/>
    <s v="Primary Assembly"/>
    <s v="chromosome"/>
    <s v="CP015164.1"/>
    <n v="598946"/>
    <n v="599410"/>
    <x v="0"/>
    <m/>
    <m/>
    <m/>
    <m/>
    <m/>
    <m/>
    <s v="A4S02_02920"/>
    <n v="465"/>
    <m/>
    <m/>
  </r>
  <r>
    <n v="1168"/>
    <x v="1"/>
    <x v="3"/>
    <s v="GCA_001766235.1"/>
    <s v="Primary Assembly"/>
    <s v="chromosome"/>
    <s v="CP015164.1"/>
    <n v="598946"/>
    <n v="599410"/>
    <x v="0"/>
    <s v="AOW45897.1"/>
    <m/>
    <m/>
    <s v="30S ribosomal protein S6"/>
    <m/>
    <m/>
    <s v="A4S02_02920"/>
    <n v="465"/>
    <n v="154"/>
    <m/>
  </r>
  <r>
    <n v="1169"/>
    <x v="0"/>
    <x v="2"/>
    <s v="GCA_001766235.1"/>
    <s v="Primary Assembly"/>
    <s v="chromosome"/>
    <s v="CP015164.1"/>
    <n v="599417"/>
    <n v="599692"/>
    <x v="0"/>
    <m/>
    <m/>
    <m/>
    <m/>
    <m/>
    <m/>
    <s v="A4S02_02925"/>
    <n v="276"/>
    <m/>
    <m/>
  </r>
  <r>
    <n v="1170"/>
    <x v="1"/>
    <x v="3"/>
    <s v="GCA_001766235.1"/>
    <s v="Primary Assembly"/>
    <s v="chromosome"/>
    <s v="CP015164.1"/>
    <n v="599417"/>
    <n v="599692"/>
    <x v="0"/>
    <s v="AOW45898.1"/>
    <m/>
    <m/>
    <s v="30S ribosomal protein S18"/>
    <m/>
    <m/>
    <s v="A4S02_02925"/>
    <n v="276"/>
    <n v="91"/>
    <m/>
  </r>
  <r>
    <n v="1171"/>
    <x v="0"/>
    <x v="2"/>
    <s v="GCA_001766235.1"/>
    <s v="Primary Assembly"/>
    <s v="chromosome"/>
    <s v="CP015164.1"/>
    <n v="599704"/>
    <n v="600309"/>
    <x v="0"/>
    <m/>
    <m/>
    <m/>
    <m/>
    <m/>
    <m/>
    <s v="A4S02_02930"/>
    <n v="606"/>
    <m/>
    <m/>
  </r>
  <r>
    <n v="1172"/>
    <x v="1"/>
    <x v="3"/>
    <s v="GCA_001766235.1"/>
    <s v="Primary Assembly"/>
    <s v="chromosome"/>
    <s v="CP015164.1"/>
    <n v="599704"/>
    <n v="600309"/>
    <x v="0"/>
    <s v="AOW45899.1"/>
    <m/>
    <m/>
    <s v="50S ribosomal protein L9"/>
    <m/>
    <m/>
    <s v="A4S02_02930"/>
    <n v="606"/>
    <n v="201"/>
    <m/>
  </r>
  <r>
    <n v="1173"/>
    <x v="0"/>
    <x v="2"/>
    <s v="GCA_001766235.1"/>
    <s v="Primary Assembly"/>
    <s v="chromosome"/>
    <s v="CP015164.1"/>
    <n v="600409"/>
    <n v="601620"/>
    <x v="0"/>
    <m/>
    <m/>
    <m/>
    <m/>
    <m/>
    <m/>
    <s v="A4S02_02935"/>
    <n v="1212"/>
    <m/>
    <m/>
  </r>
  <r>
    <n v="1174"/>
    <x v="1"/>
    <x v="3"/>
    <s v="GCA_001766235.1"/>
    <s v="Primary Assembly"/>
    <s v="chromosome"/>
    <s v="CP015164.1"/>
    <n v="600409"/>
    <n v="601620"/>
    <x v="0"/>
    <s v="AOW45900.1"/>
    <m/>
    <m/>
    <s v="cyclopropane-fatty-acyl-phospholipid synthase"/>
    <m/>
    <m/>
    <s v="A4S02_02935"/>
    <n v="1212"/>
    <n v="403"/>
    <m/>
  </r>
  <r>
    <n v="1175"/>
    <x v="0"/>
    <x v="2"/>
    <s v="GCA_001766235.1"/>
    <s v="Primary Assembly"/>
    <s v="chromosome"/>
    <s v="CP015164.1"/>
    <n v="601627"/>
    <n v="602457"/>
    <x v="1"/>
    <m/>
    <m/>
    <m/>
    <m/>
    <m/>
    <m/>
    <s v="A4S02_02940"/>
    <n v="831"/>
    <m/>
    <m/>
  </r>
  <r>
    <n v="1176"/>
    <x v="1"/>
    <x v="3"/>
    <s v="GCA_001766235.1"/>
    <s v="Primary Assembly"/>
    <s v="chromosome"/>
    <s v="CP015164.1"/>
    <n v="601627"/>
    <n v="602457"/>
    <x v="1"/>
    <s v="AOW45901.1"/>
    <m/>
    <m/>
    <s v="16S rRNA (adenine(1518)-N(6)/adenine(1519)-N(6))-dimethyltransferase"/>
    <m/>
    <m/>
    <s v="A4S02_02940"/>
    <n v="831"/>
    <n v="276"/>
    <m/>
  </r>
  <r>
    <n v="1177"/>
    <x v="0"/>
    <x v="2"/>
    <s v="GCA_001766235.1"/>
    <s v="Primary Assembly"/>
    <s v="chromosome"/>
    <s v="CP015164.1"/>
    <n v="602462"/>
    <n v="603826"/>
    <x v="1"/>
    <m/>
    <m/>
    <m/>
    <m/>
    <m/>
    <m/>
    <s v="A4S02_02945"/>
    <n v="1365"/>
    <m/>
    <m/>
  </r>
  <r>
    <n v="1178"/>
    <x v="1"/>
    <x v="3"/>
    <s v="GCA_001766235.1"/>
    <s v="Primary Assembly"/>
    <s v="chromosome"/>
    <s v="CP015164.1"/>
    <n v="602462"/>
    <n v="603826"/>
    <x v="1"/>
    <s v="AOW45902.1"/>
    <m/>
    <m/>
    <s v="peptidylprolyl isomerase"/>
    <m/>
    <m/>
    <s v="A4S02_02945"/>
    <n v="1365"/>
    <n v="454"/>
    <m/>
  </r>
  <r>
    <n v="1179"/>
    <x v="0"/>
    <x v="2"/>
    <s v="GCA_001766235.1"/>
    <s v="Primary Assembly"/>
    <s v="chromosome"/>
    <s v="CP015164.1"/>
    <n v="603908"/>
    <n v="606241"/>
    <x v="1"/>
    <m/>
    <m/>
    <m/>
    <m/>
    <m/>
    <m/>
    <s v="A4S02_02950"/>
    <n v="2334"/>
    <m/>
    <m/>
  </r>
  <r>
    <n v="1180"/>
    <x v="1"/>
    <x v="3"/>
    <s v="GCA_001766235.1"/>
    <s v="Primary Assembly"/>
    <s v="chromosome"/>
    <s v="CP015164.1"/>
    <n v="603908"/>
    <n v="606241"/>
    <x v="1"/>
    <s v="AOW45903.1"/>
    <m/>
    <m/>
    <s v="organic solvent tolerance protein"/>
    <m/>
    <m/>
    <s v="A4S02_02950"/>
    <n v="2334"/>
    <n v="777"/>
    <m/>
  </r>
  <r>
    <n v="1181"/>
    <x v="0"/>
    <x v="2"/>
    <s v="GCA_001766235.1"/>
    <s v="Primary Assembly"/>
    <s v="chromosome"/>
    <s v="CP015164.1"/>
    <n v="606242"/>
    <n v="607354"/>
    <x v="1"/>
    <m/>
    <m/>
    <m/>
    <m/>
    <m/>
    <m/>
    <s v="A4S02_02955"/>
    <n v="1113"/>
    <m/>
    <m/>
  </r>
  <r>
    <n v="1182"/>
    <x v="1"/>
    <x v="3"/>
    <s v="GCA_001766235.1"/>
    <s v="Primary Assembly"/>
    <s v="chromosome"/>
    <s v="CP015164.1"/>
    <n v="606242"/>
    <n v="607354"/>
    <x v="1"/>
    <s v="AOW45904.1"/>
    <m/>
    <m/>
    <s v="LPS export ABC transporter permease LptG"/>
    <m/>
    <m/>
    <s v="A4S02_02955"/>
    <n v="1113"/>
    <n v="370"/>
    <m/>
  </r>
  <r>
    <n v="1183"/>
    <x v="0"/>
    <x v="2"/>
    <s v="GCA_001766235.1"/>
    <s v="Primary Assembly"/>
    <s v="chromosome"/>
    <s v="CP015164.1"/>
    <n v="607371"/>
    <n v="608525"/>
    <x v="1"/>
    <m/>
    <m/>
    <m/>
    <m/>
    <m/>
    <m/>
    <s v="A4S02_02960"/>
    <n v="1155"/>
    <m/>
    <m/>
  </r>
  <r>
    <n v="1184"/>
    <x v="1"/>
    <x v="3"/>
    <s v="GCA_001766235.1"/>
    <s v="Primary Assembly"/>
    <s v="chromosome"/>
    <s v="CP015164.1"/>
    <n v="607371"/>
    <n v="608525"/>
    <x v="1"/>
    <s v="AOW47740.1"/>
    <m/>
    <m/>
    <s v="LPS export ABC transporter permease LptF"/>
    <m/>
    <m/>
    <s v="A4S02_02960"/>
    <n v="1155"/>
    <n v="384"/>
    <m/>
  </r>
  <r>
    <n v="1185"/>
    <x v="0"/>
    <x v="2"/>
    <s v="GCA_001766235.1"/>
    <s v="Primary Assembly"/>
    <s v="chromosome"/>
    <s v="CP015164.1"/>
    <n v="608688"/>
    <n v="610349"/>
    <x v="1"/>
    <m/>
    <m/>
    <m/>
    <m/>
    <m/>
    <m/>
    <s v="A4S02_02965"/>
    <n v="1662"/>
    <m/>
    <m/>
  </r>
  <r>
    <n v="1186"/>
    <x v="1"/>
    <x v="3"/>
    <s v="GCA_001766235.1"/>
    <s v="Primary Assembly"/>
    <s v="chromosome"/>
    <s v="CP015164.1"/>
    <n v="608688"/>
    <n v="610349"/>
    <x v="1"/>
    <s v="AOW45905.1"/>
    <m/>
    <m/>
    <s v="hypothetical protein"/>
    <m/>
    <m/>
    <s v="A4S02_02965"/>
    <n v="1662"/>
    <n v="553"/>
    <m/>
  </r>
  <r>
    <n v="1187"/>
    <x v="0"/>
    <x v="2"/>
    <s v="GCA_001766235.1"/>
    <s v="Primary Assembly"/>
    <s v="chromosome"/>
    <s v="CP015164.1"/>
    <n v="610970"/>
    <n v="612787"/>
    <x v="0"/>
    <m/>
    <m/>
    <m/>
    <m/>
    <m/>
    <m/>
    <s v="A4S02_02970"/>
    <n v="1818"/>
    <m/>
    <m/>
  </r>
  <r>
    <n v="1188"/>
    <x v="1"/>
    <x v="3"/>
    <s v="GCA_001766235.1"/>
    <s v="Primary Assembly"/>
    <s v="chromosome"/>
    <s v="CP015164.1"/>
    <n v="610970"/>
    <n v="612787"/>
    <x v="0"/>
    <s v="AOW47741.1"/>
    <m/>
    <m/>
    <s v="ABC transporter"/>
    <m/>
    <m/>
    <s v="A4S02_02970"/>
    <n v="1818"/>
    <n v="605"/>
    <m/>
  </r>
  <r>
    <n v="1189"/>
    <x v="0"/>
    <x v="2"/>
    <s v="GCA_001766235.1"/>
    <s v="Primary Assembly"/>
    <s v="chromosome"/>
    <s v="CP015164.1"/>
    <n v="612787"/>
    <n v="613506"/>
    <x v="0"/>
    <m/>
    <m/>
    <m/>
    <m/>
    <m/>
    <m/>
    <s v="A4S02_02975"/>
    <n v="720"/>
    <m/>
    <m/>
  </r>
  <r>
    <n v="1190"/>
    <x v="1"/>
    <x v="3"/>
    <s v="GCA_001766235.1"/>
    <s v="Primary Assembly"/>
    <s v="chromosome"/>
    <s v="CP015164.1"/>
    <n v="612787"/>
    <n v="613506"/>
    <x v="0"/>
    <s v="AOW45906.1"/>
    <m/>
    <m/>
    <s v="GntR family transcriptional regulator"/>
    <m/>
    <m/>
    <s v="A4S02_02975"/>
    <n v="720"/>
    <n v="239"/>
    <m/>
  </r>
  <r>
    <n v="1191"/>
    <x v="0"/>
    <x v="2"/>
    <s v="GCA_001766235.1"/>
    <s v="Primary Assembly"/>
    <s v="chromosome"/>
    <s v="CP015164.1"/>
    <n v="613610"/>
    <n v="613936"/>
    <x v="1"/>
    <m/>
    <m/>
    <m/>
    <m/>
    <m/>
    <m/>
    <s v="A4S02_02980"/>
    <n v="327"/>
    <m/>
    <m/>
  </r>
  <r>
    <n v="1192"/>
    <x v="1"/>
    <x v="3"/>
    <s v="GCA_001766235.1"/>
    <s v="Primary Assembly"/>
    <s v="chromosome"/>
    <s v="CP015164.1"/>
    <n v="613610"/>
    <n v="613936"/>
    <x v="1"/>
    <s v="AOW45907.1"/>
    <m/>
    <m/>
    <s v="cell division topological specificity factor MinE"/>
    <m/>
    <m/>
    <s v="A4S02_02980"/>
    <n v="327"/>
    <n v="108"/>
    <m/>
  </r>
  <r>
    <n v="1193"/>
    <x v="0"/>
    <x v="2"/>
    <s v="GCA_001766235.1"/>
    <s v="Primary Assembly"/>
    <s v="chromosome"/>
    <s v="CP015164.1"/>
    <n v="613933"/>
    <n v="614748"/>
    <x v="1"/>
    <m/>
    <m/>
    <m/>
    <m/>
    <m/>
    <m/>
    <s v="A4S02_02985"/>
    <n v="816"/>
    <m/>
    <m/>
  </r>
  <r>
    <n v="1194"/>
    <x v="1"/>
    <x v="3"/>
    <s v="GCA_001766235.1"/>
    <s v="Primary Assembly"/>
    <s v="chromosome"/>
    <s v="CP015164.1"/>
    <n v="613933"/>
    <n v="614748"/>
    <x v="1"/>
    <s v="AOW45908.1"/>
    <m/>
    <m/>
    <s v="septum site-determining protein MinD"/>
    <m/>
    <m/>
    <s v="A4S02_02985"/>
    <n v="816"/>
    <n v="271"/>
    <m/>
  </r>
  <r>
    <n v="1195"/>
    <x v="0"/>
    <x v="2"/>
    <s v="GCA_001766235.1"/>
    <s v="Primary Assembly"/>
    <s v="chromosome"/>
    <s v="CP015164.1"/>
    <n v="614887"/>
    <n v="615549"/>
    <x v="1"/>
    <m/>
    <m/>
    <m/>
    <m/>
    <m/>
    <m/>
    <s v="A4S02_02990"/>
    <n v="663"/>
    <m/>
    <m/>
  </r>
  <r>
    <n v="1196"/>
    <x v="1"/>
    <x v="3"/>
    <s v="GCA_001766235.1"/>
    <s v="Primary Assembly"/>
    <s v="chromosome"/>
    <s v="CP015164.1"/>
    <n v="614887"/>
    <n v="615549"/>
    <x v="1"/>
    <s v="AOW45909.1"/>
    <m/>
    <m/>
    <s v="septum formation inhibitor MinC"/>
    <m/>
    <m/>
    <s v="A4S02_02990"/>
    <n v="663"/>
    <n v="220"/>
    <m/>
  </r>
  <r>
    <n v="1197"/>
    <x v="0"/>
    <x v="2"/>
    <s v="GCA_001766235.1"/>
    <s v="Primary Assembly"/>
    <s v="chromosome"/>
    <s v="CP015164.1"/>
    <n v="615770"/>
    <n v="616438"/>
    <x v="0"/>
    <m/>
    <m/>
    <m/>
    <m/>
    <m/>
    <m/>
    <s v="A4S02_02995"/>
    <n v="669"/>
    <m/>
    <m/>
  </r>
  <r>
    <n v="1198"/>
    <x v="1"/>
    <x v="3"/>
    <s v="GCA_001766235.1"/>
    <s v="Primary Assembly"/>
    <s v="chromosome"/>
    <s v="CP015164.1"/>
    <n v="615770"/>
    <n v="616438"/>
    <x v="0"/>
    <s v="AOW47742.1"/>
    <m/>
    <m/>
    <s v="glutathione S-transferase"/>
    <m/>
    <m/>
    <s v="A4S02_02995"/>
    <n v="669"/>
    <n v="222"/>
    <m/>
  </r>
  <r>
    <n v="1199"/>
    <x v="0"/>
    <x v="2"/>
    <s v="GCA_001766235.1"/>
    <s v="Primary Assembly"/>
    <s v="chromosome"/>
    <s v="CP015164.1"/>
    <n v="616443"/>
    <n v="617657"/>
    <x v="0"/>
    <m/>
    <m/>
    <m/>
    <m/>
    <m/>
    <m/>
    <s v="A4S02_03000"/>
    <n v="1215"/>
    <m/>
    <m/>
  </r>
  <r>
    <n v="1200"/>
    <x v="1"/>
    <x v="3"/>
    <s v="GCA_001766235.1"/>
    <s v="Primary Assembly"/>
    <s v="chromosome"/>
    <s v="CP015164.1"/>
    <n v="616443"/>
    <n v="617657"/>
    <x v="0"/>
    <s v="AOW45910.1"/>
    <m/>
    <m/>
    <s v="hypothetical protein"/>
    <m/>
    <m/>
    <s v="A4S02_03000"/>
    <n v="1215"/>
    <n v="404"/>
    <m/>
  </r>
  <r>
    <n v="1201"/>
    <x v="0"/>
    <x v="2"/>
    <s v="GCA_001766235.1"/>
    <s v="Primary Assembly"/>
    <s v="chromosome"/>
    <s v="CP015164.1"/>
    <n v="617661"/>
    <n v="618629"/>
    <x v="1"/>
    <m/>
    <m/>
    <m/>
    <m/>
    <m/>
    <m/>
    <s v="A4S02_03005"/>
    <n v="969"/>
    <m/>
    <m/>
  </r>
  <r>
    <n v="1202"/>
    <x v="1"/>
    <x v="3"/>
    <s v="GCA_001766235.1"/>
    <s v="Primary Assembly"/>
    <s v="chromosome"/>
    <s v="CP015164.1"/>
    <n v="617661"/>
    <n v="618629"/>
    <x v="1"/>
    <s v="AOW45911.1"/>
    <m/>
    <m/>
    <s v="16S rRNA (cytidine(1402)-2'-O)-methyltransferase"/>
    <m/>
    <m/>
    <s v="A4S02_03005"/>
    <n v="969"/>
    <n v="322"/>
    <m/>
  </r>
  <r>
    <n v="1203"/>
    <x v="0"/>
    <x v="2"/>
    <s v="GCA_001766235.1"/>
    <s v="Primary Assembly"/>
    <s v="chromosome"/>
    <s v="CP015164.1"/>
    <n v="618617"/>
    <n v="620005"/>
    <x v="0"/>
    <m/>
    <m/>
    <m/>
    <m/>
    <m/>
    <m/>
    <s v="A4S02_03010"/>
    <n v="1389"/>
    <m/>
    <m/>
  </r>
  <r>
    <n v="1204"/>
    <x v="1"/>
    <x v="3"/>
    <s v="GCA_001766235.1"/>
    <s v="Primary Assembly"/>
    <s v="chromosome"/>
    <s v="CP015164.1"/>
    <n v="618617"/>
    <n v="620005"/>
    <x v="0"/>
    <s v="AOW47743.1"/>
    <m/>
    <m/>
    <s v="amino acid ABC transporter substrate-binding protein"/>
    <m/>
    <m/>
    <s v="A4S02_03010"/>
    <n v="1389"/>
    <n v="462"/>
    <m/>
  </r>
  <r>
    <n v="1205"/>
    <x v="0"/>
    <x v="2"/>
    <s v="GCA_001766235.1"/>
    <s v="Primary Assembly"/>
    <s v="chromosome"/>
    <s v="CP015164.1"/>
    <n v="620091"/>
    <n v="621695"/>
    <x v="1"/>
    <m/>
    <m/>
    <m/>
    <m/>
    <m/>
    <m/>
    <s v="A4S02_03015"/>
    <n v="1605"/>
    <m/>
    <m/>
  </r>
  <r>
    <n v="1206"/>
    <x v="1"/>
    <x v="3"/>
    <s v="GCA_001766235.1"/>
    <s v="Primary Assembly"/>
    <s v="chromosome"/>
    <s v="CP015164.1"/>
    <n v="620091"/>
    <n v="621695"/>
    <x v="1"/>
    <s v="AOW45912.1"/>
    <m/>
    <m/>
    <s v="peptide transporter"/>
    <m/>
    <m/>
    <s v="A4S02_03015"/>
    <n v="1605"/>
    <n v="534"/>
    <m/>
  </r>
  <r>
    <n v="1207"/>
    <x v="0"/>
    <x v="2"/>
    <s v="GCA_001766235.1"/>
    <s v="Primary Assembly"/>
    <s v="chromosome"/>
    <s v="CP015164.1"/>
    <n v="621835"/>
    <n v="622425"/>
    <x v="1"/>
    <m/>
    <m/>
    <m/>
    <m/>
    <m/>
    <m/>
    <s v="A4S02_03020"/>
    <n v="591"/>
    <m/>
    <m/>
  </r>
  <r>
    <n v="1208"/>
    <x v="1"/>
    <x v="3"/>
    <s v="GCA_001766235.1"/>
    <s v="Primary Assembly"/>
    <s v="chromosome"/>
    <s v="CP015164.1"/>
    <n v="621835"/>
    <n v="622425"/>
    <x v="1"/>
    <s v="AOW45913.1"/>
    <m/>
    <m/>
    <s v="CarD family transcriptional regulator"/>
    <m/>
    <m/>
    <s v="A4S02_03020"/>
    <n v="591"/>
    <n v="196"/>
    <m/>
  </r>
  <r>
    <n v="1209"/>
    <x v="0"/>
    <x v="2"/>
    <s v="GCA_001766235.1"/>
    <s v="Primary Assembly"/>
    <s v="chromosome"/>
    <s v="CP015164.1"/>
    <n v="622491"/>
    <n v="623366"/>
    <x v="1"/>
    <m/>
    <m/>
    <m/>
    <m/>
    <m/>
    <m/>
    <s v="A4S02_03025"/>
    <n v="876"/>
    <m/>
    <m/>
  </r>
  <r>
    <n v="1210"/>
    <x v="1"/>
    <x v="3"/>
    <s v="GCA_001766235.1"/>
    <s v="Primary Assembly"/>
    <s v="chromosome"/>
    <s v="CP015164.1"/>
    <n v="622491"/>
    <n v="623366"/>
    <x v="1"/>
    <s v="AOW45914.1"/>
    <m/>
    <m/>
    <s v="hypothetical protein"/>
    <m/>
    <m/>
    <s v="A4S02_03025"/>
    <n v="876"/>
    <n v="291"/>
    <m/>
  </r>
  <r>
    <n v="1211"/>
    <x v="0"/>
    <x v="2"/>
    <s v="GCA_001766235.1"/>
    <s v="Primary Assembly"/>
    <s v="chromosome"/>
    <s v="CP015164.1"/>
    <n v="623511"/>
    <n v="624377"/>
    <x v="0"/>
    <m/>
    <m/>
    <m/>
    <m/>
    <m/>
    <m/>
    <s v="A4S02_03030"/>
    <n v="867"/>
    <m/>
    <m/>
  </r>
  <r>
    <n v="1212"/>
    <x v="1"/>
    <x v="3"/>
    <s v="GCA_001766235.1"/>
    <s v="Primary Assembly"/>
    <s v="chromosome"/>
    <s v="CP015164.1"/>
    <n v="623511"/>
    <n v="624377"/>
    <x v="0"/>
    <s v="AOW45915.1"/>
    <m/>
    <m/>
    <s v="S-formylglutathione hydrolase"/>
    <m/>
    <m/>
    <s v="A4S02_03030"/>
    <n v="867"/>
    <n v="288"/>
    <m/>
  </r>
  <r>
    <n v="1213"/>
    <x v="0"/>
    <x v="2"/>
    <s v="GCA_001766235.1"/>
    <s v="Primary Assembly"/>
    <s v="chromosome"/>
    <s v="CP015164.1"/>
    <n v="624383"/>
    <n v="624967"/>
    <x v="1"/>
    <m/>
    <m/>
    <m/>
    <m/>
    <m/>
    <m/>
    <s v="A4S02_03035"/>
    <n v="585"/>
    <m/>
    <m/>
  </r>
  <r>
    <n v="1214"/>
    <x v="1"/>
    <x v="3"/>
    <s v="GCA_001766235.1"/>
    <s v="Primary Assembly"/>
    <s v="chromosome"/>
    <s v="CP015164.1"/>
    <n v="624383"/>
    <n v="624967"/>
    <x v="1"/>
    <s v="AOW45916.1"/>
    <m/>
    <m/>
    <s v="hypothetical protein"/>
    <m/>
    <m/>
    <s v="A4S02_03035"/>
    <n v="585"/>
    <n v="194"/>
    <m/>
  </r>
  <r>
    <n v="1215"/>
    <x v="0"/>
    <x v="2"/>
    <s v="GCA_001766235.1"/>
    <s v="Primary Assembly"/>
    <s v="chromosome"/>
    <s v="CP015164.1"/>
    <n v="625012"/>
    <n v="625956"/>
    <x v="1"/>
    <m/>
    <m/>
    <m/>
    <m/>
    <m/>
    <m/>
    <s v="A4S02_03040"/>
    <n v="945"/>
    <m/>
    <m/>
  </r>
  <r>
    <n v="1216"/>
    <x v="1"/>
    <x v="3"/>
    <s v="GCA_001766235.1"/>
    <s v="Primary Assembly"/>
    <s v="chromosome"/>
    <s v="CP015164.1"/>
    <n v="625012"/>
    <n v="625956"/>
    <x v="1"/>
    <s v="AOW45917.1"/>
    <m/>
    <m/>
    <s v="cell division protein FtsX"/>
    <m/>
    <m/>
    <s v="A4S02_03040"/>
    <n v="945"/>
    <n v="314"/>
    <m/>
  </r>
  <r>
    <n v="1217"/>
    <x v="0"/>
    <x v="2"/>
    <s v="GCA_001766235.1"/>
    <s v="Primary Assembly"/>
    <s v="chromosome"/>
    <s v="CP015164.1"/>
    <n v="625953"/>
    <n v="626633"/>
    <x v="1"/>
    <m/>
    <m/>
    <m/>
    <m/>
    <m/>
    <m/>
    <s v="A4S02_03045"/>
    <n v="681"/>
    <m/>
    <m/>
  </r>
  <r>
    <n v="1218"/>
    <x v="1"/>
    <x v="3"/>
    <s v="GCA_001766235.1"/>
    <s v="Primary Assembly"/>
    <s v="chromosome"/>
    <s v="CP015164.1"/>
    <n v="625953"/>
    <n v="626633"/>
    <x v="1"/>
    <s v="AOW47744.1"/>
    <m/>
    <m/>
    <s v="cell division ATP-binding protein FtsE"/>
    <m/>
    <m/>
    <s v="A4S02_03045"/>
    <n v="681"/>
    <n v="226"/>
    <m/>
  </r>
  <r>
    <n v="1219"/>
    <x v="0"/>
    <x v="2"/>
    <s v="GCA_001766235.1"/>
    <s v="Primary Assembly"/>
    <s v="chromosome"/>
    <s v="CP015164.1"/>
    <n v="626857"/>
    <n v="627954"/>
    <x v="0"/>
    <m/>
    <m/>
    <m/>
    <m/>
    <m/>
    <m/>
    <s v="A4S02_03050"/>
    <n v="1098"/>
    <m/>
    <m/>
  </r>
  <r>
    <n v="1220"/>
    <x v="1"/>
    <x v="3"/>
    <s v="GCA_001766235.1"/>
    <s v="Primary Assembly"/>
    <s v="chromosome"/>
    <s v="CP015164.1"/>
    <n v="626857"/>
    <n v="627954"/>
    <x v="0"/>
    <s v="AOW45918.1"/>
    <m/>
    <m/>
    <s v="hypothetical protein"/>
    <m/>
    <m/>
    <s v="A4S02_03050"/>
    <n v="1098"/>
    <n v="365"/>
    <m/>
  </r>
  <r>
    <n v="1221"/>
    <x v="0"/>
    <x v="2"/>
    <s v="GCA_001766235.1"/>
    <s v="Primary Assembly"/>
    <s v="chromosome"/>
    <s v="CP015164.1"/>
    <n v="628008"/>
    <n v="628403"/>
    <x v="1"/>
    <m/>
    <m/>
    <m/>
    <m/>
    <m/>
    <m/>
    <s v="A4S02_03055"/>
    <n v="396"/>
    <m/>
    <m/>
  </r>
  <r>
    <n v="1222"/>
    <x v="1"/>
    <x v="3"/>
    <s v="GCA_001766235.1"/>
    <s v="Primary Assembly"/>
    <s v="chromosome"/>
    <s v="CP015164.1"/>
    <n v="628008"/>
    <n v="628403"/>
    <x v="1"/>
    <s v="AOW45919.1"/>
    <m/>
    <m/>
    <s v="hypothetical protein"/>
    <m/>
    <m/>
    <s v="A4S02_03055"/>
    <n v="396"/>
    <n v="131"/>
    <m/>
  </r>
  <r>
    <n v="1223"/>
    <x v="0"/>
    <x v="2"/>
    <s v="GCA_001766235.1"/>
    <s v="Primary Assembly"/>
    <s v="chromosome"/>
    <s v="CP015164.1"/>
    <n v="628654"/>
    <n v="630489"/>
    <x v="0"/>
    <m/>
    <m/>
    <m/>
    <m/>
    <m/>
    <m/>
    <s v="A4S02_03060"/>
    <n v="1836"/>
    <m/>
    <m/>
  </r>
  <r>
    <n v="1224"/>
    <x v="1"/>
    <x v="3"/>
    <s v="GCA_001766235.1"/>
    <s v="Primary Assembly"/>
    <s v="chromosome"/>
    <s v="CP015164.1"/>
    <n v="628654"/>
    <n v="630489"/>
    <x v="0"/>
    <s v="AOW47745.1"/>
    <m/>
    <m/>
    <s v="hybrid sensor histidine kinase/response regulator"/>
    <m/>
    <m/>
    <s v="A4S02_03060"/>
    <n v="1836"/>
    <n v="611"/>
    <m/>
  </r>
  <r>
    <n v="1225"/>
    <x v="0"/>
    <x v="2"/>
    <s v="GCA_001766235.1"/>
    <s v="Primary Assembly"/>
    <s v="chromosome"/>
    <s v="CP015164.1"/>
    <n v="630473"/>
    <n v="632473"/>
    <x v="0"/>
    <m/>
    <m/>
    <m/>
    <m/>
    <m/>
    <m/>
    <s v="A4S02_03065"/>
    <n v="2001"/>
    <m/>
    <m/>
  </r>
  <r>
    <n v="1226"/>
    <x v="1"/>
    <x v="3"/>
    <s v="GCA_001766235.1"/>
    <s v="Primary Assembly"/>
    <s v="chromosome"/>
    <s v="CP015164.1"/>
    <n v="630473"/>
    <n v="632473"/>
    <x v="0"/>
    <s v="AOW45920.1"/>
    <m/>
    <m/>
    <s v="hybrid sensor histidine kinase/response regulator"/>
    <m/>
    <m/>
    <s v="A4S02_03065"/>
    <n v="2001"/>
    <n v="666"/>
    <m/>
  </r>
  <r>
    <n v="1227"/>
    <x v="0"/>
    <x v="2"/>
    <s v="GCA_001766235.1"/>
    <s v="Primary Assembly"/>
    <s v="chromosome"/>
    <s v="CP015164.1"/>
    <n v="632520"/>
    <n v="633119"/>
    <x v="0"/>
    <m/>
    <m/>
    <m/>
    <m/>
    <m/>
    <m/>
    <s v="A4S02_03070"/>
    <n v="600"/>
    <m/>
    <m/>
  </r>
  <r>
    <n v="1228"/>
    <x v="1"/>
    <x v="3"/>
    <s v="GCA_001766235.1"/>
    <s v="Primary Assembly"/>
    <s v="chromosome"/>
    <s v="CP015164.1"/>
    <n v="632520"/>
    <n v="633119"/>
    <x v="0"/>
    <s v="AOW45921.1"/>
    <m/>
    <m/>
    <s v="HslU--HslV peptidase proteolytic subunit"/>
    <m/>
    <m/>
    <s v="A4S02_03070"/>
    <n v="600"/>
    <n v="199"/>
    <m/>
  </r>
  <r>
    <n v="1229"/>
    <x v="0"/>
    <x v="2"/>
    <s v="GCA_001766235.1"/>
    <s v="Primary Assembly"/>
    <s v="chromosome"/>
    <s v="CP015164.1"/>
    <n v="633119"/>
    <n v="634432"/>
    <x v="0"/>
    <m/>
    <m/>
    <m/>
    <m/>
    <m/>
    <m/>
    <s v="A4S02_03075"/>
    <n v="1314"/>
    <m/>
    <m/>
  </r>
  <r>
    <n v="1230"/>
    <x v="1"/>
    <x v="3"/>
    <s v="GCA_001766235.1"/>
    <s v="Primary Assembly"/>
    <s v="chromosome"/>
    <s v="CP015164.1"/>
    <n v="633119"/>
    <n v="634432"/>
    <x v="0"/>
    <s v="AOW45922.1"/>
    <m/>
    <m/>
    <s v="HslU--HslV peptidase ATPase subunit"/>
    <m/>
    <m/>
    <s v="A4S02_03075"/>
    <n v="1314"/>
    <n v="437"/>
    <m/>
  </r>
  <r>
    <n v="1231"/>
    <x v="0"/>
    <x v="2"/>
    <s v="GCA_001766235.1"/>
    <s v="Primary Assembly"/>
    <s v="chromosome"/>
    <s v="CP015164.1"/>
    <n v="634432"/>
    <n v="634875"/>
    <x v="0"/>
    <m/>
    <m/>
    <m/>
    <m/>
    <m/>
    <m/>
    <s v="A4S02_03080"/>
    <n v="444"/>
    <m/>
    <m/>
  </r>
  <r>
    <n v="1232"/>
    <x v="1"/>
    <x v="3"/>
    <s v="GCA_001766235.1"/>
    <s v="Primary Assembly"/>
    <s v="chromosome"/>
    <s v="CP015164.1"/>
    <n v="634432"/>
    <n v="634875"/>
    <x v="0"/>
    <s v="AOW45923.1"/>
    <m/>
    <m/>
    <s v="Fe-S cluster assembly protein SufE"/>
    <m/>
    <m/>
    <s v="A4S02_03080"/>
    <n v="444"/>
    <n v="147"/>
    <m/>
  </r>
  <r>
    <n v="1233"/>
    <x v="0"/>
    <x v="2"/>
    <s v="GCA_001766235.1"/>
    <s v="Primary Assembly"/>
    <s v="chromosome"/>
    <s v="CP015164.1"/>
    <n v="635003"/>
    <n v="637330"/>
    <x v="1"/>
    <m/>
    <m/>
    <m/>
    <m/>
    <m/>
    <m/>
    <s v="A4S02_03085"/>
    <n v="2328"/>
    <m/>
    <m/>
  </r>
  <r>
    <n v="1234"/>
    <x v="1"/>
    <x v="3"/>
    <s v="GCA_001766235.1"/>
    <s v="Primary Assembly"/>
    <s v="chromosome"/>
    <s v="CP015164.1"/>
    <n v="635003"/>
    <n v="637330"/>
    <x v="1"/>
    <s v="AOW45924.1"/>
    <m/>
    <m/>
    <s v="aldehyde dehydrogenase"/>
    <m/>
    <m/>
    <s v="A4S02_03085"/>
    <n v="2328"/>
    <n v="775"/>
    <m/>
  </r>
  <r>
    <n v="1235"/>
    <x v="0"/>
    <x v="2"/>
    <s v="GCA_001766235.1"/>
    <s v="Primary Assembly"/>
    <s v="chromosome"/>
    <s v="CP015164.1"/>
    <n v="637323"/>
    <n v="637799"/>
    <x v="1"/>
    <m/>
    <m/>
    <m/>
    <m/>
    <m/>
    <m/>
    <s v="A4S02_03090"/>
    <n v="477"/>
    <m/>
    <m/>
  </r>
  <r>
    <n v="1236"/>
    <x v="1"/>
    <x v="3"/>
    <s v="GCA_001766235.1"/>
    <s v="Primary Assembly"/>
    <s v="chromosome"/>
    <s v="CP015164.1"/>
    <n v="637323"/>
    <n v="637799"/>
    <x v="1"/>
    <s v="AOW45925.1"/>
    <m/>
    <m/>
    <s v="(2Fe-2S)-binding protein"/>
    <m/>
    <m/>
    <s v="A4S02_03090"/>
    <n v="477"/>
    <n v="158"/>
    <m/>
  </r>
  <r>
    <n v="1237"/>
    <x v="0"/>
    <x v="2"/>
    <s v="GCA_001766235.1"/>
    <s v="Primary Assembly"/>
    <s v="chromosome"/>
    <s v="CP015164.1"/>
    <n v="637820"/>
    <n v="639148"/>
    <x v="1"/>
    <m/>
    <m/>
    <m/>
    <m/>
    <m/>
    <m/>
    <s v="A4S02_03095"/>
    <n v="1329"/>
    <m/>
    <m/>
  </r>
  <r>
    <n v="1238"/>
    <x v="1"/>
    <x v="3"/>
    <s v="GCA_001766235.1"/>
    <s v="Primary Assembly"/>
    <s v="chromosome"/>
    <s v="CP015164.1"/>
    <n v="637820"/>
    <n v="639148"/>
    <x v="1"/>
    <s v="AOW45926.1"/>
    <m/>
    <m/>
    <s v="aldehyde dehydrogenase"/>
    <m/>
    <m/>
    <s v="A4S02_03095"/>
    <n v="1329"/>
    <n v="442"/>
    <m/>
  </r>
  <r>
    <n v="1239"/>
    <x v="0"/>
    <x v="2"/>
    <s v="GCA_001766235.1"/>
    <s v="Primary Assembly"/>
    <s v="chromosome"/>
    <s v="CP015164.1"/>
    <n v="639548"/>
    <n v="641020"/>
    <x v="1"/>
    <m/>
    <m/>
    <m/>
    <m/>
    <m/>
    <m/>
    <s v="A4S02_03100"/>
    <n v="1473"/>
    <m/>
    <m/>
  </r>
  <r>
    <n v="1240"/>
    <x v="1"/>
    <x v="3"/>
    <s v="GCA_001766235.1"/>
    <s v="Primary Assembly"/>
    <s v="chromosome"/>
    <s v="CP015164.1"/>
    <n v="639548"/>
    <n v="641020"/>
    <x v="1"/>
    <s v="AOW45927.1"/>
    <m/>
    <m/>
    <s v="mannitol dehydrogenase"/>
    <m/>
    <m/>
    <s v="A4S02_03100"/>
    <n v="1473"/>
    <n v="490"/>
    <m/>
  </r>
  <r>
    <n v="1241"/>
    <x v="0"/>
    <x v="2"/>
    <s v="GCA_001766235.1"/>
    <s v="Primary Assembly"/>
    <s v="chromosome"/>
    <s v="CP015164.1"/>
    <n v="641242"/>
    <n v="641442"/>
    <x v="0"/>
    <m/>
    <m/>
    <m/>
    <m/>
    <m/>
    <m/>
    <s v="A4S02_03105"/>
    <n v="201"/>
    <m/>
    <m/>
  </r>
  <r>
    <n v="1242"/>
    <x v="1"/>
    <x v="3"/>
    <s v="GCA_001766235.1"/>
    <s v="Primary Assembly"/>
    <s v="chromosome"/>
    <s v="CP015164.1"/>
    <n v="641242"/>
    <n v="641442"/>
    <x v="0"/>
    <s v="AOW45928.1"/>
    <m/>
    <m/>
    <s v="50S ribosomal protein L35"/>
    <m/>
    <m/>
    <s v="A4S02_03105"/>
    <n v="201"/>
    <n v="66"/>
    <m/>
  </r>
  <r>
    <n v="1243"/>
    <x v="0"/>
    <x v="2"/>
    <s v="GCA_001766235.1"/>
    <s v="Primary Assembly"/>
    <s v="chromosome"/>
    <s v="CP015164.1"/>
    <n v="641457"/>
    <n v="641816"/>
    <x v="0"/>
    <m/>
    <m/>
    <m/>
    <m/>
    <m/>
    <m/>
    <s v="A4S02_03110"/>
    <n v="360"/>
    <m/>
    <m/>
  </r>
  <r>
    <n v="1244"/>
    <x v="1"/>
    <x v="3"/>
    <s v="GCA_001766235.1"/>
    <s v="Primary Assembly"/>
    <s v="chromosome"/>
    <s v="CP015164.1"/>
    <n v="641457"/>
    <n v="641816"/>
    <x v="0"/>
    <s v="AOW45929.1"/>
    <m/>
    <m/>
    <s v="50S ribosomal protein L20"/>
    <m/>
    <m/>
    <s v="A4S02_03110"/>
    <n v="360"/>
    <n v="119"/>
    <m/>
  </r>
  <r>
    <n v="1245"/>
    <x v="0"/>
    <x v="2"/>
    <s v="GCA_001766235.1"/>
    <s v="Primary Assembly"/>
    <s v="chromosome"/>
    <s v="CP015164.1"/>
    <n v="641981"/>
    <n v="643051"/>
    <x v="0"/>
    <m/>
    <m/>
    <m/>
    <m/>
    <m/>
    <m/>
    <s v="A4S02_03115"/>
    <n v="1071"/>
    <m/>
    <m/>
  </r>
  <r>
    <n v="1246"/>
    <x v="1"/>
    <x v="3"/>
    <s v="GCA_001766235.1"/>
    <s v="Primary Assembly"/>
    <s v="chromosome"/>
    <s v="CP015164.1"/>
    <n v="641981"/>
    <n v="643051"/>
    <x v="0"/>
    <s v="AOW45930.1"/>
    <m/>
    <m/>
    <s v="phenylalanine--tRNA ligase subunit alpha"/>
    <m/>
    <m/>
    <s v="A4S02_03115"/>
    <n v="1071"/>
    <n v="356"/>
    <m/>
  </r>
  <r>
    <n v="1247"/>
    <x v="0"/>
    <x v="2"/>
    <s v="GCA_001766235.1"/>
    <s v="Primary Assembly"/>
    <s v="chromosome"/>
    <s v="CP015164.1"/>
    <n v="643055"/>
    <n v="645514"/>
    <x v="0"/>
    <m/>
    <m/>
    <m/>
    <m/>
    <m/>
    <m/>
    <s v="A4S02_03120"/>
    <n v="2460"/>
    <m/>
    <m/>
  </r>
  <r>
    <n v="1248"/>
    <x v="1"/>
    <x v="3"/>
    <s v="GCA_001766235.1"/>
    <s v="Primary Assembly"/>
    <s v="chromosome"/>
    <s v="CP015164.1"/>
    <n v="643055"/>
    <n v="645514"/>
    <x v="0"/>
    <s v="AOW45931.1"/>
    <m/>
    <m/>
    <s v="phenylalanine--tRNA ligase subunit beta"/>
    <m/>
    <m/>
    <s v="A4S02_03120"/>
    <n v="2460"/>
    <n v="819"/>
    <m/>
  </r>
  <r>
    <n v="1249"/>
    <x v="0"/>
    <x v="2"/>
    <s v="GCA_001766235.1"/>
    <s v="Primary Assembly"/>
    <s v="chromosome"/>
    <s v="CP015164.1"/>
    <n v="645574"/>
    <n v="646581"/>
    <x v="0"/>
    <m/>
    <m/>
    <m/>
    <m/>
    <m/>
    <m/>
    <s v="A4S02_03125"/>
    <n v="1008"/>
    <m/>
    <m/>
  </r>
  <r>
    <n v="1250"/>
    <x v="1"/>
    <x v="3"/>
    <s v="GCA_001766235.1"/>
    <s v="Primary Assembly"/>
    <s v="chromosome"/>
    <s v="CP015164.1"/>
    <n v="645574"/>
    <n v="646581"/>
    <x v="0"/>
    <s v="AOW47746.1"/>
    <m/>
    <m/>
    <s v="phosphate ABC transporter substrate-binding protein PstS"/>
    <m/>
    <m/>
    <s v="A4S02_03125"/>
    <n v="1008"/>
    <n v="335"/>
    <m/>
  </r>
  <r>
    <n v="1251"/>
    <x v="0"/>
    <x v="2"/>
    <s v="GCA_001766235.1"/>
    <s v="Primary Assembly"/>
    <s v="chromosome"/>
    <s v="CP015164.1"/>
    <n v="646680"/>
    <n v="648389"/>
    <x v="1"/>
    <m/>
    <m/>
    <m/>
    <m/>
    <m/>
    <m/>
    <s v="A4S02_03130"/>
    <n v="1710"/>
    <m/>
    <m/>
  </r>
  <r>
    <n v="1252"/>
    <x v="1"/>
    <x v="3"/>
    <s v="GCA_001766235.1"/>
    <s v="Primary Assembly"/>
    <s v="chromosome"/>
    <s v="CP015164.1"/>
    <n v="646680"/>
    <n v="648389"/>
    <x v="1"/>
    <s v="AOW45932.1"/>
    <m/>
    <m/>
    <s v="peptide ABC transporter substrate-binding protein"/>
    <m/>
    <m/>
    <s v="A4S02_03130"/>
    <n v="1710"/>
    <n v="569"/>
    <m/>
  </r>
  <r>
    <n v="1253"/>
    <x v="0"/>
    <x v="2"/>
    <s v="GCA_001766235.1"/>
    <s v="Primary Assembly"/>
    <s v="chromosome"/>
    <s v="CP015164.1"/>
    <n v="648512"/>
    <n v="648904"/>
    <x v="1"/>
    <m/>
    <m/>
    <m/>
    <m/>
    <m/>
    <m/>
    <s v="A4S02_03135"/>
    <n v="393"/>
    <m/>
    <m/>
  </r>
  <r>
    <n v="1254"/>
    <x v="1"/>
    <x v="3"/>
    <s v="GCA_001766235.1"/>
    <s v="Primary Assembly"/>
    <s v="chromosome"/>
    <s v="CP015164.1"/>
    <n v="648512"/>
    <n v="648904"/>
    <x v="1"/>
    <s v="AOW45933.1"/>
    <m/>
    <m/>
    <s v="hypothetical protein"/>
    <m/>
    <m/>
    <s v="A4S02_03135"/>
    <n v="393"/>
    <n v="130"/>
    <m/>
  </r>
  <r>
    <n v="1255"/>
    <x v="0"/>
    <x v="2"/>
    <s v="GCA_001766235.1"/>
    <s v="Primary Assembly"/>
    <s v="chromosome"/>
    <s v="CP015164.1"/>
    <n v="648835"/>
    <n v="649020"/>
    <x v="1"/>
    <m/>
    <m/>
    <m/>
    <m/>
    <m/>
    <m/>
    <s v="A4S02_03140"/>
    <n v="186"/>
    <m/>
    <m/>
  </r>
  <r>
    <n v="1256"/>
    <x v="1"/>
    <x v="3"/>
    <s v="GCA_001766235.1"/>
    <s v="Primary Assembly"/>
    <s v="chromosome"/>
    <s v="CP015164.1"/>
    <n v="648835"/>
    <n v="649020"/>
    <x v="1"/>
    <s v="AOW45934.1"/>
    <m/>
    <m/>
    <s v="hypothetical protein"/>
    <m/>
    <m/>
    <s v="A4S02_03140"/>
    <n v="186"/>
    <n v="61"/>
    <m/>
  </r>
  <r>
    <n v="1257"/>
    <x v="0"/>
    <x v="2"/>
    <s v="GCA_001766235.1"/>
    <s v="Primary Assembly"/>
    <s v="chromosome"/>
    <s v="CP015164.1"/>
    <n v="649019"/>
    <n v="651619"/>
    <x v="0"/>
    <m/>
    <m/>
    <m/>
    <m/>
    <m/>
    <m/>
    <s v="A4S02_03145"/>
    <n v="2601"/>
    <m/>
    <m/>
  </r>
  <r>
    <n v="1258"/>
    <x v="1"/>
    <x v="3"/>
    <s v="GCA_001766235.1"/>
    <s v="Primary Assembly"/>
    <s v="chromosome"/>
    <s v="CP015164.1"/>
    <n v="649019"/>
    <n v="651619"/>
    <x v="0"/>
    <s v="AOW45935.1"/>
    <m/>
    <m/>
    <s v="sodium:proton antiporter"/>
    <m/>
    <m/>
    <s v="A4S02_03145"/>
    <n v="2601"/>
    <n v="866"/>
    <m/>
  </r>
  <r>
    <n v="1259"/>
    <x v="0"/>
    <x v="2"/>
    <s v="GCA_001766235.1"/>
    <s v="Primary Assembly"/>
    <s v="chromosome"/>
    <s v="CP015164.1"/>
    <n v="651700"/>
    <n v="652251"/>
    <x v="1"/>
    <m/>
    <m/>
    <m/>
    <m/>
    <m/>
    <m/>
    <s v="A4S02_03150"/>
    <n v="552"/>
    <m/>
    <m/>
  </r>
  <r>
    <n v="1260"/>
    <x v="1"/>
    <x v="3"/>
    <s v="GCA_001766235.1"/>
    <s v="Primary Assembly"/>
    <s v="chromosome"/>
    <s v="CP015164.1"/>
    <n v="651700"/>
    <n v="652251"/>
    <x v="1"/>
    <s v="AOW47747.1"/>
    <m/>
    <m/>
    <s v="hdeD"/>
    <m/>
    <m/>
    <s v="A4S02_03150"/>
    <n v="552"/>
    <n v="183"/>
    <m/>
  </r>
  <r>
    <n v="1261"/>
    <x v="0"/>
    <x v="2"/>
    <s v="GCA_001766235.1"/>
    <s v="Primary Assembly"/>
    <s v="chromosome"/>
    <s v="CP015164.1"/>
    <n v="652524"/>
    <n v="653141"/>
    <x v="0"/>
    <m/>
    <m/>
    <m/>
    <m/>
    <m/>
    <m/>
    <s v="A4S02_03155"/>
    <n v="618"/>
    <m/>
    <m/>
  </r>
  <r>
    <n v="1262"/>
    <x v="1"/>
    <x v="3"/>
    <s v="GCA_001766235.1"/>
    <s v="Primary Assembly"/>
    <s v="chromosome"/>
    <s v="CP015164.1"/>
    <n v="652524"/>
    <n v="653141"/>
    <x v="0"/>
    <s v="AOW45936.1"/>
    <m/>
    <m/>
    <s v="30S ribosomal protein S4"/>
    <m/>
    <m/>
    <s v="A4S02_03155"/>
    <n v="618"/>
    <n v="205"/>
    <m/>
  </r>
  <r>
    <n v="1263"/>
    <x v="0"/>
    <x v="2"/>
    <s v="GCA_001766235.1"/>
    <s v="Primary Assembly"/>
    <s v="chromosome"/>
    <s v="CP015164.1"/>
    <n v="653241"/>
    <n v="654788"/>
    <x v="0"/>
    <m/>
    <m/>
    <m/>
    <m/>
    <m/>
    <m/>
    <s v="A4S02_03160"/>
    <n v="1548"/>
    <m/>
    <m/>
  </r>
  <r>
    <n v="1264"/>
    <x v="1"/>
    <x v="3"/>
    <s v="GCA_001766235.1"/>
    <s v="Primary Assembly"/>
    <s v="chromosome"/>
    <s v="CP015164.1"/>
    <n v="653241"/>
    <n v="654788"/>
    <x v="0"/>
    <s v="AOW45937.1"/>
    <m/>
    <m/>
    <s v="peptide chain release factor 3"/>
    <m/>
    <m/>
    <s v="A4S02_03160"/>
    <n v="1548"/>
    <n v="515"/>
    <m/>
  </r>
  <r>
    <n v="1265"/>
    <x v="0"/>
    <x v="2"/>
    <s v="GCA_001766235.1"/>
    <s v="Primary Assembly"/>
    <s v="chromosome"/>
    <s v="CP015164.1"/>
    <n v="654807"/>
    <n v="655544"/>
    <x v="1"/>
    <m/>
    <m/>
    <m/>
    <m/>
    <m/>
    <m/>
    <s v="A4S02_03165"/>
    <n v="738"/>
    <m/>
    <m/>
  </r>
  <r>
    <n v="1266"/>
    <x v="1"/>
    <x v="3"/>
    <s v="GCA_001766235.1"/>
    <s v="Primary Assembly"/>
    <s v="chromosome"/>
    <s v="CP015164.1"/>
    <n v="654807"/>
    <n v="655544"/>
    <x v="1"/>
    <s v="AOW45938.1"/>
    <m/>
    <m/>
    <s v="phosphohydrolase"/>
    <m/>
    <m/>
    <s v="A4S02_03165"/>
    <n v="738"/>
    <n v="245"/>
    <m/>
  </r>
  <r>
    <n v="1267"/>
    <x v="0"/>
    <x v="2"/>
    <s v="GCA_001766235.1"/>
    <s v="Primary Assembly"/>
    <s v="chromosome"/>
    <s v="CP015164.1"/>
    <n v="655642"/>
    <n v="656673"/>
    <x v="1"/>
    <m/>
    <m/>
    <m/>
    <m/>
    <m/>
    <m/>
    <s v="A4S02_03170"/>
    <n v="1032"/>
    <m/>
    <m/>
  </r>
  <r>
    <n v="1268"/>
    <x v="1"/>
    <x v="3"/>
    <s v="GCA_001766235.1"/>
    <s v="Primary Assembly"/>
    <s v="chromosome"/>
    <s v="CP015164.1"/>
    <n v="655642"/>
    <n v="656673"/>
    <x v="1"/>
    <s v="AOW45939.1"/>
    <m/>
    <m/>
    <s v="isocitrate dehydrogenase"/>
    <m/>
    <m/>
    <s v="A4S02_03170"/>
    <n v="1032"/>
    <n v="343"/>
    <m/>
  </r>
  <r>
    <n v="1269"/>
    <x v="0"/>
    <x v="2"/>
    <s v="GCA_001766235.1"/>
    <s v="Primary Assembly"/>
    <s v="chromosome"/>
    <s v="CP015164.1"/>
    <n v="656771"/>
    <n v="658552"/>
    <x v="1"/>
    <m/>
    <m/>
    <m/>
    <m/>
    <m/>
    <m/>
    <s v="A4S02_03175"/>
    <n v="1782"/>
    <m/>
    <m/>
  </r>
  <r>
    <n v="1270"/>
    <x v="1"/>
    <x v="3"/>
    <s v="GCA_001766235.1"/>
    <s v="Primary Assembly"/>
    <s v="chromosome"/>
    <s v="CP015164.1"/>
    <n v="656771"/>
    <n v="658552"/>
    <x v="1"/>
    <s v="AOW45940.1"/>
    <m/>
    <m/>
    <s v="X-Pro aminopeptidase"/>
    <m/>
    <m/>
    <s v="A4S02_03175"/>
    <n v="1782"/>
    <n v="593"/>
    <m/>
  </r>
  <r>
    <n v="1271"/>
    <x v="0"/>
    <x v="2"/>
    <s v="GCA_001766235.1"/>
    <s v="Primary Assembly"/>
    <s v="chromosome"/>
    <s v="CP015164.1"/>
    <n v="658594"/>
    <n v="659514"/>
    <x v="1"/>
    <m/>
    <m/>
    <m/>
    <m/>
    <m/>
    <m/>
    <s v="A4S02_03180"/>
    <n v="921"/>
    <m/>
    <m/>
  </r>
  <r>
    <n v="1272"/>
    <x v="1"/>
    <x v="3"/>
    <s v="GCA_001766235.1"/>
    <s v="Primary Assembly"/>
    <s v="chromosome"/>
    <s v="CP015164.1"/>
    <n v="658594"/>
    <n v="659514"/>
    <x v="1"/>
    <s v="AOW45941.1"/>
    <m/>
    <m/>
    <s v="50S ribosomal protein L11 methyltransferase"/>
    <m/>
    <m/>
    <s v="A4S02_03180"/>
    <n v="921"/>
    <n v="306"/>
    <m/>
  </r>
  <r>
    <n v="1273"/>
    <x v="0"/>
    <x v="2"/>
    <s v="GCA_001766235.1"/>
    <s v="Primary Assembly"/>
    <s v="chromosome"/>
    <s v="CP015164.1"/>
    <n v="659514"/>
    <n v="661676"/>
    <x v="1"/>
    <m/>
    <m/>
    <m/>
    <m/>
    <m/>
    <m/>
    <s v="A4S02_03185"/>
    <n v="2163"/>
    <m/>
    <m/>
  </r>
  <r>
    <n v="1274"/>
    <x v="1"/>
    <x v="3"/>
    <s v="GCA_001766235.1"/>
    <s v="Primary Assembly"/>
    <s v="chromosome"/>
    <s v="CP015164.1"/>
    <n v="659514"/>
    <n v="661676"/>
    <x v="1"/>
    <s v="AOW47748.1"/>
    <m/>
    <m/>
    <s v="DNA helicase II"/>
    <m/>
    <m/>
    <s v="A4S02_03185"/>
    <n v="2163"/>
    <n v="720"/>
    <m/>
  </r>
  <r>
    <n v="1275"/>
    <x v="0"/>
    <x v="2"/>
    <s v="GCA_001766235.1"/>
    <s v="Primary Assembly"/>
    <s v="chromosome"/>
    <s v="CP015164.1"/>
    <n v="661791"/>
    <n v="662615"/>
    <x v="0"/>
    <m/>
    <m/>
    <m/>
    <m/>
    <m/>
    <m/>
    <s v="A4S02_03190"/>
    <n v="825"/>
    <m/>
    <m/>
  </r>
  <r>
    <n v="1276"/>
    <x v="1"/>
    <x v="3"/>
    <s v="GCA_001766235.1"/>
    <s v="Primary Assembly"/>
    <s v="chromosome"/>
    <s v="CP015164.1"/>
    <n v="661791"/>
    <n v="662615"/>
    <x v="0"/>
    <s v="AOW45942.1"/>
    <m/>
    <m/>
    <s v="DNA repair protein RadC"/>
    <m/>
    <m/>
    <s v="A4S02_03190"/>
    <n v="825"/>
    <n v="274"/>
    <m/>
  </r>
  <r>
    <n v="1277"/>
    <x v="0"/>
    <x v="2"/>
    <s v="GCA_001766235.1"/>
    <s v="Primary Assembly"/>
    <s v="chromosome"/>
    <s v="CP015164.1"/>
    <n v="662612"/>
    <n v="663376"/>
    <x v="0"/>
    <m/>
    <m/>
    <m/>
    <m/>
    <m/>
    <m/>
    <s v="A4S02_03195"/>
    <n v="765"/>
    <m/>
    <m/>
  </r>
  <r>
    <n v="1278"/>
    <x v="1"/>
    <x v="3"/>
    <s v="GCA_001766235.1"/>
    <s v="Primary Assembly"/>
    <s v="chromosome"/>
    <s v="CP015164.1"/>
    <n v="662612"/>
    <n v="663376"/>
    <x v="0"/>
    <s v="AOW45943.1"/>
    <m/>
    <m/>
    <s v="DNA repair protein RadC"/>
    <m/>
    <m/>
    <s v="A4S02_03195"/>
    <n v="765"/>
    <n v="254"/>
    <m/>
  </r>
  <r>
    <n v="1279"/>
    <x v="0"/>
    <x v="2"/>
    <s v="GCA_001766235.1"/>
    <s v="Primary Assembly"/>
    <s v="chromosome"/>
    <s v="CP015164.1"/>
    <n v="663399"/>
    <n v="664580"/>
    <x v="1"/>
    <m/>
    <m/>
    <m/>
    <m/>
    <m/>
    <m/>
    <s v="A4S02_03200"/>
    <n v="1182"/>
    <m/>
    <m/>
  </r>
  <r>
    <n v="1280"/>
    <x v="1"/>
    <x v="3"/>
    <s v="GCA_001766235.1"/>
    <s v="Primary Assembly"/>
    <s v="chromosome"/>
    <s v="CP015164.1"/>
    <n v="663399"/>
    <n v="664580"/>
    <x v="1"/>
    <s v="AOW45944.1"/>
    <m/>
    <m/>
    <s v="5-(carboxyamino)imidazole ribonucleotide synthase"/>
    <m/>
    <m/>
    <s v="A4S02_03200"/>
    <n v="1182"/>
    <n v="393"/>
    <m/>
  </r>
  <r>
    <n v="1281"/>
    <x v="0"/>
    <x v="2"/>
    <s v="GCA_001766235.1"/>
    <s v="Primary Assembly"/>
    <s v="chromosome"/>
    <s v="CP015164.1"/>
    <n v="664577"/>
    <n v="665044"/>
    <x v="1"/>
    <m/>
    <m/>
    <m/>
    <m/>
    <m/>
    <m/>
    <s v="A4S02_03205"/>
    <n v="468"/>
    <m/>
    <m/>
  </r>
  <r>
    <n v="1282"/>
    <x v="1"/>
    <x v="3"/>
    <s v="GCA_001766235.1"/>
    <s v="Primary Assembly"/>
    <s v="chromosome"/>
    <s v="CP015164.1"/>
    <n v="664577"/>
    <n v="665044"/>
    <x v="1"/>
    <s v="AOW47749.1"/>
    <m/>
    <m/>
    <s v="5-(carboxyamino)imidazole ribonucleotide mutase"/>
    <m/>
    <m/>
    <s v="A4S02_03205"/>
    <n v="468"/>
    <n v="155"/>
    <m/>
  </r>
  <r>
    <n v="1283"/>
    <x v="0"/>
    <x v="2"/>
    <s v="GCA_001766235.1"/>
    <s v="Primary Assembly"/>
    <s v="chromosome"/>
    <s v="CP015164.1"/>
    <n v="665170"/>
    <n v="665376"/>
    <x v="1"/>
    <m/>
    <m/>
    <m/>
    <m/>
    <m/>
    <m/>
    <s v="A4S02_03210"/>
    <n v="207"/>
    <m/>
    <m/>
  </r>
  <r>
    <n v="1284"/>
    <x v="1"/>
    <x v="3"/>
    <s v="GCA_001766235.1"/>
    <s v="Primary Assembly"/>
    <s v="chromosome"/>
    <s v="CP015164.1"/>
    <n v="665170"/>
    <n v="665376"/>
    <x v="1"/>
    <s v="AOW45945.1"/>
    <m/>
    <m/>
    <s v="hypothetical protein"/>
    <m/>
    <m/>
    <s v="A4S02_03210"/>
    <n v="207"/>
    <n v="68"/>
    <m/>
  </r>
  <r>
    <n v="1285"/>
    <x v="0"/>
    <x v="2"/>
    <s v="GCA_001766235.1"/>
    <s v="Primary Assembly"/>
    <s v="chromosome"/>
    <s v="CP015164.1"/>
    <n v="665553"/>
    <n v="665780"/>
    <x v="0"/>
    <m/>
    <m/>
    <m/>
    <m/>
    <m/>
    <m/>
    <s v="A4S02_03215"/>
    <n v="228"/>
    <m/>
    <m/>
  </r>
  <r>
    <n v="1286"/>
    <x v="1"/>
    <x v="3"/>
    <s v="GCA_001766235.1"/>
    <s v="Primary Assembly"/>
    <s v="chromosome"/>
    <s v="CP015164.1"/>
    <n v="665553"/>
    <n v="665780"/>
    <x v="0"/>
    <s v="AOW45946.1"/>
    <m/>
    <m/>
    <s v="hypothetical protein"/>
    <m/>
    <m/>
    <s v="A4S02_03215"/>
    <n v="228"/>
    <n v="75"/>
    <m/>
  </r>
  <r>
    <n v="1287"/>
    <x v="0"/>
    <x v="2"/>
    <s v="GCA_001766235.1"/>
    <s v="Primary Assembly"/>
    <s v="chromosome"/>
    <s v="CP015164.1"/>
    <n v="665848"/>
    <n v="666441"/>
    <x v="1"/>
    <m/>
    <m/>
    <m/>
    <m/>
    <m/>
    <m/>
    <s v="A4S02_03220"/>
    <n v="594"/>
    <m/>
    <m/>
  </r>
  <r>
    <n v="1288"/>
    <x v="1"/>
    <x v="3"/>
    <s v="GCA_001766235.1"/>
    <s v="Primary Assembly"/>
    <s v="chromosome"/>
    <s v="CP015164.1"/>
    <n v="665848"/>
    <n v="666441"/>
    <x v="1"/>
    <s v="AOW45947.1"/>
    <m/>
    <m/>
    <s v="cytoplasmic protein"/>
    <m/>
    <m/>
    <s v="A4S02_03220"/>
    <n v="594"/>
    <n v="197"/>
    <m/>
  </r>
  <r>
    <n v="1289"/>
    <x v="0"/>
    <x v="2"/>
    <s v="GCA_001766235.1"/>
    <s v="Primary Assembly"/>
    <s v="chromosome"/>
    <s v="CP015164.1"/>
    <n v="666685"/>
    <n v="667191"/>
    <x v="1"/>
    <m/>
    <m/>
    <m/>
    <m/>
    <m/>
    <m/>
    <s v="A4S02_03225"/>
    <n v="507"/>
    <m/>
    <m/>
  </r>
  <r>
    <n v="1290"/>
    <x v="1"/>
    <x v="3"/>
    <s v="GCA_001766235.1"/>
    <s v="Primary Assembly"/>
    <s v="chromosome"/>
    <s v="CP015164.1"/>
    <n v="666685"/>
    <n v="667191"/>
    <x v="1"/>
    <s v="AOW45948.1"/>
    <m/>
    <m/>
    <s v="heat-shock protein Hsp20"/>
    <m/>
    <m/>
    <s v="A4S02_03225"/>
    <n v="507"/>
    <n v="168"/>
    <m/>
  </r>
  <r>
    <n v="1291"/>
    <x v="0"/>
    <x v="2"/>
    <s v="GCA_001766235.1"/>
    <s v="Primary Assembly"/>
    <s v="chromosome"/>
    <s v="CP015164.1"/>
    <n v="667374"/>
    <n v="667604"/>
    <x v="1"/>
    <m/>
    <m/>
    <m/>
    <m/>
    <m/>
    <m/>
    <s v="A4S02_03230"/>
    <n v="231"/>
    <m/>
    <m/>
  </r>
  <r>
    <n v="1292"/>
    <x v="1"/>
    <x v="3"/>
    <s v="GCA_001766235.1"/>
    <s v="Primary Assembly"/>
    <s v="chromosome"/>
    <s v="CP015164.1"/>
    <n v="667374"/>
    <n v="667604"/>
    <x v="1"/>
    <s v="AOW45949.1"/>
    <m/>
    <m/>
    <s v="50S ribosomal protein L31"/>
    <m/>
    <m/>
    <s v="A4S02_03230"/>
    <n v="231"/>
    <n v="76"/>
    <m/>
  </r>
  <r>
    <n v="1293"/>
    <x v="0"/>
    <x v="2"/>
    <s v="GCA_001766235.1"/>
    <s v="Primary Assembly"/>
    <s v="chromosome"/>
    <s v="CP015164.1"/>
    <n v="667893"/>
    <n v="668372"/>
    <x v="0"/>
    <m/>
    <m/>
    <m/>
    <m/>
    <m/>
    <m/>
    <s v="A4S02_03235"/>
    <n v="480"/>
    <m/>
    <m/>
  </r>
  <r>
    <n v="1294"/>
    <x v="1"/>
    <x v="3"/>
    <s v="GCA_001766235.1"/>
    <s v="Primary Assembly"/>
    <s v="chromosome"/>
    <s v="CP015164.1"/>
    <n v="667893"/>
    <n v="668372"/>
    <x v="0"/>
    <s v="AOW45950.1"/>
    <m/>
    <m/>
    <s v="mechanosensitive ion channel protein MscL"/>
    <m/>
    <m/>
    <s v="A4S02_03235"/>
    <n v="480"/>
    <n v="159"/>
    <m/>
  </r>
  <r>
    <n v="1295"/>
    <x v="0"/>
    <x v="2"/>
    <s v="GCA_001766235.1"/>
    <s v="Primary Assembly"/>
    <s v="chromosome"/>
    <s v="CP015164.1"/>
    <n v="668457"/>
    <n v="668861"/>
    <x v="0"/>
    <m/>
    <m/>
    <m/>
    <m/>
    <m/>
    <m/>
    <s v="A4S02_03240"/>
    <n v="405"/>
    <m/>
    <m/>
  </r>
  <r>
    <n v="1296"/>
    <x v="1"/>
    <x v="3"/>
    <s v="GCA_001766235.1"/>
    <s v="Primary Assembly"/>
    <s v="chromosome"/>
    <s v="CP015164.1"/>
    <n v="668457"/>
    <n v="668861"/>
    <x v="0"/>
    <s v="AOW45951.1"/>
    <m/>
    <m/>
    <s v="hypothetical protein"/>
    <m/>
    <m/>
    <s v="A4S02_03240"/>
    <n v="405"/>
    <n v="134"/>
    <m/>
  </r>
  <r>
    <n v="1297"/>
    <x v="0"/>
    <x v="2"/>
    <s v="GCA_001766235.1"/>
    <s v="Primary Assembly"/>
    <s v="chromosome"/>
    <s v="CP015164.1"/>
    <n v="668934"/>
    <n v="669884"/>
    <x v="1"/>
    <m/>
    <m/>
    <m/>
    <m/>
    <m/>
    <m/>
    <s v="A4S02_03245"/>
    <n v="951"/>
    <m/>
    <m/>
  </r>
  <r>
    <n v="1298"/>
    <x v="1"/>
    <x v="3"/>
    <s v="GCA_001766235.1"/>
    <s v="Primary Assembly"/>
    <s v="chromosome"/>
    <s v="CP015164.1"/>
    <n v="668934"/>
    <n v="669884"/>
    <x v="1"/>
    <s v="AOW45952.1"/>
    <m/>
    <m/>
    <s v="protein-export membrane protein SecF"/>
    <m/>
    <m/>
    <s v="A4S02_03245"/>
    <n v="951"/>
    <n v="316"/>
    <m/>
  </r>
  <r>
    <n v="1299"/>
    <x v="0"/>
    <x v="2"/>
    <s v="GCA_001766235.1"/>
    <s v="Primary Assembly"/>
    <s v="chromosome"/>
    <s v="CP015164.1"/>
    <n v="669897"/>
    <n v="671456"/>
    <x v="1"/>
    <m/>
    <m/>
    <m/>
    <m/>
    <m/>
    <m/>
    <s v="A4S02_03250"/>
    <n v="1560"/>
    <m/>
    <m/>
  </r>
  <r>
    <n v="1300"/>
    <x v="1"/>
    <x v="3"/>
    <s v="GCA_001766235.1"/>
    <s v="Primary Assembly"/>
    <s v="chromosome"/>
    <s v="CP015164.1"/>
    <n v="669897"/>
    <n v="671456"/>
    <x v="1"/>
    <s v="AOW45953.1"/>
    <m/>
    <m/>
    <s v="protein-export membrane protein SecD"/>
    <m/>
    <m/>
    <s v="A4S02_03250"/>
    <n v="1560"/>
    <n v="519"/>
    <m/>
  </r>
  <r>
    <n v="1301"/>
    <x v="0"/>
    <x v="2"/>
    <s v="GCA_001766235.1"/>
    <s v="Primary Assembly"/>
    <s v="chromosome"/>
    <s v="CP015164.1"/>
    <n v="671698"/>
    <n v="672675"/>
    <x v="0"/>
    <m/>
    <m/>
    <m/>
    <m/>
    <m/>
    <m/>
    <s v="A4S02_03255"/>
    <n v="978"/>
    <m/>
    <m/>
  </r>
  <r>
    <n v="1302"/>
    <x v="1"/>
    <x v="3"/>
    <s v="GCA_001766235.1"/>
    <s v="Primary Assembly"/>
    <s v="chromosome"/>
    <s v="CP015164.1"/>
    <n v="671698"/>
    <n v="672675"/>
    <x v="0"/>
    <s v="AOW45954.1"/>
    <m/>
    <m/>
    <s v="oxidoreductase"/>
    <m/>
    <m/>
    <s v="A4S02_03255"/>
    <n v="978"/>
    <n v="325"/>
    <m/>
  </r>
  <r>
    <n v="1303"/>
    <x v="0"/>
    <x v="2"/>
    <s v="GCA_001766235.1"/>
    <s v="Primary Assembly"/>
    <s v="chromosome"/>
    <s v="CP015164.1"/>
    <n v="672878"/>
    <n v="674809"/>
    <x v="0"/>
    <m/>
    <m/>
    <m/>
    <m/>
    <m/>
    <m/>
    <s v="A4S02_03260"/>
    <n v="1932"/>
    <m/>
    <m/>
  </r>
  <r>
    <n v="1304"/>
    <x v="1"/>
    <x v="3"/>
    <s v="GCA_001766235.1"/>
    <s v="Primary Assembly"/>
    <s v="chromosome"/>
    <s v="CP015164.1"/>
    <n v="672878"/>
    <n v="674809"/>
    <x v="0"/>
    <s v="AOW45955.1"/>
    <m/>
    <m/>
    <s v="ribonucleotide-diphosphate reductase subunit alpha"/>
    <m/>
    <m/>
    <s v="A4S02_03260"/>
    <n v="1932"/>
    <n v="643"/>
    <m/>
  </r>
  <r>
    <n v="1305"/>
    <x v="0"/>
    <x v="2"/>
    <s v="GCA_001766235.1"/>
    <s v="Primary Assembly"/>
    <s v="chromosome"/>
    <s v="CP015164.1"/>
    <n v="674883"/>
    <n v="675902"/>
    <x v="0"/>
    <m/>
    <m/>
    <m/>
    <m/>
    <m/>
    <m/>
    <s v="A4S02_03265"/>
    <n v="1020"/>
    <m/>
    <m/>
  </r>
  <r>
    <n v="1306"/>
    <x v="1"/>
    <x v="3"/>
    <s v="GCA_001766235.1"/>
    <s v="Primary Assembly"/>
    <s v="chromosome"/>
    <s v="CP015164.1"/>
    <n v="674883"/>
    <n v="675902"/>
    <x v="0"/>
    <s v="AOW45956.1"/>
    <m/>
    <m/>
    <s v="ribonucleotide-diphosphate reductase subunit beta"/>
    <m/>
    <m/>
    <s v="A4S02_03265"/>
    <n v="1020"/>
    <n v="339"/>
    <m/>
  </r>
  <r>
    <n v="1307"/>
    <x v="0"/>
    <x v="2"/>
    <s v="GCA_001766235.1"/>
    <s v="Primary Assembly"/>
    <s v="chromosome"/>
    <s v="CP015164.1"/>
    <n v="675908"/>
    <n v="676663"/>
    <x v="1"/>
    <m/>
    <m/>
    <m/>
    <m/>
    <m/>
    <m/>
    <s v="A4S02_03270"/>
    <n v="756"/>
    <m/>
    <m/>
  </r>
  <r>
    <n v="1308"/>
    <x v="1"/>
    <x v="3"/>
    <s v="GCA_001766235.1"/>
    <s v="Primary Assembly"/>
    <s v="chromosome"/>
    <s v="CP015164.1"/>
    <n v="675908"/>
    <n v="676663"/>
    <x v="1"/>
    <s v="AOW45957.1"/>
    <m/>
    <m/>
    <s v="methyltransferase"/>
    <m/>
    <m/>
    <s v="A4S02_03270"/>
    <n v="756"/>
    <n v="251"/>
    <m/>
  </r>
  <r>
    <n v="1309"/>
    <x v="0"/>
    <x v="2"/>
    <s v="GCA_001766235.1"/>
    <s v="Primary Assembly"/>
    <s v="chromosome"/>
    <s v="CP015164.1"/>
    <n v="676781"/>
    <n v="677851"/>
    <x v="0"/>
    <m/>
    <m/>
    <m/>
    <m/>
    <m/>
    <m/>
    <s v="A4S02_03275"/>
    <n v="1071"/>
    <m/>
    <m/>
  </r>
  <r>
    <n v="1310"/>
    <x v="1"/>
    <x v="3"/>
    <s v="GCA_001766235.1"/>
    <s v="Primary Assembly"/>
    <s v="chromosome"/>
    <s v="CP015164.1"/>
    <n v="676781"/>
    <n v="677851"/>
    <x v="0"/>
    <s v="AOW45958.1"/>
    <m/>
    <m/>
    <s v="farnesyltranstransferase"/>
    <m/>
    <m/>
    <s v="A4S02_03275"/>
    <n v="1071"/>
    <n v="356"/>
    <m/>
  </r>
  <r>
    <n v="1311"/>
    <x v="0"/>
    <x v="2"/>
    <s v="GCA_001766235.1"/>
    <s v="Primary Assembly"/>
    <s v="chromosome"/>
    <s v="CP015164.1"/>
    <n v="677888"/>
    <n v="678736"/>
    <x v="1"/>
    <m/>
    <m/>
    <m/>
    <m/>
    <m/>
    <m/>
    <s v="A4S02_03280"/>
    <n v="849"/>
    <m/>
    <m/>
  </r>
  <r>
    <n v="1312"/>
    <x v="1"/>
    <x v="3"/>
    <s v="GCA_001766235.1"/>
    <s v="Primary Assembly"/>
    <s v="chromosome"/>
    <s v="CP015164.1"/>
    <n v="677888"/>
    <n v="678736"/>
    <x v="1"/>
    <s v="AOW45959.1"/>
    <m/>
    <m/>
    <s v="glutamate racemase"/>
    <m/>
    <m/>
    <s v="A4S02_03280"/>
    <n v="849"/>
    <n v="282"/>
    <m/>
  </r>
  <r>
    <n v="1313"/>
    <x v="0"/>
    <x v="2"/>
    <s v="GCA_001766235.1"/>
    <s v="Primary Assembly"/>
    <s v="chromosome"/>
    <s v="CP015164.1"/>
    <n v="678741"/>
    <n v="679496"/>
    <x v="1"/>
    <m/>
    <m/>
    <m/>
    <m/>
    <m/>
    <m/>
    <s v="A4S02_03285"/>
    <n v="756"/>
    <m/>
    <m/>
  </r>
  <r>
    <n v="1314"/>
    <x v="1"/>
    <x v="3"/>
    <s v="GCA_001766235.1"/>
    <s v="Primary Assembly"/>
    <s v="chromosome"/>
    <s v="CP015164.1"/>
    <n v="678741"/>
    <n v="679496"/>
    <x v="1"/>
    <s v="AOW47750.1"/>
    <m/>
    <m/>
    <s v="orotate phosphoribosyltransferase"/>
    <m/>
    <m/>
    <s v="A4S02_03285"/>
    <n v="756"/>
    <n v="251"/>
    <m/>
  </r>
  <r>
    <n v="1315"/>
    <x v="0"/>
    <x v="2"/>
    <s v="GCA_001766235.1"/>
    <s v="Primary Assembly"/>
    <s v="chromosome"/>
    <s v="CP015164.1"/>
    <n v="679743"/>
    <n v="679982"/>
    <x v="0"/>
    <m/>
    <m/>
    <m/>
    <m/>
    <m/>
    <m/>
    <s v="A4S02_03290"/>
    <n v="240"/>
    <m/>
    <m/>
  </r>
  <r>
    <n v="1316"/>
    <x v="1"/>
    <x v="3"/>
    <s v="GCA_001766235.1"/>
    <s v="Primary Assembly"/>
    <s v="chromosome"/>
    <s v="CP015164.1"/>
    <n v="679743"/>
    <n v="679982"/>
    <x v="0"/>
    <s v="AOW45960.1"/>
    <m/>
    <m/>
    <s v="hypothetical protein"/>
    <m/>
    <m/>
    <s v="A4S02_03290"/>
    <n v="240"/>
    <n v="79"/>
    <m/>
  </r>
  <r>
    <n v="1317"/>
    <x v="0"/>
    <x v="2"/>
    <s v="GCA_001766235.1"/>
    <s v="Primary Assembly"/>
    <s v="chromosome"/>
    <s v="CP015164.1"/>
    <n v="680147"/>
    <n v="681457"/>
    <x v="1"/>
    <m/>
    <m/>
    <m/>
    <m/>
    <m/>
    <m/>
    <s v="A4S02_03295"/>
    <n v="1311"/>
    <m/>
    <m/>
  </r>
  <r>
    <n v="1318"/>
    <x v="1"/>
    <x v="3"/>
    <s v="GCA_001766235.1"/>
    <s v="Primary Assembly"/>
    <s v="chromosome"/>
    <s v="CP015164.1"/>
    <n v="680147"/>
    <n v="681457"/>
    <x v="1"/>
    <s v="AOW45961.1"/>
    <m/>
    <m/>
    <s v="citrate (Si)-synthase"/>
    <m/>
    <m/>
    <s v="A4S02_03295"/>
    <n v="1311"/>
    <n v="436"/>
    <m/>
  </r>
  <r>
    <n v="1319"/>
    <x v="0"/>
    <x v="2"/>
    <s v="GCA_001766235.1"/>
    <s v="Primary Assembly"/>
    <s v="chromosome"/>
    <s v="CP015164.1"/>
    <n v="681610"/>
    <n v="682134"/>
    <x v="1"/>
    <m/>
    <m/>
    <m/>
    <m/>
    <m/>
    <m/>
    <s v="A4S02_03300"/>
    <n v="525"/>
    <m/>
    <m/>
  </r>
  <r>
    <n v="1320"/>
    <x v="1"/>
    <x v="3"/>
    <s v="GCA_001766235.1"/>
    <s v="Primary Assembly"/>
    <s v="chromosome"/>
    <s v="CP015164.1"/>
    <n v="681610"/>
    <n v="682134"/>
    <x v="1"/>
    <s v="AOW45962.1"/>
    <m/>
    <m/>
    <s v="phosphohistidine phosphatase"/>
    <m/>
    <m/>
    <s v="A4S02_03300"/>
    <n v="525"/>
    <n v="174"/>
    <m/>
  </r>
  <r>
    <n v="1321"/>
    <x v="0"/>
    <x v="2"/>
    <s v="GCA_001766235.1"/>
    <s v="Primary Assembly"/>
    <s v="chromosome"/>
    <s v="CP015164.1"/>
    <n v="682144"/>
    <n v="682473"/>
    <x v="1"/>
    <m/>
    <m/>
    <m/>
    <m/>
    <m/>
    <m/>
    <s v="A4S02_03305"/>
    <n v="330"/>
    <m/>
    <m/>
  </r>
  <r>
    <n v="1322"/>
    <x v="1"/>
    <x v="3"/>
    <s v="GCA_001766235.1"/>
    <s v="Primary Assembly"/>
    <s v="chromosome"/>
    <s v="CP015164.1"/>
    <n v="682144"/>
    <n v="682473"/>
    <x v="1"/>
    <s v="AOW45963.1"/>
    <m/>
    <m/>
    <s v="chorismate mutase"/>
    <m/>
    <m/>
    <s v="A4S02_03305"/>
    <n v="330"/>
    <n v="109"/>
    <m/>
  </r>
  <r>
    <n v="1323"/>
    <x v="0"/>
    <x v="2"/>
    <s v="GCA_001766235.1"/>
    <s v="Primary Assembly"/>
    <s v="chromosome"/>
    <s v="CP015164.1"/>
    <n v="682540"/>
    <n v="683271"/>
    <x v="1"/>
    <m/>
    <m/>
    <m/>
    <m/>
    <m/>
    <m/>
    <s v="A4S02_03310"/>
    <n v="732"/>
    <m/>
    <m/>
  </r>
  <r>
    <n v="1324"/>
    <x v="1"/>
    <x v="3"/>
    <s v="GCA_001766235.1"/>
    <s v="Primary Assembly"/>
    <s v="chromosome"/>
    <s v="CP015164.1"/>
    <n v="682540"/>
    <n v="683271"/>
    <x v="1"/>
    <s v="AOW45964.1"/>
    <m/>
    <m/>
    <s v="phosphatase"/>
    <m/>
    <m/>
    <s v="A4S02_03310"/>
    <n v="732"/>
    <n v="243"/>
    <m/>
  </r>
  <r>
    <n v="1325"/>
    <x v="0"/>
    <x v="2"/>
    <s v="GCA_001766235.1"/>
    <s v="Primary Assembly"/>
    <s v="chromosome"/>
    <s v="CP015164.1"/>
    <n v="683578"/>
    <n v="685095"/>
    <x v="0"/>
    <m/>
    <m/>
    <m/>
    <m/>
    <m/>
    <m/>
    <s v="A4S02_03315"/>
    <n v="1518"/>
    <m/>
    <m/>
  </r>
  <r>
    <n v="1326"/>
    <x v="1"/>
    <x v="3"/>
    <s v="GCA_001766235.1"/>
    <s v="Primary Assembly"/>
    <s v="chromosome"/>
    <s v="CP015164.1"/>
    <n v="683578"/>
    <n v="685095"/>
    <x v="0"/>
    <s v="AOW45965.1"/>
    <m/>
    <m/>
    <s v="acetyl-CoA hydrolase"/>
    <m/>
    <m/>
    <s v="A4S02_03315"/>
    <n v="1518"/>
    <n v="505"/>
    <m/>
  </r>
  <r>
    <n v="1327"/>
    <x v="0"/>
    <x v="2"/>
    <s v="GCA_001766235.1"/>
    <s v="Primary Assembly"/>
    <s v="chromosome"/>
    <s v="CP015164.1"/>
    <n v="685181"/>
    <n v="685939"/>
    <x v="1"/>
    <m/>
    <m/>
    <m/>
    <m/>
    <m/>
    <m/>
    <s v="A4S02_03320"/>
    <n v="759"/>
    <m/>
    <m/>
  </r>
  <r>
    <n v="1328"/>
    <x v="1"/>
    <x v="3"/>
    <s v="GCA_001766235.1"/>
    <s v="Primary Assembly"/>
    <s v="chromosome"/>
    <s v="CP015164.1"/>
    <n v="685181"/>
    <n v="685939"/>
    <x v="1"/>
    <s v="AOW45966.1"/>
    <m/>
    <m/>
    <s v="hypothetical protein"/>
    <m/>
    <m/>
    <s v="A4S02_03320"/>
    <n v="759"/>
    <n v="252"/>
    <m/>
  </r>
  <r>
    <n v="1329"/>
    <x v="0"/>
    <x v="2"/>
    <s v="GCA_001766235.1"/>
    <s v="Primary Assembly"/>
    <s v="chromosome"/>
    <s v="CP015164.1"/>
    <n v="685926"/>
    <n v="690473"/>
    <x v="1"/>
    <m/>
    <m/>
    <m/>
    <m/>
    <m/>
    <m/>
    <s v="A4S02_03325"/>
    <n v="4548"/>
    <m/>
    <m/>
  </r>
  <r>
    <n v="1330"/>
    <x v="1"/>
    <x v="3"/>
    <s v="GCA_001766235.1"/>
    <s v="Primary Assembly"/>
    <s v="chromosome"/>
    <s v="CP015164.1"/>
    <n v="685926"/>
    <n v="690473"/>
    <x v="1"/>
    <s v="AOW45967.1"/>
    <m/>
    <m/>
    <s v="chromosome segregation protein SMC"/>
    <m/>
    <m/>
    <s v="A4S02_03325"/>
    <n v="4548"/>
    <n v="1515"/>
    <m/>
  </r>
  <r>
    <n v="1331"/>
    <x v="0"/>
    <x v="2"/>
    <s v="GCA_001766235.1"/>
    <s v="Primary Assembly"/>
    <s v="chromosome"/>
    <s v="CP015164.1"/>
    <n v="690513"/>
    <n v="691133"/>
    <x v="1"/>
    <m/>
    <m/>
    <m/>
    <m/>
    <m/>
    <m/>
    <s v="A4S02_03330"/>
    <n v="621"/>
    <m/>
    <m/>
  </r>
  <r>
    <n v="1332"/>
    <x v="1"/>
    <x v="3"/>
    <s v="GCA_001766235.1"/>
    <s v="Primary Assembly"/>
    <s v="chromosome"/>
    <s v="CP015164.1"/>
    <n v="690513"/>
    <n v="691133"/>
    <x v="1"/>
    <s v="AOW45968.1"/>
    <m/>
    <m/>
    <s v="thiol:disulfide interchange protein"/>
    <m/>
    <m/>
    <s v="A4S02_03330"/>
    <n v="621"/>
    <n v="206"/>
    <m/>
  </r>
  <r>
    <n v="1333"/>
    <x v="0"/>
    <x v="2"/>
    <s v="GCA_001766235.1"/>
    <s v="Primary Assembly"/>
    <s v="chromosome"/>
    <s v="CP015164.1"/>
    <n v="691206"/>
    <n v="692150"/>
    <x v="1"/>
    <m/>
    <m/>
    <m/>
    <m/>
    <m/>
    <m/>
    <s v="A4S02_03335"/>
    <n v="945"/>
    <m/>
    <m/>
  </r>
  <r>
    <n v="1334"/>
    <x v="1"/>
    <x v="3"/>
    <s v="GCA_001766235.1"/>
    <s v="Primary Assembly"/>
    <s v="chromosome"/>
    <s v="CP015164.1"/>
    <n v="691206"/>
    <n v="692150"/>
    <x v="1"/>
    <s v="AOW45969.1"/>
    <m/>
    <m/>
    <s v="magnesium/cobalt efflux protein"/>
    <m/>
    <m/>
    <s v="A4S02_03335"/>
    <n v="945"/>
    <n v="314"/>
    <m/>
  </r>
  <r>
    <n v="1335"/>
    <x v="0"/>
    <x v="2"/>
    <s v="GCA_001766235.1"/>
    <s v="Primary Assembly"/>
    <s v="chromosome"/>
    <s v="CP015164.1"/>
    <n v="692147"/>
    <n v="692653"/>
    <x v="1"/>
    <m/>
    <m/>
    <m/>
    <m/>
    <m/>
    <m/>
    <s v="A4S02_03340"/>
    <n v="507"/>
    <m/>
    <m/>
  </r>
  <r>
    <n v="1336"/>
    <x v="1"/>
    <x v="3"/>
    <s v="GCA_001766235.1"/>
    <s v="Primary Assembly"/>
    <s v="chromosome"/>
    <s v="CP015164.1"/>
    <n v="692147"/>
    <n v="692653"/>
    <x v="1"/>
    <s v="AOW47751.1"/>
    <m/>
    <m/>
    <s v="rRNA maturation RNase YbeY"/>
    <m/>
    <m/>
    <s v="A4S02_03340"/>
    <n v="507"/>
    <n v="168"/>
    <m/>
  </r>
  <r>
    <n v="1337"/>
    <x v="0"/>
    <x v="2"/>
    <s v="GCA_001766235.1"/>
    <s v="Primary Assembly"/>
    <s v="chromosome"/>
    <s v="CP015164.1"/>
    <n v="692670"/>
    <n v="693722"/>
    <x v="1"/>
    <m/>
    <m/>
    <m/>
    <m/>
    <m/>
    <m/>
    <s v="A4S02_03345"/>
    <n v="1053"/>
    <m/>
    <m/>
  </r>
  <r>
    <n v="1338"/>
    <x v="1"/>
    <x v="3"/>
    <s v="GCA_001766235.1"/>
    <s v="Primary Assembly"/>
    <s v="chromosome"/>
    <s v="CP015164.1"/>
    <n v="692670"/>
    <n v="693722"/>
    <x v="1"/>
    <s v="AOW47752.1"/>
    <m/>
    <m/>
    <s v="phosphate starvation-inducible protein PhoH"/>
    <m/>
    <m/>
    <s v="A4S02_03345"/>
    <n v="1053"/>
    <n v="350"/>
    <m/>
  </r>
  <r>
    <n v="1339"/>
    <x v="0"/>
    <x v="2"/>
    <s v="GCA_001766235.1"/>
    <s v="Primary Assembly"/>
    <s v="chromosome"/>
    <s v="CP015164.1"/>
    <n v="693752"/>
    <n v="695170"/>
    <x v="1"/>
    <m/>
    <m/>
    <m/>
    <m/>
    <m/>
    <m/>
    <s v="A4S02_03350"/>
    <n v="1419"/>
    <m/>
    <m/>
  </r>
  <r>
    <n v="1340"/>
    <x v="1"/>
    <x v="3"/>
    <s v="GCA_001766235.1"/>
    <s v="Primary Assembly"/>
    <s v="chromosome"/>
    <s v="CP015164.1"/>
    <n v="693752"/>
    <n v="695170"/>
    <x v="1"/>
    <s v="AOW45970.1"/>
    <m/>
    <m/>
    <s v="tRNA (N6-isopentenyl adenosine(37)-C2)-methylthiotransferase MiaB"/>
    <m/>
    <m/>
    <s v="A4S02_03350"/>
    <n v="1419"/>
    <n v="472"/>
    <m/>
  </r>
  <r>
    <n v="1341"/>
    <x v="0"/>
    <x v="2"/>
    <s v="GCA_001766235.1"/>
    <s v="Primary Assembly"/>
    <s v="chromosome"/>
    <s v="CP015164.1"/>
    <n v="695342"/>
    <n v="696433"/>
    <x v="1"/>
    <m/>
    <m/>
    <m/>
    <m/>
    <m/>
    <m/>
    <s v="A4S02_03355"/>
    <n v="1092"/>
    <m/>
    <m/>
  </r>
  <r>
    <n v="1342"/>
    <x v="1"/>
    <x v="3"/>
    <s v="GCA_001766235.1"/>
    <s v="Primary Assembly"/>
    <s v="chromosome"/>
    <s v="CP015164.1"/>
    <n v="695342"/>
    <n v="696433"/>
    <x v="1"/>
    <s v="AOW45971.1"/>
    <m/>
    <m/>
    <s v="acyl-phosphate glycerol 3-phosphate acyltransferase"/>
    <m/>
    <m/>
    <s v="A4S02_03355"/>
    <n v="1092"/>
    <n v="363"/>
    <m/>
  </r>
  <r>
    <n v="1343"/>
    <x v="0"/>
    <x v="2"/>
    <s v="GCA_001766235.1"/>
    <s v="Primary Assembly"/>
    <s v="chromosome"/>
    <s v="CP015164.1"/>
    <n v="696686"/>
    <n v="698614"/>
    <x v="0"/>
    <m/>
    <m/>
    <m/>
    <m/>
    <m/>
    <m/>
    <s v="A4S02_03360"/>
    <n v="1929"/>
    <m/>
    <m/>
  </r>
  <r>
    <n v="1344"/>
    <x v="1"/>
    <x v="3"/>
    <s v="GCA_001766235.1"/>
    <s v="Primary Assembly"/>
    <s v="chromosome"/>
    <s v="CP015164.1"/>
    <n v="696686"/>
    <n v="698614"/>
    <x v="0"/>
    <s v="AOW45972.1"/>
    <m/>
    <m/>
    <s v="hypothetical protein"/>
    <m/>
    <m/>
    <s v="A4S02_03360"/>
    <n v="1929"/>
    <n v="642"/>
    <m/>
  </r>
  <r>
    <n v="1345"/>
    <x v="0"/>
    <x v="2"/>
    <s v="GCA_001766235.1"/>
    <s v="Primary Assembly"/>
    <s v="chromosome"/>
    <s v="CP015164.1"/>
    <n v="698614"/>
    <n v="702879"/>
    <x v="0"/>
    <m/>
    <m/>
    <m/>
    <m/>
    <m/>
    <m/>
    <s v="A4S02_03365"/>
    <n v="4266"/>
    <m/>
    <m/>
  </r>
  <r>
    <n v="1346"/>
    <x v="1"/>
    <x v="3"/>
    <s v="GCA_001766235.1"/>
    <s v="Primary Assembly"/>
    <s v="chromosome"/>
    <s v="CP015164.1"/>
    <n v="698614"/>
    <n v="702879"/>
    <x v="0"/>
    <s v="AOW45973.1"/>
    <m/>
    <m/>
    <s v="hypothetical protein"/>
    <m/>
    <m/>
    <s v="A4S02_03365"/>
    <n v="4266"/>
    <n v="1421"/>
    <m/>
  </r>
  <r>
    <n v="1347"/>
    <x v="0"/>
    <x v="2"/>
    <s v="GCA_001766235.1"/>
    <s v="Primary Assembly"/>
    <s v="chromosome"/>
    <s v="CP015164.1"/>
    <n v="702936"/>
    <n v="703748"/>
    <x v="1"/>
    <m/>
    <m/>
    <m/>
    <m/>
    <m/>
    <m/>
    <s v="A4S02_03370"/>
    <n v="813"/>
    <m/>
    <m/>
  </r>
  <r>
    <n v="1348"/>
    <x v="1"/>
    <x v="3"/>
    <s v="GCA_001766235.1"/>
    <s v="Primary Assembly"/>
    <s v="chromosome"/>
    <s v="CP015164.1"/>
    <n v="702936"/>
    <n v="703748"/>
    <x v="1"/>
    <s v="AOW45974.1"/>
    <m/>
    <m/>
    <s v="exodeoxyribonuclease III"/>
    <m/>
    <m/>
    <s v="A4S02_03370"/>
    <n v="813"/>
    <n v="270"/>
    <m/>
  </r>
  <r>
    <n v="1349"/>
    <x v="0"/>
    <x v="2"/>
    <s v="GCA_001766235.1"/>
    <s v="Primary Assembly"/>
    <s v="chromosome"/>
    <s v="CP015164.1"/>
    <n v="703854"/>
    <n v="704915"/>
    <x v="0"/>
    <m/>
    <m/>
    <m/>
    <m/>
    <m/>
    <m/>
    <s v="A4S02_03375"/>
    <n v="1062"/>
    <m/>
    <m/>
  </r>
  <r>
    <n v="1350"/>
    <x v="1"/>
    <x v="3"/>
    <s v="GCA_001766235.1"/>
    <s v="Primary Assembly"/>
    <s v="chromosome"/>
    <s v="CP015164.1"/>
    <n v="703854"/>
    <n v="704915"/>
    <x v="0"/>
    <s v="AOW45975.1"/>
    <m/>
    <m/>
    <s v="diguanylate cyclase"/>
    <m/>
    <m/>
    <s v="A4S02_03375"/>
    <n v="1062"/>
    <n v="353"/>
    <m/>
  </r>
  <r>
    <n v="1351"/>
    <x v="0"/>
    <x v="2"/>
    <s v="GCA_001766235.1"/>
    <s v="Primary Assembly"/>
    <s v="chromosome"/>
    <s v="CP015164.1"/>
    <n v="705173"/>
    <n v="707086"/>
    <x v="0"/>
    <m/>
    <m/>
    <m/>
    <m/>
    <m/>
    <m/>
    <s v="A4S02_03380"/>
    <n v="1914"/>
    <m/>
    <m/>
  </r>
  <r>
    <n v="1352"/>
    <x v="1"/>
    <x v="3"/>
    <s v="GCA_001766235.1"/>
    <s v="Primary Assembly"/>
    <s v="chromosome"/>
    <s v="CP015164.1"/>
    <n v="705173"/>
    <n v="707086"/>
    <x v="0"/>
    <s v="AOW45976.1"/>
    <m/>
    <m/>
    <s v="excinuclease ABC subunit C"/>
    <m/>
    <m/>
    <s v="A4S02_03380"/>
    <n v="1914"/>
    <n v="637"/>
    <m/>
  </r>
  <r>
    <n v="1353"/>
    <x v="0"/>
    <x v="2"/>
    <s v="GCA_001766235.1"/>
    <s v="Primary Assembly"/>
    <s v="chromosome"/>
    <s v="CP015164.1"/>
    <n v="707189"/>
    <n v="707758"/>
    <x v="0"/>
    <m/>
    <m/>
    <m/>
    <m/>
    <m/>
    <m/>
    <s v="A4S02_03385"/>
    <n v="570"/>
    <m/>
    <m/>
  </r>
  <r>
    <n v="1354"/>
    <x v="1"/>
    <x v="3"/>
    <s v="GCA_001766235.1"/>
    <s v="Primary Assembly"/>
    <s v="chromosome"/>
    <s v="CP015164.1"/>
    <n v="707189"/>
    <n v="707758"/>
    <x v="0"/>
    <s v="AOW45977.1"/>
    <m/>
    <m/>
    <s v="CDP-diacylglycerol--glycerol-3-phosphate 3-phosphatidyltransferase"/>
    <m/>
    <m/>
    <s v="A4S02_03385"/>
    <n v="570"/>
    <n v="189"/>
    <m/>
  </r>
  <r>
    <n v="1355"/>
    <x v="0"/>
    <x v="2"/>
    <s v="GCA_001766235.1"/>
    <s v="Primary Assembly"/>
    <s v="chromosome"/>
    <s v="CP015164.1"/>
    <n v="707944"/>
    <n v="708471"/>
    <x v="0"/>
    <m/>
    <m/>
    <m/>
    <m/>
    <m/>
    <m/>
    <s v="A4S02_03390"/>
    <n v="528"/>
    <m/>
    <m/>
  </r>
  <r>
    <n v="1356"/>
    <x v="1"/>
    <x v="3"/>
    <s v="GCA_001766235.1"/>
    <s v="Primary Assembly"/>
    <s v="chromosome"/>
    <s v="CP015164.1"/>
    <n v="707944"/>
    <n v="708471"/>
    <x v="0"/>
    <s v="AOW45978.1"/>
    <m/>
    <m/>
    <s v="hypothetical protein"/>
    <m/>
    <m/>
    <s v="A4S02_03390"/>
    <n v="528"/>
    <n v="175"/>
    <m/>
  </r>
  <r>
    <n v="1357"/>
    <x v="0"/>
    <x v="2"/>
    <s v="GCA_001766235.1"/>
    <s v="Primary Assembly"/>
    <s v="chromosome"/>
    <s v="CP015164.1"/>
    <n v="708536"/>
    <n v="708799"/>
    <x v="0"/>
    <m/>
    <m/>
    <m/>
    <m/>
    <m/>
    <m/>
    <s v="A4S02_03395"/>
    <n v="264"/>
    <m/>
    <m/>
  </r>
  <r>
    <n v="1358"/>
    <x v="1"/>
    <x v="3"/>
    <s v="GCA_001766235.1"/>
    <s v="Primary Assembly"/>
    <s v="chromosome"/>
    <s v="CP015164.1"/>
    <n v="708536"/>
    <n v="708799"/>
    <x v="0"/>
    <s v="AOW45979.1"/>
    <m/>
    <m/>
    <s v="molybdopterin converting factor subunit 1"/>
    <m/>
    <m/>
    <s v="A4S02_03395"/>
    <n v="264"/>
    <n v="87"/>
    <m/>
  </r>
  <r>
    <n v="1359"/>
    <x v="0"/>
    <x v="2"/>
    <s v="GCA_001766235.1"/>
    <s v="Primary Assembly"/>
    <s v="chromosome"/>
    <s v="CP015164.1"/>
    <n v="708805"/>
    <n v="709275"/>
    <x v="0"/>
    <m/>
    <m/>
    <m/>
    <m/>
    <m/>
    <m/>
    <s v="A4S02_03400"/>
    <n v="471"/>
    <m/>
    <m/>
  </r>
  <r>
    <n v="1360"/>
    <x v="1"/>
    <x v="3"/>
    <s v="GCA_001766235.1"/>
    <s v="Primary Assembly"/>
    <s v="chromosome"/>
    <s v="CP015164.1"/>
    <n v="708805"/>
    <n v="709275"/>
    <x v="0"/>
    <s v="AOW47753.1"/>
    <m/>
    <m/>
    <s v="molybdopterin synthase catalytic subunit"/>
    <m/>
    <m/>
    <s v="A4S02_03400"/>
    <n v="471"/>
    <n v="156"/>
    <m/>
  </r>
  <r>
    <n v="1361"/>
    <x v="0"/>
    <x v="2"/>
    <s v="GCA_001766235.1"/>
    <s v="Primary Assembly"/>
    <s v="chromosome"/>
    <s v="CP015164.1"/>
    <n v="709287"/>
    <n v="710585"/>
    <x v="1"/>
    <m/>
    <m/>
    <m/>
    <m/>
    <m/>
    <m/>
    <s v="A4S02_03405"/>
    <n v="1299"/>
    <m/>
    <m/>
  </r>
  <r>
    <n v="1362"/>
    <x v="1"/>
    <x v="3"/>
    <s v="GCA_001766235.1"/>
    <s v="Primary Assembly"/>
    <s v="chromosome"/>
    <s v="CP015164.1"/>
    <n v="709287"/>
    <n v="710585"/>
    <x v="1"/>
    <s v="AOW45980.1"/>
    <m/>
    <m/>
    <s v="adenosylmethionine--8-amino-7-oxononanoate transaminase"/>
    <m/>
    <m/>
    <s v="A4S02_03405"/>
    <n v="1299"/>
    <n v="432"/>
    <m/>
  </r>
  <r>
    <n v="1363"/>
    <x v="0"/>
    <x v="2"/>
    <s v="GCA_001766235.1"/>
    <s v="Primary Assembly"/>
    <s v="chromosome"/>
    <s v="CP015164.1"/>
    <n v="710628"/>
    <n v="711809"/>
    <x v="0"/>
    <m/>
    <m/>
    <m/>
    <m/>
    <m/>
    <m/>
    <s v="A4S02_03410"/>
    <n v="1182"/>
    <m/>
    <m/>
  </r>
  <r>
    <n v="1364"/>
    <x v="1"/>
    <x v="3"/>
    <s v="GCA_001766235.1"/>
    <s v="Primary Assembly"/>
    <s v="chromosome"/>
    <s v="CP015164.1"/>
    <n v="710628"/>
    <n v="711809"/>
    <x v="0"/>
    <s v="AOW45981.1"/>
    <m/>
    <m/>
    <s v="8-amino-7-oxononanoate synthase"/>
    <m/>
    <m/>
    <s v="A4S02_03410"/>
    <n v="1182"/>
    <n v="393"/>
    <m/>
  </r>
  <r>
    <n v="1365"/>
    <x v="0"/>
    <x v="2"/>
    <s v="GCA_001766235.1"/>
    <s v="Primary Assembly"/>
    <s v="chromosome"/>
    <s v="CP015164.1"/>
    <n v="711809"/>
    <n v="712501"/>
    <x v="0"/>
    <m/>
    <m/>
    <m/>
    <m/>
    <m/>
    <m/>
    <s v="A4S02_03415"/>
    <n v="693"/>
    <m/>
    <m/>
  </r>
  <r>
    <n v="1366"/>
    <x v="1"/>
    <x v="3"/>
    <s v="GCA_001766235.1"/>
    <s v="Primary Assembly"/>
    <s v="chromosome"/>
    <s v="CP015164.1"/>
    <n v="711809"/>
    <n v="712501"/>
    <x v="0"/>
    <s v="AOW45982.1"/>
    <m/>
    <m/>
    <s v="hypothetical protein"/>
    <m/>
    <m/>
    <s v="A4S02_03415"/>
    <n v="693"/>
    <n v="230"/>
    <m/>
  </r>
  <r>
    <n v="1367"/>
    <x v="0"/>
    <x v="2"/>
    <s v="GCA_001766235.1"/>
    <s v="Primary Assembly"/>
    <s v="chromosome"/>
    <s v="CP015164.1"/>
    <n v="712498"/>
    <n v="713895"/>
    <x v="0"/>
    <m/>
    <m/>
    <m/>
    <m/>
    <m/>
    <m/>
    <s v="A4S02_03420"/>
    <n v="1398"/>
    <m/>
    <m/>
  </r>
  <r>
    <n v="1368"/>
    <x v="1"/>
    <x v="3"/>
    <s v="GCA_001766235.1"/>
    <s v="Primary Assembly"/>
    <s v="chromosome"/>
    <s v="CP015164.1"/>
    <n v="712498"/>
    <n v="713895"/>
    <x v="0"/>
    <s v="AOW45983.1"/>
    <m/>
    <m/>
    <s v="dethiobiotin synthase"/>
    <m/>
    <m/>
    <s v="A4S02_03420"/>
    <n v="1398"/>
    <n v="465"/>
    <m/>
  </r>
  <r>
    <n v="1369"/>
    <x v="0"/>
    <x v="2"/>
    <s v="GCA_001766235.1"/>
    <s v="Primary Assembly"/>
    <s v="chromosome"/>
    <s v="CP015164.1"/>
    <n v="713950"/>
    <n v="714600"/>
    <x v="1"/>
    <m/>
    <m/>
    <m/>
    <m/>
    <m/>
    <m/>
    <s v="A4S02_03425"/>
    <n v="651"/>
    <m/>
    <m/>
  </r>
  <r>
    <n v="1370"/>
    <x v="1"/>
    <x v="3"/>
    <s v="GCA_001766235.1"/>
    <s v="Primary Assembly"/>
    <s v="chromosome"/>
    <s v="CP015164.1"/>
    <n v="713950"/>
    <n v="714600"/>
    <x v="1"/>
    <s v="AOW45984.1"/>
    <m/>
    <m/>
    <s v="repressor LexA"/>
    <m/>
    <m/>
    <s v="A4S02_03425"/>
    <n v="651"/>
    <n v="216"/>
    <m/>
  </r>
  <r>
    <n v="1371"/>
    <x v="0"/>
    <x v="2"/>
    <s v="GCA_001766235.1"/>
    <s v="Primary Assembly"/>
    <s v="chromosome"/>
    <s v="CP015164.1"/>
    <n v="714687"/>
    <n v="715886"/>
    <x v="1"/>
    <m/>
    <m/>
    <m/>
    <m/>
    <m/>
    <m/>
    <s v="A4S02_03430"/>
    <n v="1200"/>
    <m/>
    <m/>
  </r>
  <r>
    <n v="1372"/>
    <x v="1"/>
    <x v="3"/>
    <s v="GCA_001766235.1"/>
    <s v="Primary Assembly"/>
    <s v="chromosome"/>
    <s v="CP015164.1"/>
    <n v="714687"/>
    <n v="715886"/>
    <x v="1"/>
    <s v="AOW47754.1"/>
    <m/>
    <m/>
    <s v="molybdopterin molybdenumtransferase MoeA"/>
    <m/>
    <m/>
    <s v="A4S02_03430"/>
    <n v="1200"/>
    <n v="399"/>
    <m/>
  </r>
  <r>
    <n v="1373"/>
    <x v="0"/>
    <x v="2"/>
    <s v="GCA_001766235.1"/>
    <s v="Primary Assembly"/>
    <s v="chromosome"/>
    <s v="CP015164.1"/>
    <n v="716031"/>
    <n v="716198"/>
    <x v="0"/>
    <m/>
    <m/>
    <m/>
    <m/>
    <m/>
    <m/>
    <s v="A4S02_03435"/>
    <n v="168"/>
    <m/>
    <m/>
  </r>
  <r>
    <n v="1374"/>
    <x v="1"/>
    <x v="3"/>
    <s v="GCA_001766235.1"/>
    <s v="Primary Assembly"/>
    <s v="chromosome"/>
    <s v="CP015164.1"/>
    <n v="716031"/>
    <n v="716198"/>
    <x v="0"/>
    <s v="AOW45985.1"/>
    <m/>
    <m/>
    <s v="50S ribosomal protein L33"/>
    <m/>
    <m/>
    <s v="A4S02_03435"/>
    <n v="168"/>
    <n v="55"/>
    <m/>
  </r>
  <r>
    <n v="1375"/>
    <x v="0"/>
    <x v="2"/>
    <s v="GCA_001766235.1"/>
    <s v="Primary Assembly"/>
    <s v="chromosome"/>
    <s v="CP015164.1"/>
    <n v="716311"/>
    <n v="716640"/>
    <x v="1"/>
    <m/>
    <m/>
    <m/>
    <m/>
    <m/>
    <m/>
    <s v="A4S02_03440"/>
    <n v="330"/>
    <m/>
    <m/>
  </r>
  <r>
    <n v="1376"/>
    <x v="1"/>
    <x v="3"/>
    <s v="GCA_001766235.1"/>
    <s v="Primary Assembly"/>
    <s v="chromosome"/>
    <s v="CP015164.1"/>
    <n v="716311"/>
    <n v="716640"/>
    <x v="1"/>
    <s v="AOW45986.1"/>
    <m/>
    <m/>
    <s v="septation inhibitor protein"/>
    <m/>
    <m/>
    <s v="A4S02_03440"/>
    <n v="330"/>
    <n v="109"/>
    <m/>
  </r>
  <r>
    <n v="1377"/>
    <x v="0"/>
    <x v="2"/>
    <s v="GCA_001766235.1"/>
    <s v="Primary Assembly"/>
    <s v="chromosome"/>
    <s v="CP015164.1"/>
    <n v="716811"/>
    <n v="718091"/>
    <x v="1"/>
    <m/>
    <m/>
    <m/>
    <m/>
    <m/>
    <m/>
    <s v="A4S02_03445"/>
    <n v="1281"/>
    <m/>
    <m/>
  </r>
  <r>
    <n v="1378"/>
    <x v="1"/>
    <x v="3"/>
    <s v="GCA_001766235.1"/>
    <s v="Primary Assembly"/>
    <s v="chromosome"/>
    <s v="CP015164.1"/>
    <n v="716811"/>
    <n v="718091"/>
    <x v="1"/>
    <s v="AOW45987.1"/>
    <m/>
    <m/>
    <s v="phosphopyruvate hydratase"/>
    <m/>
    <m/>
    <s v="A4S02_03445"/>
    <n v="1281"/>
    <n v="426"/>
    <m/>
  </r>
  <r>
    <n v="1379"/>
    <x v="0"/>
    <x v="2"/>
    <s v="GCA_001766235.1"/>
    <s v="Primary Assembly"/>
    <s v="chromosome"/>
    <s v="CP015164.1"/>
    <n v="718274"/>
    <n v="718750"/>
    <x v="0"/>
    <m/>
    <m/>
    <m/>
    <m/>
    <m/>
    <m/>
    <s v="A4S02_03450"/>
    <n v="477"/>
    <m/>
    <m/>
  </r>
  <r>
    <n v="1380"/>
    <x v="1"/>
    <x v="3"/>
    <s v="GCA_001766235.1"/>
    <s v="Primary Assembly"/>
    <s v="chromosome"/>
    <s v="CP015164.1"/>
    <n v="718274"/>
    <n v="718750"/>
    <x v="0"/>
    <s v="AOW45988.1"/>
    <m/>
    <m/>
    <s v="hypothetical protein"/>
    <m/>
    <m/>
    <s v="A4S02_03450"/>
    <n v="477"/>
    <n v="158"/>
    <m/>
  </r>
  <r>
    <n v="1381"/>
    <x v="0"/>
    <x v="2"/>
    <s v="GCA_001766235.1"/>
    <s v="Primary Assembly"/>
    <s v="chromosome"/>
    <s v="CP015164.1"/>
    <n v="718852"/>
    <n v="719823"/>
    <x v="0"/>
    <m/>
    <m/>
    <m/>
    <m/>
    <m/>
    <m/>
    <s v="A4S02_03455"/>
    <n v="972"/>
    <m/>
    <m/>
  </r>
  <r>
    <n v="1382"/>
    <x v="1"/>
    <x v="3"/>
    <s v="GCA_001766235.1"/>
    <s v="Primary Assembly"/>
    <s v="chromosome"/>
    <s v="CP015164.1"/>
    <n v="718852"/>
    <n v="719823"/>
    <x v="0"/>
    <s v="AOW47755.1"/>
    <m/>
    <m/>
    <s v="glycine oxidase ThiO"/>
    <m/>
    <m/>
    <s v="A4S02_03455"/>
    <n v="972"/>
    <n v="323"/>
    <m/>
  </r>
  <r>
    <n v="1383"/>
    <x v="0"/>
    <x v="2"/>
    <s v="GCA_001766235.1"/>
    <s v="Primary Assembly"/>
    <s v="chromosome"/>
    <s v="CP015164.1"/>
    <n v="719837"/>
    <n v="720034"/>
    <x v="0"/>
    <m/>
    <m/>
    <m/>
    <m/>
    <m/>
    <m/>
    <s v="A4S02_03460"/>
    <n v="198"/>
    <m/>
    <m/>
  </r>
  <r>
    <n v="1384"/>
    <x v="1"/>
    <x v="3"/>
    <s v="GCA_001766235.1"/>
    <s v="Primary Assembly"/>
    <s v="chromosome"/>
    <s v="CP015164.1"/>
    <n v="719837"/>
    <n v="720034"/>
    <x v="0"/>
    <s v="AOW45989.1"/>
    <m/>
    <m/>
    <s v="thiamine biosynthesis protein ThiS"/>
    <m/>
    <m/>
    <s v="A4S02_03460"/>
    <n v="198"/>
    <n v="65"/>
    <m/>
  </r>
  <r>
    <n v="1385"/>
    <x v="0"/>
    <x v="2"/>
    <s v="GCA_001766235.1"/>
    <s v="Primary Assembly"/>
    <s v="chromosome"/>
    <s v="CP015164.1"/>
    <n v="720039"/>
    <n v="720815"/>
    <x v="0"/>
    <m/>
    <m/>
    <m/>
    <m/>
    <m/>
    <m/>
    <s v="A4S02_03465"/>
    <n v="777"/>
    <m/>
    <m/>
  </r>
  <r>
    <n v="1386"/>
    <x v="1"/>
    <x v="3"/>
    <s v="GCA_001766235.1"/>
    <s v="Primary Assembly"/>
    <s v="chromosome"/>
    <s v="CP015164.1"/>
    <n v="720039"/>
    <n v="720815"/>
    <x v="0"/>
    <s v="AOW45990.1"/>
    <m/>
    <m/>
    <s v="thiazole synthase"/>
    <m/>
    <m/>
    <s v="A4S02_03465"/>
    <n v="777"/>
    <n v="258"/>
    <m/>
  </r>
  <r>
    <n v="1387"/>
    <x v="0"/>
    <x v="2"/>
    <s v="GCA_001766235.1"/>
    <s v="Primary Assembly"/>
    <s v="chromosome"/>
    <s v="CP015164.1"/>
    <n v="720812"/>
    <n v="721417"/>
    <x v="0"/>
    <m/>
    <m/>
    <m/>
    <m/>
    <m/>
    <m/>
    <s v="A4S02_03470"/>
    <n v="606"/>
    <m/>
    <m/>
  </r>
  <r>
    <n v="1388"/>
    <x v="1"/>
    <x v="3"/>
    <s v="GCA_001766235.1"/>
    <s v="Primary Assembly"/>
    <s v="chromosome"/>
    <s v="CP015164.1"/>
    <n v="720812"/>
    <n v="721417"/>
    <x v="0"/>
    <s v="AOW45991.1"/>
    <m/>
    <m/>
    <s v="thiamine-phosphate diphosphorylase"/>
    <m/>
    <m/>
    <s v="A4S02_03470"/>
    <n v="606"/>
    <n v="201"/>
    <m/>
  </r>
  <r>
    <n v="1389"/>
    <x v="0"/>
    <x v="2"/>
    <s v="GCA_001766235.1"/>
    <s v="Primary Assembly"/>
    <s v="chromosome"/>
    <s v="CP015164.1"/>
    <n v="721430"/>
    <n v="723577"/>
    <x v="1"/>
    <m/>
    <m/>
    <m/>
    <m/>
    <m/>
    <m/>
    <s v="A4S02_03475"/>
    <n v="2148"/>
    <m/>
    <m/>
  </r>
  <r>
    <n v="1390"/>
    <x v="1"/>
    <x v="3"/>
    <s v="GCA_001766235.1"/>
    <s v="Primary Assembly"/>
    <s v="chromosome"/>
    <s v="CP015164.1"/>
    <n v="721430"/>
    <n v="723577"/>
    <x v="1"/>
    <s v="AOW45992.1"/>
    <m/>
    <m/>
    <s v="ATP-dependent DNA helicase RecG"/>
    <m/>
    <m/>
    <s v="A4S02_03475"/>
    <n v="2148"/>
    <n v="715"/>
    <m/>
  </r>
  <r>
    <n v="1391"/>
    <x v="0"/>
    <x v="2"/>
    <s v="GCA_001766235.1"/>
    <s v="Primary Assembly"/>
    <s v="chromosome"/>
    <s v="CP015164.1"/>
    <n v="723647"/>
    <n v="723976"/>
    <x v="0"/>
    <m/>
    <m/>
    <m/>
    <m/>
    <m/>
    <m/>
    <s v="A4S02_03480"/>
    <n v="330"/>
    <m/>
    <m/>
  </r>
  <r>
    <n v="1392"/>
    <x v="1"/>
    <x v="3"/>
    <s v="GCA_001766235.1"/>
    <s v="Primary Assembly"/>
    <s v="chromosome"/>
    <s v="CP015164.1"/>
    <n v="723647"/>
    <n v="723976"/>
    <x v="0"/>
    <s v="AOW45993.1"/>
    <m/>
    <m/>
    <s v="hypothetical protein"/>
    <m/>
    <m/>
    <s v="A4S02_03480"/>
    <n v="330"/>
    <n v="109"/>
    <m/>
  </r>
  <r>
    <n v="1393"/>
    <x v="0"/>
    <x v="2"/>
    <s v="GCA_001766235.1"/>
    <s v="Primary Assembly"/>
    <s v="chromosome"/>
    <s v="CP015164.1"/>
    <n v="724054"/>
    <n v="727530"/>
    <x v="0"/>
    <m/>
    <m/>
    <m/>
    <m/>
    <m/>
    <m/>
    <s v="A4S02_03485"/>
    <n v="3477"/>
    <m/>
    <m/>
  </r>
  <r>
    <n v="1394"/>
    <x v="1"/>
    <x v="3"/>
    <s v="GCA_001766235.1"/>
    <s v="Primary Assembly"/>
    <s v="chromosome"/>
    <s v="CP015164.1"/>
    <n v="724054"/>
    <n v="727530"/>
    <x v="0"/>
    <s v="AOW45994.1"/>
    <m/>
    <m/>
    <s v="transcription-repair coupling factor"/>
    <m/>
    <m/>
    <s v="A4S02_03485"/>
    <n v="3477"/>
    <n v="1158"/>
    <m/>
  </r>
  <r>
    <n v="1395"/>
    <x v="0"/>
    <x v="2"/>
    <s v="GCA_001766235.1"/>
    <s v="Primary Assembly"/>
    <s v="chromosome"/>
    <s v="CP015164.1"/>
    <n v="727581"/>
    <n v="728531"/>
    <x v="1"/>
    <m/>
    <m/>
    <m/>
    <m/>
    <m/>
    <m/>
    <s v="A4S02_03490"/>
    <n v="951"/>
    <m/>
    <m/>
  </r>
  <r>
    <n v="1396"/>
    <x v="1"/>
    <x v="3"/>
    <s v="GCA_001766235.1"/>
    <s v="Primary Assembly"/>
    <s v="chromosome"/>
    <s v="CP015164.1"/>
    <n v="727581"/>
    <n v="728531"/>
    <x v="1"/>
    <s v="AOW45995.1"/>
    <m/>
    <m/>
    <s v="hypothetical protein"/>
    <m/>
    <m/>
    <s v="A4S02_03490"/>
    <n v="951"/>
    <n v="316"/>
    <m/>
  </r>
  <r>
    <n v="1397"/>
    <x v="0"/>
    <x v="2"/>
    <s v="GCA_001766235.1"/>
    <s v="Primary Assembly"/>
    <s v="chromosome"/>
    <s v="CP015164.1"/>
    <n v="728598"/>
    <n v="729563"/>
    <x v="0"/>
    <m/>
    <m/>
    <m/>
    <m/>
    <m/>
    <m/>
    <s v="A4S02_03495"/>
    <n v="966"/>
    <m/>
    <m/>
  </r>
  <r>
    <n v="1398"/>
    <x v="1"/>
    <x v="3"/>
    <s v="GCA_001766235.1"/>
    <s v="Primary Assembly"/>
    <s v="chromosome"/>
    <s v="CP015164.1"/>
    <n v="728598"/>
    <n v="729563"/>
    <x v="0"/>
    <s v="AOW45996.1"/>
    <m/>
    <m/>
    <s v="bile acid:sodium symporter"/>
    <m/>
    <m/>
    <s v="A4S02_03495"/>
    <n v="966"/>
    <n v="321"/>
    <m/>
  </r>
  <r>
    <n v="1399"/>
    <x v="0"/>
    <x v="2"/>
    <s v="GCA_001766235.1"/>
    <s v="Primary Assembly"/>
    <s v="chromosome"/>
    <s v="CP015164.1"/>
    <n v="729588"/>
    <n v="731033"/>
    <x v="0"/>
    <m/>
    <m/>
    <m/>
    <m/>
    <m/>
    <m/>
    <s v="A4S02_03500"/>
    <n v="1446"/>
    <m/>
    <m/>
  </r>
  <r>
    <n v="1400"/>
    <x v="1"/>
    <x v="3"/>
    <s v="GCA_001766235.1"/>
    <s v="Primary Assembly"/>
    <s v="chromosome"/>
    <s v="CP015164.1"/>
    <n v="729588"/>
    <n v="731033"/>
    <x v="0"/>
    <s v="AOW47756.1"/>
    <m/>
    <m/>
    <s v="cytochrome D ubiquinol oxidase subunit I"/>
    <m/>
    <m/>
    <s v="A4S02_03500"/>
    <n v="1446"/>
    <n v="481"/>
    <m/>
  </r>
  <r>
    <n v="1401"/>
    <x v="0"/>
    <x v="2"/>
    <s v="GCA_001766235.1"/>
    <s v="Primary Assembly"/>
    <s v="chromosome"/>
    <s v="CP015164.1"/>
    <n v="731065"/>
    <n v="732981"/>
    <x v="1"/>
    <m/>
    <m/>
    <m/>
    <m/>
    <m/>
    <m/>
    <s v="A4S02_03505"/>
    <n v="1917"/>
    <m/>
    <m/>
  </r>
  <r>
    <n v="1402"/>
    <x v="1"/>
    <x v="3"/>
    <s v="GCA_001766235.1"/>
    <s v="Primary Assembly"/>
    <s v="chromosome"/>
    <s v="CP015164.1"/>
    <n v="731065"/>
    <n v="732981"/>
    <x v="1"/>
    <s v="AOW45997.1"/>
    <m/>
    <m/>
    <s v="cobaltochelatase subunit CobT"/>
    <m/>
    <m/>
    <s v="A4S02_03505"/>
    <n v="1917"/>
    <n v="638"/>
    <m/>
  </r>
  <r>
    <n v="1403"/>
    <x v="0"/>
    <x v="2"/>
    <s v="GCA_001766235.1"/>
    <s v="Primary Assembly"/>
    <s v="chromosome"/>
    <s v="CP015164.1"/>
    <n v="732995"/>
    <n v="734002"/>
    <x v="1"/>
    <m/>
    <m/>
    <m/>
    <m/>
    <m/>
    <m/>
    <s v="A4S02_03510"/>
    <n v="1008"/>
    <m/>
    <m/>
  </r>
  <r>
    <n v="1404"/>
    <x v="1"/>
    <x v="3"/>
    <s v="GCA_001766235.1"/>
    <s v="Primary Assembly"/>
    <s v="chromosome"/>
    <s v="CP015164.1"/>
    <n v="732995"/>
    <n v="734002"/>
    <x v="1"/>
    <s v="AOW45998.1"/>
    <m/>
    <m/>
    <s v="cobaltochelatase subunit CobS"/>
    <m/>
    <m/>
    <s v="A4S02_03510"/>
    <n v="1008"/>
    <n v="335"/>
    <m/>
  </r>
  <r>
    <n v="1405"/>
    <x v="0"/>
    <x v="2"/>
    <s v="GCA_001766235.1"/>
    <s v="Primary Assembly"/>
    <s v="chromosome"/>
    <s v="CP015164.1"/>
    <n v="734091"/>
    <n v="734708"/>
    <x v="1"/>
    <m/>
    <m/>
    <m/>
    <m/>
    <m/>
    <m/>
    <s v="A4S02_03515"/>
    <n v="618"/>
    <m/>
    <m/>
  </r>
  <r>
    <n v="1406"/>
    <x v="1"/>
    <x v="3"/>
    <s v="GCA_001766235.1"/>
    <s v="Primary Assembly"/>
    <s v="chromosome"/>
    <s v="CP015164.1"/>
    <n v="734091"/>
    <n v="734708"/>
    <x v="1"/>
    <s v="AOW47757.1"/>
    <m/>
    <m/>
    <s v="molecular chaperone DnaJ"/>
    <m/>
    <m/>
    <s v="A4S02_03515"/>
    <n v="618"/>
    <n v="205"/>
    <m/>
  </r>
  <r>
    <n v="1407"/>
    <x v="0"/>
    <x v="2"/>
    <s v="GCA_001766235.1"/>
    <s v="Primary Assembly"/>
    <s v="chromosome"/>
    <s v="CP015164.1"/>
    <n v="734763"/>
    <n v="735101"/>
    <x v="0"/>
    <m/>
    <m/>
    <m/>
    <m/>
    <m/>
    <m/>
    <s v="A4S02_03520"/>
    <n v="339"/>
    <m/>
    <m/>
  </r>
  <r>
    <n v="1408"/>
    <x v="1"/>
    <x v="3"/>
    <s v="GCA_001766235.1"/>
    <s v="Primary Assembly"/>
    <s v="chromosome"/>
    <s v="CP015164.1"/>
    <n v="734763"/>
    <n v="735101"/>
    <x v="0"/>
    <s v="AOW45999.1"/>
    <m/>
    <m/>
    <s v="BolA family transcriptional regulator"/>
    <m/>
    <m/>
    <s v="A4S02_03520"/>
    <n v="339"/>
    <n v="112"/>
    <m/>
  </r>
  <r>
    <n v="1409"/>
    <x v="0"/>
    <x v="2"/>
    <s v="GCA_001766235.1"/>
    <s v="Primary Assembly"/>
    <s v="chromosome"/>
    <s v="CP015164.1"/>
    <n v="735101"/>
    <n v="735673"/>
    <x v="0"/>
    <m/>
    <m/>
    <m/>
    <m/>
    <m/>
    <m/>
    <s v="A4S02_03525"/>
    <n v="573"/>
    <m/>
    <m/>
  </r>
  <r>
    <n v="1410"/>
    <x v="1"/>
    <x v="3"/>
    <s v="GCA_001766235.1"/>
    <s v="Primary Assembly"/>
    <s v="chromosome"/>
    <s v="CP015164.1"/>
    <n v="735101"/>
    <n v="735673"/>
    <x v="0"/>
    <s v="AOW46000.1"/>
    <m/>
    <m/>
    <s v="hypothetical protein"/>
    <m/>
    <m/>
    <s v="A4S02_03525"/>
    <n v="573"/>
    <n v="190"/>
    <m/>
  </r>
  <r>
    <n v="1411"/>
    <x v="0"/>
    <x v="2"/>
    <s v="GCA_001766235.1"/>
    <s v="Primary Assembly"/>
    <s v="chromosome"/>
    <s v="CP015164.1"/>
    <n v="735654"/>
    <n v="736355"/>
    <x v="1"/>
    <m/>
    <m/>
    <m/>
    <m/>
    <m/>
    <m/>
    <s v="A4S02_03530"/>
    <n v="702"/>
    <m/>
    <m/>
  </r>
  <r>
    <n v="1412"/>
    <x v="1"/>
    <x v="3"/>
    <s v="GCA_001766235.1"/>
    <s v="Primary Assembly"/>
    <s v="chromosome"/>
    <s v="CP015164.1"/>
    <n v="735654"/>
    <n v="736355"/>
    <x v="1"/>
    <s v="AOW46001.1"/>
    <m/>
    <m/>
    <s v="lipoate-protein ligase B"/>
    <m/>
    <m/>
    <s v="A4S02_03530"/>
    <n v="702"/>
    <n v="233"/>
    <m/>
  </r>
  <r>
    <n v="1413"/>
    <x v="0"/>
    <x v="4"/>
    <s v="GCA_001766235.1"/>
    <s v="Primary Assembly"/>
    <s v="chromosome"/>
    <s v="CP015164.1"/>
    <n v="736428"/>
    <n v="736514"/>
    <x v="0"/>
    <m/>
    <m/>
    <m/>
    <m/>
    <m/>
    <m/>
    <s v="A4S02_03535"/>
    <n v="87"/>
    <m/>
    <m/>
  </r>
  <r>
    <n v="1414"/>
    <x v="2"/>
    <x v="5"/>
    <s v="GCA_001766235.1"/>
    <s v="Primary Assembly"/>
    <s v="chromosome"/>
    <s v="CP015164.1"/>
    <n v="736428"/>
    <n v="736514"/>
    <x v="0"/>
    <m/>
    <m/>
    <m/>
    <s v="tRNA-Leu"/>
    <m/>
    <m/>
    <s v="A4S02_03535"/>
    <n v="87"/>
    <m/>
    <s v="anticodon=GAG"/>
  </r>
  <r>
    <n v="1415"/>
    <x v="0"/>
    <x v="2"/>
    <s v="GCA_001766235.1"/>
    <s v="Primary Assembly"/>
    <s v="chromosome"/>
    <s v="CP015164.1"/>
    <n v="736853"/>
    <n v="737743"/>
    <x v="0"/>
    <m/>
    <m/>
    <m/>
    <m/>
    <m/>
    <m/>
    <s v="A4S02_03540"/>
    <n v="891"/>
    <m/>
    <m/>
  </r>
  <r>
    <n v="1416"/>
    <x v="1"/>
    <x v="3"/>
    <s v="GCA_001766235.1"/>
    <s v="Primary Assembly"/>
    <s v="chromosome"/>
    <s v="CP015164.1"/>
    <n v="736853"/>
    <n v="737743"/>
    <x v="0"/>
    <s v="AOW46002.1"/>
    <m/>
    <m/>
    <s v="UTP--glucose-1-phosphate uridylyltransferase"/>
    <m/>
    <m/>
    <s v="A4S02_03540"/>
    <n v="891"/>
    <n v="296"/>
    <m/>
  </r>
  <r>
    <n v="1417"/>
    <x v="0"/>
    <x v="2"/>
    <s v="GCA_001766235.1"/>
    <s v="Primary Assembly"/>
    <s v="chromosome"/>
    <s v="CP015164.1"/>
    <n v="737743"/>
    <n v="739152"/>
    <x v="0"/>
    <m/>
    <m/>
    <m/>
    <m/>
    <m/>
    <m/>
    <s v="A4S02_03545"/>
    <n v="1410"/>
    <m/>
    <m/>
  </r>
  <r>
    <n v="1418"/>
    <x v="1"/>
    <x v="3"/>
    <s v="GCA_001766235.1"/>
    <s v="Primary Assembly"/>
    <s v="chromosome"/>
    <s v="CP015164.1"/>
    <n v="737743"/>
    <n v="739152"/>
    <x v="0"/>
    <s v="AOW46003.1"/>
    <m/>
    <m/>
    <s v="phosphomannomutase"/>
    <m/>
    <m/>
    <s v="A4S02_03545"/>
    <n v="1410"/>
    <n v="469"/>
    <m/>
  </r>
  <r>
    <n v="1419"/>
    <x v="0"/>
    <x v="2"/>
    <s v="GCA_001766235.1"/>
    <s v="Primary Assembly"/>
    <s v="chromosome"/>
    <s v="CP015164.1"/>
    <n v="739292"/>
    <n v="740308"/>
    <x v="0"/>
    <m/>
    <m/>
    <m/>
    <m/>
    <m/>
    <m/>
    <s v="A4S02_03550"/>
    <n v="1017"/>
    <m/>
    <m/>
  </r>
  <r>
    <n v="1420"/>
    <x v="1"/>
    <x v="3"/>
    <s v="GCA_001766235.1"/>
    <s v="Primary Assembly"/>
    <s v="chromosome"/>
    <s v="CP015164.1"/>
    <n v="739292"/>
    <n v="740308"/>
    <x v="0"/>
    <s v="AOW46004.1"/>
    <m/>
    <m/>
    <s v="cyclic pyranopterin phosphate synthase MoaA"/>
    <m/>
    <m/>
    <s v="A4S02_03550"/>
    <n v="1017"/>
    <n v="338"/>
    <m/>
  </r>
  <r>
    <n v="1421"/>
    <x v="0"/>
    <x v="2"/>
    <s v="GCA_001766235.1"/>
    <s v="Primary Assembly"/>
    <s v="chromosome"/>
    <s v="CP015164.1"/>
    <n v="740321"/>
    <n v="741196"/>
    <x v="1"/>
    <m/>
    <m/>
    <m/>
    <m/>
    <m/>
    <m/>
    <s v="A4S02_03555"/>
    <n v="876"/>
    <m/>
    <m/>
  </r>
  <r>
    <n v="1422"/>
    <x v="1"/>
    <x v="3"/>
    <s v="GCA_001766235.1"/>
    <s v="Primary Assembly"/>
    <s v="chromosome"/>
    <s v="CP015164.1"/>
    <n v="740321"/>
    <n v="741196"/>
    <x v="1"/>
    <s v="AOW46005.1"/>
    <m/>
    <m/>
    <s v="methyltransferase"/>
    <m/>
    <m/>
    <s v="A4S02_03555"/>
    <n v="876"/>
    <n v="291"/>
    <m/>
  </r>
  <r>
    <n v="1423"/>
    <x v="0"/>
    <x v="2"/>
    <s v="GCA_001766235.1"/>
    <s v="Primary Assembly"/>
    <s v="chromosome"/>
    <s v="CP015164.1"/>
    <n v="741269"/>
    <n v="742036"/>
    <x v="0"/>
    <m/>
    <m/>
    <m/>
    <m/>
    <m/>
    <m/>
    <s v="A4S02_03560"/>
    <n v="768"/>
    <m/>
    <m/>
  </r>
  <r>
    <n v="1424"/>
    <x v="1"/>
    <x v="3"/>
    <s v="GCA_001766235.1"/>
    <s v="Primary Assembly"/>
    <s v="chromosome"/>
    <s v="CP015164.1"/>
    <n v="741269"/>
    <n v="742036"/>
    <x v="0"/>
    <s v="AOW46006.1"/>
    <m/>
    <m/>
    <s v="amidophosphoribosyltransferase"/>
    <m/>
    <m/>
    <s v="A4S02_03560"/>
    <n v="768"/>
    <n v="255"/>
    <m/>
  </r>
  <r>
    <n v="1425"/>
    <x v="0"/>
    <x v="2"/>
    <s v="GCA_001766235.1"/>
    <s v="Primary Assembly"/>
    <s v="chromosome"/>
    <s v="CP015164.1"/>
    <n v="742086"/>
    <n v="742352"/>
    <x v="0"/>
    <m/>
    <m/>
    <m/>
    <m/>
    <m/>
    <m/>
    <s v="A4S02_03565"/>
    <n v="267"/>
    <m/>
    <m/>
  </r>
  <r>
    <n v="1426"/>
    <x v="1"/>
    <x v="3"/>
    <s v="GCA_001766235.1"/>
    <s v="Primary Assembly"/>
    <s v="chromosome"/>
    <s v="CP015164.1"/>
    <n v="742086"/>
    <n v="742352"/>
    <x v="0"/>
    <s v="AOW47758.1"/>
    <m/>
    <m/>
    <s v="glutaredoxin 3"/>
    <m/>
    <m/>
    <s v="A4S02_03565"/>
    <n v="267"/>
    <n v="88"/>
    <m/>
  </r>
  <r>
    <n v="1427"/>
    <x v="0"/>
    <x v="2"/>
    <s v="GCA_001766235.1"/>
    <s v="Primary Assembly"/>
    <s v="chromosome"/>
    <s v="CP015164.1"/>
    <n v="742374"/>
    <n v="742859"/>
    <x v="0"/>
    <m/>
    <m/>
    <m/>
    <m/>
    <m/>
    <m/>
    <s v="A4S02_03570"/>
    <n v="486"/>
    <m/>
    <m/>
  </r>
  <r>
    <n v="1428"/>
    <x v="1"/>
    <x v="3"/>
    <s v="GCA_001766235.1"/>
    <s v="Primary Assembly"/>
    <s v="chromosome"/>
    <s v="CP015164.1"/>
    <n v="742374"/>
    <n v="742859"/>
    <x v="0"/>
    <s v="AOW46007.1"/>
    <m/>
    <m/>
    <s v="hypothetical protein"/>
    <m/>
    <m/>
    <s v="A4S02_03570"/>
    <n v="486"/>
    <n v="161"/>
    <m/>
  </r>
  <r>
    <n v="1429"/>
    <x v="0"/>
    <x v="2"/>
    <s v="GCA_001766235.1"/>
    <s v="Primary Assembly"/>
    <s v="chromosome"/>
    <s v="CP015164.1"/>
    <n v="742991"/>
    <n v="743503"/>
    <x v="0"/>
    <m/>
    <m/>
    <m/>
    <m/>
    <m/>
    <m/>
    <s v="A4S02_03575"/>
    <n v="513"/>
    <m/>
    <m/>
  </r>
  <r>
    <n v="1430"/>
    <x v="1"/>
    <x v="3"/>
    <s v="GCA_001766235.1"/>
    <s v="Primary Assembly"/>
    <s v="chromosome"/>
    <s v="CP015164.1"/>
    <n v="742991"/>
    <n v="743503"/>
    <x v="0"/>
    <s v="AOW46008.1"/>
    <m/>
    <m/>
    <s v="hypothetical protein"/>
    <m/>
    <m/>
    <s v="A4S02_03575"/>
    <n v="513"/>
    <n v="170"/>
    <m/>
  </r>
  <r>
    <n v="1431"/>
    <x v="0"/>
    <x v="2"/>
    <s v="GCA_001766235.1"/>
    <s v="Primary Assembly"/>
    <s v="chromosome"/>
    <s v="CP015164.1"/>
    <n v="743534"/>
    <n v="744796"/>
    <x v="0"/>
    <m/>
    <m/>
    <m/>
    <m/>
    <m/>
    <m/>
    <s v="A4S02_03580"/>
    <n v="1263"/>
    <m/>
    <m/>
  </r>
  <r>
    <n v="1432"/>
    <x v="1"/>
    <x v="3"/>
    <s v="GCA_001766235.1"/>
    <s v="Primary Assembly"/>
    <s v="chromosome"/>
    <s v="CP015164.1"/>
    <n v="743534"/>
    <n v="744796"/>
    <x v="0"/>
    <s v="AOW46009.1"/>
    <m/>
    <m/>
    <s v="3-carboxymuconate cyclase"/>
    <m/>
    <m/>
    <s v="A4S02_03580"/>
    <n v="1263"/>
    <n v="420"/>
    <m/>
  </r>
  <r>
    <n v="1433"/>
    <x v="0"/>
    <x v="2"/>
    <s v="GCA_001766235.1"/>
    <s v="Primary Assembly"/>
    <s v="chromosome"/>
    <s v="CP015164.1"/>
    <n v="744849"/>
    <n v="745589"/>
    <x v="1"/>
    <m/>
    <m/>
    <m/>
    <m/>
    <m/>
    <m/>
    <s v="A4S02_03585"/>
    <n v="741"/>
    <m/>
    <m/>
  </r>
  <r>
    <n v="1434"/>
    <x v="1"/>
    <x v="3"/>
    <s v="GCA_001766235.1"/>
    <s v="Primary Assembly"/>
    <s v="chromosome"/>
    <s v="CP015164.1"/>
    <n v="744849"/>
    <n v="745589"/>
    <x v="1"/>
    <s v="AOW46010.1"/>
    <m/>
    <m/>
    <s v="bifunctional 3-demethylubiquinol 3-O-methyltransferase/2-polyprenyl-6-hydroxyphenol methylase"/>
    <m/>
    <m/>
    <s v="A4S02_03585"/>
    <n v="741"/>
    <n v="246"/>
    <m/>
  </r>
  <r>
    <n v="1435"/>
    <x v="0"/>
    <x v="2"/>
    <s v="GCA_001766235.1"/>
    <s v="Primary Assembly"/>
    <s v="chromosome"/>
    <s v="CP015164.1"/>
    <n v="745762"/>
    <n v="747015"/>
    <x v="0"/>
    <m/>
    <m/>
    <m/>
    <m/>
    <m/>
    <m/>
    <s v="A4S02_03590"/>
    <n v="1254"/>
    <m/>
    <m/>
  </r>
  <r>
    <n v="1436"/>
    <x v="1"/>
    <x v="3"/>
    <s v="GCA_001766235.1"/>
    <s v="Primary Assembly"/>
    <s v="chromosome"/>
    <s v="CP015164.1"/>
    <n v="745762"/>
    <n v="747015"/>
    <x v="0"/>
    <s v="AOW47759.1"/>
    <m/>
    <m/>
    <s v="aspartate kinase"/>
    <m/>
    <m/>
    <s v="A4S02_03590"/>
    <n v="1254"/>
    <n v="417"/>
    <m/>
  </r>
  <r>
    <n v="1437"/>
    <x v="0"/>
    <x v="2"/>
    <s v="GCA_001766235.1"/>
    <s v="Primary Assembly"/>
    <s v="chromosome"/>
    <s v="CP015164.1"/>
    <n v="747005"/>
    <n v="748090"/>
    <x v="0"/>
    <m/>
    <m/>
    <m/>
    <m/>
    <m/>
    <m/>
    <s v="A4S02_03595"/>
    <n v="1086"/>
    <m/>
    <m/>
  </r>
  <r>
    <n v="1438"/>
    <x v="1"/>
    <x v="3"/>
    <s v="GCA_001766235.1"/>
    <s v="Primary Assembly"/>
    <s v="chromosome"/>
    <s v="CP015164.1"/>
    <n v="747005"/>
    <n v="748090"/>
    <x v="0"/>
    <s v="AOW47760.1"/>
    <m/>
    <m/>
    <s v="2-nitropropane dioxygenase"/>
    <m/>
    <m/>
    <s v="A4S02_03595"/>
    <n v="1086"/>
    <n v="361"/>
    <m/>
  </r>
  <r>
    <n v="1439"/>
    <x v="0"/>
    <x v="2"/>
    <s v="GCA_001766235.1"/>
    <s v="Primary Assembly"/>
    <s v="chromosome"/>
    <s v="CP015164.1"/>
    <n v="748077"/>
    <n v="749357"/>
    <x v="0"/>
    <m/>
    <m/>
    <m/>
    <m/>
    <m/>
    <m/>
    <s v="A4S02_03600"/>
    <n v="1281"/>
    <m/>
    <m/>
  </r>
  <r>
    <n v="1440"/>
    <x v="1"/>
    <x v="3"/>
    <s v="GCA_001766235.1"/>
    <s v="Primary Assembly"/>
    <s v="chromosome"/>
    <s v="CP015164.1"/>
    <n v="748077"/>
    <n v="749357"/>
    <x v="0"/>
    <s v="AOW46011.1"/>
    <m/>
    <m/>
    <s v="hypothetical protein"/>
    <m/>
    <m/>
    <s v="A4S02_03600"/>
    <n v="1281"/>
    <n v="426"/>
    <m/>
  </r>
  <r>
    <n v="1441"/>
    <x v="0"/>
    <x v="2"/>
    <s v="GCA_001766235.1"/>
    <s v="Primary Assembly"/>
    <s v="chromosome"/>
    <s v="CP015164.1"/>
    <n v="749494"/>
    <n v="750654"/>
    <x v="0"/>
    <m/>
    <m/>
    <m/>
    <m/>
    <m/>
    <m/>
    <s v="A4S02_03605"/>
    <n v="1161"/>
    <m/>
    <m/>
  </r>
  <r>
    <n v="1442"/>
    <x v="1"/>
    <x v="3"/>
    <s v="GCA_001766235.1"/>
    <s v="Primary Assembly"/>
    <s v="chromosome"/>
    <s v="CP015164.1"/>
    <n v="749494"/>
    <n v="750654"/>
    <x v="0"/>
    <s v="AOW46012.1"/>
    <m/>
    <m/>
    <s v="4-hydroxy-3-methylbut-2-en-1-yl diphosphate synthase"/>
    <m/>
    <m/>
    <s v="A4S02_03605"/>
    <n v="1161"/>
    <n v="386"/>
    <m/>
  </r>
  <r>
    <n v="1443"/>
    <x v="0"/>
    <x v="2"/>
    <s v="GCA_001766235.1"/>
    <s v="Primary Assembly"/>
    <s v="chromosome"/>
    <s v="CP015164.1"/>
    <n v="750779"/>
    <n v="752029"/>
    <x v="0"/>
    <m/>
    <m/>
    <m/>
    <m/>
    <m/>
    <m/>
    <s v="A4S02_03610"/>
    <n v="1251"/>
    <m/>
    <m/>
  </r>
  <r>
    <n v="1444"/>
    <x v="1"/>
    <x v="3"/>
    <s v="GCA_001766235.1"/>
    <s v="Primary Assembly"/>
    <s v="chromosome"/>
    <s v="CP015164.1"/>
    <n v="750779"/>
    <n v="752029"/>
    <x v="0"/>
    <s v="AOW47761.1"/>
    <m/>
    <m/>
    <s v="histidine--tRNA ligase"/>
    <m/>
    <m/>
    <s v="A4S02_03610"/>
    <n v="1251"/>
    <n v="416"/>
    <m/>
  </r>
  <r>
    <n v="1445"/>
    <x v="0"/>
    <x v="2"/>
    <s v="GCA_001766235.1"/>
    <s v="Primary Assembly"/>
    <s v="chromosome"/>
    <s v="CP015164.1"/>
    <n v="752026"/>
    <n v="753084"/>
    <x v="0"/>
    <m/>
    <m/>
    <m/>
    <m/>
    <m/>
    <m/>
    <s v="A4S02_03615"/>
    <n v="1059"/>
    <m/>
    <m/>
  </r>
  <r>
    <n v="1446"/>
    <x v="1"/>
    <x v="3"/>
    <s v="GCA_001766235.1"/>
    <s v="Primary Assembly"/>
    <s v="chromosome"/>
    <s v="CP015164.1"/>
    <n v="752026"/>
    <n v="753084"/>
    <x v="0"/>
    <s v="AOW46013.1"/>
    <m/>
    <m/>
    <s v="peptide chain release factor 1"/>
    <m/>
    <m/>
    <s v="A4S02_03615"/>
    <n v="1059"/>
    <n v="352"/>
    <m/>
  </r>
  <r>
    <n v="1447"/>
    <x v="0"/>
    <x v="2"/>
    <s v="GCA_001766235.1"/>
    <s v="Primary Assembly"/>
    <s v="chromosome"/>
    <s v="CP015164.1"/>
    <n v="753081"/>
    <n v="753545"/>
    <x v="1"/>
    <m/>
    <m/>
    <m/>
    <m/>
    <m/>
    <m/>
    <s v="A4S02_03620"/>
    <n v="465"/>
    <m/>
    <m/>
  </r>
  <r>
    <n v="1448"/>
    <x v="1"/>
    <x v="3"/>
    <s v="GCA_001766235.1"/>
    <s v="Primary Assembly"/>
    <s v="chromosome"/>
    <s v="CP015164.1"/>
    <n v="753081"/>
    <n v="753545"/>
    <x v="1"/>
    <s v="AOW46014.1"/>
    <m/>
    <m/>
    <s v="hypothetical protein"/>
    <m/>
    <m/>
    <s v="A4S02_03620"/>
    <n v="465"/>
    <n v="154"/>
    <m/>
  </r>
  <r>
    <n v="1449"/>
    <x v="0"/>
    <x v="2"/>
    <s v="GCA_001766235.1"/>
    <s v="Primary Assembly"/>
    <s v="chromosome"/>
    <s v="CP015164.1"/>
    <n v="753583"/>
    <n v="754461"/>
    <x v="0"/>
    <m/>
    <m/>
    <m/>
    <m/>
    <m/>
    <m/>
    <s v="A4S02_03625"/>
    <n v="879"/>
    <m/>
    <m/>
  </r>
  <r>
    <n v="1450"/>
    <x v="1"/>
    <x v="3"/>
    <s v="GCA_001766235.1"/>
    <s v="Primary Assembly"/>
    <s v="chromosome"/>
    <s v="CP015164.1"/>
    <n v="753583"/>
    <n v="754461"/>
    <x v="0"/>
    <s v="AOW46015.1"/>
    <m/>
    <m/>
    <s v="protein-(glutamine-N5) methyltransferase, release factor-specific"/>
    <m/>
    <m/>
    <s v="A4S02_03625"/>
    <n v="879"/>
    <n v="292"/>
    <m/>
  </r>
  <r>
    <n v="1451"/>
    <x v="0"/>
    <x v="2"/>
    <s v="GCA_001766235.1"/>
    <s v="Primary Assembly"/>
    <s v="chromosome"/>
    <s v="CP015164.1"/>
    <n v="754722"/>
    <n v="755153"/>
    <x v="0"/>
    <m/>
    <m/>
    <m/>
    <m/>
    <m/>
    <m/>
    <s v="A4S02_03630"/>
    <n v="432"/>
    <m/>
    <m/>
  </r>
  <r>
    <n v="1452"/>
    <x v="1"/>
    <x v="3"/>
    <s v="GCA_001766235.1"/>
    <s v="Primary Assembly"/>
    <s v="chromosome"/>
    <s v="CP015164.1"/>
    <n v="754722"/>
    <n v="755153"/>
    <x v="0"/>
    <s v="AOW46016.1"/>
    <m/>
    <m/>
    <s v="hypothetical protein"/>
    <m/>
    <m/>
    <s v="A4S02_03630"/>
    <n v="432"/>
    <n v="143"/>
    <m/>
  </r>
  <r>
    <n v="1453"/>
    <x v="0"/>
    <x v="4"/>
    <s v="GCA_001766235.1"/>
    <s v="Primary Assembly"/>
    <s v="chromosome"/>
    <s v="CP015164.1"/>
    <n v="755336"/>
    <n v="755410"/>
    <x v="1"/>
    <m/>
    <m/>
    <m/>
    <m/>
    <m/>
    <m/>
    <s v="A4S02_03635"/>
    <n v="75"/>
    <m/>
    <m/>
  </r>
  <r>
    <n v="1454"/>
    <x v="2"/>
    <x v="5"/>
    <s v="GCA_001766235.1"/>
    <s v="Primary Assembly"/>
    <s v="chromosome"/>
    <s v="CP015164.1"/>
    <n v="755336"/>
    <n v="755410"/>
    <x v="1"/>
    <m/>
    <m/>
    <m/>
    <s v="tRNA-Met"/>
    <m/>
    <m/>
    <s v="A4S02_03635"/>
    <n v="75"/>
    <m/>
    <s v="anticodon=CAT"/>
  </r>
  <r>
    <n v="1455"/>
    <x v="0"/>
    <x v="2"/>
    <s v="GCA_001766235.1"/>
    <s v="Primary Assembly"/>
    <s v="chromosome"/>
    <s v="CP015164.1"/>
    <n v="755510"/>
    <n v="755968"/>
    <x v="1"/>
    <m/>
    <m/>
    <m/>
    <m/>
    <m/>
    <m/>
    <s v="A4S02_03640"/>
    <n v="459"/>
    <m/>
    <m/>
  </r>
  <r>
    <n v="1456"/>
    <x v="1"/>
    <x v="3"/>
    <s v="GCA_001766235.1"/>
    <s v="Primary Assembly"/>
    <s v="chromosome"/>
    <s v="CP015164.1"/>
    <n v="755510"/>
    <n v="755968"/>
    <x v="1"/>
    <s v="AOW47762.1"/>
    <m/>
    <m/>
    <s v="organic solvent ABC transporter substrate-binding protein"/>
    <m/>
    <m/>
    <s v="A4S02_03640"/>
    <n v="459"/>
    <n v="152"/>
    <m/>
  </r>
  <r>
    <n v="1457"/>
    <x v="0"/>
    <x v="2"/>
    <s v="GCA_001766235.1"/>
    <s v="Primary Assembly"/>
    <s v="chromosome"/>
    <s v="CP015164.1"/>
    <n v="756091"/>
    <n v="756939"/>
    <x v="0"/>
    <m/>
    <m/>
    <m/>
    <m/>
    <m/>
    <m/>
    <s v="A4S02_03645"/>
    <n v="849"/>
    <m/>
    <m/>
  </r>
  <r>
    <n v="1458"/>
    <x v="1"/>
    <x v="3"/>
    <s v="GCA_001766235.1"/>
    <s v="Primary Assembly"/>
    <s v="chromosome"/>
    <s v="CP015164.1"/>
    <n v="756091"/>
    <n v="756939"/>
    <x v="0"/>
    <s v="AOW46017.1"/>
    <m/>
    <m/>
    <s v="undecaprenyl-diphosphatase"/>
    <m/>
    <m/>
    <s v="A4S02_03645"/>
    <n v="849"/>
    <n v="282"/>
    <m/>
  </r>
  <r>
    <n v="1459"/>
    <x v="0"/>
    <x v="2"/>
    <s v="GCA_001766235.1"/>
    <s v="Primary Assembly"/>
    <s v="chromosome"/>
    <s v="CP015164.1"/>
    <n v="756956"/>
    <n v="758482"/>
    <x v="0"/>
    <m/>
    <m/>
    <m/>
    <m/>
    <m/>
    <m/>
    <s v="A4S02_03650"/>
    <n v="1527"/>
    <m/>
    <m/>
  </r>
  <r>
    <n v="1460"/>
    <x v="1"/>
    <x v="3"/>
    <s v="GCA_001766235.1"/>
    <s v="Primary Assembly"/>
    <s v="chromosome"/>
    <s v="CP015164.1"/>
    <n v="756956"/>
    <n v="758482"/>
    <x v="0"/>
    <s v="AOW46018.1"/>
    <m/>
    <m/>
    <s v="amino acid permease"/>
    <m/>
    <m/>
    <s v="A4S02_03650"/>
    <n v="1527"/>
    <n v="508"/>
    <m/>
  </r>
  <r>
    <n v="1461"/>
    <x v="0"/>
    <x v="2"/>
    <s v="GCA_001766235.1"/>
    <s v="Primary Assembly"/>
    <s v="chromosome"/>
    <s v="CP015164.1"/>
    <n v="758484"/>
    <n v="759548"/>
    <x v="1"/>
    <m/>
    <m/>
    <m/>
    <m/>
    <m/>
    <m/>
    <s v="A4S02_03655"/>
    <n v="1065"/>
    <m/>
    <m/>
  </r>
  <r>
    <n v="1462"/>
    <x v="1"/>
    <x v="3"/>
    <s v="GCA_001766235.1"/>
    <s v="Primary Assembly"/>
    <s v="chromosome"/>
    <s v="CP015164.1"/>
    <n v="758484"/>
    <n v="759548"/>
    <x v="1"/>
    <s v="AOW46019.1"/>
    <m/>
    <m/>
    <s v="D-alanine--D-alanine ligase"/>
    <m/>
    <m/>
    <s v="A4S02_03655"/>
    <n v="1065"/>
    <n v="354"/>
    <m/>
  </r>
  <r>
    <n v="1463"/>
    <x v="0"/>
    <x v="2"/>
    <s v="GCA_001766235.1"/>
    <s v="Primary Assembly"/>
    <s v="chromosome"/>
    <s v="CP015164.1"/>
    <n v="759545"/>
    <n v="760111"/>
    <x v="1"/>
    <m/>
    <m/>
    <m/>
    <m/>
    <m/>
    <m/>
    <s v="A4S02_03660"/>
    <n v="567"/>
    <m/>
    <m/>
  </r>
  <r>
    <n v="1464"/>
    <x v="1"/>
    <x v="3"/>
    <s v="GCA_001766235.1"/>
    <s v="Primary Assembly"/>
    <s v="chromosome"/>
    <s v="CP015164.1"/>
    <n v="759545"/>
    <n v="760111"/>
    <x v="1"/>
    <s v="AOW46020.1"/>
    <m/>
    <m/>
    <s v="hypothetical protein"/>
    <m/>
    <m/>
    <s v="A4S02_03660"/>
    <n v="567"/>
    <n v="188"/>
    <m/>
  </r>
  <r>
    <n v="1465"/>
    <x v="0"/>
    <x v="2"/>
    <s v="GCA_001766235.1"/>
    <s v="Primary Assembly"/>
    <s v="chromosome"/>
    <s v="CP015164.1"/>
    <n v="760340"/>
    <n v="761335"/>
    <x v="0"/>
    <m/>
    <m/>
    <m/>
    <m/>
    <m/>
    <m/>
    <s v="A4S02_03665"/>
    <n v="996"/>
    <m/>
    <m/>
  </r>
  <r>
    <n v="1466"/>
    <x v="1"/>
    <x v="3"/>
    <s v="GCA_001766235.1"/>
    <s v="Primary Assembly"/>
    <s v="chromosome"/>
    <s v="CP015164.1"/>
    <n v="760340"/>
    <n v="761335"/>
    <x v="0"/>
    <s v="AOW46021.1"/>
    <m/>
    <m/>
    <s v="lytic transglycosylase"/>
    <m/>
    <m/>
    <s v="A4S02_03665"/>
    <n v="996"/>
    <n v="331"/>
    <m/>
  </r>
  <r>
    <n v="1467"/>
    <x v="0"/>
    <x v="2"/>
    <s v="GCA_001766235.1"/>
    <s v="Primary Assembly"/>
    <s v="chromosome"/>
    <s v="CP015164.1"/>
    <n v="761332"/>
    <n v="762198"/>
    <x v="0"/>
    <m/>
    <m/>
    <m/>
    <m/>
    <m/>
    <m/>
    <s v="A4S02_03670"/>
    <n v="867"/>
    <m/>
    <m/>
  </r>
  <r>
    <n v="1468"/>
    <x v="1"/>
    <x v="3"/>
    <s v="GCA_001766235.1"/>
    <s v="Primary Assembly"/>
    <s v="chromosome"/>
    <s v="CP015164.1"/>
    <n v="761332"/>
    <n v="762198"/>
    <x v="0"/>
    <s v="AOW46022.1"/>
    <m/>
    <m/>
    <s v="hypothetical protein"/>
    <m/>
    <m/>
    <s v="A4S02_03670"/>
    <n v="867"/>
    <n v="288"/>
    <m/>
  </r>
  <r>
    <n v="1469"/>
    <x v="0"/>
    <x v="2"/>
    <s v="GCA_001766235.1"/>
    <s v="Primary Assembly"/>
    <s v="chromosome"/>
    <s v="CP015164.1"/>
    <n v="762205"/>
    <n v="763425"/>
    <x v="0"/>
    <m/>
    <m/>
    <m/>
    <m/>
    <m/>
    <m/>
    <s v="A4S02_03675"/>
    <n v="1221"/>
    <m/>
    <m/>
  </r>
  <r>
    <n v="1470"/>
    <x v="1"/>
    <x v="3"/>
    <s v="GCA_001766235.1"/>
    <s v="Primary Assembly"/>
    <s v="chromosome"/>
    <s v="CP015164.1"/>
    <n v="762205"/>
    <n v="763425"/>
    <x v="0"/>
    <s v="AOW46023.1"/>
    <m/>
    <m/>
    <s v="D-alanyl-D-alanine carboxypeptidase"/>
    <m/>
    <m/>
    <s v="A4S02_03675"/>
    <n v="1221"/>
    <n v="406"/>
    <m/>
  </r>
  <r>
    <n v="1471"/>
    <x v="0"/>
    <x v="2"/>
    <s v="GCA_001766235.1"/>
    <s v="Primary Assembly"/>
    <s v="chromosome"/>
    <s v="CP015164.1"/>
    <n v="763429"/>
    <n v="764073"/>
    <x v="0"/>
    <m/>
    <m/>
    <m/>
    <m/>
    <m/>
    <m/>
    <s v="A4S02_03680"/>
    <n v="645"/>
    <m/>
    <m/>
  </r>
  <r>
    <n v="1472"/>
    <x v="1"/>
    <x v="3"/>
    <s v="GCA_001766235.1"/>
    <s v="Primary Assembly"/>
    <s v="chromosome"/>
    <s v="CP015164.1"/>
    <n v="763429"/>
    <n v="764073"/>
    <x v="0"/>
    <s v="AOW46024.1"/>
    <m/>
    <m/>
    <s v="dTMP kinase"/>
    <m/>
    <m/>
    <s v="A4S02_03680"/>
    <n v="645"/>
    <n v="214"/>
    <m/>
  </r>
  <r>
    <n v="1473"/>
    <x v="0"/>
    <x v="2"/>
    <s v="GCA_001766235.1"/>
    <s v="Primary Assembly"/>
    <s v="chromosome"/>
    <s v="CP015164.1"/>
    <n v="764078"/>
    <n v="765022"/>
    <x v="0"/>
    <m/>
    <m/>
    <m/>
    <m/>
    <m/>
    <m/>
    <s v="A4S02_03685"/>
    <n v="945"/>
    <m/>
    <m/>
  </r>
  <r>
    <n v="1474"/>
    <x v="1"/>
    <x v="3"/>
    <s v="GCA_001766235.1"/>
    <s v="Primary Assembly"/>
    <s v="chromosome"/>
    <s v="CP015164.1"/>
    <n v="764078"/>
    <n v="765022"/>
    <x v="0"/>
    <s v="AOW47763.1"/>
    <m/>
    <m/>
    <s v="DNA polymerase III subunit delta'"/>
    <m/>
    <m/>
    <s v="A4S02_03685"/>
    <n v="945"/>
    <n v="314"/>
    <m/>
  </r>
  <r>
    <n v="1475"/>
    <x v="0"/>
    <x v="2"/>
    <s v="GCA_001766235.1"/>
    <s v="Primary Assembly"/>
    <s v="chromosome"/>
    <s v="CP015164.1"/>
    <n v="765019"/>
    <n v="766557"/>
    <x v="0"/>
    <m/>
    <m/>
    <m/>
    <m/>
    <m/>
    <m/>
    <s v="A4S02_03690"/>
    <n v="1539"/>
    <m/>
    <m/>
  </r>
  <r>
    <n v="1476"/>
    <x v="1"/>
    <x v="3"/>
    <s v="GCA_001766235.1"/>
    <s v="Primary Assembly"/>
    <s v="chromosome"/>
    <s v="CP015164.1"/>
    <n v="765019"/>
    <n v="766557"/>
    <x v="0"/>
    <s v="AOW46025.1"/>
    <m/>
    <m/>
    <s v="methionine--tRNA ligase"/>
    <m/>
    <m/>
    <s v="A4S02_03690"/>
    <n v="1539"/>
    <n v="512"/>
    <m/>
  </r>
  <r>
    <n v="1477"/>
    <x v="0"/>
    <x v="2"/>
    <s v="GCA_001766235.1"/>
    <s v="Primary Assembly"/>
    <s v="chromosome"/>
    <s v="CP015164.1"/>
    <n v="766557"/>
    <n v="767369"/>
    <x v="0"/>
    <m/>
    <m/>
    <m/>
    <m/>
    <m/>
    <m/>
    <s v="A4S02_03695"/>
    <n v="813"/>
    <m/>
    <m/>
  </r>
  <r>
    <n v="1478"/>
    <x v="1"/>
    <x v="3"/>
    <s v="GCA_001766235.1"/>
    <s v="Primary Assembly"/>
    <s v="chromosome"/>
    <s v="CP015164.1"/>
    <n v="766557"/>
    <n v="767369"/>
    <x v="0"/>
    <s v="AOW46026.1"/>
    <m/>
    <m/>
    <s v="LuxR family transcriptional regulator"/>
    <m/>
    <m/>
    <s v="A4S02_03695"/>
    <n v="813"/>
    <n v="270"/>
    <m/>
  </r>
  <r>
    <n v="1479"/>
    <x v="0"/>
    <x v="2"/>
    <s v="GCA_001766235.1"/>
    <s v="Primary Assembly"/>
    <s v="chromosome"/>
    <s v="CP015164.1"/>
    <n v="767401"/>
    <n v="768195"/>
    <x v="0"/>
    <m/>
    <m/>
    <m/>
    <m/>
    <m/>
    <m/>
    <s v="A4S02_03700"/>
    <n v="795"/>
    <m/>
    <m/>
  </r>
  <r>
    <n v="1480"/>
    <x v="1"/>
    <x v="3"/>
    <s v="GCA_001766235.1"/>
    <s v="Primary Assembly"/>
    <s v="chromosome"/>
    <s v="CP015164.1"/>
    <n v="767401"/>
    <n v="768195"/>
    <x v="0"/>
    <s v="AOW47764.1"/>
    <m/>
    <m/>
    <s v="hydrolase"/>
    <m/>
    <m/>
    <s v="A4S02_03700"/>
    <n v="795"/>
    <n v="264"/>
    <m/>
  </r>
  <r>
    <n v="1481"/>
    <x v="0"/>
    <x v="2"/>
    <s v="GCA_001766235.1"/>
    <s v="Primary Assembly"/>
    <s v="chromosome"/>
    <s v="CP015164.1"/>
    <n v="768244"/>
    <n v="769122"/>
    <x v="1"/>
    <m/>
    <m/>
    <m/>
    <m/>
    <m/>
    <m/>
    <s v="A4S02_03705"/>
    <n v="879"/>
    <m/>
    <m/>
  </r>
  <r>
    <n v="1482"/>
    <x v="1"/>
    <x v="3"/>
    <s v="GCA_001766235.1"/>
    <s v="Primary Assembly"/>
    <s v="chromosome"/>
    <s v="CP015164.1"/>
    <n v="768244"/>
    <n v="769122"/>
    <x v="1"/>
    <s v="AOW46027.1"/>
    <m/>
    <m/>
    <s v="universal stress protein UspA"/>
    <m/>
    <m/>
    <s v="A4S02_03705"/>
    <n v="879"/>
    <n v="292"/>
    <m/>
  </r>
  <r>
    <n v="1483"/>
    <x v="0"/>
    <x v="2"/>
    <s v="GCA_001766235.1"/>
    <s v="Primary Assembly"/>
    <s v="chromosome"/>
    <s v="CP015164.1"/>
    <n v="769177"/>
    <n v="769815"/>
    <x v="1"/>
    <m/>
    <m/>
    <m/>
    <m/>
    <m/>
    <m/>
    <s v="A4S02_03710"/>
    <n v="639"/>
    <m/>
    <m/>
  </r>
  <r>
    <n v="1484"/>
    <x v="1"/>
    <x v="3"/>
    <s v="GCA_001766235.1"/>
    <s v="Primary Assembly"/>
    <s v="chromosome"/>
    <s v="CP015164.1"/>
    <n v="769177"/>
    <n v="769815"/>
    <x v="1"/>
    <s v="AOW46028.1"/>
    <m/>
    <m/>
    <s v="pyridoxamine 5'-phosphate oxidase"/>
    <m/>
    <m/>
    <s v="A4S02_03710"/>
    <n v="639"/>
    <n v="212"/>
    <m/>
  </r>
  <r>
    <n v="1485"/>
    <x v="0"/>
    <x v="2"/>
    <s v="GCA_001766235.1"/>
    <s v="Primary Assembly"/>
    <s v="chromosome"/>
    <s v="CP015164.1"/>
    <n v="770004"/>
    <n v="770843"/>
    <x v="0"/>
    <m/>
    <m/>
    <m/>
    <m/>
    <m/>
    <m/>
    <s v="A4S02_03715"/>
    <n v="840"/>
    <m/>
    <m/>
  </r>
  <r>
    <n v="1486"/>
    <x v="1"/>
    <x v="3"/>
    <s v="GCA_001766235.1"/>
    <s v="Primary Assembly"/>
    <s v="chromosome"/>
    <s v="CP015164.1"/>
    <n v="770004"/>
    <n v="770843"/>
    <x v="0"/>
    <s v="AOW46029.1"/>
    <m/>
    <m/>
    <s v="enoyl-[acyl-carrier-protein] reductase"/>
    <m/>
    <m/>
    <s v="A4S02_03715"/>
    <n v="840"/>
    <n v="279"/>
    <m/>
  </r>
  <r>
    <n v="1487"/>
    <x v="0"/>
    <x v="2"/>
    <s v="GCA_001766235.1"/>
    <s v="Primary Assembly"/>
    <s v="chromosome"/>
    <s v="CP015164.1"/>
    <n v="770853"/>
    <n v="771923"/>
    <x v="0"/>
    <m/>
    <m/>
    <m/>
    <m/>
    <m/>
    <m/>
    <s v="A4S02_03720"/>
    <n v="1071"/>
    <m/>
    <m/>
  </r>
  <r>
    <n v="1488"/>
    <x v="1"/>
    <x v="3"/>
    <s v="GCA_001766235.1"/>
    <s v="Primary Assembly"/>
    <s v="chromosome"/>
    <s v="CP015164.1"/>
    <n v="770853"/>
    <n v="771923"/>
    <x v="0"/>
    <s v="AOW46030.1"/>
    <m/>
    <m/>
    <s v="chorismate synthase"/>
    <m/>
    <m/>
    <s v="A4S02_03720"/>
    <n v="1071"/>
    <n v="356"/>
    <m/>
  </r>
  <r>
    <n v="1489"/>
    <x v="0"/>
    <x v="2"/>
    <s v="GCA_001766235.1"/>
    <s v="Primary Assembly"/>
    <s v="chromosome"/>
    <s v="CP015164.1"/>
    <n v="771939"/>
    <n v="772373"/>
    <x v="1"/>
    <m/>
    <m/>
    <m/>
    <m/>
    <m/>
    <m/>
    <s v="A4S02_03725"/>
    <n v="435"/>
    <m/>
    <m/>
  </r>
  <r>
    <n v="1490"/>
    <x v="1"/>
    <x v="3"/>
    <s v="GCA_001766235.1"/>
    <s v="Primary Assembly"/>
    <s v="chromosome"/>
    <s v="CP015164.1"/>
    <n v="771939"/>
    <n v="772373"/>
    <x v="1"/>
    <s v="AOW46031.1"/>
    <m/>
    <m/>
    <s v="OsmC family peroxiredoxin"/>
    <m/>
    <m/>
    <s v="A4S02_03725"/>
    <n v="435"/>
    <n v="144"/>
    <m/>
  </r>
  <r>
    <n v="1491"/>
    <x v="0"/>
    <x v="2"/>
    <s v="GCA_001766235.1"/>
    <s v="Primary Assembly"/>
    <s v="chromosome"/>
    <s v="CP015164.1"/>
    <n v="772661"/>
    <n v="774160"/>
    <x v="0"/>
    <m/>
    <m/>
    <m/>
    <m/>
    <m/>
    <m/>
    <s v="A4S02_03730"/>
    <n v="1500"/>
    <m/>
    <m/>
  </r>
  <r>
    <n v="1492"/>
    <x v="1"/>
    <x v="3"/>
    <s v="GCA_001766235.1"/>
    <s v="Primary Assembly"/>
    <s v="chromosome"/>
    <s v="CP015164.1"/>
    <n v="772661"/>
    <n v="774160"/>
    <x v="0"/>
    <s v="AOW47765.1"/>
    <m/>
    <m/>
    <s v="malate:quinone oxidoreductase"/>
    <m/>
    <m/>
    <s v="A4S02_03730"/>
    <n v="1500"/>
    <n v="499"/>
    <m/>
  </r>
  <r>
    <n v="1493"/>
    <x v="0"/>
    <x v="2"/>
    <s v="GCA_001766235.1"/>
    <s v="Primary Assembly"/>
    <s v="chromosome"/>
    <s v="CP015164.1"/>
    <n v="774209"/>
    <n v="774757"/>
    <x v="1"/>
    <m/>
    <m/>
    <m/>
    <m/>
    <m/>
    <m/>
    <s v="A4S02_03735"/>
    <n v="549"/>
    <m/>
    <m/>
  </r>
  <r>
    <n v="1494"/>
    <x v="1"/>
    <x v="3"/>
    <s v="GCA_001766235.1"/>
    <s v="Primary Assembly"/>
    <s v="chromosome"/>
    <s v="CP015164.1"/>
    <n v="774209"/>
    <n v="774757"/>
    <x v="1"/>
    <s v="AOW46032.1"/>
    <m/>
    <m/>
    <s v="6-pyruvoyl tetrahydropterin synthase"/>
    <m/>
    <m/>
    <s v="A4S02_03735"/>
    <n v="549"/>
    <n v="182"/>
    <m/>
  </r>
  <r>
    <n v="1495"/>
    <x v="0"/>
    <x v="2"/>
    <s v="GCA_001766235.1"/>
    <s v="Primary Assembly"/>
    <s v="chromosome"/>
    <s v="CP015164.1"/>
    <n v="774750"/>
    <n v="775490"/>
    <x v="1"/>
    <m/>
    <m/>
    <m/>
    <m/>
    <m/>
    <m/>
    <s v="A4S02_03740"/>
    <n v="741"/>
    <m/>
    <m/>
  </r>
  <r>
    <n v="1496"/>
    <x v="1"/>
    <x v="3"/>
    <s v="GCA_001766235.1"/>
    <s v="Primary Assembly"/>
    <s v="chromosome"/>
    <s v="CP015164.1"/>
    <n v="774750"/>
    <n v="775490"/>
    <x v="1"/>
    <s v="AOW46033.1"/>
    <m/>
    <m/>
    <s v="7-cyano-7-deazaguanine synthase QueC"/>
    <m/>
    <m/>
    <s v="A4S02_03740"/>
    <n v="741"/>
    <n v="246"/>
    <m/>
  </r>
  <r>
    <n v="1497"/>
    <x v="0"/>
    <x v="2"/>
    <s v="GCA_001766235.1"/>
    <s v="Primary Assembly"/>
    <s v="chromosome"/>
    <s v="CP015164.1"/>
    <n v="775493"/>
    <n v="776143"/>
    <x v="1"/>
    <m/>
    <m/>
    <m/>
    <m/>
    <m/>
    <m/>
    <s v="A4S02_03745"/>
    <n v="651"/>
    <m/>
    <m/>
  </r>
  <r>
    <n v="1498"/>
    <x v="1"/>
    <x v="3"/>
    <s v="GCA_001766235.1"/>
    <s v="Primary Assembly"/>
    <s v="chromosome"/>
    <s v="CP015164.1"/>
    <n v="775493"/>
    <n v="776143"/>
    <x v="1"/>
    <s v="AOW46034.1"/>
    <m/>
    <m/>
    <s v="7-carboxy-7-deazaguanine synthase"/>
    <m/>
    <m/>
    <s v="A4S02_03745"/>
    <n v="651"/>
    <n v="216"/>
    <m/>
  </r>
  <r>
    <n v="1499"/>
    <x v="0"/>
    <x v="2"/>
    <s v="GCA_001766235.1"/>
    <s v="Primary Assembly"/>
    <s v="chromosome"/>
    <s v="CP015164.1"/>
    <n v="776147"/>
    <n v="777157"/>
    <x v="1"/>
    <m/>
    <m/>
    <m/>
    <m/>
    <m/>
    <m/>
    <s v="A4S02_03750"/>
    <n v="1011"/>
    <m/>
    <m/>
  </r>
  <r>
    <n v="1500"/>
    <x v="1"/>
    <x v="3"/>
    <s v="GCA_001766235.1"/>
    <s v="Primary Assembly"/>
    <s v="chromosome"/>
    <s v="CP015164.1"/>
    <n v="776147"/>
    <n v="777157"/>
    <x v="1"/>
    <s v="AOW46035.1"/>
    <m/>
    <m/>
    <s v="biotin synthase BioB"/>
    <m/>
    <m/>
    <s v="A4S02_03750"/>
    <n v="1011"/>
    <n v="336"/>
    <m/>
  </r>
  <r>
    <n v="1501"/>
    <x v="0"/>
    <x v="2"/>
    <s v="GCA_001766235.1"/>
    <s v="Primary Assembly"/>
    <s v="chromosome"/>
    <s v="CP015164.1"/>
    <n v="777240"/>
    <n v="777602"/>
    <x v="0"/>
    <m/>
    <m/>
    <m/>
    <m/>
    <m/>
    <m/>
    <s v="A4S02_03755"/>
    <n v="363"/>
    <m/>
    <m/>
  </r>
  <r>
    <n v="1502"/>
    <x v="1"/>
    <x v="3"/>
    <s v="GCA_001766235.1"/>
    <s v="Primary Assembly"/>
    <s v="chromosome"/>
    <s v="CP015164.1"/>
    <n v="777240"/>
    <n v="777602"/>
    <x v="0"/>
    <s v="AOW46036.1"/>
    <m/>
    <m/>
    <s v="hypothetical protein"/>
    <m/>
    <m/>
    <s v="A4S02_03755"/>
    <n v="363"/>
    <n v="120"/>
    <m/>
  </r>
  <r>
    <n v="1503"/>
    <x v="0"/>
    <x v="2"/>
    <s v="GCA_001766235.1"/>
    <s v="Primary Assembly"/>
    <s v="chromosome"/>
    <s v="CP015164.1"/>
    <n v="778021"/>
    <n v="778689"/>
    <x v="0"/>
    <m/>
    <m/>
    <m/>
    <m/>
    <m/>
    <m/>
    <s v="A4S02_03760"/>
    <n v="669"/>
    <m/>
    <m/>
  </r>
  <r>
    <n v="1504"/>
    <x v="1"/>
    <x v="3"/>
    <s v="GCA_001766235.1"/>
    <s v="Primary Assembly"/>
    <s v="chromosome"/>
    <s v="CP015164.1"/>
    <n v="778021"/>
    <n v="778689"/>
    <x v="0"/>
    <s v="AOW47766.1"/>
    <m/>
    <m/>
    <s v="phosphoadenosine phosphosulfate reductase"/>
    <m/>
    <m/>
    <s v="A4S02_03760"/>
    <n v="669"/>
    <n v="222"/>
    <m/>
  </r>
  <r>
    <n v="1505"/>
    <x v="0"/>
    <x v="2"/>
    <s v="GCA_001766235.1"/>
    <s v="Primary Assembly"/>
    <s v="chromosome"/>
    <s v="CP015164.1"/>
    <n v="778754"/>
    <n v="779548"/>
    <x v="0"/>
    <m/>
    <m/>
    <m/>
    <m/>
    <m/>
    <m/>
    <s v="A4S02_03765"/>
    <n v="795"/>
    <m/>
    <m/>
  </r>
  <r>
    <n v="1506"/>
    <x v="1"/>
    <x v="3"/>
    <s v="GCA_001766235.1"/>
    <s v="Primary Assembly"/>
    <s v="chromosome"/>
    <s v="CP015164.1"/>
    <n v="778754"/>
    <n v="779548"/>
    <x v="0"/>
    <s v="AOW46037.1"/>
    <m/>
    <m/>
    <s v="sulfate adenylyltransferase"/>
    <m/>
    <m/>
    <s v="A4S02_03765"/>
    <n v="795"/>
    <n v="264"/>
    <m/>
  </r>
  <r>
    <n v="1507"/>
    <x v="0"/>
    <x v="2"/>
    <s v="GCA_001766235.1"/>
    <s v="Primary Assembly"/>
    <s v="chromosome"/>
    <s v="CP015164.1"/>
    <n v="779577"/>
    <n v="781457"/>
    <x v="0"/>
    <m/>
    <m/>
    <m/>
    <m/>
    <m/>
    <m/>
    <s v="A4S02_03770"/>
    <n v="1881"/>
    <m/>
    <m/>
  </r>
  <r>
    <n v="1508"/>
    <x v="1"/>
    <x v="3"/>
    <s v="GCA_001766235.1"/>
    <s v="Primary Assembly"/>
    <s v="chromosome"/>
    <s v="CP015164.1"/>
    <n v="779577"/>
    <n v="781457"/>
    <x v="0"/>
    <s v="AOW46038.1"/>
    <m/>
    <m/>
    <s v="adenylyl-sulfate kinase"/>
    <m/>
    <m/>
    <s v="A4S02_03770"/>
    <n v="1881"/>
    <n v="626"/>
    <m/>
  </r>
  <r>
    <n v="1509"/>
    <x v="0"/>
    <x v="2"/>
    <s v="GCA_001766235.1"/>
    <s v="Primary Assembly"/>
    <s v="chromosome"/>
    <s v="CP015164.1"/>
    <n v="781649"/>
    <n v="781990"/>
    <x v="0"/>
    <m/>
    <m/>
    <m/>
    <m/>
    <m/>
    <m/>
    <s v="A4S02_03775"/>
    <n v="342"/>
    <m/>
    <m/>
  </r>
  <r>
    <n v="1510"/>
    <x v="1"/>
    <x v="3"/>
    <s v="GCA_001766235.1"/>
    <s v="Primary Assembly"/>
    <s v="chromosome"/>
    <s v="CP015164.1"/>
    <n v="781649"/>
    <n v="781990"/>
    <x v="0"/>
    <s v="AOW46039.1"/>
    <m/>
    <m/>
    <s v="hypothetical protein"/>
    <m/>
    <m/>
    <s v="A4S02_03775"/>
    <n v="342"/>
    <n v="113"/>
    <m/>
  </r>
  <r>
    <n v="1511"/>
    <x v="0"/>
    <x v="2"/>
    <s v="GCA_001766235.1"/>
    <s v="Primary Assembly"/>
    <s v="chromosome"/>
    <s v="CP015164.1"/>
    <n v="782024"/>
    <n v="783715"/>
    <x v="0"/>
    <m/>
    <m/>
    <m/>
    <m/>
    <m/>
    <m/>
    <s v="A4S02_03780"/>
    <n v="1692"/>
    <m/>
    <m/>
  </r>
  <r>
    <n v="1512"/>
    <x v="1"/>
    <x v="3"/>
    <s v="GCA_001766235.1"/>
    <s v="Primary Assembly"/>
    <s v="chromosome"/>
    <s v="CP015164.1"/>
    <n v="782024"/>
    <n v="783715"/>
    <x v="0"/>
    <s v="AOW46040.1"/>
    <m/>
    <m/>
    <s v="sulfite reductase"/>
    <m/>
    <m/>
    <s v="A4S02_03780"/>
    <n v="1692"/>
    <n v="563"/>
    <m/>
  </r>
  <r>
    <n v="1513"/>
    <x v="0"/>
    <x v="2"/>
    <s v="GCA_001766235.1"/>
    <s v="Primary Assembly"/>
    <s v="chromosome"/>
    <s v="CP015164.1"/>
    <n v="783702"/>
    <n v="784190"/>
    <x v="0"/>
    <m/>
    <m/>
    <m/>
    <m/>
    <m/>
    <m/>
    <s v="A4S02_03785"/>
    <n v="489"/>
    <m/>
    <m/>
  </r>
  <r>
    <n v="1514"/>
    <x v="1"/>
    <x v="3"/>
    <s v="GCA_001766235.1"/>
    <s v="Primary Assembly"/>
    <s v="chromosome"/>
    <s v="CP015164.1"/>
    <n v="783702"/>
    <n v="784190"/>
    <x v="0"/>
    <s v="AOW46041.1"/>
    <m/>
    <m/>
    <s v="hypothetical protein"/>
    <m/>
    <m/>
    <s v="A4S02_03785"/>
    <n v="489"/>
    <n v="162"/>
    <m/>
  </r>
  <r>
    <n v="1515"/>
    <x v="0"/>
    <x v="2"/>
    <s v="GCA_001766235.1"/>
    <s v="Primary Assembly"/>
    <s v="chromosome"/>
    <s v="CP015164.1"/>
    <n v="784200"/>
    <n v="786230"/>
    <x v="0"/>
    <m/>
    <m/>
    <m/>
    <m/>
    <m/>
    <m/>
    <s v="A4S02_03790"/>
    <n v="2031"/>
    <m/>
    <m/>
  </r>
  <r>
    <n v="1516"/>
    <x v="1"/>
    <x v="3"/>
    <s v="GCA_001766235.1"/>
    <s v="Primary Assembly"/>
    <s v="chromosome"/>
    <s v="CP015164.1"/>
    <n v="784200"/>
    <n v="786230"/>
    <x v="0"/>
    <s v="AOW46042.1"/>
    <m/>
    <m/>
    <s v="3-deoxy-D-manno-octulosonic acid transferase"/>
    <m/>
    <m/>
    <s v="A4S02_03790"/>
    <n v="2031"/>
    <n v="676"/>
    <m/>
  </r>
  <r>
    <n v="1517"/>
    <x v="0"/>
    <x v="2"/>
    <s v="GCA_001766235.1"/>
    <s v="Primary Assembly"/>
    <s v="chromosome"/>
    <s v="CP015164.1"/>
    <n v="786224"/>
    <n v="787219"/>
    <x v="0"/>
    <m/>
    <m/>
    <m/>
    <m/>
    <m/>
    <m/>
    <s v="A4S02_03795"/>
    <n v="996"/>
    <m/>
    <m/>
  </r>
  <r>
    <n v="1518"/>
    <x v="1"/>
    <x v="3"/>
    <s v="GCA_001766235.1"/>
    <s v="Primary Assembly"/>
    <s v="chromosome"/>
    <s v="CP015164.1"/>
    <n v="786224"/>
    <n v="787219"/>
    <x v="0"/>
    <s v="AOW46043.1"/>
    <m/>
    <m/>
    <s v="tetraacyldisaccharide 4'-kinase"/>
    <m/>
    <m/>
    <s v="A4S02_03795"/>
    <n v="996"/>
    <n v="331"/>
    <m/>
  </r>
  <r>
    <n v="1519"/>
    <x v="0"/>
    <x v="2"/>
    <s v="GCA_001766235.1"/>
    <s v="Primary Assembly"/>
    <s v="chromosome"/>
    <s v="CP015164.1"/>
    <n v="787216"/>
    <n v="788139"/>
    <x v="0"/>
    <m/>
    <m/>
    <m/>
    <m/>
    <m/>
    <m/>
    <s v="A4S02_03800"/>
    <n v="924"/>
    <m/>
    <m/>
  </r>
  <r>
    <n v="1520"/>
    <x v="1"/>
    <x v="3"/>
    <s v="GCA_001766235.1"/>
    <s v="Primary Assembly"/>
    <s v="chromosome"/>
    <s v="CP015164.1"/>
    <n v="787216"/>
    <n v="788139"/>
    <x v="0"/>
    <s v="AOW46044.1"/>
    <m/>
    <m/>
    <s v="lauroyl acyltransferase"/>
    <m/>
    <m/>
    <s v="A4S02_03800"/>
    <n v="924"/>
    <n v="307"/>
    <m/>
  </r>
  <r>
    <n v="1521"/>
    <x v="0"/>
    <x v="2"/>
    <s v="GCA_001766235.1"/>
    <s v="Primary Assembly"/>
    <s v="chromosome"/>
    <s v="CP015164.1"/>
    <n v="788233"/>
    <n v="789060"/>
    <x v="0"/>
    <m/>
    <m/>
    <m/>
    <m/>
    <m/>
    <m/>
    <s v="A4S02_03805"/>
    <n v="828"/>
    <m/>
    <m/>
  </r>
  <r>
    <n v="1522"/>
    <x v="1"/>
    <x v="3"/>
    <s v="GCA_001766235.1"/>
    <s v="Primary Assembly"/>
    <s v="chromosome"/>
    <s v="CP015164.1"/>
    <n v="788233"/>
    <n v="789060"/>
    <x v="0"/>
    <s v="AOW46045.1"/>
    <m/>
    <m/>
    <s v="inositol monophosphatase"/>
    <m/>
    <m/>
    <s v="A4S02_03805"/>
    <n v="828"/>
    <n v="275"/>
    <m/>
  </r>
  <r>
    <n v="1523"/>
    <x v="0"/>
    <x v="2"/>
    <s v="GCA_001766235.1"/>
    <s v="Primary Assembly"/>
    <s v="chromosome"/>
    <s v="CP015164.1"/>
    <n v="789152"/>
    <n v="790000"/>
    <x v="0"/>
    <m/>
    <m/>
    <m/>
    <m/>
    <m/>
    <m/>
    <s v="A4S02_03810"/>
    <n v="849"/>
    <m/>
    <m/>
  </r>
  <r>
    <n v="1524"/>
    <x v="1"/>
    <x v="3"/>
    <s v="GCA_001766235.1"/>
    <s v="Primary Assembly"/>
    <s v="chromosome"/>
    <s v="CP015164.1"/>
    <n v="789152"/>
    <n v="790000"/>
    <x v="0"/>
    <s v="AOW46046.1"/>
    <m/>
    <m/>
    <s v="hypothetical protein"/>
    <m/>
    <m/>
    <s v="A4S02_03810"/>
    <n v="849"/>
    <n v="282"/>
    <m/>
  </r>
  <r>
    <n v="1525"/>
    <x v="0"/>
    <x v="2"/>
    <s v="GCA_001766235.1"/>
    <s v="Primary Assembly"/>
    <s v="chromosome"/>
    <s v="CP015164.1"/>
    <n v="790053"/>
    <n v="791009"/>
    <x v="1"/>
    <m/>
    <m/>
    <m/>
    <m/>
    <m/>
    <m/>
    <s v="A4S02_03815"/>
    <n v="957"/>
    <m/>
    <m/>
  </r>
  <r>
    <n v="1526"/>
    <x v="1"/>
    <x v="3"/>
    <s v="GCA_001766235.1"/>
    <s v="Primary Assembly"/>
    <s v="chromosome"/>
    <s v="CP015164.1"/>
    <n v="790053"/>
    <n v="791009"/>
    <x v="1"/>
    <s v="AOW47767.1"/>
    <m/>
    <m/>
    <s v="aminodeoxychorismate lyase"/>
    <m/>
    <m/>
    <s v="A4S02_03815"/>
    <n v="957"/>
    <n v="318"/>
    <m/>
  </r>
  <r>
    <n v="1527"/>
    <x v="0"/>
    <x v="2"/>
    <s v="GCA_001766235.1"/>
    <s v="Primary Assembly"/>
    <s v="chromosome"/>
    <s v="CP015164.1"/>
    <n v="791077"/>
    <n v="792309"/>
    <x v="1"/>
    <m/>
    <m/>
    <m/>
    <m/>
    <m/>
    <m/>
    <s v="A4S02_03820"/>
    <n v="1233"/>
    <m/>
    <m/>
  </r>
  <r>
    <n v="1528"/>
    <x v="1"/>
    <x v="3"/>
    <s v="GCA_001766235.1"/>
    <s v="Primary Assembly"/>
    <s v="chromosome"/>
    <s v="CP015164.1"/>
    <n v="791077"/>
    <n v="792309"/>
    <x v="1"/>
    <s v="AOW46047.1"/>
    <m/>
    <m/>
    <s v="beta-ketoacyl-[acyl-carrier-protein] synthase II"/>
    <m/>
    <m/>
    <s v="A4S02_03820"/>
    <n v="1233"/>
    <n v="410"/>
    <m/>
  </r>
  <r>
    <n v="1529"/>
    <x v="0"/>
    <x v="2"/>
    <s v="GCA_001766235.1"/>
    <s v="Primary Assembly"/>
    <s v="chromosome"/>
    <s v="CP015164.1"/>
    <n v="792452"/>
    <n v="792691"/>
    <x v="1"/>
    <m/>
    <m/>
    <m/>
    <m/>
    <m/>
    <m/>
    <s v="A4S02_03825"/>
    <n v="240"/>
    <m/>
    <m/>
  </r>
  <r>
    <n v="1530"/>
    <x v="1"/>
    <x v="3"/>
    <s v="GCA_001766235.1"/>
    <s v="Primary Assembly"/>
    <s v="chromosome"/>
    <s v="CP015164.1"/>
    <n v="792452"/>
    <n v="792691"/>
    <x v="1"/>
    <s v="AOW46048.1"/>
    <m/>
    <m/>
    <s v="acyl carrier protein"/>
    <m/>
    <m/>
    <s v="A4S02_03825"/>
    <n v="240"/>
    <n v="79"/>
    <m/>
  </r>
  <r>
    <n v="1531"/>
    <x v="0"/>
    <x v="2"/>
    <s v="GCA_001766235.1"/>
    <s v="Primary Assembly"/>
    <s v="chromosome"/>
    <s v="CP015164.1"/>
    <n v="792995"/>
    <n v="793738"/>
    <x v="1"/>
    <m/>
    <m/>
    <m/>
    <m/>
    <m/>
    <m/>
    <s v="A4S02_03830"/>
    <n v="744"/>
    <m/>
    <m/>
  </r>
  <r>
    <n v="1532"/>
    <x v="1"/>
    <x v="3"/>
    <s v="GCA_001766235.1"/>
    <s v="Primary Assembly"/>
    <s v="chromosome"/>
    <s v="CP015164.1"/>
    <n v="792995"/>
    <n v="793738"/>
    <x v="1"/>
    <s v="AOW46049.1"/>
    <m/>
    <m/>
    <s v="3-oxoacyl-[acyl-carrier-protein] reductase"/>
    <m/>
    <m/>
    <s v="A4S02_03830"/>
    <n v="744"/>
    <n v="247"/>
    <m/>
  </r>
  <r>
    <n v="1533"/>
    <x v="0"/>
    <x v="2"/>
    <s v="GCA_001766235.1"/>
    <s v="Primary Assembly"/>
    <s v="chromosome"/>
    <s v="CP015164.1"/>
    <n v="793761"/>
    <n v="794693"/>
    <x v="1"/>
    <m/>
    <m/>
    <m/>
    <m/>
    <m/>
    <m/>
    <s v="A4S02_03835"/>
    <n v="933"/>
    <m/>
    <m/>
  </r>
  <r>
    <n v="1534"/>
    <x v="1"/>
    <x v="3"/>
    <s v="GCA_001766235.1"/>
    <s v="Primary Assembly"/>
    <s v="chromosome"/>
    <s v="CP015164.1"/>
    <n v="793761"/>
    <n v="794693"/>
    <x v="1"/>
    <s v="AOW47768.1"/>
    <m/>
    <m/>
    <s v="malonyl CoA-acyl carrier protein transacylase"/>
    <m/>
    <m/>
    <s v="A4S02_03835"/>
    <n v="933"/>
    <n v="310"/>
    <m/>
  </r>
  <r>
    <n v="1535"/>
    <x v="0"/>
    <x v="2"/>
    <s v="GCA_001766235.1"/>
    <s v="Primary Assembly"/>
    <s v="chromosome"/>
    <s v="CP015164.1"/>
    <n v="794870"/>
    <n v="795385"/>
    <x v="1"/>
    <m/>
    <m/>
    <m/>
    <m/>
    <m/>
    <m/>
    <s v="A4S02_03840"/>
    <n v="516"/>
    <m/>
    <m/>
  </r>
  <r>
    <n v="1536"/>
    <x v="1"/>
    <x v="3"/>
    <s v="GCA_001766235.1"/>
    <s v="Primary Assembly"/>
    <s v="chromosome"/>
    <s v="CP015164.1"/>
    <n v="794870"/>
    <n v="795385"/>
    <x v="1"/>
    <s v="AOW46050.1"/>
    <m/>
    <m/>
    <s v="hypothetical protein"/>
    <m/>
    <m/>
    <s v="A4S02_03840"/>
    <n v="516"/>
    <n v="171"/>
    <m/>
  </r>
  <r>
    <n v="1537"/>
    <x v="0"/>
    <x v="2"/>
    <s v="GCA_001766235.1"/>
    <s v="Primary Assembly"/>
    <s v="chromosome"/>
    <s v="CP015164.1"/>
    <n v="795415"/>
    <n v="796674"/>
    <x v="1"/>
    <m/>
    <m/>
    <m/>
    <m/>
    <m/>
    <m/>
    <s v="A4S02_03845"/>
    <n v="1260"/>
    <m/>
    <m/>
  </r>
  <r>
    <n v="1538"/>
    <x v="1"/>
    <x v="3"/>
    <s v="GCA_001766235.1"/>
    <s v="Primary Assembly"/>
    <s v="chromosome"/>
    <s v="CP015164.1"/>
    <n v="795415"/>
    <n v="796674"/>
    <x v="1"/>
    <s v="AOW46051.1"/>
    <m/>
    <m/>
    <s v="methyltransferase"/>
    <m/>
    <m/>
    <s v="A4S02_03845"/>
    <n v="1260"/>
    <n v="419"/>
    <m/>
  </r>
  <r>
    <n v="1539"/>
    <x v="0"/>
    <x v="2"/>
    <s v="GCA_001766235.1"/>
    <s v="Primary Assembly"/>
    <s v="chromosome"/>
    <s v="CP015164.1"/>
    <n v="796692"/>
    <n v="797441"/>
    <x v="1"/>
    <m/>
    <m/>
    <m/>
    <m/>
    <m/>
    <m/>
    <s v="A4S02_03850"/>
    <n v="750"/>
    <m/>
    <m/>
  </r>
  <r>
    <n v="1540"/>
    <x v="1"/>
    <x v="3"/>
    <s v="GCA_001766235.1"/>
    <s v="Primary Assembly"/>
    <s v="chromosome"/>
    <s v="CP015164.1"/>
    <n v="796692"/>
    <n v="797441"/>
    <x v="1"/>
    <s v="AOW46052.1"/>
    <m/>
    <m/>
    <s v="glycine/betaine ABC transporter substrate-binding protein"/>
    <m/>
    <m/>
    <s v="A4S02_03850"/>
    <n v="750"/>
    <n v="249"/>
    <m/>
  </r>
  <r>
    <n v="1541"/>
    <x v="0"/>
    <x v="2"/>
    <s v="GCA_001766235.1"/>
    <s v="Primary Assembly"/>
    <s v="chromosome"/>
    <s v="CP015164.1"/>
    <n v="797643"/>
    <n v="798005"/>
    <x v="1"/>
    <m/>
    <m/>
    <m/>
    <m/>
    <m/>
    <m/>
    <s v="A4S02_03855"/>
    <n v="363"/>
    <m/>
    <m/>
  </r>
  <r>
    <n v="1542"/>
    <x v="1"/>
    <x v="3"/>
    <s v="GCA_001766235.1"/>
    <s v="Primary Assembly"/>
    <s v="chromosome"/>
    <s v="CP015164.1"/>
    <n v="797643"/>
    <n v="798005"/>
    <x v="1"/>
    <s v="AOW46053.1"/>
    <m/>
    <m/>
    <s v="hypothetical protein"/>
    <m/>
    <m/>
    <s v="A4S02_03855"/>
    <n v="363"/>
    <n v="120"/>
    <m/>
  </r>
  <r>
    <n v="1543"/>
    <x v="0"/>
    <x v="2"/>
    <s v="GCA_001766235.1"/>
    <s v="Primary Assembly"/>
    <s v="chromosome"/>
    <s v="CP015164.1"/>
    <n v="798220"/>
    <n v="799281"/>
    <x v="1"/>
    <m/>
    <m/>
    <m/>
    <m/>
    <m/>
    <m/>
    <s v="A4S02_03860"/>
    <n v="1062"/>
    <m/>
    <m/>
  </r>
  <r>
    <n v="1544"/>
    <x v="1"/>
    <x v="3"/>
    <s v="GCA_001766235.1"/>
    <s v="Primary Assembly"/>
    <s v="chromosome"/>
    <s v="CP015164.1"/>
    <n v="798220"/>
    <n v="799281"/>
    <x v="1"/>
    <s v="AOW46054.1"/>
    <m/>
    <m/>
    <s v="hypothetical protein"/>
    <m/>
    <m/>
    <s v="A4S02_03860"/>
    <n v="1062"/>
    <n v="353"/>
    <m/>
  </r>
  <r>
    <n v="1545"/>
    <x v="0"/>
    <x v="2"/>
    <s v="GCA_001766235.1"/>
    <s v="Primary Assembly"/>
    <s v="chromosome"/>
    <s v="CP015164.1"/>
    <n v="799728"/>
    <n v="800339"/>
    <x v="0"/>
    <m/>
    <m/>
    <m/>
    <m/>
    <m/>
    <m/>
    <s v="A4S02_03865"/>
    <n v="612"/>
    <m/>
    <m/>
  </r>
  <r>
    <n v="1546"/>
    <x v="1"/>
    <x v="3"/>
    <s v="GCA_001766235.1"/>
    <s v="Primary Assembly"/>
    <s v="chromosome"/>
    <s v="CP015164.1"/>
    <n v="799728"/>
    <n v="800339"/>
    <x v="0"/>
    <s v="AOW46055.1"/>
    <m/>
    <m/>
    <s v="hypothetical protein"/>
    <m/>
    <m/>
    <s v="A4S02_03865"/>
    <n v="612"/>
    <n v="203"/>
    <m/>
  </r>
  <r>
    <n v="1547"/>
    <x v="0"/>
    <x v="2"/>
    <s v="GCA_001766235.1"/>
    <s v="Primary Assembly"/>
    <s v="chromosome"/>
    <s v="CP015164.1"/>
    <n v="800447"/>
    <n v="800953"/>
    <x v="1"/>
    <m/>
    <m/>
    <m/>
    <m/>
    <m/>
    <m/>
    <s v="A4S02_03870"/>
    <n v="507"/>
    <m/>
    <m/>
  </r>
  <r>
    <n v="1548"/>
    <x v="1"/>
    <x v="3"/>
    <s v="GCA_001766235.1"/>
    <s v="Primary Assembly"/>
    <s v="chromosome"/>
    <s v="CP015164.1"/>
    <n v="800447"/>
    <n v="800953"/>
    <x v="1"/>
    <s v="AOW46056.1"/>
    <m/>
    <m/>
    <s v="SsrA-binding protein"/>
    <m/>
    <m/>
    <s v="A4S02_03870"/>
    <n v="507"/>
    <n v="168"/>
    <m/>
  </r>
  <r>
    <n v="1549"/>
    <x v="0"/>
    <x v="2"/>
    <s v="GCA_001766235.1"/>
    <s v="Primary Assembly"/>
    <s v="chromosome"/>
    <s v="CP015164.1"/>
    <n v="800953"/>
    <n v="801843"/>
    <x v="1"/>
    <m/>
    <m/>
    <m/>
    <m/>
    <m/>
    <m/>
    <s v="A4S02_03875"/>
    <n v="891"/>
    <m/>
    <m/>
  </r>
  <r>
    <n v="1550"/>
    <x v="1"/>
    <x v="3"/>
    <s v="GCA_001766235.1"/>
    <s v="Primary Assembly"/>
    <s v="chromosome"/>
    <s v="CP015164.1"/>
    <n v="800953"/>
    <n v="801843"/>
    <x v="1"/>
    <s v="AOW46057.1"/>
    <m/>
    <m/>
    <s v="4-hydroxy-tetrahydrodipicolinate synthase"/>
    <m/>
    <m/>
    <s v="A4S02_03875"/>
    <n v="891"/>
    <n v="296"/>
    <m/>
  </r>
  <r>
    <n v="1551"/>
    <x v="0"/>
    <x v="2"/>
    <s v="GCA_001766235.1"/>
    <s v="Primary Assembly"/>
    <s v="chromosome"/>
    <s v="CP015164.1"/>
    <n v="801854"/>
    <n v="802741"/>
    <x v="1"/>
    <m/>
    <m/>
    <m/>
    <m/>
    <m/>
    <m/>
    <s v="A4S02_03880"/>
    <n v="888"/>
    <m/>
    <m/>
  </r>
  <r>
    <n v="1552"/>
    <x v="1"/>
    <x v="3"/>
    <s v="GCA_001766235.1"/>
    <s v="Primary Assembly"/>
    <s v="chromosome"/>
    <s v="CP015164.1"/>
    <n v="801854"/>
    <n v="802741"/>
    <x v="1"/>
    <s v="AOW46058.1"/>
    <m/>
    <m/>
    <s v="prephenate dehydratase"/>
    <m/>
    <m/>
    <s v="A4S02_03880"/>
    <n v="888"/>
    <n v="295"/>
    <m/>
  </r>
  <r>
    <n v="1553"/>
    <x v="0"/>
    <x v="2"/>
    <s v="GCA_001766235.1"/>
    <s v="Primary Assembly"/>
    <s v="chromosome"/>
    <s v="CP015164.1"/>
    <n v="802749"/>
    <n v="803483"/>
    <x v="1"/>
    <m/>
    <m/>
    <m/>
    <m/>
    <m/>
    <m/>
    <s v="A4S02_03885"/>
    <n v="735"/>
    <m/>
    <m/>
  </r>
  <r>
    <n v="1554"/>
    <x v="1"/>
    <x v="3"/>
    <s v="GCA_001766235.1"/>
    <s v="Primary Assembly"/>
    <s v="chromosome"/>
    <s v="CP015164.1"/>
    <n v="802749"/>
    <n v="803483"/>
    <x v="1"/>
    <s v="AOW46059.1"/>
    <m/>
    <m/>
    <s v="3-deoxy-manno-octulosonate cytidylyltransferase"/>
    <m/>
    <m/>
    <s v="A4S02_03885"/>
    <n v="735"/>
    <n v="244"/>
    <m/>
  </r>
  <r>
    <n v="1555"/>
    <x v="0"/>
    <x v="2"/>
    <s v="GCA_001766235.1"/>
    <s v="Primary Assembly"/>
    <s v="chromosome"/>
    <s v="CP015164.1"/>
    <n v="803592"/>
    <n v="804110"/>
    <x v="0"/>
    <m/>
    <m/>
    <m/>
    <m/>
    <m/>
    <m/>
    <s v="A4S02_03890"/>
    <n v="519"/>
    <m/>
    <m/>
  </r>
  <r>
    <n v="1556"/>
    <x v="1"/>
    <x v="3"/>
    <s v="GCA_001766235.1"/>
    <s v="Primary Assembly"/>
    <s v="chromosome"/>
    <s v="CP015164.1"/>
    <n v="803592"/>
    <n v="804110"/>
    <x v="0"/>
    <s v="AOW46060.1"/>
    <m/>
    <m/>
    <s v="cytochrome C"/>
    <m/>
    <m/>
    <s v="A4S02_03890"/>
    <n v="519"/>
    <n v="172"/>
    <m/>
  </r>
  <r>
    <n v="1557"/>
    <x v="0"/>
    <x v="2"/>
    <s v="GCA_001766235.1"/>
    <s v="Primary Assembly"/>
    <s v="chromosome"/>
    <s v="CP015164.1"/>
    <n v="804098"/>
    <n v="804904"/>
    <x v="0"/>
    <m/>
    <m/>
    <m/>
    <m/>
    <m/>
    <m/>
    <s v="A4S02_03895"/>
    <n v="807"/>
    <m/>
    <m/>
  </r>
  <r>
    <n v="1558"/>
    <x v="1"/>
    <x v="3"/>
    <s v="GCA_001766235.1"/>
    <s v="Primary Assembly"/>
    <s v="chromosome"/>
    <s v="CP015164.1"/>
    <n v="804098"/>
    <n v="804904"/>
    <x v="0"/>
    <s v="AOW46061.1"/>
    <m/>
    <m/>
    <s v="histidinol phosphate phosphatase"/>
    <m/>
    <m/>
    <s v="A4S02_03895"/>
    <n v="807"/>
    <n v="268"/>
    <m/>
  </r>
  <r>
    <n v="1559"/>
    <x v="0"/>
    <x v="2"/>
    <s v="GCA_001766235.1"/>
    <s v="Primary Assembly"/>
    <s v="chromosome"/>
    <s v="CP015164.1"/>
    <n v="805008"/>
    <n v="806267"/>
    <x v="0"/>
    <m/>
    <m/>
    <m/>
    <m/>
    <m/>
    <m/>
    <s v="A4S02_03900"/>
    <n v="1260"/>
    <m/>
    <m/>
  </r>
  <r>
    <n v="1560"/>
    <x v="1"/>
    <x v="3"/>
    <s v="GCA_001766235.1"/>
    <s v="Primary Assembly"/>
    <s v="chromosome"/>
    <s v="CP015164.1"/>
    <n v="805008"/>
    <n v="806267"/>
    <x v="0"/>
    <s v="AOW46062.1"/>
    <m/>
    <m/>
    <s v="D-3-phosphoglycerate dehydrogenase"/>
    <m/>
    <m/>
    <s v="A4S02_03900"/>
    <n v="1260"/>
    <n v="419"/>
    <m/>
  </r>
  <r>
    <n v="1561"/>
    <x v="0"/>
    <x v="2"/>
    <s v="GCA_001766235.1"/>
    <s v="Primary Assembly"/>
    <s v="chromosome"/>
    <s v="CP015164.1"/>
    <n v="806270"/>
    <n v="806641"/>
    <x v="0"/>
    <m/>
    <m/>
    <m/>
    <m/>
    <m/>
    <m/>
    <s v="A4S02_03905"/>
    <n v="372"/>
    <m/>
    <m/>
  </r>
  <r>
    <n v="1562"/>
    <x v="1"/>
    <x v="3"/>
    <s v="GCA_001766235.1"/>
    <s v="Primary Assembly"/>
    <s v="chromosome"/>
    <s v="CP015164.1"/>
    <n v="806270"/>
    <n v="806641"/>
    <x v="0"/>
    <s v="AOW46063.1"/>
    <m/>
    <m/>
    <s v="hypothetical protein"/>
    <m/>
    <m/>
    <s v="A4S02_03905"/>
    <n v="372"/>
    <n v="123"/>
    <m/>
  </r>
  <r>
    <n v="1563"/>
    <x v="0"/>
    <x v="2"/>
    <s v="GCA_001766235.1"/>
    <s v="Primary Assembly"/>
    <s v="chromosome"/>
    <s v="CP015164.1"/>
    <n v="806634"/>
    <n v="806975"/>
    <x v="1"/>
    <m/>
    <m/>
    <m/>
    <m/>
    <m/>
    <m/>
    <s v="A4S02_03910"/>
    <n v="342"/>
    <m/>
    <m/>
  </r>
  <r>
    <n v="1564"/>
    <x v="1"/>
    <x v="3"/>
    <s v="GCA_001766235.1"/>
    <s v="Primary Assembly"/>
    <s v="chromosome"/>
    <s v="CP015164.1"/>
    <n v="806634"/>
    <n v="806975"/>
    <x v="1"/>
    <s v="AOW46064.1"/>
    <m/>
    <m/>
    <s v="transposase"/>
    <m/>
    <m/>
    <s v="A4S02_03910"/>
    <n v="342"/>
    <n v="113"/>
    <m/>
  </r>
  <r>
    <n v="1565"/>
    <x v="0"/>
    <x v="2"/>
    <s v="GCA_001766235.1"/>
    <s v="Primary Assembly"/>
    <s v="chromosome"/>
    <s v="CP015164.1"/>
    <n v="807017"/>
    <n v="807388"/>
    <x v="1"/>
    <m/>
    <m/>
    <m/>
    <m/>
    <m/>
    <m/>
    <s v="A4S02_03915"/>
    <n v="372"/>
    <m/>
    <m/>
  </r>
  <r>
    <n v="1566"/>
    <x v="1"/>
    <x v="3"/>
    <s v="GCA_001766235.1"/>
    <s v="Primary Assembly"/>
    <s v="chromosome"/>
    <s v="CP015164.1"/>
    <n v="807017"/>
    <n v="807388"/>
    <x v="1"/>
    <s v="AOW46065.1"/>
    <m/>
    <m/>
    <s v="transposase"/>
    <m/>
    <m/>
    <s v="A4S02_03915"/>
    <n v="372"/>
    <n v="123"/>
    <m/>
  </r>
  <r>
    <n v="1567"/>
    <x v="0"/>
    <x v="0"/>
    <s v="GCA_001766235.1"/>
    <s v="Primary Assembly"/>
    <s v="chromosome"/>
    <s v="CP015164.1"/>
    <n v="807487"/>
    <n v="808116"/>
    <x v="0"/>
    <m/>
    <m/>
    <m/>
    <m/>
    <m/>
    <m/>
    <s v="A4S02_03920"/>
    <n v="630"/>
    <m/>
    <s v="pseudo"/>
  </r>
  <r>
    <n v="1568"/>
    <x v="1"/>
    <x v="1"/>
    <s v="GCA_001766235.1"/>
    <s v="Primary Assembly"/>
    <s v="chromosome"/>
    <s v="CP015164.1"/>
    <n v="807487"/>
    <n v="808116"/>
    <x v="0"/>
    <m/>
    <m/>
    <m/>
    <s v="AAA family ATPase"/>
    <m/>
    <m/>
    <s v="A4S02_03920"/>
    <n v="630"/>
    <m/>
    <s v="pseudo"/>
  </r>
  <r>
    <n v="1569"/>
    <x v="0"/>
    <x v="2"/>
    <s v="GCA_001766235.1"/>
    <s v="Primary Assembly"/>
    <s v="chromosome"/>
    <s v="CP015164.1"/>
    <n v="808144"/>
    <n v="809487"/>
    <x v="0"/>
    <m/>
    <m/>
    <m/>
    <m/>
    <m/>
    <m/>
    <s v="A4S02_03925"/>
    <n v="1344"/>
    <m/>
    <m/>
  </r>
  <r>
    <n v="1570"/>
    <x v="1"/>
    <x v="3"/>
    <s v="GCA_001766235.1"/>
    <s v="Primary Assembly"/>
    <s v="chromosome"/>
    <s v="CP015164.1"/>
    <n v="808144"/>
    <n v="809487"/>
    <x v="0"/>
    <s v="AOW46066.1"/>
    <m/>
    <m/>
    <s v="transposase"/>
    <m/>
    <m/>
    <s v="A4S02_03925"/>
    <n v="1344"/>
    <n v="447"/>
    <m/>
  </r>
  <r>
    <n v="1571"/>
    <x v="0"/>
    <x v="0"/>
    <s v="GCA_001766235.1"/>
    <s v="Primary Assembly"/>
    <s v="chromosome"/>
    <s v="CP015164.1"/>
    <n v="809519"/>
    <n v="810100"/>
    <x v="0"/>
    <m/>
    <m/>
    <m/>
    <m/>
    <m/>
    <m/>
    <s v="A4S02_03930"/>
    <n v="582"/>
    <m/>
    <s v="pseudo"/>
  </r>
  <r>
    <n v="1572"/>
    <x v="1"/>
    <x v="1"/>
    <s v="GCA_001766235.1"/>
    <s v="Primary Assembly"/>
    <s v="chromosome"/>
    <s v="CP015164.1"/>
    <n v="809519"/>
    <n v="810100"/>
    <x v="0"/>
    <m/>
    <m/>
    <m/>
    <s v="AAA family ATPase"/>
    <m/>
    <m/>
    <s v="A4S02_03930"/>
    <n v="582"/>
    <m/>
    <s v="pseudo"/>
  </r>
  <r>
    <n v="1573"/>
    <x v="0"/>
    <x v="2"/>
    <s v="GCA_001766235.1"/>
    <s v="Primary Assembly"/>
    <s v="chromosome"/>
    <s v="CP015164.1"/>
    <n v="810128"/>
    <n v="811336"/>
    <x v="1"/>
    <m/>
    <m/>
    <m/>
    <m/>
    <m/>
    <m/>
    <s v="A4S02_03935"/>
    <n v="1209"/>
    <m/>
    <m/>
  </r>
  <r>
    <n v="1574"/>
    <x v="1"/>
    <x v="3"/>
    <s v="GCA_001766235.1"/>
    <s v="Primary Assembly"/>
    <s v="chromosome"/>
    <s v="CP015164.1"/>
    <n v="810128"/>
    <n v="811336"/>
    <x v="1"/>
    <s v="AOW46067.1"/>
    <m/>
    <m/>
    <s v="cystathionine beta-lyase"/>
    <m/>
    <m/>
    <s v="A4S02_03935"/>
    <n v="1209"/>
    <n v="402"/>
    <m/>
  </r>
  <r>
    <n v="1575"/>
    <x v="0"/>
    <x v="2"/>
    <s v="GCA_001766235.1"/>
    <s v="Primary Assembly"/>
    <s v="chromosome"/>
    <s v="CP015164.1"/>
    <n v="811333"/>
    <n v="812181"/>
    <x v="1"/>
    <m/>
    <m/>
    <m/>
    <m/>
    <m/>
    <m/>
    <s v="A4S02_03940"/>
    <n v="849"/>
    <m/>
    <m/>
  </r>
  <r>
    <n v="1576"/>
    <x v="1"/>
    <x v="3"/>
    <s v="GCA_001766235.1"/>
    <s v="Primary Assembly"/>
    <s v="chromosome"/>
    <s v="CP015164.1"/>
    <n v="811333"/>
    <n v="812181"/>
    <x v="1"/>
    <s v="AOW47769.1"/>
    <m/>
    <m/>
    <s v="thiosulfate sulfurtransferase"/>
    <m/>
    <m/>
    <s v="A4S02_03940"/>
    <n v="849"/>
    <n v="282"/>
    <m/>
  </r>
  <r>
    <n v="1577"/>
    <x v="0"/>
    <x v="2"/>
    <s v="GCA_001766235.1"/>
    <s v="Primary Assembly"/>
    <s v="chromosome"/>
    <s v="CP015164.1"/>
    <n v="812344"/>
    <n v="813426"/>
    <x v="0"/>
    <m/>
    <m/>
    <m/>
    <m/>
    <m/>
    <m/>
    <s v="A4S02_03945"/>
    <n v="1083"/>
    <m/>
    <m/>
  </r>
  <r>
    <n v="1578"/>
    <x v="1"/>
    <x v="3"/>
    <s v="GCA_001766235.1"/>
    <s v="Primary Assembly"/>
    <s v="chromosome"/>
    <s v="CP015164.1"/>
    <n v="812344"/>
    <n v="813426"/>
    <x v="0"/>
    <s v="AOW46068.1"/>
    <m/>
    <m/>
    <s v="AI-2E family transporter"/>
    <m/>
    <m/>
    <s v="A4S02_03945"/>
    <n v="1083"/>
    <n v="360"/>
    <m/>
  </r>
  <r>
    <n v="1579"/>
    <x v="0"/>
    <x v="2"/>
    <s v="GCA_001766235.1"/>
    <s v="Primary Assembly"/>
    <s v="chromosome"/>
    <s v="CP015164.1"/>
    <n v="813431"/>
    <n v="814114"/>
    <x v="0"/>
    <m/>
    <m/>
    <m/>
    <m/>
    <m/>
    <m/>
    <s v="A4S02_03950"/>
    <n v="684"/>
    <m/>
    <m/>
  </r>
  <r>
    <n v="1580"/>
    <x v="1"/>
    <x v="3"/>
    <s v="GCA_001766235.1"/>
    <s v="Primary Assembly"/>
    <s v="chromosome"/>
    <s v="CP015164.1"/>
    <n v="813431"/>
    <n v="814114"/>
    <x v="0"/>
    <s v="AOW46069.1"/>
    <m/>
    <m/>
    <s v="endonuclease"/>
    <m/>
    <m/>
    <s v="A4S02_03950"/>
    <n v="684"/>
    <n v="227"/>
    <m/>
  </r>
  <r>
    <n v="1581"/>
    <x v="0"/>
    <x v="2"/>
    <s v="GCA_001766235.1"/>
    <s v="Primary Assembly"/>
    <s v="chromosome"/>
    <s v="CP015164.1"/>
    <n v="814118"/>
    <n v="815545"/>
    <x v="1"/>
    <m/>
    <m/>
    <m/>
    <m/>
    <m/>
    <m/>
    <s v="A4S02_03955"/>
    <n v="1428"/>
    <m/>
    <m/>
  </r>
  <r>
    <n v="1582"/>
    <x v="1"/>
    <x v="3"/>
    <s v="GCA_001766235.1"/>
    <s v="Primary Assembly"/>
    <s v="chromosome"/>
    <s v="CP015164.1"/>
    <n v="814118"/>
    <n v="815545"/>
    <x v="1"/>
    <s v="AOW46070.1"/>
    <m/>
    <m/>
    <s v="cardiolipin synthase"/>
    <m/>
    <m/>
    <s v="A4S02_03955"/>
    <n v="1428"/>
    <n v="475"/>
    <m/>
  </r>
  <r>
    <n v="1583"/>
    <x v="0"/>
    <x v="2"/>
    <s v="GCA_001766235.1"/>
    <s v="Primary Assembly"/>
    <s v="chromosome"/>
    <s v="CP015164.1"/>
    <n v="815526"/>
    <n v="815993"/>
    <x v="0"/>
    <m/>
    <m/>
    <m/>
    <m/>
    <m/>
    <m/>
    <s v="A4S02_03960"/>
    <n v="468"/>
    <m/>
    <m/>
  </r>
  <r>
    <n v="1584"/>
    <x v="1"/>
    <x v="3"/>
    <s v="GCA_001766235.1"/>
    <s v="Primary Assembly"/>
    <s v="chromosome"/>
    <s v="CP015164.1"/>
    <n v="815526"/>
    <n v="815993"/>
    <x v="0"/>
    <s v="AOW46071.1"/>
    <m/>
    <m/>
    <s v="hypothetical protein"/>
    <m/>
    <m/>
    <s v="A4S02_03960"/>
    <n v="468"/>
    <n v="155"/>
    <m/>
  </r>
  <r>
    <n v="1585"/>
    <x v="0"/>
    <x v="2"/>
    <s v="GCA_001766235.1"/>
    <s v="Primary Assembly"/>
    <s v="chromosome"/>
    <s v="CP015164.1"/>
    <n v="816055"/>
    <n v="816372"/>
    <x v="1"/>
    <m/>
    <m/>
    <m/>
    <m/>
    <m/>
    <m/>
    <s v="A4S02_03965"/>
    <n v="318"/>
    <m/>
    <m/>
  </r>
  <r>
    <n v="1586"/>
    <x v="1"/>
    <x v="3"/>
    <s v="GCA_001766235.1"/>
    <s v="Primary Assembly"/>
    <s v="chromosome"/>
    <s v="CP015164.1"/>
    <n v="816055"/>
    <n v="816372"/>
    <x v="1"/>
    <s v="AOW46072.1"/>
    <m/>
    <m/>
    <s v="hypothetical protein"/>
    <m/>
    <m/>
    <s v="A4S02_03965"/>
    <n v="318"/>
    <n v="105"/>
    <m/>
  </r>
  <r>
    <n v="1587"/>
    <x v="0"/>
    <x v="2"/>
    <s v="GCA_001766235.1"/>
    <s v="Primary Assembly"/>
    <s v="chromosome"/>
    <s v="CP015164.1"/>
    <n v="816445"/>
    <n v="816783"/>
    <x v="1"/>
    <m/>
    <m/>
    <m/>
    <m/>
    <m/>
    <m/>
    <s v="A4S02_03970"/>
    <n v="339"/>
    <m/>
    <m/>
  </r>
  <r>
    <n v="1588"/>
    <x v="1"/>
    <x v="3"/>
    <s v="GCA_001766235.1"/>
    <s v="Primary Assembly"/>
    <s v="chromosome"/>
    <s v="CP015164.1"/>
    <n v="816445"/>
    <n v="816783"/>
    <x v="1"/>
    <s v="AOW46073.1"/>
    <m/>
    <m/>
    <s v="monothiol glutaredoxin, Grx4 family"/>
    <m/>
    <m/>
    <s v="A4S02_03970"/>
    <n v="339"/>
    <n v="112"/>
    <m/>
  </r>
  <r>
    <n v="1589"/>
    <x v="0"/>
    <x v="2"/>
    <s v="GCA_001766235.1"/>
    <s v="Primary Assembly"/>
    <s v="chromosome"/>
    <s v="CP015164.1"/>
    <n v="816810"/>
    <n v="817040"/>
    <x v="1"/>
    <m/>
    <m/>
    <m/>
    <m/>
    <m/>
    <m/>
    <s v="A4S02_03975"/>
    <n v="231"/>
    <m/>
    <m/>
  </r>
  <r>
    <n v="1590"/>
    <x v="1"/>
    <x v="3"/>
    <s v="GCA_001766235.1"/>
    <s v="Primary Assembly"/>
    <s v="chromosome"/>
    <s v="CP015164.1"/>
    <n v="816810"/>
    <n v="817040"/>
    <x v="1"/>
    <s v="AOW46074.1"/>
    <m/>
    <m/>
    <s v="ATP-binding protein"/>
    <m/>
    <m/>
    <s v="A4S02_03975"/>
    <n v="231"/>
    <n v="76"/>
    <m/>
  </r>
  <r>
    <n v="1591"/>
    <x v="0"/>
    <x v="2"/>
    <s v="GCA_001766235.1"/>
    <s v="Primary Assembly"/>
    <s v="chromosome"/>
    <s v="CP015164.1"/>
    <n v="817068"/>
    <n v="819272"/>
    <x v="1"/>
    <m/>
    <m/>
    <m/>
    <m/>
    <m/>
    <m/>
    <s v="A4S02_03980"/>
    <n v="2205"/>
    <m/>
    <m/>
  </r>
  <r>
    <n v="1592"/>
    <x v="1"/>
    <x v="3"/>
    <s v="GCA_001766235.1"/>
    <s v="Primary Assembly"/>
    <s v="chromosome"/>
    <s v="CP015164.1"/>
    <n v="817068"/>
    <n v="819272"/>
    <x v="1"/>
    <s v="AOW46075.1"/>
    <m/>
    <m/>
    <s v="phosphoribosylformylglycinamidine synthase II"/>
    <m/>
    <m/>
    <s v="A4S02_03980"/>
    <n v="2205"/>
    <n v="734"/>
    <m/>
  </r>
  <r>
    <n v="1593"/>
    <x v="0"/>
    <x v="2"/>
    <s v="GCA_001766235.1"/>
    <s v="Primary Assembly"/>
    <s v="chromosome"/>
    <s v="CP015164.1"/>
    <n v="819269"/>
    <n v="819970"/>
    <x v="1"/>
    <m/>
    <m/>
    <m/>
    <m/>
    <m/>
    <m/>
    <s v="A4S02_03985"/>
    <n v="702"/>
    <m/>
    <m/>
  </r>
  <r>
    <n v="1594"/>
    <x v="1"/>
    <x v="3"/>
    <s v="GCA_001766235.1"/>
    <s v="Primary Assembly"/>
    <s v="chromosome"/>
    <s v="CP015164.1"/>
    <n v="819269"/>
    <n v="819970"/>
    <x v="1"/>
    <s v="AOW46076.1"/>
    <m/>
    <m/>
    <s v="phosphoribosylformylglycinamidine synthase I"/>
    <m/>
    <m/>
    <s v="A4S02_03985"/>
    <n v="702"/>
    <n v="233"/>
    <m/>
  </r>
  <r>
    <n v="1595"/>
    <x v="0"/>
    <x v="2"/>
    <s v="GCA_001766235.1"/>
    <s v="Primary Assembly"/>
    <s v="chromosome"/>
    <s v="CP015164.1"/>
    <n v="819967"/>
    <n v="820338"/>
    <x v="1"/>
    <m/>
    <m/>
    <m/>
    <m/>
    <m/>
    <m/>
    <s v="A4S02_03990"/>
    <n v="372"/>
    <m/>
    <m/>
  </r>
  <r>
    <n v="1596"/>
    <x v="1"/>
    <x v="3"/>
    <s v="GCA_001766235.1"/>
    <s v="Primary Assembly"/>
    <s v="chromosome"/>
    <s v="CP015164.1"/>
    <n v="819967"/>
    <n v="820338"/>
    <x v="1"/>
    <s v="AOW46077.1"/>
    <m/>
    <m/>
    <s v="hypothetical protein"/>
    <m/>
    <m/>
    <s v="A4S02_03990"/>
    <n v="372"/>
    <n v="123"/>
    <m/>
  </r>
  <r>
    <n v="1597"/>
    <x v="0"/>
    <x v="2"/>
    <s v="GCA_001766235.1"/>
    <s v="Primary Assembly"/>
    <s v="chromosome"/>
    <s v="CP015164.1"/>
    <n v="820335"/>
    <n v="820577"/>
    <x v="1"/>
    <m/>
    <m/>
    <m/>
    <m/>
    <m/>
    <m/>
    <s v="A4S02_03995"/>
    <n v="243"/>
    <m/>
    <m/>
  </r>
  <r>
    <n v="1598"/>
    <x v="1"/>
    <x v="3"/>
    <s v="GCA_001766235.1"/>
    <s v="Primary Assembly"/>
    <s v="chromosome"/>
    <s v="CP015164.1"/>
    <n v="820335"/>
    <n v="820577"/>
    <x v="1"/>
    <s v="AOW46078.1"/>
    <m/>
    <m/>
    <s v="phosphoribosylformylglycinamidine synthase"/>
    <m/>
    <m/>
    <s v="A4S02_03995"/>
    <n v="243"/>
    <n v="80"/>
    <m/>
  </r>
  <r>
    <n v="1599"/>
    <x v="0"/>
    <x v="2"/>
    <s v="GCA_001766235.1"/>
    <s v="Primary Assembly"/>
    <s v="chromosome"/>
    <s v="CP015164.1"/>
    <n v="820606"/>
    <n v="821373"/>
    <x v="1"/>
    <m/>
    <m/>
    <m/>
    <m/>
    <m/>
    <m/>
    <s v="A4S02_04000"/>
    <n v="768"/>
    <m/>
    <m/>
  </r>
  <r>
    <n v="1600"/>
    <x v="1"/>
    <x v="3"/>
    <s v="GCA_001766235.1"/>
    <s v="Primary Assembly"/>
    <s v="chromosome"/>
    <s v="CP015164.1"/>
    <n v="820606"/>
    <n v="821373"/>
    <x v="1"/>
    <s v="AOW46079.1"/>
    <m/>
    <m/>
    <s v="phosphoribosylaminoimidazolesuccinocarboxamide synthase"/>
    <m/>
    <m/>
    <s v="A4S02_04000"/>
    <n v="768"/>
    <n v="255"/>
    <m/>
  </r>
  <r>
    <n v="1601"/>
    <x v="0"/>
    <x v="2"/>
    <s v="GCA_001766235.1"/>
    <s v="Primary Assembly"/>
    <s v="chromosome"/>
    <s v="CP015164.1"/>
    <n v="821529"/>
    <n v="822878"/>
    <x v="1"/>
    <m/>
    <m/>
    <m/>
    <m/>
    <m/>
    <m/>
    <s v="A4S02_04005"/>
    <n v="1350"/>
    <m/>
    <m/>
  </r>
  <r>
    <n v="1602"/>
    <x v="1"/>
    <x v="3"/>
    <s v="GCA_001766235.1"/>
    <s v="Primary Assembly"/>
    <s v="chromosome"/>
    <s v="CP015164.1"/>
    <n v="821529"/>
    <n v="822878"/>
    <x v="1"/>
    <s v="AOW46080.1"/>
    <m/>
    <m/>
    <s v="adenylosuccinate lyase"/>
    <m/>
    <m/>
    <s v="A4S02_04005"/>
    <n v="1350"/>
    <n v="449"/>
    <m/>
  </r>
  <r>
    <n v="1603"/>
    <x v="0"/>
    <x v="2"/>
    <s v="GCA_001766235.1"/>
    <s v="Primary Assembly"/>
    <s v="chromosome"/>
    <s v="CP015164.1"/>
    <n v="823050"/>
    <n v="823661"/>
    <x v="0"/>
    <m/>
    <m/>
    <m/>
    <m/>
    <m/>
    <m/>
    <s v="A4S02_04010"/>
    <n v="612"/>
    <m/>
    <m/>
  </r>
  <r>
    <n v="1604"/>
    <x v="1"/>
    <x v="3"/>
    <s v="GCA_001766235.1"/>
    <s v="Primary Assembly"/>
    <s v="chromosome"/>
    <s v="CP015164.1"/>
    <n v="823050"/>
    <n v="823661"/>
    <x v="0"/>
    <s v="AOW46081.1"/>
    <m/>
    <m/>
    <s v="hypothetical protein"/>
    <m/>
    <m/>
    <s v="A4S02_04010"/>
    <n v="612"/>
    <n v="203"/>
    <m/>
  </r>
  <r>
    <n v="1605"/>
    <x v="0"/>
    <x v="2"/>
    <s v="GCA_001766235.1"/>
    <s v="Primary Assembly"/>
    <s v="chromosome"/>
    <s v="CP015164.1"/>
    <n v="823720"/>
    <n v="825696"/>
    <x v="0"/>
    <m/>
    <m/>
    <m/>
    <m/>
    <m/>
    <m/>
    <s v="A4S02_04015"/>
    <n v="1977"/>
    <m/>
    <m/>
  </r>
  <r>
    <n v="1606"/>
    <x v="1"/>
    <x v="3"/>
    <s v="GCA_001766235.1"/>
    <s v="Primary Assembly"/>
    <s v="chromosome"/>
    <s v="CP015164.1"/>
    <n v="823720"/>
    <n v="825696"/>
    <x v="0"/>
    <s v="AOW46082.1"/>
    <m/>
    <m/>
    <s v="lytic murein transglycosylase"/>
    <m/>
    <m/>
    <s v="A4S02_04015"/>
    <n v="1977"/>
    <n v="658"/>
    <m/>
  </r>
  <r>
    <n v="1607"/>
    <x v="0"/>
    <x v="2"/>
    <s v="GCA_001766235.1"/>
    <s v="Primary Assembly"/>
    <s v="chromosome"/>
    <s v="CP015164.1"/>
    <n v="825698"/>
    <n v="826174"/>
    <x v="0"/>
    <m/>
    <m/>
    <m/>
    <m/>
    <m/>
    <m/>
    <s v="A4S02_04020"/>
    <n v="477"/>
    <m/>
    <m/>
  </r>
  <r>
    <n v="1608"/>
    <x v="1"/>
    <x v="3"/>
    <s v="GCA_001766235.1"/>
    <s v="Primary Assembly"/>
    <s v="chromosome"/>
    <s v="CP015164.1"/>
    <n v="825698"/>
    <n v="826174"/>
    <x v="0"/>
    <s v="AOW46083.1"/>
    <m/>
    <m/>
    <s v="phosphatidylglycerophosphatase A"/>
    <m/>
    <m/>
    <s v="A4S02_04020"/>
    <n v="477"/>
    <n v="158"/>
    <m/>
  </r>
  <r>
    <n v="1609"/>
    <x v="0"/>
    <x v="2"/>
    <s v="GCA_001766235.1"/>
    <s v="Primary Assembly"/>
    <s v="chromosome"/>
    <s v="CP015164.1"/>
    <n v="826191"/>
    <n v="826703"/>
    <x v="0"/>
    <m/>
    <m/>
    <m/>
    <m/>
    <m/>
    <m/>
    <s v="A4S02_04025"/>
    <n v="513"/>
    <m/>
    <m/>
  </r>
  <r>
    <n v="1610"/>
    <x v="1"/>
    <x v="3"/>
    <s v="GCA_001766235.1"/>
    <s v="Primary Assembly"/>
    <s v="chromosome"/>
    <s v="CP015164.1"/>
    <n v="826191"/>
    <n v="826703"/>
    <x v="0"/>
    <s v="AOW46084.1"/>
    <m/>
    <m/>
    <s v="damage-inducible protein CinA"/>
    <m/>
    <m/>
    <s v="A4S02_04025"/>
    <n v="513"/>
    <n v="170"/>
    <m/>
  </r>
  <r>
    <n v="1611"/>
    <x v="0"/>
    <x v="2"/>
    <s v="GCA_001766235.1"/>
    <s v="Primary Assembly"/>
    <s v="chromosome"/>
    <s v="CP015164.1"/>
    <n v="826761"/>
    <n v="827186"/>
    <x v="1"/>
    <m/>
    <m/>
    <m/>
    <m/>
    <m/>
    <m/>
    <s v="A4S02_04030"/>
    <n v="426"/>
    <m/>
    <m/>
  </r>
  <r>
    <n v="1612"/>
    <x v="1"/>
    <x v="3"/>
    <s v="GCA_001766235.1"/>
    <s v="Primary Assembly"/>
    <s v="chromosome"/>
    <s v="CP015164.1"/>
    <n v="826761"/>
    <n v="827186"/>
    <x v="1"/>
    <s v="AOW46085.1"/>
    <m/>
    <m/>
    <s v="hypothetical protein"/>
    <m/>
    <m/>
    <s v="A4S02_04030"/>
    <n v="426"/>
    <n v="141"/>
    <m/>
  </r>
  <r>
    <n v="1613"/>
    <x v="0"/>
    <x v="2"/>
    <s v="GCA_001766235.1"/>
    <s v="Primary Assembly"/>
    <s v="chromosome"/>
    <s v="CP015164.1"/>
    <n v="827336"/>
    <n v="827824"/>
    <x v="1"/>
    <m/>
    <m/>
    <m/>
    <m/>
    <m/>
    <m/>
    <s v="A4S02_04035"/>
    <n v="489"/>
    <m/>
    <m/>
  </r>
  <r>
    <n v="1614"/>
    <x v="1"/>
    <x v="3"/>
    <s v="GCA_001766235.1"/>
    <s v="Primary Assembly"/>
    <s v="chromosome"/>
    <s v="CP015164.1"/>
    <n v="827336"/>
    <n v="827824"/>
    <x v="1"/>
    <s v="AOW46086.1"/>
    <m/>
    <m/>
    <s v="ubiquinone-binding protein"/>
    <m/>
    <m/>
    <s v="A4S02_04035"/>
    <n v="489"/>
    <n v="162"/>
    <m/>
  </r>
  <r>
    <n v="1615"/>
    <x v="0"/>
    <x v="2"/>
    <s v="GCA_001766235.1"/>
    <s v="Primary Assembly"/>
    <s v="chromosome"/>
    <s v="CP015164.1"/>
    <n v="827824"/>
    <n v="828804"/>
    <x v="1"/>
    <m/>
    <m/>
    <m/>
    <m/>
    <m/>
    <m/>
    <s v="A4S02_04040"/>
    <n v="981"/>
    <m/>
    <m/>
  </r>
  <r>
    <n v="1616"/>
    <x v="1"/>
    <x v="3"/>
    <s v="GCA_001766235.1"/>
    <s v="Primary Assembly"/>
    <s v="chromosome"/>
    <s v="CP015164.1"/>
    <n v="827824"/>
    <n v="828804"/>
    <x v="1"/>
    <s v="AOW47770.1"/>
    <m/>
    <m/>
    <s v="lipoyl synthase"/>
    <m/>
    <m/>
    <s v="A4S02_04040"/>
    <n v="981"/>
    <n v="326"/>
    <m/>
  </r>
  <r>
    <n v="1617"/>
    <x v="0"/>
    <x v="2"/>
    <s v="GCA_001766235.1"/>
    <s v="Primary Assembly"/>
    <s v="chromosome"/>
    <s v="CP015164.1"/>
    <n v="828926"/>
    <n v="830338"/>
    <x v="1"/>
    <m/>
    <m/>
    <m/>
    <m/>
    <m/>
    <m/>
    <s v="A4S02_04045"/>
    <n v="1413"/>
    <m/>
    <m/>
  </r>
  <r>
    <n v="1618"/>
    <x v="1"/>
    <x v="3"/>
    <s v="GCA_001766235.1"/>
    <s v="Primary Assembly"/>
    <s v="chromosome"/>
    <s v="CP015164.1"/>
    <n v="828926"/>
    <n v="830338"/>
    <x v="1"/>
    <s v="AOW46087.1"/>
    <m/>
    <m/>
    <s v="dihydrolipoyl dehydrogenase"/>
    <m/>
    <m/>
    <s v="A4S02_04045"/>
    <n v="1413"/>
    <n v="470"/>
    <m/>
  </r>
  <r>
    <n v="1619"/>
    <x v="0"/>
    <x v="2"/>
    <s v="GCA_001766235.1"/>
    <s v="Primary Assembly"/>
    <s v="chromosome"/>
    <s v="CP015164.1"/>
    <n v="830369"/>
    <n v="831619"/>
    <x v="1"/>
    <m/>
    <m/>
    <m/>
    <m/>
    <m/>
    <m/>
    <s v="A4S02_04050"/>
    <n v="1251"/>
    <m/>
    <m/>
  </r>
  <r>
    <n v="1620"/>
    <x v="1"/>
    <x v="3"/>
    <s v="GCA_001766235.1"/>
    <s v="Primary Assembly"/>
    <s v="chromosome"/>
    <s v="CP015164.1"/>
    <n v="830369"/>
    <n v="831619"/>
    <x v="1"/>
    <s v="AOW46088.1"/>
    <m/>
    <m/>
    <s v="pyruvate dehydrogenase complex dihydrolipoamide acetyltransferase"/>
    <m/>
    <m/>
    <s v="A4S02_04050"/>
    <n v="1251"/>
    <n v="416"/>
    <m/>
  </r>
  <r>
    <n v="1621"/>
    <x v="0"/>
    <x v="2"/>
    <s v="GCA_001766235.1"/>
    <s v="Primary Assembly"/>
    <s v="chromosome"/>
    <s v="CP015164.1"/>
    <n v="831631"/>
    <n v="832986"/>
    <x v="1"/>
    <m/>
    <m/>
    <m/>
    <m/>
    <m/>
    <m/>
    <s v="A4S02_04055"/>
    <n v="1356"/>
    <m/>
    <m/>
  </r>
  <r>
    <n v="1622"/>
    <x v="1"/>
    <x v="3"/>
    <s v="GCA_001766235.1"/>
    <s v="Primary Assembly"/>
    <s v="chromosome"/>
    <s v="CP015164.1"/>
    <n v="831631"/>
    <n v="832986"/>
    <x v="1"/>
    <s v="AOW46089.1"/>
    <m/>
    <m/>
    <s v="pyruvate dehydrogenase complex E1 component subunit beta"/>
    <m/>
    <m/>
    <s v="A4S02_04055"/>
    <n v="1356"/>
    <n v="451"/>
    <m/>
  </r>
  <r>
    <n v="1623"/>
    <x v="0"/>
    <x v="2"/>
    <s v="GCA_001766235.1"/>
    <s v="Primary Assembly"/>
    <s v="chromosome"/>
    <s v="CP015164.1"/>
    <n v="832995"/>
    <n v="834005"/>
    <x v="1"/>
    <m/>
    <m/>
    <m/>
    <m/>
    <m/>
    <m/>
    <s v="A4S02_04060"/>
    <n v="1011"/>
    <m/>
    <m/>
  </r>
  <r>
    <n v="1624"/>
    <x v="1"/>
    <x v="3"/>
    <s v="GCA_001766235.1"/>
    <s v="Primary Assembly"/>
    <s v="chromosome"/>
    <s v="CP015164.1"/>
    <n v="832995"/>
    <n v="834005"/>
    <x v="1"/>
    <s v="AOW46090.1"/>
    <m/>
    <m/>
    <s v="pyruvate dehydrogenase (acetyl-transferring) E1 component subunit alpha"/>
    <m/>
    <m/>
    <s v="A4S02_04060"/>
    <n v="1011"/>
    <n v="336"/>
    <m/>
  </r>
  <r>
    <n v="1625"/>
    <x v="0"/>
    <x v="2"/>
    <s v="GCA_001766235.1"/>
    <s v="Primary Assembly"/>
    <s v="chromosome"/>
    <s v="CP015164.1"/>
    <n v="834133"/>
    <n v="834609"/>
    <x v="1"/>
    <m/>
    <m/>
    <m/>
    <m/>
    <m/>
    <m/>
    <s v="A4S02_04065"/>
    <n v="477"/>
    <m/>
    <m/>
  </r>
  <r>
    <n v="1626"/>
    <x v="1"/>
    <x v="3"/>
    <s v="GCA_001766235.1"/>
    <s v="Primary Assembly"/>
    <s v="chromosome"/>
    <s v="CP015164.1"/>
    <n v="834133"/>
    <n v="834609"/>
    <x v="1"/>
    <s v="AOW46091.1"/>
    <m/>
    <m/>
    <s v="molybdenum cofactor biosynthesis protein C"/>
    <m/>
    <m/>
    <s v="A4S02_04065"/>
    <n v="477"/>
    <n v="158"/>
    <m/>
  </r>
  <r>
    <n v="1627"/>
    <x v="0"/>
    <x v="2"/>
    <s v="GCA_001766235.1"/>
    <s v="Primary Assembly"/>
    <s v="chromosome"/>
    <s v="CP015164.1"/>
    <n v="834611"/>
    <n v="835477"/>
    <x v="1"/>
    <m/>
    <m/>
    <m/>
    <m/>
    <m/>
    <m/>
    <s v="A4S02_04070"/>
    <n v="867"/>
    <m/>
    <m/>
  </r>
  <r>
    <n v="1628"/>
    <x v="1"/>
    <x v="3"/>
    <s v="GCA_001766235.1"/>
    <s v="Primary Assembly"/>
    <s v="chromosome"/>
    <s v="CP015164.1"/>
    <n v="834611"/>
    <n v="835477"/>
    <x v="1"/>
    <s v="AOW46092.1"/>
    <m/>
    <m/>
    <s v="indole-3-glycerol phosphate synthase"/>
    <m/>
    <m/>
    <s v="A4S02_04070"/>
    <n v="867"/>
    <n v="288"/>
    <m/>
  </r>
  <r>
    <n v="1629"/>
    <x v="0"/>
    <x v="2"/>
    <s v="GCA_001766235.1"/>
    <s v="Primary Assembly"/>
    <s v="chromosome"/>
    <s v="CP015164.1"/>
    <n v="835495"/>
    <n v="836607"/>
    <x v="1"/>
    <m/>
    <m/>
    <m/>
    <m/>
    <m/>
    <m/>
    <s v="A4S02_04075"/>
    <n v="1113"/>
    <m/>
    <m/>
  </r>
  <r>
    <n v="1630"/>
    <x v="1"/>
    <x v="3"/>
    <s v="GCA_001766235.1"/>
    <s v="Primary Assembly"/>
    <s v="chromosome"/>
    <s v="CP015164.1"/>
    <n v="835495"/>
    <n v="836607"/>
    <x v="1"/>
    <s v="AOW46093.1"/>
    <m/>
    <m/>
    <s v="anthranilate phosphoribosyltransferase"/>
    <m/>
    <m/>
    <s v="A4S02_04075"/>
    <n v="1113"/>
    <n v="370"/>
    <m/>
  </r>
  <r>
    <n v="1631"/>
    <x v="0"/>
    <x v="2"/>
    <s v="GCA_001766235.1"/>
    <s v="Primary Assembly"/>
    <s v="chromosome"/>
    <s v="CP015164.1"/>
    <n v="836607"/>
    <n v="837203"/>
    <x v="1"/>
    <m/>
    <m/>
    <m/>
    <m/>
    <m/>
    <m/>
    <s v="A4S02_04080"/>
    <n v="597"/>
    <m/>
    <m/>
  </r>
  <r>
    <n v="1632"/>
    <x v="1"/>
    <x v="3"/>
    <s v="GCA_001766235.1"/>
    <s v="Primary Assembly"/>
    <s v="chromosome"/>
    <s v="CP015164.1"/>
    <n v="836607"/>
    <n v="837203"/>
    <x v="1"/>
    <s v="AOW46094.1"/>
    <m/>
    <m/>
    <s v="aminodeoxychorismate/anthranilate synthase component II"/>
    <m/>
    <m/>
    <s v="A4S02_04080"/>
    <n v="597"/>
    <n v="198"/>
    <m/>
  </r>
  <r>
    <n v="1633"/>
    <x v="0"/>
    <x v="2"/>
    <s v="GCA_001766235.1"/>
    <s v="Primary Assembly"/>
    <s v="chromosome"/>
    <s v="CP015164.1"/>
    <n v="837262"/>
    <n v="838803"/>
    <x v="1"/>
    <m/>
    <m/>
    <m/>
    <m/>
    <m/>
    <m/>
    <s v="A4S02_04085"/>
    <n v="1542"/>
    <m/>
    <m/>
  </r>
  <r>
    <n v="1634"/>
    <x v="1"/>
    <x v="3"/>
    <s v="GCA_001766235.1"/>
    <s v="Primary Assembly"/>
    <s v="chromosome"/>
    <s v="CP015164.1"/>
    <n v="837262"/>
    <n v="838803"/>
    <x v="1"/>
    <s v="AOW46095.1"/>
    <m/>
    <m/>
    <s v="anthranilate synthase component I"/>
    <m/>
    <m/>
    <s v="A4S02_04085"/>
    <n v="1542"/>
    <n v="513"/>
    <m/>
  </r>
  <r>
    <n v="1635"/>
    <x v="0"/>
    <x v="2"/>
    <s v="GCA_001766235.1"/>
    <s v="Primary Assembly"/>
    <s v="chromosome"/>
    <s v="CP015164.1"/>
    <n v="838800"/>
    <n v="840719"/>
    <x v="1"/>
    <m/>
    <m/>
    <m/>
    <m/>
    <m/>
    <m/>
    <s v="A4S02_04090"/>
    <n v="1920"/>
    <m/>
    <m/>
  </r>
  <r>
    <n v="1636"/>
    <x v="1"/>
    <x v="3"/>
    <s v="GCA_001766235.1"/>
    <s v="Primary Assembly"/>
    <s v="chromosome"/>
    <s v="CP015164.1"/>
    <n v="838800"/>
    <n v="840719"/>
    <x v="1"/>
    <s v="AOW46096.1"/>
    <m/>
    <m/>
    <s v="peptidylprolyl isomerase"/>
    <m/>
    <m/>
    <s v="A4S02_04090"/>
    <n v="1920"/>
    <n v="639"/>
    <m/>
  </r>
  <r>
    <n v="1637"/>
    <x v="0"/>
    <x v="2"/>
    <s v="GCA_001766235.1"/>
    <s v="Primary Assembly"/>
    <s v="chromosome"/>
    <s v="CP015164.1"/>
    <n v="840966"/>
    <n v="841706"/>
    <x v="0"/>
    <m/>
    <m/>
    <m/>
    <m/>
    <m/>
    <m/>
    <s v="A4S02_04095"/>
    <n v="741"/>
    <m/>
    <m/>
  </r>
  <r>
    <n v="1638"/>
    <x v="1"/>
    <x v="3"/>
    <s v="GCA_001766235.1"/>
    <s v="Primary Assembly"/>
    <s v="chromosome"/>
    <s v="CP015164.1"/>
    <n v="840966"/>
    <n v="841706"/>
    <x v="0"/>
    <s v="AOW47771.1"/>
    <m/>
    <m/>
    <s v="triose-phosphate isomerase"/>
    <m/>
    <m/>
    <s v="A4S02_04095"/>
    <n v="741"/>
    <n v="246"/>
    <m/>
  </r>
  <r>
    <n v="1639"/>
    <x v="0"/>
    <x v="2"/>
    <s v="GCA_001766235.1"/>
    <s v="Primary Assembly"/>
    <s v="chromosome"/>
    <s v="CP015164.1"/>
    <n v="841733"/>
    <n v="842077"/>
    <x v="0"/>
    <m/>
    <m/>
    <m/>
    <m/>
    <m/>
    <m/>
    <s v="A4S02_04100"/>
    <n v="345"/>
    <m/>
    <m/>
  </r>
  <r>
    <n v="1640"/>
    <x v="1"/>
    <x v="3"/>
    <s v="GCA_001766235.1"/>
    <s v="Primary Assembly"/>
    <s v="chromosome"/>
    <s v="CP015164.1"/>
    <n v="841733"/>
    <n v="842077"/>
    <x v="0"/>
    <s v="AOW46097.1"/>
    <m/>
    <m/>
    <s v="preprotein translocase subunit SecG"/>
    <m/>
    <m/>
    <s v="A4S02_04100"/>
    <n v="345"/>
    <n v="114"/>
    <m/>
  </r>
  <r>
    <n v="1641"/>
    <x v="0"/>
    <x v="2"/>
    <s v="GCA_001766235.1"/>
    <s v="Primary Assembly"/>
    <s v="chromosome"/>
    <s v="CP015164.1"/>
    <n v="842219"/>
    <n v="843853"/>
    <x v="0"/>
    <m/>
    <m/>
    <m/>
    <m/>
    <m/>
    <m/>
    <s v="A4S02_04105"/>
    <n v="1635"/>
    <m/>
    <m/>
  </r>
  <r>
    <n v="1642"/>
    <x v="1"/>
    <x v="3"/>
    <s v="GCA_001766235.1"/>
    <s v="Primary Assembly"/>
    <s v="chromosome"/>
    <s v="CP015164.1"/>
    <n v="842219"/>
    <n v="843853"/>
    <x v="0"/>
    <s v="AOW46098.1"/>
    <m/>
    <m/>
    <s v="CTP synthase"/>
    <m/>
    <m/>
    <s v="A4S02_04105"/>
    <n v="1635"/>
    <n v="544"/>
    <m/>
  </r>
  <r>
    <n v="1643"/>
    <x v="0"/>
    <x v="2"/>
    <s v="GCA_001766235.1"/>
    <s v="Primary Assembly"/>
    <s v="chromosome"/>
    <s v="CP015164.1"/>
    <n v="843853"/>
    <n v="844683"/>
    <x v="0"/>
    <m/>
    <m/>
    <m/>
    <m/>
    <m/>
    <m/>
    <s v="A4S02_04110"/>
    <n v="831"/>
    <m/>
    <m/>
  </r>
  <r>
    <n v="1644"/>
    <x v="1"/>
    <x v="3"/>
    <s v="GCA_001766235.1"/>
    <s v="Primary Assembly"/>
    <s v="chromosome"/>
    <s v="CP015164.1"/>
    <n v="843853"/>
    <n v="844683"/>
    <x v="0"/>
    <s v="AOW47772.1"/>
    <m/>
    <m/>
    <s v="3-deoxy-8-phosphooctulonate synthase"/>
    <m/>
    <m/>
    <s v="A4S02_04110"/>
    <n v="831"/>
    <n v="276"/>
    <m/>
  </r>
  <r>
    <n v="1645"/>
    <x v="0"/>
    <x v="2"/>
    <s v="GCA_001766235.1"/>
    <s v="Primary Assembly"/>
    <s v="chromosome"/>
    <s v="CP015164.1"/>
    <n v="844799"/>
    <n v="847237"/>
    <x v="1"/>
    <m/>
    <m/>
    <m/>
    <m/>
    <m/>
    <m/>
    <s v="A4S02_04115"/>
    <n v="2439"/>
    <m/>
    <m/>
  </r>
  <r>
    <n v="1646"/>
    <x v="1"/>
    <x v="3"/>
    <s v="GCA_001766235.1"/>
    <s v="Primary Assembly"/>
    <s v="chromosome"/>
    <s v="CP015164.1"/>
    <n v="844799"/>
    <n v="847237"/>
    <x v="1"/>
    <s v="AOW46099.1"/>
    <m/>
    <m/>
    <s v="DNA gyrase subunit B"/>
    <m/>
    <m/>
    <s v="A4S02_04115"/>
    <n v="2439"/>
    <n v="812"/>
    <m/>
  </r>
  <r>
    <n v="1647"/>
    <x v="0"/>
    <x v="2"/>
    <s v="GCA_001766235.1"/>
    <s v="Primary Assembly"/>
    <s v="chromosome"/>
    <s v="CP015164.1"/>
    <n v="847328"/>
    <n v="848446"/>
    <x v="1"/>
    <m/>
    <m/>
    <m/>
    <m/>
    <m/>
    <m/>
    <s v="A4S02_04120"/>
    <n v="1119"/>
    <m/>
    <m/>
  </r>
  <r>
    <n v="1648"/>
    <x v="1"/>
    <x v="3"/>
    <s v="GCA_001766235.1"/>
    <s v="Primary Assembly"/>
    <s v="chromosome"/>
    <s v="CP015164.1"/>
    <n v="847328"/>
    <n v="848446"/>
    <x v="1"/>
    <s v="AOW47773.1"/>
    <m/>
    <m/>
    <s v="DNA replication/repair protein RecF"/>
    <m/>
    <m/>
    <s v="A4S02_04120"/>
    <n v="1119"/>
    <n v="372"/>
    <m/>
  </r>
  <r>
    <n v="1649"/>
    <x v="0"/>
    <x v="2"/>
    <s v="GCA_001766235.1"/>
    <s v="Primary Assembly"/>
    <s v="chromosome"/>
    <s v="CP015164.1"/>
    <n v="848522"/>
    <n v="849646"/>
    <x v="1"/>
    <m/>
    <m/>
    <m/>
    <m/>
    <m/>
    <m/>
    <s v="A4S02_04125"/>
    <n v="1125"/>
    <m/>
    <m/>
  </r>
  <r>
    <n v="1650"/>
    <x v="1"/>
    <x v="3"/>
    <s v="GCA_001766235.1"/>
    <s v="Primary Assembly"/>
    <s v="chromosome"/>
    <s v="CP015164.1"/>
    <n v="848522"/>
    <n v="849646"/>
    <x v="1"/>
    <s v="AOW46100.1"/>
    <m/>
    <m/>
    <s v="DNA polymerase III subunit beta"/>
    <m/>
    <m/>
    <s v="A4S02_04125"/>
    <n v="1125"/>
    <n v="374"/>
    <m/>
  </r>
  <r>
    <n v="1651"/>
    <x v="0"/>
    <x v="2"/>
    <s v="GCA_001766235.1"/>
    <s v="Primary Assembly"/>
    <s v="chromosome"/>
    <s v="CP015164.1"/>
    <n v="849762"/>
    <n v="851195"/>
    <x v="1"/>
    <m/>
    <m/>
    <m/>
    <m/>
    <m/>
    <m/>
    <s v="A4S02_04130"/>
    <n v="1434"/>
    <m/>
    <m/>
  </r>
  <r>
    <n v="1652"/>
    <x v="1"/>
    <x v="3"/>
    <s v="GCA_001766235.1"/>
    <s v="Primary Assembly"/>
    <s v="chromosome"/>
    <s v="CP015164.1"/>
    <n v="849762"/>
    <n v="851195"/>
    <x v="1"/>
    <s v="AOW46101.1"/>
    <m/>
    <m/>
    <s v="chromosomal replication initiation protein DnaA"/>
    <m/>
    <m/>
    <s v="A4S02_04130"/>
    <n v="1434"/>
    <n v="477"/>
    <m/>
  </r>
  <r>
    <n v="1653"/>
    <x v="0"/>
    <x v="2"/>
    <s v="GCA_001766235.1"/>
    <s v="Primary Assembly"/>
    <s v="chromosome"/>
    <s v="CP015164.1"/>
    <n v="851534"/>
    <n v="851803"/>
    <x v="1"/>
    <m/>
    <m/>
    <m/>
    <m/>
    <m/>
    <m/>
    <s v="A4S02_04135"/>
    <n v="270"/>
    <m/>
    <m/>
  </r>
  <r>
    <n v="1654"/>
    <x v="1"/>
    <x v="3"/>
    <s v="GCA_001766235.1"/>
    <s v="Primary Assembly"/>
    <s v="chromosome"/>
    <s v="CP015164.1"/>
    <n v="851534"/>
    <n v="851803"/>
    <x v="1"/>
    <s v="AOW46102.1"/>
    <m/>
    <m/>
    <s v="30S ribosomal protein S20"/>
    <m/>
    <m/>
    <s v="A4S02_04135"/>
    <n v="270"/>
    <n v="89"/>
    <m/>
  </r>
  <r>
    <n v="1655"/>
    <x v="0"/>
    <x v="2"/>
    <s v="GCA_001766235.1"/>
    <s v="Primary Assembly"/>
    <s v="chromosome"/>
    <s v="CP015164.1"/>
    <n v="851941"/>
    <n v="852780"/>
    <x v="1"/>
    <m/>
    <m/>
    <m/>
    <m/>
    <m/>
    <m/>
    <s v="A4S02_04140"/>
    <n v="840"/>
    <m/>
    <m/>
  </r>
  <r>
    <n v="1656"/>
    <x v="1"/>
    <x v="3"/>
    <s v="GCA_001766235.1"/>
    <s v="Primary Assembly"/>
    <s v="chromosome"/>
    <s v="CP015164.1"/>
    <n v="851941"/>
    <n v="852780"/>
    <x v="1"/>
    <s v="AOW46103.1"/>
    <m/>
    <m/>
    <s v="DNA-formamidopyrimidine glycosylase"/>
    <m/>
    <m/>
    <s v="A4S02_04140"/>
    <n v="840"/>
    <n v="279"/>
    <m/>
  </r>
  <r>
    <n v="1657"/>
    <x v="0"/>
    <x v="2"/>
    <s v="GCA_001766235.1"/>
    <s v="Primary Assembly"/>
    <s v="chromosome"/>
    <s v="CP015164.1"/>
    <n v="852810"/>
    <n v="853592"/>
    <x v="0"/>
    <m/>
    <m/>
    <m/>
    <m/>
    <m/>
    <m/>
    <s v="A4S02_04145"/>
    <n v="783"/>
    <m/>
    <m/>
  </r>
  <r>
    <n v="1658"/>
    <x v="1"/>
    <x v="3"/>
    <s v="GCA_001766235.1"/>
    <s v="Primary Assembly"/>
    <s v="chromosome"/>
    <s v="CP015164.1"/>
    <n v="852810"/>
    <n v="853592"/>
    <x v="0"/>
    <s v="AOW46104.1"/>
    <m/>
    <m/>
    <s v="bifunctional demethylmenaquinone methyltransferase/2-methoxy-6-polyprenyl-1,4-benzoquinol methylase"/>
    <m/>
    <m/>
    <s v="A4S02_04145"/>
    <n v="783"/>
    <n v="260"/>
    <m/>
  </r>
  <r>
    <n v="1659"/>
    <x v="0"/>
    <x v="2"/>
    <s v="GCA_001766235.1"/>
    <s v="Primary Assembly"/>
    <s v="chromosome"/>
    <s v="CP015164.1"/>
    <n v="853604"/>
    <n v="854833"/>
    <x v="0"/>
    <m/>
    <m/>
    <m/>
    <m/>
    <m/>
    <m/>
    <s v="A4S02_04150"/>
    <n v="1230"/>
    <m/>
    <m/>
  </r>
  <r>
    <n v="1660"/>
    <x v="1"/>
    <x v="3"/>
    <s v="GCA_001766235.1"/>
    <s v="Primary Assembly"/>
    <s v="chromosome"/>
    <s v="CP015164.1"/>
    <n v="853604"/>
    <n v="854833"/>
    <x v="0"/>
    <s v="AOW46105.1"/>
    <m/>
    <m/>
    <s v="phosphopantothenoylcysteine synthase"/>
    <m/>
    <m/>
    <s v="A4S02_04150"/>
    <n v="1230"/>
    <n v="409"/>
    <m/>
  </r>
  <r>
    <n v="1661"/>
    <x v="0"/>
    <x v="2"/>
    <s v="GCA_001766235.1"/>
    <s v="Primary Assembly"/>
    <s v="chromosome"/>
    <s v="CP015164.1"/>
    <n v="854869"/>
    <n v="855348"/>
    <x v="0"/>
    <m/>
    <m/>
    <m/>
    <m/>
    <m/>
    <m/>
    <s v="A4S02_04155"/>
    <n v="480"/>
    <m/>
    <m/>
  </r>
  <r>
    <n v="1662"/>
    <x v="1"/>
    <x v="3"/>
    <s v="GCA_001766235.1"/>
    <s v="Primary Assembly"/>
    <s v="chromosome"/>
    <s v="CP015164.1"/>
    <n v="854869"/>
    <n v="855348"/>
    <x v="0"/>
    <s v="AOW46106.1"/>
    <m/>
    <m/>
    <s v="deoxyuridine 5'-triphosphate nucleotidohydrolase"/>
    <m/>
    <m/>
    <s v="A4S02_04155"/>
    <n v="480"/>
    <n v="159"/>
    <m/>
  </r>
  <r>
    <n v="1663"/>
    <x v="0"/>
    <x v="2"/>
    <s v="GCA_001766235.1"/>
    <s v="Primary Assembly"/>
    <s v="chromosome"/>
    <s v="CP015164.1"/>
    <n v="855345"/>
    <n v="857093"/>
    <x v="0"/>
    <m/>
    <m/>
    <m/>
    <m/>
    <m/>
    <m/>
    <s v="A4S02_04160"/>
    <n v="1749"/>
    <m/>
    <m/>
  </r>
  <r>
    <n v="1664"/>
    <x v="1"/>
    <x v="3"/>
    <s v="GCA_001766235.1"/>
    <s v="Primary Assembly"/>
    <s v="chromosome"/>
    <s v="CP015164.1"/>
    <n v="855345"/>
    <n v="857093"/>
    <x v="0"/>
    <s v="AOW46107.1"/>
    <m/>
    <m/>
    <s v="sulfonate ABC transporter permease"/>
    <m/>
    <m/>
    <s v="A4S02_04160"/>
    <n v="1749"/>
    <n v="582"/>
    <m/>
  </r>
  <r>
    <n v="1665"/>
    <x v="0"/>
    <x v="2"/>
    <s v="GCA_001766235.1"/>
    <s v="Primary Assembly"/>
    <s v="chromosome"/>
    <s v="CP015164.1"/>
    <n v="857109"/>
    <n v="858464"/>
    <x v="0"/>
    <m/>
    <m/>
    <m/>
    <m/>
    <m/>
    <m/>
    <s v="A4S02_04165"/>
    <n v="1356"/>
    <m/>
    <m/>
  </r>
  <r>
    <n v="1666"/>
    <x v="1"/>
    <x v="3"/>
    <s v="GCA_001766235.1"/>
    <s v="Primary Assembly"/>
    <s v="chromosome"/>
    <s v="CP015164.1"/>
    <n v="857109"/>
    <n v="858464"/>
    <x v="0"/>
    <s v="AOW46108.1"/>
    <m/>
    <m/>
    <s v="nitrate ABC transporter ATP-binding protein"/>
    <m/>
    <m/>
    <s v="A4S02_04165"/>
    <n v="1356"/>
    <n v="451"/>
    <m/>
  </r>
  <r>
    <n v="1667"/>
    <x v="0"/>
    <x v="2"/>
    <s v="GCA_001766235.1"/>
    <s v="Primary Assembly"/>
    <s v="chromosome"/>
    <s v="CP015164.1"/>
    <n v="858477"/>
    <n v="859013"/>
    <x v="1"/>
    <m/>
    <m/>
    <m/>
    <m/>
    <m/>
    <m/>
    <s v="A4S02_04170"/>
    <n v="537"/>
    <m/>
    <m/>
  </r>
  <r>
    <n v="1668"/>
    <x v="1"/>
    <x v="3"/>
    <s v="GCA_001766235.1"/>
    <s v="Primary Assembly"/>
    <s v="chromosome"/>
    <s v="CP015164.1"/>
    <n v="858477"/>
    <n v="859013"/>
    <x v="1"/>
    <s v="AOW46109.1"/>
    <m/>
    <m/>
    <s v="peptide-methionine (S)-S-oxide reductase"/>
    <m/>
    <m/>
    <s v="A4S02_04170"/>
    <n v="537"/>
    <n v="178"/>
    <m/>
  </r>
  <r>
    <n v="1669"/>
    <x v="0"/>
    <x v="2"/>
    <s v="GCA_001766235.1"/>
    <s v="Primary Assembly"/>
    <s v="chromosome"/>
    <s v="CP015164.1"/>
    <n v="859096"/>
    <n v="861789"/>
    <x v="1"/>
    <m/>
    <m/>
    <m/>
    <m/>
    <m/>
    <m/>
    <s v="A4S02_04175"/>
    <n v="2694"/>
    <m/>
    <m/>
  </r>
  <r>
    <n v="1670"/>
    <x v="1"/>
    <x v="3"/>
    <s v="GCA_001766235.1"/>
    <s v="Primary Assembly"/>
    <s v="chromosome"/>
    <s v="CP015164.1"/>
    <n v="859096"/>
    <n v="861789"/>
    <x v="1"/>
    <s v="AOW47774.1"/>
    <m/>
    <m/>
    <s v="valine--tRNA ligase"/>
    <m/>
    <m/>
    <s v="A4S02_04175"/>
    <n v="2694"/>
    <n v="897"/>
    <m/>
  </r>
  <r>
    <n v="1671"/>
    <x v="0"/>
    <x v="2"/>
    <s v="GCA_001766235.1"/>
    <s v="Primary Assembly"/>
    <s v="chromosome"/>
    <s v="CP015164.1"/>
    <n v="861931"/>
    <n v="862572"/>
    <x v="1"/>
    <m/>
    <m/>
    <m/>
    <m/>
    <m/>
    <m/>
    <s v="A4S02_04180"/>
    <n v="642"/>
    <m/>
    <m/>
  </r>
  <r>
    <n v="1672"/>
    <x v="1"/>
    <x v="3"/>
    <s v="GCA_001766235.1"/>
    <s v="Primary Assembly"/>
    <s v="chromosome"/>
    <s v="CP015164.1"/>
    <n v="861931"/>
    <n v="862572"/>
    <x v="1"/>
    <s v="AOW46110.1"/>
    <m/>
    <m/>
    <s v="hypothetical protein"/>
    <m/>
    <m/>
    <s v="A4S02_04180"/>
    <n v="642"/>
    <n v="213"/>
    <m/>
  </r>
  <r>
    <n v="1673"/>
    <x v="0"/>
    <x v="2"/>
    <s v="GCA_001766235.1"/>
    <s v="Primary Assembly"/>
    <s v="chromosome"/>
    <s v="CP015164.1"/>
    <n v="862609"/>
    <n v="864048"/>
    <x v="1"/>
    <m/>
    <m/>
    <m/>
    <m/>
    <m/>
    <m/>
    <s v="A4S02_04185"/>
    <n v="1440"/>
    <m/>
    <m/>
  </r>
  <r>
    <n v="1674"/>
    <x v="1"/>
    <x v="3"/>
    <s v="GCA_001766235.1"/>
    <s v="Primary Assembly"/>
    <s v="chromosome"/>
    <s v="CP015164.1"/>
    <n v="862609"/>
    <n v="864048"/>
    <x v="1"/>
    <s v="AOW46111.1"/>
    <m/>
    <m/>
    <s v="secretion protein"/>
    <m/>
    <m/>
    <s v="A4S02_04185"/>
    <n v="1440"/>
    <n v="479"/>
    <m/>
  </r>
  <r>
    <n v="1675"/>
    <x v="0"/>
    <x v="2"/>
    <s v="GCA_001766235.1"/>
    <s v="Primary Assembly"/>
    <s v="chromosome"/>
    <s v="CP015164.1"/>
    <n v="864182"/>
    <n v="864523"/>
    <x v="1"/>
    <m/>
    <m/>
    <m/>
    <m/>
    <m/>
    <m/>
    <s v="A4S02_04190"/>
    <n v="342"/>
    <m/>
    <m/>
  </r>
  <r>
    <n v="1676"/>
    <x v="1"/>
    <x v="3"/>
    <s v="GCA_001766235.1"/>
    <s v="Primary Assembly"/>
    <s v="chromosome"/>
    <s v="CP015164.1"/>
    <n v="864182"/>
    <n v="864523"/>
    <x v="1"/>
    <s v="AOW46112.1"/>
    <m/>
    <m/>
    <s v="transposase"/>
    <m/>
    <m/>
    <s v="A4S02_04190"/>
    <n v="342"/>
    <n v="113"/>
    <m/>
  </r>
  <r>
    <n v="1677"/>
    <x v="0"/>
    <x v="2"/>
    <s v="GCA_001766235.1"/>
    <s v="Primary Assembly"/>
    <s v="chromosome"/>
    <s v="CP015164.1"/>
    <n v="864565"/>
    <n v="864936"/>
    <x v="1"/>
    <m/>
    <m/>
    <m/>
    <m/>
    <m/>
    <m/>
    <s v="A4S02_04195"/>
    <n v="372"/>
    <m/>
    <m/>
  </r>
  <r>
    <n v="1678"/>
    <x v="1"/>
    <x v="3"/>
    <s v="GCA_001766235.1"/>
    <s v="Primary Assembly"/>
    <s v="chromosome"/>
    <s v="CP015164.1"/>
    <n v="864565"/>
    <n v="864936"/>
    <x v="1"/>
    <s v="AOW46113.1"/>
    <m/>
    <m/>
    <s v="transposase"/>
    <m/>
    <m/>
    <s v="A4S02_04195"/>
    <n v="372"/>
    <n v="123"/>
    <m/>
  </r>
  <r>
    <n v="1679"/>
    <x v="0"/>
    <x v="2"/>
    <s v="GCA_001766235.1"/>
    <s v="Primary Assembly"/>
    <s v="chromosome"/>
    <s v="CP015164.1"/>
    <n v="865012"/>
    <n v="865713"/>
    <x v="1"/>
    <m/>
    <m/>
    <m/>
    <m/>
    <m/>
    <m/>
    <s v="A4S02_04200"/>
    <n v="702"/>
    <m/>
    <m/>
  </r>
  <r>
    <n v="1680"/>
    <x v="1"/>
    <x v="3"/>
    <s v="GCA_001766235.1"/>
    <s v="Primary Assembly"/>
    <s v="chromosome"/>
    <s v="CP015164.1"/>
    <n v="865012"/>
    <n v="865713"/>
    <x v="1"/>
    <s v="AOW46114.1"/>
    <m/>
    <m/>
    <s v="protein-L-isoaspartate O-methyltransferase"/>
    <m/>
    <m/>
    <s v="A4S02_04200"/>
    <n v="702"/>
    <n v="233"/>
    <m/>
  </r>
  <r>
    <n v="1681"/>
    <x v="0"/>
    <x v="4"/>
    <s v="GCA_001766235.1"/>
    <s v="Primary Assembly"/>
    <s v="chromosome"/>
    <s v="CP015164.1"/>
    <n v="865906"/>
    <n v="865979"/>
    <x v="0"/>
    <m/>
    <m/>
    <m/>
    <m/>
    <m/>
    <m/>
    <s v="A4S02_04205"/>
    <n v="74"/>
    <m/>
    <m/>
  </r>
  <r>
    <n v="1682"/>
    <x v="2"/>
    <x v="5"/>
    <s v="GCA_001766235.1"/>
    <s v="Primary Assembly"/>
    <s v="chromosome"/>
    <s v="CP015164.1"/>
    <n v="865906"/>
    <n v="865979"/>
    <x v="0"/>
    <m/>
    <m/>
    <m/>
    <s v="tRNA-Cys"/>
    <m/>
    <m/>
    <s v="A4S02_04205"/>
    <n v="74"/>
    <m/>
    <s v="anticodon=GCA"/>
  </r>
  <r>
    <n v="1683"/>
    <x v="0"/>
    <x v="2"/>
    <s v="GCA_001766235.1"/>
    <s v="Primary Assembly"/>
    <s v="chromosome"/>
    <s v="CP015164.1"/>
    <n v="866604"/>
    <n v="866864"/>
    <x v="0"/>
    <m/>
    <m/>
    <m/>
    <m/>
    <m/>
    <m/>
    <s v="A4S02_04210"/>
    <n v="261"/>
    <m/>
    <m/>
  </r>
  <r>
    <n v="1684"/>
    <x v="1"/>
    <x v="3"/>
    <s v="GCA_001766235.1"/>
    <s v="Primary Assembly"/>
    <s v="chromosome"/>
    <s v="CP015164.1"/>
    <n v="866604"/>
    <n v="866864"/>
    <x v="0"/>
    <s v="AOW46115.1"/>
    <m/>
    <m/>
    <s v="hypothetical protein"/>
    <m/>
    <m/>
    <s v="A4S02_04210"/>
    <n v="261"/>
    <n v="86"/>
    <m/>
  </r>
  <r>
    <n v="1685"/>
    <x v="0"/>
    <x v="2"/>
    <s v="GCA_001766235.1"/>
    <s v="Primary Assembly"/>
    <s v="chromosome"/>
    <s v="CP015164.1"/>
    <n v="866895"/>
    <n v="867227"/>
    <x v="0"/>
    <m/>
    <m/>
    <m/>
    <m/>
    <m/>
    <m/>
    <s v="A4S02_04215"/>
    <n v="333"/>
    <m/>
    <m/>
  </r>
  <r>
    <n v="1686"/>
    <x v="1"/>
    <x v="3"/>
    <s v="GCA_001766235.1"/>
    <s v="Primary Assembly"/>
    <s v="chromosome"/>
    <s v="CP015164.1"/>
    <n v="866895"/>
    <n v="867227"/>
    <x v="0"/>
    <s v="AOW46116.1"/>
    <m/>
    <m/>
    <s v="hypothetical protein"/>
    <m/>
    <m/>
    <s v="A4S02_04215"/>
    <n v="333"/>
    <n v="110"/>
    <m/>
  </r>
  <r>
    <n v="1687"/>
    <x v="0"/>
    <x v="2"/>
    <s v="GCA_001766235.1"/>
    <s v="Primary Assembly"/>
    <s v="chromosome"/>
    <s v="CP015164.1"/>
    <n v="867294"/>
    <n v="868181"/>
    <x v="1"/>
    <m/>
    <m/>
    <m/>
    <m/>
    <m/>
    <m/>
    <s v="A4S02_04220"/>
    <n v="888"/>
    <m/>
    <m/>
  </r>
  <r>
    <n v="1688"/>
    <x v="1"/>
    <x v="3"/>
    <s v="GCA_001766235.1"/>
    <s v="Primary Assembly"/>
    <s v="chromosome"/>
    <s v="CP015164.1"/>
    <n v="867294"/>
    <n v="868181"/>
    <x v="1"/>
    <s v="AOW47775.1"/>
    <m/>
    <m/>
    <s v="oxidoreductase"/>
    <m/>
    <m/>
    <s v="A4S02_04220"/>
    <n v="888"/>
    <n v="295"/>
    <m/>
  </r>
  <r>
    <n v="1689"/>
    <x v="0"/>
    <x v="2"/>
    <s v="GCA_001766235.1"/>
    <s v="Primary Assembly"/>
    <s v="chromosome"/>
    <s v="CP015164.1"/>
    <n v="868168"/>
    <n v="869316"/>
    <x v="0"/>
    <m/>
    <m/>
    <m/>
    <m/>
    <m/>
    <m/>
    <s v="A4S02_04225"/>
    <n v="1149"/>
    <m/>
    <m/>
  </r>
  <r>
    <n v="1690"/>
    <x v="1"/>
    <x v="3"/>
    <s v="GCA_001766235.1"/>
    <s v="Primary Assembly"/>
    <s v="chromosome"/>
    <s v="CP015164.1"/>
    <n v="868168"/>
    <n v="869316"/>
    <x v="0"/>
    <s v="AOW46117.1"/>
    <m/>
    <m/>
    <s v="hypothetical protein"/>
    <m/>
    <m/>
    <s v="A4S02_04225"/>
    <n v="1149"/>
    <n v="382"/>
    <m/>
  </r>
  <r>
    <n v="1691"/>
    <x v="0"/>
    <x v="2"/>
    <s v="GCA_001766235.1"/>
    <s v="Primary Assembly"/>
    <s v="chromosome"/>
    <s v="CP015164.1"/>
    <n v="869341"/>
    <n v="870330"/>
    <x v="1"/>
    <m/>
    <m/>
    <m/>
    <m/>
    <m/>
    <m/>
    <s v="A4S02_04230"/>
    <n v="990"/>
    <m/>
    <m/>
  </r>
  <r>
    <n v="1692"/>
    <x v="1"/>
    <x v="3"/>
    <s v="GCA_001766235.1"/>
    <s v="Primary Assembly"/>
    <s v="chromosome"/>
    <s v="CP015164.1"/>
    <n v="869341"/>
    <n v="870330"/>
    <x v="1"/>
    <s v="AOW46118.1"/>
    <m/>
    <m/>
    <s v="thiamine-phosphate kinase"/>
    <m/>
    <m/>
    <s v="A4S02_04230"/>
    <n v="990"/>
    <n v="329"/>
    <m/>
  </r>
  <r>
    <n v="1693"/>
    <x v="0"/>
    <x v="2"/>
    <s v="GCA_001766235.1"/>
    <s v="Primary Assembly"/>
    <s v="chromosome"/>
    <s v="CP015164.1"/>
    <n v="870299"/>
    <n v="870823"/>
    <x v="1"/>
    <m/>
    <m/>
    <m/>
    <m/>
    <m/>
    <m/>
    <s v="A4S02_04235"/>
    <n v="525"/>
    <m/>
    <m/>
  </r>
  <r>
    <n v="1694"/>
    <x v="1"/>
    <x v="3"/>
    <s v="GCA_001766235.1"/>
    <s v="Primary Assembly"/>
    <s v="chromosome"/>
    <s v="CP015164.1"/>
    <n v="870299"/>
    <n v="870823"/>
    <x v="1"/>
    <s v="AOW47776.1"/>
    <m/>
    <m/>
    <s v="transcription antitermination factor NusB"/>
    <m/>
    <m/>
    <s v="A4S02_04235"/>
    <n v="525"/>
    <n v="174"/>
    <m/>
  </r>
  <r>
    <n v="1695"/>
    <x v="0"/>
    <x v="2"/>
    <s v="GCA_001766235.1"/>
    <s v="Primary Assembly"/>
    <s v="chromosome"/>
    <s v="CP015164.1"/>
    <n v="870884"/>
    <n v="871360"/>
    <x v="1"/>
    <m/>
    <m/>
    <m/>
    <m/>
    <m/>
    <m/>
    <s v="A4S02_04240"/>
    <n v="477"/>
    <m/>
    <m/>
  </r>
  <r>
    <n v="1696"/>
    <x v="1"/>
    <x v="3"/>
    <s v="GCA_001766235.1"/>
    <s v="Primary Assembly"/>
    <s v="chromosome"/>
    <s v="CP015164.1"/>
    <n v="870884"/>
    <n v="871360"/>
    <x v="1"/>
    <s v="AOW46119.1"/>
    <m/>
    <m/>
    <s v="transcriptional regulator NrdR"/>
    <m/>
    <m/>
    <s v="A4S02_04240"/>
    <n v="477"/>
    <n v="158"/>
    <m/>
  </r>
  <r>
    <n v="1697"/>
    <x v="0"/>
    <x v="2"/>
    <s v="GCA_001766235.1"/>
    <s v="Primary Assembly"/>
    <s v="chromosome"/>
    <s v="CP015164.1"/>
    <n v="871499"/>
    <n v="872017"/>
    <x v="0"/>
    <m/>
    <m/>
    <m/>
    <m/>
    <m/>
    <m/>
    <s v="A4S02_04245"/>
    <n v="519"/>
    <m/>
    <m/>
  </r>
  <r>
    <n v="1698"/>
    <x v="1"/>
    <x v="3"/>
    <s v="GCA_001766235.1"/>
    <s v="Primary Assembly"/>
    <s v="chromosome"/>
    <s v="CP015164.1"/>
    <n v="871499"/>
    <n v="872017"/>
    <x v="0"/>
    <s v="AOW46120.1"/>
    <m/>
    <m/>
    <s v="hypothetical protein"/>
    <m/>
    <m/>
    <s v="A4S02_04245"/>
    <n v="519"/>
    <n v="172"/>
    <m/>
  </r>
  <r>
    <n v="1699"/>
    <x v="0"/>
    <x v="2"/>
    <s v="GCA_001766235.1"/>
    <s v="Primary Assembly"/>
    <s v="chromosome"/>
    <s v="CP015164.1"/>
    <n v="872082"/>
    <n v="873581"/>
    <x v="1"/>
    <m/>
    <m/>
    <m/>
    <m/>
    <m/>
    <m/>
    <s v="A4S02_04250"/>
    <n v="1500"/>
    <m/>
    <m/>
  </r>
  <r>
    <n v="1700"/>
    <x v="1"/>
    <x v="3"/>
    <s v="GCA_001766235.1"/>
    <s v="Primary Assembly"/>
    <s v="chromosome"/>
    <s v="CP015164.1"/>
    <n v="872082"/>
    <n v="873581"/>
    <x v="1"/>
    <s v="AOW46121.1"/>
    <m/>
    <m/>
    <s v="glycerol kinase"/>
    <m/>
    <m/>
    <s v="A4S02_04250"/>
    <n v="1500"/>
    <n v="499"/>
    <m/>
  </r>
  <r>
    <n v="1701"/>
    <x v="0"/>
    <x v="2"/>
    <s v="GCA_001766235.1"/>
    <s v="Primary Assembly"/>
    <s v="chromosome"/>
    <s v="CP015164.1"/>
    <n v="873609"/>
    <n v="874427"/>
    <x v="1"/>
    <m/>
    <m/>
    <m/>
    <m/>
    <m/>
    <m/>
    <s v="A4S02_04255"/>
    <n v="819"/>
    <m/>
    <m/>
  </r>
  <r>
    <n v="1702"/>
    <x v="1"/>
    <x v="3"/>
    <s v="GCA_001766235.1"/>
    <s v="Primary Assembly"/>
    <s v="chromosome"/>
    <s v="CP015164.1"/>
    <n v="873609"/>
    <n v="874427"/>
    <x v="1"/>
    <s v="AOW46122.1"/>
    <m/>
    <m/>
    <s v="aquaporin"/>
    <m/>
    <m/>
    <s v="A4S02_04255"/>
    <n v="819"/>
    <n v="272"/>
    <m/>
  </r>
  <r>
    <n v="1703"/>
    <x v="0"/>
    <x v="2"/>
    <s v="GCA_001766235.1"/>
    <s v="Primary Assembly"/>
    <s v="chromosome"/>
    <s v="CP015164.1"/>
    <n v="874485"/>
    <n v="876005"/>
    <x v="1"/>
    <m/>
    <m/>
    <m/>
    <m/>
    <m/>
    <m/>
    <s v="A4S02_04260"/>
    <n v="1521"/>
    <m/>
    <m/>
  </r>
  <r>
    <n v="1704"/>
    <x v="1"/>
    <x v="3"/>
    <s v="GCA_001766235.1"/>
    <s v="Primary Assembly"/>
    <s v="chromosome"/>
    <s v="CP015164.1"/>
    <n v="874485"/>
    <n v="876005"/>
    <x v="1"/>
    <s v="AOW46123.1"/>
    <m/>
    <m/>
    <s v="glycerol-3-phosphate dehydrogenase"/>
    <m/>
    <m/>
    <s v="A4S02_04260"/>
    <n v="1521"/>
    <n v="506"/>
    <m/>
  </r>
  <r>
    <n v="1705"/>
    <x v="0"/>
    <x v="2"/>
    <s v="GCA_001766235.1"/>
    <s v="Primary Assembly"/>
    <s v="chromosome"/>
    <s v="CP015164.1"/>
    <n v="876146"/>
    <n v="876916"/>
    <x v="1"/>
    <m/>
    <m/>
    <m/>
    <m/>
    <m/>
    <m/>
    <s v="A4S02_04265"/>
    <n v="771"/>
    <m/>
    <m/>
  </r>
  <r>
    <n v="1706"/>
    <x v="1"/>
    <x v="3"/>
    <s v="GCA_001766235.1"/>
    <s v="Primary Assembly"/>
    <s v="chromosome"/>
    <s v="CP015164.1"/>
    <n v="876146"/>
    <n v="876916"/>
    <x v="1"/>
    <s v="AOW46124.1"/>
    <m/>
    <m/>
    <s v="DeoR family transcriptional regulator"/>
    <m/>
    <m/>
    <s v="A4S02_04265"/>
    <n v="771"/>
    <n v="256"/>
    <m/>
  </r>
  <r>
    <n v="1707"/>
    <x v="0"/>
    <x v="2"/>
    <s v="GCA_001766235.1"/>
    <s v="Primary Assembly"/>
    <s v="chromosome"/>
    <s v="CP015164.1"/>
    <n v="876913"/>
    <n v="878793"/>
    <x v="1"/>
    <m/>
    <m/>
    <m/>
    <m/>
    <m/>
    <m/>
    <s v="A4S02_04270"/>
    <n v="1881"/>
    <m/>
    <m/>
  </r>
  <r>
    <n v="1708"/>
    <x v="1"/>
    <x v="3"/>
    <s v="GCA_001766235.1"/>
    <s v="Primary Assembly"/>
    <s v="chromosome"/>
    <s v="CP015164.1"/>
    <n v="876913"/>
    <n v="878793"/>
    <x v="1"/>
    <s v="AOW46125.1"/>
    <m/>
    <m/>
    <s v="ATP-dependent DNA helicase RecQ"/>
    <m/>
    <m/>
    <s v="A4S02_04270"/>
    <n v="1881"/>
    <n v="626"/>
    <m/>
  </r>
  <r>
    <n v="1709"/>
    <x v="0"/>
    <x v="2"/>
    <s v="GCA_001766235.1"/>
    <s v="Primary Assembly"/>
    <s v="chromosome"/>
    <s v="CP015164.1"/>
    <n v="878798"/>
    <n v="879175"/>
    <x v="1"/>
    <m/>
    <m/>
    <m/>
    <m/>
    <m/>
    <m/>
    <s v="A4S02_04275"/>
    <n v="378"/>
    <m/>
    <m/>
  </r>
  <r>
    <n v="1710"/>
    <x v="1"/>
    <x v="3"/>
    <s v="GCA_001766235.1"/>
    <s v="Primary Assembly"/>
    <s v="chromosome"/>
    <s v="CP015164.1"/>
    <n v="878798"/>
    <n v="879175"/>
    <x v="1"/>
    <s v="AOW46126.1"/>
    <m/>
    <m/>
    <s v="hypothetical protein"/>
    <m/>
    <m/>
    <s v="A4S02_04275"/>
    <n v="378"/>
    <n v="125"/>
    <m/>
  </r>
  <r>
    <n v="1711"/>
    <x v="0"/>
    <x v="2"/>
    <s v="GCA_001766235.1"/>
    <s v="Primary Assembly"/>
    <s v="chromosome"/>
    <s v="CP015164.1"/>
    <n v="879252"/>
    <n v="880946"/>
    <x v="1"/>
    <m/>
    <m/>
    <m/>
    <m/>
    <m/>
    <m/>
    <s v="A4S02_04280"/>
    <n v="1695"/>
    <m/>
    <m/>
  </r>
  <r>
    <n v="1712"/>
    <x v="1"/>
    <x v="3"/>
    <s v="GCA_001766235.1"/>
    <s v="Primary Assembly"/>
    <s v="chromosome"/>
    <s v="CP015164.1"/>
    <n v="879252"/>
    <n v="880946"/>
    <x v="1"/>
    <s v="AOW46127.1"/>
    <m/>
    <m/>
    <s v="thiol reductant ABC exporter subunit CydC"/>
    <m/>
    <m/>
    <s v="A4S02_04280"/>
    <n v="1695"/>
    <n v="564"/>
    <m/>
  </r>
  <r>
    <n v="1713"/>
    <x v="0"/>
    <x v="2"/>
    <s v="GCA_001766235.1"/>
    <s v="Primary Assembly"/>
    <s v="chromosome"/>
    <s v="CP015164.1"/>
    <n v="880949"/>
    <n v="882673"/>
    <x v="1"/>
    <m/>
    <m/>
    <m/>
    <m/>
    <m/>
    <m/>
    <s v="A4S02_04285"/>
    <n v="1725"/>
    <m/>
    <m/>
  </r>
  <r>
    <n v="1714"/>
    <x v="1"/>
    <x v="3"/>
    <s v="GCA_001766235.1"/>
    <s v="Primary Assembly"/>
    <s v="chromosome"/>
    <s v="CP015164.1"/>
    <n v="880949"/>
    <n v="882673"/>
    <x v="1"/>
    <s v="AOW46128.1"/>
    <m/>
    <m/>
    <s v="thiol reductant ABC exporter subunit CydD"/>
    <m/>
    <m/>
    <s v="A4S02_04285"/>
    <n v="1725"/>
    <n v="574"/>
    <m/>
  </r>
  <r>
    <n v="1715"/>
    <x v="0"/>
    <x v="2"/>
    <s v="GCA_001766235.1"/>
    <s v="Primary Assembly"/>
    <s v="chromosome"/>
    <s v="CP015164.1"/>
    <n v="882766"/>
    <n v="884448"/>
    <x v="1"/>
    <m/>
    <m/>
    <m/>
    <m/>
    <m/>
    <m/>
    <s v="A4S02_04290"/>
    <n v="1683"/>
    <m/>
    <m/>
  </r>
  <r>
    <n v="1716"/>
    <x v="1"/>
    <x v="3"/>
    <s v="GCA_001766235.1"/>
    <s v="Primary Assembly"/>
    <s v="chromosome"/>
    <s v="CP015164.1"/>
    <n v="882766"/>
    <n v="884448"/>
    <x v="1"/>
    <s v="AOW47777.1"/>
    <m/>
    <m/>
    <s v="histidine kinase"/>
    <m/>
    <m/>
    <s v="A4S02_04290"/>
    <n v="1683"/>
    <n v="560"/>
    <m/>
  </r>
  <r>
    <n v="1717"/>
    <x v="0"/>
    <x v="2"/>
    <s v="GCA_001766235.1"/>
    <s v="Primary Assembly"/>
    <s v="chromosome"/>
    <s v="CP015164.1"/>
    <n v="884550"/>
    <n v="884831"/>
    <x v="1"/>
    <m/>
    <m/>
    <m/>
    <m/>
    <m/>
    <m/>
    <s v="A4S02_04295"/>
    <n v="282"/>
    <m/>
    <m/>
  </r>
  <r>
    <n v="1718"/>
    <x v="1"/>
    <x v="3"/>
    <s v="GCA_001766235.1"/>
    <s v="Primary Assembly"/>
    <s v="chromosome"/>
    <s v="CP015164.1"/>
    <n v="884550"/>
    <n v="884831"/>
    <x v="1"/>
    <s v="AOW46129.1"/>
    <m/>
    <m/>
    <s v="hypothetical protein"/>
    <m/>
    <m/>
    <s v="A4S02_04295"/>
    <n v="282"/>
    <n v="93"/>
    <m/>
  </r>
  <r>
    <n v="1719"/>
    <x v="0"/>
    <x v="2"/>
    <s v="GCA_001766235.1"/>
    <s v="Primary Assembly"/>
    <s v="chromosome"/>
    <s v="CP015164.1"/>
    <n v="884837"/>
    <n v="885430"/>
    <x v="1"/>
    <m/>
    <m/>
    <m/>
    <m/>
    <m/>
    <m/>
    <s v="A4S02_04300"/>
    <n v="594"/>
    <m/>
    <m/>
  </r>
  <r>
    <n v="1720"/>
    <x v="1"/>
    <x v="3"/>
    <s v="GCA_001766235.1"/>
    <s v="Primary Assembly"/>
    <s v="chromosome"/>
    <s v="CP015164.1"/>
    <n v="884837"/>
    <n v="885430"/>
    <x v="1"/>
    <s v="AOW46130.1"/>
    <m/>
    <m/>
    <s v="DNA-directed RNA polymerase sigma-70 factor"/>
    <m/>
    <m/>
    <s v="A4S02_04300"/>
    <n v="594"/>
    <n v="197"/>
    <m/>
  </r>
  <r>
    <n v="1721"/>
    <x v="0"/>
    <x v="2"/>
    <s v="GCA_001766235.1"/>
    <s v="Primary Assembly"/>
    <s v="chromosome"/>
    <s v="CP015164.1"/>
    <n v="885538"/>
    <n v="885984"/>
    <x v="1"/>
    <m/>
    <m/>
    <m/>
    <m/>
    <m/>
    <m/>
    <s v="A4S02_04305"/>
    <n v="447"/>
    <m/>
    <m/>
  </r>
  <r>
    <n v="1722"/>
    <x v="1"/>
    <x v="3"/>
    <s v="GCA_001766235.1"/>
    <s v="Primary Assembly"/>
    <s v="chromosome"/>
    <s v="CP015164.1"/>
    <n v="885538"/>
    <n v="885984"/>
    <x v="1"/>
    <s v="AOW46131.1"/>
    <m/>
    <m/>
    <s v="RNA polymerase subunit sigma-24"/>
    <m/>
    <m/>
    <s v="A4S02_04305"/>
    <n v="447"/>
    <n v="148"/>
    <m/>
  </r>
  <r>
    <n v="1723"/>
    <x v="0"/>
    <x v="2"/>
    <s v="GCA_001766235.1"/>
    <s v="Primary Assembly"/>
    <s v="chromosome"/>
    <s v="CP015164.1"/>
    <n v="886172"/>
    <n v="886921"/>
    <x v="0"/>
    <m/>
    <m/>
    <m/>
    <m/>
    <m/>
    <m/>
    <s v="A4S02_04310"/>
    <n v="750"/>
    <m/>
    <m/>
  </r>
  <r>
    <n v="1724"/>
    <x v="1"/>
    <x v="3"/>
    <s v="GCA_001766235.1"/>
    <s v="Primary Assembly"/>
    <s v="chromosome"/>
    <s v="CP015164.1"/>
    <n v="886172"/>
    <n v="886921"/>
    <x v="0"/>
    <s v="AOW46132.1"/>
    <m/>
    <m/>
    <s v="regulator"/>
    <m/>
    <m/>
    <s v="A4S02_04310"/>
    <n v="750"/>
    <n v="249"/>
    <m/>
  </r>
  <r>
    <n v="1725"/>
    <x v="0"/>
    <x v="2"/>
    <s v="GCA_001766235.1"/>
    <s v="Primary Assembly"/>
    <s v="chromosome"/>
    <s v="CP015164.1"/>
    <n v="886973"/>
    <n v="888781"/>
    <x v="0"/>
    <m/>
    <m/>
    <m/>
    <m/>
    <m/>
    <m/>
    <s v="A4S02_04315"/>
    <n v="1809"/>
    <m/>
    <m/>
  </r>
  <r>
    <n v="1726"/>
    <x v="1"/>
    <x v="3"/>
    <s v="GCA_001766235.1"/>
    <s v="Primary Assembly"/>
    <s v="chromosome"/>
    <s v="CP015164.1"/>
    <n v="886973"/>
    <n v="888781"/>
    <x v="0"/>
    <s v="AOW46133.1"/>
    <m/>
    <m/>
    <s v="elongation factor 3"/>
    <m/>
    <m/>
    <s v="A4S02_04315"/>
    <n v="1809"/>
    <n v="602"/>
    <m/>
  </r>
  <r>
    <n v="1727"/>
    <x v="0"/>
    <x v="2"/>
    <s v="GCA_001766235.1"/>
    <s v="Primary Assembly"/>
    <s v="chromosome"/>
    <s v="CP015164.1"/>
    <n v="888847"/>
    <n v="890898"/>
    <x v="0"/>
    <m/>
    <m/>
    <m/>
    <m/>
    <m/>
    <m/>
    <s v="A4S02_04320"/>
    <n v="2052"/>
    <m/>
    <m/>
  </r>
  <r>
    <n v="1728"/>
    <x v="1"/>
    <x v="3"/>
    <s v="GCA_001766235.1"/>
    <s v="Primary Assembly"/>
    <s v="chromosome"/>
    <s v="CP015164.1"/>
    <n v="888847"/>
    <n v="890898"/>
    <x v="0"/>
    <s v="AOW46134.1"/>
    <m/>
    <m/>
    <s v="trehalase"/>
    <m/>
    <m/>
    <s v="A4S02_04320"/>
    <n v="2052"/>
    <n v="683"/>
    <m/>
  </r>
  <r>
    <n v="1729"/>
    <x v="0"/>
    <x v="2"/>
    <s v="GCA_001766235.1"/>
    <s v="Primary Assembly"/>
    <s v="chromosome"/>
    <s v="CP015164.1"/>
    <n v="890914"/>
    <n v="892029"/>
    <x v="1"/>
    <m/>
    <m/>
    <m/>
    <m/>
    <m/>
    <m/>
    <s v="A4S02_04325"/>
    <n v="1116"/>
    <m/>
    <m/>
  </r>
  <r>
    <n v="1730"/>
    <x v="1"/>
    <x v="3"/>
    <s v="GCA_001766235.1"/>
    <s v="Primary Assembly"/>
    <s v="chromosome"/>
    <s v="CP015164.1"/>
    <n v="890914"/>
    <n v="892029"/>
    <x v="1"/>
    <s v="AOW46135.1"/>
    <m/>
    <m/>
    <s v="S-(hydroxymethyl)glutathione dehydrogenase/class III alcohol dehydrogenase"/>
    <m/>
    <m/>
    <s v="A4S02_04325"/>
    <n v="1116"/>
    <n v="371"/>
    <m/>
  </r>
  <r>
    <n v="1731"/>
    <x v="0"/>
    <x v="2"/>
    <s v="GCA_001766235.1"/>
    <s v="Primary Assembly"/>
    <s v="chromosome"/>
    <s v="CP015164.1"/>
    <n v="892244"/>
    <n v="892585"/>
    <x v="0"/>
    <m/>
    <m/>
    <m/>
    <m/>
    <m/>
    <m/>
    <s v="A4S02_04330"/>
    <n v="342"/>
    <m/>
    <m/>
  </r>
  <r>
    <n v="1732"/>
    <x v="1"/>
    <x v="3"/>
    <s v="GCA_001766235.1"/>
    <s v="Primary Assembly"/>
    <s v="chromosome"/>
    <s v="CP015164.1"/>
    <n v="892244"/>
    <n v="892585"/>
    <x v="0"/>
    <s v="AOW47778.1"/>
    <m/>
    <m/>
    <s v="PhnA protein"/>
    <m/>
    <m/>
    <s v="A4S02_04330"/>
    <n v="342"/>
    <n v="113"/>
    <m/>
  </r>
  <r>
    <n v="1733"/>
    <x v="0"/>
    <x v="2"/>
    <s v="GCA_001766235.1"/>
    <s v="Primary Assembly"/>
    <s v="chromosome"/>
    <s v="CP015164.1"/>
    <n v="892646"/>
    <n v="892993"/>
    <x v="1"/>
    <m/>
    <m/>
    <m/>
    <m/>
    <m/>
    <m/>
    <s v="A4S02_04335"/>
    <n v="348"/>
    <m/>
    <m/>
  </r>
  <r>
    <n v="1734"/>
    <x v="1"/>
    <x v="3"/>
    <s v="GCA_001766235.1"/>
    <s v="Primary Assembly"/>
    <s v="chromosome"/>
    <s v="CP015164.1"/>
    <n v="892646"/>
    <n v="892993"/>
    <x v="1"/>
    <s v="AOW46136.1"/>
    <m/>
    <m/>
    <s v="hypothetical protein"/>
    <m/>
    <m/>
    <s v="A4S02_04335"/>
    <n v="348"/>
    <n v="115"/>
    <m/>
  </r>
  <r>
    <n v="1735"/>
    <x v="0"/>
    <x v="2"/>
    <s v="GCA_001766235.1"/>
    <s v="Primary Assembly"/>
    <s v="chromosome"/>
    <s v="CP015164.1"/>
    <n v="893130"/>
    <n v="893501"/>
    <x v="0"/>
    <m/>
    <m/>
    <m/>
    <m/>
    <m/>
    <m/>
    <s v="A4S02_04340"/>
    <n v="372"/>
    <m/>
    <m/>
  </r>
  <r>
    <n v="1736"/>
    <x v="1"/>
    <x v="3"/>
    <s v="GCA_001766235.1"/>
    <s v="Primary Assembly"/>
    <s v="chromosome"/>
    <s v="CP015164.1"/>
    <n v="893130"/>
    <n v="893501"/>
    <x v="0"/>
    <s v="AOW46137.1"/>
    <m/>
    <m/>
    <s v="transposase"/>
    <m/>
    <m/>
    <s v="A4S02_04340"/>
    <n v="372"/>
    <n v="123"/>
    <m/>
  </r>
  <r>
    <n v="1737"/>
    <x v="0"/>
    <x v="0"/>
    <s v="GCA_001766235.1"/>
    <s v="Primary Assembly"/>
    <s v="chromosome"/>
    <s v="CP015164.1"/>
    <n v="893896"/>
    <n v="894747"/>
    <x v="1"/>
    <m/>
    <m/>
    <m/>
    <m/>
    <m/>
    <m/>
    <s v="A4S02_04345"/>
    <n v="852"/>
    <m/>
    <s v="pseudo"/>
  </r>
  <r>
    <n v="1738"/>
    <x v="1"/>
    <x v="1"/>
    <s v="GCA_001766235.1"/>
    <s v="Primary Assembly"/>
    <s v="chromosome"/>
    <s v="CP015164.1"/>
    <n v="893896"/>
    <n v="894747"/>
    <x v="1"/>
    <m/>
    <m/>
    <m/>
    <s v="transporter"/>
    <m/>
    <m/>
    <s v="A4S02_04345"/>
    <n v="852"/>
    <m/>
    <s v="pseudo"/>
  </r>
  <r>
    <n v="1739"/>
    <x v="0"/>
    <x v="2"/>
    <s v="GCA_001766235.1"/>
    <s v="Primary Assembly"/>
    <s v="chromosome"/>
    <s v="CP015164.1"/>
    <n v="894776"/>
    <n v="895117"/>
    <x v="1"/>
    <m/>
    <m/>
    <m/>
    <m/>
    <m/>
    <m/>
    <s v="A4S02_04350"/>
    <n v="342"/>
    <m/>
    <m/>
  </r>
  <r>
    <n v="1740"/>
    <x v="1"/>
    <x v="3"/>
    <s v="GCA_001766235.1"/>
    <s v="Primary Assembly"/>
    <s v="chromosome"/>
    <s v="CP015164.1"/>
    <n v="894776"/>
    <n v="895117"/>
    <x v="1"/>
    <s v="AOW46138.1"/>
    <m/>
    <m/>
    <s v="transposase"/>
    <m/>
    <m/>
    <s v="A4S02_04350"/>
    <n v="342"/>
    <n v="113"/>
    <m/>
  </r>
  <r>
    <n v="1741"/>
    <x v="0"/>
    <x v="2"/>
    <s v="GCA_001766235.1"/>
    <s v="Primary Assembly"/>
    <s v="chromosome"/>
    <s v="CP015164.1"/>
    <n v="895159"/>
    <n v="895530"/>
    <x v="1"/>
    <m/>
    <m/>
    <m/>
    <m/>
    <m/>
    <m/>
    <s v="A4S02_04355"/>
    <n v="372"/>
    <m/>
    <m/>
  </r>
  <r>
    <n v="1742"/>
    <x v="1"/>
    <x v="3"/>
    <s v="GCA_001766235.1"/>
    <s v="Primary Assembly"/>
    <s v="chromosome"/>
    <s v="CP015164.1"/>
    <n v="895159"/>
    <n v="895530"/>
    <x v="1"/>
    <s v="AOW46139.1"/>
    <m/>
    <m/>
    <s v="transposase"/>
    <m/>
    <m/>
    <s v="A4S02_04355"/>
    <n v="372"/>
    <n v="123"/>
    <m/>
  </r>
  <r>
    <n v="1743"/>
    <x v="0"/>
    <x v="2"/>
    <s v="GCA_001766235.1"/>
    <s v="Primary Assembly"/>
    <s v="chromosome"/>
    <s v="CP015164.1"/>
    <n v="895832"/>
    <n v="896746"/>
    <x v="0"/>
    <m/>
    <m/>
    <m/>
    <m/>
    <m/>
    <m/>
    <s v="A4S02_04360"/>
    <n v="915"/>
    <m/>
    <m/>
  </r>
  <r>
    <n v="1744"/>
    <x v="1"/>
    <x v="3"/>
    <s v="GCA_001766235.1"/>
    <s v="Primary Assembly"/>
    <s v="chromosome"/>
    <s v="CP015164.1"/>
    <n v="895832"/>
    <n v="896746"/>
    <x v="0"/>
    <s v="AOW46140.1"/>
    <m/>
    <m/>
    <s v="ketopantoate reductase"/>
    <m/>
    <m/>
    <s v="A4S02_04360"/>
    <n v="915"/>
    <n v="304"/>
    <m/>
  </r>
  <r>
    <n v="1745"/>
    <x v="0"/>
    <x v="2"/>
    <s v="GCA_001766235.1"/>
    <s v="Primary Assembly"/>
    <s v="chromosome"/>
    <s v="CP015164.1"/>
    <n v="896763"/>
    <n v="897635"/>
    <x v="0"/>
    <m/>
    <m/>
    <m/>
    <m/>
    <m/>
    <m/>
    <s v="A4S02_04365"/>
    <n v="873"/>
    <m/>
    <m/>
  </r>
  <r>
    <n v="1746"/>
    <x v="1"/>
    <x v="3"/>
    <s v="GCA_001766235.1"/>
    <s v="Primary Assembly"/>
    <s v="chromosome"/>
    <s v="CP015164.1"/>
    <n v="896763"/>
    <n v="897635"/>
    <x v="0"/>
    <s v="AOW46141.1"/>
    <m/>
    <m/>
    <s v="phenazine biosynthesis protein PhzF"/>
    <m/>
    <m/>
    <s v="A4S02_04365"/>
    <n v="873"/>
    <n v="290"/>
    <m/>
  </r>
  <r>
    <n v="1747"/>
    <x v="0"/>
    <x v="2"/>
    <s v="GCA_001766235.1"/>
    <s v="Primary Assembly"/>
    <s v="chromosome"/>
    <s v="CP015164.1"/>
    <n v="897665"/>
    <n v="899035"/>
    <x v="1"/>
    <m/>
    <m/>
    <m/>
    <m/>
    <m/>
    <m/>
    <s v="A4S02_04370"/>
    <n v="1371"/>
    <m/>
    <m/>
  </r>
  <r>
    <n v="1748"/>
    <x v="1"/>
    <x v="3"/>
    <s v="GCA_001766235.1"/>
    <s v="Primary Assembly"/>
    <s v="chromosome"/>
    <s v="CP015164.1"/>
    <n v="897665"/>
    <n v="899035"/>
    <x v="1"/>
    <s v="AOW46142.1"/>
    <m/>
    <m/>
    <s v="amidohydrolase"/>
    <m/>
    <m/>
    <s v="A4S02_04370"/>
    <n v="1371"/>
    <n v="456"/>
    <m/>
  </r>
  <r>
    <n v="1749"/>
    <x v="0"/>
    <x v="2"/>
    <s v="GCA_001766235.1"/>
    <s v="Primary Assembly"/>
    <s v="chromosome"/>
    <s v="CP015164.1"/>
    <n v="899032"/>
    <n v="900045"/>
    <x v="1"/>
    <m/>
    <m/>
    <m/>
    <m/>
    <m/>
    <m/>
    <s v="A4S02_04375"/>
    <n v="1014"/>
    <m/>
    <m/>
  </r>
  <r>
    <n v="1750"/>
    <x v="1"/>
    <x v="3"/>
    <s v="GCA_001766235.1"/>
    <s v="Primary Assembly"/>
    <s v="chromosome"/>
    <s v="CP015164.1"/>
    <n v="899032"/>
    <n v="900045"/>
    <x v="1"/>
    <s v="AOW46143.1"/>
    <m/>
    <m/>
    <s v="bicyclomycin resistance protein"/>
    <m/>
    <m/>
    <s v="A4S02_04375"/>
    <n v="1014"/>
    <n v="337"/>
    <m/>
  </r>
  <r>
    <n v="1751"/>
    <x v="0"/>
    <x v="2"/>
    <s v="GCA_001766235.1"/>
    <s v="Primary Assembly"/>
    <s v="chromosome"/>
    <s v="CP015164.1"/>
    <n v="900194"/>
    <n v="900724"/>
    <x v="0"/>
    <m/>
    <m/>
    <m/>
    <m/>
    <m/>
    <m/>
    <s v="A4S02_04380"/>
    <n v="531"/>
    <m/>
    <m/>
  </r>
  <r>
    <n v="1752"/>
    <x v="1"/>
    <x v="3"/>
    <s v="GCA_001766235.1"/>
    <s v="Primary Assembly"/>
    <s v="chromosome"/>
    <s v="CP015164.1"/>
    <n v="900194"/>
    <n v="900724"/>
    <x v="0"/>
    <s v="AOW46144.1"/>
    <m/>
    <m/>
    <s v="hypothetical protein"/>
    <m/>
    <m/>
    <s v="A4S02_04380"/>
    <n v="531"/>
    <n v="176"/>
    <m/>
  </r>
  <r>
    <n v="1753"/>
    <x v="0"/>
    <x v="2"/>
    <s v="GCA_001766235.1"/>
    <s v="Primary Assembly"/>
    <s v="chromosome"/>
    <s v="CP015164.1"/>
    <n v="900761"/>
    <n v="901552"/>
    <x v="0"/>
    <m/>
    <m/>
    <m/>
    <m/>
    <m/>
    <m/>
    <s v="A4S02_04385"/>
    <n v="792"/>
    <m/>
    <m/>
  </r>
  <r>
    <n v="1754"/>
    <x v="1"/>
    <x v="3"/>
    <s v="GCA_001766235.1"/>
    <s v="Primary Assembly"/>
    <s v="chromosome"/>
    <s v="CP015164.1"/>
    <n v="900761"/>
    <n v="901552"/>
    <x v="0"/>
    <s v="AOW46145.1"/>
    <m/>
    <m/>
    <s v="nitrate/sulfonate/bicarbonate ABC transporter ATP-binding protein"/>
    <m/>
    <m/>
    <s v="A4S02_04385"/>
    <n v="792"/>
    <n v="263"/>
    <m/>
  </r>
  <r>
    <n v="1755"/>
    <x v="0"/>
    <x v="2"/>
    <s v="GCA_001766235.1"/>
    <s v="Primary Assembly"/>
    <s v="chromosome"/>
    <s v="CP015164.1"/>
    <n v="901556"/>
    <n v="902323"/>
    <x v="0"/>
    <m/>
    <m/>
    <m/>
    <m/>
    <m/>
    <m/>
    <s v="A4S02_04390"/>
    <n v="768"/>
    <m/>
    <m/>
  </r>
  <r>
    <n v="1756"/>
    <x v="1"/>
    <x v="3"/>
    <s v="GCA_001766235.1"/>
    <s v="Primary Assembly"/>
    <s v="chromosome"/>
    <s v="CP015164.1"/>
    <n v="901556"/>
    <n v="902323"/>
    <x v="0"/>
    <s v="AOW46146.1"/>
    <m/>
    <m/>
    <s v="ABC transporter ATP-binding protein"/>
    <m/>
    <m/>
    <s v="A4S02_04390"/>
    <n v="768"/>
    <n v="255"/>
    <m/>
  </r>
  <r>
    <n v="1757"/>
    <x v="0"/>
    <x v="0"/>
    <s v="GCA_001766235.1"/>
    <s v="Primary Assembly"/>
    <s v="chromosome"/>
    <s v="CP015164.1"/>
    <n v="902435"/>
    <n v="903142"/>
    <x v="0"/>
    <m/>
    <m/>
    <m/>
    <m/>
    <m/>
    <m/>
    <s v="A4S02_04395"/>
    <n v="708"/>
    <m/>
    <s v="pseudo"/>
  </r>
  <r>
    <n v="1758"/>
    <x v="1"/>
    <x v="1"/>
    <s v="GCA_001766235.1"/>
    <s v="Primary Assembly"/>
    <s v="chromosome"/>
    <s v="CP015164.1"/>
    <n v="902435"/>
    <n v="903142"/>
    <x v="0"/>
    <m/>
    <m/>
    <m/>
    <s v="2OG-Fe(II) oxygenase"/>
    <m/>
    <m/>
    <s v="A4S02_04395"/>
    <n v="708"/>
    <m/>
    <s v="pseudo"/>
  </r>
  <r>
    <n v="1759"/>
    <x v="0"/>
    <x v="2"/>
    <s v="GCA_001766235.1"/>
    <s v="Primary Assembly"/>
    <s v="chromosome"/>
    <s v="CP015164.1"/>
    <n v="903327"/>
    <n v="904712"/>
    <x v="1"/>
    <m/>
    <m/>
    <m/>
    <m/>
    <m/>
    <m/>
    <s v="A4S02_04400"/>
    <n v="1386"/>
    <m/>
    <m/>
  </r>
  <r>
    <n v="1760"/>
    <x v="1"/>
    <x v="3"/>
    <s v="GCA_001766235.1"/>
    <s v="Primary Assembly"/>
    <s v="chromosome"/>
    <s v="CP015164.1"/>
    <n v="903327"/>
    <n v="904712"/>
    <x v="1"/>
    <s v="AOW46147.1"/>
    <m/>
    <m/>
    <s v="transposase"/>
    <m/>
    <m/>
    <s v="A4S02_04400"/>
    <n v="1386"/>
    <n v="461"/>
    <m/>
  </r>
  <r>
    <n v="1761"/>
    <x v="0"/>
    <x v="2"/>
    <s v="GCA_001766235.1"/>
    <s v="Primary Assembly"/>
    <s v="chromosome"/>
    <s v="CP015164.1"/>
    <n v="905256"/>
    <n v="906581"/>
    <x v="1"/>
    <m/>
    <m/>
    <m/>
    <m/>
    <m/>
    <m/>
    <s v="A4S02_04405"/>
    <n v="1326"/>
    <m/>
    <m/>
  </r>
  <r>
    <n v="1762"/>
    <x v="1"/>
    <x v="3"/>
    <s v="GCA_001766235.1"/>
    <s v="Primary Assembly"/>
    <s v="chromosome"/>
    <s v="CP015164.1"/>
    <n v="905256"/>
    <n v="906581"/>
    <x v="1"/>
    <s v="AOW46148.1"/>
    <m/>
    <m/>
    <s v="8-oxoguanine deaminase"/>
    <m/>
    <m/>
    <s v="A4S02_04405"/>
    <n v="1326"/>
    <n v="441"/>
    <m/>
  </r>
  <r>
    <n v="1763"/>
    <x v="0"/>
    <x v="2"/>
    <s v="GCA_001766235.1"/>
    <s v="Primary Assembly"/>
    <s v="chromosome"/>
    <s v="CP015164.1"/>
    <n v="906651"/>
    <n v="907016"/>
    <x v="1"/>
    <m/>
    <m/>
    <m/>
    <m/>
    <m/>
    <m/>
    <s v="A4S02_04410"/>
    <n v="366"/>
    <m/>
    <m/>
  </r>
  <r>
    <n v="1764"/>
    <x v="1"/>
    <x v="3"/>
    <s v="GCA_001766235.1"/>
    <s v="Primary Assembly"/>
    <s v="chromosome"/>
    <s v="CP015164.1"/>
    <n v="906651"/>
    <n v="907016"/>
    <x v="1"/>
    <s v="AOW46149.1"/>
    <m/>
    <m/>
    <s v="transposase"/>
    <m/>
    <m/>
    <s v="A4S02_04410"/>
    <n v="366"/>
    <n v="121"/>
    <m/>
  </r>
  <r>
    <n v="1765"/>
    <x v="0"/>
    <x v="2"/>
    <s v="GCA_001766235.1"/>
    <s v="Primary Assembly"/>
    <s v="chromosome"/>
    <s v="CP015164.1"/>
    <n v="907034"/>
    <n v="907405"/>
    <x v="1"/>
    <m/>
    <m/>
    <m/>
    <m/>
    <m/>
    <m/>
    <s v="A4S02_04415"/>
    <n v="372"/>
    <m/>
    <m/>
  </r>
  <r>
    <n v="1766"/>
    <x v="1"/>
    <x v="3"/>
    <s v="GCA_001766235.1"/>
    <s v="Primary Assembly"/>
    <s v="chromosome"/>
    <s v="CP015164.1"/>
    <n v="907034"/>
    <n v="907405"/>
    <x v="1"/>
    <s v="AOW46150.1"/>
    <m/>
    <m/>
    <s v="transposase"/>
    <m/>
    <m/>
    <s v="A4S02_04415"/>
    <n v="372"/>
    <n v="123"/>
    <m/>
  </r>
  <r>
    <n v="1767"/>
    <x v="0"/>
    <x v="2"/>
    <s v="GCA_001766235.1"/>
    <s v="Primary Assembly"/>
    <s v="chromosome"/>
    <s v="CP015164.1"/>
    <n v="907557"/>
    <n v="909896"/>
    <x v="1"/>
    <m/>
    <m/>
    <m/>
    <m/>
    <m/>
    <m/>
    <s v="A4S02_04420"/>
    <n v="2340"/>
    <m/>
    <m/>
  </r>
  <r>
    <n v="1768"/>
    <x v="1"/>
    <x v="3"/>
    <s v="GCA_001766235.1"/>
    <s v="Primary Assembly"/>
    <s v="chromosome"/>
    <s v="CP015164.1"/>
    <n v="907557"/>
    <n v="909896"/>
    <x v="1"/>
    <s v="AOW46151.1"/>
    <m/>
    <m/>
    <s v="TonB-dependent receptor"/>
    <m/>
    <m/>
    <s v="A4S02_04420"/>
    <n v="2340"/>
    <n v="779"/>
    <m/>
  </r>
  <r>
    <n v="1769"/>
    <x v="0"/>
    <x v="2"/>
    <s v="GCA_001766235.1"/>
    <s v="Primary Assembly"/>
    <s v="chromosome"/>
    <s v="CP015164.1"/>
    <n v="910226"/>
    <n v="911551"/>
    <x v="0"/>
    <m/>
    <m/>
    <m/>
    <m/>
    <m/>
    <m/>
    <s v="A4S02_04425"/>
    <n v="1326"/>
    <m/>
    <m/>
  </r>
  <r>
    <n v="1770"/>
    <x v="1"/>
    <x v="3"/>
    <s v="GCA_001766235.1"/>
    <s v="Primary Assembly"/>
    <s v="chromosome"/>
    <s v="CP015164.1"/>
    <n v="910226"/>
    <n v="911551"/>
    <x v="0"/>
    <s v="AOW46152.1"/>
    <m/>
    <m/>
    <s v="allantoate amidohydrolase"/>
    <m/>
    <m/>
    <s v="A4S02_04425"/>
    <n v="1326"/>
    <n v="441"/>
    <m/>
  </r>
  <r>
    <n v="1771"/>
    <x v="0"/>
    <x v="2"/>
    <s v="GCA_001766235.1"/>
    <s v="Primary Assembly"/>
    <s v="chromosome"/>
    <s v="CP015164.1"/>
    <n v="911554"/>
    <n v="912795"/>
    <x v="0"/>
    <m/>
    <m/>
    <m/>
    <m/>
    <m/>
    <m/>
    <s v="A4S02_04430"/>
    <n v="1242"/>
    <m/>
    <m/>
  </r>
  <r>
    <n v="1772"/>
    <x v="1"/>
    <x v="3"/>
    <s v="GCA_001766235.1"/>
    <s v="Primary Assembly"/>
    <s v="chromosome"/>
    <s v="CP015164.1"/>
    <n v="911554"/>
    <n v="912795"/>
    <x v="0"/>
    <s v="AOW46153.1"/>
    <m/>
    <m/>
    <s v="aminotransferase V"/>
    <m/>
    <m/>
    <s v="A4S02_04430"/>
    <n v="1242"/>
    <n v="413"/>
    <m/>
  </r>
  <r>
    <n v="1773"/>
    <x v="0"/>
    <x v="2"/>
    <s v="GCA_001766235.1"/>
    <s v="Primary Assembly"/>
    <s v="chromosome"/>
    <s v="CP015164.1"/>
    <n v="912814"/>
    <n v="913218"/>
    <x v="0"/>
    <m/>
    <m/>
    <m/>
    <m/>
    <m/>
    <m/>
    <s v="A4S02_04435"/>
    <n v="405"/>
    <m/>
    <m/>
  </r>
  <r>
    <n v="1774"/>
    <x v="1"/>
    <x v="3"/>
    <s v="GCA_001766235.1"/>
    <s v="Primary Assembly"/>
    <s v="chromosome"/>
    <s v="CP015164.1"/>
    <n v="912814"/>
    <n v="913218"/>
    <x v="0"/>
    <s v="AOW46154.1"/>
    <m/>
    <m/>
    <s v="DUF4440 domain-containing protein"/>
    <m/>
    <m/>
    <s v="A4S02_04435"/>
    <n v="405"/>
    <n v="134"/>
    <m/>
  </r>
  <r>
    <n v="1775"/>
    <x v="0"/>
    <x v="2"/>
    <s v="GCA_001766235.1"/>
    <s v="Primary Assembly"/>
    <s v="chromosome"/>
    <s v="CP015164.1"/>
    <n v="913231"/>
    <n v="913419"/>
    <x v="0"/>
    <m/>
    <m/>
    <m/>
    <m/>
    <m/>
    <m/>
    <s v="A4S02_04440"/>
    <n v="189"/>
    <m/>
    <m/>
  </r>
  <r>
    <n v="1776"/>
    <x v="1"/>
    <x v="3"/>
    <s v="GCA_001766235.1"/>
    <s v="Primary Assembly"/>
    <s v="chromosome"/>
    <s v="CP015164.1"/>
    <n v="913231"/>
    <n v="913419"/>
    <x v="0"/>
    <s v="AOW46155.1"/>
    <m/>
    <m/>
    <s v="DUF4089 domain-containing protein"/>
    <m/>
    <m/>
    <s v="A4S02_04440"/>
    <n v="189"/>
    <n v="62"/>
    <m/>
  </r>
  <r>
    <n v="1777"/>
    <x v="0"/>
    <x v="2"/>
    <s v="GCA_001766235.1"/>
    <s v="Primary Assembly"/>
    <s v="chromosome"/>
    <s v="CP015164.1"/>
    <n v="913416"/>
    <n v="914771"/>
    <x v="0"/>
    <m/>
    <m/>
    <m/>
    <m/>
    <m/>
    <m/>
    <s v="A4S02_04445"/>
    <n v="1356"/>
    <m/>
    <m/>
  </r>
  <r>
    <n v="1778"/>
    <x v="1"/>
    <x v="3"/>
    <s v="GCA_001766235.1"/>
    <s v="Primary Assembly"/>
    <s v="chromosome"/>
    <s v="CP015164.1"/>
    <n v="913416"/>
    <n v="914771"/>
    <x v="0"/>
    <s v="AOW46156.1"/>
    <m/>
    <m/>
    <s v="amidase"/>
    <m/>
    <m/>
    <s v="A4S02_04445"/>
    <n v="1356"/>
    <n v="451"/>
    <m/>
  </r>
  <r>
    <n v="1779"/>
    <x v="0"/>
    <x v="2"/>
    <s v="GCA_001766235.1"/>
    <s v="Primary Assembly"/>
    <s v="chromosome"/>
    <s v="CP015164.1"/>
    <n v="914775"/>
    <n v="915590"/>
    <x v="1"/>
    <m/>
    <m/>
    <m/>
    <m/>
    <m/>
    <m/>
    <s v="A4S02_04450"/>
    <n v="816"/>
    <m/>
    <m/>
  </r>
  <r>
    <n v="1780"/>
    <x v="1"/>
    <x v="3"/>
    <s v="GCA_001766235.1"/>
    <s v="Primary Assembly"/>
    <s v="chromosome"/>
    <s v="CP015164.1"/>
    <n v="914775"/>
    <n v="915590"/>
    <x v="1"/>
    <s v="AOW46157.1"/>
    <m/>
    <m/>
    <s v="xanthine dehydrogenase accessory protein XdhC"/>
    <m/>
    <m/>
    <s v="A4S02_04450"/>
    <n v="816"/>
    <n v="271"/>
    <m/>
  </r>
  <r>
    <n v="1781"/>
    <x v="0"/>
    <x v="2"/>
    <s v="GCA_001766235.1"/>
    <s v="Primary Assembly"/>
    <s v="chromosome"/>
    <s v="CP015164.1"/>
    <n v="915604"/>
    <n v="917949"/>
    <x v="1"/>
    <m/>
    <m/>
    <m/>
    <m/>
    <m/>
    <m/>
    <s v="A4S02_04455"/>
    <n v="2346"/>
    <m/>
    <m/>
  </r>
  <r>
    <n v="1782"/>
    <x v="1"/>
    <x v="3"/>
    <s v="GCA_001766235.1"/>
    <s v="Primary Assembly"/>
    <s v="chromosome"/>
    <s v="CP015164.1"/>
    <n v="915604"/>
    <n v="917949"/>
    <x v="1"/>
    <s v="AOW46158.1"/>
    <m/>
    <m/>
    <s v="xanthine dehydrogenase molybdopterin binding subunit"/>
    <m/>
    <m/>
    <s v="A4S02_04455"/>
    <n v="2346"/>
    <n v="781"/>
    <m/>
  </r>
  <r>
    <n v="1783"/>
    <x v="0"/>
    <x v="2"/>
    <s v="GCA_001766235.1"/>
    <s v="Primary Assembly"/>
    <s v="chromosome"/>
    <s v="CP015164.1"/>
    <n v="917942"/>
    <n v="919423"/>
    <x v="1"/>
    <m/>
    <m/>
    <m/>
    <m/>
    <m/>
    <m/>
    <s v="A4S02_04460"/>
    <n v="1482"/>
    <m/>
    <m/>
  </r>
  <r>
    <n v="1784"/>
    <x v="1"/>
    <x v="3"/>
    <s v="GCA_001766235.1"/>
    <s v="Primary Assembly"/>
    <s v="chromosome"/>
    <s v="CP015164.1"/>
    <n v="917942"/>
    <n v="919423"/>
    <x v="1"/>
    <s v="AOW46159.1"/>
    <m/>
    <m/>
    <s v="xanthine dehydrogenase small subunit"/>
    <m/>
    <m/>
    <s v="A4S02_04460"/>
    <n v="1482"/>
    <n v="493"/>
    <m/>
  </r>
  <r>
    <n v="1785"/>
    <x v="0"/>
    <x v="2"/>
    <s v="GCA_001766235.1"/>
    <s v="Primary Assembly"/>
    <s v="chromosome"/>
    <s v="CP015164.1"/>
    <n v="919459"/>
    <n v="920919"/>
    <x v="1"/>
    <m/>
    <m/>
    <m/>
    <m/>
    <m/>
    <m/>
    <s v="A4S02_04465"/>
    <n v="1461"/>
    <m/>
    <m/>
  </r>
  <r>
    <n v="1786"/>
    <x v="1"/>
    <x v="3"/>
    <s v="GCA_001766235.1"/>
    <s v="Primary Assembly"/>
    <s v="chromosome"/>
    <s v="CP015164.1"/>
    <n v="919459"/>
    <n v="920919"/>
    <x v="1"/>
    <s v="AOW46160.1"/>
    <m/>
    <m/>
    <s v="purine permease"/>
    <m/>
    <m/>
    <s v="A4S02_04465"/>
    <n v="1461"/>
    <n v="486"/>
    <m/>
  </r>
  <r>
    <n v="1787"/>
    <x v="0"/>
    <x v="2"/>
    <s v="GCA_001766235.1"/>
    <s v="Primary Assembly"/>
    <s v="chromosome"/>
    <s v="CP015164.1"/>
    <n v="920923"/>
    <n v="921255"/>
    <x v="1"/>
    <m/>
    <m/>
    <m/>
    <m/>
    <m/>
    <m/>
    <s v="A4S02_04470"/>
    <n v="333"/>
    <m/>
    <m/>
  </r>
  <r>
    <n v="1788"/>
    <x v="1"/>
    <x v="3"/>
    <s v="GCA_001766235.1"/>
    <s v="Primary Assembly"/>
    <s v="chromosome"/>
    <s v="CP015164.1"/>
    <n v="920923"/>
    <n v="921255"/>
    <x v="1"/>
    <s v="AOW46161.1"/>
    <m/>
    <m/>
    <s v="hydroxyisourate hydrolase"/>
    <m/>
    <m/>
    <s v="A4S02_04470"/>
    <n v="333"/>
    <n v="110"/>
    <m/>
  </r>
  <r>
    <n v="1789"/>
    <x v="0"/>
    <x v="2"/>
    <s v="GCA_001766235.1"/>
    <s v="Primary Assembly"/>
    <s v="chromosome"/>
    <s v="CP015164.1"/>
    <n v="921252"/>
    <n v="921758"/>
    <x v="1"/>
    <m/>
    <m/>
    <m/>
    <m/>
    <m/>
    <m/>
    <s v="A4S02_04475"/>
    <n v="507"/>
    <m/>
    <m/>
  </r>
  <r>
    <n v="1790"/>
    <x v="1"/>
    <x v="3"/>
    <s v="GCA_001766235.1"/>
    <s v="Primary Assembly"/>
    <s v="chromosome"/>
    <s v="CP015164.1"/>
    <n v="921252"/>
    <n v="921758"/>
    <x v="1"/>
    <s v="AOW47779.1"/>
    <m/>
    <m/>
    <s v="OHCU decarboxylase"/>
    <m/>
    <m/>
    <s v="A4S02_04475"/>
    <n v="507"/>
    <n v="168"/>
    <m/>
  </r>
  <r>
    <n v="1791"/>
    <x v="0"/>
    <x v="2"/>
    <s v="GCA_001766235.1"/>
    <s v="Primary Assembly"/>
    <s v="chromosome"/>
    <s v="CP015164.1"/>
    <n v="921758"/>
    <n v="922651"/>
    <x v="1"/>
    <m/>
    <m/>
    <m/>
    <m/>
    <m/>
    <m/>
    <s v="A4S02_04480"/>
    <n v="894"/>
    <m/>
    <m/>
  </r>
  <r>
    <n v="1792"/>
    <x v="1"/>
    <x v="3"/>
    <s v="GCA_001766235.1"/>
    <s v="Primary Assembly"/>
    <s v="chromosome"/>
    <s v="CP015164.1"/>
    <n v="921758"/>
    <n v="922651"/>
    <x v="1"/>
    <s v="AOW46162.1"/>
    <m/>
    <m/>
    <s v="chitin deacetylase"/>
    <m/>
    <m/>
    <s v="A4S02_04480"/>
    <n v="894"/>
    <n v="297"/>
    <m/>
  </r>
  <r>
    <n v="1793"/>
    <x v="0"/>
    <x v="2"/>
    <s v="GCA_001766235.1"/>
    <s v="Primary Assembly"/>
    <s v="chromosome"/>
    <s v="CP015164.1"/>
    <n v="922679"/>
    <n v="924097"/>
    <x v="1"/>
    <m/>
    <m/>
    <m/>
    <m/>
    <m/>
    <m/>
    <s v="A4S02_04485"/>
    <n v="1419"/>
    <m/>
    <m/>
  </r>
  <r>
    <n v="1794"/>
    <x v="1"/>
    <x v="3"/>
    <s v="GCA_001766235.1"/>
    <s v="Primary Assembly"/>
    <s v="chromosome"/>
    <s v="CP015164.1"/>
    <n v="922679"/>
    <n v="924097"/>
    <x v="1"/>
    <s v="AOW46163.1"/>
    <m/>
    <m/>
    <s v="oxidoreductase"/>
    <m/>
    <m/>
    <s v="A4S02_04485"/>
    <n v="1419"/>
    <n v="472"/>
    <m/>
  </r>
  <r>
    <n v="1795"/>
    <x v="0"/>
    <x v="2"/>
    <s v="GCA_001766235.1"/>
    <s v="Primary Assembly"/>
    <s v="chromosome"/>
    <s v="CP015164.1"/>
    <n v="924254"/>
    <n v="925156"/>
    <x v="0"/>
    <m/>
    <m/>
    <m/>
    <m/>
    <m/>
    <m/>
    <s v="A4S02_04490"/>
    <n v="903"/>
    <m/>
    <m/>
  </r>
  <r>
    <n v="1796"/>
    <x v="1"/>
    <x v="3"/>
    <s v="GCA_001766235.1"/>
    <s v="Primary Assembly"/>
    <s v="chromosome"/>
    <s v="CP015164.1"/>
    <n v="924254"/>
    <n v="925156"/>
    <x v="0"/>
    <s v="AOW46164.1"/>
    <m/>
    <m/>
    <s v="LysR family transcriptional regulator"/>
    <m/>
    <m/>
    <s v="A4S02_04490"/>
    <n v="903"/>
    <n v="300"/>
    <m/>
  </r>
  <r>
    <n v="1797"/>
    <x v="0"/>
    <x v="2"/>
    <s v="GCA_001766235.1"/>
    <s v="Primary Assembly"/>
    <s v="chromosome"/>
    <s v="CP015164.1"/>
    <n v="925161"/>
    <n v="926483"/>
    <x v="0"/>
    <m/>
    <m/>
    <m/>
    <m/>
    <m/>
    <m/>
    <s v="A4S02_04495"/>
    <n v="1323"/>
    <m/>
    <m/>
  </r>
  <r>
    <n v="1798"/>
    <x v="1"/>
    <x v="3"/>
    <s v="GCA_001766235.1"/>
    <s v="Primary Assembly"/>
    <s v="chromosome"/>
    <s v="CP015164.1"/>
    <n v="925161"/>
    <n v="926483"/>
    <x v="0"/>
    <s v="AOW46165.1"/>
    <m/>
    <m/>
    <s v="guanine deaminase"/>
    <m/>
    <m/>
    <s v="A4S02_04495"/>
    <n v="1323"/>
    <n v="440"/>
    <m/>
  </r>
  <r>
    <n v="1799"/>
    <x v="0"/>
    <x v="2"/>
    <s v="GCA_001766235.1"/>
    <s v="Primary Assembly"/>
    <s v="chromosome"/>
    <s v="CP015164.1"/>
    <n v="926480"/>
    <n v="926815"/>
    <x v="1"/>
    <m/>
    <m/>
    <m/>
    <m/>
    <m/>
    <m/>
    <s v="A4S02_04500"/>
    <n v="336"/>
    <m/>
    <m/>
  </r>
  <r>
    <n v="1800"/>
    <x v="1"/>
    <x v="3"/>
    <s v="GCA_001766235.1"/>
    <s v="Primary Assembly"/>
    <s v="chromosome"/>
    <s v="CP015164.1"/>
    <n v="926480"/>
    <n v="926815"/>
    <x v="1"/>
    <s v="AOW46166.1"/>
    <m/>
    <m/>
    <s v="hypothetical protein"/>
    <m/>
    <m/>
    <s v="A4S02_04500"/>
    <n v="336"/>
    <n v="111"/>
    <m/>
  </r>
  <r>
    <n v="1801"/>
    <x v="0"/>
    <x v="2"/>
    <s v="GCA_001766235.1"/>
    <s v="Primary Assembly"/>
    <s v="chromosome"/>
    <s v="CP015164.1"/>
    <n v="926933"/>
    <n v="927343"/>
    <x v="0"/>
    <m/>
    <m/>
    <m/>
    <m/>
    <m/>
    <m/>
    <s v="A4S02_04505"/>
    <n v="411"/>
    <m/>
    <m/>
  </r>
  <r>
    <n v="1802"/>
    <x v="1"/>
    <x v="3"/>
    <s v="GCA_001766235.1"/>
    <s v="Primary Assembly"/>
    <s v="chromosome"/>
    <s v="CP015164.1"/>
    <n v="926933"/>
    <n v="927343"/>
    <x v="0"/>
    <s v="AOW46167.1"/>
    <m/>
    <m/>
    <s v="transposase"/>
    <m/>
    <m/>
    <s v="A4S02_04505"/>
    <n v="411"/>
    <n v="136"/>
    <m/>
  </r>
  <r>
    <n v="1803"/>
    <x v="0"/>
    <x v="2"/>
    <s v="GCA_001766235.1"/>
    <s v="Primary Assembly"/>
    <s v="chromosome"/>
    <s v="CP015164.1"/>
    <n v="927408"/>
    <n v="927881"/>
    <x v="0"/>
    <m/>
    <m/>
    <m/>
    <m/>
    <m/>
    <m/>
    <s v="A4S02_04510"/>
    <n v="474"/>
    <m/>
    <m/>
  </r>
  <r>
    <n v="1804"/>
    <x v="1"/>
    <x v="3"/>
    <s v="GCA_001766235.1"/>
    <s v="Primary Assembly"/>
    <s v="chromosome"/>
    <s v="CP015164.1"/>
    <n v="927408"/>
    <n v="927881"/>
    <x v="0"/>
    <s v="AOW46168.1"/>
    <m/>
    <m/>
    <s v="transposase"/>
    <m/>
    <m/>
    <s v="A4S02_04510"/>
    <n v="474"/>
    <n v="157"/>
    <m/>
  </r>
  <r>
    <n v="1805"/>
    <x v="0"/>
    <x v="0"/>
    <s v="GCA_001766235.1"/>
    <s v="Primary Assembly"/>
    <s v="chromosome"/>
    <s v="CP015164.1"/>
    <n v="927889"/>
    <n v="929097"/>
    <x v="1"/>
    <m/>
    <m/>
    <m/>
    <m/>
    <m/>
    <m/>
    <s v="A4S02_04515"/>
    <n v="1209"/>
    <m/>
    <s v="pseudo"/>
  </r>
  <r>
    <n v="1806"/>
    <x v="1"/>
    <x v="1"/>
    <s v="GCA_001766235.1"/>
    <s v="Primary Assembly"/>
    <s v="chromosome"/>
    <s v="CP015164.1"/>
    <n v="927889"/>
    <n v="929097"/>
    <x v="1"/>
    <m/>
    <m/>
    <m/>
    <s v="gamma-glutamyltransferase"/>
    <m/>
    <m/>
    <s v="A4S02_04515"/>
    <n v="1209"/>
    <m/>
    <s v="pseudo"/>
  </r>
  <r>
    <n v="1807"/>
    <x v="0"/>
    <x v="2"/>
    <s v="GCA_001766235.1"/>
    <s v="Primary Assembly"/>
    <s v="chromosome"/>
    <s v="CP015164.1"/>
    <n v="929217"/>
    <n v="929657"/>
    <x v="1"/>
    <m/>
    <m/>
    <m/>
    <m/>
    <m/>
    <m/>
    <s v="A4S02_04520"/>
    <n v="441"/>
    <m/>
    <m/>
  </r>
  <r>
    <n v="1808"/>
    <x v="1"/>
    <x v="3"/>
    <s v="GCA_001766235.1"/>
    <s v="Primary Assembly"/>
    <s v="chromosome"/>
    <s v="CP015164.1"/>
    <n v="929217"/>
    <n v="929657"/>
    <x v="1"/>
    <s v="AOW46169.1"/>
    <m/>
    <m/>
    <s v="biopolymer transporter ExbD"/>
    <m/>
    <m/>
    <s v="A4S02_04520"/>
    <n v="441"/>
    <n v="146"/>
    <m/>
  </r>
  <r>
    <n v="1809"/>
    <x v="0"/>
    <x v="2"/>
    <s v="GCA_001766235.1"/>
    <s v="Primary Assembly"/>
    <s v="chromosome"/>
    <s v="CP015164.1"/>
    <n v="929712"/>
    <n v="930131"/>
    <x v="1"/>
    <m/>
    <m/>
    <m/>
    <m/>
    <m/>
    <m/>
    <s v="A4S02_04525"/>
    <n v="420"/>
    <m/>
    <m/>
  </r>
  <r>
    <n v="1810"/>
    <x v="1"/>
    <x v="3"/>
    <s v="GCA_001766235.1"/>
    <s v="Primary Assembly"/>
    <s v="chromosome"/>
    <s v="CP015164.1"/>
    <n v="929712"/>
    <n v="930131"/>
    <x v="1"/>
    <s v="AOW46170.1"/>
    <m/>
    <m/>
    <s v="biopolymer transporter ExbD"/>
    <m/>
    <m/>
    <s v="A4S02_04525"/>
    <n v="420"/>
    <n v="139"/>
    <m/>
  </r>
  <r>
    <n v="1811"/>
    <x v="0"/>
    <x v="2"/>
    <s v="GCA_001766235.1"/>
    <s v="Primary Assembly"/>
    <s v="chromosome"/>
    <s v="CP015164.1"/>
    <n v="930161"/>
    <n v="930850"/>
    <x v="1"/>
    <m/>
    <m/>
    <m/>
    <m/>
    <m/>
    <m/>
    <s v="A4S02_04530"/>
    <n v="690"/>
    <m/>
    <m/>
  </r>
  <r>
    <n v="1812"/>
    <x v="1"/>
    <x v="3"/>
    <s v="GCA_001766235.1"/>
    <s v="Primary Assembly"/>
    <s v="chromosome"/>
    <s v="CP015164.1"/>
    <n v="930161"/>
    <n v="930850"/>
    <x v="1"/>
    <s v="AOW47780.1"/>
    <m/>
    <m/>
    <s v="biopolymer transporter"/>
    <m/>
    <m/>
    <s v="A4S02_04530"/>
    <n v="690"/>
    <n v="229"/>
    <m/>
  </r>
  <r>
    <n v="1813"/>
    <x v="0"/>
    <x v="2"/>
    <s v="GCA_001766235.1"/>
    <s v="Primary Assembly"/>
    <s v="chromosome"/>
    <s v="CP015164.1"/>
    <n v="931229"/>
    <n v="931879"/>
    <x v="1"/>
    <m/>
    <m/>
    <m/>
    <m/>
    <m/>
    <m/>
    <s v="A4S02_04535"/>
    <n v="651"/>
    <m/>
    <m/>
  </r>
  <r>
    <n v="1814"/>
    <x v="1"/>
    <x v="3"/>
    <s v="GCA_001766235.1"/>
    <s v="Primary Assembly"/>
    <s v="chromosome"/>
    <s v="CP015164.1"/>
    <n v="931229"/>
    <n v="931879"/>
    <x v="1"/>
    <s v="AOW47781.1"/>
    <m/>
    <m/>
    <s v="energy transducer TonB"/>
    <m/>
    <m/>
    <s v="A4S02_04535"/>
    <n v="651"/>
    <n v="216"/>
    <m/>
  </r>
  <r>
    <n v="1815"/>
    <x v="0"/>
    <x v="2"/>
    <s v="GCA_001766235.1"/>
    <s v="Primary Assembly"/>
    <s v="chromosome"/>
    <s v="CP015164.1"/>
    <n v="932507"/>
    <n v="932782"/>
    <x v="1"/>
    <m/>
    <m/>
    <m/>
    <m/>
    <m/>
    <m/>
    <s v="A4S02_04540"/>
    <n v="276"/>
    <m/>
    <m/>
  </r>
  <r>
    <n v="1816"/>
    <x v="1"/>
    <x v="3"/>
    <s v="GCA_001766235.1"/>
    <s v="Primary Assembly"/>
    <s v="chromosome"/>
    <s v="CP015164.1"/>
    <n v="932507"/>
    <n v="932782"/>
    <x v="1"/>
    <s v="AOW46171.1"/>
    <m/>
    <m/>
    <s v="SelT/selW/selH selenoprotein"/>
    <m/>
    <m/>
    <s v="A4S02_04540"/>
    <n v="276"/>
    <n v="91"/>
    <m/>
  </r>
  <r>
    <n v="1817"/>
    <x v="0"/>
    <x v="2"/>
    <s v="GCA_001766235.1"/>
    <s v="Primary Assembly"/>
    <s v="chromosome"/>
    <s v="CP015164.1"/>
    <n v="933195"/>
    <n v="934178"/>
    <x v="0"/>
    <m/>
    <m/>
    <m/>
    <m/>
    <m/>
    <m/>
    <s v="A4S02_04545"/>
    <n v="984"/>
    <m/>
    <m/>
  </r>
  <r>
    <n v="1818"/>
    <x v="1"/>
    <x v="3"/>
    <s v="GCA_001766235.1"/>
    <s v="Primary Assembly"/>
    <s v="chromosome"/>
    <s v="CP015164.1"/>
    <n v="933195"/>
    <n v="934178"/>
    <x v="0"/>
    <s v="AOW46172.1"/>
    <m/>
    <m/>
    <s v="hemolysin secretion protein D"/>
    <m/>
    <m/>
    <s v="A4S02_04545"/>
    <n v="984"/>
    <n v="327"/>
    <m/>
  </r>
  <r>
    <n v="1819"/>
    <x v="0"/>
    <x v="2"/>
    <s v="GCA_001766235.1"/>
    <s v="Primary Assembly"/>
    <s v="chromosome"/>
    <s v="CP015164.1"/>
    <n v="934178"/>
    <n v="936913"/>
    <x v="0"/>
    <m/>
    <m/>
    <m/>
    <m/>
    <m/>
    <m/>
    <s v="A4S02_04550"/>
    <n v="2736"/>
    <m/>
    <m/>
  </r>
  <r>
    <n v="1820"/>
    <x v="1"/>
    <x v="3"/>
    <s v="GCA_001766235.1"/>
    <s v="Primary Assembly"/>
    <s v="chromosome"/>
    <s v="CP015164.1"/>
    <n v="934178"/>
    <n v="936913"/>
    <x v="0"/>
    <s v="AOW46173.1"/>
    <m/>
    <m/>
    <s v="multidrug ABC transporter ATP-binding protein"/>
    <m/>
    <m/>
    <s v="A4S02_04550"/>
    <n v="2736"/>
    <n v="911"/>
    <m/>
  </r>
  <r>
    <n v="1821"/>
    <x v="0"/>
    <x v="2"/>
    <s v="GCA_001766235.1"/>
    <s v="Primary Assembly"/>
    <s v="chromosome"/>
    <s v="CP015164.1"/>
    <n v="936913"/>
    <n v="938040"/>
    <x v="0"/>
    <m/>
    <m/>
    <m/>
    <m/>
    <m/>
    <m/>
    <s v="A4S02_04555"/>
    <n v="1128"/>
    <m/>
    <m/>
  </r>
  <r>
    <n v="1822"/>
    <x v="1"/>
    <x v="3"/>
    <s v="GCA_001766235.1"/>
    <s v="Primary Assembly"/>
    <s v="chromosome"/>
    <s v="CP015164.1"/>
    <n v="936913"/>
    <n v="938040"/>
    <x v="0"/>
    <s v="AOW46174.1"/>
    <m/>
    <m/>
    <s v="hypothetical protein"/>
    <m/>
    <m/>
    <s v="A4S02_04555"/>
    <n v="1128"/>
    <n v="375"/>
    <m/>
  </r>
  <r>
    <n v="1823"/>
    <x v="0"/>
    <x v="2"/>
    <s v="GCA_001766235.1"/>
    <s v="Primary Assembly"/>
    <s v="chromosome"/>
    <s v="CP015164.1"/>
    <n v="938041"/>
    <n v="939492"/>
    <x v="0"/>
    <m/>
    <m/>
    <m/>
    <m/>
    <m/>
    <m/>
    <s v="A4S02_04560"/>
    <n v="1452"/>
    <m/>
    <m/>
  </r>
  <r>
    <n v="1824"/>
    <x v="1"/>
    <x v="3"/>
    <s v="GCA_001766235.1"/>
    <s v="Primary Assembly"/>
    <s v="chromosome"/>
    <s v="CP015164.1"/>
    <n v="938041"/>
    <n v="939492"/>
    <x v="0"/>
    <s v="AOW46175.1"/>
    <m/>
    <m/>
    <s v="RND transporter"/>
    <m/>
    <m/>
    <s v="A4S02_04560"/>
    <n v="1452"/>
    <n v="483"/>
    <m/>
  </r>
  <r>
    <n v="1825"/>
    <x v="0"/>
    <x v="0"/>
    <s v="GCA_001766235.1"/>
    <s v="Primary Assembly"/>
    <s v="chromosome"/>
    <s v="CP015164.1"/>
    <n v="939516"/>
    <n v="940416"/>
    <x v="1"/>
    <m/>
    <m/>
    <m/>
    <m/>
    <m/>
    <m/>
    <s v="A4S02_04565"/>
    <n v="901"/>
    <m/>
    <s v="pseudo"/>
  </r>
  <r>
    <n v="1826"/>
    <x v="1"/>
    <x v="1"/>
    <s v="GCA_001766235.1"/>
    <s v="Primary Assembly"/>
    <s v="chromosome"/>
    <s v="CP015164.1"/>
    <n v="939516"/>
    <n v="940416"/>
    <x v="1"/>
    <m/>
    <m/>
    <m/>
    <s v="LysR family transcriptional regulator"/>
    <m/>
    <m/>
    <s v="A4S02_04565"/>
    <n v="901"/>
    <m/>
    <s v="pseudo"/>
  </r>
  <r>
    <n v="1827"/>
    <x v="0"/>
    <x v="2"/>
    <s v="GCA_001766235.1"/>
    <s v="Primary Assembly"/>
    <s v="chromosome"/>
    <s v="CP015164.1"/>
    <n v="940471"/>
    <n v="941568"/>
    <x v="0"/>
    <m/>
    <m/>
    <m/>
    <m/>
    <m/>
    <m/>
    <s v="A4S02_04570"/>
    <n v="1098"/>
    <m/>
    <m/>
  </r>
  <r>
    <n v="1828"/>
    <x v="1"/>
    <x v="3"/>
    <s v="GCA_001766235.1"/>
    <s v="Primary Assembly"/>
    <s v="chromosome"/>
    <s v="CP015164.1"/>
    <n v="940471"/>
    <n v="941568"/>
    <x v="0"/>
    <s v="AOW46176.1"/>
    <m/>
    <m/>
    <s v="hypothetical protein"/>
    <m/>
    <m/>
    <s v="A4S02_04570"/>
    <n v="1098"/>
    <n v="365"/>
    <m/>
  </r>
  <r>
    <n v="1829"/>
    <x v="0"/>
    <x v="2"/>
    <s v="GCA_001766235.1"/>
    <s v="Primary Assembly"/>
    <s v="chromosome"/>
    <s v="CP015164.1"/>
    <n v="941597"/>
    <n v="942292"/>
    <x v="0"/>
    <m/>
    <m/>
    <m/>
    <m/>
    <m/>
    <m/>
    <s v="A4S02_04575"/>
    <n v="696"/>
    <m/>
    <m/>
  </r>
  <r>
    <n v="1830"/>
    <x v="1"/>
    <x v="3"/>
    <s v="GCA_001766235.1"/>
    <s v="Primary Assembly"/>
    <s v="chromosome"/>
    <s v="CP015164.1"/>
    <n v="941597"/>
    <n v="942292"/>
    <x v="0"/>
    <s v="AOW46177.1"/>
    <m/>
    <m/>
    <s v="hypothetical protein"/>
    <m/>
    <m/>
    <s v="A4S02_04575"/>
    <n v="696"/>
    <n v="231"/>
    <m/>
  </r>
  <r>
    <n v="1831"/>
    <x v="0"/>
    <x v="2"/>
    <s v="GCA_001766235.1"/>
    <s v="Primary Assembly"/>
    <s v="chromosome"/>
    <s v="CP015164.1"/>
    <n v="942367"/>
    <n v="944529"/>
    <x v="1"/>
    <m/>
    <m/>
    <m/>
    <m/>
    <m/>
    <m/>
    <s v="A4S02_04580"/>
    <n v="2163"/>
    <m/>
    <m/>
  </r>
  <r>
    <n v="1832"/>
    <x v="1"/>
    <x v="3"/>
    <s v="GCA_001766235.1"/>
    <s v="Primary Assembly"/>
    <s v="chromosome"/>
    <s v="CP015164.1"/>
    <n v="942367"/>
    <n v="944529"/>
    <x v="1"/>
    <s v="AOW46178.1"/>
    <m/>
    <m/>
    <s v="squalene-hopene cyclase"/>
    <m/>
    <m/>
    <s v="A4S02_04580"/>
    <n v="2163"/>
    <n v="720"/>
    <m/>
  </r>
  <r>
    <n v="1833"/>
    <x v="0"/>
    <x v="2"/>
    <s v="GCA_001766235.1"/>
    <s v="Primary Assembly"/>
    <s v="chromosome"/>
    <s v="CP015164.1"/>
    <n v="944585"/>
    <n v="945139"/>
    <x v="1"/>
    <m/>
    <m/>
    <m/>
    <m/>
    <m/>
    <m/>
    <s v="A4S02_04585"/>
    <n v="555"/>
    <m/>
    <m/>
  </r>
  <r>
    <n v="1834"/>
    <x v="1"/>
    <x v="3"/>
    <s v="GCA_001766235.1"/>
    <s v="Primary Assembly"/>
    <s v="chromosome"/>
    <s v="CP015164.1"/>
    <n v="944585"/>
    <n v="945139"/>
    <x v="1"/>
    <s v="AOW46179.1"/>
    <m/>
    <m/>
    <s v="TetR family transcriptional regulator"/>
    <m/>
    <m/>
    <s v="A4S02_04585"/>
    <n v="555"/>
    <n v="184"/>
    <m/>
  </r>
  <r>
    <n v="1835"/>
    <x v="0"/>
    <x v="2"/>
    <s v="GCA_001766235.1"/>
    <s v="Primary Assembly"/>
    <s v="chromosome"/>
    <s v="CP015164.1"/>
    <n v="945309"/>
    <n v="945890"/>
    <x v="1"/>
    <m/>
    <m/>
    <m/>
    <m/>
    <m/>
    <m/>
    <s v="A4S02_04590"/>
    <n v="582"/>
    <m/>
    <m/>
  </r>
  <r>
    <n v="1836"/>
    <x v="1"/>
    <x v="3"/>
    <s v="GCA_001766235.1"/>
    <s v="Primary Assembly"/>
    <s v="chromosome"/>
    <s v="CP015164.1"/>
    <n v="945309"/>
    <n v="945890"/>
    <x v="1"/>
    <s v="AOW46180.1"/>
    <m/>
    <m/>
    <s v="TetR family transcriptional regulator"/>
    <m/>
    <m/>
    <s v="A4S02_04590"/>
    <n v="582"/>
    <n v="193"/>
    <m/>
  </r>
  <r>
    <n v="1837"/>
    <x v="0"/>
    <x v="2"/>
    <s v="GCA_001766235.1"/>
    <s v="Primary Assembly"/>
    <s v="chromosome"/>
    <s v="CP015164.1"/>
    <n v="946027"/>
    <n v="947211"/>
    <x v="0"/>
    <m/>
    <m/>
    <m/>
    <m/>
    <m/>
    <m/>
    <s v="A4S02_04595"/>
    <n v="1185"/>
    <m/>
    <m/>
  </r>
  <r>
    <n v="1838"/>
    <x v="1"/>
    <x v="3"/>
    <s v="GCA_001766235.1"/>
    <s v="Primary Assembly"/>
    <s v="chromosome"/>
    <s v="CP015164.1"/>
    <n v="946027"/>
    <n v="947211"/>
    <x v="0"/>
    <s v="AOW46181.1"/>
    <m/>
    <m/>
    <s v="signal peptide-containing protein"/>
    <m/>
    <m/>
    <s v="A4S02_04595"/>
    <n v="1185"/>
    <n v="394"/>
    <m/>
  </r>
  <r>
    <n v="1839"/>
    <x v="0"/>
    <x v="2"/>
    <s v="GCA_001766235.1"/>
    <s v="Primary Assembly"/>
    <s v="chromosome"/>
    <s v="CP015164.1"/>
    <n v="947533"/>
    <n v="948543"/>
    <x v="0"/>
    <m/>
    <m/>
    <m/>
    <m/>
    <m/>
    <m/>
    <s v="A4S02_04600"/>
    <n v="1011"/>
    <m/>
    <m/>
  </r>
  <r>
    <n v="1840"/>
    <x v="1"/>
    <x v="3"/>
    <s v="GCA_001766235.1"/>
    <s v="Primary Assembly"/>
    <s v="chromosome"/>
    <s v="CP015164.1"/>
    <n v="947533"/>
    <n v="948543"/>
    <x v="0"/>
    <s v="AOW47782.1"/>
    <m/>
    <m/>
    <s v="Na+/H+ antiporter NhaA"/>
    <m/>
    <m/>
    <s v="A4S02_04600"/>
    <n v="1011"/>
    <n v="336"/>
    <m/>
  </r>
  <r>
    <n v="1841"/>
    <x v="0"/>
    <x v="2"/>
    <s v="GCA_001766235.1"/>
    <s v="Primary Assembly"/>
    <s v="chromosome"/>
    <s v="CP015164.1"/>
    <n v="948788"/>
    <n v="950926"/>
    <x v="1"/>
    <m/>
    <m/>
    <m/>
    <m/>
    <m/>
    <m/>
    <s v="A4S02_04605"/>
    <n v="2139"/>
    <m/>
    <m/>
  </r>
  <r>
    <n v="1842"/>
    <x v="1"/>
    <x v="3"/>
    <s v="GCA_001766235.1"/>
    <s v="Primary Assembly"/>
    <s v="chromosome"/>
    <s v="CP015164.1"/>
    <n v="948788"/>
    <n v="950926"/>
    <x v="1"/>
    <s v="AOW46182.1"/>
    <m/>
    <m/>
    <s v="catalase HPII"/>
    <m/>
    <m/>
    <s v="A4S02_04605"/>
    <n v="2139"/>
    <n v="712"/>
    <m/>
  </r>
  <r>
    <n v="1843"/>
    <x v="0"/>
    <x v="2"/>
    <s v="GCA_001766235.1"/>
    <s v="Primary Assembly"/>
    <s v="chromosome"/>
    <s v="CP015164.1"/>
    <n v="951105"/>
    <n v="951527"/>
    <x v="0"/>
    <m/>
    <m/>
    <m/>
    <m/>
    <m/>
    <m/>
    <s v="A4S02_04610"/>
    <n v="423"/>
    <m/>
    <m/>
  </r>
  <r>
    <n v="1844"/>
    <x v="1"/>
    <x v="3"/>
    <s v="GCA_001766235.1"/>
    <s v="Primary Assembly"/>
    <s v="chromosome"/>
    <s v="CP015164.1"/>
    <n v="951105"/>
    <n v="951527"/>
    <x v="0"/>
    <s v="AOW46183.1"/>
    <m/>
    <m/>
    <s v="peptide chain release factor I"/>
    <m/>
    <m/>
    <s v="A4S02_04610"/>
    <n v="423"/>
    <n v="140"/>
    <m/>
  </r>
  <r>
    <n v="1845"/>
    <x v="0"/>
    <x v="2"/>
    <s v="GCA_001766235.1"/>
    <s v="Primary Assembly"/>
    <s v="chromosome"/>
    <s v="CP015164.1"/>
    <n v="951915"/>
    <n v="953300"/>
    <x v="1"/>
    <m/>
    <m/>
    <m/>
    <m/>
    <m/>
    <m/>
    <s v="A4S02_04615"/>
    <n v="1386"/>
    <m/>
    <m/>
  </r>
  <r>
    <n v="1846"/>
    <x v="1"/>
    <x v="3"/>
    <s v="GCA_001766235.1"/>
    <s v="Primary Assembly"/>
    <s v="chromosome"/>
    <s v="CP015164.1"/>
    <n v="951915"/>
    <n v="953300"/>
    <x v="1"/>
    <s v="AOW46184.1"/>
    <m/>
    <m/>
    <s v="transposase"/>
    <m/>
    <m/>
    <s v="A4S02_04615"/>
    <n v="1386"/>
    <n v="461"/>
    <m/>
  </r>
  <r>
    <n v="1847"/>
    <x v="0"/>
    <x v="2"/>
    <s v="GCA_001766235.1"/>
    <s v="Primary Assembly"/>
    <s v="chromosome"/>
    <s v="CP015164.1"/>
    <n v="953437"/>
    <n v="953652"/>
    <x v="0"/>
    <m/>
    <m/>
    <m/>
    <m/>
    <m/>
    <m/>
    <s v="A4S02_04620"/>
    <n v="216"/>
    <m/>
    <m/>
  </r>
  <r>
    <n v="1848"/>
    <x v="1"/>
    <x v="3"/>
    <s v="GCA_001766235.1"/>
    <s v="Primary Assembly"/>
    <s v="chromosome"/>
    <s v="CP015164.1"/>
    <n v="953437"/>
    <n v="953652"/>
    <x v="0"/>
    <s v="AOW46185.1"/>
    <m/>
    <m/>
    <s v="hypothetical protein"/>
    <m/>
    <m/>
    <s v="A4S02_04620"/>
    <n v="216"/>
    <n v="71"/>
    <m/>
  </r>
  <r>
    <n v="1849"/>
    <x v="0"/>
    <x v="2"/>
    <s v="GCA_001766235.1"/>
    <s v="Primary Assembly"/>
    <s v="chromosome"/>
    <s v="CP015164.1"/>
    <n v="953704"/>
    <n v="954615"/>
    <x v="0"/>
    <m/>
    <m/>
    <m/>
    <m/>
    <m/>
    <m/>
    <s v="A4S02_04625"/>
    <n v="912"/>
    <m/>
    <m/>
  </r>
  <r>
    <n v="1850"/>
    <x v="1"/>
    <x v="3"/>
    <s v="GCA_001766235.1"/>
    <s v="Primary Assembly"/>
    <s v="chromosome"/>
    <s v="CP015164.1"/>
    <n v="953704"/>
    <n v="954615"/>
    <x v="0"/>
    <s v="AOW46186.1"/>
    <m/>
    <m/>
    <s v="hypothetical protein"/>
    <m/>
    <m/>
    <s v="A4S02_04625"/>
    <n v="912"/>
    <n v="303"/>
    <m/>
  </r>
  <r>
    <n v="1851"/>
    <x v="0"/>
    <x v="2"/>
    <s v="GCA_001766235.1"/>
    <s v="Primary Assembly"/>
    <s v="chromosome"/>
    <s v="CP015164.1"/>
    <n v="954606"/>
    <n v="955403"/>
    <x v="1"/>
    <m/>
    <m/>
    <m/>
    <m/>
    <m/>
    <m/>
    <s v="A4S02_04630"/>
    <n v="798"/>
    <m/>
    <m/>
  </r>
  <r>
    <n v="1852"/>
    <x v="1"/>
    <x v="3"/>
    <s v="GCA_001766235.1"/>
    <s v="Primary Assembly"/>
    <s v="chromosome"/>
    <s v="CP015164.1"/>
    <n v="954606"/>
    <n v="955403"/>
    <x v="1"/>
    <s v="AOW46187.1"/>
    <m/>
    <m/>
    <s v="transposase"/>
    <m/>
    <m/>
    <s v="A4S02_04630"/>
    <n v="798"/>
    <n v="265"/>
    <m/>
  </r>
  <r>
    <n v="1853"/>
    <x v="0"/>
    <x v="0"/>
    <s v="GCA_001766235.1"/>
    <s v="Primary Assembly"/>
    <s v="chromosome"/>
    <s v="CP015164.1"/>
    <n v="955492"/>
    <n v="960695"/>
    <x v="0"/>
    <m/>
    <m/>
    <m/>
    <m/>
    <m/>
    <m/>
    <s v="A4S02_04635"/>
    <n v="5204"/>
    <m/>
    <s v="pseudo"/>
  </r>
  <r>
    <n v="1854"/>
    <x v="1"/>
    <x v="1"/>
    <s v="GCA_001766235.1"/>
    <s v="Primary Assembly"/>
    <s v="chromosome"/>
    <s v="CP015164.1"/>
    <n v="955492"/>
    <n v="960695"/>
    <x v="0"/>
    <m/>
    <m/>
    <m/>
    <s v="glycosyl transferase"/>
    <m/>
    <m/>
    <s v="A4S02_04635"/>
    <n v="5204"/>
    <m/>
    <s v="pseudo"/>
  </r>
  <r>
    <n v="1855"/>
    <x v="0"/>
    <x v="2"/>
    <s v="GCA_001766235.1"/>
    <s v="Primary Assembly"/>
    <s v="chromosome"/>
    <s v="CP015164.1"/>
    <n v="960829"/>
    <n v="961908"/>
    <x v="1"/>
    <m/>
    <m/>
    <m/>
    <m/>
    <m/>
    <m/>
    <s v="A4S02_04640"/>
    <n v="1080"/>
    <m/>
    <m/>
  </r>
  <r>
    <n v="1856"/>
    <x v="1"/>
    <x v="3"/>
    <s v="GCA_001766235.1"/>
    <s v="Primary Assembly"/>
    <s v="chromosome"/>
    <s v="CP015164.1"/>
    <n v="960829"/>
    <n v="961908"/>
    <x v="1"/>
    <s v="AOW46188.1"/>
    <m/>
    <m/>
    <s v="transposase"/>
    <m/>
    <m/>
    <s v="A4S02_04640"/>
    <n v="1080"/>
    <n v="359"/>
    <m/>
  </r>
  <r>
    <n v="1857"/>
    <x v="0"/>
    <x v="2"/>
    <s v="GCA_001766235.1"/>
    <s v="Primary Assembly"/>
    <s v="chromosome"/>
    <s v="CP015164.1"/>
    <n v="962163"/>
    <n v="963863"/>
    <x v="0"/>
    <m/>
    <m/>
    <m/>
    <m/>
    <m/>
    <m/>
    <s v="A4S02_04645"/>
    <n v="1701"/>
    <m/>
    <m/>
  </r>
  <r>
    <n v="1858"/>
    <x v="1"/>
    <x v="3"/>
    <s v="GCA_001766235.1"/>
    <s v="Primary Assembly"/>
    <s v="chromosome"/>
    <s v="CP015164.1"/>
    <n v="962163"/>
    <n v="963863"/>
    <x v="0"/>
    <s v="AOW46189.1"/>
    <m/>
    <m/>
    <s v="hypothetical protein"/>
    <m/>
    <m/>
    <s v="A4S02_04645"/>
    <n v="1701"/>
    <n v="566"/>
    <m/>
  </r>
  <r>
    <n v="1859"/>
    <x v="0"/>
    <x v="2"/>
    <s v="GCA_001766235.1"/>
    <s v="Primary Assembly"/>
    <s v="chromosome"/>
    <s v="CP015164.1"/>
    <n v="963929"/>
    <n v="965269"/>
    <x v="0"/>
    <m/>
    <m/>
    <m/>
    <m/>
    <m/>
    <m/>
    <s v="A4S02_04650"/>
    <n v="1341"/>
    <m/>
    <m/>
  </r>
  <r>
    <n v="1860"/>
    <x v="1"/>
    <x v="3"/>
    <s v="GCA_001766235.1"/>
    <s v="Primary Assembly"/>
    <s v="chromosome"/>
    <s v="CP015164.1"/>
    <n v="963929"/>
    <n v="965269"/>
    <x v="0"/>
    <s v="AOW46190.1"/>
    <m/>
    <m/>
    <s v="amidohydrolase"/>
    <m/>
    <m/>
    <s v="A4S02_04650"/>
    <n v="1341"/>
    <n v="446"/>
    <m/>
  </r>
  <r>
    <n v="1861"/>
    <x v="0"/>
    <x v="2"/>
    <s v="GCA_001766235.1"/>
    <s v="Primary Assembly"/>
    <s v="chromosome"/>
    <s v="CP015164.1"/>
    <n v="965623"/>
    <n v="966828"/>
    <x v="0"/>
    <m/>
    <m/>
    <m/>
    <m/>
    <m/>
    <m/>
    <s v="A4S02_04655"/>
    <n v="1206"/>
    <m/>
    <m/>
  </r>
  <r>
    <n v="1862"/>
    <x v="1"/>
    <x v="3"/>
    <s v="GCA_001766235.1"/>
    <s v="Primary Assembly"/>
    <s v="chromosome"/>
    <s v="CP015164.1"/>
    <n v="965623"/>
    <n v="966828"/>
    <x v="0"/>
    <s v="AOW46191.1"/>
    <m/>
    <m/>
    <s v="transposase"/>
    <m/>
    <m/>
    <s v="A4S02_04655"/>
    <n v="1206"/>
    <n v="401"/>
    <m/>
  </r>
  <r>
    <n v="1863"/>
    <x v="0"/>
    <x v="2"/>
    <s v="GCA_001766235.1"/>
    <s v="Primary Assembly"/>
    <s v="chromosome"/>
    <s v="CP015164.1"/>
    <n v="967083"/>
    <n v="967880"/>
    <x v="0"/>
    <m/>
    <m/>
    <m/>
    <m/>
    <m/>
    <m/>
    <s v="A4S02_04660"/>
    <n v="798"/>
    <m/>
    <m/>
  </r>
  <r>
    <n v="1864"/>
    <x v="1"/>
    <x v="3"/>
    <s v="GCA_001766235.1"/>
    <s v="Primary Assembly"/>
    <s v="chromosome"/>
    <s v="CP015164.1"/>
    <n v="967083"/>
    <n v="967880"/>
    <x v="0"/>
    <s v="AOW46192.1"/>
    <m/>
    <m/>
    <s v="transposase"/>
    <m/>
    <m/>
    <s v="A4S02_04660"/>
    <n v="798"/>
    <n v="265"/>
    <m/>
  </r>
  <r>
    <n v="1865"/>
    <x v="0"/>
    <x v="0"/>
    <s v="GCA_001766235.1"/>
    <s v="Primary Assembly"/>
    <s v="chromosome"/>
    <s v="CP015164.1"/>
    <n v="967889"/>
    <n v="968242"/>
    <x v="1"/>
    <m/>
    <m/>
    <m/>
    <m/>
    <m/>
    <m/>
    <s v="A4S02_04665"/>
    <n v="354"/>
    <m/>
    <s v="pseudo"/>
  </r>
  <r>
    <n v="1866"/>
    <x v="1"/>
    <x v="1"/>
    <s v="GCA_001766235.1"/>
    <s v="Primary Assembly"/>
    <s v="chromosome"/>
    <s v="CP015164.1"/>
    <n v="967889"/>
    <n v="968242"/>
    <x v="1"/>
    <m/>
    <m/>
    <m/>
    <s v="acetyltransferase"/>
    <m/>
    <m/>
    <s v="A4S02_04665"/>
    <n v="354"/>
    <m/>
    <s v="pseudo"/>
  </r>
  <r>
    <n v="1867"/>
    <x v="0"/>
    <x v="2"/>
    <s v="GCA_001766235.1"/>
    <s v="Primary Assembly"/>
    <s v="chromosome"/>
    <s v="CP015164.1"/>
    <n v="968640"/>
    <n v="969440"/>
    <x v="0"/>
    <m/>
    <m/>
    <m/>
    <m/>
    <m/>
    <m/>
    <s v="A4S02_04670"/>
    <n v="801"/>
    <m/>
    <m/>
  </r>
  <r>
    <n v="1868"/>
    <x v="1"/>
    <x v="3"/>
    <s v="GCA_001766235.1"/>
    <s v="Primary Assembly"/>
    <s v="chromosome"/>
    <s v="CP015164.1"/>
    <n v="968640"/>
    <n v="969440"/>
    <x v="0"/>
    <s v="AOW46193.1"/>
    <m/>
    <m/>
    <s v="bifunctional hydroxymethylpyrimidine kinase/phosphomethylpyrimidine kinase"/>
    <m/>
    <m/>
    <s v="A4S02_04670"/>
    <n v="801"/>
    <n v="266"/>
    <m/>
  </r>
  <r>
    <n v="1869"/>
    <x v="0"/>
    <x v="2"/>
    <s v="GCA_001766235.1"/>
    <s v="Primary Assembly"/>
    <s v="chromosome"/>
    <s v="CP015164.1"/>
    <n v="969488"/>
    <n v="969790"/>
    <x v="1"/>
    <m/>
    <m/>
    <m/>
    <m/>
    <m/>
    <m/>
    <s v="A4S02_04675"/>
    <n v="303"/>
    <m/>
    <m/>
  </r>
  <r>
    <n v="1870"/>
    <x v="1"/>
    <x v="3"/>
    <s v="GCA_001766235.1"/>
    <s v="Primary Assembly"/>
    <s v="chromosome"/>
    <s v="CP015164.1"/>
    <n v="969488"/>
    <n v="969790"/>
    <x v="1"/>
    <s v="AOW46194.1"/>
    <m/>
    <m/>
    <s v="hypothetical protein"/>
    <m/>
    <m/>
    <s v="A4S02_04675"/>
    <n v="303"/>
    <n v="100"/>
    <m/>
  </r>
  <r>
    <n v="1871"/>
    <x v="0"/>
    <x v="2"/>
    <s v="GCA_001766235.1"/>
    <s v="Primary Assembly"/>
    <s v="chromosome"/>
    <s v="CP015164.1"/>
    <n v="970105"/>
    <n v="970554"/>
    <x v="0"/>
    <m/>
    <m/>
    <m/>
    <m/>
    <m/>
    <m/>
    <s v="A4S02_04680"/>
    <n v="450"/>
    <m/>
    <m/>
  </r>
  <r>
    <n v="1872"/>
    <x v="1"/>
    <x v="3"/>
    <s v="GCA_001766235.1"/>
    <s v="Primary Assembly"/>
    <s v="chromosome"/>
    <s v="CP015164.1"/>
    <n v="970105"/>
    <n v="970554"/>
    <x v="0"/>
    <s v="AOW46195.1"/>
    <m/>
    <m/>
    <s v="hypothetical protein"/>
    <m/>
    <m/>
    <s v="A4S02_04680"/>
    <n v="450"/>
    <n v="149"/>
    <m/>
  </r>
  <r>
    <n v="1873"/>
    <x v="0"/>
    <x v="2"/>
    <s v="GCA_001766235.1"/>
    <s v="Primary Assembly"/>
    <s v="chromosome"/>
    <s v="CP015164.1"/>
    <n v="970610"/>
    <n v="972937"/>
    <x v="0"/>
    <m/>
    <m/>
    <m/>
    <m/>
    <m/>
    <m/>
    <s v="A4S02_04685"/>
    <n v="2328"/>
    <m/>
    <m/>
  </r>
  <r>
    <n v="1874"/>
    <x v="1"/>
    <x v="3"/>
    <s v="GCA_001766235.1"/>
    <s v="Primary Assembly"/>
    <s v="chromosome"/>
    <s v="CP015164.1"/>
    <n v="970610"/>
    <n v="972937"/>
    <x v="0"/>
    <s v="AOW46196.1"/>
    <m/>
    <m/>
    <s v="ferric iron siderophore receptor"/>
    <m/>
    <m/>
    <s v="A4S02_04685"/>
    <n v="2328"/>
    <n v="775"/>
    <m/>
  </r>
  <r>
    <n v="1875"/>
    <x v="0"/>
    <x v="2"/>
    <s v="GCA_001766235.1"/>
    <s v="Primary Assembly"/>
    <s v="chromosome"/>
    <s v="CP015164.1"/>
    <n v="972924"/>
    <n v="974627"/>
    <x v="0"/>
    <m/>
    <m/>
    <m/>
    <m/>
    <m/>
    <m/>
    <s v="A4S02_04690"/>
    <n v="1704"/>
    <m/>
    <m/>
  </r>
  <r>
    <n v="1876"/>
    <x v="1"/>
    <x v="3"/>
    <s v="GCA_001766235.1"/>
    <s v="Primary Assembly"/>
    <s v="chromosome"/>
    <s v="CP015164.1"/>
    <n v="972924"/>
    <n v="974627"/>
    <x v="0"/>
    <s v="AOW46197.1"/>
    <m/>
    <m/>
    <s v="ABC transporter ATP-binding protein"/>
    <m/>
    <m/>
    <s v="A4S02_04690"/>
    <n v="1704"/>
    <n v="567"/>
    <m/>
  </r>
  <r>
    <n v="1877"/>
    <x v="0"/>
    <x v="2"/>
    <s v="GCA_001766235.1"/>
    <s v="Primary Assembly"/>
    <s v="chromosome"/>
    <s v="CP015164.1"/>
    <n v="974657"/>
    <n v="975412"/>
    <x v="0"/>
    <m/>
    <m/>
    <m/>
    <m/>
    <m/>
    <m/>
    <s v="A4S02_04695"/>
    <n v="756"/>
    <m/>
    <m/>
  </r>
  <r>
    <n v="1878"/>
    <x v="1"/>
    <x v="3"/>
    <s v="GCA_001766235.1"/>
    <s v="Primary Assembly"/>
    <s v="chromosome"/>
    <s v="CP015164.1"/>
    <n v="974657"/>
    <n v="975412"/>
    <x v="0"/>
    <s v="AOW46198.1"/>
    <m/>
    <m/>
    <s v="hypothetical protein"/>
    <m/>
    <m/>
    <s v="A4S02_04695"/>
    <n v="756"/>
    <n v="251"/>
    <m/>
  </r>
  <r>
    <n v="1879"/>
    <x v="0"/>
    <x v="2"/>
    <s v="GCA_001766235.1"/>
    <s v="Primary Assembly"/>
    <s v="chromosome"/>
    <s v="CP015164.1"/>
    <n v="975433"/>
    <n v="976080"/>
    <x v="0"/>
    <m/>
    <m/>
    <m/>
    <m/>
    <m/>
    <m/>
    <s v="A4S02_04700"/>
    <n v="648"/>
    <m/>
    <m/>
  </r>
  <r>
    <n v="1880"/>
    <x v="1"/>
    <x v="3"/>
    <s v="GCA_001766235.1"/>
    <s v="Primary Assembly"/>
    <s v="chromosome"/>
    <s v="CP015164.1"/>
    <n v="975433"/>
    <n v="976080"/>
    <x v="0"/>
    <s v="AOW46199.1"/>
    <m/>
    <m/>
    <s v="hypothetical protein"/>
    <m/>
    <m/>
    <s v="A4S02_04700"/>
    <n v="648"/>
    <n v="215"/>
    <m/>
  </r>
  <r>
    <n v="1881"/>
    <x v="0"/>
    <x v="2"/>
    <s v="GCA_001766235.1"/>
    <s v="Primary Assembly"/>
    <s v="chromosome"/>
    <s v="CP015164.1"/>
    <n v="976136"/>
    <n v="977452"/>
    <x v="0"/>
    <m/>
    <m/>
    <m/>
    <m/>
    <m/>
    <m/>
    <s v="A4S02_04705"/>
    <n v="1317"/>
    <m/>
    <m/>
  </r>
  <r>
    <n v="1882"/>
    <x v="1"/>
    <x v="3"/>
    <s v="GCA_001766235.1"/>
    <s v="Primary Assembly"/>
    <s v="chromosome"/>
    <s v="CP015164.1"/>
    <n v="976136"/>
    <n v="977452"/>
    <x v="0"/>
    <s v="AOW46200.1"/>
    <m/>
    <m/>
    <s v="molecular chaperone DnaK"/>
    <m/>
    <m/>
    <s v="A4S02_04705"/>
    <n v="1317"/>
    <n v="438"/>
    <m/>
  </r>
  <r>
    <n v="1883"/>
    <x v="0"/>
    <x v="2"/>
    <s v="GCA_001766235.1"/>
    <s v="Primary Assembly"/>
    <s v="chromosome"/>
    <s v="CP015164.1"/>
    <n v="977472"/>
    <n v="978920"/>
    <x v="1"/>
    <m/>
    <m/>
    <m/>
    <m/>
    <m/>
    <m/>
    <s v="A4S02_04710"/>
    <n v="1449"/>
    <m/>
    <m/>
  </r>
  <r>
    <n v="1884"/>
    <x v="1"/>
    <x v="3"/>
    <s v="GCA_001766235.1"/>
    <s v="Primary Assembly"/>
    <s v="chromosome"/>
    <s v="CP015164.1"/>
    <n v="977472"/>
    <n v="978920"/>
    <x v="1"/>
    <s v="AOW47783.1"/>
    <m/>
    <m/>
    <s v="secretion protein"/>
    <m/>
    <m/>
    <s v="A4S02_04710"/>
    <n v="1449"/>
    <n v="482"/>
    <m/>
  </r>
  <r>
    <n v="1885"/>
    <x v="0"/>
    <x v="2"/>
    <s v="GCA_001766235.1"/>
    <s v="Primary Assembly"/>
    <s v="chromosome"/>
    <s v="CP015164.1"/>
    <n v="978920"/>
    <n v="979543"/>
    <x v="1"/>
    <m/>
    <m/>
    <m/>
    <m/>
    <m/>
    <m/>
    <s v="A4S02_04715"/>
    <n v="624"/>
    <m/>
    <m/>
  </r>
  <r>
    <n v="1886"/>
    <x v="1"/>
    <x v="3"/>
    <s v="GCA_001766235.1"/>
    <s v="Primary Assembly"/>
    <s v="chromosome"/>
    <s v="CP015164.1"/>
    <n v="978920"/>
    <n v="979543"/>
    <x v="1"/>
    <s v="AOW46201.1"/>
    <m/>
    <m/>
    <s v="hypothetical protein"/>
    <m/>
    <m/>
    <s v="A4S02_04715"/>
    <n v="624"/>
    <n v="207"/>
    <m/>
  </r>
  <r>
    <n v="1887"/>
    <x v="0"/>
    <x v="2"/>
    <s v="GCA_001766235.1"/>
    <s v="Primary Assembly"/>
    <s v="chromosome"/>
    <s v="CP015164.1"/>
    <n v="980000"/>
    <n v="981079"/>
    <x v="0"/>
    <m/>
    <m/>
    <m/>
    <m/>
    <m/>
    <m/>
    <s v="A4S02_04720"/>
    <n v="1080"/>
    <m/>
    <m/>
  </r>
  <r>
    <n v="1888"/>
    <x v="1"/>
    <x v="3"/>
    <s v="GCA_001766235.1"/>
    <s v="Primary Assembly"/>
    <s v="chromosome"/>
    <s v="CP015164.1"/>
    <n v="980000"/>
    <n v="981079"/>
    <x v="0"/>
    <s v="AOW46202.1"/>
    <m/>
    <m/>
    <s v="transposase"/>
    <m/>
    <m/>
    <s v="A4S02_04720"/>
    <n v="1080"/>
    <n v="359"/>
    <m/>
  </r>
  <r>
    <n v="1889"/>
    <x v="0"/>
    <x v="2"/>
    <s v="GCA_001766235.1"/>
    <s v="Primary Assembly"/>
    <s v="chromosome"/>
    <s v="CP015164.1"/>
    <n v="981186"/>
    <n v="982595"/>
    <x v="1"/>
    <m/>
    <m/>
    <m/>
    <m/>
    <m/>
    <m/>
    <s v="A4S02_04725"/>
    <n v="1410"/>
    <m/>
    <m/>
  </r>
  <r>
    <n v="1890"/>
    <x v="1"/>
    <x v="3"/>
    <s v="GCA_001766235.1"/>
    <s v="Primary Assembly"/>
    <s v="chromosome"/>
    <s v="CP015164.1"/>
    <n v="981186"/>
    <n v="982595"/>
    <x v="1"/>
    <s v="AOW46203.1"/>
    <m/>
    <m/>
    <s v="transposase"/>
    <m/>
    <m/>
    <s v="A4S02_04725"/>
    <n v="1410"/>
    <n v="469"/>
    <m/>
  </r>
  <r>
    <n v="1891"/>
    <x v="0"/>
    <x v="2"/>
    <s v="GCA_001766235.1"/>
    <s v="Primary Assembly"/>
    <s v="chromosome"/>
    <s v="CP015164.1"/>
    <n v="982627"/>
    <n v="982986"/>
    <x v="1"/>
    <m/>
    <m/>
    <m/>
    <m/>
    <m/>
    <m/>
    <s v="A4S02_04730"/>
    <n v="360"/>
    <m/>
    <m/>
  </r>
  <r>
    <n v="1892"/>
    <x v="1"/>
    <x v="3"/>
    <s v="GCA_001766235.1"/>
    <s v="Primary Assembly"/>
    <s v="chromosome"/>
    <s v="CP015164.1"/>
    <n v="982627"/>
    <n v="982986"/>
    <x v="1"/>
    <s v="AOW46204.1"/>
    <m/>
    <m/>
    <s v="hypothetical protein"/>
    <m/>
    <m/>
    <s v="A4S02_04730"/>
    <n v="360"/>
    <n v="119"/>
    <m/>
  </r>
  <r>
    <n v="1893"/>
    <x v="0"/>
    <x v="2"/>
    <s v="GCA_001766235.1"/>
    <s v="Primary Assembly"/>
    <s v="chromosome"/>
    <s v="CP015164.1"/>
    <n v="983146"/>
    <n v="983793"/>
    <x v="0"/>
    <m/>
    <m/>
    <m/>
    <m/>
    <m/>
    <m/>
    <s v="A4S02_04735"/>
    <n v="648"/>
    <m/>
    <m/>
  </r>
  <r>
    <n v="1894"/>
    <x v="1"/>
    <x v="3"/>
    <s v="GCA_001766235.1"/>
    <s v="Primary Assembly"/>
    <s v="chromosome"/>
    <s v="CP015164.1"/>
    <n v="983146"/>
    <n v="983793"/>
    <x v="0"/>
    <s v="AOW46205.1"/>
    <m/>
    <m/>
    <s v="transposase"/>
    <m/>
    <m/>
    <s v="A4S02_04735"/>
    <n v="648"/>
    <n v="215"/>
    <m/>
  </r>
  <r>
    <n v="1895"/>
    <x v="0"/>
    <x v="2"/>
    <s v="GCA_001766235.1"/>
    <s v="Primary Assembly"/>
    <s v="chromosome"/>
    <s v="CP015164.1"/>
    <n v="983936"/>
    <n v="985321"/>
    <x v="1"/>
    <m/>
    <m/>
    <m/>
    <m/>
    <m/>
    <m/>
    <s v="A4S02_04740"/>
    <n v="1386"/>
    <m/>
    <m/>
  </r>
  <r>
    <n v="1896"/>
    <x v="1"/>
    <x v="3"/>
    <s v="GCA_001766235.1"/>
    <s v="Primary Assembly"/>
    <s v="chromosome"/>
    <s v="CP015164.1"/>
    <n v="983936"/>
    <n v="985321"/>
    <x v="1"/>
    <s v="AOW46206.1"/>
    <m/>
    <m/>
    <s v="transposase"/>
    <m/>
    <m/>
    <s v="A4S02_04740"/>
    <n v="1386"/>
    <n v="461"/>
    <m/>
  </r>
  <r>
    <n v="1897"/>
    <x v="0"/>
    <x v="0"/>
    <s v="GCA_001766235.1"/>
    <s v="Primary Assembly"/>
    <s v="chromosome"/>
    <s v="CP015164.1"/>
    <n v="985406"/>
    <n v="986212"/>
    <x v="0"/>
    <m/>
    <m/>
    <m/>
    <m/>
    <m/>
    <m/>
    <s v="A4S02_04745"/>
    <n v="807"/>
    <m/>
    <s v="pseudo"/>
  </r>
  <r>
    <n v="1898"/>
    <x v="1"/>
    <x v="1"/>
    <s v="GCA_001766235.1"/>
    <s v="Primary Assembly"/>
    <s v="chromosome"/>
    <s v="CP015164.1"/>
    <n v="985406"/>
    <n v="986212"/>
    <x v="0"/>
    <m/>
    <m/>
    <m/>
    <s v="ABC transporter substrate-binding protein"/>
    <m/>
    <m/>
    <s v="A4S02_04745"/>
    <n v="807"/>
    <m/>
    <s v="pseudo"/>
  </r>
  <r>
    <n v="1899"/>
    <x v="0"/>
    <x v="2"/>
    <s v="GCA_001766235.1"/>
    <s v="Primary Assembly"/>
    <s v="chromosome"/>
    <s v="CP015164.1"/>
    <n v="986233"/>
    <n v="987195"/>
    <x v="0"/>
    <m/>
    <m/>
    <m/>
    <m/>
    <m/>
    <m/>
    <s v="A4S02_04750"/>
    <n v="963"/>
    <m/>
    <m/>
  </r>
  <r>
    <n v="1900"/>
    <x v="1"/>
    <x v="3"/>
    <s v="GCA_001766235.1"/>
    <s v="Primary Assembly"/>
    <s v="chromosome"/>
    <s v="CP015164.1"/>
    <n v="986233"/>
    <n v="987195"/>
    <x v="0"/>
    <s v="AOW46207.1"/>
    <m/>
    <m/>
    <s v="nitrate ABC transporter permease"/>
    <m/>
    <m/>
    <s v="A4S02_04750"/>
    <n v="963"/>
    <n v="320"/>
    <m/>
  </r>
  <r>
    <n v="1901"/>
    <x v="0"/>
    <x v="2"/>
    <s v="GCA_001766235.1"/>
    <s v="Primary Assembly"/>
    <s v="chromosome"/>
    <s v="CP015164.1"/>
    <n v="987195"/>
    <n v="988109"/>
    <x v="0"/>
    <m/>
    <m/>
    <m/>
    <m/>
    <m/>
    <m/>
    <s v="A4S02_04755"/>
    <n v="915"/>
    <m/>
    <m/>
  </r>
  <r>
    <n v="1902"/>
    <x v="1"/>
    <x v="3"/>
    <s v="GCA_001766235.1"/>
    <s v="Primary Assembly"/>
    <s v="chromosome"/>
    <s v="CP015164.1"/>
    <n v="987195"/>
    <n v="988109"/>
    <x v="0"/>
    <s v="AOW46208.1"/>
    <m/>
    <m/>
    <s v="ABC transporter"/>
    <m/>
    <m/>
    <s v="A4S02_04755"/>
    <n v="915"/>
    <n v="304"/>
    <m/>
  </r>
  <r>
    <n v="1903"/>
    <x v="0"/>
    <x v="2"/>
    <s v="GCA_001766235.1"/>
    <s v="Primary Assembly"/>
    <s v="chromosome"/>
    <s v="CP015164.1"/>
    <n v="988121"/>
    <n v="988600"/>
    <x v="0"/>
    <m/>
    <m/>
    <m/>
    <m/>
    <m/>
    <m/>
    <s v="A4S02_04760"/>
    <n v="480"/>
    <m/>
    <m/>
  </r>
  <r>
    <n v="1904"/>
    <x v="1"/>
    <x v="3"/>
    <s v="GCA_001766235.1"/>
    <s v="Primary Assembly"/>
    <s v="chromosome"/>
    <s v="CP015164.1"/>
    <n v="988121"/>
    <n v="988600"/>
    <x v="0"/>
    <s v="AOW46209.1"/>
    <m/>
    <m/>
    <s v="CopG family transcriptional regulator"/>
    <m/>
    <m/>
    <s v="A4S02_04760"/>
    <n v="480"/>
    <n v="159"/>
    <m/>
  </r>
  <r>
    <n v="1905"/>
    <x v="0"/>
    <x v="2"/>
    <s v="GCA_001766235.1"/>
    <s v="Primary Assembly"/>
    <s v="chromosome"/>
    <s v="CP015164.1"/>
    <n v="988642"/>
    <n v="989445"/>
    <x v="0"/>
    <m/>
    <m/>
    <m/>
    <m/>
    <m/>
    <m/>
    <s v="A4S02_04765"/>
    <n v="804"/>
    <m/>
    <m/>
  </r>
  <r>
    <n v="1906"/>
    <x v="1"/>
    <x v="3"/>
    <s v="GCA_001766235.1"/>
    <s v="Primary Assembly"/>
    <s v="chromosome"/>
    <s v="CP015164.1"/>
    <n v="988642"/>
    <n v="989445"/>
    <x v="0"/>
    <s v="AOW46210.1"/>
    <m/>
    <m/>
    <s v="urea carboxylase"/>
    <m/>
    <m/>
    <s v="A4S02_04765"/>
    <n v="804"/>
    <n v="267"/>
    <m/>
  </r>
  <r>
    <n v="1907"/>
    <x v="0"/>
    <x v="2"/>
    <s v="GCA_001766235.1"/>
    <s v="Primary Assembly"/>
    <s v="chromosome"/>
    <s v="CP015164.1"/>
    <n v="989462"/>
    <n v="990106"/>
    <x v="0"/>
    <m/>
    <m/>
    <m/>
    <m/>
    <m/>
    <m/>
    <s v="A4S02_04770"/>
    <n v="645"/>
    <m/>
    <m/>
  </r>
  <r>
    <n v="1908"/>
    <x v="1"/>
    <x v="3"/>
    <s v="GCA_001766235.1"/>
    <s v="Primary Assembly"/>
    <s v="chromosome"/>
    <s v="CP015164.1"/>
    <n v="989462"/>
    <n v="990106"/>
    <x v="0"/>
    <s v="AOW46211.1"/>
    <m/>
    <m/>
    <s v="urea carboxylase"/>
    <m/>
    <m/>
    <s v="A4S02_04770"/>
    <n v="645"/>
    <n v="214"/>
    <m/>
  </r>
  <r>
    <n v="1909"/>
    <x v="0"/>
    <x v="2"/>
    <s v="GCA_001766235.1"/>
    <s v="Primary Assembly"/>
    <s v="chromosome"/>
    <s v="CP015164.1"/>
    <n v="990217"/>
    <n v="990813"/>
    <x v="0"/>
    <m/>
    <m/>
    <m/>
    <m/>
    <m/>
    <m/>
    <s v="A4S02_04775"/>
    <n v="597"/>
    <m/>
    <m/>
  </r>
  <r>
    <n v="1910"/>
    <x v="1"/>
    <x v="3"/>
    <s v="GCA_001766235.1"/>
    <s v="Primary Assembly"/>
    <s v="chromosome"/>
    <s v="CP015164.1"/>
    <n v="990217"/>
    <n v="990813"/>
    <x v="0"/>
    <s v="AOW46212.1"/>
    <m/>
    <m/>
    <s v="hypothetical protein"/>
    <m/>
    <m/>
    <s v="A4S02_04775"/>
    <n v="597"/>
    <n v="198"/>
    <m/>
  </r>
  <r>
    <n v="1911"/>
    <x v="0"/>
    <x v="2"/>
    <s v="GCA_001766235.1"/>
    <s v="Primary Assembly"/>
    <s v="chromosome"/>
    <s v="CP015164.1"/>
    <n v="990887"/>
    <n v="991297"/>
    <x v="0"/>
    <m/>
    <m/>
    <m/>
    <m/>
    <m/>
    <m/>
    <s v="A4S02_04780"/>
    <n v="411"/>
    <m/>
    <m/>
  </r>
  <r>
    <n v="1912"/>
    <x v="1"/>
    <x v="3"/>
    <s v="GCA_001766235.1"/>
    <s v="Primary Assembly"/>
    <s v="chromosome"/>
    <s v="CP015164.1"/>
    <n v="990887"/>
    <n v="991297"/>
    <x v="0"/>
    <s v="AOW46213.1"/>
    <m/>
    <m/>
    <s v="transposase"/>
    <m/>
    <m/>
    <s v="A4S02_04780"/>
    <n v="411"/>
    <n v="136"/>
    <m/>
  </r>
  <r>
    <n v="1913"/>
    <x v="0"/>
    <x v="2"/>
    <s v="GCA_001766235.1"/>
    <s v="Primary Assembly"/>
    <s v="chromosome"/>
    <s v="CP015164.1"/>
    <n v="991362"/>
    <n v="991835"/>
    <x v="0"/>
    <m/>
    <m/>
    <m/>
    <m/>
    <m/>
    <m/>
    <s v="A4S02_04785"/>
    <n v="474"/>
    <m/>
    <m/>
  </r>
  <r>
    <n v="1914"/>
    <x v="1"/>
    <x v="3"/>
    <s v="GCA_001766235.1"/>
    <s v="Primary Assembly"/>
    <s v="chromosome"/>
    <s v="CP015164.1"/>
    <n v="991362"/>
    <n v="991835"/>
    <x v="0"/>
    <s v="AOW46214.1"/>
    <m/>
    <m/>
    <s v="transposase"/>
    <m/>
    <m/>
    <s v="A4S02_04785"/>
    <n v="474"/>
    <n v="157"/>
    <m/>
  </r>
  <r>
    <n v="1915"/>
    <x v="0"/>
    <x v="0"/>
    <s v="GCA_001766235.1"/>
    <s v="Primary Assembly"/>
    <s v="chromosome"/>
    <s v="CP015164.1"/>
    <n v="991848"/>
    <n v="994460"/>
    <x v="0"/>
    <m/>
    <m/>
    <m/>
    <m/>
    <m/>
    <m/>
    <s v="A4S02_04790"/>
    <n v="2613"/>
    <m/>
    <s v="pseudo"/>
  </r>
  <r>
    <n v="1916"/>
    <x v="1"/>
    <x v="1"/>
    <s v="GCA_001766235.1"/>
    <s v="Primary Assembly"/>
    <s v="chromosome"/>
    <s v="CP015164.1"/>
    <n v="991848"/>
    <n v="994460"/>
    <x v="0"/>
    <m/>
    <m/>
    <m/>
    <s v="urea carboxylase"/>
    <m/>
    <m/>
    <s v="A4S02_04790"/>
    <n v="2613"/>
    <m/>
    <s v="pseudo"/>
  </r>
  <r>
    <n v="1917"/>
    <x v="0"/>
    <x v="2"/>
    <s v="GCA_001766235.1"/>
    <s v="Primary Assembly"/>
    <s v="chromosome"/>
    <s v="CP015164.1"/>
    <n v="994548"/>
    <n v="995030"/>
    <x v="0"/>
    <m/>
    <m/>
    <m/>
    <m/>
    <m/>
    <m/>
    <s v="A4S02_04795"/>
    <n v="483"/>
    <m/>
    <m/>
  </r>
  <r>
    <n v="1918"/>
    <x v="1"/>
    <x v="3"/>
    <s v="GCA_001766235.1"/>
    <s v="Primary Assembly"/>
    <s v="chromosome"/>
    <s v="CP015164.1"/>
    <n v="994548"/>
    <n v="995030"/>
    <x v="0"/>
    <s v="AOW46215.1"/>
    <m/>
    <m/>
    <s v="hypothetical protein"/>
    <m/>
    <m/>
    <s v="A4S02_04795"/>
    <n v="483"/>
    <n v="160"/>
    <m/>
  </r>
  <r>
    <n v="1919"/>
    <x v="0"/>
    <x v="2"/>
    <s v="GCA_001766235.1"/>
    <s v="Primary Assembly"/>
    <s v="chromosome"/>
    <s v="CP015164.1"/>
    <n v="995082"/>
    <n v="995405"/>
    <x v="0"/>
    <m/>
    <m/>
    <m/>
    <m/>
    <m/>
    <m/>
    <s v="A4S02_04800"/>
    <n v="324"/>
    <m/>
    <m/>
  </r>
  <r>
    <n v="1920"/>
    <x v="1"/>
    <x v="3"/>
    <s v="GCA_001766235.1"/>
    <s v="Primary Assembly"/>
    <s v="chromosome"/>
    <s v="CP015164.1"/>
    <n v="995082"/>
    <n v="995405"/>
    <x v="0"/>
    <s v="AOW46216.1"/>
    <m/>
    <m/>
    <s v="transposase"/>
    <m/>
    <m/>
    <s v="A4S02_04800"/>
    <n v="324"/>
    <n v="107"/>
    <m/>
  </r>
  <r>
    <n v="1921"/>
    <x v="0"/>
    <x v="2"/>
    <s v="GCA_001766235.1"/>
    <s v="Primary Assembly"/>
    <s v="chromosome"/>
    <s v="CP015164.1"/>
    <n v="995447"/>
    <n v="995770"/>
    <x v="1"/>
    <m/>
    <m/>
    <m/>
    <m/>
    <m/>
    <m/>
    <s v="A4S02_04805"/>
    <n v="324"/>
    <m/>
    <m/>
  </r>
  <r>
    <n v="1922"/>
    <x v="1"/>
    <x v="3"/>
    <s v="GCA_001766235.1"/>
    <s v="Primary Assembly"/>
    <s v="chromosome"/>
    <s v="CP015164.1"/>
    <n v="995447"/>
    <n v="995770"/>
    <x v="1"/>
    <s v="AOW46217.1"/>
    <m/>
    <m/>
    <s v="hypothetical protein"/>
    <m/>
    <m/>
    <s v="A4S02_04805"/>
    <n v="324"/>
    <n v="107"/>
    <m/>
  </r>
  <r>
    <n v="1923"/>
    <x v="0"/>
    <x v="2"/>
    <s v="GCA_001766235.1"/>
    <s v="Primary Assembly"/>
    <s v="chromosome"/>
    <s v="CP015164.1"/>
    <n v="996268"/>
    <n v="997347"/>
    <x v="0"/>
    <m/>
    <m/>
    <m/>
    <m/>
    <m/>
    <m/>
    <s v="A4S02_04810"/>
    <n v="1080"/>
    <m/>
    <m/>
  </r>
  <r>
    <n v="1924"/>
    <x v="1"/>
    <x v="3"/>
    <s v="GCA_001766235.1"/>
    <s v="Primary Assembly"/>
    <s v="chromosome"/>
    <s v="CP015164.1"/>
    <n v="996268"/>
    <n v="997347"/>
    <x v="0"/>
    <s v="AOW46218.1"/>
    <m/>
    <m/>
    <s v="transposase"/>
    <m/>
    <m/>
    <s v="A4S02_04810"/>
    <n v="1080"/>
    <n v="359"/>
    <m/>
  </r>
  <r>
    <n v="1925"/>
    <x v="0"/>
    <x v="2"/>
    <s v="GCA_001766235.1"/>
    <s v="Primary Assembly"/>
    <s v="chromosome"/>
    <s v="CP015164.1"/>
    <n v="997337"/>
    <n v="997672"/>
    <x v="0"/>
    <m/>
    <m/>
    <m/>
    <m/>
    <m/>
    <m/>
    <s v="A4S02_04815"/>
    <n v="336"/>
    <m/>
    <m/>
  </r>
  <r>
    <n v="1926"/>
    <x v="1"/>
    <x v="3"/>
    <s v="GCA_001766235.1"/>
    <s v="Primary Assembly"/>
    <s v="chromosome"/>
    <s v="CP015164.1"/>
    <n v="997337"/>
    <n v="997672"/>
    <x v="0"/>
    <s v="AOW46219.1"/>
    <m/>
    <m/>
    <s v="integrase"/>
    <m/>
    <m/>
    <s v="A4S02_04815"/>
    <n v="336"/>
    <n v="111"/>
    <m/>
  </r>
  <r>
    <n v="1927"/>
    <x v="0"/>
    <x v="2"/>
    <s v="GCA_001766235.1"/>
    <s v="Primary Assembly"/>
    <s v="chromosome"/>
    <s v="CP015164.1"/>
    <n v="998409"/>
    <n v="998651"/>
    <x v="0"/>
    <m/>
    <m/>
    <m/>
    <m/>
    <m/>
    <m/>
    <s v="A4S02_04820"/>
    <n v="243"/>
    <m/>
    <m/>
  </r>
  <r>
    <n v="1928"/>
    <x v="1"/>
    <x v="3"/>
    <s v="GCA_001766235.1"/>
    <s v="Primary Assembly"/>
    <s v="chromosome"/>
    <s v="CP015164.1"/>
    <n v="998409"/>
    <n v="998651"/>
    <x v="0"/>
    <s v="AOW46220.1"/>
    <m/>
    <m/>
    <s v="hypothetical protein"/>
    <m/>
    <m/>
    <s v="A4S02_04820"/>
    <n v="243"/>
    <n v="80"/>
    <m/>
  </r>
  <r>
    <n v="1929"/>
    <x v="0"/>
    <x v="2"/>
    <s v="GCA_001766235.1"/>
    <s v="Primary Assembly"/>
    <s v="chromosome"/>
    <s v="CP015164.1"/>
    <n v="998709"/>
    <n v="1000094"/>
    <x v="0"/>
    <m/>
    <m/>
    <m/>
    <m/>
    <m/>
    <m/>
    <s v="A4S02_04825"/>
    <n v="1386"/>
    <m/>
    <m/>
  </r>
  <r>
    <n v="1930"/>
    <x v="1"/>
    <x v="3"/>
    <s v="GCA_001766235.1"/>
    <s v="Primary Assembly"/>
    <s v="chromosome"/>
    <s v="CP015164.1"/>
    <n v="998709"/>
    <n v="1000094"/>
    <x v="0"/>
    <s v="AOW46221.1"/>
    <m/>
    <m/>
    <s v="transposase"/>
    <m/>
    <m/>
    <s v="A4S02_04825"/>
    <n v="1386"/>
    <n v="461"/>
    <m/>
  </r>
  <r>
    <n v="1931"/>
    <x v="0"/>
    <x v="2"/>
    <s v="GCA_001766235.1"/>
    <s v="Primary Assembly"/>
    <s v="chromosome"/>
    <s v="CP015164.1"/>
    <n v="1000336"/>
    <n v="1000551"/>
    <x v="0"/>
    <m/>
    <m/>
    <m/>
    <m/>
    <m/>
    <m/>
    <s v="A4S02_04830"/>
    <n v="216"/>
    <m/>
    <m/>
  </r>
  <r>
    <n v="1932"/>
    <x v="1"/>
    <x v="3"/>
    <s v="GCA_001766235.1"/>
    <s v="Primary Assembly"/>
    <s v="chromosome"/>
    <s v="CP015164.1"/>
    <n v="1000336"/>
    <n v="1000551"/>
    <x v="0"/>
    <s v="AOW46222.1"/>
    <m/>
    <m/>
    <s v="hypothetical protein"/>
    <m/>
    <m/>
    <s v="A4S02_04830"/>
    <n v="216"/>
    <n v="71"/>
    <m/>
  </r>
  <r>
    <n v="1933"/>
    <x v="0"/>
    <x v="2"/>
    <s v="GCA_001766235.1"/>
    <s v="Primary Assembly"/>
    <s v="chromosome"/>
    <s v="CP015164.1"/>
    <n v="1000590"/>
    <n v="1002392"/>
    <x v="0"/>
    <m/>
    <m/>
    <m/>
    <m/>
    <m/>
    <m/>
    <s v="A4S02_04835"/>
    <n v="1803"/>
    <m/>
    <m/>
  </r>
  <r>
    <n v="1934"/>
    <x v="1"/>
    <x v="3"/>
    <s v="GCA_001766235.1"/>
    <s v="Primary Assembly"/>
    <s v="chromosome"/>
    <s v="CP015164.1"/>
    <n v="1000590"/>
    <n v="1002392"/>
    <x v="0"/>
    <s v="AOW46223.1"/>
    <m/>
    <m/>
    <s v="allophanate hydrolase"/>
    <m/>
    <m/>
    <s v="A4S02_04835"/>
    <n v="1803"/>
    <n v="600"/>
    <m/>
  </r>
  <r>
    <n v="1935"/>
    <x v="0"/>
    <x v="2"/>
    <s v="GCA_001766235.1"/>
    <s v="Primary Assembly"/>
    <s v="chromosome"/>
    <s v="CP015164.1"/>
    <n v="1002442"/>
    <n v="1002867"/>
    <x v="0"/>
    <m/>
    <m/>
    <m/>
    <m/>
    <m/>
    <m/>
    <s v="A4S02_04840"/>
    <n v="426"/>
    <m/>
    <m/>
  </r>
  <r>
    <n v="1936"/>
    <x v="1"/>
    <x v="3"/>
    <s v="GCA_001766235.1"/>
    <s v="Primary Assembly"/>
    <s v="chromosome"/>
    <s v="CP015164.1"/>
    <n v="1002442"/>
    <n v="1002867"/>
    <x v="0"/>
    <s v="AOW46224.1"/>
    <m/>
    <m/>
    <s v="transposase"/>
    <m/>
    <m/>
    <s v="A4S02_04840"/>
    <n v="426"/>
    <n v="141"/>
    <m/>
  </r>
  <r>
    <n v="1937"/>
    <x v="0"/>
    <x v="2"/>
    <s v="GCA_001766235.1"/>
    <s v="Primary Assembly"/>
    <s v="chromosome"/>
    <s v="CP015164.1"/>
    <n v="1002864"/>
    <n v="1003238"/>
    <x v="0"/>
    <m/>
    <m/>
    <m/>
    <m/>
    <m/>
    <m/>
    <s v="A4S02_04845"/>
    <n v="375"/>
    <m/>
    <m/>
  </r>
  <r>
    <n v="1938"/>
    <x v="1"/>
    <x v="3"/>
    <s v="GCA_001766235.1"/>
    <s v="Primary Assembly"/>
    <s v="chromosome"/>
    <s v="CP015164.1"/>
    <n v="1002864"/>
    <n v="1003238"/>
    <x v="0"/>
    <s v="AOW46225.1"/>
    <m/>
    <m/>
    <s v="transposase"/>
    <m/>
    <m/>
    <s v="A4S02_04845"/>
    <n v="375"/>
    <n v="124"/>
    <m/>
  </r>
  <r>
    <n v="1939"/>
    <x v="0"/>
    <x v="2"/>
    <s v="GCA_001766235.1"/>
    <s v="Primary Assembly"/>
    <s v="chromosome"/>
    <s v="CP015164.1"/>
    <n v="1003461"/>
    <n v="1004405"/>
    <x v="0"/>
    <m/>
    <m/>
    <m/>
    <m/>
    <m/>
    <m/>
    <s v="A4S02_04850"/>
    <n v="945"/>
    <m/>
    <m/>
  </r>
  <r>
    <n v="1940"/>
    <x v="1"/>
    <x v="3"/>
    <s v="GCA_001766235.1"/>
    <s v="Primary Assembly"/>
    <s v="chromosome"/>
    <s v="CP015164.1"/>
    <n v="1003461"/>
    <n v="1004405"/>
    <x v="0"/>
    <s v="AOW46226.1"/>
    <m/>
    <m/>
    <s v="arylesterase"/>
    <m/>
    <m/>
    <s v="A4S02_04850"/>
    <n v="945"/>
    <n v="314"/>
    <m/>
  </r>
  <r>
    <n v="1941"/>
    <x v="0"/>
    <x v="2"/>
    <s v="GCA_001766235.1"/>
    <s v="Primary Assembly"/>
    <s v="chromosome"/>
    <s v="CP015164.1"/>
    <n v="1004551"/>
    <n v="1004922"/>
    <x v="0"/>
    <m/>
    <m/>
    <m/>
    <m/>
    <m/>
    <m/>
    <s v="A4S02_04855"/>
    <n v="372"/>
    <m/>
    <m/>
  </r>
  <r>
    <n v="1942"/>
    <x v="1"/>
    <x v="3"/>
    <s v="GCA_001766235.1"/>
    <s v="Primary Assembly"/>
    <s v="chromosome"/>
    <s v="CP015164.1"/>
    <n v="1004551"/>
    <n v="1004922"/>
    <x v="0"/>
    <s v="AOW46227.1"/>
    <m/>
    <m/>
    <s v="transposase"/>
    <m/>
    <m/>
    <s v="A4S02_04855"/>
    <n v="372"/>
    <n v="123"/>
    <m/>
  </r>
  <r>
    <n v="1943"/>
    <x v="0"/>
    <x v="2"/>
    <s v="GCA_001766235.1"/>
    <s v="Primary Assembly"/>
    <s v="chromosome"/>
    <s v="CP015164.1"/>
    <n v="1004964"/>
    <n v="1005305"/>
    <x v="0"/>
    <m/>
    <m/>
    <m/>
    <m/>
    <m/>
    <m/>
    <s v="A4S02_04860"/>
    <n v="342"/>
    <m/>
    <m/>
  </r>
  <r>
    <n v="1944"/>
    <x v="1"/>
    <x v="3"/>
    <s v="GCA_001766235.1"/>
    <s v="Primary Assembly"/>
    <s v="chromosome"/>
    <s v="CP015164.1"/>
    <n v="1004964"/>
    <n v="1005305"/>
    <x v="0"/>
    <s v="AOW46228.1"/>
    <m/>
    <m/>
    <s v="transposase"/>
    <m/>
    <m/>
    <s v="A4S02_04860"/>
    <n v="342"/>
    <n v="113"/>
    <m/>
  </r>
  <r>
    <n v="1945"/>
    <x v="0"/>
    <x v="2"/>
    <s v="GCA_001766235.1"/>
    <s v="Primary Assembly"/>
    <s v="chromosome"/>
    <s v="CP015164.1"/>
    <n v="1005423"/>
    <n v="1006256"/>
    <x v="0"/>
    <m/>
    <m/>
    <m/>
    <m/>
    <m/>
    <m/>
    <s v="A4S02_04865"/>
    <n v="834"/>
    <m/>
    <m/>
  </r>
  <r>
    <n v="1946"/>
    <x v="1"/>
    <x v="3"/>
    <s v="GCA_001766235.1"/>
    <s v="Primary Assembly"/>
    <s v="chromosome"/>
    <s v="CP015164.1"/>
    <n v="1005423"/>
    <n v="1006256"/>
    <x v="0"/>
    <s v="AOW46229.1"/>
    <m/>
    <m/>
    <s v="transposase"/>
    <m/>
    <m/>
    <s v="A4S02_04865"/>
    <n v="834"/>
    <n v="277"/>
    <m/>
  </r>
  <r>
    <n v="1947"/>
    <x v="0"/>
    <x v="2"/>
    <s v="GCA_001766235.1"/>
    <s v="Primary Assembly"/>
    <s v="chromosome"/>
    <s v="CP015164.1"/>
    <n v="1006492"/>
    <n v="1008081"/>
    <x v="0"/>
    <m/>
    <m/>
    <m/>
    <m/>
    <m/>
    <m/>
    <s v="A4S02_04870"/>
    <n v="1590"/>
    <m/>
    <m/>
  </r>
  <r>
    <n v="1948"/>
    <x v="1"/>
    <x v="3"/>
    <s v="GCA_001766235.1"/>
    <s v="Primary Assembly"/>
    <s v="chromosome"/>
    <s v="CP015164.1"/>
    <n v="1006492"/>
    <n v="1008081"/>
    <x v="0"/>
    <s v="AOW46230.1"/>
    <m/>
    <m/>
    <s v="hypothetical protein"/>
    <m/>
    <m/>
    <s v="A4S02_04870"/>
    <n v="1590"/>
    <n v="529"/>
    <m/>
  </r>
  <r>
    <n v="1949"/>
    <x v="0"/>
    <x v="2"/>
    <s v="GCA_001766235.1"/>
    <s v="Primary Assembly"/>
    <s v="chromosome"/>
    <s v="CP015164.1"/>
    <n v="1008149"/>
    <n v="1008550"/>
    <x v="0"/>
    <m/>
    <m/>
    <m/>
    <m/>
    <m/>
    <m/>
    <s v="A4S02_04875"/>
    <n v="402"/>
    <m/>
    <m/>
  </r>
  <r>
    <n v="1950"/>
    <x v="1"/>
    <x v="3"/>
    <s v="GCA_001766235.1"/>
    <s v="Primary Assembly"/>
    <s v="chromosome"/>
    <s v="CP015164.1"/>
    <n v="1008149"/>
    <n v="1008550"/>
    <x v="0"/>
    <s v="AOW46231.1"/>
    <m/>
    <m/>
    <s v="hypothetical protein"/>
    <m/>
    <m/>
    <s v="A4S02_04875"/>
    <n v="402"/>
    <n v="133"/>
    <m/>
  </r>
  <r>
    <n v="1951"/>
    <x v="0"/>
    <x v="2"/>
    <s v="GCA_001766235.1"/>
    <s v="Primary Assembly"/>
    <s v="chromosome"/>
    <s v="CP015164.1"/>
    <n v="1008693"/>
    <n v="1010078"/>
    <x v="1"/>
    <m/>
    <m/>
    <m/>
    <m/>
    <m/>
    <m/>
    <s v="A4S02_04880"/>
    <n v="1386"/>
    <m/>
    <m/>
  </r>
  <r>
    <n v="1952"/>
    <x v="1"/>
    <x v="3"/>
    <s v="GCA_001766235.1"/>
    <s v="Primary Assembly"/>
    <s v="chromosome"/>
    <s v="CP015164.1"/>
    <n v="1008693"/>
    <n v="1010078"/>
    <x v="1"/>
    <s v="AOW46232.1"/>
    <m/>
    <m/>
    <s v="transposase"/>
    <m/>
    <m/>
    <s v="A4S02_04880"/>
    <n v="1386"/>
    <n v="461"/>
    <m/>
  </r>
  <r>
    <n v="1953"/>
    <x v="0"/>
    <x v="2"/>
    <s v="GCA_001766235.1"/>
    <s v="Primary Assembly"/>
    <s v="chromosome"/>
    <s v="CP015164.1"/>
    <n v="1010229"/>
    <n v="1010897"/>
    <x v="0"/>
    <m/>
    <m/>
    <m/>
    <m/>
    <m/>
    <m/>
    <s v="A4S02_04885"/>
    <n v="669"/>
    <m/>
    <m/>
  </r>
  <r>
    <n v="1954"/>
    <x v="1"/>
    <x v="3"/>
    <s v="GCA_001766235.1"/>
    <s v="Primary Assembly"/>
    <s v="chromosome"/>
    <s v="CP015164.1"/>
    <n v="1010229"/>
    <n v="1010897"/>
    <x v="0"/>
    <s v="AOW46233.1"/>
    <m/>
    <m/>
    <s v="transposase"/>
    <m/>
    <m/>
    <s v="A4S02_04885"/>
    <n v="669"/>
    <n v="222"/>
    <m/>
  </r>
  <r>
    <n v="1955"/>
    <x v="0"/>
    <x v="0"/>
    <s v="GCA_001766235.1"/>
    <s v="Primary Assembly"/>
    <s v="chromosome"/>
    <s v="CP015164.1"/>
    <n v="1010947"/>
    <n v="1015488"/>
    <x v="0"/>
    <m/>
    <m/>
    <m/>
    <m/>
    <m/>
    <m/>
    <s v="A4S02_04890"/>
    <n v="4542"/>
    <m/>
    <s v="pseudo"/>
  </r>
  <r>
    <n v="1956"/>
    <x v="1"/>
    <x v="1"/>
    <s v="GCA_001766235.1"/>
    <s v="Primary Assembly"/>
    <s v="chromosome"/>
    <s v="CP015164.1"/>
    <n v="1010947"/>
    <n v="1015488"/>
    <x v="0"/>
    <m/>
    <m/>
    <m/>
    <s v="disulfide oxidoreductase"/>
    <m/>
    <m/>
    <s v="A4S02_04890"/>
    <n v="4542"/>
    <m/>
    <s v="pseudo"/>
  </r>
  <r>
    <n v="1957"/>
    <x v="0"/>
    <x v="0"/>
    <s v="GCA_001766235.1"/>
    <s v="Primary Assembly"/>
    <s v="chromosome"/>
    <s v="CP015164.1"/>
    <n v="1015631"/>
    <n v="1016413"/>
    <x v="1"/>
    <m/>
    <m/>
    <m/>
    <m/>
    <m/>
    <m/>
    <s v="A4S02_04895"/>
    <n v="783"/>
    <m/>
    <s v="pseudo"/>
  </r>
  <r>
    <n v="1958"/>
    <x v="1"/>
    <x v="1"/>
    <s v="GCA_001766235.1"/>
    <s v="Primary Assembly"/>
    <s v="chromosome"/>
    <s v="CP015164.1"/>
    <n v="1015631"/>
    <n v="1016413"/>
    <x v="1"/>
    <m/>
    <m/>
    <m/>
    <s v="5,10-methylene tetrahydromethanopterin reductase"/>
    <m/>
    <m/>
    <s v="A4S02_04895"/>
    <n v="783"/>
    <m/>
    <s v="pseudo"/>
  </r>
  <r>
    <n v="1959"/>
    <x v="0"/>
    <x v="2"/>
    <s v="GCA_001766235.1"/>
    <s v="Primary Assembly"/>
    <s v="chromosome"/>
    <s v="CP015164.1"/>
    <n v="1016407"/>
    <n v="1016781"/>
    <x v="1"/>
    <m/>
    <m/>
    <m/>
    <m/>
    <m/>
    <m/>
    <s v="A4S02_04900"/>
    <n v="375"/>
    <m/>
    <m/>
  </r>
  <r>
    <n v="1960"/>
    <x v="1"/>
    <x v="3"/>
    <s v="GCA_001766235.1"/>
    <s v="Primary Assembly"/>
    <s v="chromosome"/>
    <s v="CP015164.1"/>
    <n v="1016407"/>
    <n v="1016781"/>
    <x v="1"/>
    <s v="AOW46234.1"/>
    <m/>
    <m/>
    <s v="transposase"/>
    <m/>
    <m/>
    <s v="A4S02_04900"/>
    <n v="375"/>
    <n v="124"/>
    <m/>
  </r>
  <r>
    <n v="1961"/>
    <x v="0"/>
    <x v="2"/>
    <s v="GCA_001766235.1"/>
    <s v="Primary Assembly"/>
    <s v="chromosome"/>
    <s v="CP015164.1"/>
    <n v="1016778"/>
    <n v="1017155"/>
    <x v="1"/>
    <m/>
    <m/>
    <m/>
    <m/>
    <m/>
    <m/>
    <s v="A4S02_04905"/>
    <n v="378"/>
    <m/>
    <m/>
  </r>
  <r>
    <n v="1962"/>
    <x v="1"/>
    <x v="3"/>
    <s v="GCA_001766235.1"/>
    <s v="Primary Assembly"/>
    <s v="chromosome"/>
    <s v="CP015164.1"/>
    <n v="1016778"/>
    <n v="1017155"/>
    <x v="1"/>
    <s v="AOW46235.1"/>
    <m/>
    <m/>
    <s v="transposase"/>
    <m/>
    <m/>
    <s v="A4S02_04905"/>
    <n v="378"/>
    <n v="125"/>
    <m/>
  </r>
  <r>
    <n v="1963"/>
    <x v="0"/>
    <x v="2"/>
    <s v="GCA_001766235.1"/>
    <s v="Primary Assembly"/>
    <s v="chromosome"/>
    <s v="CP015164.1"/>
    <n v="1017226"/>
    <n v="1017540"/>
    <x v="1"/>
    <m/>
    <m/>
    <m/>
    <m/>
    <m/>
    <m/>
    <s v="A4S02_04910"/>
    <n v="315"/>
    <m/>
    <m/>
  </r>
  <r>
    <n v="1964"/>
    <x v="1"/>
    <x v="3"/>
    <s v="GCA_001766235.1"/>
    <s v="Primary Assembly"/>
    <s v="chromosome"/>
    <s v="CP015164.1"/>
    <n v="1017226"/>
    <n v="1017540"/>
    <x v="1"/>
    <s v="AOW46236.1"/>
    <m/>
    <m/>
    <s v="hypothetical protein"/>
    <m/>
    <m/>
    <s v="A4S02_04910"/>
    <n v="315"/>
    <n v="104"/>
    <m/>
  </r>
  <r>
    <n v="1965"/>
    <x v="0"/>
    <x v="2"/>
    <s v="GCA_001766235.1"/>
    <s v="Primary Assembly"/>
    <s v="chromosome"/>
    <s v="CP015164.1"/>
    <n v="1017824"/>
    <n v="1018846"/>
    <x v="0"/>
    <m/>
    <m/>
    <m/>
    <m/>
    <m/>
    <m/>
    <s v="A4S02_04915"/>
    <n v="1023"/>
    <m/>
    <m/>
  </r>
  <r>
    <n v="1966"/>
    <x v="1"/>
    <x v="3"/>
    <s v="GCA_001766235.1"/>
    <s v="Primary Assembly"/>
    <s v="chromosome"/>
    <s v="CP015164.1"/>
    <n v="1017824"/>
    <n v="1018846"/>
    <x v="0"/>
    <s v="AOW46237.1"/>
    <m/>
    <m/>
    <s v="adenosine deaminase"/>
    <m/>
    <m/>
    <s v="A4S02_04915"/>
    <n v="1023"/>
    <n v="340"/>
    <m/>
  </r>
  <r>
    <n v="1967"/>
    <x v="0"/>
    <x v="2"/>
    <s v="GCA_001766235.1"/>
    <s v="Primary Assembly"/>
    <s v="chromosome"/>
    <s v="CP015164.1"/>
    <n v="1018992"/>
    <n v="1019819"/>
    <x v="1"/>
    <m/>
    <m/>
    <m/>
    <m/>
    <m/>
    <m/>
    <s v="A4S02_04920"/>
    <n v="828"/>
    <m/>
    <m/>
  </r>
  <r>
    <n v="1968"/>
    <x v="1"/>
    <x v="3"/>
    <s v="GCA_001766235.1"/>
    <s v="Primary Assembly"/>
    <s v="chromosome"/>
    <s v="CP015164.1"/>
    <n v="1018992"/>
    <n v="1019819"/>
    <x v="1"/>
    <s v="AOW46238.1"/>
    <m/>
    <m/>
    <s v="transposase"/>
    <m/>
    <m/>
    <s v="A4S02_04920"/>
    <n v="828"/>
    <n v="275"/>
    <m/>
  </r>
  <r>
    <n v="1969"/>
    <x v="0"/>
    <x v="2"/>
    <s v="GCA_001766235.1"/>
    <s v="Primary Assembly"/>
    <s v="chromosome"/>
    <s v="CP015164.1"/>
    <n v="1019816"/>
    <n v="1020079"/>
    <x v="1"/>
    <m/>
    <m/>
    <m/>
    <m/>
    <m/>
    <m/>
    <s v="A4S02_04925"/>
    <n v="264"/>
    <m/>
    <m/>
  </r>
  <r>
    <n v="1970"/>
    <x v="1"/>
    <x v="3"/>
    <s v="GCA_001766235.1"/>
    <s v="Primary Assembly"/>
    <s v="chromosome"/>
    <s v="CP015164.1"/>
    <n v="1019816"/>
    <n v="1020079"/>
    <x v="1"/>
    <s v="AOW47784.1"/>
    <m/>
    <m/>
    <s v="transposase"/>
    <m/>
    <m/>
    <s v="A4S02_04925"/>
    <n v="264"/>
    <n v="87"/>
    <m/>
  </r>
  <r>
    <n v="1971"/>
    <x v="0"/>
    <x v="2"/>
    <s v="GCA_001766235.1"/>
    <s v="Primary Assembly"/>
    <s v="chromosome"/>
    <s v="CP015164.1"/>
    <n v="1020748"/>
    <n v="1021863"/>
    <x v="0"/>
    <m/>
    <m/>
    <m/>
    <m/>
    <m/>
    <m/>
    <s v="A4S02_04930"/>
    <n v="1116"/>
    <m/>
    <m/>
  </r>
  <r>
    <n v="1972"/>
    <x v="1"/>
    <x v="3"/>
    <s v="GCA_001766235.1"/>
    <s v="Primary Assembly"/>
    <s v="chromosome"/>
    <s v="CP015164.1"/>
    <n v="1020748"/>
    <n v="1021863"/>
    <x v="0"/>
    <s v="AOW47785.1"/>
    <m/>
    <m/>
    <s v="ferredoxin"/>
    <m/>
    <m/>
    <s v="A4S02_04930"/>
    <n v="1116"/>
    <n v="371"/>
    <m/>
  </r>
  <r>
    <n v="1973"/>
    <x v="0"/>
    <x v="2"/>
    <s v="GCA_001766235.1"/>
    <s v="Primary Assembly"/>
    <s v="chromosome"/>
    <s v="CP015164.1"/>
    <n v="1022041"/>
    <n v="1022838"/>
    <x v="0"/>
    <m/>
    <m/>
    <m/>
    <m/>
    <m/>
    <m/>
    <s v="A4S02_04935"/>
    <n v="798"/>
    <m/>
    <m/>
  </r>
  <r>
    <n v="1974"/>
    <x v="1"/>
    <x v="3"/>
    <s v="GCA_001766235.1"/>
    <s v="Primary Assembly"/>
    <s v="chromosome"/>
    <s v="CP015164.1"/>
    <n v="1022041"/>
    <n v="1022838"/>
    <x v="0"/>
    <s v="AOW46239.1"/>
    <m/>
    <m/>
    <s v="transposase"/>
    <m/>
    <m/>
    <s v="A4S02_04935"/>
    <n v="798"/>
    <n v="265"/>
    <m/>
  </r>
  <r>
    <n v="1975"/>
    <x v="0"/>
    <x v="2"/>
    <s v="GCA_001766235.1"/>
    <s v="Primary Assembly"/>
    <s v="chromosome"/>
    <s v="CP015164.1"/>
    <n v="1023424"/>
    <n v="1024575"/>
    <x v="0"/>
    <m/>
    <m/>
    <m/>
    <m/>
    <m/>
    <m/>
    <s v="A4S02_04940"/>
    <n v="1152"/>
    <m/>
    <m/>
  </r>
  <r>
    <n v="1976"/>
    <x v="1"/>
    <x v="3"/>
    <s v="GCA_001766235.1"/>
    <s v="Primary Assembly"/>
    <s v="chromosome"/>
    <s v="CP015164.1"/>
    <n v="1023424"/>
    <n v="1024575"/>
    <x v="0"/>
    <s v="AOW46240.1"/>
    <m/>
    <m/>
    <s v="acyl-CoA dehydrogenase"/>
    <m/>
    <m/>
    <s v="A4S02_04940"/>
    <n v="1152"/>
    <n v="383"/>
    <m/>
  </r>
  <r>
    <n v="1977"/>
    <x v="0"/>
    <x v="2"/>
    <s v="GCA_001766235.1"/>
    <s v="Primary Assembly"/>
    <s v="chromosome"/>
    <s v="CP015164.1"/>
    <n v="1024608"/>
    <n v="1025225"/>
    <x v="0"/>
    <m/>
    <m/>
    <m/>
    <m/>
    <m/>
    <m/>
    <s v="A4S02_04945"/>
    <n v="618"/>
    <m/>
    <m/>
  </r>
  <r>
    <n v="1978"/>
    <x v="1"/>
    <x v="3"/>
    <s v="GCA_001766235.1"/>
    <s v="Primary Assembly"/>
    <s v="chromosome"/>
    <s v="CP015164.1"/>
    <n v="1024608"/>
    <n v="1025225"/>
    <x v="0"/>
    <s v="AOW46241.1"/>
    <m/>
    <m/>
    <s v="nitroreductase"/>
    <m/>
    <m/>
    <s v="A4S02_04945"/>
    <n v="618"/>
    <n v="205"/>
    <m/>
  </r>
  <r>
    <n v="1979"/>
    <x v="0"/>
    <x v="2"/>
    <s v="GCA_001766235.1"/>
    <s v="Primary Assembly"/>
    <s v="chromosome"/>
    <s v="CP015164.1"/>
    <n v="1025368"/>
    <n v="1025760"/>
    <x v="1"/>
    <m/>
    <m/>
    <m/>
    <m/>
    <m/>
    <m/>
    <s v="A4S02_04950"/>
    <n v="393"/>
    <m/>
    <m/>
  </r>
  <r>
    <n v="1980"/>
    <x v="1"/>
    <x v="3"/>
    <s v="GCA_001766235.1"/>
    <s v="Primary Assembly"/>
    <s v="chromosome"/>
    <s v="CP015164.1"/>
    <n v="1025368"/>
    <n v="1025760"/>
    <x v="1"/>
    <s v="AOW46242.1"/>
    <m/>
    <m/>
    <s v="hypothetical protein"/>
    <m/>
    <m/>
    <s v="A4S02_04950"/>
    <n v="393"/>
    <n v="130"/>
    <m/>
  </r>
  <r>
    <n v="1981"/>
    <x v="0"/>
    <x v="2"/>
    <s v="GCA_001766235.1"/>
    <s v="Primary Assembly"/>
    <s v="chromosome"/>
    <s v="CP015164.1"/>
    <n v="1025803"/>
    <n v="1026600"/>
    <x v="1"/>
    <m/>
    <m/>
    <m/>
    <m/>
    <m/>
    <m/>
    <s v="A4S02_04955"/>
    <n v="798"/>
    <m/>
    <m/>
  </r>
  <r>
    <n v="1982"/>
    <x v="1"/>
    <x v="3"/>
    <s v="GCA_001766235.1"/>
    <s v="Primary Assembly"/>
    <s v="chromosome"/>
    <s v="CP015164.1"/>
    <n v="1025803"/>
    <n v="1026600"/>
    <x v="1"/>
    <s v="AOW46243.1"/>
    <m/>
    <m/>
    <s v="transposase"/>
    <m/>
    <m/>
    <s v="A4S02_04955"/>
    <n v="798"/>
    <n v="265"/>
    <m/>
  </r>
  <r>
    <n v="1983"/>
    <x v="0"/>
    <x v="2"/>
    <s v="GCA_001766235.1"/>
    <s v="Primary Assembly"/>
    <s v="chromosome"/>
    <s v="CP015164.1"/>
    <n v="1026898"/>
    <n v="1027218"/>
    <x v="1"/>
    <m/>
    <m/>
    <m/>
    <m/>
    <m/>
    <m/>
    <s v="A4S02_04960"/>
    <n v="321"/>
    <m/>
    <m/>
  </r>
  <r>
    <n v="1984"/>
    <x v="1"/>
    <x v="3"/>
    <s v="GCA_001766235.1"/>
    <s v="Primary Assembly"/>
    <s v="chromosome"/>
    <s v="CP015164.1"/>
    <n v="1026898"/>
    <n v="1027218"/>
    <x v="1"/>
    <s v="AOW47786.1"/>
    <m/>
    <m/>
    <s v="antibiotic biosynthesis monooxygenase"/>
    <m/>
    <m/>
    <s v="A4S02_04960"/>
    <n v="321"/>
    <n v="106"/>
    <m/>
  </r>
  <r>
    <n v="1985"/>
    <x v="0"/>
    <x v="2"/>
    <s v="GCA_001766235.1"/>
    <s v="Primary Assembly"/>
    <s v="chromosome"/>
    <s v="CP015164.1"/>
    <n v="1027239"/>
    <n v="1028051"/>
    <x v="1"/>
    <m/>
    <m/>
    <m/>
    <m/>
    <m/>
    <m/>
    <s v="A4S02_04965"/>
    <n v="813"/>
    <m/>
    <m/>
  </r>
  <r>
    <n v="1986"/>
    <x v="1"/>
    <x v="3"/>
    <s v="GCA_001766235.1"/>
    <s v="Primary Assembly"/>
    <s v="chromosome"/>
    <s v="CP015164.1"/>
    <n v="1027239"/>
    <n v="1028051"/>
    <x v="1"/>
    <s v="AOW46244.1"/>
    <m/>
    <m/>
    <s v="hemin ABC transporter ATP-binding protein"/>
    <m/>
    <m/>
    <s v="A4S02_04965"/>
    <n v="813"/>
    <n v="270"/>
    <m/>
  </r>
  <r>
    <n v="1987"/>
    <x v="0"/>
    <x v="2"/>
    <s v="GCA_001766235.1"/>
    <s v="Primary Assembly"/>
    <s v="chromosome"/>
    <s v="CP015164.1"/>
    <n v="1028048"/>
    <n v="1029100"/>
    <x v="1"/>
    <m/>
    <m/>
    <m/>
    <m/>
    <m/>
    <m/>
    <s v="A4S02_04970"/>
    <n v="1053"/>
    <m/>
    <m/>
  </r>
  <r>
    <n v="1988"/>
    <x v="1"/>
    <x v="3"/>
    <s v="GCA_001766235.1"/>
    <s v="Primary Assembly"/>
    <s v="chromosome"/>
    <s v="CP015164.1"/>
    <n v="1028048"/>
    <n v="1029100"/>
    <x v="1"/>
    <s v="AOW46245.1"/>
    <m/>
    <m/>
    <s v="iron ABC transporter"/>
    <m/>
    <m/>
    <s v="A4S02_04970"/>
    <n v="1053"/>
    <n v="350"/>
    <m/>
  </r>
  <r>
    <n v="1989"/>
    <x v="0"/>
    <x v="2"/>
    <s v="GCA_001766235.1"/>
    <s v="Primary Assembly"/>
    <s v="chromosome"/>
    <s v="CP015164.1"/>
    <n v="1029097"/>
    <n v="1029987"/>
    <x v="1"/>
    <m/>
    <m/>
    <m/>
    <m/>
    <m/>
    <m/>
    <s v="A4S02_04975"/>
    <n v="891"/>
    <m/>
    <m/>
  </r>
  <r>
    <n v="1990"/>
    <x v="1"/>
    <x v="3"/>
    <s v="GCA_001766235.1"/>
    <s v="Primary Assembly"/>
    <s v="chromosome"/>
    <s v="CP015164.1"/>
    <n v="1029097"/>
    <n v="1029987"/>
    <x v="1"/>
    <s v="AOW47787.1"/>
    <m/>
    <m/>
    <s v="hemin receptor"/>
    <m/>
    <m/>
    <s v="A4S02_04975"/>
    <n v="891"/>
    <n v="296"/>
    <m/>
  </r>
  <r>
    <n v="1991"/>
    <x v="0"/>
    <x v="2"/>
    <s v="GCA_001766235.1"/>
    <s v="Primary Assembly"/>
    <s v="chromosome"/>
    <s v="CP015164.1"/>
    <n v="1030083"/>
    <n v="1030412"/>
    <x v="1"/>
    <m/>
    <m/>
    <m/>
    <m/>
    <m/>
    <m/>
    <s v="A4S02_04980"/>
    <n v="330"/>
    <m/>
    <m/>
  </r>
  <r>
    <n v="1992"/>
    <x v="1"/>
    <x v="3"/>
    <s v="GCA_001766235.1"/>
    <s v="Primary Assembly"/>
    <s v="chromosome"/>
    <s v="CP015164.1"/>
    <n v="1030083"/>
    <n v="1030412"/>
    <x v="1"/>
    <s v="AOW46246.1"/>
    <m/>
    <m/>
    <s v="hypothetical protein"/>
    <m/>
    <m/>
    <s v="A4S02_04980"/>
    <n v="330"/>
    <n v="109"/>
    <m/>
  </r>
  <r>
    <n v="1993"/>
    <x v="0"/>
    <x v="2"/>
    <s v="GCA_001766235.1"/>
    <s v="Primary Assembly"/>
    <s v="chromosome"/>
    <s v="CP015164.1"/>
    <n v="1030601"/>
    <n v="1032034"/>
    <x v="1"/>
    <m/>
    <m/>
    <m/>
    <m/>
    <m/>
    <m/>
    <s v="A4S02_04985"/>
    <n v="1434"/>
    <m/>
    <m/>
  </r>
  <r>
    <n v="1994"/>
    <x v="1"/>
    <x v="3"/>
    <s v="GCA_001766235.1"/>
    <s v="Primary Assembly"/>
    <s v="chromosome"/>
    <s v="CP015164.1"/>
    <n v="1030601"/>
    <n v="1032034"/>
    <x v="1"/>
    <s v="AOW46247.1"/>
    <m/>
    <m/>
    <s v="aldehyde dehydrogenase"/>
    <m/>
    <m/>
    <s v="A4S02_04985"/>
    <n v="1434"/>
    <n v="477"/>
    <m/>
  </r>
  <r>
    <n v="1995"/>
    <x v="0"/>
    <x v="2"/>
    <s v="GCA_001766235.1"/>
    <s v="Primary Assembly"/>
    <s v="chromosome"/>
    <s v="CP015164.1"/>
    <n v="1032122"/>
    <n v="1032730"/>
    <x v="0"/>
    <m/>
    <m/>
    <m/>
    <m/>
    <m/>
    <m/>
    <s v="A4S02_04990"/>
    <n v="609"/>
    <m/>
    <m/>
  </r>
  <r>
    <n v="1996"/>
    <x v="1"/>
    <x v="3"/>
    <s v="GCA_001766235.1"/>
    <s v="Primary Assembly"/>
    <s v="chromosome"/>
    <s v="CP015164.1"/>
    <n v="1032122"/>
    <n v="1032730"/>
    <x v="0"/>
    <s v="AOW46248.1"/>
    <m/>
    <m/>
    <s v="TetR family transcriptional regulator"/>
    <m/>
    <m/>
    <s v="A4S02_04990"/>
    <n v="609"/>
    <n v="202"/>
    <m/>
  </r>
  <r>
    <n v="1997"/>
    <x v="0"/>
    <x v="2"/>
    <s v="GCA_001766235.1"/>
    <s v="Primary Assembly"/>
    <s v="chromosome"/>
    <s v="CP015164.1"/>
    <n v="1032731"/>
    <n v="1033204"/>
    <x v="1"/>
    <m/>
    <m/>
    <m/>
    <m/>
    <m/>
    <m/>
    <s v="A4S02_04995"/>
    <n v="474"/>
    <m/>
    <m/>
  </r>
  <r>
    <n v="1998"/>
    <x v="1"/>
    <x v="3"/>
    <s v="GCA_001766235.1"/>
    <s v="Primary Assembly"/>
    <s v="chromosome"/>
    <s v="CP015164.1"/>
    <n v="1032731"/>
    <n v="1033204"/>
    <x v="1"/>
    <s v="AOW46249.1"/>
    <m/>
    <m/>
    <s v="transcriptional regulator MntR"/>
    <m/>
    <m/>
    <s v="A4S02_04995"/>
    <n v="474"/>
    <n v="157"/>
    <m/>
  </r>
  <r>
    <n v="1999"/>
    <x v="0"/>
    <x v="2"/>
    <s v="GCA_001766235.1"/>
    <s v="Primary Assembly"/>
    <s v="chromosome"/>
    <s v="CP015164.1"/>
    <n v="1033395"/>
    <n v="1034768"/>
    <x v="0"/>
    <m/>
    <m/>
    <m/>
    <m/>
    <m/>
    <m/>
    <s v="A4S02_05000"/>
    <n v="1374"/>
    <m/>
    <m/>
  </r>
  <r>
    <n v="2000"/>
    <x v="1"/>
    <x v="3"/>
    <s v="GCA_001766235.1"/>
    <s v="Primary Assembly"/>
    <s v="chromosome"/>
    <s v="CP015164.1"/>
    <n v="1033395"/>
    <n v="1034768"/>
    <x v="0"/>
    <s v="AOW46250.1"/>
    <m/>
    <m/>
    <s v="divalent metal cation transporter"/>
    <m/>
    <m/>
    <s v="A4S02_05000"/>
    <n v="1374"/>
    <n v="457"/>
    <m/>
  </r>
  <r>
    <n v="2001"/>
    <x v="0"/>
    <x v="2"/>
    <s v="GCA_001766235.1"/>
    <s v="Primary Assembly"/>
    <s v="chromosome"/>
    <s v="CP015164.1"/>
    <n v="1034969"/>
    <n v="1035766"/>
    <x v="0"/>
    <m/>
    <m/>
    <m/>
    <m/>
    <m/>
    <m/>
    <s v="A4S02_05005"/>
    <n v="798"/>
    <m/>
    <m/>
  </r>
  <r>
    <n v="2002"/>
    <x v="1"/>
    <x v="3"/>
    <s v="GCA_001766235.1"/>
    <s v="Primary Assembly"/>
    <s v="chromosome"/>
    <s v="CP015164.1"/>
    <n v="1034969"/>
    <n v="1035766"/>
    <x v="0"/>
    <s v="AOW46251.1"/>
    <m/>
    <m/>
    <s v="transposase"/>
    <m/>
    <m/>
    <s v="A4S02_05005"/>
    <n v="798"/>
    <n v="265"/>
    <m/>
  </r>
  <r>
    <n v="2003"/>
    <x v="0"/>
    <x v="2"/>
    <s v="GCA_001766235.1"/>
    <s v="Primary Assembly"/>
    <s v="chromosome"/>
    <s v="CP015164.1"/>
    <n v="1035767"/>
    <n v="1036264"/>
    <x v="0"/>
    <m/>
    <m/>
    <m/>
    <m/>
    <m/>
    <m/>
    <s v="A4S02_05010"/>
    <n v="498"/>
    <m/>
    <m/>
  </r>
  <r>
    <n v="2004"/>
    <x v="1"/>
    <x v="3"/>
    <s v="GCA_001766235.1"/>
    <s v="Primary Assembly"/>
    <s v="chromosome"/>
    <s v="CP015164.1"/>
    <n v="1035767"/>
    <n v="1036264"/>
    <x v="0"/>
    <s v="AOW46252.1"/>
    <m/>
    <m/>
    <s v="hypothetical protein"/>
    <m/>
    <m/>
    <s v="A4S02_05010"/>
    <n v="498"/>
    <n v="165"/>
    <m/>
  </r>
  <r>
    <n v="2005"/>
    <x v="0"/>
    <x v="2"/>
    <s v="GCA_001766235.1"/>
    <s v="Primary Assembly"/>
    <s v="chromosome"/>
    <s v="CP015164.1"/>
    <n v="1036473"/>
    <n v="1037552"/>
    <x v="1"/>
    <m/>
    <m/>
    <m/>
    <m/>
    <m/>
    <m/>
    <s v="A4S02_05015"/>
    <n v="1080"/>
    <m/>
    <m/>
  </r>
  <r>
    <n v="2006"/>
    <x v="1"/>
    <x v="3"/>
    <s v="GCA_001766235.1"/>
    <s v="Primary Assembly"/>
    <s v="chromosome"/>
    <s v="CP015164.1"/>
    <n v="1036473"/>
    <n v="1037552"/>
    <x v="1"/>
    <s v="AOW46253.1"/>
    <m/>
    <m/>
    <s v="transposase"/>
    <m/>
    <m/>
    <s v="A4S02_05015"/>
    <n v="1080"/>
    <n v="359"/>
    <m/>
  </r>
  <r>
    <n v="2007"/>
    <x v="0"/>
    <x v="2"/>
    <s v="GCA_001766235.1"/>
    <s v="Primary Assembly"/>
    <s v="chromosome"/>
    <s v="CP015164.1"/>
    <n v="1037810"/>
    <n v="1039195"/>
    <x v="1"/>
    <m/>
    <m/>
    <m/>
    <m/>
    <m/>
    <m/>
    <s v="A4S02_05020"/>
    <n v="1386"/>
    <m/>
    <m/>
  </r>
  <r>
    <n v="2008"/>
    <x v="1"/>
    <x v="3"/>
    <s v="GCA_001766235.1"/>
    <s v="Primary Assembly"/>
    <s v="chromosome"/>
    <s v="CP015164.1"/>
    <n v="1037810"/>
    <n v="1039195"/>
    <x v="1"/>
    <s v="AOW46254.1"/>
    <m/>
    <m/>
    <s v="transposase"/>
    <m/>
    <m/>
    <s v="A4S02_05020"/>
    <n v="1386"/>
    <n v="461"/>
    <m/>
  </r>
  <r>
    <n v="2009"/>
    <x v="0"/>
    <x v="2"/>
    <s v="GCA_001766235.1"/>
    <s v="Primary Assembly"/>
    <s v="chromosome"/>
    <s v="CP015164.1"/>
    <n v="1039500"/>
    <n v="1039925"/>
    <x v="0"/>
    <m/>
    <m/>
    <m/>
    <m/>
    <m/>
    <m/>
    <s v="A4S02_05025"/>
    <n v="426"/>
    <m/>
    <m/>
  </r>
  <r>
    <n v="2010"/>
    <x v="1"/>
    <x v="3"/>
    <s v="GCA_001766235.1"/>
    <s v="Primary Assembly"/>
    <s v="chromosome"/>
    <s v="CP015164.1"/>
    <n v="1039500"/>
    <n v="1039925"/>
    <x v="0"/>
    <s v="AOW46255.1"/>
    <m/>
    <m/>
    <s v="transposase"/>
    <m/>
    <m/>
    <s v="A4S02_05025"/>
    <n v="426"/>
    <n v="141"/>
    <m/>
  </r>
  <r>
    <n v="2011"/>
    <x v="0"/>
    <x v="2"/>
    <s v="GCA_001766235.1"/>
    <s v="Primary Assembly"/>
    <s v="chromosome"/>
    <s v="CP015164.1"/>
    <n v="1039922"/>
    <n v="1040296"/>
    <x v="0"/>
    <m/>
    <m/>
    <m/>
    <m/>
    <m/>
    <m/>
    <s v="A4S02_05030"/>
    <n v="375"/>
    <m/>
    <m/>
  </r>
  <r>
    <n v="2012"/>
    <x v="1"/>
    <x v="3"/>
    <s v="GCA_001766235.1"/>
    <s v="Primary Assembly"/>
    <s v="chromosome"/>
    <s v="CP015164.1"/>
    <n v="1039922"/>
    <n v="1040296"/>
    <x v="0"/>
    <s v="AOW46256.1"/>
    <m/>
    <m/>
    <s v="transposase"/>
    <m/>
    <m/>
    <s v="A4S02_05030"/>
    <n v="375"/>
    <n v="124"/>
    <m/>
  </r>
  <r>
    <n v="2013"/>
    <x v="0"/>
    <x v="0"/>
    <s v="GCA_001766235.1"/>
    <s v="Primary Assembly"/>
    <s v="chromosome"/>
    <s v="CP015164.1"/>
    <n v="1040305"/>
    <n v="1041006"/>
    <x v="1"/>
    <m/>
    <m/>
    <m/>
    <m/>
    <m/>
    <m/>
    <s v="A4S02_05035"/>
    <n v="702"/>
    <m/>
    <s v="pseudo"/>
  </r>
  <r>
    <n v="2014"/>
    <x v="1"/>
    <x v="1"/>
    <s v="GCA_001766235.1"/>
    <s v="Primary Assembly"/>
    <s v="chromosome"/>
    <s v="CP015164.1"/>
    <n v="1040305"/>
    <n v="1041006"/>
    <x v="1"/>
    <m/>
    <m/>
    <m/>
    <s v="tannase"/>
    <m/>
    <m/>
    <s v="A4S02_05035"/>
    <n v="702"/>
    <m/>
    <s v="pseudo"/>
  </r>
  <r>
    <n v="2015"/>
    <x v="0"/>
    <x v="2"/>
    <s v="GCA_001766235.1"/>
    <s v="Primary Assembly"/>
    <s v="chromosome"/>
    <s v="CP015164.1"/>
    <n v="1041162"/>
    <n v="1042466"/>
    <x v="1"/>
    <m/>
    <m/>
    <m/>
    <m/>
    <m/>
    <m/>
    <s v="A4S02_05040"/>
    <n v="1305"/>
    <m/>
    <m/>
  </r>
  <r>
    <n v="2016"/>
    <x v="1"/>
    <x v="3"/>
    <s v="GCA_001766235.1"/>
    <s v="Primary Assembly"/>
    <s v="chromosome"/>
    <s v="CP015164.1"/>
    <n v="1041162"/>
    <n v="1042466"/>
    <x v="1"/>
    <s v="AOW46257.1"/>
    <m/>
    <m/>
    <s v="sugar transporter"/>
    <m/>
    <m/>
    <s v="A4S02_05040"/>
    <n v="1305"/>
    <n v="434"/>
    <m/>
  </r>
  <r>
    <n v="2017"/>
    <x v="0"/>
    <x v="2"/>
    <s v="GCA_001766235.1"/>
    <s v="Primary Assembly"/>
    <s v="chromosome"/>
    <s v="CP015164.1"/>
    <n v="1042637"/>
    <n v="1044304"/>
    <x v="1"/>
    <m/>
    <m/>
    <m/>
    <m/>
    <m/>
    <m/>
    <s v="A4S02_05045"/>
    <n v="1668"/>
    <m/>
    <m/>
  </r>
  <r>
    <n v="2018"/>
    <x v="1"/>
    <x v="3"/>
    <s v="GCA_001766235.1"/>
    <s v="Primary Assembly"/>
    <s v="chromosome"/>
    <s v="CP015164.1"/>
    <n v="1042637"/>
    <n v="1044304"/>
    <x v="1"/>
    <s v="AOW46258.1"/>
    <m/>
    <m/>
    <s v="phosphoglucomutase, alpha-D-glucose phosphate-specific"/>
    <m/>
    <m/>
    <s v="A4S02_05045"/>
    <n v="1668"/>
    <n v="555"/>
    <m/>
  </r>
  <r>
    <n v="2019"/>
    <x v="0"/>
    <x v="2"/>
    <s v="GCA_001766235.1"/>
    <s v="Primary Assembly"/>
    <s v="chromosome"/>
    <s v="CP015164.1"/>
    <n v="1044502"/>
    <n v="1045575"/>
    <x v="1"/>
    <m/>
    <m/>
    <m/>
    <m/>
    <m/>
    <m/>
    <s v="A4S02_05050"/>
    <n v="1074"/>
    <m/>
    <m/>
  </r>
  <r>
    <n v="2020"/>
    <x v="1"/>
    <x v="3"/>
    <s v="GCA_001766235.1"/>
    <s v="Primary Assembly"/>
    <s v="chromosome"/>
    <s v="CP015164.1"/>
    <n v="1044502"/>
    <n v="1045575"/>
    <x v="1"/>
    <s v="AOW46259.1"/>
    <m/>
    <m/>
    <s v="alkene reductase"/>
    <m/>
    <m/>
    <s v="A4S02_05050"/>
    <n v="1074"/>
    <n v="357"/>
    <m/>
  </r>
  <r>
    <n v="2021"/>
    <x v="0"/>
    <x v="2"/>
    <s v="GCA_001766235.1"/>
    <s v="Primary Assembly"/>
    <s v="chromosome"/>
    <s v="CP015164.1"/>
    <n v="1046085"/>
    <n v="1047116"/>
    <x v="0"/>
    <m/>
    <m/>
    <m/>
    <m/>
    <m/>
    <m/>
    <s v="A4S02_05055"/>
    <n v="1032"/>
    <m/>
    <m/>
  </r>
  <r>
    <n v="2022"/>
    <x v="1"/>
    <x v="3"/>
    <s v="GCA_001766235.1"/>
    <s v="Primary Assembly"/>
    <s v="chromosome"/>
    <s v="CP015164.1"/>
    <n v="1046085"/>
    <n v="1047116"/>
    <x v="0"/>
    <s v="AOW46260.1"/>
    <m/>
    <m/>
    <s v="transposase"/>
    <m/>
    <m/>
    <s v="A4S02_05055"/>
    <n v="1032"/>
    <n v="343"/>
    <m/>
  </r>
  <r>
    <n v="2023"/>
    <x v="0"/>
    <x v="0"/>
    <s v="GCA_001766235.1"/>
    <s v="Primary Assembly"/>
    <s v="chromosome"/>
    <s v="CP015164.1"/>
    <n v="1047577"/>
    <n v="1048543"/>
    <x v="1"/>
    <m/>
    <m/>
    <m/>
    <m/>
    <m/>
    <m/>
    <s v="A4S02_05060"/>
    <n v="967"/>
    <m/>
    <s v="pseudo"/>
  </r>
  <r>
    <n v="2024"/>
    <x v="1"/>
    <x v="1"/>
    <s v="GCA_001766235.1"/>
    <s v="Primary Assembly"/>
    <s v="chromosome"/>
    <s v="CP015164.1"/>
    <n v="1047577"/>
    <n v="1048543"/>
    <x v="1"/>
    <m/>
    <m/>
    <m/>
    <s v="metallophosphoesterase"/>
    <m/>
    <m/>
    <s v="A4S02_05060"/>
    <n v="967"/>
    <m/>
    <s v="pseudo"/>
  </r>
  <r>
    <n v="2025"/>
    <x v="0"/>
    <x v="0"/>
    <s v="GCA_001766235.1"/>
    <s v="Primary Assembly"/>
    <s v="chromosome"/>
    <s v="CP015164.1"/>
    <n v="1048650"/>
    <n v="1049387"/>
    <x v="1"/>
    <m/>
    <m/>
    <m/>
    <m/>
    <m/>
    <m/>
    <s v="A4S02_05065"/>
    <n v="738"/>
    <m/>
    <s v="pseudo"/>
  </r>
  <r>
    <n v="2026"/>
    <x v="1"/>
    <x v="1"/>
    <s v="GCA_001766235.1"/>
    <s v="Primary Assembly"/>
    <s v="chromosome"/>
    <s v="CP015164.1"/>
    <n v="1048650"/>
    <n v="1049387"/>
    <x v="1"/>
    <m/>
    <m/>
    <m/>
    <s v="shikimate dehydrogenase"/>
    <m/>
    <m/>
    <s v="A4S02_05065"/>
    <n v="738"/>
    <m/>
    <s v="pseudo"/>
  </r>
  <r>
    <n v="2027"/>
    <x v="0"/>
    <x v="2"/>
    <s v="GCA_001766235.1"/>
    <s v="Primary Assembly"/>
    <s v="chromosome"/>
    <s v="CP015164.1"/>
    <n v="1049404"/>
    <n v="1050201"/>
    <x v="1"/>
    <m/>
    <m/>
    <m/>
    <m/>
    <m/>
    <m/>
    <s v="A4S02_05070"/>
    <n v="798"/>
    <m/>
    <m/>
  </r>
  <r>
    <n v="2028"/>
    <x v="1"/>
    <x v="3"/>
    <s v="GCA_001766235.1"/>
    <s v="Primary Assembly"/>
    <s v="chromosome"/>
    <s v="CP015164.1"/>
    <n v="1049404"/>
    <n v="1050201"/>
    <x v="1"/>
    <s v="AOW46261.1"/>
    <m/>
    <m/>
    <s v="transposase"/>
    <m/>
    <m/>
    <s v="A4S02_05070"/>
    <n v="798"/>
    <n v="265"/>
    <m/>
  </r>
  <r>
    <n v="2029"/>
    <x v="0"/>
    <x v="2"/>
    <s v="GCA_001766235.1"/>
    <s v="Primary Assembly"/>
    <s v="chromosome"/>
    <s v="CP015164.1"/>
    <n v="1050161"/>
    <n v="1050424"/>
    <x v="1"/>
    <m/>
    <m/>
    <m/>
    <m/>
    <m/>
    <m/>
    <s v="A4S02_05075"/>
    <n v="264"/>
    <m/>
    <m/>
  </r>
  <r>
    <n v="2030"/>
    <x v="1"/>
    <x v="3"/>
    <s v="GCA_001766235.1"/>
    <s v="Primary Assembly"/>
    <s v="chromosome"/>
    <s v="CP015164.1"/>
    <n v="1050161"/>
    <n v="1050424"/>
    <x v="1"/>
    <s v="AOW46262.1"/>
    <m/>
    <m/>
    <s v="hypothetical protein"/>
    <m/>
    <m/>
    <s v="A4S02_05075"/>
    <n v="264"/>
    <n v="87"/>
    <m/>
  </r>
  <r>
    <n v="2031"/>
    <x v="0"/>
    <x v="2"/>
    <s v="GCA_001766235.1"/>
    <s v="Primary Assembly"/>
    <s v="chromosome"/>
    <s v="CP015164.1"/>
    <n v="1050591"/>
    <n v="1051670"/>
    <x v="1"/>
    <m/>
    <m/>
    <m/>
    <m/>
    <m/>
    <m/>
    <s v="A4S02_05080"/>
    <n v="1080"/>
    <m/>
    <m/>
  </r>
  <r>
    <n v="2032"/>
    <x v="1"/>
    <x v="3"/>
    <s v="GCA_001766235.1"/>
    <s v="Primary Assembly"/>
    <s v="chromosome"/>
    <s v="CP015164.1"/>
    <n v="1050591"/>
    <n v="1051670"/>
    <x v="1"/>
    <s v="AOW46263.1"/>
    <m/>
    <m/>
    <s v="transposase"/>
    <m/>
    <m/>
    <s v="A4S02_05080"/>
    <n v="1080"/>
    <n v="359"/>
    <m/>
  </r>
  <r>
    <n v="2033"/>
    <x v="0"/>
    <x v="2"/>
    <s v="GCA_001766235.1"/>
    <s v="Primary Assembly"/>
    <s v="chromosome"/>
    <s v="CP015164.1"/>
    <n v="1052013"/>
    <n v="1052744"/>
    <x v="1"/>
    <m/>
    <m/>
    <m/>
    <m/>
    <m/>
    <m/>
    <s v="A4S02_05085"/>
    <n v="732"/>
    <m/>
    <m/>
  </r>
  <r>
    <n v="2034"/>
    <x v="1"/>
    <x v="3"/>
    <s v="GCA_001766235.1"/>
    <s v="Primary Assembly"/>
    <s v="chromosome"/>
    <s v="CP015164.1"/>
    <n v="1052013"/>
    <n v="1052744"/>
    <x v="1"/>
    <s v="AOW46264.1"/>
    <m/>
    <m/>
    <s v="hypothetical protein"/>
    <m/>
    <m/>
    <s v="A4S02_05085"/>
    <n v="732"/>
    <n v="243"/>
    <m/>
  </r>
  <r>
    <n v="2035"/>
    <x v="0"/>
    <x v="2"/>
    <s v="GCA_001766235.1"/>
    <s v="Primary Assembly"/>
    <s v="chromosome"/>
    <s v="CP015164.1"/>
    <n v="1052876"/>
    <n v="1054261"/>
    <x v="1"/>
    <m/>
    <m/>
    <m/>
    <m/>
    <m/>
    <m/>
    <s v="A4S02_05090"/>
    <n v="1386"/>
    <m/>
    <m/>
  </r>
  <r>
    <n v="2036"/>
    <x v="1"/>
    <x v="3"/>
    <s v="GCA_001766235.1"/>
    <s v="Primary Assembly"/>
    <s v="chromosome"/>
    <s v="CP015164.1"/>
    <n v="1052876"/>
    <n v="1054261"/>
    <x v="1"/>
    <s v="AOW46265.1"/>
    <m/>
    <m/>
    <s v="transposase"/>
    <m/>
    <m/>
    <s v="A4S02_05090"/>
    <n v="1386"/>
    <n v="461"/>
    <m/>
  </r>
  <r>
    <n v="2037"/>
    <x v="0"/>
    <x v="2"/>
    <s v="GCA_001766235.1"/>
    <s v="Primary Assembly"/>
    <s v="chromosome"/>
    <s v="CP015164.1"/>
    <n v="1054312"/>
    <n v="1055979"/>
    <x v="1"/>
    <m/>
    <m/>
    <m/>
    <m/>
    <m/>
    <m/>
    <s v="A4S02_05095"/>
    <n v="1668"/>
    <m/>
    <m/>
  </r>
  <r>
    <n v="2038"/>
    <x v="1"/>
    <x v="3"/>
    <s v="GCA_001766235.1"/>
    <s v="Primary Assembly"/>
    <s v="chromosome"/>
    <s v="CP015164.1"/>
    <n v="1054312"/>
    <n v="1055979"/>
    <x v="1"/>
    <s v="AOW46266.1"/>
    <m/>
    <m/>
    <s v="hypothetical protein"/>
    <m/>
    <m/>
    <s v="A4S02_05095"/>
    <n v="1668"/>
    <n v="555"/>
    <m/>
  </r>
  <r>
    <n v="2039"/>
    <x v="0"/>
    <x v="2"/>
    <s v="GCA_001766235.1"/>
    <s v="Primary Assembly"/>
    <s v="chromosome"/>
    <s v="CP015164.1"/>
    <n v="1056031"/>
    <n v="1056504"/>
    <x v="1"/>
    <m/>
    <m/>
    <m/>
    <m/>
    <m/>
    <m/>
    <s v="A4S02_05100"/>
    <n v="474"/>
    <m/>
    <m/>
  </r>
  <r>
    <n v="2040"/>
    <x v="1"/>
    <x v="3"/>
    <s v="GCA_001766235.1"/>
    <s v="Primary Assembly"/>
    <s v="chromosome"/>
    <s v="CP015164.1"/>
    <n v="1056031"/>
    <n v="1056504"/>
    <x v="1"/>
    <s v="AOW46267.1"/>
    <m/>
    <m/>
    <s v="transposase"/>
    <m/>
    <m/>
    <s v="A4S02_05100"/>
    <n v="474"/>
    <n v="157"/>
    <m/>
  </r>
  <r>
    <n v="2041"/>
    <x v="0"/>
    <x v="2"/>
    <s v="GCA_001766235.1"/>
    <s v="Primary Assembly"/>
    <s v="chromosome"/>
    <s v="CP015164.1"/>
    <n v="1056569"/>
    <n v="1056979"/>
    <x v="1"/>
    <m/>
    <m/>
    <m/>
    <m/>
    <m/>
    <m/>
    <s v="A4S02_05105"/>
    <n v="411"/>
    <m/>
    <m/>
  </r>
  <r>
    <n v="2042"/>
    <x v="1"/>
    <x v="3"/>
    <s v="GCA_001766235.1"/>
    <s v="Primary Assembly"/>
    <s v="chromosome"/>
    <s v="CP015164.1"/>
    <n v="1056569"/>
    <n v="1056979"/>
    <x v="1"/>
    <s v="AOW46268.1"/>
    <m/>
    <m/>
    <s v="transposase"/>
    <m/>
    <m/>
    <s v="A4S02_05105"/>
    <n v="411"/>
    <n v="136"/>
    <m/>
  </r>
  <r>
    <n v="2043"/>
    <x v="0"/>
    <x v="0"/>
    <s v="GCA_001766235.1"/>
    <s v="Primary Assembly"/>
    <s v="chromosome"/>
    <s v="CP015164.1"/>
    <n v="1057343"/>
    <n v="1058027"/>
    <x v="1"/>
    <m/>
    <m/>
    <m/>
    <m/>
    <m/>
    <m/>
    <s v="A4S02_05110"/>
    <n v="685"/>
    <m/>
    <s v="pseudo"/>
  </r>
  <r>
    <n v="2044"/>
    <x v="1"/>
    <x v="1"/>
    <s v="GCA_001766235.1"/>
    <s v="Primary Assembly"/>
    <s v="chromosome"/>
    <s v="CP015164.1"/>
    <n v="1057343"/>
    <n v="1058027"/>
    <x v="1"/>
    <m/>
    <m/>
    <m/>
    <s v="hypothetical protein"/>
    <m/>
    <m/>
    <s v="A4S02_05110"/>
    <n v="685"/>
    <m/>
    <s v="pseudo"/>
  </r>
  <r>
    <n v="2045"/>
    <x v="0"/>
    <x v="2"/>
    <s v="GCA_001766235.1"/>
    <s v="Primary Assembly"/>
    <s v="chromosome"/>
    <s v="CP015164.1"/>
    <n v="1058027"/>
    <n v="1059289"/>
    <x v="1"/>
    <m/>
    <m/>
    <m/>
    <m/>
    <m/>
    <m/>
    <s v="A4S02_05115"/>
    <n v="1263"/>
    <m/>
    <m/>
  </r>
  <r>
    <n v="2046"/>
    <x v="1"/>
    <x v="3"/>
    <s v="GCA_001766235.1"/>
    <s v="Primary Assembly"/>
    <s v="chromosome"/>
    <s v="CP015164.1"/>
    <n v="1058027"/>
    <n v="1059289"/>
    <x v="1"/>
    <s v="AOW46269.1"/>
    <m/>
    <m/>
    <s v="sodium:proton antiporter"/>
    <m/>
    <m/>
    <s v="A4S02_05115"/>
    <n v="1263"/>
    <n v="420"/>
    <m/>
  </r>
  <r>
    <n v="2047"/>
    <x v="0"/>
    <x v="2"/>
    <s v="GCA_001766235.1"/>
    <s v="Primary Assembly"/>
    <s v="chromosome"/>
    <s v="CP015164.1"/>
    <n v="1059421"/>
    <n v="1059714"/>
    <x v="1"/>
    <m/>
    <m/>
    <m/>
    <m/>
    <m/>
    <m/>
    <s v="A4S02_05120"/>
    <n v="294"/>
    <m/>
    <m/>
  </r>
  <r>
    <n v="2048"/>
    <x v="1"/>
    <x v="3"/>
    <s v="GCA_001766235.1"/>
    <s v="Primary Assembly"/>
    <s v="chromosome"/>
    <s v="CP015164.1"/>
    <n v="1059421"/>
    <n v="1059714"/>
    <x v="1"/>
    <s v="AOW46270.1"/>
    <m/>
    <m/>
    <s v="addiction module toxin RelE"/>
    <m/>
    <m/>
    <s v="A4S02_05120"/>
    <n v="294"/>
    <n v="97"/>
    <m/>
  </r>
  <r>
    <n v="2049"/>
    <x v="0"/>
    <x v="2"/>
    <s v="GCA_001766235.1"/>
    <s v="Primary Assembly"/>
    <s v="chromosome"/>
    <s v="CP015164.1"/>
    <n v="1059711"/>
    <n v="1059971"/>
    <x v="1"/>
    <m/>
    <m/>
    <m/>
    <m/>
    <m/>
    <m/>
    <s v="A4S02_05125"/>
    <n v="261"/>
    <m/>
    <m/>
  </r>
  <r>
    <n v="2050"/>
    <x v="1"/>
    <x v="3"/>
    <s v="GCA_001766235.1"/>
    <s v="Primary Assembly"/>
    <s v="chromosome"/>
    <s v="CP015164.1"/>
    <n v="1059711"/>
    <n v="1059971"/>
    <x v="1"/>
    <s v="AOW46271.1"/>
    <m/>
    <m/>
    <s v="bifunctional antitoxin/transcriptional repressor RelB"/>
    <m/>
    <m/>
    <s v="A4S02_05125"/>
    <n v="261"/>
    <n v="86"/>
    <m/>
  </r>
  <r>
    <n v="2051"/>
    <x v="0"/>
    <x v="2"/>
    <s v="GCA_001766235.1"/>
    <s v="Primary Assembly"/>
    <s v="chromosome"/>
    <s v="CP015164.1"/>
    <n v="1060121"/>
    <n v="1060426"/>
    <x v="1"/>
    <m/>
    <m/>
    <m/>
    <m/>
    <m/>
    <m/>
    <s v="A4S02_05130"/>
    <n v="306"/>
    <m/>
    <m/>
  </r>
  <r>
    <n v="2052"/>
    <x v="1"/>
    <x v="3"/>
    <s v="GCA_001766235.1"/>
    <s v="Primary Assembly"/>
    <s v="chromosome"/>
    <s v="CP015164.1"/>
    <n v="1060121"/>
    <n v="1060426"/>
    <x v="1"/>
    <s v="AOW46272.1"/>
    <m/>
    <m/>
    <s v="plasmid maintenance protein CcdB"/>
    <m/>
    <m/>
    <s v="A4S02_05130"/>
    <n v="306"/>
    <n v="101"/>
    <m/>
  </r>
  <r>
    <n v="2053"/>
    <x v="0"/>
    <x v="2"/>
    <s v="GCA_001766235.1"/>
    <s v="Primary Assembly"/>
    <s v="chromosome"/>
    <s v="CP015164.1"/>
    <n v="1060822"/>
    <n v="1061226"/>
    <x v="1"/>
    <m/>
    <m/>
    <m/>
    <m/>
    <m/>
    <m/>
    <s v="A4S02_05135"/>
    <n v="405"/>
    <m/>
    <m/>
  </r>
  <r>
    <n v="2054"/>
    <x v="1"/>
    <x v="3"/>
    <s v="GCA_001766235.1"/>
    <s v="Primary Assembly"/>
    <s v="chromosome"/>
    <s v="CP015164.1"/>
    <n v="1060822"/>
    <n v="1061226"/>
    <x v="1"/>
    <s v="AOW46273.1"/>
    <m/>
    <m/>
    <s v="plasmid maintenance protein"/>
    <m/>
    <m/>
    <s v="A4S02_05135"/>
    <n v="405"/>
    <n v="134"/>
    <m/>
  </r>
  <r>
    <n v="2055"/>
    <x v="0"/>
    <x v="2"/>
    <s v="GCA_001766235.1"/>
    <s v="Primary Assembly"/>
    <s v="chromosome"/>
    <s v="CP015164.1"/>
    <n v="1061226"/>
    <n v="1061450"/>
    <x v="1"/>
    <m/>
    <m/>
    <m/>
    <m/>
    <m/>
    <m/>
    <s v="A4S02_05140"/>
    <n v="225"/>
    <m/>
    <m/>
  </r>
  <r>
    <n v="2056"/>
    <x v="1"/>
    <x v="3"/>
    <s v="GCA_001766235.1"/>
    <s v="Primary Assembly"/>
    <s v="chromosome"/>
    <s v="CP015164.1"/>
    <n v="1061226"/>
    <n v="1061450"/>
    <x v="1"/>
    <s v="AOW47788.1"/>
    <m/>
    <m/>
    <s v="pirin"/>
    <m/>
    <m/>
    <s v="A4S02_05140"/>
    <n v="225"/>
    <n v="74"/>
    <m/>
  </r>
  <r>
    <n v="2057"/>
    <x v="0"/>
    <x v="2"/>
    <s v="GCA_001766235.1"/>
    <s v="Primary Assembly"/>
    <s v="chromosome"/>
    <s v="CP015164.1"/>
    <n v="1061556"/>
    <n v="1062989"/>
    <x v="1"/>
    <m/>
    <m/>
    <m/>
    <m/>
    <m/>
    <m/>
    <s v="A4S02_05145"/>
    <n v="1434"/>
    <m/>
    <m/>
  </r>
  <r>
    <n v="2058"/>
    <x v="1"/>
    <x v="3"/>
    <s v="GCA_001766235.1"/>
    <s v="Primary Assembly"/>
    <s v="chromosome"/>
    <s v="CP015164.1"/>
    <n v="1061556"/>
    <n v="1062989"/>
    <x v="1"/>
    <s v="AOW46274.1"/>
    <m/>
    <m/>
    <s v="hypothetical protein"/>
    <m/>
    <m/>
    <s v="A4S02_05145"/>
    <n v="1434"/>
    <n v="477"/>
    <m/>
  </r>
  <r>
    <n v="2059"/>
    <x v="0"/>
    <x v="2"/>
    <s v="GCA_001766235.1"/>
    <s v="Primary Assembly"/>
    <s v="chromosome"/>
    <s v="CP015164.1"/>
    <n v="1063112"/>
    <n v="1063438"/>
    <x v="1"/>
    <m/>
    <m/>
    <m/>
    <m/>
    <m/>
    <m/>
    <s v="A4S02_05150"/>
    <n v="327"/>
    <m/>
    <m/>
  </r>
  <r>
    <n v="2060"/>
    <x v="1"/>
    <x v="3"/>
    <s v="GCA_001766235.1"/>
    <s v="Primary Assembly"/>
    <s v="chromosome"/>
    <s v="CP015164.1"/>
    <n v="1063112"/>
    <n v="1063438"/>
    <x v="1"/>
    <s v="AOW47789.1"/>
    <m/>
    <m/>
    <s v="hypothetical protein"/>
    <m/>
    <m/>
    <s v="A4S02_05150"/>
    <n v="327"/>
    <n v="108"/>
    <m/>
  </r>
  <r>
    <n v="2061"/>
    <x v="0"/>
    <x v="2"/>
    <s v="GCA_001766235.1"/>
    <s v="Primary Assembly"/>
    <s v="chromosome"/>
    <s v="CP015164.1"/>
    <n v="1063517"/>
    <n v="1064596"/>
    <x v="0"/>
    <m/>
    <m/>
    <m/>
    <m/>
    <m/>
    <m/>
    <s v="A4S02_05155"/>
    <n v="1080"/>
    <m/>
    <m/>
  </r>
  <r>
    <n v="2062"/>
    <x v="1"/>
    <x v="3"/>
    <s v="GCA_001766235.1"/>
    <s v="Primary Assembly"/>
    <s v="chromosome"/>
    <s v="CP015164.1"/>
    <n v="1063517"/>
    <n v="1064596"/>
    <x v="0"/>
    <s v="AOW46275.1"/>
    <m/>
    <m/>
    <s v="transposase"/>
    <m/>
    <m/>
    <s v="A4S02_05155"/>
    <n v="1080"/>
    <n v="359"/>
    <m/>
  </r>
  <r>
    <n v="2063"/>
    <x v="0"/>
    <x v="0"/>
    <s v="GCA_001766235.1"/>
    <s v="Primary Assembly"/>
    <s v="chromosome"/>
    <s v="CP015164.1"/>
    <n v="1064695"/>
    <n v="1065048"/>
    <x v="0"/>
    <m/>
    <m/>
    <m/>
    <m/>
    <m/>
    <m/>
    <s v="A4S02_05160"/>
    <n v="354"/>
    <m/>
    <s v="pseudo"/>
  </r>
  <r>
    <n v="2064"/>
    <x v="1"/>
    <x v="1"/>
    <s v="GCA_001766235.1"/>
    <s v="Primary Assembly"/>
    <s v="chromosome"/>
    <s v="CP015164.1"/>
    <n v="1064695"/>
    <n v="1065048"/>
    <x v="0"/>
    <m/>
    <m/>
    <m/>
    <s v="hypothetical protein"/>
    <m/>
    <m/>
    <s v="A4S02_05160"/>
    <n v="354"/>
    <m/>
    <s v="pseudo"/>
  </r>
  <r>
    <n v="2065"/>
    <x v="0"/>
    <x v="2"/>
    <s v="GCA_001766235.1"/>
    <s v="Primary Assembly"/>
    <s v="chromosome"/>
    <s v="CP015164.1"/>
    <n v="1065640"/>
    <n v="1068105"/>
    <x v="0"/>
    <m/>
    <m/>
    <m/>
    <m/>
    <m/>
    <m/>
    <s v="A4S02_05165"/>
    <n v="2466"/>
    <m/>
    <m/>
  </r>
  <r>
    <n v="2066"/>
    <x v="1"/>
    <x v="3"/>
    <s v="GCA_001766235.1"/>
    <s v="Primary Assembly"/>
    <s v="chromosome"/>
    <s v="CP015164.1"/>
    <n v="1065640"/>
    <n v="1068105"/>
    <x v="0"/>
    <s v="AOW46276.1"/>
    <m/>
    <m/>
    <s v="haloacid dehalogenase"/>
    <m/>
    <m/>
    <s v="A4S02_05165"/>
    <n v="2466"/>
    <n v="821"/>
    <m/>
  </r>
  <r>
    <n v="2067"/>
    <x v="0"/>
    <x v="2"/>
    <s v="GCA_001766235.1"/>
    <s v="Primary Assembly"/>
    <s v="chromosome"/>
    <s v="CP015164.1"/>
    <n v="1068108"/>
    <n v="1069388"/>
    <x v="1"/>
    <m/>
    <m/>
    <m/>
    <m/>
    <m/>
    <m/>
    <s v="A4S02_05170"/>
    <n v="1281"/>
    <m/>
    <m/>
  </r>
  <r>
    <n v="2068"/>
    <x v="1"/>
    <x v="3"/>
    <s v="GCA_001766235.1"/>
    <s v="Primary Assembly"/>
    <s v="chromosome"/>
    <s v="CP015164.1"/>
    <n v="1068108"/>
    <n v="1069388"/>
    <x v="1"/>
    <s v="AOW47790.1"/>
    <m/>
    <m/>
    <s v="ClC family H(+)/Cl(-) exchange transporter"/>
    <m/>
    <m/>
    <s v="A4S02_05170"/>
    <n v="1281"/>
    <n v="426"/>
    <m/>
  </r>
  <r>
    <n v="2069"/>
    <x v="0"/>
    <x v="2"/>
    <s v="GCA_001766235.1"/>
    <s v="Primary Assembly"/>
    <s v="chromosome"/>
    <s v="CP015164.1"/>
    <n v="1069519"/>
    <n v="1070796"/>
    <x v="1"/>
    <m/>
    <m/>
    <m/>
    <m/>
    <m/>
    <m/>
    <s v="A4S02_05175"/>
    <n v="1278"/>
    <m/>
    <m/>
  </r>
  <r>
    <n v="2070"/>
    <x v="1"/>
    <x v="3"/>
    <s v="GCA_001766235.1"/>
    <s v="Primary Assembly"/>
    <s v="chromosome"/>
    <s v="CP015164.1"/>
    <n v="1069519"/>
    <n v="1070796"/>
    <x v="1"/>
    <s v="AOW46277.1"/>
    <m/>
    <m/>
    <s v="type II restriction endonuclease"/>
    <m/>
    <m/>
    <s v="A4S02_05175"/>
    <n v="1278"/>
    <n v="425"/>
    <m/>
  </r>
  <r>
    <n v="2071"/>
    <x v="0"/>
    <x v="2"/>
    <s v="GCA_001766235.1"/>
    <s v="Primary Assembly"/>
    <s v="chromosome"/>
    <s v="CP015164.1"/>
    <n v="1070976"/>
    <n v="1073162"/>
    <x v="1"/>
    <m/>
    <m/>
    <m/>
    <m/>
    <m/>
    <m/>
    <s v="A4S02_05180"/>
    <n v="2187"/>
    <m/>
    <m/>
  </r>
  <r>
    <n v="2072"/>
    <x v="1"/>
    <x v="3"/>
    <s v="GCA_001766235.1"/>
    <s v="Primary Assembly"/>
    <s v="chromosome"/>
    <s v="CP015164.1"/>
    <n v="1070976"/>
    <n v="1073162"/>
    <x v="1"/>
    <s v="AOW46278.1"/>
    <m/>
    <m/>
    <s v="recombinase RecD"/>
    <m/>
    <m/>
    <s v="A4S02_05180"/>
    <n v="2187"/>
    <n v="728"/>
    <m/>
  </r>
  <r>
    <n v="2073"/>
    <x v="0"/>
    <x v="0"/>
    <s v="GCA_001766235.1"/>
    <s v="Primary Assembly"/>
    <s v="chromosome"/>
    <s v="CP015164.1"/>
    <n v="1073606"/>
    <n v="1075093"/>
    <x v="0"/>
    <m/>
    <m/>
    <m/>
    <m/>
    <m/>
    <m/>
    <s v="A4S02_05185"/>
    <n v="1488"/>
    <m/>
    <s v="pseudo"/>
  </r>
  <r>
    <n v="2074"/>
    <x v="1"/>
    <x v="1"/>
    <s v="GCA_001766235.1"/>
    <s v="Primary Assembly"/>
    <s v="chromosome"/>
    <s v="CP015164.1"/>
    <n v="1073606"/>
    <n v="1075093"/>
    <x v="0"/>
    <m/>
    <m/>
    <m/>
    <s v="resolvase"/>
    <m/>
    <m/>
    <s v="A4S02_05185"/>
    <n v="1488"/>
    <m/>
    <s v="pseudo"/>
  </r>
  <r>
    <n v="2075"/>
    <x v="0"/>
    <x v="2"/>
    <s v="GCA_001766235.1"/>
    <s v="Primary Assembly"/>
    <s v="chromosome"/>
    <s v="CP015164.1"/>
    <n v="1075275"/>
    <n v="1076660"/>
    <x v="1"/>
    <m/>
    <m/>
    <m/>
    <m/>
    <m/>
    <m/>
    <s v="A4S02_05190"/>
    <n v="1386"/>
    <m/>
    <m/>
  </r>
  <r>
    <n v="2076"/>
    <x v="1"/>
    <x v="3"/>
    <s v="GCA_001766235.1"/>
    <s v="Primary Assembly"/>
    <s v="chromosome"/>
    <s v="CP015164.1"/>
    <n v="1075275"/>
    <n v="1076660"/>
    <x v="1"/>
    <s v="AOW46279.1"/>
    <m/>
    <m/>
    <s v="transposase"/>
    <m/>
    <m/>
    <s v="A4S02_05190"/>
    <n v="1386"/>
    <n v="461"/>
    <m/>
  </r>
  <r>
    <n v="2077"/>
    <x v="0"/>
    <x v="4"/>
    <s v="GCA_001766235.1"/>
    <s v="Primary Assembly"/>
    <s v="chromosome"/>
    <s v="CP015164.1"/>
    <n v="1076914"/>
    <n v="1076990"/>
    <x v="1"/>
    <m/>
    <m/>
    <m/>
    <m/>
    <m/>
    <m/>
    <s v="A4S02_05195"/>
    <n v="77"/>
    <m/>
    <m/>
  </r>
  <r>
    <n v="2078"/>
    <x v="2"/>
    <x v="5"/>
    <s v="GCA_001766235.1"/>
    <s v="Primary Assembly"/>
    <s v="chromosome"/>
    <s v="CP015164.1"/>
    <n v="1076914"/>
    <n v="1076990"/>
    <x v="1"/>
    <m/>
    <m/>
    <m/>
    <s v="tRNA-Met"/>
    <m/>
    <m/>
    <s v="A4S02_05195"/>
    <n v="77"/>
    <m/>
    <s v="anticodon=CAT"/>
  </r>
  <r>
    <n v="2079"/>
    <x v="0"/>
    <x v="6"/>
    <s v="GCA_001766235.1"/>
    <s v="Primary Assembly"/>
    <s v="chromosome"/>
    <s v="CP015164.1"/>
    <n v="1077046"/>
    <n v="1077161"/>
    <x v="1"/>
    <m/>
    <m/>
    <m/>
    <m/>
    <s v="rrf"/>
    <m/>
    <s v="A4S02_05200"/>
    <n v="116"/>
    <m/>
    <m/>
  </r>
  <r>
    <n v="2080"/>
    <x v="3"/>
    <x v="5"/>
    <s v="GCA_001766235.1"/>
    <s v="Primary Assembly"/>
    <s v="chromosome"/>
    <s v="CP015164.1"/>
    <n v="1077046"/>
    <n v="1077161"/>
    <x v="1"/>
    <m/>
    <m/>
    <m/>
    <s v="5S ribosomal RNA"/>
    <s v="rrf"/>
    <m/>
    <s v="A4S02_05200"/>
    <n v="116"/>
    <m/>
    <m/>
  </r>
  <r>
    <n v="2081"/>
    <x v="0"/>
    <x v="6"/>
    <s v="GCA_001766235.1"/>
    <s v="Primary Assembly"/>
    <s v="chromosome"/>
    <s v="CP015164.1"/>
    <n v="1077272"/>
    <n v="1080014"/>
    <x v="1"/>
    <m/>
    <m/>
    <m/>
    <m/>
    <m/>
    <m/>
    <s v="A4S02_05205"/>
    <n v="2743"/>
    <m/>
    <m/>
  </r>
  <r>
    <n v="2082"/>
    <x v="3"/>
    <x v="5"/>
    <s v="GCA_001766235.1"/>
    <s v="Primary Assembly"/>
    <s v="chromosome"/>
    <s v="CP015164.1"/>
    <n v="1077272"/>
    <n v="1080014"/>
    <x v="1"/>
    <m/>
    <m/>
    <m/>
    <s v="23S ribosomal RNA"/>
    <m/>
    <m/>
    <s v="A4S02_05205"/>
    <n v="2743"/>
    <m/>
    <m/>
  </r>
  <r>
    <n v="2083"/>
    <x v="0"/>
    <x v="4"/>
    <s v="GCA_001766235.1"/>
    <s v="Primary Assembly"/>
    <s v="chromosome"/>
    <s v="CP015164.1"/>
    <n v="1080344"/>
    <n v="1080419"/>
    <x v="1"/>
    <m/>
    <m/>
    <m/>
    <m/>
    <m/>
    <m/>
    <s v="A4S02_05210"/>
    <n v="76"/>
    <m/>
    <m/>
  </r>
  <r>
    <n v="2084"/>
    <x v="2"/>
    <x v="5"/>
    <s v="GCA_001766235.1"/>
    <s v="Primary Assembly"/>
    <s v="chromosome"/>
    <s v="CP015164.1"/>
    <n v="1080344"/>
    <n v="1080419"/>
    <x v="1"/>
    <m/>
    <m/>
    <m/>
    <s v="tRNA-Ala"/>
    <m/>
    <m/>
    <s v="A4S02_05210"/>
    <n v="76"/>
    <m/>
    <s v="anticodon=TGC"/>
  </r>
  <r>
    <n v="2085"/>
    <x v="0"/>
    <x v="4"/>
    <s v="GCA_001766235.1"/>
    <s v="Primary Assembly"/>
    <s v="chromosome"/>
    <s v="CP015164.1"/>
    <n v="1080444"/>
    <n v="1080520"/>
    <x v="1"/>
    <m/>
    <m/>
    <m/>
    <m/>
    <m/>
    <m/>
    <s v="A4S02_05215"/>
    <n v="77"/>
    <m/>
    <m/>
  </r>
  <r>
    <n v="2086"/>
    <x v="2"/>
    <x v="5"/>
    <s v="GCA_001766235.1"/>
    <s v="Primary Assembly"/>
    <s v="chromosome"/>
    <s v="CP015164.1"/>
    <n v="1080444"/>
    <n v="1080520"/>
    <x v="1"/>
    <m/>
    <m/>
    <m/>
    <s v="tRNA-Ile"/>
    <m/>
    <m/>
    <s v="A4S02_05215"/>
    <n v="77"/>
    <m/>
    <s v="anticodon=GAT"/>
  </r>
  <r>
    <n v="2087"/>
    <x v="0"/>
    <x v="6"/>
    <s v="GCA_001766235.1"/>
    <s v="Primary Assembly"/>
    <s v="chromosome"/>
    <s v="CP015164.1"/>
    <n v="1080725"/>
    <n v="1082225"/>
    <x v="1"/>
    <m/>
    <m/>
    <m/>
    <m/>
    <m/>
    <m/>
    <s v="A4S02_05220"/>
    <n v="1501"/>
    <m/>
    <m/>
  </r>
  <r>
    <n v="2088"/>
    <x v="3"/>
    <x v="5"/>
    <s v="GCA_001766235.1"/>
    <s v="Primary Assembly"/>
    <s v="chromosome"/>
    <s v="CP015164.1"/>
    <n v="1080725"/>
    <n v="1082225"/>
    <x v="1"/>
    <m/>
    <m/>
    <m/>
    <s v="16S ribosomal RNA"/>
    <m/>
    <m/>
    <s v="A4S02_05220"/>
    <n v="1501"/>
    <m/>
    <m/>
  </r>
  <r>
    <n v="2089"/>
    <x v="0"/>
    <x v="2"/>
    <s v="GCA_001766235.1"/>
    <s v="Primary Assembly"/>
    <s v="chromosome"/>
    <s v="CP015164.1"/>
    <n v="1082586"/>
    <n v="1085099"/>
    <x v="1"/>
    <m/>
    <m/>
    <m/>
    <m/>
    <m/>
    <m/>
    <s v="A4S02_05225"/>
    <n v="2514"/>
    <m/>
    <m/>
  </r>
  <r>
    <n v="2090"/>
    <x v="1"/>
    <x v="3"/>
    <s v="GCA_001766235.1"/>
    <s v="Primary Assembly"/>
    <s v="chromosome"/>
    <s v="CP015164.1"/>
    <n v="1082586"/>
    <n v="1085099"/>
    <x v="1"/>
    <s v="AOW46280.1"/>
    <m/>
    <m/>
    <s v="excinuclease ABC subunit A"/>
    <m/>
    <m/>
    <s v="A4S02_05225"/>
    <n v="2514"/>
    <n v="837"/>
    <m/>
  </r>
  <r>
    <n v="2091"/>
    <x v="0"/>
    <x v="2"/>
    <s v="GCA_001766235.1"/>
    <s v="Primary Assembly"/>
    <s v="chromosome"/>
    <s v="CP015164.1"/>
    <n v="1085282"/>
    <n v="1085653"/>
    <x v="0"/>
    <m/>
    <m/>
    <m/>
    <m/>
    <m/>
    <m/>
    <s v="A4S02_05230"/>
    <n v="372"/>
    <m/>
    <m/>
  </r>
  <r>
    <n v="2092"/>
    <x v="1"/>
    <x v="3"/>
    <s v="GCA_001766235.1"/>
    <s v="Primary Assembly"/>
    <s v="chromosome"/>
    <s v="CP015164.1"/>
    <n v="1085282"/>
    <n v="1085653"/>
    <x v="0"/>
    <s v="AOW46281.1"/>
    <m/>
    <m/>
    <s v="transposase"/>
    <m/>
    <m/>
    <s v="A4S02_05230"/>
    <n v="372"/>
    <n v="123"/>
    <m/>
  </r>
  <r>
    <n v="2093"/>
    <x v="0"/>
    <x v="2"/>
    <s v="GCA_001766235.1"/>
    <s v="Primary Assembly"/>
    <s v="chromosome"/>
    <s v="CP015164.1"/>
    <n v="1085695"/>
    <n v="1086036"/>
    <x v="0"/>
    <m/>
    <m/>
    <m/>
    <m/>
    <m/>
    <m/>
    <s v="A4S02_05235"/>
    <n v="342"/>
    <m/>
    <m/>
  </r>
  <r>
    <n v="2094"/>
    <x v="1"/>
    <x v="3"/>
    <s v="GCA_001766235.1"/>
    <s v="Primary Assembly"/>
    <s v="chromosome"/>
    <s v="CP015164.1"/>
    <n v="1085695"/>
    <n v="1086036"/>
    <x v="0"/>
    <s v="AOW46282.1"/>
    <m/>
    <m/>
    <s v="transposase"/>
    <m/>
    <m/>
    <s v="A4S02_05235"/>
    <n v="342"/>
    <n v="113"/>
    <m/>
  </r>
  <r>
    <n v="2095"/>
    <x v="0"/>
    <x v="0"/>
    <s v="GCA_001766235.1"/>
    <s v="Primary Assembly"/>
    <s v="chromosome"/>
    <s v="CP015164.1"/>
    <n v="1086087"/>
    <n v="1087118"/>
    <x v="1"/>
    <m/>
    <m/>
    <m/>
    <m/>
    <m/>
    <m/>
    <s v="A4S02_05240"/>
    <n v="1032"/>
    <m/>
    <s v="pseudo"/>
  </r>
  <r>
    <n v="2096"/>
    <x v="1"/>
    <x v="1"/>
    <s v="GCA_001766235.1"/>
    <s v="Primary Assembly"/>
    <s v="chromosome"/>
    <s v="CP015164.1"/>
    <n v="1086087"/>
    <n v="1087118"/>
    <x v="1"/>
    <m/>
    <m/>
    <m/>
    <s v="C4-dicarboxylate ABC transporter"/>
    <m/>
    <m/>
    <s v="A4S02_05240"/>
    <n v="1032"/>
    <m/>
    <s v="pseudo"/>
  </r>
  <r>
    <n v="2097"/>
    <x v="0"/>
    <x v="2"/>
    <s v="GCA_001766235.1"/>
    <s v="Primary Assembly"/>
    <s v="chromosome"/>
    <s v="CP015164.1"/>
    <n v="1087209"/>
    <n v="1087619"/>
    <x v="0"/>
    <m/>
    <m/>
    <m/>
    <m/>
    <m/>
    <m/>
    <s v="A4S02_05245"/>
    <n v="411"/>
    <m/>
    <m/>
  </r>
  <r>
    <n v="2098"/>
    <x v="1"/>
    <x v="3"/>
    <s v="GCA_001766235.1"/>
    <s v="Primary Assembly"/>
    <s v="chromosome"/>
    <s v="CP015164.1"/>
    <n v="1087209"/>
    <n v="1087619"/>
    <x v="0"/>
    <s v="AOW46283.1"/>
    <m/>
    <m/>
    <s v="transposase"/>
    <m/>
    <m/>
    <s v="A4S02_05245"/>
    <n v="411"/>
    <n v="136"/>
    <m/>
  </r>
  <r>
    <n v="2099"/>
    <x v="0"/>
    <x v="2"/>
    <s v="GCA_001766235.1"/>
    <s v="Primary Assembly"/>
    <s v="chromosome"/>
    <s v="CP015164.1"/>
    <n v="1087684"/>
    <n v="1088157"/>
    <x v="0"/>
    <m/>
    <m/>
    <m/>
    <m/>
    <m/>
    <m/>
    <s v="A4S02_05250"/>
    <n v="474"/>
    <m/>
    <m/>
  </r>
  <r>
    <n v="2100"/>
    <x v="1"/>
    <x v="3"/>
    <s v="GCA_001766235.1"/>
    <s v="Primary Assembly"/>
    <s v="chromosome"/>
    <s v="CP015164.1"/>
    <n v="1087684"/>
    <n v="1088157"/>
    <x v="0"/>
    <s v="AOW46284.1"/>
    <m/>
    <m/>
    <s v="transposase"/>
    <m/>
    <m/>
    <s v="A4S02_05250"/>
    <n v="474"/>
    <n v="157"/>
    <m/>
  </r>
  <r>
    <n v="2101"/>
    <x v="0"/>
    <x v="2"/>
    <s v="GCA_001766235.1"/>
    <s v="Primary Assembly"/>
    <s v="chromosome"/>
    <s v="CP015164.1"/>
    <n v="1088129"/>
    <n v="1088398"/>
    <x v="1"/>
    <m/>
    <m/>
    <m/>
    <m/>
    <m/>
    <m/>
    <s v="A4S02_05255"/>
    <n v="270"/>
    <m/>
    <m/>
  </r>
  <r>
    <n v="2102"/>
    <x v="1"/>
    <x v="3"/>
    <s v="GCA_001766235.1"/>
    <s v="Primary Assembly"/>
    <s v="chromosome"/>
    <s v="CP015164.1"/>
    <n v="1088129"/>
    <n v="1088398"/>
    <x v="1"/>
    <s v="AOW46285.1"/>
    <m/>
    <m/>
    <s v="hypothetical protein"/>
    <m/>
    <m/>
    <s v="A4S02_05255"/>
    <n v="270"/>
    <n v="89"/>
    <m/>
  </r>
  <r>
    <n v="2103"/>
    <x v="0"/>
    <x v="2"/>
    <s v="GCA_001766235.1"/>
    <s v="Primary Assembly"/>
    <s v="chromosome"/>
    <s v="CP015164.1"/>
    <n v="1088571"/>
    <n v="1089212"/>
    <x v="1"/>
    <m/>
    <m/>
    <m/>
    <m/>
    <m/>
    <m/>
    <s v="A4S02_05260"/>
    <n v="642"/>
    <m/>
    <m/>
  </r>
  <r>
    <n v="2104"/>
    <x v="1"/>
    <x v="3"/>
    <s v="GCA_001766235.1"/>
    <s v="Primary Assembly"/>
    <s v="chromosome"/>
    <s v="CP015164.1"/>
    <n v="1088571"/>
    <n v="1089212"/>
    <x v="1"/>
    <s v="AOW46286.1"/>
    <m/>
    <m/>
    <s v="thiopurine S-methyltransferase"/>
    <m/>
    <m/>
    <s v="A4S02_05260"/>
    <n v="642"/>
    <n v="213"/>
    <m/>
  </r>
  <r>
    <n v="2105"/>
    <x v="0"/>
    <x v="2"/>
    <s v="GCA_001766235.1"/>
    <s v="Primary Assembly"/>
    <s v="chromosome"/>
    <s v="CP015164.1"/>
    <n v="1089337"/>
    <n v="1089981"/>
    <x v="0"/>
    <m/>
    <m/>
    <m/>
    <m/>
    <m/>
    <m/>
    <s v="A4S02_05265"/>
    <n v="645"/>
    <m/>
    <m/>
  </r>
  <r>
    <n v="2106"/>
    <x v="1"/>
    <x v="3"/>
    <s v="GCA_001766235.1"/>
    <s v="Primary Assembly"/>
    <s v="chromosome"/>
    <s v="CP015164.1"/>
    <n v="1089337"/>
    <n v="1089981"/>
    <x v="0"/>
    <s v="AOW46287.1"/>
    <m/>
    <m/>
    <s v="glutaredoxin, GrxB family"/>
    <m/>
    <m/>
    <s v="A4S02_05265"/>
    <n v="645"/>
    <n v="214"/>
    <m/>
  </r>
  <r>
    <n v="2107"/>
    <x v="0"/>
    <x v="2"/>
    <s v="GCA_001766235.1"/>
    <s v="Primary Assembly"/>
    <s v="chromosome"/>
    <s v="CP015164.1"/>
    <n v="1090673"/>
    <n v="1092028"/>
    <x v="0"/>
    <m/>
    <m/>
    <m/>
    <m/>
    <m/>
    <m/>
    <s v="A4S02_05270"/>
    <n v="1356"/>
    <m/>
    <m/>
  </r>
  <r>
    <n v="2108"/>
    <x v="1"/>
    <x v="3"/>
    <s v="GCA_001766235.1"/>
    <s v="Primary Assembly"/>
    <s v="chromosome"/>
    <s v="CP015164.1"/>
    <n v="1090673"/>
    <n v="1092028"/>
    <x v="0"/>
    <s v="AOW46288.1"/>
    <m/>
    <m/>
    <s v="alpha-ketoglutarate transporter"/>
    <m/>
    <m/>
    <s v="A4S02_05270"/>
    <n v="1356"/>
    <n v="451"/>
    <m/>
  </r>
  <r>
    <n v="2109"/>
    <x v="0"/>
    <x v="2"/>
    <s v="GCA_001766235.1"/>
    <s v="Primary Assembly"/>
    <s v="chromosome"/>
    <s v="CP015164.1"/>
    <n v="1092132"/>
    <n v="1093205"/>
    <x v="0"/>
    <m/>
    <m/>
    <m/>
    <m/>
    <m/>
    <m/>
    <s v="A4S02_05275"/>
    <n v="1074"/>
    <m/>
    <m/>
  </r>
  <r>
    <n v="2110"/>
    <x v="1"/>
    <x v="3"/>
    <s v="GCA_001766235.1"/>
    <s v="Primary Assembly"/>
    <s v="chromosome"/>
    <s v="CP015164.1"/>
    <n v="1092132"/>
    <n v="1093205"/>
    <x v="0"/>
    <s v="AOW46289.1"/>
    <m/>
    <m/>
    <s v="cobalt-precorrin-5B (C(1))-methyltransferase"/>
    <m/>
    <m/>
    <s v="A4S02_05275"/>
    <n v="1074"/>
    <n v="357"/>
    <m/>
  </r>
  <r>
    <n v="2111"/>
    <x v="0"/>
    <x v="2"/>
    <s v="GCA_001766235.1"/>
    <s v="Primary Assembly"/>
    <s v="chromosome"/>
    <s v="CP015164.1"/>
    <n v="1093210"/>
    <n v="1093968"/>
    <x v="1"/>
    <m/>
    <m/>
    <m/>
    <m/>
    <m/>
    <m/>
    <s v="A4S02_05280"/>
    <n v="759"/>
    <m/>
    <m/>
  </r>
  <r>
    <n v="2112"/>
    <x v="1"/>
    <x v="3"/>
    <s v="GCA_001766235.1"/>
    <s v="Primary Assembly"/>
    <s v="chromosome"/>
    <s v="CP015164.1"/>
    <n v="1093210"/>
    <n v="1093968"/>
    <x v="1"/>
    <s v="AOW46290.1"/>
    <m/>
    <m/>
    <s v="precorrin-4 C(11)-methyltransferase"/>
    <m/>
    <m/>
    <s v="A4S02_05280"/>
    <n v="759"/>
    <n v="252"/>
    <m/>
  </r>
  <r>
    <n v="2113"/>
    <x v="0"/>
    <x v="2"/>
    <s v="GCA_001766235.1"/>
    <s v="Primary Assembly"/>
    <s v="chromosome"/>
    <s v="CP015164.1"/>
    <n v="1093969"/>
    <n v="1094343"/>
    <x v="1"/>
    <m/>
    <m/>
    <m/>
    <m/>
    <m/>
    <m/>
    <s v="A4S02_05285"/>
    <n v="375"/>
    <m/>
    <m/>
  </r>
  <r>
    <n v="2114"/>
    <x v="1"/>
    <x v="3"/>
    <s v="GCA_001766235.1"/>
    <s v="Primary Assembly"/>
    <s v="chromosome"/>
    <s v="CP015164.1"/>
    <n v="1093969"/>
    <n v="1094343"/>
    <x v="1"/>
    <s v="AOW46291.1"/>
    <m/>
    <m/>
    <s v="cobalamin biosynthesis protein CbiG"/>
    <m/>
    <m/>
    <s v="A4S02_05285"/>
    <n v="375"/>
    <n v="124"/>
    <m/>
  </r>
  <r>
    <n v="2115"/>
    <x v="0"/>
    <x v="2"/>
    <s v="GCA_001766235.1"/>
    <s v="Primary Assembly"/>
    <s v="chromosome"/>
    <s v="CP015164.1"/>
    <n v="1094340"/>
    <n v="1095584"/>
    <x v="1"/>
    <m/>
    <m/>
    <m/>
    <m/>
    <m/>
    <m/>
    <s v="A4S02_05290"/>
    <n v="1245"/>
    <m/>
    <m/>
  </r>
  <r>
    <n v="2116"/>
    <x v="1"/>
    <x v="3"/>
    <s v="GCA_001766235.1"/>
    <s v="Primary Assembly"/>
    <s v="chromosome"/>
    <s v="CP015164.1"/>
    <n v="1094340"/>
    <n v="1095584"/>
    <x v="1"/>
    <s v="AOW46292.1"/>
    <m/>
    <m/>
    <s v="precorrin-6Y C5,15-methyltransferase"/>
    <m/>
    <m/>
    <s v="A4S02_05290"/>
    <n v="1245"/>
    <n v="414"/>
    <m/>
  </r>
  <r>
    <n v="2117"/>
    <x v="0"/>
    <x v="2"/>
    <s v="GCA_001766235.1"/>
    <s v="Primary Assembly"/>
    <s v="chromosome"/>
    <s v="CP015164.1"/>
    <n v="1095673"/>
    <n v="1096476"/>
    <x v="0"/>
    <m/>
    <m/>
    <m/>
    <m/>
    <m/>
    <m/>
    <s v="A4S02_05295"/>
    <n v="804"/>
    <m/>
    <m/>
  </r>
  <r>
    <n v="2118"/>
    <x v="1"/>
    <x v="3"/>
    <s v="GCA_001766235.1"/>
    <s v="Primary Assembly"/>
    <s v="chromosome"/>
    <s v="CP015164.1"/>
    <n v="1095673"/>
    <n v="1096476"/>
    <x v="0"/>
    <s v="AOW46293.1"/>
    <m/>
    <m/>
    <s v="cobalt-precorrin-6A reductase"/>
    <m/>
    <m/>
    <s v="A4S02_05295"/>
    <n v="804"/>
    <n v="267"/>
    <m/>
  </r>
  <r>
    <n v="2119"/>
    <x v="0"/>
    <x v="2"/>
    <s v="GCA_001766235.1"/>
    <s v="Primary Assembly"/>
    <s v="chromosome"/>
    <s v="CP015164.1"/>
    <n v="1096446"/>
    <n v="1097204"/>
    <x v="1"/>
    <m/>
    <m/>
    <m/>
    <m/>
    <m/>
    <m/>
    <s v="A4S02_05300"/>
    <n v="759"/>
    <m/>
    <m/>
  </r>
  <r>
    <n v="2120"/>
    <x v="1"/>
    <x v="3"/>
    <s v="GCA_001766235.1"/>
    <s v="Primary Assembly"/>
    <s v="chromosome"/>
    <s v="CP015164.1"/>
    <n v="1096446"/>
    <n v="1097204"/>
    <x v="1"/>
    <s v="AOW46294.1"/>
    <m/>
    <m/>
    <s v="precorrin-3B C(17)-methyltransferase"/>
    <m/>
    <m/>
    <s v="A4S02_05300"/>
    <n v="759"/>
    <n v="252"/>
    <m/>
  </r>
  <r>
    <n v="2121"/>
    <x v="0"/>
    <x v="2"/>
    <s v="GCA_001766235.1"/>
    <s v="Primary Assembly"/>
    <s v="chromosome"/>
    <s v="CP015164.1"/>
    <n v="1097201"/>
    <n v="1097926"/>
    <x v="1"/>
    <m/>
    <m/>
    <m/>
    <m/>
    <m/>
    <m/>
    <s v="A4S02_05305"/>
    <n v="726"/>
    <m/>
    <m/>
  </r>
  <r>
    <n v="2122"/>
    <x v="1"/>
    <x v="3"/>
    <s v="GCA_001766235.1"/>
    <s v="Primary Assembly"/>
    <s v="chromosome"/>
    <s v="CP015164.1"/>
    <n v="1097201"/>
    <n v="1097926"/>
    <x v="1"/>
    <s v="AOW46295.1"/>
    <m/>
    <m/>
    <s v="precorrin-2 C(20)-methyltransferase"/>
    <m/>
    <m/>
    <s v="A4S02_05305"/>
    <n v="726"/>
    <n v="241"/>
    <m/>
  </r>
  <r>
    <n v="2123"/>
    <x v="0"/>
    <x v="2"/>
    <s v="GCA_001766235.1"/>
    <s v="Primary Assembly"/>
    <s v="chromosome"/>
    <s v="CP015164.1"/>
    <n v="1097927"/>
    <n v="1098556"/>
    <x v="1"/>
    <m/>
    <m/>
    <m/>
    <m/>
    <s v="cobH"/>
    <m/>
    <s v="A4S02_05310"/>
    <n v="630"/>
    <m/>
    <m/>
  </r>
  <r>
    <n v="2124"/>
    <x v="1"/>
    <x v="3"/>
    <s v="GCA_001766235.1"/>
    <s v="Primary Assembly"/>
    <s v="chromosome"/>
    <s v="CP015164.1"/>
    <n v="1097927"/>
    <n v="1098556"/>
    <x v="1"/>
    <s v="AOW46296.1"/>
    <m/>
    <m/>
    <s v="precorrin-8X methylmutase"/>
    <s v="cobH"/>
    <m/>
    <s v="A4S02_05310"/>
    <n v="630"/>
    <n v="209"/>
    <m/>
  </r>
  <r>
    <n v="2125"/>
    <x v="0"/>
    <x v="2"/>
    <s v="GCA_001766235.1"/>
    <s v="Primary Assembly"/>
    <s v="chromosome"/>
    <s v="CP015164.1"/>
    <n v="1098543"/>
    <n v="1099775"/>
    <x v="1"/>
    <m/>
    <m/>
    <m/>
    <m/>
    <m/>
    <m/>
    <s v="A4S02_05315"/>
    <n v="1233"/>
    <m/>
    <m/>
  </r>
  <r>
    <n v="2126"/>
    <x v="1"/>
    <x v="3"/>
    <s v="GCA_001766235.1"/>
    <s v="Primary Assembly"/>
    <s v="chromosome"/>
    <s v="CP015164.1"/>
    <n v="1098543"/>
    <n v="1099775"/>
    <x v="1"/>
    <s v="AOW46297.1"/>
    <m/>
    <m/>
    <s v="precorrin-3B synthase"/>
    <m/>
    <m/>
    <s v="A4S02_05315"/>
    <n v="1233"/>
    <n v="410"/>
    <m/>
  </r>
  <r>
    <n v="2127"/>
    <x v="0"/>
    <x v="0"/>
    <s v="GCA_001766235.1"/>
    <s v="Primary Assembly"/>
    <s v="chromosome"/>
    <s v="CP015164.1"/>
    <n v="1099946"/>
    <n v="1100486"/>
    <x v="0"/>
    <m/>
    <m/>
    <m/>
    <m/>
    <m/>
    <m/>
    <s v="A4S02_05320"/>
    <n v="541"/>
    <m/>
    <s v="pseudo"/>
  </r>
  <r>
    <n v="2128"/>
    <x v="1"/>
    <x v="1"/>
    <s v="GCA_001766235.1"/>
    <s v="Primary Assembly"/>
    <s v="chromosome"/>
    <s v="CP015164.1"/>
    <n v="1099946"/>
    <n v="1100486"/>
    <x v="0"/>
    <m/>
    <m/>
    <m/>
    <s v="stress responsive protein"/>
    <m/>
    <m/>
    <s v="A4S02_05320"/>
    <n v="541"/>
    <m/>
    <s v="pseudo"/>
  </r>
  <r>
    <n v="2129"/>
    <x v="0"/>
    <x v="2"/>
    <s v="GCA_001766235.1"/>
    <s v="Primary Assembly"/>
    <s v="chromosome"/>
    <s v="CP015164.1"/>
    <n v="1100538"/>
    <n v="1101986"/>
    <x v="1"/>
    <m/>
    <m/>
    <m/>
    <m/>
    <m/>
    <m/>
    <s v="A4S02_05325"/>
    <n v="1449"/>
    <m/>
    <m/>
  </r>
  <r>
    <n v="2130"/>
    <x v="1"/>
    <x v="3"/>
    <s v="GCA_001766235.1"/>
    <s v="Primary Assembly"/>
    <s v="chromosome"/>
    <s v="CP015164.1"/>
    <n v="1100538"/>
    <n v="1101986"/>
    <x v="1"/>
    <s v="AOW46298.1"/>
    <m/>
    <m/>
    <s v="fumarate hydratase, class II"/>
    <m/>
    <m/>
    <s v="A4S02_05325"/>
    <n v="1449"/>
    <n v="482"/>
    <m/>
  </r>
  <r>
    <n v="2131"/>
    <x v="0"/>
    <x v="2"/>
    <s v="GCA_001766235.1"/>
    <s v="Primary Assembly"/>
    <s v="chromosome"/>
    <s v="CP015164.1"/>
    <n v="1102281"/>
    <n v="1102652"/>
    <x v="0"/>
    <m/>
    <m/>
    <m/>
    <m/>
    <m/>
    <m/>
    <s v="A4S02_05330"/>
    <n v="372"/>
    <m/>
    <m/>
  </r>
  <r>
    <n v="2132"/>
    <x v="1"/>
    <x v="3"/>
    <s v="GCA_001766235.1"/>
    <s v="Primary Assembly"/>
    <s v="chromosome"/>
    <s v="CP015164.1"/>
    <n v="1102281"/>
    <n v="1102652"/>
    <x v="0"/>
    <s v="AOW46299.1"/>
    <m/>
    <m/>
    <s v="transposase"/>
    <m/>
    <m/>
    <s v="A4S02_05330"/>
    <n v="372"/>
    <n v="123"/>
    <m/>
  </r>
  <r>
    <n v="2133"/>
    <x v="0"/>
    <x v="2"/>
    <s v="GCA_001766235.1"/>
    <s v="Primary Assembly"/>
    <s v="chromosome"/>
    <s v="CP015164.1"/>
    <n v="1102694"/>
    <n v="1103035"/>
    <x v="0"/>
    <m/>
    <m/>
    <m/>
    <m/>
    <m/>
    <m/>
    <s v="A4S02_05335"/>
    <n v="342"/>
    <m/>
    <m/>
  </r>
  <r>
    <n v="2134"/>
    <x v="1"/>
    <x v="3"/>
    <s v="GCA_001766235.1"/>
    <s v="Primary Assembly"/>
    <s v="chromosome"/>
    <s v="CP015164.1"/>
    <n v="1102694"/>
    <n v="1103035"/>
    <x v="0"/>
    <s v="AOW46300.1"/>
    <m/>
    <m/>
    <s v="transposase"/>
    <m/>
    <m/>
    <s v="A4S02_05335"/>
    <n v="342"/>
    <n v="113"/>
    <m/>
  </r>
  <r>
    <n v="2135"/>
    <x v="0"/>
    <x v="0"/>
    <s v="GCA_001766235.1"/>
    <s v="Primary Assembly"/>
    <s v="chromosome"/>
    <s v="CP015164.1"/>
    <n v="1103181"/>
    <n v="1105117"/>
    <x v="0"/>
    <m/>
    <m/>
    <m/>
    <m/>
    <m/>
    <m/>
    <s v="A4S02_05340"/>
    <n v="1937"/>
    <m/>
    <s v="pseudo"/>
  </r>
  <r>
    <n v="2136"/>
    <x v="1"/>
    <x v="1"/>
    <s v="GCA_001766235.1"/>
    <s v="Primary Assembly"/>
    <s v="chromosome"/>
    <s v="CP015164.1"/>
    <n v="1103181"/>
    <n v="1105117"/>
    <x v="0"/>
    <m/>
    <m/>
    <m/>
    <s v="hypothetical protein"/>
    <m/>
    <m/>
    <s v="A4S02_05340"/>
    <n v="1937"/>
    <m/>
    <s v="pseudo"/>
  </r>
  <r>
    <n v="2137"/>
    <x v="0"/>
    <x v="2"/>
    <s v="GCA_001766235.1"/>
    <s v="Primary Assembly"/>
    <s v="chromosome"/>
    <s v="CP015164.1"/>
    <n v="1105123"/>
    <n v="1106058"/>
    <x v="1"/>
    <m/>
    <m/>
    <m/>
    <m/>
    <m/>
    <m/>
    <s v="A4S02_05345"/>
    <n v="936"/>
    <m/>
    <m/>
  </r>
  <r>
    <n v="2138"/>
    <x v="1"/>
    <x v="3"/>
    <s v="GCA_001766235.1"/>
    <s v="Primary Assembly"/>
    <s v="chromosome"/>
    <s v="CP015164.1"/>
    <n v="1105123"/>
    <n v="1106058"/>
    <x v="1"/>
    <s v="AOW46301.1"/>
    <m/>
    <m/>
    <s v="Fis family transcriptional regulator"/>
    <m/>
    <m/>
    <s v="A4S02_05345"/>
    <n v="936"/>
    <n v="311"/>
    <m/>
  </r>
  <r>
    <n v="2139"/>
    <x v="0"/>
    <x v="2"/>
    <s v="GCA_001766235.1"/>
    <s v="Primary Assembly"/>
    <s v="chromosome"/>
    <s v="CP015164.1"/>
    <n v="1106215"/>
    <n v="1107057"/>
    <x v="1"/>
    <m/>
    <m/>
    <m/>
    <m/>
    <m/>
    <m/>
    <s v="A4S02_05350"/>
    <n v="843"/>
    <m/>
    <m/>
  </r>
  <r>
    <n v="2140"/>
    <x v="1"/>
    <x v="3"/>
    <s v="GCA_001766235.1"/>
    <s v="Primary Assembly"/>
    <s v="chromosome"/>
    <s v="CP015164.1"/>
    <n v="1106215"/>
    <n v="1107057"/>
    <x v="1"/>
    <s v="AOW47791.1"/>
    <m/>
    <m/>
    <s v="hypothetical protein"/>
    <m/>
    <m/>
    <s v="A4S02_05350"/>
    <n v="843"/>
    <n v="280"/>
    <m/>
  </r>
  <r>
    <n v="2141"/>
    <x v="0"/>
    <x v="2"/>
    <s v="GCA_001766235.1"/>
    <s v="Primary Assembly"/>
    <s v="chromosome"/>
    <s v="CP015164.1"/>
    <n v="1107196"/>
    <n v="1109652"/>
    <x v="1"/>
    <m/>
    <m/>
    <m/>
    <m/>
    <m/>
    <m/>
    <s v="A4S02_05355"/>
    <n v="2457"/>
    <m/>
    <m/>
  </r>
  <r>
    <n v="2142"/>
    <x v="1"/>
    <x v="3"/>
    <s v="GCA_001766235.1"/>
    <s v="Primary Assembly"/>
    <s v="chromosome"/>
    <s v="CP015164.1"/>
    <n v="1107196"/>
    <n v="1109652"/>
    <x v="1"/>
    <s v="AOW46302.1"/>
    <m/>
    <m/>
    <s v="glucose dehydrogenase"/>
    <m/>
    <m/>
    <s v="A4S02_05355"/>
    <n v="2457"/>
    <n v="818"/>
    <m/>
  </r>
  <r>
    <n v="2143"/>
    <x v="0"/>
    <x v="2"/>
    <s v="GCA_001766235.1"/>
    <s v="Primary Assembly"/>
    <s v="chromosome"/>
    <s v="CP015164.1"/>
    <n v="1109994"/>
    <n v="1111490"/>
    <x v="1"/>
    <m/>
    <m/>
    <m/>
    <m/>
    <m/>
    <m/>
    <s v="A4S02_05360"/>
    <n v="1497"/>
    <m/>
    <m/>
  </r>
  <r>
    <n v="2144"/>
    <x v="1"/>
    <x v="3"/>
    <s v="GCA_001766235.1"/>
    <s v="Primary Assembly"/>
    <s v="chromosome"/>
    <s v="CP015164.1"/>
    <n v="1109994"/>
    <n v="1111490"/>
    <x v="1"/>
    <s v="AOW46303.1"/>
    <m/>
    <m/>
    <s v="hypothetical protein"/>
    <m/>
    <m/>
    <s v="A4S02_05360"/>
    <n v="1497"/>
    <n v="498"/>
    <m/>
  </r>
  <r>
    <n v="2145"/>
    <x v="0"/>
    <x v="2"/>
    <s v="GCA_001766235.1"/>
    <s v="Primary Assembly"/>
    <s v="chromosome"/>
    <s v="CP015164.1"/>
    <n v="1112080"/>
    <n v="1113273"/>
    <x v="0"/>
    <m/>
    <m/>
    <m/>
    <m/>
    <m/>
    <m/>
    <s v="A4S02_05365"/>
    <n v="1194"/>
    <m/>
    <m/>
  </r>
  <r>
    <n v="2146"/>
    <x v="1"/>
    <x v="3"/>
    <s v="GCA_001766235.1"/>
    <s v="Primary Assembly"/>
    <s v="chromosome"/>
    <s v="CP015164.1"/>
    <n v="1112080"/>
    <n v="1113273"/>
    <x v="0"/>
    <s v="AOW46304.1"/>
    <m/>
    <m/>
    <s v="sodium:proton antiporter"/>
    <m/>
    <m/>
    <s v="A4S02_05365"/>
    <n v="1194"/>
    <n v="397"/>
    <m/>
  </r>
  <r>
    <n v="2147"/>
    <x v="0"/>
    <x v="2"/>
    <s v="GCA_001766235.1"/>
    <s v="Primary Assembly"/>
    <s v="chromosome"/>
    <s v="CP015164.1"/>
    <n v="1113368"/>
    <n v="1114819"/>
    <x v="1"/>
    <m/>
    <m/>
    <m/>
    <m/>
    <m/>
    <m/>
    <s v="A4S02_05370"/>
    <n v="1452"/>
    <m/>
    <m/>
  </r>
  <r>
    <n v="2148"/>
    <x v="1"/>
    <x v="3"/>
    <s v="GCA_001766235.1"/>
    <s v="Primary Assembly"/>
    <s v="chromosome"/>
    <s v="CP015164.1"/>
    <n v="1113368"/>
    <n v="1114819"/>
    <x v="1"/>
    <s v="AOW46305.1"/>
    <m/>
    <m/>
    <s v="hypothetical protein"/>
    <m/>
    <m/>
    <s v="A4S02_05370"/>
    <n v="1452"/>
    <n v="483"/>
    <m/>
  </r>
  <r>
    <n v="2149"/>
    <x v="0"/>
    <x v="2"/>
    <s v="GCA_001766235.1"/>
    <s v="Primary Assembly"/>
    <s v="chromosome"/>
    <s v="CP015164.1"/>
    <n v="1114816"/>
    <n v="1115112"/>
    <x v="1"/>
    <m/>
    <m/>
    <m/>
    <m/>
    <m/>
    <m/>
    <s v="A4S02_05375"/>
    <n v="297"/>
    <m/>
    <m/>
  </r>
  <r>
    <n v="2150"/>
    <x v="1"/>
    <x v="3"/>
    <s v="GCA_001766235.1"/>
    <s v="Primary Assembly"/>
    <s v="chromosome"/>
    <s v="CP015164.1"/>
    <n v="1114816"/>
    <n v="1115112"/>
    <x v="1"/>
    <s v="AOW47792.1"/>
    <m/>
    <m/>
    <s v="hypothetical protein"/>
    <m/>
    <m/>
    <s v="A4S02_05375"/>
    <n v="297"/>
    <n v="98"/>
    <m/>
  </r>
  <r>
    <n v="2151"/>
    <x v="0"/>
    <x v="0"/>
    <s v="GCA_001766235.1"/>
    <s v="Primary Assembly"/>
    <s v="chromosome"/>
    <s v="CP015164.1"/>
    <n v="1115731"/>
    <n v="1115961"/>
    <x v="0"/>
    <m/>
    <m/>
    <m/>
    <m/>
    <m/>
    <m/>
    <s v="A4S02_05380"/>
    <n v="231"/>
    <m/>
    <s v="pseudo"/>
  </r>
  <r>
    <n v="2152"/>
    <x v="1"/>
    <x v="1"/>
    <s v="GCA_001766235.1"/>
    <s v="Primary Assembly"/>
    <s v="chromosome"/>
    <s v="CP015164.1"/>
    <n v="1115731"/>
    <n v="1115961"/>
    <x v="0"/>
    <m/>
    <m/>
    <m/>
    <s v="hypothetical protein"/>
    <m/>
    <m/>
    <s v="A4S02_05380"/>
    <n v="231"/>
    <m/>
    <s v="pseudo"/>
  </r>
  <r>
    <n v="2153"/>
    <x v="0"/>
    <x v="2"/>
    <s v="GCA_001766235.1"/>
    <s v="Primary Assembly"/>
    <s v="chromosome"/>
    <s v="CP015164.1"/>
    <n v="1116121"/>
    <n v="1117326"/>
    <x v="1"/>
    <m/>
    <m/>
    <m/>
    <m/>
    <m/>
    <m/>
    <s v="A4S02_05385"/>
    <n v="1206"/>
    <m/>
    <m/>
  </r>
  <r>
    <n v="2154"/>
    <x v="1"/>
    <x v="3"/>
    <s v="GCA_001766235.1"/>
    <s v="Primary Assembly"/>
    <s v="chromosome"/>
    <s v="CP015164.1"/>
    <n v="1116121"/>
    <n v="1117326"/>
    <x v="1"/>
    <s v="AOW46306.1"/>
    <m/>
    <m/>
    <s v="transposase"/>
    <m/>
    <m/>
    <s v="A4S02_05385"/>
    <n v="1206"/>
    <n v="401"/>
    <m/>
  </r>
  <r>
    <n v="2155"/>
    <x v="0"/>
    <x v="2"/>
    <s v="GCA_001766235.1"/>
    <s v="Primary Assembly"/>
    <s v="chromosome"/>
    <s v="CP015164.1"/>
    <n v="1117391"/>
    <n v="1118188"/>
    <x v="1"/>
    <m/>
    <m/>
    <m/>
    <m/>
    <m/>
    <m/>
    <s v="A4S02_05390"/>
    <n v="798"/>
    <m/>
    <m/>
  </r>
  <r>
    <n v="2156"/>
    <x v="1"/>
    <x v="3"/>
    <s v="GCA_001766235.1"/>
    <s v="Primary Assembly"/>
    <s v="chromosome"/>
    <s v="CP015164.1"/>
    <n v="1117391"/>
    <n v="1118188"/>
    <x v="1"/>
    <s v="AOW46307.1"/>
    <m/>
    <m/>
    <s v="transposase"/>
    <m/>
    <m/>
    <s v="A4S02_05390"/>
    <n v="798"/>
    <n v="265"/>
    <m/>
  </r>
  <r>
    <n v="2157"/>
    <x v="0"/>
    <x v="2"/>
    <s v="GCA_001766235.1"/>
    <s v="Primary Assembly"/>
    <s v="chromosome"/>
    <s v="CP015164.1"/>
    <n v="1118255"/>
    <n v="1118449"/>
    <x v="1"/>
    <m/>
    <m/>
    <m/>
    <m/>
    <m/>
    <m/>
    <s v="A4S02_05395"/>
    <n v="195"/>
    <m/>
    <m/>
  </r>
  <r>
    <n v="2158"/>
    <x v="1"/>
    <x v="3"/>
    <s v="GCA_001766235.1"/>
    <s v="Primary Assembly"/>
    <s v="chromosome"/>
    <s v="CP015164.1"/>
    <n v="1118255"/>
    <n v="1118449"/>
    <x v="1"/>
    <s v="AOW46308.1"/>
    <m/>
    <m/>
    <s v="hypothetical protein"/>
    <m/>
    <m/>
    <s v="A4S02_05395"/>
    <n v="195"/>
    <n v="64"/>
    <m/>
  </r>
  <r>
    <n v="2159"/>
    <x v="0"/>
    <x v="0"/>
    <s v="GCA_001766235.1"/>
    <s v="Primary Assembly"/>
    <s v="chromosome"/>
    <s v="CP015164.1"/>
    <n v="1118504"/>
    <n v="1119004"/>
    <x v="1"/>
    <m/>
    <m/>
    <m/>
    <m/>
    <m/>
    <m/>
    <s v="A4S02_05400"/>
    <n v="501"/>
    <m/>
    <s v="pseudo"/>
  </r>
  <r>
    <n v="2160"/>
    <x v="1"/>
    <x v="1"/>
    <s v="GCA_001766235.1"/>
    <s v="Primary Assembly"/>
    <s v="chromosome"/>
    <s v="CP015164.1"/>
    <n v="1118504"/>
    <n v="1119004"/>
    <x v="1"/>
    <m/>
    <m/>
    <m/>
    <s v="AI-2E family transporter"/>
    <m/>
    <m/>
    <s v="A4S02_05400"/>
    <n v="501"/>
    <m/>
    <s v="pseudo"/>
  </r>
  <r>
    <n v="2161"/>
    <x v="0"/>
    <x v="0"/>
    <s v="GCA_001766235.1"/>
    <s v="Primary Assembly"/>
    <s v="chromosome"/>
    <s v="CP015164.1"/>
    <n v="1119099"/>
    <n v="1120485"/>
    <x v="0"/>
    <m/>
    <m/>
    <m/>
    <m/>
    <m/>
    <m/>
    <s v="A4S02_05405"/>
    <n v="1387"/>
    <m/>
    <s v="pseudo"/>
  </r>
  <r>
    <n v="2162"/>
    <x v="1"/>
    <x v="1"/>
    <s v="GCA_001766235.1"/>
    <s v="Primary Assembly"/>
    <s v="chromosome"/>
    <s v="CP015164.1"/>
    <n v="1119099"/>
    <n v="1120485"/>
    <x v="0"/>
    <m/>
    <m/>
    <m/>
    <s v="transposase"/>
    <m/>
    <m/>
    <s v="A4S02_05405"/>
    <n v="1387"/>
    <m/>
    <s v="pseudo"/>
  </r>
  <r>
    <n v="2163"/>
    <x v="0"/>
    <x v="2"/>
    <s v="GCA_001766235.1"/>
    <s v="Primary Assembly"/>
    <s v="chromosome"/>
    <s v="CP015164.1"/>
    <n v="1120747"/>
    <n v="1121769"/>
    <x v="0"/>
    <m/>
    <m/>
    <m/>
    <m/>
    <m/>
    <m/>
    <s v="A4S02_05410"/>
    <n v="1023"/>
    <m/>
    <m/>
  </r>
  <r>
    <n v="2164"/>
    <x v="1"/>
    <x v="3"/>
    <s v="GCA_001766235.1"/>
    <s v="Primary Assembly"/>
    <s v="chromosome"/>
    <s v="CP015164.1"/>
    <n v="1120747"/>
    <n v="1121769"/>
    <x v="0"/>
    <s v="AOW46309.1"/>
    <m/>
    <m/>
    <s v="transposase"/>
    <m/>
    <m/>
    <s v="A4S02_05410"/>
    <n v="1023"/>
    <n v="340"/>
    <m/>
  </r>
  <r>
    <n v="2165"/>
    <x v="0"/>
    <x v="2"/>
    <s v="GCA_001766235.1"/>
    <s v="Primary Assembly"/>
    <s v="chromosome"/>
    <s v="CP015164.1"/>
    <n v="1122313"/>
    <n v="1123353"/>
    <x v="1"/>
    <m/>
    <m/>
    <m/>
    <m/>
    <m/>
    <m/>
    <s v="A4S02_05415"/>
    <n v="1041"/>
    <m/>
    <m/>
  </r>
  <r>
    <n v="2166"/>
    <x v="1"/>
    <x v="3"/>
    <s v="GCA_001766235.1"/>
    <s v="Primary Assembly"/>
    <s v="chromosome"/>
    <s v="CP015164.1"/>
    <n v="1122313"/>
    <n v="1123353"/>
    <x v="1"/>
    <s v="AOW46310.1"/>
    <m/>
    <m/>
    <s v="transposase"/>
    <m/>
    <m/>
    <s v="A4S02_05415"/>
    <n v="1041"/>
    <n v="346"/>
    <m/>
  </r>
  <r>
    <n v="2167"/>
    <x v="0"/>
    <x v="0"/>
    <s v="GCA_001766235.1"/>
    <s v="Primary Assembly"/>
    <s v="chromosome"/>
    <s v="CP015164.1"/>
    <n v="1123445"/>
    <n v="1124032"/>
    <x v="1"/>
    <m/>
    <m/>
    <m/>
    <m/>
    <m/>
    <m/>
    <s v="A4S02_05420"/>
    <n v="588"/>
    <m/>
    <s v="pseudo"/>
  </r>
  <r>
    <n v="2168"/>
    <x v="1"/>
    <x v="1"/>
    <s v="GCA_001766235.1"/>
    <s v="Primary Assembly"/>
    <s v="chromosome"/>
    <s v="CP015164.1"/>
    <n v="1123445"/>
    <n v="1124032"/>
    <x v="1"/>
    <m/>
    <m/>
    <m/>
    <s v="AI-2E family transporter"/>
    <m/>
    <m/>
    <s v="A4S02_05420"/>
    <n v="588"/>
    <m/>
    <s v="pseudo"/>
  </r>
  <r>
    <n v="2169"/>
    <x v="0"/>
    <x v="0"/>
    <s v="GCA_001766235.1"/>
    <s v="Primary Assembly"/>
    <s v="chromosome"/>
    <s v="CP015164.1"/>
    <n v="1124217"/>
    <n v="1124780"/>
    <x v="0"/>
    <m/>
    <m/>
    <m/>
    <m/>
    <m/>
    <m/>
    <s v="A4S02_05425"/>
    <n v="564"/>
    <m/>
    <s v="pseudo"/>
  </r>
  <r>
    <n v="2170"/>
    <x v="1"/>
    <x v="1"/>
    <s v="GCA_001766235.1"/>
    <s v="Primary Assembly"/>
    <s v="chromosome"/>
    <s v="CP015164.1"/>
    <n v="1124217"/>
    <n v="1124780"/>
    <x v="0"/>
    <m/>
    <m/>
    <m/>
    <s v="transposase"/>
    <m/>
    <m/>
    <s v="A4S02_05425"/>
    <n v="564"/>
    <m/>
    <s v="pseudo"/>
  </r>
  <r>
    <n v="2171"/>
    <x v="0"/>
    <x v="2"/>
    <s v="GCA_001766235.1"/>
    <s v="Primary Assembly"/>
    <s v="chromosome"/>
    <s v="CP015164.1"/>
    <n v="1125352"/>
    <n v="1126737"/>
    <x v="1"/>
    <m/>
    <m/>
    <m/>
    <m/>
    <m/>
    <m/>
    <s v="A4S02_05430"/>
    <n v="1386"/>
    <m/>
    <m/>
  </r>
  <r>
    <n v="2172"/>
    <x v="1"/>
    <x v="3"/>
    <s v="GCA_001766235.1"/>
    <s v="Primary Assembly"/>
    <s v="chromosome"/>
    <s v="CP015164.1"/>
    <n v="1125352"/>
    <n v="1126737"/>
    <x v="1"/>
    <s v="AOW46311.1"/>
    <m/>
    <m/>
    <s v="transposase"/>
    <m/>
    <m/>
    <s v="A4S02_05430"/>
    <n v="1386"/>
    <n v="461"/>
    <m/>
  </r>
  <r>
    <n v="2173"/>
    <x v="0"/>
    <x v="0"/>
    <s v="GCA_001766235.1"/>
    <s v="Primary Assembly"/>
    <s v="chromosome"/>
    <s v="CP015164.1"/>
    <n v="1126798"/>
    <n v="1127763"/>
    <x v="1"/>
    <m/>
    <m/>
    <m/>
    <m/>
    <m/>
    <m/>
    <s v="A4S02_05435"/>
    <n v="966"/>
    <m/>
    <s v="pseudo"/>
  </r>
  <r>
    <n v="2174"/>
    <x v="1"/>
    <x v="1"/>
    <s v="GCA_001766235.1"/>
    <s v="Primary Assembly"/>
    <s v="chromosome"/>
    <s v="CP015164.1"/>
    <n v="1126798"/>
    <n v="1127763"/>
    <x v="1"/>
    <m/>
    <m/>
    <m/>
    <s v="transposase"/>
    <m/>
    <m/>
    <s v="A4S02_05435"/>
    <n v="966"/>
    <m/>
    <s v="pseudo"/>
  </r>
  <r>
    <n v="2175"/>
    <x v="0"/>
    <x v="0"/>
    <s v="GCA_001766235.1"/>
    <s v="Primary Assembly"/>
    <s v="chromosome"/>
    <s v="CP015164.1"/>
    <n v="1127842"/>
    <n v="1128108"/>
    <x v="0"/>
    <m/>
    <m/>
    <m/>
    <m/>
    <m/>
    <m/>
    <s v="A4S02_05440"/>
    <n v="267"/>
    <m/>
    <s v="pseudo"/>
  </r>
  <r>
    <n v="2176"/>
    <x v="1"/>
    <x v="1"/>
    <s v="GCA_001766235.1"/>
    <s v="Primary Assembly"/>
    <s v="chromosome"/>
    <s v="CP015164.1"/>
    <n v="1127842"/>
    <n v="1128108"/>
    <x v="0"/>
    <m/>
    <m/>
    <m/>
    <s v="transposase"/>
    <m/>
    <m/>
    <s v="A4S02_05440"/>
    <n v="267"/>
    <m/>
    <s v="pseudo"/>
  </r>
  <r>
    <n v="2177"/>
    <x v="0"/>
    <x v="0"/>
    <s v="GCA_001766235.1"/>
    <s v="Primary Assembly"/>
    <s v="chromosome"/>
    <s v="CP015164.1"/>
    <n v="1128124"/>
    <n v="1129881"/>
    <x v="1"/>
    <m/>
    <m/>
    <m/>
    <m/>
    <m/>
    <m/>
    <s v="A4S02_05445"/>
    <n v="1758"/>
    <m/>
    <s v="pseudo"/>
  </r>
  <r>
    <n v="2178"/>
    <x v="1"/>
    <x v="1"/>
    <s v="GCA_001766235.1"/>
    <s v="Primary Assembly"/>
    <s v="chromosome"/>
    <s v="CP015164.1"/>
    <n v="1128124"/>
    <n v="1129881"/>
    <x v="1"/>
    <m/>
    <m/>
    <m/>
    <s v="hypothetical protein"/>
    <m/>
    <m/>
    <s v="A4S02_05445"/>
    <n v="1758"/>
    <m/>
    <s v="pseudo"/>
  </r>
  <r>
    <n v="2179"/>
    <x v="0"/>
    <x v="2"/>
    <s v="GCA_001766235.1"/>
    <s v="Primary Assembly"/>
    <s v="chromosome"/>
    <s v="CP015164.1"/>
    <n v="1129982"/>
    <n v="1131184"/>
    <x v="1"/>
    <m/>
    <m/>
    <m/>
    <m/>
    <m/>
    <m/>
    <s v="A4S02_05450"/>
    <n v="1203"/>
    <m/>
    <m/>
  </r>
  <r>
    <n v="2180"/>
    <x v="1"/>
    <x v="3"/>
    <s v="GCA_001766235.1"/>
    <s v="Primary Assembly"/>
    <s v="chromosome"/>
    <s v="CP015164.1"/>
    <n v="1129982"/>
    <n v="1131184"/>
    <x v="1"/>
    <s v="AOW46312.1"/>
    <m/>
    <m/>
    <s v="acetate kinase"/>
    <m/>
    <m/>
    <s v="A4S02_05450"/>
    <n v="1203"/>
    <n v="400"/>
    <m/>
  </r>
  <r>
    <n v="2181"/>
    <x v="0"/>
    <x v="2"/>
    <s v="GCA_001766235.1"/>
    <s v="Primary Assembly"/>
    <s v="chromosome"/>
    <s v="CP015164.1"/>
    <n v="1131214"/>
    <n v="1132230"/>
    <x v="1"/>
    <m/>
    <m/>
    <m/>
    <m/>
    <m/>
    <m/>
    <s v="A4S02_05455"/>
    <n v="1017"/>
    <m/>
    <m/>
  </r>
  <r>
    <n v="2182"/>
    <x v="1"/>
    <x v="3"/>
    <s v="GCA_001766235.1"/>
    <s v="Primary Assembly"/>
    <s v="chromosome"/>
    <s v="CP015164.1"/>
    <n v="1131214"/>
    <n v="1132230"/>
    <x v="1"/>
    <s v="AOW46313.1"/>
    <m/>
    <m/>
    <s v="phosphate acetyltransferase"/>
    <m/>
    <m/>
    <s v="A4S02_05455"/>
    <n v="1017"/>
    <n v="338"/>
    <m/>
  </r>
  <r>
    <n v="2183"/>
    <x v="0"/>
    <x v="2"/>
    <s v="GCA_001766235.1"/>
    <s v="Primary Assembly"/>
    <s v="chromosome"/>
    <s v="CP015164.1"/>
    <n v="1132239"/>
    <n v="1133249"/>
    <x v="1"/>
    <m/>
    <m/>
    <m/>
    <m/>
    <m/>
    <m/>
    <s v="A4S02_05460"/>
    <n v="1011"/>
    <m/>
    <m/>
  </r>
  <r>
    <n v="2184"/>
    <x v="1"/>
    <x v="3"/>
    <s v="GCA_001766235.1"/>
    <s v="Primary Assembly"/>
    <s v="chromosome"/>
    <s v="CP015164.1"/>
    <n v="1132239"/>
    <n v="1133249"/>
    <x v="1"/>
    <s v="AOW46314.1"/>
    <m/>
    <m/>
    <s v="diguanylate cyclase"/>
    <m/>
    <m/>
    <s v="A4S02_05460"/>
    <n v="1011"/>
    <n v="336"/>
    <m/>
  </r>
  <r>
    <n v="2185"/>
    <x v="0"/>
    <x v="2"/>
    <s v="GCA_001766235.1"/>
    <s v="Primary Assembly"/>
    <s v="chromosome"/>
    <s v="CP015164.1"/>
    <n v="1133267"/>
    <n v="1136854"/>
    <x v="1"/>
    <m/>
    <m/>
    <m/>
    <m/>
    <m/>
    <m/>
    <s v="A4S02_05465"/>
    <n v="3588"/>
    <m/>
    <m/>
  </r>
  <r>
    <n v="2186"/>
    <x v="1"/>
    <x v="3"/>
    <s v="GCA_001766235.1"/>
    <s v="Primary Assembly"/>
    <s v="chromosome"/>
    <s v="CP015164.1"/>
    <n v="1133267"/>
    <n v="1136854"/>
    <x v="1"/>
    <s v="AOW46315.1"/>
    <m/>
    <m/>
    <s v="pyruvate:ferredoxin (flavodoxin) oxidoreductase"/>
    <m/>
    <m/>
    <s v="A4S02_05465"/>
    <n v="3588"/>
    <n v="1195"/>
    <m/>
  </r>
  <r>
    <n v="2187"/>
    <x v="0"/>
    <x v="2"/>
    <s v="GCA_001766235.1"/>
    <s v="Primary Assembly"/>
    <s v="chromosome"/>
    <s v="CP015164.1"/>
    <n v="1136856"/>
    <n v="1138625"/>
    <x v="1"/>
    <m/>
    <m/>
    <m/>
    <m/>
    <m/>
    <m/>
    <s v="A4S02_05470"/>
    <n v="1770"/>
    <m/>
    <m/>
  </r>
  <r>
    <n v="2188"/>
    <x v="1"/>
    <x v="3"/>
    <s v="GCA_001766235.1"/>
    <s v="Primary Assembly"/>
    <s v="chromosome"/>
    <s v="CP015164.1"/>
    <n v="1136856"/>
    <n v="1138625"/>
    <x v="1"/>
    <s v="AOW47793.1"/>
    <m/>
    <m/>
    <s v="glutamate synthase"/>
    <m/>
    <m/>
    <s v="A4S02_05470"/>
    <n v="1770"/>
    <n v="589"/>
    <m/>
  </r>
  <r>
    <n v="2189"/>
    <x v="0"/>
    <x v="0"/>
    <s v="GCA_001766235.1"/>
    <s v="Primary Assembly"/>
    <s v="chromosome"/>
    <s v="CP015164.1"/>
    <n v="1138920"/>
    <n v="1139309"/>
    <x v="0"/>
    <m/>
    <m/>
    <m/>
    <m/>
    <m/>
    <m/>
    <s v="A4S02_05475"/>
    <n v="390"/>
    <m/>
    <s v="pseudo"/>
  </r>
  <r>
    <n v="2190"/>
    <x v="1"/>
    <x v="1"/>
    <s v="GCA_001766235.1"/>
    <s v="Primary Assembly"/>
    <s v="chromosome"/>
    <s v="CP015164.1"/>
    <n v="1138920"/>
    <n v="1139309"/>
    <x v="0"/>
    <m/>
    <m/>
    <m/>
    <s v="hypothetical protein"/>
    <m/>
    <m/>
    <s v="A4S02_05475"/>
    <n v="390"/>
    <m/>
    <s v="pseudo"/>
  </r>
  <r>
    <n v="2191"/>
    <x v="0"/>
    <x v="2"/>
    <s v="GCA_001766235.1"/>
    <s v="Primary Assembly"/>
    <s v="chromosome"/>
    <s v="CP015164.1"/>
    <n v="1139544"/>
    <n v="1140218"/>
    <x v="0"/>
    <m/>
    <m/>
    <m/>
    <m/>
    <m/>
    <m/>
    <s v="A4S02_05480"/>
    <n v="675"/>
    <m/>
    <m/>
  </r>
  <r>
    <n v="2192"/>
    <x v="1"/>
    <x v="3"/>
    <s v="GCA_001766235.1"/>
    <s v="Primary Assembly"/>
    <s v="chromosome"/>
    <s v="CP015164.1"/>
    <n v="1139544"/>
    <n v="1140218"/>
    <x v="0"/>
    <s v="AOW46316.1"/>
    <m/>
    <m/>
    <s v="TetR family transcriptional regulator"/>
    <m/>
    <m/>
    <s v="A4S02_05480"/>
    <n v="675"/>
    <n v="224"/>
    <m/>
  </r>
  <r>
    <n v="2193"/>
    <x v="0"/>
    <x v="2"/>
    <s v="GCA_001766235.1"/>
    <s v="Primary Assembly"/>
    <s v="chromosome"/>
    <s v="CP015164.1"/>
    <n v="1140228"/>
    <n v="1140818"/>
    <x v="1"/>
    <m/>
    <m/>
    <m/>
    <m/>
    <m/>
    <m/>
    <s v="A4S02_05485"/>
    <n v="591"/>
    <m/>
    <m/>
  </r>
  <r>
    <n v="2194"/>
    <x v="1"/>
    <x v="3"/>
    <s v="GCA_001766235.1"/>
    <s v="Primary Assembly"/>
    <s v="chromosome"/>
    <s v="CP015164.1"/>
    <n v="1140228"/>
    <n v="1140818"/>
    <x v="1"/>
    <s v="AOW47794.1"/>
    <m/>
    <m/>
    <s v="hypothetical protein"/>
    <m/>
    <m/>
    <s v="A4S02_05485"/>
    <n v="591"/>
    <n v="196"/>
    <m/>
  </r>
  <r>
    <n v="2195"/>
    <x v="0"/>
    <x v="0"/>
    <s v="GCA_001766235.1"/>
    <s v="Primary Assembly"/>
    <s v="chromosome"/>
    <s v="CP015164.1"/>
    <n v="1141184"/>
    <n v="1141720"/>
    <x v="0"/>
    <m/>
    <m/>
    <m/>
    <m/>
    <m/>
    <m/>
    <s v="A4S02_05490"/>
    <n v="537"/>
    <m/>
    <s v="pseudo"/>
  </r>
  <r>
    <n v="2196"/>
    <x v="1"/>
    <x v="1"/>
    <s v="GCA_001766235.1"/>
    <s v="Primary Assembly"/>
    <s v="chromosome"/>
    <s v="CP015164.1"/>
    <n v="1141184"/>
    <n v="1141720"/>
    <x v="0"/>
    <m/>
    <m/>
    <m/>
    <s v="glutathione S-transferase"/>
    <m/>
    <m/>
    <s v="A4S02_05490"/>
    <n v="537"/>
    <m/>
    <s v="pseudo"/>
  </r>
  <r>
    <n v="2197"/>
    <x v="0"/>
    <x v="2"/>
    <s v="GCA_001766235.1"/>
    <s v="Primary Assembly"/>
    <s v="chromosome"/>
    <s v="CP015164.1"/>
    <n v="1141749"/>
    <n v="1143359"/>
    <x v="1"/>
    <m/>
    <m/>
    <m/>
    <m/>
    <m/>
    <m/>
    <s v="A4S02_05495"/>
    <n v="1611"/>
    <m/>
    <m/>
  </r>
  <r>
    <n v="2198"/>
    <x v="1"/>
    <x v="3"/>
    <s v="GCA_001766235.1"/>
    <s v="Primary Assembly"/>
    <s v="chromosome"/>
    <s v="CP015164.1"/>
    <n v="1141749"/>
    <n v="1143359"/>
    <x v="1"/>
    <s v="AOW46317.1"/>
    <m/>
    <m/>
    <s v="transposase"/>
    <m/>
    <m/>
    <s v="A4S02_05495"/>
    <n v="1611"/>
    <n v="536"/>
    <m/>
  </r>
  <r>
    <n v="2199"/>
    <x v="0"/>
    <x v="2"/>
    <s v="GCA_001766235.1"/>
    <s v="Primary Assembly"/>
    <s v="chromosome"/>
    <s v="CP015164.1"/>
    <n v="1143423"/>
    <n v="1143770"/>
    <x v="1"/>
    <m/>
    <m/>
    <m/>
    <m/>
    <m/>
    <m/>
    <s v="A4S02_05500"/>
    <n v="348"/>
    <m/>
    <m/>
  </r>
  <r>
    <n v="2200"/>
    <x v="1"/>
    <x v="3"/>
    <s v="GCA_001766235.1"/>
    <s v="Primary Assembly"/>
    <s v="chromosome"/>
    <s v="CP015164.1"/>
    <n v="1143423"/>
    <n v="1143770"/>
    <x v="1"/>
    <s v="AOW46318.1"/>
    <m/>
    <m/>
    <s v="isocitrate lyase"/>
    <m/>
    <m/>
    <s v="A4S02_05500"/>
    <n v="348"/>
    <n v="115"/>
    <m/>
  </r>
  <r>
    <n v="2201"/>
    <x v="0"/>
    <x v="2"/>
    <s v="GCA_001766235.1"/>
    <s v="Primary Assembly"/>
    <s v="chromosome"/>
    <s v="CP015164.1"/>
    <n v="1143767"/>
    <n v="1144126"/>
    <x v="1"/>
    <m/>
    <m/>
    <m/>
    <m/>
    <m/>
    <m/>
    <s v="A4S02_05505"/>
    <n v="360"/>
    <m/>
    <m/>
  </r>
  <r>
    <n v="2202"/>
    <x v="1"/>
    <x v="3"/>
    <s v="GCA_001766235.1"/>
    <s v="Primary Assembly"/>
    <s v="chromosome"/>
    <s v="CP015164.1"/>
    <n v="1143767"/>
    <n v="1144126"/>
    <x v="1"/>
    <s v="AOW46319.1"/>
    <m/>
    <m/>
    <s v="transposase"/>
    <m/>
    <m/>
    <s v="A4S02_05505"/>
    <n v="360"/>
    <n v="119"/>
    <m/>
  </r>
  <r>
    <n v="2203"/>
    <x v="0"/>
    <x v="2"/>
    <s v="GCA_001766235.1"/>
    <s v="Primary Assembly"/>
    <s v="chromosome"/>
    <s v="CP015164.1"/>
    <n v="1144328"/>
    <n v="1145170"/>
    <x v="1"/>
    <m/>
    <m/>
    <m/>
    <m/>
    <m/>
    <m/>
    <s v="A4S02_05510"/>
    <n v="843"/>
    <m/>
    <m/>
  </r>
  <r>
    <n v="2204"/>
    <x v="1"/>
    <x v="3"/>
    <s v="GCA_001766235.1"/>
    <s v="Primary Assembly"/>
    <s v="chromosome"/>
    <s v="CP015164.1"/>
    <n v="1144328"/>
    <n v="1145170"/>
    <x v="1"/>
    <s v="AOW46320.1"/>
    <m/>
    <m/>
    <s v="formate dehydrogenase family accessory protein FdhD"/>
    <m/>
    <m/>
    <s v="A4S02_05510"/>
    <n v="843"/>
    <n v="280"/>
    <m/>
  </r>
  <r>
    <n v="2205"/>
    <x v="0"/>
    <x v="2"/>
    <s v="GCA_001766235.1"/>
    <s v="Primary Assembly"/>
    <s v="chromosome"/>
    <s v="CP015164.1"/>
    <n v="1145170"/>
    <n v="1145799"/>
    <x v="1"/>
    <m/>
    <m/>
    <m/>
    <m/>
    <m/>
    <m/>
    <s v="A4S02_05515"/>
    <n v="630"/>
    <m/>
    <m/>
  </r>
  <r>
    <n v="2206"/>
    <x v="1"/>
    <x v="3"/>
    <s v="GCA_001766235.1"/>
    <s v="Primary Assembly"/>
    <s v="chromosome"/>
    <s v="CP015164.1"/>
    <n v="1145170"/>
    <n v="1145799"/>
    <x v="1"/>
    <s v="AOW47795.1"/>
    <m/>
    <m/>
    <s v="molybdenum cofactor guanylyltransferase"/>
    <m/>
    <m/>
    <s v="A4S02_05515"/>
    <n v="630"/>
    <n v="209"/>
    <m/>
  </r>
  <r>
    <n v="2207"/>
    <x v="0"/>
    <x v="2"/>
    <s v="GCA_001766235.1"/>
    <s v="Primary Assembly"/>
    <s v="chromosome"/>
    <s v="CP015164.1"/>
    <n v="1145909"/>
    <n v="1146442"/>
    <x v="0"/>
    <m/>
    <m/>
    <m/>
    <m/>
    <m/>
    <m/>
    <s v="A4S02_05520"/>
    <n v="534"/>
    <m/>
    <m/>
  </r>
  <r>
    <n v="2208"/>
    <x v="1"/>
    <x v="3"/>
    <s v="GCA_001766235.1"/>
    <s v="Primary Assembly"/>
    <s v="chromosome"/>
    <s v="CP015164.1"/>
    <n v="1145909"/>
    <n v="1146442"/>
    <x v="0"/>
    <s v="AOW46321.1"/>
    <m/>
    <m/>
    <s v="molybdopterin-guanine dinucleotide biosynthesis protein B"/>
    <m/>
    <m/>
    <s v="A4S02_05520"/>
    <n v="534"/>
    <n v="177"/>
    <m/>
  </r>
  <r>
    <n v="2209"/>
    <x v="0"/>
    <x v="2"/>
    <s v="GCA_001766235.1"/>
    <s v="Primary Assembly"/>
    <s v="chromosome"/>
    <s v="CP015164.1"/>
    <n v="1146439"/>
    <n v="1147698"/>
    <x v="1"/>
    <m/>
    <m/>
    <m/>
    <m/>
    <m/>
    <m/>
    <s v="A4S02_05525"/>
    <n v="1260"/>
    <m/>
    <m/>
  </r>
  <r>
    <n v="2210"/>
    <x v="1"/>
    <x v="3"/>
    <s v="GCA_001766235.1"/>
    <s v="Primary Assembly"/>
    <s v="chromosome"/>
    <s v="CP015164.1"/>
    <n v="1146439"/>
    <n v="1147698"/>
    <x v="1"/>
    <s v="AOW46322.1"/>
    <m/>
    <m/>
    <s v="molybdopterin molybdenumtransferase MoeA"/>
    <m/>
    <m/>
    <s v="A4S02_05525"/>
    <n v="1260"/>
    <n v="419"/>
    <m/>
  </r>
  <r>
    <n v="2211"/>
    <x v="0"/>
    <x v="2"/>
    <s v="GCA_001766235.1"/>
    <s v="Primary Assembly"/>
    <s v="chromosome"/>
    <s v="CP015164.1"/>
    <n v="1147706"/>
    <n v="1148626"/>
    <x v="1"/>
    <m/>
    <m/>
    <m/>
    <m/>
    <m/>
    <m/>
    <s v="A4S02_05530"/>
    <n v="921"/>
    <m/>
    <m/>
  </r>
  <r>
    <n v="2212"/>
    <x v="1"/>
    <x v="3"/>
    <s v="GCA_001766235.1"/>
    <s v="Primary Assembly"/>
    <s v="chromosome"/>
    <s v="CP015164.1"/>
    <n v="1147706"/>
    <n v="1148626"/>
    <x v="1"/>
    <s v="AOW46323.1"/>
    <m/>
    <m/>
    <s v="formate dehydrogenase accessory protein FdhE"/>
    <m/>
    <m/>
    <s v="A4S02_05530"/>
    <n v="921"/>
    <n v="306"/>
    <m/>
  </r>
  <r>
    <n v="2213"/>
    <x v="0"/>
    <x v="2"/>
    <s v="GCA_001766235.1"/>
    <s v="Primary Assembly"/>
    <s v="chromosome"/>
    <s v="CP015164.1"/>
    <n v="1148626"/>
    <n v="1149279"/>
    <x v="1"/>
    <m/>
    <m/>
    <m/>
    <m/>
    <m/>
    <m/>
    <s v="A4S02_05535"/>
    <n v="654"/>
    <m/>
    <m/>
  </r>
  <r>
    <n v="2214"/>
    <x v="1"/>
    <x v="3"/>
    <s v="GCA_001766235.1"/>
    <s v="Primary Assembly"/>
    <s v="chromosome"/>
    <s v="CP015164.1"/>
    <n v="1148626"/>
    <n v="1149279"/>
    <x v="1"/>
    <s v="AOW46324.1"/>
    <m/>
    <m/>
    <s v="formate dehydrogenase subunit gamma"/>
    <m/>
    <m/>
    <s v="A4S02_05535"/>
    <n v="654"/>
    <n v="217"/>
    <m/>
  </r>
  <r>
    <n v="2215"/>
    <x v="0"/>
    <x v="2"/>
    <s v="GCA_001766235.1"/>
    <s v="Primary Assembly"/>
    <s v="chromosome"/>
    <s v="CP015164.1"/>
    <n v="1149279"/>
    <n v="1150214"/>
    <x v="1"/>
    <m/>
    <m/>
    <m/>
    <m/>
    <m/>
    <m/>
    <s v="A4S02_05540"/>
    <n v="936"/>
    <m/>
    <m/>
  </r>
  <r>
    <n v="2216"/>
    <x v="1"/>
    <x v="3"/>
    <s v="GCA_001766235.1"/>
    <s v="Primary Assembly"/>
    <s v="chromosome"/>
    <s v="CP015164.1"/>
    <n v="1149279"/>
    <n v="1150214"/>
    <x v="1"/>
    <s v="AOW46325.1"/>
    <m/>
    <m/>
    <s v="formate dehydrogenase subunit beta"/>
    <m/>
    <m/>
    <s v="A4S02_05540"/>
    <n v="936"/>
    <n v="311"/>
    <m/>
  </r>
  <r>
    <n v="2217"/>
    <x v="0"/>
    <x v="2"/>
    <s v="GCA_001766235.1"/>
    <s v="Primary Assembly"/>
    <s v="chromosome"/>
    <s v="CP015164.1"/>
    <n v="1150224"/>
    <n v="1152635"/>
    <x v="1"/>
    <m/>
    <m/>
    <m/>
    <m/>
    <m/>
    <m/>
    <s v="A4S02_05545"/>
    <n v="2412"/>
    <m/>
    <m/>
  </r>
  <r>
    <n v="2218"/>
    <x v="1"/>
    <x v="3"/>
    <s v="GCA_001766235.1"/>
    <s v="Primary Assembly"/>
    <s v="chromosome"/>
    <s v="CP015164.1"/>
    <n v="1150224"/>
    <n v="1152635"/>
    <x v="1"/>
    <s v="AOW47796.1"/>
    <m/>
    <m/>
    <s v="formate dehydrogenase-N subunit alpha"/>
    <m/>
    <m/>
    <s v="A4S02_05545"/>
    <n v="2412"/>
    <n v="803"/>
    <m/>
  </r>
  <r>
    <n v="2219"/>
    <x v="0"/>
    <x v="4"/>
    <s v="GCA_001766235.1"/>
    <s v="Primary Assembly"/>
    <s v="chromosome"/>
    <s v="CP015164.1"/>
    <n v="1153647"/>
    <n v="1153720"/>
    <x v="1"/>
    <m/>
    <m/>
    <m/>
    <m/>
    <m/>
    <m/>
    <s v="A4S02_05550"/>
    <n v="74"/>
    <m/>
    <m/>
  </r>
  <r>
    <n v="2220"/>
    <x v="2"/>
    <x v="5"/>
    <s v="GCA_001766235.1"/>
    <s v="Primary Assembly"/>
    <s v="chromosome"/>
    <s v="CP015164.1"/>
    <n v="1153647"/>
    <n v="1153720"/>
    <x v="1"/>
    <m/>
    <m/>
    <m/>
    <s v="tRNA-Gln"/>
    <m/>
    <m/>
    <s v="A4S02_05550"/>
    <n v="74"/>
    <m/>
    <s v="anticodon=CTG"/>
  </r>
  <r>
    <n v="2221"/>
    <x v="0"/>
    <x v="2"/>
    <s v="GCA_001766235.1"/>
    <s v="Primary Assembly"/>
    <s v="chromosome"/>
    <s v="CP015164.1"/>
    <n v="1153956"/>
    <n v="1155038"/>
    <x v="0"/>
    <m/>
    <m/>
    <m/>
    <m/>
    <m/>
    <m/>
    <s v="A4S02_05555"/>
    <n v="1083"/>
    <m/>
    <m/>
  </r>
  <r>
    <n v="2222"/>
    <x v="1"/>
    <x v="3"/>
    <s v="GCA_001766235.1"/>
    <s v="Primary Assembly"/>
    <s v="chromosome"/>
    <s v="CP015164.1"/>
    <n v="1153956"/>
    <n v="1155038"/>
    <x v="0"/>
    <s v="AOW47797.1"/>
    <m/>
    <m/>
    <s v="exopolyphosphatase"/>
    <m/>
    <m/>
    <s v="A4S02_05555"/>
    <n v="1083"/>
    <n v="360"/>
    <m/>
  </r>
  <r>
    <n v="2223"/>
    <x v="0"/>
    <x v="2"/>
    <s v="GCA_001766235.1"/>
    <s v="Primary Assembly"/>
    <s v="chromosome"/>
    <s v="CP015164.1"/>
    <n v="1155035"/>
    <n v="1155826"/>
    <x v="0"/>
    <m/>
    <m/>
    <m/>
    <m/>
    <m/>
    <m/>
    <s v="A4S02_05560"/>
    <n v="792"/>
    <m/>
    <m/>
  </r>
  <r>
    <n v="2224"/>
    <x v="1"/>
    <x v="3"/>
    <s v="GCA_001766235.1"/>
    <s v="Primary Assembly"/>
    <s v="chromosome"/>
    <s v="CP015164.1"/>
    <n v="1155035"/>
    <n v="1155826"/>
    <x v="0"/>
    <s v="AOW46326.1"/>
    <m/>
    <m/>
    <s v="rRNA methyltransferase"/>
    <m/>
    <m/>
    <s v="A4S02_05560"/>
    <n v="792"/>
    <n v="263"/>
    <m/>
  </r>
  <r>
    <n v="2225"/>
    <x v="0"/>
    <x v="0"/>
    <s v="GCA_001766235.1"/>
    <s v="Primary Assembly"/>
    <s v="chromosome"/>
    <s v="CP015164.1"/>
    <n v="1155851"/>
    <n v="1156744"/>
    <x v="1"/>
    <m/>
    <m/>
    <m/>
    <m/>
    <m/>
    <m/>
    <s v="A4S02_05565"/>
    <n v="894"/>
    <m/>
    <s v="pseudo"/>
  </r>
  <r>
    <n v="2226"/>
    <x v="1"/>
    <x v="1"/>
    <s v="GCA_001766235.1"/>
    <s v="Primary Assembly"/>
    <s v="chromosome"/>
    <s v="CP015164.1"/>
    <n v="1155851"/>
    <n v="1156744"/>
    <x v="1"/>
    <m/>
    <m/>
    <m/>
    <s v="hypothetical protein"/>
    <m/>
    <m/>
    <s v="A4S02_05565"/>
    <n v="894"/>
    <m/>
    <s v="pseudo"/>
  </r>
  <r>
    <n v="2227"/>
    <x v="0"/>
    <x v="2"/>
    <s v="GCA_001766235.1"/>
    <s v="Primary Assembly"/>
    <s v="chromosome"/>
    <s v="CP015164.1"/>
    <n v="1156860"/>
    <n v="1157111"/>
    <x v="0"/>
    <m/>
    <m/>
    <m/>
    <m/>
    <m/>
    <m/>
    <s v="A4S02_05570"/>
    <n v="252"/>
    <m/>
    <m/>
  </r>
  <r>
    <n v="2228"/>
    <x v="1"/>
    <x v="3"/>
    <s v="GCA_001766235.1"/>
    <s v="Primary Assembly"/>
    <s v="chromosome"/>
    <s v="CP015164.1"/>
    <n v="1156860"/>
    <n v="1157111"/>
    <x v="0"/>
    <s v="AOW46327.1"/>
    <m/>
    <m/>
    <s v="regulator"/>
    <m/>
    <m/>
    <s v="A4S02_05570"/>
    <n v="252"/>
    <n v="83"/>
    <m/>
  </r>
  <r>
    <n v="2229"/>
    <x v="0"/>
    <x v="2"/>
    <s v="GCA_001766235.1"/>
    <s v="Primary Assembly"/>
    <s v="chromosome"/>
    <s v="CP015164.1"/>
    <n v="1157207"/>
    <n v="1157437"/>
    <x v="0"/>
    <m/>
    <m/>
    <m/>
    <m/>
    <m/>
    <m/>
    <s v="A4S02_05575"/>
    <n v="231"/>
    <m/>
    <m/>
  </r>
  <r>
    <n v="2230"/>
    <x v="1"/>
    <x v="3"/>
    <s v="GCA_001766235.1"/>
    <s v="Primary Assembly"/>
    <s v="chromosome"/>
    <s v="CP015164.1"/>
    <n v="1157207"/>
    <n v="1157437"/>
    <x v="0"/>
    <s v="AOW47798.1"/>
    <m/>
    <m/>
    <s v="exodeoxyribonuclease VII small subunit"/>
    <m/>
    <m/>
    <s v="A4S02_05575"/>
    <n v="231"/>
    <n v="76"/>
    <m/>
  </r>
  <r>
    <n v="2231"/>
    <x v="0"/>
    <x v="2"/>
    <s v="GCA_001766235.1"/>
    <s v="Primary Assembly"/>
    <s v="chromosome"/>
    <s v="CP015164.1"/>
    <n v="1157439"/>
    <n v="1158377"/>
    <x v="0"/>
    <m/>
    <m/>
    <m/>
    <m/>
    <m/>
    <m/>
    <s v="A4S02_05580"/>
    <n v="939"/>
    <m/>
    <m/>
  </r>
  <r>
    <n v="2232"/>
    <x v="1"/>
    <x v="3"/>
    <s v="GCA_001766235.1"/>
    <s v="Primary Assembly"/>
    <s v="chromosome"/>
    <s v="CP015164.1"/>
    <n v="1157439"/>
    <n v="1158377"/>
    <x v="0"/>
    <s v="AOW46328.1"/>
    <m/>
    <m/>
    <s v="farnesyl-diphosphate synthase"/>
    <m/>
    <m/>
    <s v="A4S02_05580"/>
    <n v="939"/>
    <n v="312"/>
    <m/>
  </r>
  <r>
    <n v="2233"/>
    <x v="0"/>
    <x v="2"/>
    <s v="GCA_001766235.1"/>
    <s v="Primary Assembly"/>
    <s v="chromosome"/>
    <s v="CP015164.1"/>
    <n v="1158382"/>
    <n v="1160370"/>
    <x v="0"/>
    <m/>
    <m/>
    <m/>
    <m/>
    <m/>
    <m/>
    <s v="A4S02_05585"/>
    <n v="1989"/>
    <m/>
    <m/>
  </r>
  <r>
    <n v="2234"/>
    <x v="1"/>
    <x v="3"/>
    <s v="GCA_001766235.1"/>
    <s v="Primary Assembly"/>
    <s v="chromosome"/>
    <s v="CP015164.1"/>
    <n v="1158382"/>
    <n v="1160370"/>
    <x v="0"/>
    <s v="AOW46329.1"/>
    <m/>
    <m/>
    <s v="1-deoxy-D-xylulose-5-phosphate synthase"/>
    <m/>
    <m/>
    <s v="A4S02_05585"/>
    <n v="1989"/>
    <n v="662"/>
    <m/>
  </r>
  <r>
    <n v="2235"/>
    <x v="0"/>
    <x v="2"/>
    <s v="GCA_001766235.1"/>
    <s v="Primary Assembly"/>
    <s v="chromosome"/>
    <s v="CP015164.1"/>
    <n v="1160377"/>
    <n v="1161114"/>
    <x v="0"/>
    <m/>
    <m/>
    <m/>
    <m/>
    <m/>
    <m/>
    <s v="A4S02_05590"/>
    <n v="738"/>
    <m/>
    <m/>
  </r>
  <r>
    <n v="2236"/>
    <x v="1"/>
    <x v="3"/>
    <s v="GCA_001766235.1"/>
    <s v="Primary Assembly"/>
    <s v="chromosome"/>
    <s v="CP015164.1"/>
    <n v="1160377"/>
    <n v="1161114"/>
    <x v="0"/>
    <s v="AOW46330.1"/>
    <m/>
    <m/>
    <s v="hemolysin"/>
    <m/>
    <m/>
    <s v="A4S02_05590"/>
    <n v="738"/>
    <n v="245"/>
    <m/>
  </r>
  <r>
    <n v="2237"/>
    <x v="0"/>
    <x v="2"/>
    <s v="GCA_001766235.1"/>
    <s v="Primary Assembly"/>
    <s v="chromosome"/>
    <s v="CP015164.1"/>
    <n v="1161252"/>
    <n v="1161833"/>
    <x v="0"/>
    <m/>
    <m/>
    <m/>
    <m/>
    <m/>
    <m/>
    <s v="A4S02_05595"/>
    <n v="582"/>
    <m/>
    <m/>
  </r>
  <r>
    <n v="2238"/>
    <x v="1"/>
    <x v="3"/>
    <s v="GCA_001766235.1"/>
    <s v="Primary Assembly"/>
    <s v="chromosome"/>
    <s v="CP015164.1"/>
    <n v="1161252"/>
    <n v="1161833"/>
    <x v="0"/>
    <s v="AOW46331.1"/>
    <m/>
    <m/>
    <s v="hypothetical protein"/>
    <m/>
    <m/>
    <s v="A4S02_05595"/>
    <n v="582"/>
    <n v="193"/>
    <m/>
  </r>
  <r>
    <n v="2239"/>
    <x v="0"/>
    <x v="2"/>
    <s v="GCA_001766235.1"/>
    <s v="Primary Assembly"/>
    <s v="chromosome"/>
    <s v="CP015164.1"/>
    <n v="1161955"/>
    <n v="1163181"/>
    <x v="0"/>
    <m/>
    <m/>
    <m/>
    <m/>
    <m/>
    <m/>
    <s v="A4S02_05600"/>
    <n v="1227"/>
    <m/>
    <m/>
  </r>
  <r>
    <n v="2240"/>
    <x v="1"/>
    <x v="3"/>
    <s v="GCA_001766235.1"/>
    <s v="Primary Assembly"/>
    <s v="chromosome"/>
    <s v="CP015164.1"/>
    <n v="1161955"/>
    <n v="1163181"/>
    <x v="0"/>
    <s v="AOW46332.1"/>
    <m/>
    <m/>
    <s v="23S rRNA (adenine(2503)-C(2))-methyltransferase"/>
    <m/>
    <m/>
    <s v="A4S02_05600"/>
    <n v="1227"/>
    <n v="408"/>
    <m/>
  </r>
  <r>
    <n v="2241"/>
    <x v="0"/>
    <x v="2"/>
    <s v="GCA_001766235.1"/>
    <s v="Primary Assembly"/>
    <s v="chromosome"/>
    <s v="CP015164.1"/>
    <n v="1163292"/>
    <n v="1164533"/>
    <x v="0"/>
    <m/>
    <m/>
    <m/>
    <m/>
    <m/>
    <m/>
    <s v="A4S02_05605"/>
    <n v="1242"/>
    <m/>
    <m/>
  </r>
  <r>
    <n v="2242"/>
    <x v="1"/>
    <x v="3"/>
    <s v="GCA_001766235.1"/>
    <s v="Primary Assembly"/>
    <s v="chromosome"/>
    <s v="CP015164.1"/>
    <n v="1163292"/>
    <n v="1164533"/>
    <x v="0"/>
    <s v="AOW46333.1"/>
    <m/>
    <m/>
    <s v="argininosuccinate synthase"/>
    <m/>
    <m/>
    <s v="A4S02_05605"/>
    <n v="1242"/>
    <n v="413"/>
    <m/>
  </r>
  <r>
    <n v="2243"/>
    <x v="0"/>
    <x v="2"/>
    <s v="GCA_001766235.1"/>
    <s v="Primary Assembly"/>
    <s v="chromosome"/>
    <s v="CP015164.1"/>
    <n v="1164578"/>
    <n v="1165075"/>
    <x v="0"/>
    <m/>
    <m/>
    <m/>
    <m/>
    <m/>
    <m/>
    <s v="A4S02_05610"/>
    <n v="498"/>
    <m/>
    <m/>
  </r>
  <r>
    <n v="2244"/>
    <x v="1"/>
    <x v="3"/>
    <s v="GCA_001766235.1"/>
    <s v="Primary Assembly"/>
    <s v="chromosome"/>
    <s v="CP015164.1"/>
    <n v="1164578"/>
    <n v="1165075"/>
    <x v="0"/>
    <s v="AOW46334.1"/>
    <m/>
    <m/>
    <s v="peptidylprolyl isomerase"/>
    <m/>
    <m/>
    <s v="A4S02_05610"/>
    <n v="498"/>
    <n v="165"/>
    <m/>
  </r>
  <r>
    <n v="2245"/>
    <x v="0"/>
    <x v="2"/>
    <s v="GCA_001766235.1"/>
    <s v="Primary Assembly"/>
    <s v="chromosome"/>
    <s v="CP015164.1"/>
    <n v="1165087"/>
    <n v="1165599"/>
    <x v="0"/>
    <m/>
    <m/>
    <m/>
    <m/>
    <m/>
    <m/>
    <s v="A4S02_05615"/>
    <n v="513"/>
    <m/>
    <m/>
  </r>
  <r>
    <n v="2246"/>
    <x v="1"/>
    <x v="3"/>
    <s v="GCA_001766235.1"/>
    <s v="Primary Assembly"/>
    <s v="chromosome"/>
    <s v="CP015164.1"/>
    <n v="1165087"/>
    <n v="1165599"/>
    <x v="0"/>
    <s v="AOW46335.1"/>
    <m/>
    <m/>
    <s v="cytochrome C biogenesis protein CcdA"/>
    <m/>
    <m/>
    <s v="A4S02_05615"/>
    <n v="513"/>
    <n v="170"/>
    <m/>
  </r>
  <r>
    <n v="2247"/>
    <x v="0"/>
    <x v="2"/>
    <s v="GCA_001766235.1"/>
    <s v="Primary Assembly"/>
    <s v="chromosome"/>
    <s v="CP015164.1"/>
    <n v="1165633"/>
    <n v="1166628"/>
    <x v="0"/>
    <m/>
    <m/>
    <m/>
    <m/>
    <m/>
    <m/>
    <s v="A4S02_05620"/>
    <n v="996"/>
    <m/>
    <m/>
  </r>
  <r>
    <n v="2248"/>
    <x v="1"/>
    <x v="3"/>
    <s v="GCA_001766235.1"/>
    <s v="Primary Assembly"/>
    <s v="chromosome"/>
    <s v="CP015164.1"/>
    <n v="1165633"/>
    <n v="1166628"/>
    <x v="0"/>
    <s v="AOW46336.1"/>
    <m/>
    <m/>
    <s v="tryptophan--tRNA ligase"/>
    <m/>
    <m/>
    <s v="A4S02_05620"/>
    <n v="996"/>
    <n v="331"/>
    <m/>
  </r>
  <r>
    <n v="2249"/>
    <x v="0"/>
    <x v="2"/>
    <s v="GCA_001766235.1"/>
    <s v="Primary Assembly"/>
    <s v="chromosome"/>
    <s v="CP015164.1"/>
    <n v="1166642"/>
    <n v="1167373"/>
    <x v="1"/>
    <m/>
    <m/>
    <m/>
    <m/>
    <m/>
    <m/>
    <s v="A4S02_05625"/>
    <n v="732"/>
    <m/>
    <m/>
  </r>
  <r>
    <n v="2250"/>
    <x v="1"/>
    <x v="3"/>
    <s v="GCA_001766235.1"/>
    <s v="Primary Assembly"/>
    <s v="chromosome"/>
    <s v="CP015164.1"/>
    <n v="1166642"/>
    <n v="1167373"/>
    <x v="1"/>
    <s v="AOW47799.1"/>
    <m/>
    <m/>
    <s v="hypothetical protein"/>
    <m/>
    <m/>
    <s v="A4S02_05625"/>
    <n v="732"/>
    <n v="243"/>
    <m/>
  </r>
  <r>
    <n v="2251"/>
    <x v="0"/>
    <x v="4"/>
    <s v="GCA_001766235.1"/>
    <s v="Primary Assembly"/>
    <s v="chromosome"/>
    <s v="CP015164.1"/>
    <n v="1167496"/>
    <n v="1167570"/>
    <x v="0"/>
    <m/>
    <m/>
    <m/>
    <m/>
    <m/>
    <m/>
    <s v="A4S02_05630"/>
    <n v="75"/>
    <m/>
    <m/>
  </r>
  <r>
    <n v="2252"/>
    <x v="2"/>
    <x v="5"/>
    <s v="GCA_001766235.1"/>
    <s v="Primary Assembly"/>
    <s v="chromosome"/>
    <s v="CP015164.1"/>
    <n v="1167496"/>
    <n v="1167570"/>
    <x v="0"/>
    <m/>
    <m/>
    <m/>
    <s v="tRNA-Val"/>
    <m/>
    <m/>
    <s v="A4S02_05630"/>
    <n v="75"/>
    <m/>
    <s v="anticodon=CAC"/>
  </r>
  <r>
    <n v="2253"/>
    <x v="0"/>
    <x v="2"/>
    <s v="GCA_001766235.1"/>
    <s v="Primary Assembly"/>
    <s v="chromosome"/>
    <s v="CP015164.1"/>
    <n v="1168226"/>
    <n v="1168948"/>
    <x v="1"/>
    <m/>
    <m/>
    <m/>
    <m/>
    <m/>
    <m/>
    <s v="A4S02_05635"/>
    <n v="723"/>
    <m/>
    <m/>
  </r>
  <r>
    <n v="2254"/>
    <x v="1"/>
    <x v="3"/>
    <s v="GCA_001766235.1"/>
    <s v="Primary Assembly"/>
    <s v="chromosome"/>
    <s v="CP015164.1"/>
    <n v="1168226"/>
    <n v="1168948"/>
    <x v="1"/>
    <s v="AOW46337.1"/>
    <m/>
    <m/>
    <s v="DNA-binding response regulator"/>
    <m/>
    <m/>
    <s v="A4S02_05635"/>
    <n v="723"/>
    <n v="240"/>
    <m/>
  </r>
  <r>
    <n v="2255"/>
    <x v="0"/>
    <x v="2"/>
    <s v="GCA_001766235.1"/>
    <s v="Primary Assembly"/>
    <s v="chromosome"/>
    <s v="CP015164.1"/>
    <n v="1169098"/>
    <n v="1169610"/>
    <x v="0"/>
    <m/>
    <m/>
    <m/>
    <m/>
    <m/>
    <m/>
    <s v="A4S02_05640"/>
    <n v="513"/>
    <m/>
    <m/>
  </r>
  <r>
    <n v="2256"/>
    <x v="1"/>
    <x v="3"/>
    <s v="GCA_001766235.1"/>
    <s v="Primary Assembly"/>
    <s v="chromosome"/>
    <s v="CP015164.1"/>
    <n v="1169098"/>
    <n v="1169610"/>
    <x v="0"/>
    <s v="AOW47800.1"/>
    <m/>
    <m/>
    <s v="hypothetical protein"/>
    <m/>
    <m/>
    <s v="A4S02_05640"/>
    <n v="513"/>
    <n v="170"/>
    <m/>
  </r>
  <r>
    <n v="2257"/>
    <x v="0"/>
    <x v="2"/>
    <s v="GCA_001766235.1"/>
    <s v="Primary Assembly"/>
    <s v="chromosome"/>
    <s v="CP015164.1"/>
    <n v="1169607"/>
    <n v="1171439"/>
    <x v="1"/>
    <m/>
    <m/>
    <m/>
    <m/>
    <m/>
    <m/>
    <s v="A4S02_05645"/>
    <n v="1833"/>
    <m/>
    <m/>
  </r>
  <r>
    <n v="2258"/>
    <x v="1"/>
    <x v="3"/>
    <s v="GCA_001766235.1"/>
    <s v="Primary Assembly"/>
    <s v="chromosome"/>
    <s v="CP015164.1"/>
    <n v="1169607"/>
    <n v="1171439"/>
    <x v="1"/>
    <s v="AOW46338.1"/>
    <m/>
    <m/>
    <s v="sodium:proton antiporter"/>
    <m/>
    <m/>
    <s v="A4S02_05645"/>
    <n v="1833"/>
    <n v="610"/>
    <m/>
  </r>
  <r>
    <n v="2259"/>
    <x v="0"/>
    <x v="2"/>
    <s v="GCA_001766235.1"/>
    <s v="Primary Assembly"/>
    <s v="chromosome"/>
    <s v="CP015164.1"/>
    <n v="1171535"/>
    <n v="1172848"/>
    <x v="1"/>
    <m/>
    <m/>
    <m/>
    <m/>
    <m/>
    <m/>
    <s v="A4S02_05650"/>
    <n v="1314"/>
    <m/>
    <m/>
  </r>
  <r>
    <n v="2260"/>
    <x v="1"/>
    <x v="3"/>
    <s v="GCA_001766235.1"/>
    <s v="Primary Assembly"/>
    <s v="chromosome"/>
    <s v="CP015164.1"/>
    <n v="1171535"/>
    <n v="1172848"/>
    <x v="1"/>
    <s v="AOW46339.1"/>
    <m/>
    <m/>
    <s v="rRNA cytosine-C5-methylase"/>
    <m/>
    <m/>
    <s v="A4S02_05650"/>
    <n v="1314"/>
    <n v="437"/>
    <m/>
  </r>
  <r>
    <n v="2261"/>
    <x v="0"/>
    <x v="2"/>
    <s v="GCA_001766235.1"/>
    <s v="Primary Assembly"/>
    <s v="chromosome"/>
    <s v="CP015164.1"/>
    <n v="1172858"/>
    <n v="1174336"/>
    <x v="1"/>
    <m/>
    <m/>
    <m/>
    <m/>
    <m/>
    <m/>
    <s v="A4S02_05655"/>
    <n v="1479"/>
    <m/>
    <m/>
  </r>
  <r>
    <n v="2262"/>
    <x v="1"/>
    <x v="3"/>
    <s v="GCA_001766235.1"/>
    <s v="Primary Assembly"/>
    <s v="chromosome"/>
    <s v="CP015164.1"/>
    <n v="1172858"/>
    <n v="1174336"/>
    <x v="1"/>
    <s v="AOW46340.1"/>
    <m/>
    <m/>
    <s v="IMP dehydrogenase"/>
    <m/>
    <m/>
    <s v="A4S02_05655"/>
    <n v="1479"/>
    <n v="492"/>
    <m/>
  </r>
  <r>
    <n v="2263"/>
    <x v="0"/>
    <x v="2"/>
    <s v="GCA_001766235.1"/>
    <s v="Primary Assembly"/>
    <s v="chromosome"/>
    <s v="CP015164.1"/>
    <n v="1174550"/>
    <n v="1176211"/>
    <x v="0"/>
    <m/>
    <m/>
    <m/>
    <m/>
    <m/>
    <m/>
    <s v="A4S02_05660"/>
    <n v="1662"/>
    <m/>
    <m/>
  </r>
  <r>
    <n v="2264"/>
    <x v="1"/>
    <x v="3"/>
    <s v="GCA_001766235.1"/>
    <s v="Primary Assembly"/>
    <s v="chromosome"/>
    <s v="CP015164.1"/>
    <n v="1174550"/>
    <n v="1176211"/>
    <x v="0"/>
    <s v="AOW46341.1"/>
    <m/>
    <m/>
    <s v="peptide ABC transporter substrate-binding protein"/>
    <m/>
    <m/>
    <s v="A4S02_05660"/>
    <n v="1662"/>
    <n v="553"/>
    <m/>
  </r>
  <r>
    <n v="2265"/>
    <x v="0"/>
    <x v="2"/>
    <s v="GCA_001766235.1"/>
    <s v="Primary Assembly"/>
    <s v="chromosome"/>
    <s v="CP015164.1"/>
    <n v="1176208"/>
    <n v="1177227"/>
    <x v="0"/>
    <m/>
    <m/>
    <m/>
    <m/>
    <m/>
    <m/>
    <s v="A4S02_05665"/>
    <n v="1020"/>
    <m/>
    <m/>
  </r>
  <r>
    <n v="2266"/>
    <x v="1"/>
    <x v="3"/>
    <s v="GCA_001766235.1"/>
    <s v="Primary Assembly"/>
    <s v="chromosome"/>
    <s v="CP015164.1"/>
    <n v="1176208"/>
    <n v="1177227"/>
    <x v="0"/>
    <s v="AOW46342.1"/>
    <m/>
    <m/>
    <s v="peptide ABC transporter permease"/>
    <m/>
    <m/>
    <s v="A4S02_05665"/>
    <n v="1020"/>
    <n v="339"/>
    <m/>
  </r>
  <r>
    <n v="2267"/>
    <x v="0"/>
    <x v="2"/>
    <s v="GCA_001766235.1"/>
    <s v="Primary Assembly"/>
    <s v="chromosome"/>
    <s v="CP015164.1"/>
    <n v="1177240"/>
    <n v="1178214"/>
    <x v="0"/>
    <m/>
    <m/>
    <m/>
    <m/>
    <m/>
    <m/>
    <s v="A4S02_05670"/>
    <n v="975"/>
    <m/>
    <m/>
  </r>
  <r>
    <n v="2268"/>
    <x v="1"/>
    <x v="3"/>
    <s v="GCA_001766235.1"/>
    <s v="Primary Assembly"/>
    <s v="chromosome"/>
    <s v="CP015164.1"/>
    <n v="1177240"/>
    <n v="1178214"/>
    <x v="0"/>
    <s v="AOW46343.1"/>
    <m/>
    <m/>
    <s v="peptide ABC transporter permease"/>
    <m/>
    <m/>
    <s v="A4S02_05670"/>
    <n v="975"/>
    <n v="324"/>
    <m/>
  </r>
  <r>
    <n v="2269"/>
    <x v="0"/>
    <x v="2"/>
    <s v="GCA_001766235.1"/>
    <s v="Primary Assembly"/>
    <s v="chromosome"/>
    <s v="CP015164.1"/>
    <n v="1178204"/>
    <n v="1179247"/>
    <x v="0"/>
    <m/>
    <m/>
    <m/>
    <m/>
    <s v="oppD"/>
    <m/>
    <s v="A4S02_05675"/>
    <n v="1044"/>
    <m/>
    <m/>
  </r>
  <r>
    <n v="2270"/>
    <x v="1"/>
    <x v="3"/>
    <s v="GCA_001766235.1"/>
    <s v="Primary Assembly"/>
    <s v="chromosome"/>
    <s v="CP015164.1"/>
    <n v="1178204"/>
    <n v="1179247"/>
    <x v="0"/>
    <s v="AOW46344.1"/>
    <m/>
    <m/>
    <s v="oligopeptide transporter ATP-binding component"/>
    <s v="oppD"/>
    <m/>
    <s v="A4S02_05675"/>
    <n v="1044"/>
    <n v="347"/>
    <m/>
  </r>
  <r>
    <n v="2271"/>
    <x v="0"/>
    <x v="2"/>
    <s v="GCA_001766235.1"/>
    <s v="Primary Assembly"/>
    <s v="chromosome"/>
    <s v="CP015164.1"/>
    <n v="1179244"/>
    <n v="1180224"/>
    <x v="0"/>
    <m/>
    <m/>
    <m/>
    <m/>
    <m/>
    <m/>
    <s v="A4S02_05680"/>
    <n v="981"/>
    <m/>
    <m/>
  </r>
  <r>
    <n v="2272"/>
    <x v="1"/>
    <x v="3"/>
    <s v="GCA_001766235.1"/>
    <s v="Primary Assembly"/>
    <s v="chromosome"/>
    <s v="CP015164.1"/>
    <n v="1179244"/>
    <n v="1180224"/>
    <x v="0"/>
    <s v="AOW46345.1"/>
    <m/>
    <m/>
    <s v="ABC transporter ATP-binding protein"/>
    <m/>
    <m/>
    <s v="A4S02_05680"/>
    <n v="981"/>
    <n v="326"/>
    <m/>
  </r>
  <r>
    <n v="2273"/>
    <x v="0"/>
    <x v="0"/>
    <s v="GCA_001766235.1"/>
    <s v="Primary Assembly"/>
    <s v="chromosome"/>
    <s v="CP015164.1"/>
    <n v="1180219"/>
    <n v="1181314"/>
    <x v="1"/>
    <m/>
    <m/>
    <m/>
    <m/>
    <m/>
    <m/>
    <s v="A4S02_05685"/>
    <n v="1096"/>
    <m/>
    <s v="pseudo"/>
  </r>
  <r>
    <n v="2274"/>
    <x v="1"/>
    <x v="1"/>
    <s v="GCA_001766235.1"/>
    <s v="Primary Assembly"/>
    <s v="chromosome"/>
    <s v="CP015164.1"/>
    <n v="1180219"/>
    <n v="1181314"/>
    <x v="1"/>
    <m/>
    <m/>
    <m/>
    <s v="enoyl-ACP reductase"/>
    <m/>
    <m/>
    <s v="A4S02_05685"/>
    <n v="1096"/>
    <m/>
    <s v="pseudo"/>
  </r>
  <r>
    <n v="2275"/>
    <x v="0"/>
    <x v="2"/>
    <s v="GCA_001766235.1"/>
    <s v="Primary Assembly"/>
    <s v="chromosome"/>
    <s v="CP015164.1"/>
    <n v="1181461"/>
    <n v="1182231"/>
    <x v="0"/>
    <m/>
    <m/>
    <m/>
    <m/>
    <m/>
    <m/>
    <s v="A4S02_05690"/>
    <n v="771"/>
    <m/>
    <m/>
  </r>
  <r>
    <n v="2276"/>
    <x v="1"/>
    <x v="3"/>
    <s v="GCA_001766235.1"/>
    <s v="Primary Assembly"/>
    <s v="chromosome"/>
    <s v="CP015164.1"/>
    <n v="1181461"/>
    <n v="1182231"/>
    <x v="0"/>
    <s v="AOW46346.1"/>
    <m/>
    <m/>
    <s v="acid phosphatase"/>
    <m/>
    <m/>
    <s v="A4S02_05690"/>
    <n v="771"/>
    <n v="256"/>
    <m/>
  </r>
  <r>
    <n v="2277"/>
    <x v="0"/>
    <x v="2"/>
    <s v="GCA_001766235.1"/>
    <s v="Primary Assembly"/>
    <s v="chromosome"/>
    <s v="CP015164.1"/>
    <n v="1182268"/>
    <n v="1183098"/>
    <x v="0"/>
    <m/>
    <m/>
    <m/>
    <m/>
    <m/>
    <m/>
    <s v="A4S02_05695"/>
    <n v="831"/>
    <m/>
    <m/>
  </r>
  <r>
    <n v="2278"/>
    <x v="1"/>
    <x v="3"/>
    <s v="GCA_001766235.1"/>
    <s v="Primary Assembly"/>
    <s v="chromosome"/>
    <s v="CP015164.1"/>
    <n v="1182268"/>
    <n v="1183098"/>
    <x v="0"/>
    <s v="AOW46347.1"/>
    <m/>
    <m/>
    <s v="ribonuclease I"/>
    <m/>
    <m/>
    <s v="A4S02_05695"/>
    <n v="831"/>
    <n v="276"/>
    <m/>
  </r>
  <r>
    <n v="2279"/>
    <x v="0"/>
    <x v="0"/>
    <s v="GCA_001766235.1"/>
    <s v="Primary Assembly"/>
    <s v="chromosome"/>
    <s v="CP015164.1"/>
    <n v="1183100"/>
    <n v="1184216"/>
    <x v="0"/>
    <m/>
    <m/>
    <m/>
    <m/>
    <m/>
    <m/>
    <s v="A4S02_05700"/>
    <n v="1117"/>
    <m/>
    <s v="pseudo"/>
  </r>
  <r>
    <n v="2280"/>
    <x v="1"/>
    <x v="1"/>
    <s v="GCA_001766235.1"/>
    <s v="Primary Assembly"/>
    <s v="chromosome"/>
    <s v="CP015164.1"/>
    <n v="1183100"/>
    <n v="1184216"/>
    <x v="0"/>
    <m/>
    <m/>
    <m/>
    <s v="purine nucleoside permease"/>
    <m/>
    <m/>
    <s v="A4S02_05700"/>
    <n v="1117"/>
    <m/>
    <s v="pseudo"/>
  </r>
  <r>
    <n v="2281"/>
    <x v="0"/>
    <x v="2"/>
    <s v="GCA_001766235.1"/>
    <s v="Primary Assembly"/>
    <s v="chromosome"/>
    <s v="CP015164.1"/>
    <n v="1184247"/>
    <n v="1186727"/>
    <x v="0"/>
    <m/>
    <m/>
    <m/>
    <m/>
    <m/>
    <m/>
    <s v="A4S02_05705"/>
    <n v="2481"/>
    <m/>
    <m/>
  </r>
  <r>
    <n v="2282"/>
    <x v="1"/>
    <x v="3"/>
    <s v="GCA_001766235.1"/>
    <s v="Primary Assembly"/>
    <s v="chromosome"/>
    <s v="CP015164.1"/>
    <n v="1184247"/>
    <n v="1186727"/>
    <x v="0"/>
    <s v="AOW46348.1"/>
    <m/>
    <m/>
    <s v="phospholipase C, phosphocholine-specific"/>
    <m/>
    <m/>
    <s v="A4S02_05705"/>
    <n v="2481"/>
    <n v="826"/>
    <m/>
  </r>
  <r>
    <n v="2283"/>
    <x v="0"/>
    <x v="2"/>
    <s v="GCA_001766235.1"/>
    <s v="Primary Assembly"/>
    <s v="chromosome"/>
    <s v="CP015164.1"/>
    <n v="1187000"/>
    <n v="1187602"/>
    <x v="0"/>
    <m/>
    <m/>
    <m/>
    <m/>
    <m/>
    <m/>
    <s v="A4S02_05710"/>
    <n v="603"/>
    <m/>
    <m/>
  </r>
  <r>
    <n v="2284"/>
    <x v="1"/>
    <x v="3"/>
    <s v="GCA_001766235.1"/>
    <s v="Primary Assembly"/>
    <s v="chromosome"/>
    <s v="CP015164.1"/>
    <n v="1187000"/>
    <n v="1187602"/>
    <x v="0"/>
    <s v="AOW46349.1"/>
    <m/>
    <m/>
    <s v="hypothetical protein"/>
    <m/>
    <m/>
    <s v="A4S02_05710"/>
    <n v="603"/>
    <n v="200"/>
    <m/>
  </r>
  <r>
    <n v="2285"/>
    <x v="0"/>
    <x v="2"/>
    <s v="GCA_001766235.1"/>
    <s v="Primary Assembly"/>
    <s v="chromosome"/>
    <s v="CP015164.1"/>
    <n v="1187593"/>
    <n v="1188390"/>
    <x v="1"/>
    <m/>
    <m/>
    <m/>
    <m/>
    <m/>
    <m/>
    <s v="A4S02_05715"/>
    <n v="798"/>
    <m/>
    <m/>
  </r>
  <r>
    <n v="2286"/>
    <x v="1"/>
    <x v="3"/>
    <s v="GCA_001766235.1"/>
    <s v="Primary Assembly"/>
    <s v="chromosome"/>
    <s v="CP015164.1"/>
    <n v="1187593"/>
    <n v="1188390"/>
    <x v="1"/>
    <s v="AOW46350.1"/>
    <m/>
    <m/>
    <s v="transposase"/>
    <m/>
    <m/>
    <s v="A4S02_05715"/>
    <n v="798"/>
    <n v="265"/>
    <m/>
  </r>
  <r>
    <n v="2287"/>
    <x v="0"/>
    <x v="0"/>
    <s v="GCA_001766235.1"/>
    <s v="Primary Assembly"/>
    <s v="chromosome"/>
    <s v="CP015164.1"/>
    <n v="1188481"/>
    <n v="1189890"/>
    <x v="1"/>
    <m/>
    <m/>
    <m/>
    <m/>
    <m/>
    <m/>
    <s v="A4S02_05720"/>
    <n v="1410"/>
    <m/>
    <s v="pseudo"/>
  </r>
  <r>
    <n v="2288"/>
    <x v="1"/>
    <x v="1"/>
    <s v="GCA_001766235.1"/>
    <s v="Primary Assembly"/>
    <s v="chromosome"/>
    <s v="CP015164.1"/>
    <n v="1188481"/>
    <n v="1189890"/>
    <x v="1"/>
    <m/>
    <m/>
    <m/>
    <s v="multidrug ABC transporter"/>
    <m/>
    <m/>
    <s v="A4S02_05720"/>
    <n v="1410"/>
    <m/>
    <s v="pseudo"/>
  </r>
  <r>
    <n v="2289"/>
    <x v="0"/>
    <x v="0"/>
    <s v="GCA_001766235.1"/>
    <s v="Primary Assembly"/>
    <s v="chromosome"/>
    <s v="CP015164.1"/>
    <n v="1189993"/>
    <n v="1190499"/>
    <x v="1"/>
    <m/>
    <m/>
    <m/>
    <m/>
    <m/>
    <m/>
    <s v="A4S02_05725"/>
    <n v="507"/>
    <m/>
    <s v="pseudo"/>
  </r>
  <r>
    <n v="2290"/>
    <x v="1"/>
    <x v="1"/>
    <s v="GCA_001766235.1"/>
    <s v="Primary Assembly"/>
    <s v="chromosome"/>
    <s v="CP015164.1"/>
    <n v="1189993"/>
    <n v="1190499"/>
    <x v="1"/>
    <m/>
    <m/>
    <m/>
    <s v="NADPH-dependent ferric siderophore reductase"/>
    <m/>
    <m/>
    <s v="A4S02_05725"/>
    <n v="507"/>
    <m/>
    <s v="pseudo"/>
  </r>
  <r>
    <n v="2291"/>
    <x v="0"/>
    <x v="2"/>
    <s v="GCA_001766235.1"/>
    <s v="Primary Assembly"/>
    <s v="chromosome"/>
    <s v="CP015164.1"/>
    <n v="1190515"/>
    <n v="1190856"/>
    <x v="1"/>
    <m/>
    <m/>
    <m/>
    <m/>
    <m/>
    <m/>
    <s v="A4S02_05730"/>
    <n v="342"/>
    <m/>
    <m/>
  </r>
  <r>
    <n v="2292"/>
    <x v="1"/>
    <x v="3"/>
    <s v="GCA_001766235.1"/>
    <s v="Primary Assembly"/>
    <s v="chromosome"/>
    <s v="CP015164.1"/>
    <n v="1190515"/>
    <n v="1190856"/>
    <x v="1"/>
    <s v="AOW46351.1"/>
    <m/>
    <m/>
    <s v="transposase"/>
    <m/>
    <m/>
    <s v="A4S02_05730"/>
    <n v="342"/>
    <n v="113"/>
    <m/>
  </r>
  <r>
    <n v="2293"/>
    <x v="0"/>
    <x v="2"/>
    <s v="GCA_001766235.1"/>
    <s v="Primary Assembly"/>
    <s v="chromosome"/>
    <s v="CP015164.1"/>
    <n v="1190898"/>
    <n v="1191269"/>
    <x v="1"/>
    <m/>
    <m/>
    <m/>
    <m/>
    <m/>
    <m/>
    <s v="A4S02_05735"/>
    <n v="372"/>
    <m/>
    <m/>
  </r>
  <r>
    <n v="2294"/>
    <x v="1"/>
    <x v="3"/>
    <s v="GCA_001766235.1"/>
    <s v="Primary Assembly"/>
    <s v="chromosome"/>
    <s v="CP015164.1"/>
    <n v="1190898"/>
    <n v="1191269"/>
    <x v="1"/>
    <s v="AOW46352.1"/>
    <m/>
    <m/>
    <s v="transposase"/>
    <m/>
    <m/>
    <s v="A4S02_05735"/>
    <n v="372"/>
    <n v="123"/>
    <m/>
  </r>
  <r>
    <n v="2295"/>
    <x v="0"/>
    <x v="2"/>
    <s v="GCA_001766235.1"/>
    <s v="Primary Assembly"/>
    <s v="chromosome"/>
    <s v="CP015164.1"/>
    <n v="1191351"/>
    <n v="1191638"/>
    <x v="1"/>
    <m/>
    <m/>
    <m/>
    <m/>
    <m/>
    <m/>
    <s v="A4S02_05740"/>
    <n v="288"/>
    <m/>
    <m/>
  </r>
  <r>
    <n v="2296"/>
    <x v="1"/>
    <x v="3"/>
    <s v="GCA_001766235.1"/>
    <s v="Primary Assembly"/>
    <s v="chromosome"/>
    <s v="CP015164.1"/>
    <n v="1191351"/>
    <n v="1191638"/>
    <x v="1"/>
    <s v="AOW46353.1"/>
    <m/>
    <m/>
    <s v="hypothetical protein"/>
    <m/>
    <m/>
    <s v="A4S02_05740"/>
    <n v="288"/>
    <n v="95"/>
    <m/>
  </r>
  <r>
    <n v="2297"/>
    <x v="0"/>
    <x v="2"/>
    <s v="GCA_001766235.1"/>
    <s v="Primary Assembly"/>
    <s v="chromosome"/>
    <s v="CP015164.1"/>
    <n v="1191668"/>
    <n v="1192285"/>
    <x v="1"/>
    <m/>
    <m/>
    <m/>
    <m/>
    <m/>
    <m/>
    <s v="A4S02_05745"/>
    <n v="618"/>
    <m/>
    <m/>
  </r>
  <r>
    <n v="2298"/>
    <x v="1"/>
    <x v="3"/>
    <s v="GCA_001766235.1"/>
    <s v="Primary Assembly"/>
    <s v="chromosome"/>
    <s v="CP015164.1"/>
    <n v="1191668"/>
    <n v="1192285"/>
    <x v="1"/>
    <s v="AOW46354.1"/>
    <m/>
    <m/>
    <s v="methyltransferase"/>
    <m/>
    <m/>
    <s v="A4S02_05745"/>
    <n v="618"/>
    <n v="205"/>
    <m/>
  </r>
  <r>
    <n v="2299"/>
    <x v="0"/>
    <x v="2"/>
    <s v="GCA_001766235.1"/>
    <s v="Primary Assembly"/>
    <s v="chromosome"/>
    <s v="CP015164.1"/>
    <n v="1192322"/>
    <n v="1192912"/>
    <x v="1"/>
    <m/>
    <m/>
    <m/>
    <m/>
    <m/>
    <m/>
    <s v="A4S02_05750"/>
    <n v="591"/>
    <m/>
    <m/>
  </r>
  <r>
    <n v="2300"/>
    <x v="1"/>
    <x v="3"/>
    <s v="GCA_001766235.1"/>
    <s v="Primary Assembly"/>
    <s v="chromosome"/>
    <s v="CP015164.1"/>
    <n v="1192322"/>
    <n v="1192912"/>
    <x v="1"/>
    <s v="AOW46355.1"/>
    <m/>
    <m/>
    <s v="PadR family transcriptional regulator"/>
    <m/>
    <m/>
    <s v="A4S02_05750"/>
    <n v="591"/>
    <n v="196"/>
    <m/>
  </r>
  <r>
    <n v="2301"/>
    <x v="0"/>
    <x v="2"/>
    <s v="GCA_001766235.1"/>
    <s v="Primary Assembly"/>
    <s v="chromosome"/>
    <s v="CP015164.1"/>
    <n v="1193212"/>
    <n v="1195572"/>
    <x v="0"/>
    <m/>
    <m/>
    <m/>
    <m/>
    <m/>
    <m/>
    <s v="A4S02_05755"/>
    <n v="2361"/>
    <m/>
    <m/>
  </r>
  <r>
    <n v="2302"/>
    <x v="1"/>
    <x v="3"/>
    <s v="GCA_001766235.1"/>
    <s v="Primary Assembly"/>
    <s v="chromosome"/>
    <s v="CP015164.1"/>
    <n v="1193212"/>
    <n v="1195572"/>
    <x v="0"/>
    <s v="AOW46356.1"/>
    <m/>
    <m/>
    <s v="TonB-dependent receptor"/>
    <m/>
    <m/>
    <s v="A4S02_05755"/>
    <n v="2361"/>
    <n v="786"/>
    <m/>
  </r>
  <r>
    <n v="2303"/>
    <x v="0"/>
    <x v="0"/>
    <s v="GCA_001766235.1"/>
    <s v="Primary Assembly"/>
    <s v="chromosome"/>
    <s v="CP015164.1"/>
    <n v="1195681"/>
    <n v="1196562"/>
    <x v="0"/>
    <m/>
    <m/>
    <m/>
    <m/>
    <m/>
    <m/>
    <s v="A4S02_05760"/>
    <n v="882"/>
    <m/>
    <s v="pseudo"/>
  </r>
  <r>
    <n v="2304"/>
    <x v="1"/>
    <x v="1"/>
    <s v="GCA_001766235.1"/>
    <s v="Primary Assembly"/>
    <s v="chromosome"/>
    <s v="CP015164.1"/>
    <n v="1195681"/>
    <n v="1196562"/>
    <x v="0"/>
    <m/>
    <m/>
    <m/>
    <s v="transposase"/>
    <m/>
    <m/>
    <s v="A4S02_05760"/>
    <n v="882"/>
    <m/>
    <s v="pseudo"/>
  </r>
  <r>
    <n v="2305"/>
    <x v="0"/>
    <x v="2"/>
    <s v="GCA_001766235.1"/>
    <s v="Primary Assembly"/>
    <s v="chromosome"/>
    <s v="CP015164.1"/>
    <n v="1196600"/>
    <n v="1197427"/>
    <x v="1"/>
    <m/>
    <m/>
    <m/>
    <m/>
    <m/>
    <m/>
    <s v="A4S02_05765"/>
    <n v="828"/>
    <m/>
    <m/>
  </r>
  <r>
    <n v="2306"/>
    <x v="1"/>
    <x v="3"/>
    <s v="GCA_001766235.1"/>
    <s v="Primary Assembly"/>
    <s v="chromosome"/>
    <s v="CP015164.1"/>
    <n v="1196600"/>
    <n v="1197427"/>
    <x v="1"/>
    <s v="AOW46357.1"/>
    <m/>
    <m/>
    <s v="transposase"/>
    <m/>
    <m/>
    <s v="A4S02_05765"/>
    <n v="828"/>
    <n v="275"/>
    <m/>
  </r>
  <r>
    <n v="2307"/>
    <x v="0"/>
    <x v="2"/>
    <s v="GCA_001766235.1"/>
    <s v="Primary Assembly"/>
    <s v="chromosome"/>
    <s v="CP015164.1"/>
    <n v="1197424"/>
    <n v="1197687"/>
    <x v="1"/>
    <m/>
    <m/>
    <m/>
    <m/>
    <m/>
    <m/>
    <s v="A4S02_05770"/>
    <n v="264"/>
    <m/>
    <m/>
  </r>
  <r>
    <n v="2308"/>
    <x v="1"/>
    <x v="3"/>
    <s v="GCA_001766235.1"/>
    <s v="Primary Assembly"/>
    <s v="chromosome"/>
    <s v="CP015164.1"/>
    <n v="1197424"/>
    <n v="1197687"/>
    <x v="1"/>
    <s v="AOW46358.1"/>
    <m/>
    <m/>
    <s v="transposase"/>
    <m/>
    <m/>
    <s v="A4S02_05770"/>
    <n v="264"/>
    <n v="87"/>
    <m/>
  </r>
  <r>
    <n v="2309"/>
    <x v="0"/>
    <x v="0"/>
    <s v="GCA_001766235.1"/>
    <s v="Primary Assembly"/>
    <s v="chromosome"/>
    <s v="CP015164.1"/>
    <n v="1198092"/>
    <n v="1199219"/>
    <x v="0"/>
    <m/>
    <m/>
    <m/>
    <m/>
    <m/>
    <m/>
    <s v="A4S02_05775"/>
    <n v="1128"/>
    <m/>
    <s v="pseudo"/>
  </r>
  <r>
    <n v="2310"/>
    <x v="1"/>
    <x v="1"/>
    <s v="GCA_001766235.1"/>
    <s v="Primary Assembly"/>
    <s v="chromosome"/>
    <s v="CP015164.1"/>
    <n v="1198092"/>
    <n v="1199219"/>
    <x v="0"/>
    <m/>
    <m/>
    <m/>
    <s v="transporter"/>
    <m/>
    <m/>
    <s v="A4S02_05775"/>
    <n v="1128"/>
    <m/>
    <s v="pseudo"/>
  </r>
  <r>
    <n v="2311"/>
    <x v="0"/>
    <x v="2"/>
    <s v="GCA_001766235.1"/>
    <s v="Primary Assembly"/>
    <s v="chromosome"/>
    <s v="CP015164.1"/>
    <n v="1199241"/>
    <n v="1200818"/>
    <x v="1"/>
    <m/>
    <m/>
    <m/>
    <m/>
    <m/>
    <m/>
    <s v="A4S02_05780"/>
    <n v="1578"/>
    <m/>
    <m/>
  </r>
  <r>
    <n v="2312"/>
    <x v="1"/>
    <x v="3"/>
    <s v="GCA_001766235.1"/>
    <s v="Primary Assembly"/>
    <s v="chromosome"/>
    <s v="CP015164.1"/>
    <n v="1199241"/>
    <n v="1200818"/>
    <x v="1"/>
    <s v="AOW46359.1"/>
    <m/>
    <m/>
    <s v="B12-binding domain-containing radical SAM protein"/>
    <m/>
    <m/>
    <s v="A4S02_05780"/>
    <n v="1578"/>
    <n v="525"/>
    <m/>
  </r>
  <r>
    <n v="2313"/>
    <x v="0"/>
    <x v="2"/>
    <s v="GCA_001766235.1"/>
    <s v="Primary Assembly"/>
    <s v="chromosome"/>
    <s v="CP015164.1"/>
    <n v="1201191"/>
    <n v="1201712"/>
    <x v="1"/>
    <m/>
    <m/>
    <m/>
    <m/>
    <m/>
    <m/>
    <s v="A4S02_05785"/>
    <n v="522"/>
    <m/>
    <m/>
  </r>
  <r>
    <n v="2314"/>
    <x v="1"/>
    <x v="3"/>
    <s v="GCA_001766235.1"/>
    <s v="Primary Assembly"/>
    <s v="chromosome"/>
    <s v="CP015164.1"/>
    <n v="1201191"/>
    <n v="1201712"/>
    <x v="1"/>
    <s v="AOW46360.1"/>
    <m/>
    <m/>
    <s v="hypothetical protein"/>
    <m/>
    <m/>
    <s v="A4S02_05785"/>
    <n v="522"/>
    <n v="173"/>
    <m/>
  </r>
  <r>
    <n v="2315"/>
    <x v="0"/>
    <x v="2"/>
    <s v="GCA_001766235.1"/>
    <s v="Primary Assembly"/>
    <s v="chromosome"/>
    <s v="CP015164.1"/>
    <n v="1201775"/>
    <n v="1202149"/>
    <x v="1"/>
    <m/>
    <m/>
    <m/>
    <m/>
    <m/>
    <m/>
    <s v="A4S02_05790"/>
    <n v="375"/>
    <m/>
    <m/>
  </r>
  <r>
    <n v="2316"/>
    <x v="1"/>
    <x v="3"/>
    <s v="GCA_001766235.1"/>
    <s v="Primary Assembly"/>
    <s v="chromosome"/>
    <s v="CP015164.1"/>
    <n v="1201775"/>
    <n v="1202149"/>
    <x v="1"/>
    <s v="AOW46361.1"/>
    <m/>
    <m/>
    <s v="transposase"/>
    <m/>
    <m/>
    <s v="A4S02_05790"/>
    <n v="375"/>
    <n v="124"/>
    <m/>
  </r>
  <r>
    <n v="2317"/>
    <x v="0"/>
    <x v="2"/>
    <s v="GCA_001766235.1"/>
    <s v="Primary Assembly"/>
    <s v="chromosome"/>
    <s v="CP015164.1"/>
    <n v="1202146"/>
    <n v="1202571"/>
    <x v="1"/>
    <m/>
    <m/>
    <m/>
    <m/>
    <m/>
    <m/>
    <s v="A4S02_05795"/>
    <n v="426"/>
    <m/>
    <m/>
  </r>
  <r>
    <n v="2318"/>
    <x v="1"/>
    <x v="3"/>
    <s v="GCA_001766235.1"/>
    <s v="Primary Assembly"/>
    <s v="chromosome"/>
    <s v="CP015164.1"/>
    <n v="1202146"/>
    <n v="1202571"/>
    <x v="1"/>
    <s v="AOW46362.1"/>
    <m/>
    <m/>
    <s v="transposase"/>
    <m/>
    <m/>
    <s v="A4S02_05795"/>
    <n v="426"/>
    <n v="141"/>
    <m/>
  </r>
  <r>
    <n v="2319"/>
    <x v="0"/>
    <x v="2"/>
    <s v="GCA_001766235.1"/>
    <s v="Primary Assembly"/>
    <s v="chromosome"/>
    <s v="CP015164.1"/>
    <n v="1202807"/>
    <n v="1203178"/>
    <x v="0"/>
    <m/>
    <m/>
    <m/>
    <m/>
    <m/>
    <m/>
    <s v="A4S02_05800"/>
    <n v="372"/>
    <m/>
    <m/>
  </r>
  <r>
    <n v="2320"/>
    <x v="1"/>
    <x v="3"/>
    <s v="GCA_001766235.1"/>
    <s v="Primary Assembly"/>
    <s v="chromosome"/>
    <s v="CP015164.1"/>
    <n v="1202807"/>
    <n v="1203178"/>
    <x v="0"/>
    <s v="AOW46363.1"/>
    <m/>
    <m/>
    <s v="transposase"/>
    <m/>
    <m/>
    <s v="A4S02_05800"/>
    <n v="372"/>
    <n v="123"/>
    <m/>
  </r>
  <r>
    <n v="2321"/>
    <x v="0"/>
    <x v="2"/>
    <s v="GCA_001766235.1"/>
    <s v="Primary Assembly"/>
    <s v="chromosome"/>
    <s v="CP015164.1"/>
    <n v="1203220"/>
    <n v="1203561"/>
    <x v="0"/>
    <m/>
    <m/>
    <m/>
    <m/>
    <m/>
    <m/>
    <s v="A4S02_05805"/>
    <n v="342"/>
    <m/>
    <m/>
  </r>
  <r>
    <n v="2322"/>
    <x v="1"/>
    <x v="3"/>
    <s v="GCA_001766235.1"/>
    <s v="Primary Assembly"/>
    <s v="chromosome"/>
    <s v="CP015164.1"/>
    <n v="1203220"/>
    <n v="1203561"/>
    <x v="0"/>
    <s v="AOW46364.1"/>
    <m/>
    <m/>
    <s v="transposase"/>
    <m/>
    <m/>
    <s v="A4S02_05805"/>
    <n v="342"/>
    <n v="113"/>
    <m/>
  </r>
  <r>
    <n v="2323"/>
    <x v="0"/>
    <x v="2"/>
    <s v="GCA_001766235.1"/>
    <s v="Primary Assembly"/>
    <s v="chromosome"/>
    <s v="CP015164.1"/>
    <n v="1203707"/>
    <n v="1205983"/>
    <x v="1"/>
    <m/>
    <m/>
    <m/>
    <m/>
    <m/>
    <m/>
    <s v="A4S02_05810"/>
    <n v="2277"/>
    <m/>
    <m/>
  </r>
  <r>
    <n v="2324"/>
    <x v="1"/>
    <x v="3"/>
    <s v="GCA_001766235.1"/>
    <s v="Primary Assembly"/>
    <s v="chromosome"/>
    <s v="CP015164.1"/>
    <n v="1203707"/>
    <n v="1205983"/>
    <x v="1"/>
    <s v="AOW46365.1"/>
    <m/>
    <m/>
    <s v="TonB-dependent receptor"/>
    <m/>
    <m/>
    <s v="A4S02_05810"/>
    <n v="2277"/>
    <n v="758"/>
    <m/>
  </r>
  <r>
    <n v="2325"/>
    <x v="0"/>
    <x v="2"/>
    <s v="GCA_001766235.1"/>
    <s v="Primary Assembly"/>
    <s v="chromosome"/>
    <s v="CP015164.1"/>
    <n v="1206185"/>
    <n v="1206997"/>
    <x v="1"/>
    <m/>
    <m/>
    <m/>
    <m/>
    <m/>
    <m/>
    <s v="A4S02_05815"/>
    <n v="813"/>
    <m/>
    <m/>
  </r>
  <r>
    <n v="2326"/>
    <x v="1"/>
    <x v="3"/>
    <s v="GCA_001766235.1"/>
    <s v="Primary Assembly"/>
    <s v="chromosome"/>
    <s v="CP015164.1"/>
    <n v="1206185"/>
    <n v="1206997"/>
    <x v="1"/>
    <s v="AOW47801.1"/>
    <m/>
    <m/>
    <s v="mechanosensitive ion channel protein MscS"/>
    <m/>
    <m/>
    <s v="A4S02_05815"/>
    <n v="813"/>
    <n v="270"/>
    <m/>
  </r>
  <r>
    <n v="2327"/>
    <x v="0"/>
    <x v="2"/>
    <s v="GCA_001766235.1"/>
    <s v="Primary Assembly"/>
    <s v="chromosome"/>
    <s v="CP015164.1"/>
    <n v="1207415"/>
    <n v="1208755"/>
    <x v="1"/>
    <m/>
    <m/>
    <m/>
    <m/>
    <m/>
    <m/>
    <s v="A4S02_05820"/>
    <n v="1341"/>
    <m/>
    <m/>
  </r>
  <r>
    <n v="2328"/>
    <x v="1"/>
    <x v="3"/>
    <s v="GCA_001766235.1"/>
    <s v="Primary Assembly"/>
    <s v="chromosome"/>
    <s v="CP015164.1"/>
    <n v="1207415"/>
    <n v="1208755"/>
    <x v="1"/>
    <s v="AOW46366.1"/>
    <m/>
    <m/>
    <s v="L-sorbosone dehydrogenase"/>
    <m/>
    <m/>
    <s v="A4S02_05820"/>
    <n v="1341"/>
    <n v="446"/>
    <m/>
  </r>
  <r>
    <n v="2329"/>
    <x v="0"/>
    <x v="2"/>
    <s v="GCA_001766235.1"/>
    <s v="Primary Assembly"/>
    <s v="chromosome"/>
    <s v="CP015164.1"/>
    <n v="1209100"/>
    <n v="1209294"/>
    <x v="1"/>
    <m/>
    <m/>
    <m/>
    <m/>
    <m/>
    <m/>
    <s v="A4S02_05825"/>
    <n v="195"/>
    <m/>
    <m/>
  </r>
  <r>
    <n v="2330"/>
    <x v="1"/>
    <x v="3"/>
    <s v="GCA_001766235.1"/>
    <s v="Primary Assembly"/>
    <s v="chromosome"/>
    <s v="CP015164.1"/>
    <n v="1209100"/>
    <n v="1209294"/>
    <x v="1"/>
    <s v="AOW46367.1"/>
    <m/>
    <m/>
    <s v="hypothetical protein"/>
    <m/>
    <m/>
    <s v="A4S02_05825"/>
    <n v="195"/>
    <n v="64"/>
    <m/>
  </r>
  <r>
    <n v="2331"/>
    <x v="0"/>
    <x v="2"/>
    <s v="GCA_001766235.1"/>
    <s v="Primary Assembly"/>
    <s v="chromosome"/>
    <s v="CP015164.1"/>
    <n v="1209308"/>
    <n v="1210447"/>
    <x v="1"/>
    <m/>
    <m/>
    <m/>
    <m/>
    <m/>
    <m/>
    <s v="A4S02_05830"/>
    <n v="1140"/>
    <m/>
    <m/>
  </r>
  <r>
    <n v="2332"/>
    <x v="1"/>
    <x v="3"/>
    <s v="GCA_001766235.1"/>
    <s v="Primary Assembly"/>
    <s v="chromosome"/>
    <s v="CP015164.1"/>
    <n v="1209308"/>
    <n v="1210447"/>
    <x v="1"/>
    <s v="AOW46368.1"/>
    <m/>
    <m/>
    <s v="cytochrome d ubiquinol oxidase subunit II"/>
    <m/>
    <m/>
    <s v="A4S02_05830"/>
    <n v="1140"/>
    <n v="379"/>
    <m/>
  </r>
  <r>
    <n v="2333"/>
    <x v="0"/>
    <x v="2"/>
    <s v="GCA_001766235.1"/>
    <s v="Primary Assembly"/>
    <s v="chromosome"/>
    <s v="CP015164.1"/>
    <n v="1210462"/>
    <n v="1212075"/>
    <x v="1"/>
    <m/>
    <m/>
    <m/>
    <m/>
    <m/>
    <m/>
    <s v="A4S02_05835"/>
    <n v="1614"/>
    <m/>
    <m/>
  </r>
  <r>
    <n v="2334"/>
    <x v="1"/>
    <x v="3"/>
    <s v="GCA_001766235.1"/>
    <s v="Primary Assembly"/>
    <s v="chromosome"/>
    <s v="CP015164.1"/>
    <n v="1210462"/>
    <n v="1212075"/>
    <x v="1"/>
    <s v="AOW46369.1"/>
    <m/>
    <m/>
    <s v="cytochrome d terminal oxidase subunit 1"/>
    <m/>
    <m/>
    <s v="A4S02_05835"/>
    <n v="1614"/>
    <n v="537"/>
    <m/>
  </r>
  <r>
    <n v="2335"/>
    <x v="0"/>
    <x v="0"/>
    <s v="GCA_001766235.1"/>
    <s v="Primary Assembly"/>
    <s v="chromosome"/>
    <s v="CP015164.1"/>
    <n v="1212141"/>
    <n v="1213833"/>
    <x v="1"/>
    <m/>
    <m/>
    <m/>
    <m/>
    <m/>
    <m/>
    <s v="A4S02_05840"/>
    <n v="1693"/>
    <m/>
    <s v="pseudo"/>
  </r>
  <r>
    <n v="2336"/>
    <x v="1"/>
    <x v="1"/>
    <s v="GCA_001766235.1"/>
    <s v="Primary Assembly"/>
    <s v="chromosome"/>
    <s v="CP015164.1"/>
    <n v="1212141"/>
    <n v="1213833"/>
    <x v="1"/>
    <m/>
    <m/>
    <m/>
    <s v="thiol reductant ABC exporter subunit CydC"/>
    <m/>
    <m/>
    <s v="A4S02_05840"/>
    <n v="1693"/>
    <m/>
    <s v="pseudo"/>
  </r>
  <r>
    <n v="2337"/>
    <x v="0"/>
    <x v="2"/>
    <s v="GCA_001766235.1"/>
    <s v="Primary Assembly"/>
    <s v="chromosome"/>
    <s v="CP015164.1"/>
    <n v="1213830"/>
    <n v="1215524"/>
    <x v="1"/>
    <m/>
    <m/>
    <m/>
    <m/>
    <m/>
    <m/>
    <s v="A4S02_05845"/>
    <n v="1695"/>
    <m/>
    <m/>
  </r>
  <r>
    <n v="2338"/>
    <x v="1"/>
    <x v="3"/>
    <s v="GCA_001766235.1"/>
    <s v="Primary Assembly"/>
    <s v="chromosome"/>
    <s v="CP015164.1"/>
    <n v="1213830"/>
    <n v="1215524"/>
    <x v="1"/>
    <s v="AOW46370.1"/>
    <m/>
    <m/>
    <s v="thiol reductant ABC exporter subunit CydD"/>
    <m/>
    <m/>
    <s v="A4S02_05845"/>
    <n v="1695"/>
    <n v="564"/>
    <m/>
  </r>
  <r>
    <n v="2339"/>
    <x v="0"/>
    <x v="2"/>
    <s v="GCA_001766235.1"/>
    <s v="Primary Assembly"/>
    <s v="chromosome"/>
    <s v="CP015164.1"/>
    <n v="1216145"/>
    <n v="1216942"/>
    <x v="0"/>
    <m/>
    <m/>
    <m/>
    <m/>
    <m/>
    <m/>
    <s v="A4S02_05850"/>
    <n v="798"/>
    <m/>
    <m/>
  </r>
  <r>
    <n v="2340"/>
    <x v="1"/>
    <x v="3"/>
    <s v="GCA_001766235.1"/>
    <s v="Primary Assembly"/>
    <s v="chromosome"/>
    <s v="CP015164.1"/>
    <n v="1216145"/>
    <n v="1216942"/>
    <x v="0"/>
    <s v="AOW46371.1"/>
    <m/>
    <m/>
    <s v="transposase"/>
    <m/>
    <m/>
    <s v="A4S02_05850"/>
    <n v="798"/>
    <n v="265"/>
    <m/>
  </r>
  <r>
    <n v="2341"/>
    <x v="0"/>
    <x v="2"/>
    <s v="GCA_001766235.1"/>
    <s v="Primary Assembly"/>
    <s v="chromosome"/>
    <s v="CP015164.1"/>
    <n v="1217465"/>
    <n v="1217686"/>
    <x v="0"/>
    <m/>
    <m/>
    <m/>
    <m/>
    <m/>
    <m/>
    <s v="A4S02_05855"/>
    <n v="222"/>
    <m/>
    <m/>
  </r>
  <r>
    <n v="2342"/>
    <x v="1"/>
    <x v="3"/>
    <s v="GCA_001766235.1"/>
    <s v="Primary Assembly"/>
    <s v="chromosome"/>
    <s v="CP015164.1"/>
    <n v="1217465"/>
    <n v="1217686"/>
    <x v="0"/>
    <s v="AOW46372.1"/>
    <m/>
    <m/>
    <s v="hypothetical protein"/>
    <m/>
    <m/>
    <s v="A4S02_05855"/>
    <n v="222"/>
    <n v="73"/>
    <m/>
  </r>
  <r>
    <n v="2343"/>
    <x v="0"/>
    <x v="2"/>
    <s v="GCA_001766235.1"/>
    <s v="Primary Assembly"/>
    <s v="chromosome"/>
    <s v="CP015164.1"/>
    <n v="1218197"/>
    <n v="1218829"/>
    <x v="1"/>
    <m/>
    <m/>
    <m/>
    <m/>
    <m/>
    <m/>
    <s v="A4S02_05860"/>
    <n v="633"/>
    <m/>
    <m/>
  </r>
  <r>
    <n v="2344"/>
    <x v="1"/>
    <x v="3"/>
    <s v="GCA_001766235.1"/>
    <s v="Primary Assembly"/>
    <s v="chromosome"/>
    <s v="CP015164.1"/>
    <n v="1218197"/>
    <n v="1218829"/>
    <x v="1"/>
    <s v="AOW46373.1"/>
    <m/>
    <m/>
    <s v="methyltransferase type 12"/>
    <m/>
    <m/>
    <s v="A4S02_05860"/>
    <n v="633"/>
    <n v="210"/>
    <m/>
  </r>
  <r>
    <n v="2345"/>
    <x v="0"/>
    <x v="2"/>
    <s v="GCA_001766235.1"/>
    <s v="Primary Assembly"/>
    <s v="chromosome"/>
    <s v="CP015164.1"/>
    <n v="1218826"/>
    <n v="1219557"/>
    <x v="1"/>
    <m/>
    <m/>
    <m/>
    <m/>
    <m/>
    <m/>
    <s v="A4S02_05865"/>
    <n v="732"/>
    <m/>
    <m/>
  </r>
  <r>
    <n v="2346"/>
    <x v="1"/>
    <x v="3"/>
    <s v="GCA_001766235.1"/>
    <s v="Primary Assembly"/>
    <s v="chromosome"/>
    <s v="CP015164.1"/>
    <n v="1218826"/>
    <n v="1219557"/>
    <x v="1"/>
    <s v="AOW46374.1"/>
    <m/>
    <m/>
    <s v="LmbE family protein"/>
    <m/>
    <m/>
    <s v="A4S02_05865"/>
    <n v="732"/>
    <n v="243"/>
    <m/>
  </r>
  <r>
    <n v="2347"/>
    <x v="0"/>
    <x v="0"/>
    <s v="GCA_001766235.1"/>
    <s v="Primary Assembly"/>
    <s v="chromosome"/>
    <s v="CP015164.1"/>
    <n v="1219554"/>
    <n v="1220237"/>
    <x v="1"/>
    <m/>
    <m/>
    <m/>
    <m/>
    <m/>
    <m/>
    <s v="A4S02_05870"/>
    <n v="684"/>
    <m/>
    <s v="pseudo"/>
  </r>
  <r>
    <n v="2348"/>
    <x v="1"/>
    <x v="1"/>
    <s v="GCA_001766235.1"/>
    <s v="Primary Assembly"/>
    <s v="chromosome"/>
    <s v="CP015164.1"/>
    <n v="1219554"/>
    <n v="1220237"/>
    <x v="1"/>
    <m/>
    <m/>
    <m/>
    <s v="acyl-CoA dehydrogenase"/>
    <m/>
    <m/>
    <s v="A4S02_05870"/>
    <n v="684"/>
    <m/>
    <s v="pseudo"/>
  </r>
  <r>
    <n v="2349"/>
    <x v="0"/>
    <x v="2"/>
    <s v="GCA_001766235.1"/>
    <s v="Primary Assembly"/>
    <s v="chromosome"/>
    <s v="CP015164.1"/>
    <n v="1220422"/>
    <n v="1221807"/>
    <x v="1"/>
    <m/>
    <m/>
    <m/>
    <m/>
    <m/>
    <m/>
    <s v="A4S02_05875"/>
    <n v="1386"/>
    <m/>
    <m/>
  </r>
  <r>
    <n v="2350"/>
    <x v="1"/>
    <x v="3"/>
    <s v="GCA_001766235.1"/>
    <s v="Primary Assembly"/>
    <s v="chromosome"/>
    <s v="CP015164.1"/>
    <n v="1220422"/>
    <n v="1221807"/>
    <x v="1"/>
    <s v="AOW46375.1"/>
    <m/>
    <m/>
    <s v="transposase"/>
    <m/>
    <m/>
    <s v="A4S02_05875"/>
    <n v="1386"/>
    <n v="461"/>
    <m/>
  </r>
  <r>
    <n v="2351"/>
    <x v="0"/>
    <x v="2"/>
    <s v="GCA_001766235.1"/>
    <s v="Primary Assembly"/>
    <s v="chromosome"/>
    <s v="CP015164.1"/>
    <n v="1222091"/>
    <n v="1223476"/>
    <x v="1"/>
    <m/>
    <m/>
    <m/>
    <m/>
    <m/>
    <m/>
    <s v="A4S02_05880"/>
    <n v="1386"/>
    <m/>
    <m/>
  </r>
  <r>
    <n v="2352"/>
    <x v="1"/>
    <x v="3"/>
    <s v="GCA_001766235.1"/>
    <s v="Primary Assembly"/>
    <s v="chromosome"/>
    <s v="CP015164.1"/>
    <n v="1222091"/>
    <n v="1223476"/>
    <x v="1"/>
    <s v="AOW46376.1"/>
    <m/>
    <m/>
    <s v="transposase"/>
    <m/>
    <m/>
    <s v="A4S02_05880"/>
    <n v="1386"/>
    <n v="461"/>
    <m/>
  </r>
  <r>
    <n v="2353"/>
    <x v="0"/>
    <x v="0"/>
    <s v="GCA_001766235.1"/>
    <s v="Primary Assembly"/>
    <s v="chromosome"/>
    <s v="CP015164.1"/>
    <n v="1223537"/>
    <n v="1224025"/>
    <x v="1"/>
    <m/>
    <m/>
    <m/>
    <m/>
    <m/>
    <m/>
    <s v="A4S02_05885"/>
    <n v="489"/>
    <m/>
    <s v="pseudo"/>
  </r>
  <r>
    <n v="2354"/>
    <x v="1"/>
    <x v="1"/>
    <s v="GCA_001766235.1"/>
    <s v="Primary Assembly"/>
    <s v="chromosome"/>
    <s v="CP015164.1"/>
    <n v="1223537"/>
    <n v="1224025"/>
    <x v="1"/>
    <m/>
    <m/>
    <m/>
    <s v="acyl-CoA dehydrogenase"/>
    <m/>
    <m/>
    <s v="A4S02_05885"/>
    <n v="489"/>
    <m/>
    <s v="pseudo"/>
  </r>
  <r>
    <n v="2355"/>
    <x v="0"/>
    <x v="2"/>
    <s v="GCA_001766235.1"/>
    <s v="Primary Assembly"/>
    <s v="chromosome"/>
    <s v="CP015164.1"/>
    <n v="1224420"/>
    <n v="1224761"/>
    <x v="0"/>
    <m/>
    <m/>
    <m/>
    <m/>
    <m/>
    <m/>
    <s v="A4S02_05890"/>
    <n v="342"/>
    <m/>
    <m/>
  </r>
  <r>
    <n v="2356"/>
    <x v="1"/>
    <x v="3"/>
    <s v="GCA_001766235.1"/>
    <s v="Primary Assembly"/>
    <s v="chromosome"/>
    <s v="CP015164.1"/>
    <n v="1224420"/>
    <n v="1224761"/>
    <x v="0"/>
    <s v="AOW47802.1"/>
    <m/>
    <m/>
    <s v="hypothetical protein"/>
    <m/>
    <m/>
    <s v="A4S02_05890"/>
    <n v="342"/>
    <n v="113"/>
    <m/>
  </r>
  <r>
    <n v="2357"/>
    <x v="0"/>
    <x v="2"/>
    <s v="GCA_001766235.1"/>
    <s v="Primary Assembly"/>
    <s v="chromosome"/>
    <s v="CP015164.1"/>
    <n v="1225086"/>
    <n v="1226708"/>
    <x v="1"/>
    <m/>
    <m/>
    <m/>
    <m/>
    <m/>
    <m/>
    <s v="A4S02_05895"/>
    <n v="1623"/>
    <m/>
    <m/>
  </r>
  <r>
    <n v="2358"/>
    <x v="1"/>
    <x v="3"/>
    <s v="GCA_001766235.1"/>
    <s v="Primary Assembly"/>
    <s v="chromosome"/>
    <s v="CP015164.1"/>
    <n v="1225086"/>
    <n v="1226708"/>
    <x v="1"/>
    <s v="AOW46377.1"/>
    <m/>
    <m/>
    <s v="glycosyl transferase family 1"/>
    <m/>
    <m/>
    <s v="A4S02_05895"/>
    <n v="1623"/>
    <n v="540"/>
    <m/>
  </r>
  <r>
    <n v="2359"/>
    <x v="0"/>
    <x v="2"/>
    <s v="GCA_001766235.1"/>
    <s v="Primary Assembly"/>
    <s v="chromosome"/>
    <s v="CP015164.1"/>
    <n v="1226913"/>
    <n v="1227527"/>
    <x v="1"/>
    <m/>
    <m/>
    <m/>
    <m/>
    <m/>
    <m/>
    <s v="A4S02_05900"/>
    <n v="615"/>
    <m/>
    <m/>
  </r>
  <r>
    <n v="2360"/>
    <x v="1"/>
    <x v="3"/>
    <s v="GCA_001766235.1"/>
    <s v="Primary Assembly"/>
    <s v="chromosome"/>
    <s v="CP015164.1"/>
    <n v="1226913"/>
    <n v="1227527"/>
    <x v="1"/>
    <s v="AOW46378.1"/>
    <m/>
    <m/>
    <s v="hypothetical protein"/>
    <m/>
    <m/>
    <s v="A4S02_05900"/>
    <n v="615"/>
    <n v="204"/>
    <m/>
  </r>
  <r>
    <n v="2361"/>
    <x v="0"/>
    <x v="2"/>
    <s v="GCA_001766235.1"/>
    <s v="Primary Assembly"/>
    <s v="chromosome"/>
    <s v="CP015164.1"/>
    <n v="1227613"/>
    <n v="1228998"/>
    <x v="0"/>
    <m/>
    <m/>
    <m/>
    <m/>
    <m/>
    <m/>
    <s v="A4S02_05905"/>
    <n v="1386"/>
    <m/>
    <m/>
  </r>
  <r>
    <n v="2362"/>
    <x v="1"/>
    <x v="3"/>
    <s v="GCA_001766235.1"/>
    <s v="Primary Assembly"/>
    <s v="chromosome"/>
    <s v="CP015164.1"/>
    <n v="1227613"/>
    <n v="1228998"/>
    <x v="0"/>
    <s v="AOW46379.1"/>
    <m/>
    <m/>
    <s v="transposase"/>
    <m/>
    <m/>
    <s v="A4S02_05905"/>
    <n v="1386"/>
    <n v="461"/>
    <m/>
  </r>
  <r>
    <n v="2363"/>
    <x v="0"/>
    <x v="2"/>
    <s v="GCA_001766235.1"/>
    <s v="Primary Assembly"/>
    <s v="chromosome"/>
    <s v="CP015164.1"/>
    <n v="1229260"/>
    <n v="1230282"/>
    <x v="0"/>
    <m/>
    <m/>
    <m/>
    <m/>
    <m/>
    <m/>
    <s v="A4S02_05910"/>
    <n v="1023"/>
    <m/>
    <m/>
  </r>
  <r>
    <n v="2364"/>
    <x v="1"/>
    <x v="3"/>
    <s v="GCA_001766235.1"/>
    <s v="Primary Assembly"/>
    <s v="chromosome"/>
    <s v="CP015164.1"/>
    <n v="1229260"/>
    <n v="1230282"/>
    <x v="0"/>
    <s v="AOW46380.1"/>
    <m/>
    <m/>
    <s v="transposase"/>
    <m/>
    <m/>
    <s v="A4S02_05910"/>
    <n v="1023"/>
    <n v="340"/>
    <m/>
  </r>
  <r>
    <n v="2365"/>
    <x v="0"/>
    <x v="2"/>
    <s v="GCA_001766235.1"/>
    <s v="Primary Assembly"/>
    <s v="chromosome"/>
    <s v="CP015164.1"/>
    <n v="1230506"/>
    <n v="1230832"/>
    <x v="1"/>
    <m/>
    <m/>
    <m/>
    <m/>
    <m/>
    <m/>
    <s v="A4S02_05915"/>
    <n v="327"/>
    <m/>
    <m/>
  </r>
  <r>
    <n v="2366"/>
    <x v="1"/>
    <x v="3"/>
    <s v="GCA_001766235.1"/>
    <s v="Primary Assembly"/>
    <s v="chromosome"/>
    <s v="CP015164.1"/>
    <n v="1230506"/>
    <n v="1230832"/>
    <x v="1"/>
    <s v="AOW46381.1"/>
    <m/>
    <m/>
    <s v="hypothetical protein"/>
    <m/>
    <m/>
    <s v="A4S02_05915"/>
    <n v="327"/>
    <n v="108"/>
    <m/>
  </r>
  <r>
    <n v="2367"/>
    <x v="0"/>
    <x v="2"/>
    <s v="GCA_001766235.1"/>
    <s v="Primary Assembly"/>
    <s v="chromosome"/>
    <s v="CP015164.1"/>
    <n v="1230979"/>
    <n v="1232019"/>
    <x v="1"/>
    <m/>
    <m/>
    <m/>
    <m/>
    <m/>
    <m/>
    <s v="A4S02_05920"/>
    <n v="1041"/>
    <m/>
    <m/>
  </r>
  <r>
    <n v="2368"/>
    <x v="1"/>
    <x v="3"/>
    <s v="GCA_001766235.1"/>
    <s v="Primary Assembly"/>
    <s v="chromosome"/>
    <s v="CP015164.1"/>
    <n v="1230979"/>
    <n v="1232019"/>
    <x v="1"/>
    <s v="AOW46382.1"/>
    <m/>
    <m/>
    <s v="transposase"/>
    <m/>
    <m/>
    <s v="A4S02_05920"/>
    <n v="1041"/>
    <n v="346"/>
    <m/>
  </r>
  <r>
    <n v="2369"/>
    <x v="0"/>
    <x v="0"/>
    <s v="GCA_001766235.1"/>
    <s v="Primary Assembly"/>
    <s v="chromosome"/>
    <s v="CP015164.1"/>
    <n v="1232114"/>
    <n v="1232455"/>
    <x v="1"/>
    <m/>
    <m/>
    <m/>
    <m/>
    <m/>
    <m/>
    <s v="A4S02_05925"/>
    <n v="342"/>
    <m/>
    <s v="pseudo"/>
  </r>
  <r>
    <n v="2370"/>
    <x v="1"/>
    <x v="1"/>
    <s v="GCA_001766235.1"/>
    <s v="Primary Assembly"/>
    <s v="chromosome"/>
    <s v="CP015164.1"/>
    <n v="1232114"/>
    <n v="1232455"/>
    <x v="1"/>
    <m/>
    <m/>
    <m/>
    <s v="LysR family transcriptional regulator"/>
    <m/>
    <m/>
    <s v="A4S02_05925"/>
    <n v="342"/>
    <m/>
    <s v="pseudo"/>
  </r>
  <r>
    <n v="2371"/>
    <x v="0"/>
    <x v="2"/>
    <s v="GCA_001766235.1"/>
    <s v="Primary Assembly"/>
    <s v="chromosome"/>
    <s v="CP015164.1"/>
    <n v="1232704"/>
    <n v="1233300"/>
    <x v="0"/>
    <m/>
    <m/>
    <m/>
    <m/>
    <m/>
    <m/>
    <s v="A4S02_05930"/>
    <n v="597"/>
    <m/>
    <m/>
  </r>
  <r>
    <n v="2372"/>
    <x v="1"/>
    <x v="3"/>
    <s v="GCA_001766235.1"/>
    <s v="Primary Assembly"/>
    <s v="chromosome"/>
    <s v="CP015164.1"/>
    <n v="1232704"/>
    <n v="1233300"/>
    <x v="0"/>
    <s v="AOW46383.1"/>
    <m/>
    <m/>
    <s v="hypothetical protein"/>
    <m/>
    <m/>
    <s v="A4S02_05930"/>
    <n v="597"/>
    <n v="198"/>
    <m/>
  </r>
  <r>
    <n v="2373"/>
    <x v="0"/>
    <x v="2"/>
    <s v="GCA_001766235.1"/>
    <s v="Primary Assembly"/>
    <s v="chromosome"/>
    <s v="CP015164.1"/>
    <n v="1233362"/>
    <n v="1233733"/>
    <x v="0"/>
    <m/>
    <m/>
    <m/>
    <m/>
    <m/>
    <m/>
    <s v="A4S02_05935"/>
    <n v="372"/>
    <m/>
    <m/>
  </r>
  <r>
    <n v="2374"/>
    <x v="1"/>
    <x v="3"/>
    <s v="GCA_001766235.1"/>
    <s v="Primary Assembly"/>
    <s v="chromosome"/>
    <s v="CP015164.1"/>
    <n v="1233362"/>
    <n v="1233733"/>
    <x v="0"/>
    <s v="AOW46384.1"/>
    <m/>
    <m/>
    <s v="transposase"/>
    <m/>
    <m/>
    <s v="A4S02_05935"/>
    <n v="372"/>
    <n v="123"/>
    <m/>
  </r>
  <r>
    <n v="2375"/>
    <x v="0"/>
    <x v="2"/>
    <s v="GCA_001766235.1"/>
    <s v="Primary Assembly"/>
    <s v="chromosome"/>
    <s v="CP015164.1"/>
    <n v="1233775"/>
    <n v="1234116"/>
    <x v="0"/>
    <m/>
    <m/>
    <m/>
    <m/>
    <m/>
    <m/>
    <s v="A4S02_05940"/>
    <n v="342"/>
    <m/>
    <m/>
  </r>
  <r>
    <n v="2376"/>
    <x v="1"/>
    <x v="3"/>
    <s v="GCA_001766235.1"/>
    <s v="Primary Assembly"/>
    <s v="chromosome"/>
    <s v="CP015164.1"/>
    <n v="1233775"/>
    <n v="1234116"/>
    <x v="0"/>
    <s v="AOW46385.1"/>
    <m/>
    <m/>
    <s v="transposase"/>
    <m/>
    <m/>
    <s v="A4S02_05940"/>
    <n v="342"/>
    <n v="113"/>
    <m/>
  </r>
  <r>
    <n v="2377"/>
    <x v="0"/>
    <x v="2"/>
    <s v="GCA_001766235.1"/>
    <s v="Primary Assembly"/>
    <s v="chromosome"/>
    <s v="CP015164.1"/>
    <n v="1234293"/>
    <n v="1234781"/>
    <x v="0"/>
    <m/>
    <m/>
    <m/>
    <m/>
    <m/>
    <m/>
    <s v="A4S02_05945"/>
    <n v="489"/>
    <m/>
    <m/>
  </r>
  <r>
    <n v="2378"/>
    <x v="1"/>
    <x v="3"/>
    <s v="GCA_001766235.1"/>
    <s v="Primary Assembly"/>
    <s v="chromosome"/>
    <s v="CP015164.1"/>
    <n v="1234293"/>
    <n v="1234781"/>
    <x v="0"/>
    <s v="AOW46386.1"/>
    <m/>
    <m/>
    <s v="hypothetical protein"/>
    <m/>
    <m/>
    <s v="A4S02_05945"/>
    <n v="489"/>
    <n v="162"/>
    <m/>
  </r>
  <r>
    <n v="2379"/>
    <x v="0"/>
    <x v="2"/>
    <s v="GCA_001766235.1"/>
    <s v="Primary Assembly"/>
    <s v="chromosome"/>
    <s v="CP015164.1"/>
    <n v="1234787"/>
    <n v="1235260"/>
    <x v="1"/>
    <m/>
    <m/>
    <m/>
    <m/>
    <m/>
    <m/>
    <s v="A4S02_05950"/>
    <n v="474"/>
    <m/>
    <m/>
  </r>
  <r>
    <n v="2380"/>
    <x v="1"/>
    <x v="3"/>
    <s v="GCA_001766235.1"/>
    <s v="Primary Assembly"/>
    <s v="chromosome"/>
    <s v="CP015164.1"/>
    <n v="1234787"/>
    <n v="1235260"/>
    <x v="1"/>
    <s v="AOW46387.1"/>
    <m/>
    <m/>
    <s v="transposase"/>
    <m/>
    <m/>
    <s v="A4S02_05950"/>
    <n v="474"/>
    <n v="157"/>
    <m/>
  </r>
  <r>
    <n v="2381"/>
    <x v="0"/>
    <x v="2"/>
    <s v="GCA_001766235.1"/>
    <s v="Primary Assembly"/>
    <s v="chromosome"/>
    <s v="CP015164.1"/>
    <n v="1235325"/>
    <n v="1235735"/>
    <x v="1"/>
    <m/>
    <m/>
    <m/>
    <m/>
    <m/>
    <m/>
    <s v="A4S02_05955"/>
    <n v="411"/>
    <m/>
    <m/>
  </r>
  <r>
    <n v="2382"/>
    <x v="1"/>
    <x v="3"/>
    <s v="GCA_001766235.1"/>
    <s v="Primary Assembly"/>
    <s v="chromosome"/>
    <s v="CP015164.1"/>
    <n v="1235325"/>
    <n v="1235735"/>
    <x v="1"/>
    <s v="AOW46388.1"/>
    <m/>
    <m/>
    <s v="transposase"/>
    <m/>
    <m/>
    <s v="A4S02_05955"/>
    <n v="411"/>
    <n v="136"/>
    <m/>
  </r>
  <r>
    <n v="2383"/>
    <x v="0"/>
    <x v="2"/>
    <s v="GCA_001766235.1"/>
    <s v="Primary Assembly"/>
    <s v="chromosome"/>
    <s v="CP015164.1"/>
    <n v="1235882"/>
    <n v="1237249"/>
    <x v="0"/>
    <m/>
    <m/>
    <m/>
    <m/>
    <m/>
    <m/>
    <s v="A4S02_05960"/>
    <n v="1368"/>
    <m/>
    <m/>
  </r>
  <r>
    <n v="2384"/>
    <x v="1"/>
    <x v="3"/>
    <s v="GCA_001766235.1"/>
    <s v="Primary Assembly"/>
    <s v="chromosome"/>
    <s v="CP015164.1"/>
    <n v="1235882"/>
    <n v="1237249"/>
    <x v="0"/>
    <s v="AOW46389.1"/>
    <m/>
    <m/>
    <s v="hypothetical protein"/>
    <m/>
    <m/>
    <s v="A4S02_05960"/>
    <n v="1368"/>
    <n v="455"/>
    <m/>
  </r>
  <r>
    <n v="2385"/>
    <x v="0"/>
    <x v="2"/>
    <s v="GCA_001766235.1"/>
    <s v="Primary Assembly"/>
    <s v="chromosome"/>
    <s v="CP015164.1"/>
    <n v="1237281"/>
    <n v="1237622"/>
    <x v="1"/>
    <m/>
    <m/>
    <m/>
    <m/>
    <m/>
    <m/>
    <s v="A4S02_05965"/>
    <n v="342"/>
    <m/>
    <m/>
  </r>
  <r>
    <n v="2386"/>
    <x v="1"/>
    <x v="3"/>
    <s v="GCA_001766235.1"/>
    <s v="Primary Assembly"/>
    <s v="chromosome"/>
    <s v="CP015164.1"/>
    <n v="1237281"/>
    <n v="1237622"/>
    <x v="1"/>
    <s v="AOW46390.1"/>
    <m/>
    <m/>
    <s v="transposase"/>
    <m/>
    <m/>
    <s v="A4S02_05965"/>
    <n v="342"/>
    <n v="113"/>
    <m/>
  </r>
  <r>
    <n v="2387"/>
    <x v="0"/>
    <x v="2"/>
    <s v="GCA_001766235.1"/>
    <s v="Primary Assembly"/>
    <s v="chromosome"/>
    <s v="CP015164.1"/>
    <n v="1237987"/>
    <n v="1239066"/>
    <x v="1"/>
    <m/>
    <m/>
    <m/>
    <m/>
    <m/>
    <m/>
    <s v="A4S02_05970"/>
    <n v="1080"/>
    <m/>
    <m/>
  </r>
  <r>
    <n v="2388"/>
    <x v="1"/>
    <x v="3"/>
    <s v="GCA_001766235.1"/>
    <s v="Primary Assembly"/>
    <s v="chromosome"/>
    <s v="CP015164.1"/>
    <n v="1237987"/>
    <n v="1239066"/>
    <x v="1"/>
    <s v="AOW46391.1"/>
    <m/>
    <m/>
    <s v="transposase"/>
    <m/>
    <m/>
    <s v="A4S02_05970"/>
    <n v="1080"/>
    <n v="359"/>
    <m/>
  </r>
  <r>
    <n v="2389"/>
    <x v="0"/>
    <x v="0"/>
    <s v="GCA_001766235.1"/>
    <s v="Primary Assembly"/>
    <s v="chromosome"/>
    <s v="CP015164.1"/>
    <n v="1239145"/>
    <n v="1239330"/>
    <x v="1"/>
    <m/>
    <m/>
    <m/>
    <m/>
    <m/>
    <m/>
    <s v="A4S02_05975"/>
    <n v="186"/>
    <m/>
    <s v="pseudo"/>
  </r>
  <r>
    <n v="2390"/>
    <x v="1"/>
    <x v="1"/>
    <s v="GCA_001766235.1"/>
    <s v="Primary Assembly"/>
    <s v="chromosome"/>
    <s v="CP015164.1"/>
    <n v="1239145"/>
    <n v="1239330"/>
    <x v="1"/>
    <m/>
    <m/>
    <m/>
    <s v="transposase"/>
    <m/>
    <m/>
    <s v="A4S02_05975"/>
    <n v="186"/>
    <m/>
    <s v="pseudo"/>
  </r>
  <r>
    <n v="2391"/>
    <x v="0"/>
    <x v="2"/>
    <s v="GCA_001766235.1"/>
    <s v="Primary Assembly"/>
    <s v="chromosome"/>
    <s v="CP015164.1"/>
    <n v="1239511"/>
    <n v="1239750"/>
    <x v="0"/>
    <m/>
    <m/>
    <m/>
    <m/>
    <m/>
    <m/>
    <s v="A4S02_05980"/>
    <n v="240"/>
    <m/>
    <m/>
  </r>
  <r>
    <n v="2392"/>
    <x v="1"/>
    <x v="3"/>
    <s v="GCA_001766235.1"/>
    <s v="Primary Assembly"/>
    <s v="chromosome"/>
    <s v="CP015164.1"/>
    <n v="1239511"/>
    <n v="1239750"/>
    <x v="0"/>
    <s v="AOW46392.1"/>
    <m/>
    <m/>
    <s v="hypothetical protein"/>
    <m/>
    <m/>
    <s v="A4S02_05980"/>
    <n v="240"/>
    <n v="79"/>
    <m/>
  </r>
  <r>
    <n v="2393"/>
    <x v="0"/>
    <x v="2"/>
    <s v="GCA_001766235.1"/>
    <s v="Primary Assembly"/>
    <s v="chromosome"/>
    <s v="CP015164.1"/>
    <n v="1239783"/>
    <n v="1240823"/>
    <x v="0"/>
    <m/>
    <m/>
    <m/>
    <m/>
    <m/>
    <m/>
    <s v="A4S02_05985"/>
    <n v="1041"/>
    <m/>
    <m/>
  </r>
  <r>
    <n v="2394"/>
    <x v="1"/>
    <x v="3"/>
    <s v="GCA_001766235.1"/>
    <s v="Primary Assembly"/>
    <s v="chromosome"/>
    <s v="CP015164.1"/>
    <n v="1239783"/>
    <n v="1240823"/>
    <x v="0"/>
    <s v="AOW46393.1"/>
    <m/>
    <m/>
    <s v="transposase"/>
    <m/>
    <m/>
    <s v="A4S02_05985"/>
    <n v="1041"/>
    <n v="346"/>
    <m/>
  </r>
  <r>
    <n v="2395"/>
    <x v="0"/>
    <x v="0"/>
    <s v="GCA_001766235.1"/>
    <s v="Primary Assembly"/>
    <s v="chromosome"/>
    <s v="CP015164.1"/>
    <n v="1241367"/>
    <n v="1241552"/>
    <x v="1"/>
    <m/>
    <m/>
    <m/>
    <m/>
    <m/>
    <m/>
    <s v="A4S02_05990"/>
    <n v="186"/>
    <m/>
    <s v="pseudo"/>
  </r>
  <r>
    <n v="2396"/>
    <x v="1"/>
    <x v="1"/>
    <s v="GCA_001766235.1"/>
    <s v="Primary Assembly"/>
    <s v="chromosome"/>
    <s v="CP015164.1"/>
    <n v="1241367"/>
    <n v="1241552"/>
    <x v="1"/>
    <m/>
    <m/>
    <m/>
    <s v="hypothetical protein"/>
    <m/>
    <m/>
    <s v="A4S02_05990"/>
    <n v="186"/>
    <m/>
    <s v="pseudo"/>
  </r>
  <r>
    <n v="2397"/>
    <x v="0"/>
    <x v="2"/>
    <s v="GCA_001766235.1"/>
    <s v="Primary Assembly"/>
    <s v="chromosome"/>
    <s v="CP015164.1"/>
    <n v="1241537"/>
    <n v="1241926"/>
    <x v="1"/>
    <m/>
    <m/>
    <m/>
    <m/>
    <m/>
    <m/>
    <s v="A4S02_05995"/>
    <n v="390"/>
    <m/>
    <m/>
  </r>
  <r>
    <n v="2398"/>
    <x v="1"/>
    <x v="3"/>
    <s v="GCA_001766235.1"/>
    <s v="Primary Assembly"/>
    <s v="chromosome"/>
    <s v="CP015164.1"/>
    <n v="1241537"/>
    <n v="1241926"/>
    <x v="1"/>
    <s v="AOW47803.1"/>
    <m/>
    <m/>
    <s v="transposase"/>
    <m/>
    <m/>
    <s v="A4S02_05995"/>
    <n v="390"/>
    <n v="129"/>
    <m/>
  </r>
  <r>
    <n v="2399"/>
    <x v="0"/>
    <x v="2"/>
    <s v="GCA_001766235.1"/>
    <s v="Primary Assembly"/>
    <s v="chromosome"/>
    <s v="CP015164.1"/>
    <n v="1241947"/>
    <n v="1242294"/>
    <x v="1"/>
    <m/>
    <m/>
    <m/>
    <m/>
    <m/>
    <m/>
    <s v="A4S02_06000"/>
    <n v="348"/>
    <m/>
    <m/>
  </r>
  <r>
    <n v="2400"/>
    <x v="1"/>
    <x v="3"/>
    <s v="GCA_001766235.1"/>
    <s v="Primary Assembly"/>
    <s v="chromosome"/>
    <s v="CP015164.1"/>
    <n v="1241947"/>
    <n v="1242294"/>
    <x v="1"/>
    <s v="AOW46394.1"/>
    <m/>
    <m/>
    <s v="transposase"/>
    <m/>
    <m/>
    <s v="A4S02_06000"/>
    <n v="348"/>
    <n v="115"/>
    <m/>
  </r>
  <r>
    <n v="2401"/>
    <x v="0"/>
    <x v="0"/>
    <s v="GCA_001766235.1"/>
    <s v="Primary Assembly"/>
    <s v="chromosome"/>
    <s v="CP015164.1"/>
    <n v="1242356"/>
    <n v="1243162"/>
    <x v="1"/>
    <m/>
    <m/>
    <m/>
    <m/>
    <m/>
    <m/>
    <s v="A4S02_06005"/>
    <n v="807"/>
    <m/>
    <s v="pseudo"/>
  </r>
  <r>
    <n v="2402"/>
    <x v="1"/>
    <x v="1"/>
    <s v="GCA_001766235.1"/>
    <s v="Primary Assembly"/>
    <s v="chromosome"/>
    <s v="CP015164.1"/>
    <n v="1242356"/>
    <n v="1243162"/>
    <x v="1"/>
    <m/>
    <m/>
    <m/>
    <s v="oxalyl-CoA decarboxylase"/>
    <m/>
    <m/>
    <s v="A4S02_06005"/>
    <n v="807"/>
    <m/>
    <s v="pseudo"/>
  </r>
  <r>
    <n v="2403"/>
    <x v="0"/>
    <x v="0"/>
    <s v="GCA_001766235.1"/>
    <s v="Primary Assembly"/>
    <s v="chromosome"/>
    <s v="CP015164.1"/>
    <n v="1243273"/>
    <n v="1244220"/>
    <x v="1"/>
    <m/>
    <m/>
    <m/>
    <m/>
    <m/>
    <m/>
    <s v="A4S02_06010"/>
    <n v="948"/>
    <m/>
    <s v="pseudo"/>
  </r>
  <r>
    <n v="2404"/>
    <x v="1"/>
    <x v="1"/>
    <s v="GCA_001766235.1"/>
    <s v="Primary Assembly"/>
    <s v="chromosome"/>
    <s v="CP015164.1"/>
    <n v="1243273"/>
    <n v="1244220"/>
    <x v="1"/>
    <m/>
    <m/>
    <m/>
    <s v="formyl-CoA transferase"/>
    <m/>
    <m/>
    <s v="A4S02_06010"/>
    <n v="948"/>
    <m/>
    <s v="pseudo"/>
  </r>
  <r>
    <n v="2405"/>
    <x v="0"/>
    <x v="2"/>
    <s v="GCA_001766235.1"/>
    <s v="Primary Assembly"/>
    <s v="chromosome"/>
    <s v="CP015164.1"/>
    <n v="1244229"/>
    <n v="1244603"/>
    <x v="1"/>
    <m/>
    <m/>
    <m/>
    <m/>
    <m/>
    <m/>
    <s v="A4S02_06015"/>
    <n v="375"/>
    <m/>
    <m/>
  </r>
  <r>
    <n v="2406"/>
    <x v="1"/>
    <x v="3"/>
    <s v="GCA_001766235.1"/>
    <s v="Primary Assembly"/>
    <s v="chromosome"/>
    <s v="CP015164.1"/>
    <n v="1244229"/>
    <n v="1244603"/>
    <x v="1"/>
    <s v="AOW46395.1"/>
    <m/>
    <m/>
    <s v="transposase"/>
    <m/>
    <m/>
    <s v="A4S02_06015"/>
    <n v="375"/>
    <n v="124"/>
    <m/>
  </r>
  <r>
    <n v="2407"/>
    <x v="0"/>
    <x v="0"/>
    <s v="GCA_001766235.1"/>
    <s v="Primary Assembly"/>
    <s v="chromosome"/>
    <s v="CP015164.1"/>
    <n v="1244600"/>
    <n v="1245024"/>
    <x v="1"/>
    <m/>
    <m/>
    <m/>
    <m/>
    <m/>
    <m/>
    <s v="A4S02_06020"/>
    <n v="425"/>
    <m/>
    <s v="pseudo"/>
  </r>
  <r>
    <n v="2408"/>
    <x v="1"/>
    <x v="1"/>
    <s v="GCA_001766235.1"/>
    <s v="Primary Assembly"/>
    <s v="chromosome"/>
    <s v="CP015164.1"/>
    <n v="1244600"/>
    <n v="1245024"/>
    <x v="1"/>
    <m/>
    <m/>
    <m/>
    <s v="transposase"/>
    <m/>
    <m/>
    <s v="A4S02_06020"/>
    <n v="425"/>
    <m/>
    <s v="pseudo"/>
  </r>
  <r>
    <n v="2409"/>
    <x v="0"/>
    <x v="2"/>
    <s v="GCA_001766235.1"/>
    <s v="Primary Assembly"/>
    <s v="chromosome"/>
    <s v="CP015164.1"/>
    <n v="1245053"/>
    <n v="1245427"/>
    <x v="1"/>
    <m/>
    <m/>
    <m/>
    <m/>
    <m/>
    <m/>
    <s v="A4S02_06025"/>
    <n v="375"/>
    <m/>
    <m/>
  </r>
  <r>
    <n v="2410"/>
    <x v="1"/>
    <x v="3"/>
    <s v="GCA_001766235.1"/>
    <s v="Primary Assembly"/>
    <s v="chromosome"/>
    <s v="CP015164.1"/>
    <n v="1245053"/>
    <n v="1245427"/>
    <x v="1"/>
    <s v="AOW46396.1"/>
    <m/>
    <m/>
    <s v="hypothetical protein"/>
    <m/>
    <m/>
    <s v="A4S02_06025"/>
    <n v="375"/>
    <n v="124"/>
    <m/>
  </r>
  <r>
    <n v="2411"/>
    <x v="0"/>
    <x v="2"/>
    <s v="GCA_001766235.1"/>
    <s v="Primary Assembly"/>
    <s v="chromosome"/>
    <s v="CP015164.1"/>
    <n v="1246345"/>
    <n v="1247058"/>
    <x v="0"/>
    <m/>
    <m/>
    <m/>
    <m/>
    <m/>
    <m/>
    <s v="A4S02_06030"/>
    <n v="714"/>
    <m/>
    <m/>
  </r>
  <r>
    <n v="2412"/>
    <x v="1"/>
    <x v="3"/>
    <s v="GCA_001766235.1"/>
    <s v="Primary Assembly"/>
    <s v="chromosome"/>
    <s v="CP015164.1"/>
    <n v="1246345"/>
    <n v="1247058"/>
    <x v="0"/>
    <s v="AOW46397.1"/>
    <m/>
    <m/>
    <s v="oxidoreductase"/>
    <m/>
    <m/>
    <s v="A4S02_06030"/>
    <n v="714"/>
    <n v="237"/>
    <m/>
  </r>
  <r>
    <n v="2413"/>
    <x v="0"/>
    <x v="2"/>
    <s v="GCA_001766235.1"/>
    <s v="Primary Assembly"/>
    <s v="chromosome"/>
    <s v="CP015164.1"/>
    <n v="1247122"/>
    <n v="1247757"/>
    <x v="0"/>
    <m/>
    <m/>
    <m/>
    <m/>
    <m/>
    <m/>
    <s v="A4S02_06035"/>
    <n v="636"/>
    <m/>
    <m/>
  </r>
  <r>
    <n v="2414"/>
    <x v="1"/>
    <x v="3"/>
    <s v="GCA_001766235.1"/>
    <s v="Primary Assembly"/>
    <s v="chromosome"/>
    <s v="CP015164.1"/>
    <n v="1247122"/>
    <n v="1247757"/>
    <x v="0"/>
    <s v="AOW46398.1"/>
    <m/>
    <m/>
    <s v="TetR family transcriptional regulator"/>
    <m/>
    <m/>
    <s v="A4S02_06035"/>
    <n v="636"/>
    <n v="211"/>
    <m/>
  </r>
  <r>
    <n v="2415"/>
    <x v="0"/>
    <x v="2"/>
    <s v="GCA_001766235.1"/>
    <s v="Primary Assembly"/>
    <s v="chromosome"/>
    <s v="CP015164.1"/>
    <n v="1247922"/>
    <n v="1248683"/>
    <x v="0"/>
    <m/>
    <m/>
    <m/>
    <m/>
    <m/>
    <m/>
    <s v="A4S02_06040"/>
    <n v="762"/>
    <m/>
    <m/>
  </r>
  <r>
    <n v="2416"/>
    <x v="1"/>
    <x v="3"/>
    <s v="GCA_001766235.1"/>
    <s v="Primary Assembly"/>
    <s v="chromosome"/>
    <s v="CP015164.1"/>
    <n v="1247922"/>
    <n v="1248683"/>
    <x v="0"/>
    <s v="AOW46399.1"/>
    <m/>
    <m/>
    <s v="3-oxoacyl-ACP reductase"/>
    <m/>
    <m/>
    <s v="A4S02_06040"/>
    <n v="762"/>
    <n v="253"/>
    <m/>
  </r>
  <r>
    <n v="2417"/>
    <x v="0"/>
    <x v="2"/>
    <s v="GCA_001766235.1"/>
    <s v="Primary Assembly"/>
    <s v="chromosome"/>
    <s v="CP015164.1"/>
    <n v="1248713"/>
    <n v="1249171"/>
    <x v="0"/>
    <m/>
    <m/>
    <m/>
    <m/>
    <m/>
    <m/>
    <s v="A4S02_06045"/>
    <n v="459"/>
    <m/>
    <m/>
  </r>
  <r>
    <n v="2418"/>
    <x v="1"/>
    <x v="3"/>
    <s v="GCA_001766235.1"/>
    <s v="Primary Assembly"/>
    <s v="chromosome"/>
    <s v="CP015164.1"/>
    <n v="1248713"/>
    <n v="1249171"/>
    <x v="0"/>
    <s v="AOW46400.1"/>
    <m/>
    <m/>
    <s v="polyketide cyclase"/>
    <m/>
    <m/>
    <s v="A4S02_06045"/>
    <n v="459"/>
    <n v="152"/>
    <m/>
  </r>
  <r>
    <n v="2419"/>
    <x v="0"/>
    <x v="2"/>
    <s v="GCA_001766235.1"/>
    <s v="Primary Assembly"/>
    <s v="chromosome"/>
    <s v="CP015164.1"/>
    <n v="1249464"/>
    <n v="1250849"/>
    <x v="1"/>
    <m/>
    <m/>
    <m/>
    <m/>
    <m/>
    <m/>
    <s v="A4S02_06050"/>
    <n v="1386"/>
    <m/>
    <m/>
  </r>
  <r>
    <n v="2420"/>
    <x v="1"/>
    <x v="3"/>
    <s v="GCA_001766235.1"/>
    <s v="Primary Assembly"/>
    <s v="chromosome"/>
    <s v="CP015164.1"/>
    <n v="1249464"/>
    <n v="1250849"/>
    <x v="1"/>
    <s v="AOW46401.1"/>
    <m/>
    <m/>
    <s v="transposase"/>
    <m/>
    <m/>
    <s v="A4S02_06050"/>
    <n v="1386"/>
    <n v="461"/>
    <m/>
  </r>
  <r>
    <n v="2421"/>
    <x v="0"/>
    <x v="0"/>
    <s v="GCA_001766235.1"/>
    <s v="Primary Assembly"/>
    <s v="chromosome"/>
    <s v="CP015164.1"/>
    <n v="1250874"/>
    <n v="1251956"/>
    <x v="0"/>
    <m/>
    <m/>
    <m/>
    <m/>
    <m/>
    <m/>
    <s v="A4S02_06055"/>
    <n v="1083"/>
    <m/>
    <s v="pseudo"/>
  </r>
  <r>
    <n v="2422"/>
    <x v="1"/>
    <x v="1"/>
    <s v="GCA_001766235.1"/>
    <s v="Primary Assembly"/>
    <s v="chromosome"/>
    <s v="CP015164.1"/>
    <n v="1250874"/>
    <n v="1251956"/>
    <x v="0"/>
    <m/>
    <m/>
    <m/>
    <s v="transposase"/>
    <m/>
    <m/>
    <s v="A4S02_06055"/>
    <n v="1083"/>
    <m/>
    <s v="pseudo"/>
  </r>
  <r>
    <n v="2423"/>
    <x v="0"/>
    <x v="2"/>
    <s v="GCA_001766235.1"/>
    <s v="Primary Assembly"/>
    <s v="chromosome"/>
    <s v="CP015164.1"/>
    <n v="1252270"/>
    <n v="1252662"/>
    <x v="0"/>
    <m/>
    <m/>
    <m/>
    <m/>
    <m/>
    <m/>
    <s v="A4S02_06060"/>
    <n v="393"/>
    <m/>
    <m/>
  </r>
  <r>
    <n v="2424"/>
    <x v="1"/>
    <x v="3"/>
    <s v="GCA_001766235.1"/>
    <s v="Primary Assembly"/>
    <s v="chromosome"/>
    <s v="CP015164.1"/>
    <n v="1252270"/>
    <n v="1252662"/>
    <x v="0"/>
    <s v="AOW46402.1"/>
    <m/>
    <m/>
    <s v="hypothetical protein"/>
    <m/>
    <m/>
    <s v="A4S02_06060"/>
    <n v="393"/>
    <n v="130"/>
    <m/>
  </r>
  <r>
    <n v="2425"/>
    <x v="0"/>
    <x v="2"/>
    <s v="GCA_001766235.1"/>
    <s v="Primary Assembly"/>
    <s v="chromosome"/>
    <s v="CP015164.1"/>
    <n v="1252918"/>
    <n v="1254288"/>
    <x v="0"/>
    <m/>
    <m/>
    <m/>
    <m/>
    <m/>
    <m/>
    <s v="A4S02_06065"/>
    <n v="1371"/>
    <m/>
    <m/>
  </r>
  <r>
    <n v="2426"/>
    <x v="1"/>
    <x v="3"/>
    <s v="GCA_001766235.1"/>
    <s v="Primary Assembly"/>
    <s v="chromosome"/>
    <s v="CP015164.1"/>
    <n v="1252918"/>
    <n v="1254288"/>
    <x v="0"/>
    <s v="AOW46403.1"/>
    <m/>
    <m/>
    <s v="transporter"/>
    <m/>
    <m/>
    <s v="A4S02_06065"/>
    <n v="1371"/>
    <n v="456"/>
    <m/>
  </r>
  <r>
    <n v="2427"/>
    <x v="0"/>
    <x v="2"/>
    <s v="GCA_001766235.1"/>
    <s v="Primary Assembly"/>
    <s v="chromosome"/>
    <s v="CP015164.1"/>
    <n v="1254745"/>
    <n v="1254960"/>
    <x v="1"/>
    <m/>
    <m/>
    <m/>
    <m/>
    <m/>
    <m/>
    <s v="A4S02_06070"/>
    <n v="216"/>
    <m/>
    <m/>
  </r>
  <r>
    <n v="2428"/>
    <x v="1"/>
    <x v="3"/>
    <s v="GCA_001766235.1"/>
    <s v="Primary Assembly"/>
    <s v="chromosome"/>
    <s v="CP015164.1"/>
    <n v="1254745"/>
    <n v="1254960"/>
    <x v="1"/>
    <s v="AOW46404.1"/>
    <m/>
    <m/>
    <s v="hypothetical protein"/>
    <m/>
    <m/>
    <s v="A4S02_06070"/>
    <n v="216"/>
    <n v="71"/>
    <m/>
  </r>
  <r>
    <n v="2429"/>
    <x v="0"/>
    <x v="2"/>
    <s v="GCA_001766235.1"/>
    <s v="Primary Assembly"/>
    <s v="chromosome"/>
    <s v="CP015164.1"/>
    <n v="1255014"/>
    <n v="1255367"/>
    <x v="1"/>
    <m/>
    <m/>
    <m/>
    <m/>
    <m/>
    <m/>
    <s v="A4S02_06075"/>
    <n v="354"/>
    <m/>
    <m/>
  </r>
  <r>
    <n v="2430"/>
    <x v="1"/>
    <x v="3"/>
    <s v="GCA_001766235.1"/>
    <s v="Primary Assembly"/>
    <s v="chromosome"/>
    <s v="CP015164.1"/>
    <n v="1255014"/>
    <n v="1255367"/>
    <x v="1"/>
    <s v="AOW46405.1"/>
    <m/>
    <m/>
    <s v="hypothetical protein"/>
    <m/>
    <m/>
    <s v="A4S02_06075"/>
    <n v="354"/>
    <n v="117"/>
    <m/>
  </r>
  <r>
    <n v="2431"/>
    <x v="0"/>
    <x v="2"/>
    <s v="GCA_001766235.1"/>
    <s v="Primary Assembly"/>
    <s v="chromosome"/>
    <s v="CP015164.1"/>
    <n v="1255514"/>
    <n v="1255702"/>
    <x v="0"/>
    <m/>
    <m/>
    <m/>
    <m/>
    <m/>
    <m/>
    <s v="A4S02_06080"/>
    <n v="189"/>
    <m/>
    <m/>
  </r>
  <r>
    <n v="2432"/>
    <x v="1"/>
    <x v="3"/>
    <s v="GCA_001766235.1"/>
    <s v="Primary Assembly"/>
    <s v="chromosome"/>
    <s v="CP015164.1"/>
    <n v="1255514"/>
    <n v="1255702"/>
    <x v="0"/>
    <s v="AOW46406.1"/>
    <m/>
    <m/>
    <s v="hypothetical protein"/>
    <m/>
    <m/>
    <s v="A4S02_06080"/>
    <n v="189"/>
    <n v="62"/>
    <m/>
  </r>
  <r>
    <n v="2433"/>
    <x v="0"/>
    <x v="2"/>
    <s v="GCA_001766235.1"/>
    <s v="Primary Assembly"/>
    <s v="chromosome"/>
    <s v="CP015164.1"/>
    <n v="1255824"/>
    <n v="1256864"/>
    <x v="0"/>
    <m/>
    <m/>
    <m/>
    <m/>
    <m/>
    <m/>
    <s v="A4S02_06085"/>
    <n v="1041"/>
    <m/>
    <m/>
  </r>
  <r>
    <n v="2434"/>
    <x v="1"/>
    <x v="3"/>
    <s v="GCA_001766235.1"/>
    <s v="Primary Assembly"/>
    <s v="chromosome"/>
    <s v="CP015164.1"/>
    <n v="1255824"/>
    <n v="1256864"/>
    <x v="0"/>
    <s v="AOW46407.1"/>
    <m/>
    <m/>
    <s v="transposase"/>
    <m/>
    <m/>
    <s v="A4S02_06085"/>
    <n v="1041"/>
    <n v="346"/>
    <m/>
  </r>
  <r>
    <n v="2435"/>
    <x v="0"/>
    <x v="2"/>
    <s v="GCA_001766235.1"/>
    <s v="Primary Assembly"/>
    <s v="chromosome"/>
    <s v="CP015164.1"/>
    <n v="1257408"/>
    <n v="1258430"/>
    <x v="1"/>
    <m/>
    <m/>
    <m/>
    <m/>
    <m/>
    <m/>
    <s v="A4S02_06090"/>
    <n v="1023"/>
    <m/>
    <m/>
  </r>
  <r>
    <n v="2436"/>
    <x v="1"/>
    <x v="3"/>
    <s v="GCA_001766235.1"/>
    <s v="Primary Assembly"/>
    <s v="chromosome"/>
    <s v="CP015164.1"/>
    <n v="1257408"/>
    <n v="1258430"/>
    <x v="1"/>
    <s v="AOW46408.1"/>
    <m/>
    <m/>
    <s v="transposase"/>
    <m/>
    <m/>
    <s v="A4S02_06090"/>
    <n v="1023"/>
    <n v="340"/>
    <m/>
  </r>
  <r>
    <n v="2437"/>
    <x v="0"/>
    <x v="2"/>
    <s v="GCA_001766235.1"/>
    <s v="Primary Assembly"/>
    <s v="chromosome"/>
    <s v="CP015164.1"/>
    <n v="1258692"/>
    <n v="1260077"/>
    <x v="1"/>
    <m/>
    <m/>
    <m/>
    <m/>
    <m/>
    <m/>
    <s v="A4S02_06095"/>
    <n v="1386"/>
    <m/>
    <m/>
  </r>
  <r>
    <n v="2438"/>
    <x v="1"/>
    <x v="3"/>
    <s v="GCA_001766235.1"/>
    <s v="Primary Assembly"/>
    <s v="chromosome"/>
    <s v="CP015164.1"/>
    <n v="1258692"/>
    <n v="1260077"/>
    <x v="1"/>
    <s v="AOW46409.1"/>
    <m/>
    <m/>
    <s v="transposase"/>
    <m/>
    <m/>
    <s v="A4S02_06095"/>
    <n v="1386"/>
    <n v="461"/>
    <m/>
  </r>
  <r>
    <n v="2439"/>
    <x v="0"/>
    <x v="2"/>
    <s v="GCA_001766235.1"/>
    <s v="Primary Assembly"/>
    <s v="chromosome"/>
    <s v="CP015164.1"/>
    <n v="1260305"/>
    <n v="1260523"/>
    <x v="0"/>
    <m/>
    <m/>
    <m/>
    <m/>
    <m/>
    <m/>
    <s v="A4S02_06100"/>
    <n v="219"/>
    <m/>
    <m/>
  </r>
  <r>
    <n v="2440"/>
    <x v="1"/>
    <x v="3"/>
    <s v="GCA_001766235.1"/>
    <s v="Primary Assembly"/>
    <s v="chromosome"/>
    <s v="CP015164.1"/>
    <n v="1260305"/>
    <n v="1260523"/>
    <x v="0"/>
    <s v="AOW46410.1"/>
    <m/>
    <m/>
    <s v="hypothetical protein"/>
    <m/>
    <m/>
    <s v="A4S02_06100"/>
    <n v="219"/>
    <n v="72"/>
    <m/>
  </r>
  <r>
    <n v="2441"/>
    <x v="0"/>
    <x v="2"/>
    <s v="GCA_001766235.1"/>
    <s v="Primary Assembly"/>
    <s v="chromosome"/>
    <s v="CP015164.1"/>
    <n v="1260581"/>
    <n v="1261966"/>
    <x v="0"/>
    <m/>
    <m/>
    <m/>
    <m/>
    <m/>
    <m/>
    <s v="A4S02_06105"/>
    <n v="1386"/>
    <m/>
    <m/>
  </r>
  <r>
    <n v="2442"/>
    <x v="1"/>
    <x v="3"/>
    <s v="GCA_001766235.1"/>
    <s v="Primary Assembly"/>
    <s v="chromosome"/>
    <s v="CP015164.1"/>
    <n v="1260581"/>
    <n v="1261966"/>
    <x v="0"/>
    <s v="AOW46411.1"/>
    <m/>
    <m/>
    <s v="transposase"/>
    <m/>
    <m/>
    <s v="A4S02_06105"/>
    <n v="1386"/>
    <n v="461"/>
    <m/>
  </r>
  <r>
    <n v="2443"/>
    <x v="0"/>
    <x v="2"/>
    <s v="GCA_001766235.1"/>
    <s v="Primary Assembly"/>
    <s v="chromosome"/>
    <s v="CP015164.1"/>
    <n v="1262169"/>
    <n v="1262831"/>
    <x v="0"/>
    <m/>
    <m/>
    <m/>
    <m/>
    <m/>
    <m/>
    <s v="A4S02_06110"/>
    <n v="663"/>
    <m/>
    <m/>
  </r>
  <r>
    <n v="2444"/>
    <x v="1"/>
    <x v="3"/>
    <s v="GCA_001766235.1"/>
    <s v="Primary Assembly"/>
    <s v="chromosome"/>
    <s v="CP015164.1"/>
    <n v="1262169"/>
    <n v="1262831"/>
    <x v="0"/>
    <s v="AOW46412.1"/>
    <m/>
    <m/>
    <s v="hypothetical protein"/>
    <m/>
    <m/>
    <s v="A4S02_06110"/>
    <n v="663"/>
    <n v="220"/>
    <m/>
  </r>
  <r>
    <n v="2445"/>
    <x v="0"/>
    <x v="2"/>
    <s v="GCA_001766235.1"/>
    <s v="Primary Assembly"/>
    <s v="chromosome"/>
    <s v="CP015164.1"/>
    <n v="1262837"/>
    <n v="1263310"/>
    <x v="1"/>
    <m/>
    <m/>
    <m/>
    <m/>
    <m/>
    <m/>
    <s v="A4S02_06115"/>
    <n v="474"/>
    <m/>
    <m/>
  </r>
  <r>
    <n v="2446"/>
    <x v="1"/>
    <x v="3"/>
    <s v="GCA_001766235.1"/>
    <s v="Primary Assembly"/>
    <s v="chromosome"/>
    <s v="CP015164.1"/>
    <n v="1262837"/>
    <n v="1263310"/>
    <x v="1"/>
    <s v="AOW46413.1"/>
    <m/>
    <m/>
    <s v="transposase"/>
    <m/>
    <m/>
    <s v="A4S02_06115"/>
    <n v="474"/>
    <n v="157"/>
    <m/>
  </r>
  <r>
    <n v="2447"/>
    <x v="0"/>
    <x v="2"/>
    <s v="GCA_001766235.1"/>
    <s v="Primary Assembly"/>
    <s v="chromosome"/>
    <s v="CP015164.1"/>
    <n v="1263375"/>
    <n v="1263785"/>
    <x v="1"/>
    <m/>
    <m/>
    <m/>
    <m/>
    <m/>
    <m/>
    <s v="A4S02_06120"/>
    <n v="411"/>
    <m/>
    <m/>
  </r>
  <r>
    <n v="2448"/>
    <x v="1"/>
    <x v="3"/>
    <s v="GCA_001766235.1"/>
    <s v="Primary Assembly"/>
    <s v="chromosome"/>
    <s v="CP015164.1"/>
    <n v="1263375"/>
    <n v="1263785"/>
    <x v="1"/>
    <s v="AOW46414.1"/>
    <m/>
    <m/>
    <s v="transposase"/>
    <m/>
    <m/>
    <s v="A4S02_06120"/>
    <n v="411"/>
    <n v="136"/>
    <m/>
  </r>
  <r>
    <n v="2449"/>
    <x v="0"/>
    <x v="2"/>
    <s v="GCA_001766235.1"/>
    <s v="Primary Assembly"/>
    <s v="chromosome"/>
    <s v="CP015164.1"/>
    <n v="1264079"/>
    <n v="1264591"/>
    <x v="0"/>
    <m/>
    <m/>
    <m/>
    <m/>
    <m/>
    <m/>
    <s v="A4S02_06125"/>
    <n v="513"/>
    <m/>
    <m/>
  </r>
  <r>
    <n v="2450"/>
    <x v="1"/>
    <x v="3"/>
    <s v="GCA_001766235.1"/>
    <s v="Primary Assembly"/>
    <s v="chromosome"/>
    <s v="CP015164.1"/>
    <n v="1264079"/>
    <n v="1264591"/>
    <x v="0"/>
    <s v="AOW46415.1"/>
    <m/>
    <m/>
    <s v="hypothetical protein"/>
    <m/>
    <m/>
    <s v="A4S02_06125"/>
    <n v="513"/>
    <n v="170"/>
    <m/>
  </r>
  <r>
    <n v="2451"/>
    <x v="0"/>
    <x v="2"/>
    <s v="GCA_001766235.1"/>
    <s v="Primary Assembly"/>
    <s v="chromosome"/>
    <s v="CP015164.1"/>
    <n v="1265181"/>
    <n v="1265600"/>
    <x v="1"/>
    <m/>
    <m/>
    <m/>
    <m/>
    <m/>
    <m/>
    <s v="A4S02_06130"/>
    <n v="420"/>
    <m/>
    <m/>
  </r>
  <r>
    <n v="2452"/>
    <x v="1"/>
    <x v="3"/>
    <s v="GCA_001766235.1"/>
    <s v="Primary Assembly"/>
    <s v="chromosome"/>
    <s v="CP015164.1"/>
    <n v="1265181"/>
    <n v="1265600"/>
    <x v="1"/>
    <s v="AOW46416.1"/>
    <m/>
    <m/>
    <s v="alcohol dehydrogenase"/>
    <m/>
    <m/>
    <s v="A4S02_06130"/>
    <n v="420"/>
    <n v="139"/>
    <m/>
  </r>
  <r>
    <n v="2453"/>
    <x v="0"/>
    <x v="2"/>
    <s v="GCA_001766235.1"/>
    <s v="Primary Assembly"/>
    <s v="chromosome"/>
    <s v="CP015164.1"/>
    <n v="1265600"/>
    <n v="1267201"/>
    <x v="1"/>
    <m/>
    <m/>
    <m/>
    <m/>
    <m/>
    <m/>
    <s v="A4S02_06135"/>
    <n v="1602"/>
    <m/>
    <m/>
  </r>
  <r>
    <n v="2454"/>
    <x v="1"/>
    <x v="3"/>
    <s v="GCA_001766235.1"/>
    <s v="Primary Assembly"/>
    <s v="chromosome"/>
    <s v="CP015164.1"/>
    <n v="1265600"/>
    <n v="1267201"/>
    <x v="1"/>
    <s v="AOW46417.1"/>
    <m/>
    <m/>
    <s v="flavin monoamine oxidase"/>
    <m/>
    <m/>
    <s v="A4S02_06135"/>
    <n v="1602"/>
    <n v="533"/>
    <m/>
  </r>
  <r>
    <n v="2455"/>
    <x v="0"/>
    <x v="2"/>
    <s v="GCA_001766235.1"/>
    <s v="Primary Assembly"/>
    <s v="chromosome"/>
    <s v="CP015164.1"/>
    <n v="1267346"/>
    <n v="1268590"/>
    <x v="1"/>
    <m/>
    <m/>
    <m/>
    <m/>
    <m/>
    <m/>
    <s v="A4S02_06140"/>
    <n v="1245"/>
    <m/>
    <m/>
  </r>
  <r>
    <n v="2456"/>
    <x v="1"/>
    <x v="3"/>
    <s v="GCA_001766235.1"/>
    <s v="Primary Assembly"/>
    <s v="chromosome"/>
    <s v="CP015164.1"/>
    <n v="1267346"/>
    <n v="1268590"/>
    <x v="1"/>
    <s v="AOW47804.1"/>
    <m/>
    <m/>
    <s v="Zn-dependent hydrolase"/>
    <m/>
    <m/>
    <s v="A4S02_06140"/>
    <n v="1245"/>
    <n v="414"/>
    <m/>
  </r>
  <r>
    <n v="2457"/>
    <x v="0"/>
    <x v="2"/>
    <s v="GCA_001766235.1"/>
    <s v="Primary Assembly"/>
    <s v="chromosome"/>
    <s v="CP015164.1"/>
    <n v="1268626"/>
    <n v="1269570"/>
    <x v="1"/>
    <m/>
    <m/>
    <m/>
    <m/>
    <m/>
    <m/>
    <s v="A4S02_06145"/>
    <n v="945"/>
    <m/>
    <m/>
  </r>
  <r>
    <n v="2458"/>
    <x v="1"/>
    <x v="3"/>
    <s v="GCA_001766235.1"/>
    <s v="Primary Assembly"/>
    <s v="chromosome"/>
    <s v="CP015164.1"/>
    <n v="1268626"/>
    <n v="1269570"/>
    <x v="1"/>
    <s v="AOW46418.1"/>
    <m/>
    <m/>
    <s v="glyoxylate/hydroxypyruvate reductase A"/>
    <m/>
    <m/>
    <s v="A4S02_06145"/>
    <n v="945"/>
    <n v="314"/>
    <m/>
  </r>
  <r>
    <n v="2459"/>
    <x v="0"/>
    <x v="2"/>
    <s v="GCA_001766235.1"/>
    <s v="Primary Assembly"/>
    <s v="chromosome"/>
    <s v="CP015164.1"/>
    <n v="1269606"/>
    <n v="1270469"/>
    <x v="1"/>
    <m/>
    <m/>
    <m/>
    <m/>
    <m/>
    <m/>
    <s v="A4S02_06150"/>
    <n v="864"/>
    <m/>
    <m/>
  </r>
  <r>
    <n v="2460"/>
    <x v="1"/>
    <x v="3"/>
    <s v="GCA_001766235.1"/>
    <s v="Primary Assembly"/>
    <s v="chromosome"/>
    <s v="CP015164.1"/>
    <n v="1269606"/>
    <n v="1270469"/>
    <x v="1"/>
    <s v="AOW46419.1"/>
    <m/>
    <m/>
    <s v="arginine deiminase"/>
    <m/>
    <m/>
    <s v="A4S02_06150"/>
    <n v="864"/>
    <n v="287"/>
    <m/>
  </r>
  <r>
    <n v="2461"/>
    <x v="0"/>
    <x v="2"/>
    <s v="GCA_001766235.1"/>
    <s v="Primary Assembly"/>
    <s v="chromosome"/>
    <s v="CP015164.1"/>
    <n v="1270786"/>
    <n v="1271739"/>
    <x v="0"/>
    <m/>
    <m/>
    <m/>
    <m/>
    <m/>
    <m/>
    <s v="A4S02_06155"/>
    <n v="954"/>
    <m/>
    <m/>
  </r>
  <r>
    <n v="2462"/>
    <x v="1"/>
    <x v="3"/>
    <s v="GCA_001766235.1"/>
    <s v="Primary Assembly"/>
    <s v="chromosome"/>
    <s v="CP015164.1"/>
    <n v="1270786"/>
    <n v="1271739"/>
    <x v="0"/>
    <s v="AOW46420.1"/>
    <m/>
    <m/>
    <s v="LysR family transcriptional regulator"/>
    <m/>
    <m/>
    <s v="A4S02_06155"/>
    <n v="954"/>
    <n v="317"/>
    <m/>
  </r>
  <r>
    <n v="2463"/>
    <x v="0"/>
    <x v="2"/>
    <s v="GCA_001766235.1"/>
    <s v="Primary Assembly"/>
    <s v="chromosome"/>
    <s v="CP015164.1"/>
    <n v="1271913"/>
    <n v="1273316"/>
    <x v="0"/>
    <m/>
    <m/>
    <m/>
    <m/>
    <m/>
    <m/>
    <s v="A4S02_06160"/>
    <n v="1404"/>
    <m/>
    <m/>
  </r>
  <r>
    <n v="2464"/>
    <x v="1"/>
    <x v="3"/>
    <s v="GCA_001766235.1"/>
    <s v="Primary Assembly"/>
    <s v="chromosome"/>
    <s v="CP015164.1"/>
    <n v="1271913"/>
    <n v="1273316"/>
    <x v="0"/>
    <s v="AOW47805.1"/>
    <m/>
    <m/>
    <s v="transporter"/>
    <m/>
    <m/>
    <s v="A4S02_06160"/>
    <n v="1404"/>
    <n v="467"/>
    <m/>
  </r>
  <r>
    <n v="2465"/>
    <x v="0"/>
    <x v="2"/>
    <s v="GCA_001766235.1"/>
    <s v="Primary Assembly"/>
    <s v="chromosome"/>
    <s v="CP015164.1"/>
    <n v="1273306"/>
    <n v="1274058"/>
    <x v="0"/>
    <m/>
    <m/>
    <m/>
    <m/>
    <s v="glnQ"/>
    <m/>
    <s v="A4S02_06165"/>
    <n v="753"/>
    <m/>
    <m/>
  </r>
  <r>
    <n v="2466"/>
    <x v="1"/>
    <x v="3"/>
    <s v="GCA_001766235.1"/>
    <s v="Primary Assembly"/>
    <s v="chromosome"/>
    <s v="CP015164.1"/>
    <n v="1273306"/>
    <n v="1274058"/>
    <x v="0"/>
    <s v="AOW46421.1"/>
    <m/>
    <m/>
    <s v="glutamine ABC transporter ATP-binding protein"/>
    <s v="glnQ"/>
    <m/>
    <s v="A4S02_06165"/>
    <n v="753"/>
    <n v="250"/>
    <m/>
  </r>
  <r>
    <n v="2467"/>
    <x v="0"/>
    <x v="2"/>
    <s v="GCA_001766235.1"/>
    <s v="Primary Assembly"/>
    <s v="chromosome"/>
    <s v="CP015164.1"/>
    <n v="1274205"/>
    <n v="1276478"/>
    <x v="0"/>
    <m/>
    <m/>
    <m/>
    <m/>
    <m/>
    <m/>
    <s v="A4S02_06170"/>
    <n v="2274"/>
    <m/>
    <m/>
  </r>
  <r>
    <n v="2468"/>
    <x v="1"/>
    <x v="3"/>
    <s v="GCA_001766235.1"/>
    <s v="Primary Assembly"/>
    <s v="chromosome"/>
    <s v="CP015164.1"/>
    <n v="1274205"/>
    <n v="1276478"/>
    <x v="0"/>
    <s v="AOW46422.1"/>
    <m/>
    <m/>
    <s v="TonB-dependent receptor"/>
    <m/>
    <m/>
    <s v="A4S02_06170"/>
    <n v="2274"/>
    <n v="757"/>
    <m/>
  </r>
  <r>
    <n v="2469"/>
    <x v="0"/>
    <x v="2"/>
    <s v="GCA_001766235.1"/>
    <s v="Primary Assembly"/>
    <s v="chromosome"/>
    <s v="CP015164.1"/>
    <n v="1276508"/>
    <n v="1277371"/>
    <x v="0"/>
    <m/>
    <m/>
    <m/>
    <m/>
    <m/>
    <m/>
    <s v="A4S02_06175"/>
    <n v="864"/>
    <m/>
    <m/>
  </r>
  <r>
    <n v="2470"/>
    <x v="1"/>
    <x v="3"/>
    <s v="GCA_001766235.1"/>
    <s v="Primary Assembly"/>
    <s v="chromosome"/>
    <s v="CP015164.1"/>
    <n v="1276508"/>
    <n v="1277371"/>
    <x v="0"/>
    <s v="AOW46423.1"/>
    <m/>
    <m/>
    <s v="xylose isomerase"/>
    <m/>
    <m/>
    <s v="A4S02_06175"/>
    <n v="864"/>
    <n v="287"/>
    <m/>
  </r>
  <r>
    <n v="2471"/>
    <x v="0"/>
    <x v="2"/>
    <s v="GCA_001766235.1"/>
    <s v="Primary Assembly"/>
    <s v="chromosome"/>
    <s v="CP015164.1"/>
    <n v="1277371"/>
    <n v="1278417"/>
    <x v="0"/>
    <m/>
    <m/>
    <m/>
    <m/>
    <m/>
    <m/>
    <s v="A4S02_06180"/>
    <n v="1047"/>
    <m/>
    <m/>
  </r>
  <r>
    <n v="2472"/>
    <x v="1"/>
    <x v="3"/>
    <s v="GCA_001766235.1"/>
    <s v="Primary Assembly"/>
    <s v="chromosome"/>
    <s v="CP015164.1"/>
    <n v="1277371"/>
    <n v="1278417"/>
    <x v="0"/>
    <s v="AOW46424.1"/>
    <m/>
    <m/>
    <s v="2OG-Fe(II) oxygenase"/>
    <m/>
    <m/>
    <s v="A4S02_06180"/>
    <n v="1047"/>
    <n v="348"/>
    <m/>
  </r>
  <r>
    <n v="2473"/>
    <x v="0"/>
    <x v="2"/>
    <s v="GCA_001766235.1"/>
    <s v="Primary Assembly"/>
    <s v="chromosome"/>
    <s v="CP015164.1"/>
    <n v="1278457"/>
    <n v="1279194"/>
    <x v="0"/>
    <m/>
    <m/>
    <m/>
    <m/>
    <m/>
    <m/>
    <s v="A4S02_06185"/>
    <n v="738"/>
    <m/>
    <m/>
  </r>
  <r>
    <n v="2474"/>
    <x v="1"/>
    <x v="3"/>
    <s v="GCA_001766235.1"/>
    <s v="Primary Assembly"/>
    <s v="chromosome"/>
    <s v="CP015164.1"/>
    <n v="1278457"/>
    <n v="1279194"/>
    <x v="0"/>
    <s v="AOW46425.1"/>
    <m/>
    <m/>
    <s v="class II aldolase"/>
    <m/>
    <m/>
    <s v="A4S02_06185"/>
    <n v="738"/>
    <n v="245"/>
    <m/>
  </r>
  <r>
    <n v="2475"/>
    <x v="0"/>
    <x v="2"/>
    <s v="GCA_001766235.1"/>
    <s v="Primary Assembly"/>
    <s v="chromosome"/>
    <s v="CP015164.1"/>
    <n v="1279424"/>
    <n v="1279813"/>
    <x v="1"/>
    <m/>
    <m/>
    <m/>
    <m/>
    <m/>
    <m/>
    <s v="A4S02_06190"/>
    <n v="390"/>
    <m/>
    <m/>
  </r>
  <r>
    <n v="2476"/>
    <x v="1"/>
    <x v="3"/>
    <s v="GCA_001766235.1"/>
    <s v="Primary Assembly"/>
    <s v="chromosome"/>
    <s v="CP015164.1"/>
    <n v="1279424"/>
    <n v="1279813"/>
    <x v="1"/>
    <s v="AOW47806.1"/>
    <m/>
    <m/>
    <s v="transposase"/>
    <m/>
    <m/>
    <s v="A4S02_06190"/>
    <n v="390"/>
    <n v="129"/>
    <m/>
  </r>
  <r>
    <n v="2477"/>
    <x v="0"/>
    <x v="2"/>
    <s v="GCA_001766235.1"/>
    <s v="Primary Assembly"/>
    <s v="chromosome"/>
    <s v="CP015164.1"/>
    <n v="1279834"/>
    <n v="1280181"/>
    <x v="1"/>
    <m/>
    <m/>
    <m/>
    <m/>
    <m/>
    <m/>
    <s v="A4S02_06195"/>
    <n v="348"/>
    <m/>
    <m/>
  </r>
  <r>
    <n v="2478"/>
    <x v="1"/>
    <x v="3"/>
    <s v="GCA_001766235.1"/>
    <s v="Primary Assembly"/>
    <s v="chromosome"/>
    <s v="CP015164.1"/>
    <n v="1279834"/>
    <n v="1280181"/>
    <x v="1"/>
    <s v="AOW46426.1"/>
    <m/>
    <m/>
    <s v="transposase"/>
    <m/>
    <m/>
    <s v="A4S02_06195"/>
    <n v="348"/>
    <n v="115"/>
    <m/>
  </r>
  <r>
    <n v="2479"/>
    <x v="0"/>
    <x v="2"/>
    <s v="GCA_001766235.1"/>
    <s v="Primary Assembly"/>
    <s v="chromosome"/>
    <s v="CP015164.1"/>
    <n v="1280514"/>
    <n v="1281593"/>
    <x v="0"/>
    <m/>
    <m/>
    <m/>
    <m/>
    <m/>
    <m/>
    <s v="A4S02_06200"/>
    <n v="1080"/>
    <m/>
    <m/>
  </r>
  <r>
    <n v="2480"/>
    <x v="1"/>
    <x v="3"/>
    <s v="GCA_001766235.1"/>
    <s v="Primary Assembly"/>
    <s v="chromosome"/>
    <s v="CP015164.1"/>
    <n v="1280514"/>
    <n v="1281593"/>
    <x v="0"/>
    <s v="AOW46427.1"/>
    <m/>
    <m/>
    <s v="transposase"/>
    <m/>
    <m/>
    <s v="A4S02_06200"/>
    <n v="1080"/>
    <n v="359"/>
    <m/>
  </r>
  <r>
    <n v="2481"/>
    <x v="0"/>
    <x v="4"/>
    <s v="GCA_001766235.1"/>
    <s v="Primary Assembly"/>
    <s v="chromosome"/>
    <s v="CP015164.1"/>
    <n v="1281969"/>
    <n v="1282045"/>
    <x v="1"/>
    <m/>
    <m/>
    <m/>
    <m/>
    <m/>
    <m/>
    <s v="A4S02_06205"/>
    <n v="77"/>
    <m/>
    <m/>
  </r>
  <r>
    <n v="2482"/>
    <x v="2"/>
    <x v="5"/>
    <s v="GCA_001766235.1"/>
    <s v="Primary Assembly"/>
    <s v="chromosome"/>
    <s v="CP015164.1"/>
    <n v="1281969"/>
    <n v="1282045"/>
    <x v="1"/>
    <m/>
    <m/>
    <m/>
    <s v="tRNA-Met"/>
    <m/>
    <m/>
    <s v="A4S02_06205"/>
    <n v="77"/>
    <m/>
    <s v="anticodon=CAT"/>
  </r>
  <r>
    <n v="2483"/>
    <x v="0"/>
    <x v="6"/>
    <s v="GCA_001766235.1"/>
    <s v="Primary Assembly"/>
    <s v="chromosome"/>
    <s v="CP015164.1"/>
    <n v="1282101"/>
    <n v="1282216"/>
    <x v="1"/>
    <m/>
    <m/>
    <m/>
    <m/>
    <s v="rrf"/>
    <m/>
    <s v="A4S02_06210"/>
    <n v="116"/>
    <m/>
    <m/>
  </r>
  <r>
    <n v="2484"/>
    <x v="3"/>
    <x v="5"/>
    <s v="GCA_001766235.1"/>
    <s v="Primary Assembly"/>
    <s v="chromosome"/>
    <s v="CP015164.1"/>
    <n v="1282101"/>
    <n v="1282216"/>
    <x v="1"/>
    <m/>
    <m/>
    <m/>
    <s v="5S ribosomal RNA"/>
    <s v="rrf"/>
    <m/>
    <s v="A4S02_06210"/>
    <n v="116"/>
    <m/>
    <m/>
  </r>
  <r>
    <n v="2485"/>
    <x v="0"/>
    <x v="6"/>
    <s v="GCA_001766235.1"/>
    <s v="Primary Assembly"/>
    <s v="chromosome"/>
    <s v="CP015164.1"/>
    <n v="1282327"/>
    <n v="1285068"/>
    <x v="1"/>
    <m/>
    <m/>
    <m/>
    <m/>
    <m/>
    <m/>
    <s v="A4S02_06215"/>
    <n v="2742"/>
    <m/>
    <m/>
  </r>
  <r>
    <n v="2486"/>
    <x v="3"/>
    <x v="5"/>
    <s v="GCA_001766235.1"/>
    <s v="Primary Assembly"/>
    <s v="chromosome"/>
    <s v="CP015164.1"/>
    <n v="1282327"/>
    <n v="1285068"/>
    <x v="1"/>
    <m/>
    <m/>
    <m/>
    <s v="23S ribosomal RNA"/>
    <m/>
    <m/>
    <s v="A4S02_06215"/>
    <n v="2742"/>
    <m/>
    <m/>
  </r>
  <r>
    <n v="2487"/>
    <x v="0"/>
    <x v="4"/>
    <s v="GCA_001766235.1"/>
    <s v="Primary Assembly"/>
    <s v="chromosome"/>
    <s v="CP015164.1"/>
    <n v="1285398"/>
    <n v="1285473"/>
    <x v="1"/>
    <m/>
    <m/>
    <m/>
    <m/>
    <m/>
    <m/>
    <s v="A4S02_06220"/>
    <n v="76"/>
    <m/>
    <m/>
  </r>
  <r>
    <n v="2488"/>
    <x v="2"/>
    <x v="5"/>
    <s v="GCA_001766235.1"/>
    <s v="Primary Assembly"/>
    <s v="chromosome"/>
    <s v="CP015164.1"/>
    <n v="1285398"/>
    <n v="1285473"/>
    <x v="1"/>
    <m/>
    <m/>
    <m/>
    <s v="tRNA-Ala"/>
    <m/>
    <m/>
    <s v="A4S02_06220"/>
    <n v="76"/>
    <m/>
    <s v="anticodon=TGC"/>
  </r>
  <r>
    <n v="2489"/>
    <x v="0"/>
    <x v="4"/>
    <s v="GCA_001766235.1"/>
    <s v="Primary Assembly"/>
    <s v="chromosome"/>
    <s v="CP015164.1"/>
    <n v="1285498"/>
    <n v="1285574"/>
    <x v="1"/>
    <m/>
    <m/>
    <m/>
    <m/>
    <m/>
    <m/>
    <s v="A4S02_06225"/>
    <n v="77"/>
    <m/>
    <m/>
  </r>
  <r>
    <n v="2490"/>
    <x v="2"/>
    <x v="5"/>
    <s v="GCA_001766235.1"/>
    <s v="Primary Assembly"/>
    <s v="chromosome"/>
    <s v="CP015164.1"/>
    <n v="1285498"/>
    <n v="1285574"/>
    <x v="1"/>
    <m/>
    <m/>
    <m/>
    <s v="tRNA-Ile"/>
    <m/>
    <m/>
    <s v="A4S02_06225"/>
    <n v="77"/>
    <m/>
    <s v="anticodon=GAT"/>
  </r>
  <r>
    <n v="2491"/>
    <x v="0"/>
    <x v="6"/>
    <s v="GCA_001766235.1"/>
    <s v="Primary Assembly"/>
    <s v="chromosome"/>
    <s v="CP015164.1"/>
    <n v="1285779"/>
    <n v="1287279"/>
    <x v="1"/>
    <m/>
    <m/>
    <m/>
    <m/>
    <m/>
    <m/>
    <s v="A4S02_06230"/>
    <n v="1501"/>
    <m/>
    <m/>
  </r>
  <r>
    <n v="2492"/>
    <x v="3"/>
    <x v="5"/>
    <s v="GCA_001766235.1"/>
    <s v="Primary Assembly"/>
    <s v="chromosome"/>
    <s v="CP015164.1"/>
    <n v="1285779"/>
    <n v="1287279"/>
    <x v="1"/>
    <m/>
    <m/>
    <m/>
    <s v="16S ribosomal RNA"/>
    <m/>
    <m/>
    <s v="A4S02_06230"/>
    <n v="1501"/>
    <m/>
    <m/>
  </r>
  <r>
    <n v="2493"/>
    <x v="0"/>
    <x v="2"/>
    <s v="GCA_001766235.1"/>
    <s v="Primary Assembly"/>
    <s v="chromosome"/>
    <s v="CP015164.1"/>
    <n v="1287847"/>
    <n v="1288977"/>
    <x v="0"/>
    <m/>
    <m/>
    <m/>
    <m/>
    <m/>
    <m/>
    <s v="A4S02_06235"/>
    <n v="1131"/>
    <m/>
    <m/>
  </r>
  <r>
    <n v="2494"/>
    <x v="1"/>
    <x v="3"/>
    <s v="GCA_001766235.1"/>
    <s v="Primary Assembly"/>
    <s v="chromosome"/>
    <s v="CP015164.1"/>
    <n v="1287847"/>
    <n v="1288977"/>
    <x v="0"/>
    <s v="AOW46428.1"/>
    <m/>
    <m/>
    <s v="hypothetical protein"/>
    <m/>
    <m/>
    <s v="A4S02_06235"/>
    <n v="1131"/>
    <n v="376"/>
    <m/>
  </r>
  <r>
    <n v="2495"/>
    <x v="0"/>
    <x v="2"/>
    <s v="GCA_001766235.1"/>
    <s v="Primary Assembly"/>
    <s v="chromosome"/>
    <s v="CP015164.1"/>
    <n v="1288977"/>
    <n v="1290743"/>
    <x v="0"/>
    <m/>
    <m/>
    <m/>
    <m/>
    <m/>
    <m/>
    <s v="A4S02_06240"/>
    <n v="1767"/>
    <m/>
    <m/>
  </r>
  <r>
    <n v="2496"/>
    <x v="1"/>
    <x v="3"/>
    <s v="GCA_001766235.1"/>
    <s v="Primary Assembly"/>
    <s v="chromosome"/>
    <s v="CP015164.1"/>
    <n v="1288977"/>
    <n v="1290743"/>
    <x v="0"/>
    <s v="AOW46429.1"/>
    <m/>
    <m/>
    <s v="acyl-CoA synthetase"/>
    <m/>
    <m/>
    <s v="A4S02_06240"/>
    <n v="1767"/>
    <n v="588"/>
    <m/>
  </r>
  <r>
    <n v="2497"/>
    <x v="0"/>
    <x v="2"/>
    <s v="GCA_001766235.1"/>
    <s v="Primary Assembly"/>
    <s v="chromosome"/>
    <s v="CP015164.1"/>
    <n v="1290876"/>
    <n v="1291127"/>
    <x v="0"/>
    <m/>
    <m/>
    <m/>
    <m/>
    <m/>
    <m/>
    <s v="A4S02_06245"/>
    <n v="252"/>
    <m/>
    <m/>
  </r>
  <r>
    <n v="2498"/>
    <x v="1"/>
    <x v="3"/>
    <s v="GCA_001766235.1"/>
    <s v="Primary Assembly"/>
    <s v="chromosome"/>
    <s v="CP015164.1"/>
    <n v="1290876"/>
    <n v="1291127"/>
    <x v="0"/>
    <s v="AOW46430.1"/>
    <m/>
    <m/>
    <s v="acyl carrier protein"/>
    <m/>
    <m/>
    <s v="A4S02_06245"/>
    <n v="252"/>
    <n v="83"/>
    <m/>
  </r>
  <r>
    <n v="2499"/>
    <x v="0"/>
    <x v="2"/>
    <s v="GCA_001766235.1"/>
    <s v="Primary Assembly"/>
    <s v="chromosome"/>
    <s v="CP015164.1"/>
    <n v="1291134"/>
    <n v="1292348"/>
    <x v="0"/>
    <m/>
    <m/>
    <m/>
    <m/>
    <m/>
    <m/>
    <s v="A4S02_06250"/>
    <n v="1215"/>
    <m/>
    <m/>
  </r>
  <r>
    <n v="2500"/>
    <x v="1"/>
    <x v="3"/>
    <s v="GCA_001766235.1"/>
    <s v="Primary Assembly"/>
    <s v="chromosome"/>
    <s v="CP015164.1"/>
    <n v="1291134"/>
    <n v="1292348"/>
    <x v="0"/>
    <s v="AOW46431.1"/>
    <m/>
    <m/>
    <s v="8-amino-7-oxononanoate synthase"/>
    <m/>
    <m/>
    <s v="A4S02_06250"/>
    <n v="1215"/>
    <n v="404"/>
    <m/>
  </r>
  <r>
    <n v="2501"/>
    <x v="0"/>
    <x v="2"/>
    <s v="GCA_001766235.1"/>
    <s v="Primary Assembly"/>
    <s v="chromosome"/>
    <s v="CP015164.1"/>
    <n v="1292354"/>
    <n v="1293307"/>
    <x v="1"/>
    <m/>
    <m/>
    <m/>
    <m/>
    <m/>
    <m/>
    <s v="A4S02_06255"/>
    <n v="954"/>
    <m/>
    <m/>
  </r>
  <r>
    <n v="2502"/>
    <x v="1"/>
    <x v="3"/>
    <s v="GCA_001766235.1"/>
    <s v="Primary Assembly"/>
    <s v="chromosome"/>
    <s v="CP015164.1"/>
    <n v="1292354"/>
    <n v="1293307"/>
    <x v="1"/>
    <s v="AOW46432.1"/>
    <m/>
    <m/>
    <s v="hypothetical protein"/>
    <m/>
    <m/>
    <s v="A4S02_06255"/>
    <n v="954"/>
    <n v="317"/>
    <m/>
  </r>
  <r>
    <n v="2503"/>
    <x v="0"/>
    <x v="2"/>
    <s v="GCA_001766235.1"/>
    <s v="Primary Assembly"/>
    <s v="chromosome"/>
    <s v="CP015164.1"/>
    <n v="1293332"/>
    <n v="1294312"/>
    <x v="1"/>
    <m/>
    <m/>
    <m/>
    <m/>
    <m/>
    <m/>
    <s v="A4S02_06260"/>
    <n v="981"/>
    <m/>
    <m/>
  </r>
  <r>
    <n v="2504"/>
    <x v="1"/>
    <x v="3"/>
    <s v="GCA_001766235.1"/>
    <s v="Primary Assembly"/>
    <s v="chromosome"/>
    <s v="CP015164.1"/>
    <n v="1293332"/>
    <n v="1294312"/>
    <x v="1"/>
    <s v="AOW46433.1"/>
    <m/>
    <m/>
    <s v="hypothetical protein"/>
    <m/>
    <m/>
    <s v="A4S02_06260"/>
    <n v="981"/>
    <n v="326"/>
    <m/>
  </r>
  <r>
    <n v="2505"/>
    <x v="0"/>
    <x v="2"/>
    <s v="GCA_001766235.1"/>
    <s v="Primary Assembly"/>
    <s v="chromosome"/>
    <s v="CP015164.1"/>
    <n v="1294444"/>
    <n v="1295358"/>
    <x v="0"/>
    <m/>
    <m/>
    <m/>
    <m/>
    <m/>
    <m/>
    <s v="A4S02_06265"/>
    <n v="915"/>
    <m/>
    <m/>
  </r>
  <r>
    <n v="2506"/>
    <x v="1"/>
    <x v="3"/>
    <s v="GCA_001766235.1"/>
    <s v="Primary Assembly"/>
    <s v="chromosome"/>
    <s v="CP015164.1"/>
    <n v="1294444"/>
    <n v="1295358"/>
    <x v="0"/>
    <s v="AOW47808.1"/>
    <m/>
    <m/>
    <s v="metallophosphoesterase"/>
    <m/>
    <m/>
    <s v="A4S02_06265"/>
    <n v="915"/>
    <n v="304"/>
    <m/>
  </r>
  <r>
    <n v="2507"/>
    <x v="0"/>
    <x v="2"/>
    <s v="GCA_001766235.1"/>
    <s v="Primary Assembly"/>
    <s v="chromosome"/>
    <s v="CP015164.1"/>
    <n v="1295355"/>
    <n v="1296554"/>
    <x v="0"/>
    <m/>
    <m/>
    <m/>
    <m/>
    <m/>
    <m/>
    <s v="A4S02_06270"/>
    <n v="1200"/>
    <m/>
    <m/>
  </r>
  <r>
    <n v="2508"/>
    <x v="1"/>
    <x v="3"/>
    <s v="GCA_001766235.1"/>
    <s v="Primary Assembly"/>
    <s v="chromosome"/>
    <s v="CP015164.1"/>
    <n v="1295355"/>
    <n v="1296554"/>
    <x v="0"/>
    <s v="AOW47807.1"/>
    <m/>
    <m/>
    <s v="transporter"/>
    <m/>
    <m/>
    <s v="A4S02_06270"/>
    <n v="1200"/>
    <n v="399"/>
    <m/>
  </r>
  <r>
    <n v="2509"/>
    <x v="0"/>
    <x v="2"/>
    <s v="GCA_001766235.1"/>
    <s v="Primary Assembly"/>
    <s v="chromosome"/>
    <s v="CP015164.1"/>
    <n v="1296551"/>
    <n v="1297645"/>
    <x v="0"/>
    <m/>
    <m/>
    <m/>
    <m/>
    <m/>
    <m/>
    <s v="A4S02_06275"/>
    <n v="1095"/>
    <m/>
    <m/>
  </r>
  <r>
    <n v="2510"/>
    <x v="1"/>
    <x v="3"/>
    <s v="GCA_001766235.1"/>
    <s v="Primary Assembly"/>
    <s v="chromosome"/>
    <s v="CP015164.1"/>
    <n v="1296551"/>
    <n v="1297645"/>
    <x v="0"/>
    <s v="AOW46434.1"/>
    <m/>
    <m/>
    <s v="transporter"/>
    <m/>
    <m/>
    <s v="A4S02_06275"/>
    <n v="1095"/>
    <n v="364"/>
    <m/>
  </r>
  <r>
    <n v="2511"/>
    <x v="0"/>
    <x v="2"/>
    <s v="GCA_001766235.1"/>
    <s v="Primary Assembly"/>
    <s v="chromosome"/>
    <s v="CP015164.1"/>
    <n v="1297642"/>
    <n v="1298427"/>
    <x v="0"/>
    <m/>
    <m/>
    <m/>
    <m/>
    <m/>
    <m/>
    <s v="A4S02_06280"/>
    <n v="786"/>
    <m/>
    <m/>
  </r>
  <r>
    <n v="2512"/>
    <x v="1"/>
    <x v="3"/>
    <s v="GCA_001766235.1"/>
    <s v="Primary Assembly"/>
    <s v="chromosome"/>
    <s v="CP015164.1"/>
    <n v="1297642"/>
    <n v="1298427"/>
    <x v="0"/>
    <s v="AOW46435.1"/>
    <m/>
    <m/>
    <s v="fatty acid hydroxylase"/>
    <m/>
    <m/>
    <s v="A4S02_06280"/>
    <n v="786"/>
    <n v="261"/>
    <m/>
  </r>
  <r>
    <n v="2513"/>
    <x v="0"/>
    <x v="2"/>
    <s v="GCA_001766235.1"/>
    <s v="Primary Assembly"/>
    <s v="chromosome"/>
    <s v="CP015164.1"/>
    <n v="1298424"/>
    <n v="1299230"/>
    <x v="0"/>
    <m/>
    <m/>
    <m/>
    <m/>
    <m/>
    <m/>
    <s v="A4S02_06285"/>
    <n v="807"/>
    <m/>
    <m/>
  </r>
  <r>
    <n v="2514"/>
    <x v="1"/>
    <x v="3"/>
    <s v="GCA_001766235.1"/>
    <s v="Primary Assembly"/>
    <s v="chromosome"/>
    <s v="CP015164.1"/>
    <n v="1298424"/>
    <n v="1299230"/>
    <x v="0"/>
    <s v="AOW46436.1"/>
    <m/>
    <m/>
    <s v="hypothetical protein"/>
    <m/>
    <m/>
    <s v="A4S02_06285"/>
    <n v="807"/>
    <n v="268"/>
    <m/>
  </r>
  <r>
    <n v="2515"/>
    <x v="0"/>
    <x v="2"/>
    <s v="GCA_001766235.1"/>
    <s v="Primary Assembly"/>
    <s v="chromosome"/>
    <s v="CP015164.1"/>
    <n v="1299244"/>
    <n v="1299942"/>
    <x v="1"/>
    <m/>
    <m/>
    <m/>
    <m/>
    <m/>
    <m/>
    <s v="A4S02_06290"/>
    <n v="699"/>
    <m/>
    <m/>
  </r>
  <r>
    <n v="2516"/>
    <x v="1"/>
    <x v="3"/>
    <s v="GCA_001766235.1"/>
    <s v="Primary Assembly"/>
    <s v="chromosome"/>
    <s v="CP015164.1"/>
    <n v="1299244"/>
    <n v="1299942"/>
    <x v="1"/>
    <s v="AOW46437.1"/>
    <m/>
    <m/>
    <s v="phosphoglycolate phosphatase, bacterial"/>
    <m/>
    <m/>
    <s v="A4S02_06290"/>
    <n v="699"/>
    <n v="232"/>
    <m/>
  </r>
  <r>
    <n v="2517"/>
    <x v="0"/>
    <x v="2"/>
    <s v="GCA_001766235.1"/>
    <s v="Primary Assembly"/>
    <s v="chromosome"/>
    <s v="CP015164.1"/>
    <n v="1300025"/>
    <n v="1301401"/>
    <x v="0"/>
    <m/>
    <m/>
    <m/>
    <m/>
    <m/>
    <m/>
    <s v="A4S02_06295"/>
    <n v="1377"/>
    <m/>
    <m/>
  </r>
  <r>
    <n v="2518"/>
    <x v="1"/>
    <x v="3"/>
    <s v="GCA_001766235.1"/>
    <s v="Primary Assembly"/>
    <s v="chromosome"/>
    <s v="CP015164.1"/>
    <n v="1300025"/>
    <n v="1301401"/>
    <x v="0"/>
    <s v="AOW46438.1"/>
    <m/>
    <m/>
    <s v="UDP-N-acetylglucosamine diphosphorylase/glucosamine-1-phosphate N-acetyltransferase"/>
    <m/>
    <m/>
    <s v="A4S02_06295"/>
    <n v="1377"/>
    <n v="458"/>
    <m/>
  </r>
  <r>
    <n v="2519"/>
    <x v="0"/>
    <x v="2"/>
    <s v="GCA_001766235.1"/>
    <s v="Primary Assembly"/>
    <s v="chromosome"/>
    <s v="CP015164.1"/>
    <n v="1301401"/>
    <n v="1303224"/>
    <x v="0"/>
    <m/>
    <m/>
    <m/>
    <m/>
    <m/>
    <m/>
    <s v="A4S02_06300"/>
    <n v="1824"/>
    <m/>
    <m/>
  </r>
  <r>
    <n v="2520"/>
    <x v="1"/>
    <x v="3"/>
    <s v="GCA_001766235.1"/>
    <s v="Primary Assembly"/>
    <s v="chromosome"/>
    <s v="CP015164.1"/>
    <n v="1301401"/>
    <n v="1303224"/>
    <x v="0"/>
    <s v="AOW46439.1"/>
    <m/>
    <m/>
    <s v="glutamine--fructose-6-phosphate aminotransferase"/>
    <m/>
    <m/>
    <s v="A4S02_06300"/>
    <n v="1824"/>
    <n v="607"/>
    <m/>
  </r>
  <r>
    <n v="2521"/>
    <x v="0"/>
    <x v="2"/>
    <s v="GCA_001766235.1"/>
    <s v="Primary Assembly"/>
    <s v="chromosome"/>
    <s v="CP015164.1"/>
    <n v="1303267"/>
    <n v="1304100"/>
    <x v="1"/>
    <m/>
    <m/>
    <m/>
    <m/>
    <m/>
    <m/>
    <s v="A4S02_06305"/>
    <n v="834"/>
    <m/>
    <m/>
  </r>
  <r>
    <n v="2522"/>
    <x v="1"/>
    <x v="3"/>
    <s v="GCA_001766235.1"/>
    <s v="Primary Assembly"/>
    <s v="chromosome"/>
    <s v="CP015164.1"/>
    <n v="1303267"/>
    <n v="1304100"/>
    <x v="1"/>
    <s v="AOW46440.1"/>
    <m/>
    <m/>
    <s v="hypothetical protein"/>
    <m/>
    <m/>
    <s v="A4S02_06305"/>
    <n v="834"/>
    <n v="277"/>
    <m/>
  </r>
  <r>
    <n v="2523"/>
    <x v="0"/>
    <x v="2"/>
    <s v="GCA_001766235.1"/>
    <s v="Primary Assembly"/>
    <s v="chromosome"/>
    <s v="CP015164.1"/>
    <n v="1304122"/>
    <n v="1304919"/>
    <x v="1"/>
    <m/>
    <m/>
    <m/>
    <m/>
    <m/>
    <m/>
    <s v="A4S02_06310"/>
    <n v="798"/>
    <m/>
    <m/>
  </r>
  <r>
    <n v="2524"/>
    <x v="1"/>
    <x v="3"/>
    <s v="GCA_001766235.1"/>
    <s v="Primary Assembly"/>
    <s v="chromosome"/>
    <s v="CP015164.1"/>
    <n v="1304122"/>
    <n v="1304919"/>
    <x v="1"/>
    <s v="AOW46441.1"/>
    <m/>
    <m/>
    <s v="IclR family transcriptional regulator"/>
    <m/>
    <m/>
    <s v="A4S02_06310"/>
    <n v="798"/>
    <n v="265"/>
    <m/>
  </r>
  <r>
    <n v="2525"/>
    <x v="0"/>
    <x v="2"/>
    <s v="GCA_001766235.1"/>
    <s v="Primary Assembly"/>
    <s v="chromosome"/>
    <s v="CP015164.1"/>
    <n v="1305201"/>
    <n v="1305683"/>
    <x v="0"/>
    <m/>
    <m/>
    <m/>
    <m/>
    <m/>
    <m/>
    <s v="A4S02_06315"/>
    <n v="483"/>
    <m/>
    <m/>
  </r>
  <r>
    <n v="2526"/>
    <x v="1"/>
    <x v="3"/>
    <s v="GCA_001766235.1"/>
    <s v="Primary Assembly"/>
    <s v="chromosome"/>
    <s v="CP015164.1"/>
    <n v="1305201"/>
    <n v="1305683"/>
    <x v="0"/>
    <s v="AOW47809.1"/>
    <m/>
    <m/>
    <s v="glutathione peroxidase"/>
    <m/>
    <m/>
    <s v="A4S02_06315"/>
    <n v="483"/>
    <n v="160"/>
    <m/>
  </r>
  <r>
    <n v="2527"/>
    <x v="0"/>
    <x v="2"/>
    <s v="GCA_001766235.1"/>
    <s v="Primary Assembly"/>
    <s v="chromosome"/>
    <s v="CP015164.1"/>
    <n v="1305687"/>
    <n v="1306409"/>
    <x v="1"/>
    <m/>
    <m/>
    <m/>
    <m/>
    <m/>
    <m/>
    <s v="A4S02_06320"/>
    <n v="723"/>
    <m/>
    <m/>
  </r>
  <r>
    <n v="2528"/>
    <x v="1"/>
    <x v="3"/>
    <s v="GCA_001766235.1"/>
    <s v="Primary Assembly"/>
    <s v="chromosome"/>
    <s v="CP015164.1"/>
    <n v="1305687"/>
    <n v="1306409"/>
    <x v="1"/>
    <s v="AOW46442.1"/>
    <m/>
    <m/>
    <s v="ABC transporter"/>
    <m/>
    <m/>
    <s v="A4S02_06320"/>
    <n v="723"/>
    <n v="240"/>
    <m/>
  </r>
  <r>
    <n v="2529"/>
    <x v="0"/>
    <x v="2"/>
    <s v="GCA_001766235.1"/>
    <s v="Primary Assembly"/>
    <s v="chromosome"/>
    <s v="CP015164.1"/>
    <n v="1306402"/>
    <n v="1307649"/>
    <x v="1"/>
    <m/>
    <m/>
    <m/>
    <m/>
    <m/>
    <m/>
    <s v="A4S02_06325"/>
    <n v="1248"/>
    <m/>
    <m/>
  </r>
  <r>
    <n v="2530"/>
    <x v="1"/>
    <x v="3"/>
    <s v="GCA_001766235.1"/>
    <s v="Primary Assembly"/>
    <s v="chromosome"/>
    <s v="CP015164.1"/>
    <n v="1306402"/>
    <n v="1307649"/>
    <x v="1"/>
    <s v="AOW46443.1"/>
    <m/>
    <m/>
    <s v="multidrug ABC transporter substrate-binding protein"/>
    <m/>
    <m/>
    <s v="A4S02_06325"/>
    <n v="1248"/>
    <n v="415"/>
    <m/>
  </r>
  <r>
    <n v="2531"/>
    <x v="0"/>
    <x v="2"/>
    <s v="GCA_001766235.1"/>
    <s v="Primary Assembly"/>
    <s v="chromosome"/>
    <s v="CP015164.1"/>
    <n v="1307655"/>
    <n v="1308971"/>
    <x v="1"/>
    <m/>
    <m/>
    <m/>
    <m/>
    <m/>
    <m/>
    <s v="A4S02_06330"/>
    <n v="1317"/>
    <m/>
    <m/>
  </r>
  <r>
    <n v="2532"/>
    <x v="1"/>
    <x v="3"/>
    <s v="GCA_001766235.1"/>
    <s v="Primary Assembly"/>
    <s v="chromosome"/>
    <s v="CP015164.1"/>
    <n v="1307655"/>
    <n v="1308971"/>
    <x v="1"/>
    <s v="AOW46444.1"/>
    <m/>
    <m/>
    <s v="proline--tRNA ligase"/>
    <m/>
    <m/>
    <s v="A4S02_06330"/>
    <n v="1317"/>
    <n v="438"/>
    <m/>
  </r>
  <r>
    <n v="2533"/>
    <x v="0"/>
    <x v="2"/>
    <s v="GCA_001766235.1"/>
    <s v="Primary Assembly"/>
    <s v="chromosome"/>
    <s v="CP015164.1"/>
    <n v="1309118"/>
    <n v="1310761"/>
    <x v="1"/>
    <m/>
    <m/>
    <m/>
    <m/>
    <m/>
    <m/>
    <s v="A4S02_06335"/>
    <n v="1644"/>
    <m/>
    <m/>
  </r>
  <r>
    <n v="2534"/>
    <x v="1"/>
    <x v="3"/>
    <s v="GCA_001766235.1"/>
    <s v="Primary Assembly"/>
    <s v="chromosome"/>
    <s v="CP015164.1"/>
    <n v="1309118"/>
    <n v="1310761"/>
    <x v="1"/>
    <s v="AOW46445.1"/>
    <m/>
    <m/>
    <s v="MBL fold metallo-hydrolase"/>
    <m/>
    <m/>
    <s v="A4S02_06335"/>
    <n v="1644"/>
    <n v="547"/>
    <m/>
  </r>
  <r>
    <n v="2535"/>
    <x v="0"/>
    <x v="2"/>
    <s v="GCA_001766235.1"/>
    <s v="Primary Assembly"/>
    <s v="chromosome"/>
    <s v="CP015164.1"/>
    <n v="1310771"/>
    <n v="1311580"/>
    <x v="1"/>
    <m/>
    <m/>
    <m/>
    <m/>
    <m/>
    <m/>
    <s v="A4S02_06340"/>
    <n v="810"/>
    <m/>
    <m/>
  </r>
  <r>
    <n v="2536"/>
    <x v="1"/>
    <x v="3"/>
    <s v="GCA_001766235.1"/>
    <s v="Primary Assembly"/>
    <s v="chromosome"/>
    <s v="CP015164.1"/>
    <n v="1310771"/>
    <n v="1311580"/>
    <x v="1"/>
    <s v="AOW46446.1"/>
    <m/>
    <m/>
    <s v="pantothenate kinase"/>
    <m/>
    <m/>
    <s v="A4S02_06340"/>
    <n v="810"/>
    <n v="269"/>
    <m/>
  </r>
  <r>
    <n v="2537"/>
    <x v="0"/>
    <x v="2"/>
    <s v="GCA_001766235.1"/>
    <s v="Primary Assembly"/>
    <s v="chromosome"/>
    <s v="CP015164.1"/>
    <n v="1311585"/>
    <n v="1312328"/>
    <x v="1"/>
    <m/>
    <m/>
    <m/>
    <m/>
    <m/>
    <m/>
    <s v="A4S02_06345"/>
    <n v="744"/>
    <m/>
    <m/>
  </r>
  <r>
    <n v="2538"/>
    <x v="1"/>
    <x v="3"/>
    <s v="GCA_001766235.1"/>
    <s v="Primary Assembly"/>
    <s v="chromosome"/>
    <s v="CP015164.1"/>
    <n v="1311585"/>
    <n v="1312328"/>
    <x v="1"/>
    <s v="AOW46447.1"/>
    <m/>
    <m/>
    <s v="biotin--[acetyl-CoA-carboxylase] ligase"/>
    <m/>
    <m/>
    <s v="A4S02_06345"/>
    <n v="744"/>
    <n v="247"/>
    <m/>
  </r>
  <r>
    <n v="2539"/>
    <x v="0"/>
    <x v="2"/>
    <s v="GCA_001766235.1"/>
    <s v="Primary Assembly"/>
    <s v="chromosome"/>
    <s v="CP015164.1"/>
    <n v="1312325"/>
    <n v="1313767"/>
    <x v="1"/>
    <m/>
    <m/>
    <m/>
    <m/>
    <m/>
    <m/>
    <s v="A4S02_06350"/>
    <n v="1443"/>
    <m/>
    <m/>
  </r>
  <r>
    <n v="2540"/>
    <x v="1"/>
    <x v="3"/>
    <s v="GCA_001766235.1"/>
    <s v="Primary Assembly"/>
    <s v="chromosome"/>
    <s v="CP015164.1"/>
    <n v="1312325"/>
    <n v="1313767"/>
    <x v="1"/>
    <s v="AOW46448.1"/>
    <m/>
    <m/>
    <s v="NADH-quinone oxidoreductase subunit N"/>
    <m/>
    <m/>
    <s v="A4S02_06350"/>
    <n v="1443"/>
    <n v="480"/>
    <m/>
  </r>
  <r>
    <n v="2541"/>
    <x v="0"/>
    <x v="2"/>
    <s v="GCA_001766235.1"/>
    <s v="Primary Assembly"/>
    <s v="chromosome"/>
    <s v="CP015164.1"/>
    <n v="1313840"/>
    <n v="1315780"/>
    <x v="1"/>
    <m/>
    <m/>
    <m/>
    <m/>
    <m/>
    <m/>
    <s v="A4S02_06355"/>
    <n v="1941"/>
    <m/>
    <m/>
  </r>
  <r>
    <n v="2542"/>
    <x v="1"/>
    <x v="3"/>
    <s v="GCA_001766235.1"/>
    <s v="Primary Assembly"/>
    <s v="chromosome"/>
    <s v="CP015164.1"/>
    <n v="1313840"/>
    <n v="1315780"/>
    <x v="1"/>
    <s v="AOW46449.1"/>
    <m/>
    <m/>
    <s v="NADH-quinone oxidoreductase subunit L"/>
    <m/>
    <m/>
    <s v="A4S02_06355"/>
    <n v="1941"/>
    <n v="646"/>
    <m/>
  </r>
  <r>
    <n v="2543"/>
    <x v="0"/>
    <x v="2"/>
    <s v="GCA_001766235.1"/>
    <s v="Primary Assembly"/>
    <s v="chromosome"/>
    <s v="CP015164.1"/>
    <n v="1315787"/>
    <n v="1316110"/>
    <x v="1"/>
    <m/>
    <m/>
    <m/>
    <m/>
    <m/>
    <m/>
    <s v="A4S02_06360"/>
    <n v="324"/>
    <m/>
    <m/>
  </r>
  <r>
    <n v="2544"/>
    <x v="1"/>
    <x v="3"/>
    <s v="GCA_001766235.1"/>
    <s v="Primary Assembly"/>
    <s v="chromosome"/>
    <s v="CP015164.1"/>
    <n v="1315787"/>
    <n v="1316110"/>
    <x v="1"/>
    <s v="AOW46450.1"/>
    <m/>
    <m/>
    <s v="NADH-quinone oxidoreductase subunit K"/>
    <m/>
    <m/>
    <s v="A4S02_06360"/>
    <n v="324"/>
    <n v="107"/>
    <m/>
  </r>
  <r>
    <n v="2545"/>
    <x v="0"/>
    <x v="2"/>
    <s v="GCA_001766235.1"/>
    <s v="Primary Assembly"/>
    <s v="chromosome"/>
    <s v="CP015164.1"/>
    <n v="1316107"/>
    <n v="1316820"/>
    <x v="1"/>
    <m/>
    <m/>
    <m/>
    <m/>
    <m/>
    <m/>
    <s v="A4S02_06365"/>
    <n v="714"/>
    <m/>
    <m/>
  </r>
  <r>
    <n v="2546"/>
    <x v="1"/>
    <x v="3"/>
    <s v="GCA_001766235.1"/>
    <s v="Primary Assembly"/>
    <s v="chromosome"/>
    <s v="CP015164.1"/>
    <n v="1316107"/>
    <n v="1316820"/>
    <x v="1"/>
    <s v="AOW46451.1"/>
    <m/>
    <m/>
    <s v="NADH:ubiquinone oxidoreductase subunit J"/>
    <m/>
    <m/>
    <s v="A4S02_06365"/>
    <n v="714"/>
    <n v="237"/>
    <m/>
  </r>
  <r>
    <n v="2547"/>
    <x v="0"/>
    <x v="2"/>
    <s v="GCA_001766235.1"/>
    <s v="Primary Assembly"/>
    <s v="chromosome"/>
    <s v="CP015164.1"/>
    <n v="1316857"/>
    <n v="1317345"/>
    <x v="1"/>
    <m/>
    <m/>
    <m/>
    <m/>
    <m/>
    <m/>
    <s v="A4S02_06370"/>
    <n v="489"/>
    <m/>
    <m/>
  </r>
  <r>
    <n v="2548"/>
    <x v="1"/>
    <x v="3"/>
    <s v="GCA_001766235.1"/>
    <s v="Primary Assembly"/>
    <s v="chromosome"/>
    <s v="CP015164.1"/>
    <n v="1316857"/>
    <n v="1317345"/>
    <x v="1"/>
    <s v="AOW46452.1"/>
    <m/>
    <m/>
    <s v="NADH-quinone oxidoreductase subunit I"/>
    <m/>
    <m/>
    <s v="A4S02_06370"/>
    <n v="489"/>
    <n v="162"/>
    <m/>
  </r>
  <r>
    <n v="2549"/>
    <x v="0"/>
    <x v="2"/>
    <s v="GCA_001766235.1"/>
    <s v="Primary Assembly"/>
    <s v="chromosome"/>
    <s v="CP015164.1"/>
    <n v="1317345"/>
    <n v="1318373"/>
    <x v="1"/>
    <m/>
    <m/>
    <m/>
    <m/>
    <m/>
    <m/>
    <s v="A4S02_06375"/>
    <n v="1029"/>
    <m/>
    <m/>
  </r>
  <r>
    <n v="2550"/>
    <x v="1"/>
    <x v="3"/>
    <s v="GCA_001766235.1"/>
    <s v="Primary Assembly"/>
    <s v="chromosome"/>
    <s v="CP015164.1"/>
    <n v="1317345"/>
    <n v="1318373"/>
    <x v="1"/>
    <s v="AOW46453.1"/>
    <m/>
    <m/>
    <s v="NADH-quinone oxidoreductase subunit H"/>
    <m/>
    <m/>
    <s v="A4S02_06375"/>
    <n v="1029"/>
    <n v="342"/>
    <m/>
  </r>
  <r>
    <n v="2551"/>
    <x v="0"/>
    <x v="2"/>
    <s v="GCA_001766235.1"/>
    <s v="Primary Assembly"/>
    <s v="chromosome"/>
    <s v="CP015164.1"/>
    <n v="1318379"/>
    <n v="1319041"/>
    <x v="1"/>
    <m/>
    <m/>
    <m/>
    <m/>
    <m/>
    <m/>
    <s v="A4S02_06380"/>
    <n v="663"/>
    <m/>
    <m/>
  </r>
  <r>
    <n v="2552"/>
    <x v="1"/>
    <x v="3"/>
    <s v="GCA_001766235.1"/>
    <s v="Primary Assembly"/>
    <s v="chromosome"/>
    <s v="CP015164.1"/>
    <n v="1318379"/>
    <n v="1319041"/>
    <x v="1"/>
    <s v="AOW46454.1"/>
    <m/>
    <m/>
    <s v="hypothetical protein"/>
    <m/>
    <m/>
    <s v="A4S02_06380"/>
    <n v="663"/>
    <n v="220"/>
    <m/>
  </r>
  <r>
    <n v="2553"/>
    <x v="0"/>
    <x v="2"/>
    <s v="GCA_001766235.1"/>
    <s v="Primary Assembly"/>
    <s v="chromosome"/>
    <s v="CP015164.1"/>
    <n v="1319264"/>
    <n v="1320649"/>
    <x v="0"/>
    <m/>
    <m/>
    <m/>
    <m/>
    <m/>
    <m/>
    <s v="A4S02_06385"/>
    <n v="1386"/>
    <m/>
    <m/>
  </r>
  <r>
    <n v="2554"/>
    <x v="1"/>
    <x v="3"/>
    <s v="GCA_001766235.1"/>
    <s v="Primary Assembly"/>
    <s v="chromosome"/>
    <s v="CP015164.1"/>
    <n v="1319264"/>
    <n v="1320649"/>
    <x v="0"/>
    <s v="AOW46455.1"/>
    <m/>
    <m/>
    <s v="transposase"/>
    <m/>
    <m/>
    <s v="A4S02_06385"/>
    <n v="1386"/>
    <n v="461"/>
    <m/>
  </r>
  <r>
    <n v="2555"/>
    <x v="0"/>
    <x v="2"/>
    <s v="GCA_001766235.1"/>
    <s v="Primary Assembly"/>
    <s v="chromosome"/>
    <s v="CP015164.1"/>
    <n v="1320792"/>
    <n v="1321214"/>
    <x v="1"/>
    <m/>
    <m/>
    <m/>
    <m/>
    <m/>
    <m/>
    <s v="A4S02_06390"/>
    <n v="423"/>
    <m/>
    <m/>
  </r>
  <r>
    <n v="2556"/>
    <x v="1"/>
    <x v="3"/>
    <s v="GCA_001766235.1"/>
    <s v="Primary Assembly"/>
    <s v="chromosome"/>
    <s v="CP015164.1"/>
    <n v="1320792"/>
    <n v="1321214"/>
    <x v="1"/>
    <s v="AOW46456.1"/>
    <m/>
    <m/>
    <s v="transposase"/>
    <m/>
    <m/>
    <s v="A4S02_06390"/>
    <n v="423"/>
    <n v="140"/>
    <m/>
  </r>
  <r>
    <n v="2557"/>
    <x v="0"/>
    <x v="2"/>
    <s v="GCA_001766235.1"/>
    <s v="Primary Assembly"/>
    <s v="chromosome"/>
    <s v="CP015164.1"/>
    <n v="1321279"/>
    <n v="1321689"/>
    <x v="1"/>
    <m/>
    <m/>
    <m/>
    <m/>
    <m/>
    <m/>
    <s v="A4S02_06395"/>
    <n v="411"/>
    <m/>
    <m/>
  </r>
  <r>
    <n v="2558"/>
    <x v="1"/>
    <x v="3"/>
    <s v="GCA_001766235.1"/>
    <s v="Primary Assembly"/>
    <s v="chromosome"/>
    <s v="CP015164.1"/>
    <n v="1321279"/>
    <n v="1321689"/>
    <x v="1"/>
    <s v="AOW46457.1"/>
    <m/>
    <m/>
    <s v="transposase"/>
    <m/>
    <m/>
    <s v="A4S02_06395"/>
    <n v="411"/>
    <n v="136"/>
    <m/>
  </r>
  <r>
    <n v="2559"/>
    <x v="0"/>
    <x v="0"/>
    <s v="GCA_001766235.1"/>
    <s v="Primary Assembly"/>
    <s v="chromosome"/>
    <s v="CP015164.1"/>
    <n v="1321752"/>
    <n v="1323181"/>
    <x v="1"/>
    <m/>
    <m/>
    <m/>
    <m/>
    <m/>
    <m/>
    <s v="A4S02_06400"/>
    <n v="1430"/>
    <m/>
    <s v="pseudo"/>
  </r>
  <r>
    <n v="2560"/>
    <x v="1"/>
    <x v="1"/>
    <s v="GCA_001766235.1"/>
    <s v="Primary Assembly"/>
    <s v="chromosome"/>
    <s v="CP015164.1"/>
    <n v="1321752"/>
    <n v="1323181"/>
    <x v="1"/>
    <m/>
    <m/>
    <m/>
    <s v="NADH-quinone oxidoreductase subunit G"/>
    <m/>
    <m/>
    <s v="A4S02_06400"/>
    <n v="1430"/>
    <m/>
    <s v="pseudo"/>
  </r>
  <r>
    <n v="2561"/>
    <x v="0"/>
    <x v="2"/>
    <s v="GCA_001766235.1"/>
    <s v="Primary Assembly"/>
    <s v="chromosome"/>
    <s v="CP015164.1"/>
    <n v="1323187"/>
    <n v="1324515"/>
    <x v="1"/>
    <m/>
    <m/>
    <m/>
    <m/>
    <m/>
    <m/>
    <s v="A4S02_06405"/>
    <n v="1329"/>
    <m/>
    <m/>
  </r>
  <r>
    <n v="2562"/>
    <x v="1"/>
    <x v="3"/>
    <s v="GCA_001766235.1"/>
    <s v="Primary Assembly"/>
    <s v="chromosome"/>
    <s v="CP015164.1"/>
    <n v="1323187"/>
    <n v="1324515"/>
    <x v="1"/>
    <s v="AOW46458.1"/>
    <m/>
    <m/>
    <s v="NADH-quinone oxidoreductase subunit F"/>
    <m/>
    <m/>
    <s v="A4S02_06405"/>
    <n v="1329"/>
    <n v="442"/>
    <m/>
  </r>
  <r>
    <n v="2563"/>
    <x v="0"/>
    <x v="0"/>
    <s v="GCA_001766235.1"/>
    <s v="Primary Assembly"/>
    <s v="chromosome"/>
    <s v="CP015164.1"/>
    <n v="1324527"/>
    <n v="1325170"/>
    <x v="1"/>
    <m/>
    <m/>
    <m/>
    <m/>
    <m/>
    <m/>
    <s v="A4S02_06410"/>
    <n v="644"/>
    <m/>
    <s v="pseudo"/>
  </r>
  <r>
    <n v="2564"/>
    <x v="1"/>
    <x v="1"/>
    <s v="GCA_001766235.1"/>
    <s v="Primary Assembly"/>
    <s v="chromosome"/>
    <s v="CP015164.1"/>
    <n v="1324527"/>
    <n v="1325170"/>
    <x v="1"/>
    <m/>
    <m/>
    <m/>
    <s v="NADH dehydrogenase"/>
    <m/>
    <m/>
    <s v="A4S02_06410"/>
    <n v="644"/>
    <m/>
    <s v="pseudo"/>
  </r>
  <r>
    <n v="2565"/>
    <x v="0"/>
    <x v="2"/>
    <s v="GCA_001766235.1"/>
    <s v="Primary Assembly"/>
    <s v="chromosome"/>
    <s v="CP015164.1"/>
    <n v="1325167"/>
    <n v="1326447"/>
    <x v="1"/>
    <m/>
    <m/>
    <m/>
    <m/>
    <m/>
    <m/>
    <s v="A4S02_06415"/>
    <n v="1281"/>
    <m/>
    <m/>
  </r>
  <r>
    <n v="2566"/>
    <x v="1"/>
    <x v="3"/>
    <s v="GCA_001766235.1"/>
    <s v="Primary Assembly"/>
    <s v="chromosome"/>
    <s v="CP015164.1"/>
    <n v="1325167"/>
    <n v="1326447"/>
    <x v="1"/>
    <s v="AOW46459.1"/>
    <m/>
    <m/>
    <s v="NADH dehydrogenase"/>
    <m/>
    <m/>
    <s v="A4S02_06415"/>
    <n v="1281"/>
    <n v="426"/>
    <m/>
  </r>
  <r>
    <n v="2567"/>
    <x v="0"/>
    <x v="2"/>
    <s v="GCA_001766235.1"/>
    <s v="Primary Assembly"/>
    <s v="chromosome"/>
    <s v="CP015164.1"/>
    <n v="1326447"/>
    <n v="1327106"/>
    <x v="1"/>
    <m/>
    <m/>
    <m/>
    <m/>
    <m/>
    <m/>
    <s v="A4S02_06420"/>
    <n v="660"/>
    <m/>
    <m/>
  </r>
  <r>
    <n v="2568"/>
    <x v="1"/>
    <x v="3"/>
    <s v="GCA_001766235.1"/>
    <s v="Primary Assembly"/>
    <s v="chromosome"/>
    <s v="CP015164.1"/>
    <n v="1326447"/>
    <n v="1327106"/>
    <x v="1"/>
    <s v="AOW46460.1"/>
    <m/>
    <m/>
    <s v="NADH-quinone oxidoreductase"/>
    <m/>
    <m/>
    <s v="A4S02_06420"/>
    <n v="660"/>
    <n v="219"/>
    <m/>
  </r>
  <r>
    <n v="2569"/>
    <x v="0"/>
    <x v="2"/>
    <s v="GCA_001766235.1"/>
    <s v="Primary Assembly"/>
    <s v="chromosome"/>
    <s v="CP015164.1"/>
    <n v="1327099"/>
    <n v="1327659"/>
    <x v="1"/>
    <m/>
    <m/>
    <m/>
    <m/>
    <m/>
    <m/>
    <s v="A4S02_06425"/>
    <n v="561"/>
    <m/>
    <m/>
  </r>
  <r>
    <n v="2570"/>
    <x v="1"/>
    <x v="3"/>
    <s v="GCA_001766235.1"/>
    <s v="Primary Assembly"/>
    <s v="chromosome"/>
    <s v="CP015164.1"/>
    <n v="1327099"/>
    <n v="1327659"/>
    <x v="1"/>
    <s v="AOW46461.1"/>
    <m/>
    <m/>
    <s v="NADH dehydrogenase"/>
    <m/>
    <m/>
    <s v="A4S02_06425"/>
    <n v="561"/>
    <n v="186"/>
    <m/>
  </r>
  <r>
    <n v="2571"/>
    <x v="0"/>
    <x v="2"/>
    <s v="GCA_001766235.1"/>
    <s v="Primary Assembly"/>
    <s v="chromosome"/>
    <s v="CP015164.1"/>
    <n v="1327678"/>
    <n v="1328043"/>
    <x v="1"/>
    <m/>
    <m/>
    <m/>
    <m/>
    <m/>
    <m/>
    <s v="A4S02_06430"/>
    <n v="366"/>
    <m/>
    <m/>
  </r>
  <r>
    <n v="2572"/>
    <x v="1"/>
    <x v="3"/>
    <s v="GCA_001766235.1"/>
    <s v="Primary Assembly"/>
    <s v="chromosome"/>
    <s v="CP015164.1"/>
    <n v="1327678"/>
    <n v="1328043"/>
    <x v="1"/>
    <s v="AOW46462.1"/>
    <m/>
    <m/>
    <s v="NADH-quinone oxidoreductase subunit A"/>
    <m/>
    <m/>
    <s v="A4S02_06430"/>
    <n v="366"/>
    <n v="121"/>
    <m/>
  </r>
  <r>
    <n v="2573"/>
    <x v="0"/>
    <x v="4"/>
    <s v="GCA_001766235.1"/>
    <s v="Primary Assembly"/>
    <s v="chromosome"/>
    <s v="CP015164.1"/>
    <n v="1328273"/>
    <n v="1328347"/>
    <x v="1"/>
    <m/>
    <m/>
    <m/>
    <m/>
    <m/>
    <m/>
    <s v="A4S02_06435"/>
    <n v="75"/>
    <m/>
    <m/>
  </r>
  <r>
    <n v="2574"/>
    <x v="2"/>
    <x v="5"/>
    <s v="GCA_001766235.1"/>
    <s v="Primary Assembly"/>
    <s v="chromosome"/>
    <s v="CP015164.1"/>
    <n v="1328273"/>
    <n v="1328347"/>
    <x v="1"/>
    <m/>
    <m/>
    <m/>
    <s v="tRNA-Val"/>
    <m/>
    <m/>
    <s v="A4S02_06435"/>
    <n v="75"/>
    <m/>
    <s v="anticodon=TAC"/>
  </r>
  <r>
    <n v="2575"/>
    <x v="0"/>
    <x v="2"/>
    <s v="GCA_001766235.1"/>
    <s v="Primary Assembly"/>
    <s v="chromosome"/>
    <s v="CP015164.1"/>
    <n v="1328435"/>
    <n v="1328722"/>
    <x v="1"/>
    <m/>
    <m/>
    <m/>
    <m/>
    <m/>
    <m/>
    <s v="A4S02_06440"/>
    <n v="288"/>
    <m/>
    <m/>
  </r>
  <r>
    <n v="2576"/>
    <x v="1"/>
    <x v="3"/>
    <s v="GCA_001766235.1"/>
    <s v="Primary Assembly"/>
    <s v="chromosome"/>
    <s v="CP015164.1"/>
    <n v="1328435"/>
    <n v="1328722"/>
    <x v="1"/>
    <s v="AOW46463.1"/>
    <m/>
    <m/>
    <s v="DNA-binding protein HU"/>
    <m/>
    <m/>
    <s v="A4S02_06440"/>
    <n v="288"/>
    <n v="95"/>
    <m/>
  </r>
  <r>
    <n v="2577"/>
    <x v="0"/>
    <x v="2"/>
    <s v="GCA_001766235.1"/>
    <s v="Primary Assembly"/>
    <s v="chromosome"/>
    <s v="CP015164.1"/>
    <n v="1328867"/>
    <n v="1331392"/>
    <x v="1"/>
    <m/>
    <m/>
    <m/>
    <m/>
    <m/>
    <m/>
    <s v="A4S02_06445"/>
    <n v="2526"/>
    <m/>
    <m/>
  </r>
  <r>
    <n v="2578"/>
    <x v="1"/>
    <x v="3"/>
    <s v="GCA_001766235.1"/>
    <s v="Primary Assembly"/>
    <s v="chromosome"/>
    <s v="CP015164.1"/>
    <n v="1328867"/>
    <n v="1331392"/>
    <x v="1"/>
    <s v="AOW46464.1"/>
    <m/>
    <m/>
    <s v="endopeptidase La"/>
    <m/>
    <m/>
    <s v="A4S02_06445"/>
    <n v="2526"/>
    <n v="841"/>
    <m/>
  </r>
  <r>
    <n v="2579"/>
    <x v="0"/>
    <x v="2"/>
    <s v="GCA_001766235.1"/>
    <s v="Primary Assembly"/>
    <s v="chromosome"/>
    <s v="CP015164.1"/>
    <n v="1331591"/>
    <n v="1332856"/>
    <x v="1"/>
    <m/>
    <m/>
    <m/>
    <m/>
    <m/>
    <m/>
    <s v="A4S02_06450"/>
    <n v="1266"/>
    <m/>
    <m/>
  </r>
  <r>
    <n v="2580"/>
    <x v="1"/>
    <x v="3"/>
    <s v="GCA_001766235.1"/>
    <s v="Primary Assembly"/>
    <s v="chromosome"/>
    <s v="CP015164.1"/>
    <n v="1331591"/>
    <n v="1332856"/>
    <x v="1"/>
    <s v="AOW46465.1"/>
    <m/>
    <m/>
    <s v="ATP-dependent protease ATP-binding subunit ClpX"/>
    <m/>
    <m/>
    <s v="A4S02_06450"/>
    <n v="1266"/>
    <n v="421"/>
    <m/>
  </r>
  <r>
    <n v="2581"/>
    <x v="0"/>
    <x v="2"/>
    <s v="GCA_001766235.1"/>
    <s v="Primary Assembly"/>
    <s v="chromosome"/>
    <s v="CP015164.1"/>
    <n v="1332977"/>
    <n v="1333630"/>
    <x v="1"/>
    <m/>
    <m/>
    <m/>
    <m/>
    <s v="clpP"/>
    <m/>
    <s v="A4S02_06455"/>
    <n v="654"/>
    <m/>
    <m/>
  </r>
  <r>
    <n v="2582"/>
    <x v="1"/>
    <x v="3"/>
    <s v="GCA_001766235.1"/>
    <s v="Primary Assembly"/>
    <s v="chromosome"/>
    <s v="CP015164.1"/>
    <n v="1332977"/>
    <n v="1333630"/>
    <x v="1"/>
    <s v="AOW46466.1"/>
    <m/>
    <m/>
    <s v="ATP-dependent Clp protease proteolytic subunit"/>
    <s v="clpP"/>
    <m/>
    <s v="A4S02_06455"/>
    <n v="654"/>
    <n v="217"/>
    <m/>
  </r>
  <r>
    <n v="2583"/>
    <x v="0"/>
    <x v="2"/>
    <s v="GCA_001766235.1"/>
    <s v="Primary Assembly"/>
    <s v="chromosome"/>
    <s v="CP015164.1"/>
    <n v="1333814"/>
    <n v="1335148"/>
    <x v="1"/>
    <m/>
    <m/>
    <m/>
    <m/>
    <m/>
    <m/>
    <s v="A4S02_06460"/>
    <n v="1335"/>
    <m/>
    <m/>
  </r>
  <r>
    <n v="2584"/>
    <x v="1"/>
    <x v="3"/>
    <s v="GCA_001766235.1"/>
    <s v="Primary Assembly"/>
    <s v="chromosome"/>
    <s v="CP015164.1"/>
    <n v="1333814"/>
    <n v="1335148"/>
    <x v="1"/>
    <s v="AOW46467.1"/>
    <m/>
    <m/>
    <s v="trigger factor"/>
    <m/>
    <m/>
    <s v="A4S02_06460"/>
    <n v="1335"/>
    <n v="444"/>
    <m/>
  </r>
  <r>
    <n v="2585"/>
    <x v="0"/>
    <x v="4"/>
    <s v="GCA_001766235.1"/>
    <s v="Primary Assembly"/>
    <s v="chromosome"/>
    <s v="CP015164.1"/>
    <n v="1335238"/>
    <n v="1335322"/>
    <x v="1"/>
    <m/>
    <m/>
    <m/>
    <m/>
    <m/>
    <m/>
    <s v="A4S02_06465"/>
    <n v="85"/>
    <m/>
    <m/>
  </r>
  <r>
    <n v="2586"/>
    <x v="2"/>
    <x v="5"/>
    <s v="GCA_001766235.1"/>
    <s v="Primary Assembly"/>
    <s v="chromosome"/>
    <s v="CP015164.1"/>
    <n v="1335238"/>
    <n v="1335322"/>
    <x v="1"/>
    <m/>
    <m/>
    <m/>
    <s v="tRNA-Leu"/>
    <m/>
    <m/>
    <s v="A4S02_06465"/>
    <n v="85"/>
    <m/>
    <s v="anticodon=TAG"/>
  </r>
  <r>
    <n v="2587"/>
    <x v="0"/>
    <x v="2"/>
    <s v="GCA_001766235.1"/>
    <s v="Primary Assembly"/>
    <s v="chromosome"/>
    <s v="CP015164.1"/>
    <n v="1335362"/>
    <n v="1336837"/>
    <x v="1"/>
    <m/>
    <m/>
    <m/>
    <m/>
    <m/>
    <m/>
    <s v="A4S02_06470"/>
    <n v="1476"/>
    <m/>
    <m/>
  </r>
  <r>
    <n v="2588"/>
    <x v="1"/>
    <x v="3"/>
    <s v="GCA_001766235.1"/>
    <s v="Primary Assembly"/>
    <s v="chromosome"/>
    <s v="CP015164.1"/>
    <n v="1335362"/>
    <n v="1336837"/>
    <x v="1"/>
    <s v="AOW46468.1"/>
    <m/>
    <m/>
    <s v="bifunctional ADP-dependent (S)-NAD(P)H-hydrate dehydratase/NAD(P)H-hydrate epimerase"/>
    <m/>
    <m/>
    <s v="A4S02_06470"/>
    <n v="1476"/>
    <n v="491"/>
    <m/>
  </r>
  <r>
    <n v="2589"/>
    <x v="0"/>
    <x v="2"/>
    <s v="GCA_001766235.1"/>
    <s v="Primary Assembly"/>
    <s v="chromosome"/>
    <s v="CP015164.1"/>
    <n v="1337005"/>
    <n v="1337460"/>
    <x v="0"/>
    <m/>
    <m/>
    <m/>
    <m/>
    <m/>
    <m/>
    <s v="A4S02_06475"/>
    <n v="456"/>
    <m/>
    <m/>
  </r>
  <r>
    <n v="2590"/>
    <x v="1"/>
    <x v="3"/>
    <s v="GCA_001766235.1"/>
    <s v="Primary Assembly"/>
    <s v="chromosome"/>
    <s v="CP015164.1"/>
    <n v="1337005"/>
    <n v="1337460"/>
    <x v="0"/>
    <s v="AOW46469.1"/>
    <m/>
    <m/>
    <s v="hypothetical protein"/>
    <m/>
    <m/>
    <s v="A4S02_06475"/>
    <n v="456"/>
    <n v="151"/>
    <m/>
  </r>
  <r>
    <n v="2591"/>
    <x v="0"/>
    <x v="2"/>
    <s v="GCA_001766235.1"/>
    <s v="Primary Assembly"/>
    <s v="chromosome"/>
    <s v="CP015164.1"/>
    <n v="1337641"/>
    <n v="1339554"/>
    <x v="0"/>
    <m/>
    <m/>
    <m/>
    <m/>
    <m/>
    <m/>
    <s v="A4S02_06480"/>
    <n v="1914"/>
    <m/>
    <m/>
  </r>
  <r>
    <n v="2592"/>
    <x v="1"/>
    <x v="3"/>
    <s v="GCA_001766235.1"/>
    <s v="Primary Assembly"/>
    <s v="chromosome"/>
    <s v="CP015164.1"/>
    <n v="1337641"/>
    <n v="1339554"/>
    <x v="0"/>
    <s v="AOW46470.1"/>
    <m/>
    <m/>
    <s v="DNA helicase"/>
    <m/>
    <m/>
    <s v="A4S02_06480"/>
    <n v="1914"/>
    <n v="637"/>
    <m/>
  </r>
  <r>
    <n v="2593"/>
    <x v="0"/>
    <x v="0"/>
    <s v="GCA_001766235.1"/>
    <s v="Primary Assembly"/>
    <s v="chromosome"/>
    <s v="CP015164.1"/>
    <n v="1339563"/>
    <n v="1340863"/>
    <x v="0"/>
    <m/>
    <m/>
    <m/>
    <m/>
    <m/>
    <m/>
    <s v="A4S02_06485"/>
    <n v="1301"/>
    <m/>
    <s v="pseudo"/>
  </r>
  <r>
    <n v="2594"/>
    <x v="1"/>
    <x v="1"/>
    <s v="GCA_001766235.1"/>
    <s v="Primary Assembly"/>
    <s v="chromosome"/>
    <s v="CP015164.1"/>
    <n v="1339563"/>
    <n v="1340863"/>
    <x v="0"/>
    <m/>
    <m/>
    <m/>
    <s v="23S rRNA methyltransferase"/>
    <m/>
    <m/>
    <s v="A4S02_06485"/>
    <n v="1301"/>
    <m/>
    <s v="pseudo"/>
  </r>
  <r>
    <n v="2595"/>
    <x v="0"/>
    <x v="2"/>
    <s v="GCA_001766235.1"/>
    <s v="Primary Assembly"/>
    <s v="chromosome"/>
    <s v="CP015164.1"/>
    <n v="1340817"/>
    <n v="1341185"/>
    <x v="1"/>
    <m/>
    <m/>
    <m/>
    <m/>
    <m/>
    <m/>
    <s v="A4S02_06490"/>
    <n v="369"/>
    <m/>
    <m/>
  </r>
  <r>
    <n v="2596"/>
    <x v="1"/>
    <x v="3"/>
    <s v="GCA_001766235.1"/>
    <s v="Primary Assembly"/>
    <s v="chromosome"/>
    <s v="CP015164.1"/>
    <n v="1340817"/>
    <n v="1341185"/>
    <x v="1"/>
    <s v="AOW46471.1"/>
    <m/>
    <m/>
    <s v="Fe-S cluster assembly protein HesB"/>
    <m/>
    <m/>
    <s v="A4S02_06490"/>
    <n v="369"/>
    <n v="122"/>
    <m/>
  </r>
  <r>
    <n v="2597"/>
    <x v="0"/>
    <x v="2"/>
    <s v="GCA_001766235.1"/>
    <s v="Primary Assembly"/>
    <s v="chromosome"/>
    <s v="CP015164.1"/>
    <n v="1341212"/>
    <n v="1341700"/>
    <x v="1"/>
    <m/>
    <m/>
    <m/>
    <m/>
    <m/>
    <m/>
    <s v="A4S02_06495"/>
    <n v="489"/>
    <m/>
    <m/>
  </r>
  <r>
    <n v="2598"/>
    <x v="1"/>
    <x v="3"/>
    <s v="GCA_001766235.1"/>
    <s v="Primary Assembly"/>
    <s v="chromosome"/>
    <s v="CP015164.1"/>
    <n v="1341212"/>
    <n v="1341700"/>
    <x v="1"/>
    <s v="AOW46472.1"/>
    <m/>
    <m/>
    <s v="SUF system Fe-S cluster assembly protein"/>
    <m/>
    <m/>
    <s v="A4S02_06495"/>
    <n v="489"/>
    <n v="162"/>
    <m/>
  </r>
  <r>
    <n v="2599"/>
    <x v="0"/>
    <x v="2"/>
    <s v="GCA_001766235.1"/>
    <s v="Primary Assembly"/>
    <s v="chromosome"/>
    <s v="CP015164.1"/>
    <n v="1341687"/>
    <n v="1342139"/>
    <x v="1"/>
    <m/>
    <m/>
    <m/>
    <m/>
    <m/>
    <m/>
    <s v="A4S02_06500"/>
    <n v="453"/>
    <m/>
    <m/>
  </r>
  <r>
    <n v="2600"/>
    <x v="1"/>
    <x v="3"/>
    <s v="GCA_001766235.1"/>
    <s v="Primary Assembly"/>
    <s v="chromosome"/>
    <s v="CP015164.1"/>
    <n v="1341687"/>
    <n v="1342139"/>
    <x v="1"/>
    <s v="AOW46473.1"/>
    <m/>
    <m/>
    <s v="SUF system NifU family Fe-S cluster assembly protein"/>
    <m/>
    <m/>
    <s v="A4S02_06500"/>
    <n v="453"/>
    <n v="150"/>
    <m/>
  </r>
  <r>
    <n v="2601"/>
    <x v="0"/>
    <x v="2"/>
    <s v="GCA_001766235.1"/>
    <s v="Primary Assembly"/>
    <s v="chromosome"/>
    <s v="CP015164.1"/>
    <n v="1342136"/>
    <n v="1343383"/>
    <x v="1"/>
    <m/>
    <m/>
    <m/>
    <m/>
    <m/>
    <m/>
    <s v="A4S02_06505"/>
    <n v="1248"/>
    <m/>
    <m/>
  </r>
  <r>
    <n v="2602"/>
    <x v="1"/>
    <x v="3"/>
    <s v="GCA_001766235.1"/>
    <s v="Primary Assembly"/>
    <s v="chromosome"/>
    <s v="CP015164.1"/>
    <n v="1342136"/>
    <n v="1343383"/>
    <x v="1"/>
    <s v="AOW46474.1"/>
    <m/>
    <m/>
    <s v="cysteine desulfurase"/>
    <m/>
    <m/>
    <s v="A4S02_06505"/>
    <n v="1248"/>
    <n v="415"/>
    <m/>
  </r>
  <r>
    <n v="2603"/>
    <x v="0"/>
    <x v="2"/>
    <s v="GCA_001766235.1"/>
    <s v="Primary Assembly"/>
    <s v="chromosome"/>
    <s v="CP015164.1"/>
    <n v="1343383"/>
    <n v="1344666"/>
    <x v="1"/>
    <m/>
    <m/>
    <m/>
    <m/>
    <m/>
    <m/>
    <s v="A4S02_06510"/>
    <n v="1284"/>
    <m/>
    <m/>
  </r>
  <r>
    <n v="2604"/>
    <x v="1"/>
    <x v="3"/>
    <s v="GCA_001766235.1"/>
    <s v="Primary Assembly"/>
    <s v="chromosome"/>
    <s v="CP015164.1"/>
    <n v="1343383"/>
    <n v="1344666"/>
    <x v="1"/>
    <s v="AOW46475.1"/>
    <m/>
    <m/>
    <s v="Fe-S cluster assembly protein SufD"/>
    <m/>
    <m/>
    <s v="A4S02_06510"/>
    <n v="1284"/>
    <n v="427"/>
    <m/>
  </r>
  <r>
    <n v="2605"/>
    <x v="0"/>
    <x v="2"/>
    <s v="GCA_001766235.1"/>
    <s v="Primary Assembly"/>
    <s v="chromosome"/>
    <s v="CP015164.1"/>
    <n v="1344663"/>
    <n v="1345433"/>
    <x v="1"/>
    <m/>
    <m/>
    <m/>
    <m/>
    <m/>
    <m/>
    <s v="A4S02_06515"/>
    <n v="771"/>
    <m/>
    <m/>
  </r>
  <r>
    <n v="2606"/>
    <x v="1"/>
    <x v="3"/>
    <s v="GCA_001766235.1"/>
    <s v="Primary Assembly"/>
    <s v="chromosome"/>
    <s v="CP015164.1"/>
    <n v="1344663"/>
    <n v="1345433"/>
    <x v="1"/>
    <s v="AOW46476.1"/>
    <m/>
    <m/>
    <s v="Fe-S cluster assembly ATPase SufC"/>
    <m/>
    <m/>
    <s v="A4S02_06515"/>
    <n v="771"/>
    <n v="256"/>
    <m/>
  </r>
  <r>
    <n v="2607"/>
    <x v="0"/>
    <x v="2"/>
    <s v="GCA_001766235.1"/>
    <s v="Primary Assembly"/>
    <s v="chromosome"/>
    <s v="CP015164.1"/>
    <n v="1345447"/>
    <n v="1346937"/>
    <x v="1"/>
    <m/>
    <m/>
    <m/>
    <m/>
    <m/>
    <m/>
    <s v="A4S02_06520"/>
    <n v="1491"/>
    <m/>
    <m/>
  </r>
  <r>
    <n v="2608"/>
    <x v="1"/>
    <x v="3"/>
    <s v="GCA_001766235.1"/>
    <s v="Primary Assembly"/>
    <s v="chromosome"/>
    <s v="CP015164.1"/>
    <n v="1345447"/>
    <n v="1346937"/>
    <x v="1"/>
    <s v="AOW46477.1"/>
    <m/>
    <m/>
    <s v="Fe-S cluster assembly protein SufB"/>
    <m/>
    <m/>
    <s v="A4S02_06520"/>
    <n v="1491"/>
    <n v="496"/>
    <m/>
  </r>
  <r>
    <n v="2609"/>
    <x v="0"/>
    <x v="2"/>
    <s v="GCA_001766235.1"/>
    <s v="Primary Assembly"/>
    <s v="chromosome"/>
    <s v="CP015164.1"/>
    <n v="1346941"/>
    <n v="1347405"/>
    <x v="1"/>
    <m/>
    <m/>
    <m/>
    <m/>
    <m/>
    <m/>
    <s v="A4S02_06525"/>
    <n v="465"/>
    <m/>
    <m/>
  </r>
  <r>
    <n v="2610"/>
    <x v="1"/>
    <x v="3"/>
    <s v="GCA_001766235.1"/>
    <s v="Primary Assembly"/>
    <s v="chromosome"/>
    <s v="CP015164.1"/>
    <n v="1346941"/>
    <n v="1347405"/>
    <x v="1"/>
    <s v="AOW46478.1"/>
    <m/>
    <m/>
    <s v="SUF system Fe-S cluster assembly regulator"/>
    <m/>
    <m/>
    <s v="A4S02_06525"/>
    <n v="465"/>
    <n v="154"/>
    <m/>
  </r>
  <r>
    <n v="2611"/>
    <x v="0"/>
    <x v="2"/>
    <s v="GCA_001766235.1"/>
    <s v="Primary Assembly"/>
    <s v="chromosome"/>
    <s v="CP015164.1"/>
    <n v="1347685"/>
    <n v="1348983"/>
    <x v="1"/>
    <m/>
    <m/>
    <m/>
    <m/>
    <m/>
    <m/>
    <s v="A4S02_06530"/>
    <n v="1299"/>
    <m/>
    <m/>
  </r>
  <r>
    <n v="2612"/>
    <x v="1"/>
    <x v="3"/>
    <s v="GCA_001766235.1"/>
    <s v="Primary Assembly"/>
    <s v="chromosome"/>
    <s v="CP015164.1"/>
    <n v="1347685"/>
    <n v="1348983"/>
    <x v="1"/>
    <s v="AOW47810.1"/>
    <m/>
    <m/>
    <s v="hypothetical protein"/>
    <m/>
    <m/>
    <s v="A4S02_06530"/>
    <n v="1299"/>
    <n v="432"/>
    <m/>
  </r>
  <r>
    <n v="2613"/>
    <x v="0"/>
    <x v="0"/>
    <s v="GCA_001766235.1"/>
    <s v="Primary Assembly"/>
    <s v="chromosome"/>
    <s v="CP015164.1"/>
    <n v="1349154"/>
    <n v="1351953"/>
    <x v="0"/>
    <m/>
    <m/>
    <m/>
    <m/>
    <m/>
    <m/>
    <s v="A4S02_06535"/>
    <n v="2800"/>
    <m/>
    <s v="pseudo"/>
  </r>
  <r>
    <n v="2614"/>
    <x v="1"/>
    <x v="1"/>
    <s v="GCA_001766235.1"/>
    <s v="Primary Assembly"/>
    <s v="chromosome"/>
    <s v="CP015164.1"/>
    <n v="1349154"/>
    <n v="1351953"/>
    <x v="0"/>
    <m/>
    <m/>
    <m/>
    <s v="phosphoenolpyruvate carboxylase"/>
    <m/>
    <m/>
    <s v="A4S02_06535"/>
    <n v="2800"/>
    <m/>
    <s v="pseudo"/>
  </r>
  <r>
    <n v="2615"/>
    <x v="0"/>
    <x v="2"/>
    <s v="GCA_001766235.1"/>
    <s v="Primary Assembly"/>
    <s v="chromosome"/>
    <s v="CP015164.1"/>
    <n v="1352002"/>
    <n v="1353027"/>
    <x v="1"/>
    <m/>
    <m/>
    <m/>
    <m/>
    <m/>
    <m/>
    <s v="A4S02_06540"/>
    <n v="1026"/>
    <m/>
    <m/>
  </r>
  <r>
    <n v="2616"/>
    <x v="1"/>
    <x v="3"/>
    <s v="GCA_001766235.1"/>
    <s v="Primary Assembly"/>
    <s v="chromosome"/>
    <s v="CP015164.1"/>
    <n v="1352002"/>
    <n v="1353027"/>
    <x v="1"/>
    <s v="AOW47811.1"/>
    <m/>
    <m/>
    <s v="esterase"/>
    <m/>
    <m/>
    <s v="A4S02_06540"/>
    <n v="1026"/>
    <n v="341"/>
    <m/>
  </r>
  <r>
    <n v="2617"/>
    <x v="0"/>
    <x v="2"/>
    <s v="GCA_001766235.1"/>
    <s v="Primary Assembly"/>
    <s v="chromosome"/>
    <s v="CP015164.1"/>
    <n v="1353175"/>
    <n v="1355262"/>
    <x v="1"/>
    <m/>
    <m/>
    <m/>
    <m/>
    <m/>
    <m/>
    <s v="A4S02_06545"/>
    <n v="2088"/>
    <m/>
    <m/>
  </r>
  <r>
    <n v="2618"/>
    <x v="1"/>
    <x v="3"/>
    <s v="GCA_001766235.1"/>
    <s v="Primary Assembly"/>
    <s v="chromosome"/>
    <s v="CP015164.1"/>
    <n v="1353175"/>
    <n v="1355262"/>
    <x v="1"/>
    <s v="AOW46479.1"/>
    <m/>
    <m/>
    <s v="translation elongation factor G"/>
    <m/>
    <m/>
    <s v="A4S02_06545"/>
    <n v="2088"/>
    <n v="695"/>
    <m/>
  </r>
  <r>
    <n v="2619"/>
    <x v="0"/>
    <x v="2"/>
    <s v="GCA_001766235.1"/>
    <s v="Primary Assembly"/>
    <s v="chromosome"/>
    <s v="CP015164.1"/>
    <n v="1355492"/>
    <n v="1355797"/>
    <x v="1"/>
    <m/>
    <m/>
    <m/>
    <m/>
    <m/>
    <m/>
    <s v="A4S02_06550"/>
    <n v="306"/>
    <m/>
    <m/>
  </r>
  <r>
    <n v="2620"/>
    <x v="1"/>
    <x v="3"/>
    <s v="GCA_001766235.1"/>
    <s v="Primary Assembly"/>
    <s v="chromosome"/>
    <s v="CP015164.1"/>
    <n v="1355492"/>
    <n v="1355797"/>
    <x v="1"/>
    <s v="AOW46480.1"/>
    <m/>
    <m/>
    <s v="50S ribosomal protein L28"/>
    <m/>
    <m/>
    <s v="A4S02_06550"/>
    <n v="306"/>
    <n v="101"/>
    <m/>
  </r>
  <r>
    <n v="2621"/>
    <x v="0"/>
    <x v="2"/>
    <s v="GCA_001766235.1"/>
    <s v="Primary Assembly"/>
    <s v="chromosome"/>
    <s v="CP015164.1"/>
    <n v="1355915"/>
    <n v="1356208"/>
    <x v="1"/>
    <m/>
    <m/>
    <m/>
    <m/>
    <m/>
    <m/>
    <s v="A4S02_06555"/>
    <n v="294"/>
    <m/>
    <m/>
  </r>
  <r>
    <n v="2622"/>
    <x v="1"/>
    <x v="3"/>
    <s v="GCA_001766235.1"/>
    <s v="Primary Assembly"/>
    <s v="chromosome"/>
    <s v="CP015164.1"/>
    <n v="1355915"/>
    <n v="1356208"/>
    <x v="1"/>
    <s v="AOW46481.1"/>
    <m/>
    <m/>
    <s v="hypothetical protein"/>
    <m/>
    <m/>
    <s v="A4S02_06555"/>
    <n v="294"/>
    <n v="97"/>
    <m/>
  </r>
  <r>
    <n v="2623"/>
    <x v="0"/>
    <x v="2"/>
    <s v="GCA_001766235.1"/>
    <s v="Primary Assembly"/>
    <s v="chromosome"/>
    <s v="CP015164.1"/>
    <n v="1356305"/>
    <n v="1358206"/>
    <x v="1"/>
    <m/>
    <m/>
    <m/>
    <m/>
    <m/>
    <m/>
    <s v="A4S02_06560"/>
    <n v="1902"/>
    <m/>
    <m/>
  </r>
  <r>
    <n v="2624"/>
    <x v="1"/>
    <x v="3"/>
    <s v="GCA_001766235.1"/>
    <s v="Primary Assembly"/>
    <s v="chromosome"/>
    <s v="CP015164.1"/>
    <n v="1356305"/>
    <n v="1358206"/>
    <x v="1"/>
    <s v="AOW46482.1"/>
    <m/>
    <m/>
    <s v="metal ABC transporter permease"/>
    <m/>
    <m/>
    <s v="A4S02_06560"/>
    <n v="1902"/>
    <n v="633"/>
    <m/>
  </r>
  <r>
    <n v="2625"/>
    <x v="0"/>
    <x v="2"/>
    <s v="GCA_001766235.1"/>
    <s v="Primary Assembly"/>
    <s v="chromosome"/>
    <s v="CP015164.1"/>
    <n v="1358238"/>
    <n v="1359110"/>
    <x v="0"/>
    <m/>
    <m/>
    <m/>
    <m/>
    <m/>
    <m/>
    <s v="A4S02_06565"/>
    <n v="873"/>
    <m/>
    <m/>
  </r>
  <r>
    <n v="2626"/>
    <x v="1"/>
    <x v="3"/>
    <s v="GCA_001766235.1"/>
    <s v="Primary Assembly"/>
    <s v="chromosome"/>
    <s v="CP015164.1"/>
    <n v="1358238"/>
    <n v="1359110"/>
    <x v="0"/>
    <s v="AOW46483.1"/>
    <m/>
    <m/>
    <s v="thiamine pyrophosphokinase"/>
    <m/>
    <m/>
    <s v="A4S02_06565"/>
    <n v="873"/>
    <n v="290"/>
    <m/>
  </r>
  <r>
    <n v="2627"/>
    <x v="0"/>
    <x v="2"/>
    <s v="GCA_001766235.1"/>
    <s v="Primary Assembly"/>
    <s v="chromosome"/>
    <s v="CP015164.1"/>
    <n v="1359115"/>
    <n v="1362105"/>
    <x v="1"/>
    <m/>
    <m/>
    <m/>
    <m/>
    <m/>
    <m/>
    <s v="A4S02_06570"/>
    <n v="2991"/>
    <m/>
    <m/>
  </r>
  <r>
    <n v="2628"/>
    <x v="1"/>
    <x v="3"/>
    <s v="GCA_001766235.1"/>
    <s v="Primary Assembly"/>
    <s v="chromosome"/>
    <s v="CP015164.1"/>
    <n v="1359115"/>
    <n v="1362105"/>
    <x v="1"/>
    <s v="AOW46484.1"/>
    <m/>
    <m/>
    <s v="[protein-PII] uridylyltransferase"/>
    <m/>
    <m/>
    <s v="A4S02_06570"/>
    <n v="2991"/>
    <n v="996"/>
    <m/>
  </r>
  <r>
    <n v="2629"/>
    <x v="0"/>
    <x v="2"/>
    <s v="GCA_001766235.1"/>
    <s v="Primary Assembly"/>
    <s v="chromosome"/>
    <s v="CP015164.1"/>
    <n v="1362111"/>
    <n v="1364765"/>
    <x v="1"/>
    <m/>
    <m/>
    <m/>
    <m/>
    <m/>
    <m/>
    <s v="A4S02_06575"/>
    <n v="2655"/>
    <m/>
    <m/>
  </r>
  <r>
    <n v="2630"/>
    <x v="1"/>
    <x v="3"/>
    <s v="GCA_001766235.1"/>
    <s v="Primary Assembly"/>
    <s v="chromosome"/>
    <s v="CP015164.1"/>
    <n v="1362111"/>
    <n v="1364765"/>
    <x v="1"/>
    <s v="AOW46485.1"/>
    <m/>
    <m/>
    <s v="DNA mismatch repair protein MutS"/>
    <m/>
    <m/>
    <s v="A4S02_06575"/>
    <n v="2655"/>
    <n v="884"/>
    <m/>
  </r>
  <r>
    <n v="2631"/>
    <x v="0"/>
    <x v="2"/>
    <s v="GCA_001766235.1"/>
    <s v="Primary Assembly"/>
    <s v="chromosome"/>
    <s v="CP015164.1"/>
    <n v="1364806"/>
    <n v="1366683"/>
    <x v="1"/>
    <m/>
    <m/>
    <m/>
    <m/>
    <m/>
    <m/>
    <s v="A4S02_06580"/>
    <n v="1878"/>
    <m/>
    <m/>
  </r>
  <r>
    <n v="2632"/>
    <x v="1"/>
    <x v="3"/>
    <s v="GCA_001766235.1"/>
    <s v="Primary Assembly"/>
    <s v="chromosome"/>
    <s v="CP015164.1"/>
    <n v="1364806"/>
    <n v="1366683"/>
    <x v="1"/>
    <s v="AOW47812.1"/>
    <m/>
    <m/>
    <s v="N-acetylglucosamine transferase"/>
    <m/>
    <m/>
    <s v="A4S02_06580"/>
    <n v="1878"/>
    <n v="625"/>
    <m/>
  </r>
  <r>
    <n v="2633"/>
    <x v="0"/>
    <x v="2"/>
    <s v="GCA_001766235.1"/>
    <s v="Primary Assembly"/>
    <s v="chromosome"/>
    <s v="CP015164.1"/>
    <n v="1366769"/>
    <n v="1368274"/>
    <x v="0"/>
    <m/>
    <m/>
    <m/>
    <m/>
    <m/>
    <m/>
    <s v="A4S02_06585"/>
    <n v="1506"/>
    <m/>
    <m/>
  </r>
  <r>
    <n v="2634"/>
    <x v="1"/>
    <x v="3"/>
    <s v="GCA_001766235.1"/>
    <s v="Primary Assembly"/>
    <s v="chromosome"/>
    <s v="CP015164.1"/>
    <n v="1366769"/>
    <n v="1368274"/>
    <x v="0"/>
    <s v="AOW46486.1"/>
    <m/>
    <m/>
    <s v="peptidase M32"/>
    <m/>
    <m/>
    <s v="A4S02_06585"/>
    <n v="1506"/>
    <n v="501"/>
    <m/>
  </r>
  <r>
    <n v="2635"/>
    <x v="0"/>
    <x v="2"/>
    <s v="GCA_001766235.1"/>
    <s v="Primary Assembly"/>
    <s v="chromosome"/>
    <s v="CP015164.1"/>
    <n v="1368421"/>
    <n v="1369572"/>
    <x v="0"/>
    <m/>
    <m/>
    <m/>
    <m/>
    <m/>
    <m/>
    <s v="A4S02_06590"/>
    <n v="1152"/>
    <m/>
    <m/>
  </r>
  <r>
    <n v="2636"/>
    <x v="1"/>
    <x v="3"/>
    <s v="GCA_001766235.1"/>
    <s v="Primary Assembly"/>
    <s v="chromosome"/>
    <s v="CP015164.1"/>
    <n v="1368421"/>
    <n v="1369572"/>
    <x v="0"/>
    <s v="AOW47813.1"/>
    <m/>
    <m/>
    <s v="gluconolactonase"/>
    <m/>
    <m/>
    <s v="A4S02_06590"/>
    <n v="1152"/>
    <n v="383"/>
    <m/>
  </r>
  <r>
    <n v="2637"/>
    <x v="0"/>
    <x v="2"/>
    <s v="GCA_001766235.1"/>
    <s v="Primary Assembly"/>
    <s v="chromosome"/>
    <s v="CP015164.1"/>
    <n v="1369639"/>
    <n v="1371039"/>
    <x v="0"/>
    <m/>
    <m/>
    <m/>
    <m/>
    <m/>
    <m/>
    <s v="A4S02_06595"/>
    <n v="1401"/>
    <m/>
    <m/>
  </r>
  <r>
    <n v="2638"/>
    <x v="1"/>
    <x v="3"/>
    <s v="GCA_001766235.1"/>
    <s v="Primary Assembly"/>
    <s v="chromosome"/>
    <s v="CP015164.1"/>
    <n v="1369639"/>
    <n v="1371039"/>
    <x v="0"/>
    <s v="AOW46487.1"/>
    <m/>
    <m/>
    <s v="threonine synthase"/>
    <m/>
    <m/>
    <s v="A4S02_06595"/>
    <n v="1401"/>
    <n v="466"/>
    <m/>
  </r>
  <r>
    <n v="2639"/>
    <x v="0"/>
    <x v="2"/>
    <s v="GCA_001766235.1"/>
    <s v="Primary Assembly"/>
    <s v="chromosome"/>
    <s v="CP015164.1"/>
    <n v="1371106"/>
    <n v="1372371"/>
    <x v="0"/>
    <m/>
    <m/>
    <m/>
    <m/>
    <m/>
    <m/>
    <s v="A4S02_06600"/>
    <n v="1266"/>
    <m/>
    <m/>
  </r>
  <r>
    <n v="2640"/>
    <x v="1"/>
    <x v="3"/>
    <s v="GCA_001766235.1"/>
    <s v="Primary Assembly"/>
    <s v="chromosome"/>
    <s v="CP015164.1"/>
    <n v="1371106"/>
    <n v="1372371"/>
    <x v="0"/>
    <s v="AOW46488.1"/>
    <m/>
    <m/>
    <s v="peptidase M16"/>
    <m/>
    <m/>
    <s v="A4S02_06600"/>
    <n v="1266"/>
    <n v="421"/>
    <m/>
  </r>
  <r>
    <n v="2641"/>
    <x v="0"/>
    <x v="2"/>
    <s v="GCA_001766235.1"/>
    <s v="Primary Assembly"/>
    <s v="chromosome"/>
    <s v="CP015164.1"/>
    <n v="1372368"/>
    <n v="1373708"/>
    <x v="0"/>
    <m/>
    <m/>
    <m/>
    <m/>
    <m/>
    <m/>
    <s v="A4S02_06605"/>
    <n v="1341"/>
    <m/>
    <m/>
  </r>
  <r>
    <n v="2642"/>
    <x v="1"/>
    <x v="3"/>
    <s v="GCA_001766235.1"/>
    <s v="Primary Assembly"/>
    <s v="chromosome"/>
    <s v="CP015164.1"/>
    <n v="1372368"/>
    <n v="1373708"/>
    <x v="0"/>
    <s v="AOW46489.1"/>
    <m/>
    <m/>
    <s v="modulator protein"/>
    <m/>
    <m/>
    <s v="A4S02_06605"/>
    <n v="1341"/>
    <n v="446"/>
    <m/>
  </r>
  <r>
    <n v="2643"/>
    <x v="0"/>
    <x v="2"/>
    <s v="GCA_001766235.1"/>
    <s v="Primary Assembly"/>
    <s v="chromosome"/>
    <s v="CP015164.1"/>
    <n v="1373735"/>
    <n v="1374706"/>
    <x v="0"/>
    <m/>
    <m/>
    <m/>
    <m/>
    <m/>
    <m/>
    <s v="A4S02_06610"/>
    <n v="972"/>
    <m/>
    <m/>
  </r>
  <r>
    <n v="2644"/>
    <x v="1"/>
    <x v="3"/>
    <s v="GCA_001766235.1"/>
    <s v="Primary Assembly"/>
    <s v="chromosome"/>
    <s v="CP015164.1"/>
    <n v="1373735"/>
    <n v="1374706"/>
    <x v="0"/>
    <s v="AOW46490.1"/>
    <m/>
    <m/>
    <s v="preprotein translocase subunit Tim44"/>
    <m/>
    <m/>
    <s v="A4S02_06610"/>
    <n v="972"/>
    <n v="323"/>
    <m/>
  </r>
  <r>
    <n v="2645"/>
    <x v="0"/>
    <x v="2"/>
    <s v="GCA_001766235.1"/>
    <s v="Primary Assembly"/>
    <s v="chromosome"/>
    <s v="CP015164.1"/>
    <n v="1374794"/>
    <n v="1374985"/>
    <x v="0"/>
    <m/>
    <m/>
    <m/>
    <m/>
    <m/>
    <m/>
    <s v="A4S02_06615"/>
    <n v="192"/>
    <m/>
    <m/>
  </r>
  <r>
    <n v="2646"/>
    <x v="1"/>
    <x v="3"/>
    <s v="GCA_001766235.1"/>
    <s v="Primary Assembly"/>
    <s v="chromosome"/>
    <s v="CP015164.1"/>
    <n v="1374794"/>
    <n v="1374985"/>
    <x v="0"/>
    <s v="AOW46491.1"/>
    <m/>
    <m/>
    <s v="hypothetical protein"/>
    <m/>
    <m/>
    <s v="A4S02_06615"/>
    <n v="192"/>
    <n v="63"/>
    <m/>
  </r>
  <r>
    <n v="2647"/>
    <x v="0"/>
    <x v="2"/>
    <s v="GCA_001766235.1"/>
    <s v="Primary Assembly"/>
    <s v="chromosome"/>
    <s v="CP015164.1"/>
    <n v="1375190"/>
    <n v="1376158"/>
    <x v="1"/>
    <m/>
    <m/>
    <m/>
    <m/>
    <m/>
    <m/>
    <s v="A4S02_06620"/>
    <n v="969"/>
    <m/>
    <m/>
  </r>
  <r>
    <n v="2648"/>
    <x v="1"/>
    <x v="3"/>
    <s v="GCA_001766235.1"/>
    <s v="Primary Assembly"/>
    <s v="chromosome"/>
    <s v="CP015164.1"/>
    <n v="1375190"/>
    <n v="1376158"/>
    <x v="1"/>
    <s v="AOW46492.1"/>
    <m/>
    <m/>
    <s v="protoheme IX farnesyltransferase"/>
    <m/>
    <m/>
    <s v="A4S02_06620"/>
    <n v="969"/>
    <n v="322"/>
    <m/>
  </r>
  <r>
    <n v="2649"/>
    <x v="0"/>
    <x v="2"/>
    <s v="GCA_001766235.1"/>
    <s v="Primary Assembly"/>
    <s v="chromosome"/>
    <s v="CP015164.1"/>
    <n v="1376155"/>
    <n v="1377411"/>
    <x v="1"/>
    <m/>
    <m/>
    <m/>
    <m/>
    <m/>
    <m/>
    <s v="A4S02_06625"/>
    <n v="1257"/>
    <m/>
    <m/>
  </r>
  <r>
    <n v="2650"/>
    <x v="1"/>
    <x v="3"/>
    <s v="GCA_001766235.1"/>
    <s v="Primary Assembly"/>
    <s v="chromosome"/>
    <s v="CP015164.1"/>
    <n v="1376155"/>
    <n v="1377411"/>
    <x v="1"/>
    <s v="AOW46493.1"/>
    <m/>
    <m/>
    <s v="cytochrome C oxidase subunit I"/>
    <m/>
    <m/>
    <s v="A4S02_06625"/>
    <n v="1257"/>
    <n v="418"/>
    <m/>
  </r>
  <r>
    <n v="2651"/>
    <x v="0"/>
    <x v="2"/>
    <s v="GCA_001766235.1"/>
    <s v="Primary Assembly"/>
    <s v="chromosome"/>
    <s v="CP015164.1"/>
    <n v="1377568"/>
    <n v="1378263"/>
    <x v="1"/>
    <m/>
    <m/>
    <m/>
    <m/>
    <m/>
    <m/>
    <s v="A4S02_06630"/>
    <n v="696"/>
    <m/>
    <m/>
  </r>
  <r>
    <n v="2652"/>
    <x v="1"/>
    <x v="3"/>
    <s v="GCA_001766235.1"/>
    <s v="Primary Assembly"/>
    <s v="chromosome"/>
    <s v="CP015164.1"/>
    <n v="1377568"/>
    <n v="1378263"/>
    <x v="1"/>
    <s v="AOW46494.1"/>
    <m/>
    <m/>
    <s v="phosphatidylethanolamine N-methyltransferase"/>
    <m/>
    <m/>
    <s v="A4S02_06630"/>
    <n v="696"/>
    <n v="231"/>
    <m/>
  </r>
  <r>
    <n v="2653"/>
    <x v="0"/>
    <x v="2"/>
    <s v="GCA_001766235.1"/>
    <s v="Primary Assembly"/>
    <s v="chromosome"/>
    <s v="CP015164.1"/>
    <n v="1378415"/>
    <n v="1378597"/>
    <x v="0"/>
    <m/>
    <m/>
    <m/>
    <m/>
    <m/>
    <m/>
    <s v="A4S02_06635"/>
    <n v="183"/>
    <m/>
    <m/>
  </r>
  <r>
    <n v="2654"/>
    <x v="1"/>
    <x v="3"/>
    <s v="GCA_001766235.1"/>
    <s v="Primary Assembly"/>
    <s v="chromosome"/>
    <s v="CP015164.1"/>
    <n v="1378415"/>
    <n v="1378597"/>
    <x v="0"/>
    <s v="AOW46495.1"/>
    <m/>
    <m/>
    <s v="hypothetical protein"/>
    <m/>
    <m/>
    <s v="A4S02_06635"/>
    <n v="183"/>
    <n v="60"/>
    <m/>
  </r>
  <r>
    <n v="2655"/>
    <x v="0"/>
    <x v="2"/>
    <s v="GCA_001766235.1"/>
    <s v="Primary Assembly"/>
    <s v="chromosome"/>
    <s v="CP015164.1"/>
    <n v="1378601"/>
    <n v="1379596"/>
    <x v="1"/>
    <m/>
    <m/>
    <m/>
    <m/>
    <m/>
    <m/>
    <s v="A4S02_06640"/>
    <n v="996"/>
    <m/>
    <m/>
  </r>
  <r>
    <n v="2656"/>
    <x v="1"/>
    <x v="3"/>
    <s v="GCA_001766235.1"/>
    <s v="Primary Assembly"/>
    <s v="chromosome"/>
    <s v="CP015164.1"/>
    <n v="1378601"/>
    <n v="1379596"/>
    <x v="1"/>
    <s v="AOW46496.1"/>
    <m/>
    <m/>
    <s v="glutathione synthase"/>
    <m/>
    <m/>
    <s v="A4S02_06640"/>
    <n v="996"/>
    <n v="331"/>
    <m/>
  </r>
  <r>
    <n v="2657"/>
    <x v="0"/>
    <x v="2"/>
    <s v="GCA_001766235.1"/>
    <s v="Primary Assembly"/>
    <s v="chromosome"/>
    <s v="CP015164.1"/>
    <n v="1379696"/>
    <n v="1381192"/>
    <x v="1"/>
    <m/>
    <m/>
    <m/>
    <m/>
    <m/>
    <m/>
    <s v="A4S02_06645"/>
    <n v="1497"/>
    <m/>
    <m/>
  </r>
  <r>
    <n v="2658"/>
    <x v="1"/>
    <x v="3"/>
    <s v="GCA_001766235.1"/>
    <s v="Primary Assembly"/>
    <s v="chromosome"/>
    <s v="CP015164.1"/>
    <n v="1379696"/>
    <n v="1381192"/>
    <x v="1"/>
    <s v="AOW46497.1"/>
    <m/>
    <m/>
    <s v="glycosyl transferase"/>
    <m/>
    <m/>
    <s v="A4S02_06645"/>
    <n v="1497"/>
    <n v="498"/>
    <m/>
  </r>
  <r>
    <n v="2659"/>
    <x v="0"/>
    <x v="2"/>
    <s v="GCA_001766235.1"/>
    <s v="Primary Assembly"/>
    <s v="chromosome"/>
    <s v="CP015164.1"/>
    <n v="1381189"/>
    <n v="1382310"/>
    <x v="1"/>
    <m/>
    <m/>
    <m/>
    <m/>
    <m/>
    <m/>
    <s v="A4S02_06650"/>
    <n v="1122"/>
    <m/>
    <m/>
  </r>
  <r>
    <n v="2660"/>
    <x v="1"/>
    <x v="3"/>
    <s v="GCA_001766235.1"/>
    <s v="Primary Assembly"/>
    <s v="chromosome"/>
    <s v="CP015164.1"/>
    <n v="1381189"/>
    <n v="1382310"/>
    <x v="1"/>
    <s v="AOW46498.1"/>
    <m/>
    <m/>
    <s v="dolichol monophosphate mannose synthase"/>
    <m/>
    <m/>
    <s v="A4S02_06650"/>
    <n v="1122"/>
    <n v="373"/>
    <m/>
  </r>
  <r>
    <n v="2661"/>
    <x v="0"/>
    <x v="2"/>
    <s v="GCA_001766235.1"/>
    <s v="Primary Assembly"/>
    <s v="chromosome"/>
    <s v="CP015164.1"/>
    <n v="1382307"/>
    <n v="1382822"/>
    <x v="1"/>
    <m/>
    <m/>
    <m/>
    <m/>
    <m/>
    <m/>
    <s v="A4S02_06655"/>
    <n v="516"/>
    <m/>
    <m/>
  </r>
  <r>
    <n v="2662"/>
    <x v="1"/>
    <x v="3"/>
    <s v="GCA_001766235.1"/>
    <s v="Primary Assembly"/>
    <s v="chromosome"/>
    <s v="CP015164.1"/>
    <n v="1382307"/>
    <n v="1382822"/>
    <x v="1"/>
    <s v="AOW46499.1"/>
    <m/>
    <m/>
    <s v="AsnC family transcriptional regulator"/>
    <m/>
    <m/>
    <s v="A4S02_06655"/>
    <n v="516"/>
    <n v="171"/>
    <m/>
  </r>
  <r>
    <n v="2663"/>
    <x v="0"/>
    <x v="2"/>
    <s v="GCA_001766235.1"/>
    <s v="Primary Assembly"/>
    <s v="chromosome"/>
    <s v="CP015164.1"/>
    <n v="1383004"/>
    <n v="1383951"/>
    <x v="0"/>
    <m/>
    <m/>
    <m/>
    <m/>
    <m/>
    <m/>
    <s v="A4S02_06660"/>
    <n v="948"/>
    <m/>
    <m/>
  </r>
  <r>
    <n v="2664"/>
    <x v="1"/>
    <x v="3"/>
    <s v="GCA_001766235.1"/>
    <s v="Primary Assembly"/>
    <s v="chromosome"/>
    <s v="CP015164.1"/>
    <n v="1383004"/>
    <n v="1383951"/>
    <x v="0"/>
    <s v="AOW46500.1"/>
    <m/>
    <m/>
    <s v="thioredoxin-disulfide reductase"/>
    <m/>
    <m/>
    <s v="A4S02_06660"/>
    <n v="948"/>
    <n v="315"/>
    <m/>
  </r>
  <r>
    <n v="2665"/>
    <x v="0"/>
    <x v="2"/>
    <s v="GCA_001766235.1"/>
    <s v="Primary Assembly"/>
    <s v="chromosome"/>
    <s v="CP015164.1"/>
    <n v="1384068"/>
    <n v="1384949"/>
    <x v="0"/>
    <m/>
    <m/>
    <m/>
    <m/>
    <m/>
    <m/>
    <s v="A4S02_06665"/>
    <n v="882"/>
    <m/>
    <m/>
  </r>
  <r>
    <n v="2666"/>
    <x v="1"/>
    <x v="3"/>
    <s v="GCA_001766235.1"/>
    <s v="Primary Assembly"/>
    <s v="chromosome"/>
    <s v="CP015164.1"/>
    <n v="1384068"/>
    <n v="1384949"/>
    <x v="0"/>
    <s v="AOW46501.1"/>
    <m/>
    <m/>
    <s v="LysR family transcriptional regulator"/>
    <m/>
    <m/>
    <s v="A4S02_06665"/>
    <n v="882"/>
    <n v="293"/>
    <m/>
  </r>
  <r>
    <n v="2667"/>
    <x v="0"/>
    <x v="2"/>
    <s v="GCA_001766235.1"/>
    <s v="Primary Assembly"/>
    <s v="chromosome"/>
    <s v="CP015164.1"/>
    <n v="1385451"/>
    <n v="1385915"/>
    <x v="0"/>
    <m/>
    <m/>
    <m/>
    <m/>
    <m/>
    <m/>
    <s v="A4S02_06670"/>
    <n v="465"/>
    <m/>
    <m/>
  </r>
  <r>
    <n v="2668"/>
    <x v="1"/>
    <x v="3"/>
    <s v="GCA_001766235.1"/>
    <s v="Primary Assembly"/>
    <s v="chromosome"/>
    <s v="CP015164.1"/>
    <n v="1385451"/>
    <n v="1385915"/>
    <x v="0"/>
    <s v="AOW46502.1"/>
    <m/>
    <m/>
    <s v="MucR family transcriptional regulator"/>
    <m/>
    <m/>
    <s v="A4S02_06670"/>
    <n v="465"/>
    <n v="154"/>
    <m/>
  </r>
  <r>
    <n v="2669"/>
    <x v="0"/>
    <x v="2"/>
    <s v="GCA_001766235.1"/>
    <s v="Primary Assembly"/>
    <s v="chromosome"/>
    <s v="CP015164.1"/>
    <n v="1386240"/>
    <n v="1386554"/>
    <x v="0"/>
    <m/>
    <m/>
    <m/>
    <m/>
    <m/>
    <m/>
    <s v="A4S02_06675"/>
    <n v="315"/>
    <m/>
    <m/>
  </r>
  <r>
    <n v="2670"/>
    <x v="1"/>
    <x v="3"/>
    <s v="GCA_001766235.1"/>
    <s v="Primary Assembly"/>
    <s v="chromosome"/>
    <s v="CP015164.1"/>
    <n v="1386240"/>
    <n v="1386554"/>
    <x v="0"/>
    <s v="AOW46503.1"/>
    <m/>
    <m/>
    <s v="integration host factor subunit beta"/>
    <m/>
    <m/>
    <s v="A4S02_06675"/>
    <n v="315"/>
    <n v="104"/>
    <m/>
  </r>
  <r>
    <n v="2671"/>
    <x v="0"/>
    <x v="2"/>
    <s v="GCA_001766235.1"/>
    <s v="Primary Assembly"/>
    <s v="chromosome"/>
    <s v="CP015164.1"/>
    <n v="1386546"/>
    <n v="1386911"/>
    <x v="1"/>
    <m/>
    <m/>
    <m/>
    <m/>
    <m/>
    <m/>
    <s v="A4S02_06680"/>
    <n v="366"/>
    <m/>
    <m/>
  </r>
  <r>
    <n v="2672"/>
    <x v="1"/>
    <x v="3"/>
    <s v="GCA_001766235.1"/>
    <s v="Primary Assembly"/>
    <s v="chromosome"/>
    <s v="CP015164.1"/>
    <n v="1386546"/>
    <n v="1386911"/>
    <x v="1"/>
    <s v="AOW46504.1"/>
    <m/>
    <m/>
    <s v="hypothetical protein"/>
    <m/>
    <m/>
    <s v="A4S02_06680"/>
    <n v="366"/>
    <n v="121"/>
    <m/>
  </r>
  <r>
    <n v="2673"/>
    <x v="0"/>
    <x v="0"/>
    <s v="GCA_001766235.1"/>
    <s v="Primary Assembly"/>
    <s v="chromosome"/>
    <s v="CP015164.1"/>
    <n v="1386999"/>
    <n v="1388077"/>
    <x v="0"/>
    <m/>
    <m/>
    <m/>
    <m/>
    <m/>
    <m/>
    <s v="A4S02_06685"/>
    <n v="1079"/>
    <m/>
    <s v="pseudo"/>
  </r>
  <r>
    <n v="2674"/>
    <x v="1"/>
    <x v="1"/>
    <s v="GCA_001766235.1"/>
    <s v="Primary Assembly"/>
    <s v="chromosome"/>
    <s v="CP015164.1"/>
    <n v="1386999"/>
    <n v="1388077"/>
    <x v="0"/>
    <m/>
    <m/>
    <m/>
    <s v="transposase"/>
    <m/>
    <m/>
    <s v="A4S02_06685"/>
    <n v="1079"/>
    <m/>
    <s v="pseudo"/>
  </r>
  <r>
    <n v="2675"/>
    <x v="0"/>
    <x v="0"/>
    <s v="GCA_001766235.1"/>
    <s v="Primary Assembly"/>
    <s v="chromosome"/>
    <s v="CP015164.1"/>
    <n v="1388209"/>
    <n v="1389102"/>
    <x v="1"/>
    <m/>
    <m/>
    <m/>
    <m/>
    <m/>
    <m/>
    <s v="A4S02_06690"/>
    <n v="894"/>
    <m/>
    <s v="pseudo"/>
  </r>
  <r>
    <n v="2676"/>
    <x v="1"/>
    <x v="1"/>
    <s v="GCA_001766235.1"/>
    <s v="Primary Assembly"/>
    <s v="chromosome"/>
    <s v="CP015164.1"/>
    <n v="1388209"/>
    <n v="1389102"/>
    <x v="1"/>
    <m/>
    <m/>
    <m/>
    <s v="uracil-DNA glycosylase"/>
    <m/>
    <m/>
    <s v="A4S02_06690"/>
    <n v="894"/>
    <m/>
    <s v="pseudo"/>
  </r>
  <r>
    <n v="2677"/>
    <x v="0"/>
    <x v="2"/>
    <s v="GCA_001766235.1"/>
    <s v="Primary Assembly"/>
    <s v="chromosome"/>
    <s v="CP015164.1"/>
    <n v="1389130"/>
    <n v="1390680"/>
    <x v="1"/>
    <m/>
    <m/>
    <m/>
    <m/>
    <m/>
    <m/>
    <s v="A4S02_06695"/>
    <n v="1551"/>
    <m/>
    <m/>
  </r>
  <r>
    <n v="2678"/>
    <x v="1"/>
    <x v="3"/>
    <s v="GCA_001766235.1"/>
    <s v="Primary Assembly"/>
    <s v="chromosome"/>
    <s v="CP015164.1"/>
    <n v="1389130"/>
    <n v="1390680"/>
    <x v="1"/>
    <s v="AOW46505.1"/>
    <m/>
    <m/>
    <s v="murein biosynthesis integral membrane protein MurJ"/>
    <m/>
    <m/>
    <s v="A4S02_06695"/>
    <n v="1551"/>
    <n v="516"/>
    <m/>
  </r>
  <r>
    <n v="2679"/>
    <x v="0"/>
    <x v="2"/>
    <s v="GCA_001766235.1"/>
    <s v="Primary Assembly"/>
    <s v="chromosome"/>
    <s v="CP015164.1"/>
    <n v="1390907"/>
    <n v="1392028"/>
    <x v="0"/>
    <m/>
    <m/>
    <m/>
    <m/>
    <m/>
    <m/>
    <s v="A4S02_06700"/>
    <n v="1122"/>
    <m/>
    <m/>
  </r>
  <r>
    <n v="2680"/>
    <x v="1"/>
    <x v="3"/>
    <s v="GCA_001766235.1"/>
    <s v="Primary Assembly"/>
    <s v="chromosome"/>
    <s v="CP015164.1"/>
    <n v="1390907"/>
    <n v="1392028"/>
    <x v="0"/>
    <s v="AOW46506.1"/>
    <m/>
    <m/>
    <s v="AI-2E family transporter"/>
    <m/>
    <m/>
    <s v="A4S02_06700"/>
    <n v="1122"/>
    <n v="373"/>
    <m/>
  </r>
  <r>
    <n v="2681"/>
    <x v="0"/>
    <x v="4"/>
    <s v="GCA_001766235.1"/>
    <s v="Primary Assembly"/>
    <s v="chromosome"/>
    <s v="CP015164.1"/>
    <n v="1392071"/>
    <n v="1392144"/>
    <x v="1"/>
    <m/>
    <m/>
    <m/>
    <m/>
    <m/>
    <m/>
    <s v="A4S02_06705"/>
    <n v="74"/>
    <m/>
    <m/>
  </r>
  <r>
    <n v="2682"/>
    <x v="2"/>
    <x v="5"/>
    <s v="GCA_001766235.1"/>
    <s v="Primary Assembly"/>
    <s v="chromosome"/>
    <s v="CP015164.1"/>
    <n v="1392071"/>
    <n v="1392144"/>
    <x v="1"/>
    <m/>
    <m/>
    <m/>
    <s v="tRNA-Pro"/>
    <m/>
    <m/>
    <s v="A4S02_06705"/>
    <n v="74"/>
    <m/>
    <s v="anticodon=GGG"/>
  </r>
  <r>
    <n v="2683"/>
    <x v="0"/>
    <x v="2"/>
    <s v="GCA_001766235.1"/>
    <s v="Primary Assembly"/>
    <s v="chromosome"/>
    <s v="CP015164.1"/>
    <n v="1392209"/>
    <n v="1393021"/>
    <x v="1"/>
    <m/>
    <m/>
    <m/>
    <m/>
    <m/>
    <m/>
    <s v="A4S02_06710"/>
    <n v="813"/>
    <m/>
    <m/>
  </r>
  <r>
    <n v="2684"/>
    <x v="1"/>
    <x v="3"/>
    <s v="GCA_001766235.1"/>
    <s v="Primary Assembly"/>
    <s v="chromosome"/>
    <s v="CP015164.1"/>
    <n v="1392209"/>
    <n v="1393021"/>
    <x v="1"/>
    <s v="AOW47814.1"/>
    <m/>
    <m/>
    <s v="MerR family transcriptional regulator"/>
    <m/>
    <m/>
    <s v="A4S02_06710"/>
    <n v="813"/>
    <n v="270"/>
    <m/>
  </r>
  <r>
    <n v="2685"/>
    <x v="0"/>
    <x v="2"/>
    <s v="GCA_001766235.1"/>
    <s v="Primary Assembly"/>
    <s v="chromosome"/>
    <s v="CP015164.1"/>
    <n v="1393014"/>
    <n v="1393334"/>
    <x v="1"/>
    <m/>
    <m/>
    <m/>
    <m/>
    <m/>
    <m/>
    <s v="A4S02_06715"/>
    <n v="321"/>
    <m/>
    <m/>
  </r>
  <r>
    <n v="2686"/>
    <x v="1"/>
    <x v="3"/>
    <s v="GCA_001766235.1"/>
    <s v="Primary Assembly"/>
    <s v="chromosome"/>
    <s v="CP015164.1"/>
    <n v="1393014"/>
    <n v="1393334"/>
    <x v="1"/>
    <s v="AOW46507.1"/>
    <m/>
    <m/>
    <s v="integration host factor subunit alpha"/>
    <m/>
    <m/>
    <s v="A4S02_06715"/>
    <n v="321"/>
    <n v="106"/>
    <m/>
  </r>
  <r>
    <n v="2687"/>
    <x v="0"/>
    <x v="2"/>
    <s v="GCA_001766235.1"/>
    <s v="Primary Assembly"/>
    <s v="chromosome"/>
    <s v="CP015164.1"/>
    <n v="1393407"/>
    <n v="1394387"/>
    <x v="1"/>
    <m/>
    <m/>
    <m/>
    <m/>
    <m/>
    <m/>
    <s v="A4S02_06720"/>
    <n v="981"/>
    <m/>
    <m/>
  </r>
  <r>
    <n v="2688"/>
    <x v="1"/>
    <x v="3"/>
    <s v="GCA_001766235.1"/>
    <s v="Primary Assembly"/>
    <s v="chromosome"/>
    <s v="CP015164.1"/>
    <n v="1393407"/>
    <n v="1394387"/>
    <x v="1"/>
    <s v="AOW46508.1"/>
    <m/>
    <m/>
    <s v="3-oxoacyl-ACP synthase"/>
    <m/>
    <m/>
    <s v="A4S02_06720"/>
    <n v="981"/>
    <n v="326"/>
    <m/>
  </r>
  <r>
    <n v="2689"/>
    <x v="0"/>
    <x v="2"/>
    <s v="GCA_001766235.1"/>
    <s v="Primary Assembly"/>
    <s v="chromosome"/>
    <s v="CP015164.1"/>
    <n v="1394452"/>
    <n v="1395558"/>
    <x v="1"/>
    <m/>
    <m/>
    <m/>
    <m/>
    <m/>
    <m/>
    <s v="A4S02_06725"/>
    <n v="1107"/>
    <m/>
    <m/>
  </r>
  <r>
    <n v="2690"/>
    <x v="1"/>
    <x v="3"/>
    <s v="GCA_001766235.1"/>
    <s v="Primary Assembly"/>
    <s v="chromosome"/>
    <s v="CP015164.1"/>
    <n v="1394452"/>
    <n v="1395558"/>
    <x v="1"/>
    <s v="AOW46509.1"/>
    <m/>
    <m/>
    <s v="phosphate acyltransferase"/>
    <m/>
    <m/>
    <s v="A4S02_06725"/>
    <n v="1107"/>
    <n v="368"/>
    <m/>
  </r>
  <r>
    <n v="2691"/>
    <x v="0"/>
    <x v="2"/>
    <s v="GCA_001766235.1"/>
    <s v="Primary Assembly"/>
    <s v="chromosome"/>
    <s v="CP015164.1"/>
    <n v="1395646"/>
    <n v="1395849"/>
    <x v="1"/>
    <m/>
    <m/>
    <m/>
    <m/>
    <m/>
    <m/>
    <s v="A4S02_06730"/>
    <n v="204"/>
    <m/>
    <m/>
  </r>
  <r>
    <n v="2692"/>
    <x v="1"/>
    <x v="3"/>
    <s v="GCA_001766235.1"/>
    <s v="Primary Assembly"/>
    <s v="chromosome"/>
    <s v="CP015164.1"/>
    <n v="1395646"/>
    <n v="1395849"/>
    <x v="1"/>
    <s v="AOW46510.1"/>
    <m/>
    <m/>
    <s v="50S ribosomal protein L32"/>
    <m/>
    <m/>
    <s v="A4S02_06730"/>
    <n v="204"/>
    <n v="67"/>
    <m/>
  </r>
  <r>
    <n v="2693"/>
    <x v="0"/>
    <x v="2"/>
    <s v="GCA_001766235.1"/>
    <s v="Primary Assembly"/>
    <s v="chromosome"/>
    <s v="CP015164.1"/>
    <n v="1396014"/>
    <n v="1396568"/>
    <x v="1"/>
    <m/>
    <m/>
    <m/>
    <m/>
    <m/>
    <m/>
    <s v="A4S02_06735"/>
    <n v="555"/>
    <m/>
    <m/>
  </r>
  <r>
    <n v="2694"/>
    <x v="1"/>
    <x v="3"/>
    <s v="GCA_001766235.1"/>
    <s v="Primary Assembly"/>
    <s v="chromosome"/>
    <s v="CP015164.1"/>
    <n v="1396014"/>
    <n v="1396568"/>
    <x v="1"/>
    <s v="AOW46511.1"/>
    <m/>
    <m/>
    <s v="hypothetical protein"/>
    <m/>
    <m/>
    <s v="A4S02_06735"/>
    <n v="555"/>
    <n v="184"/>
    <m/>
  </r>
  <r>
    <n v="2695"/>
    <x v="0"/>
    <x v="2"/>
    <s v="GCA_001766235.1"/>
    <s v="Primary Assembly"/>
    <s v="chromosome"/>
    <s v="CP015164.1"/>
    <n v="1396815"/>
    <n v="1397378"/>
    <x v="0"/>
    <m/>
    <m/>
    <m/>
    <m/>
    <m/>
    <m/>
    <s v="A4S02_06740"/>
    <n v="564"/>
    <m/>
    <m/>
  </r>
  <r>
    <n v="2696"/>
    <x v="1"/>
    <x v="3"/>
    <s v="GCA_001766235.1"/>
    <s v="Primary Assembly"/>
    <s v="chromosome"/>
    <s v="CP015164.1"/>
    <n v="1396815"/>
    <n v="1397378"/>
    <x v="0"/>
    <s v="AOW46512.1"/>
    <m/>
    <m/>
    <s v="hypothetical protein"/>
    <m/>
    <m/>
    <s v="A4S02_06740"/>
    <n v="564"/>
    <n v="187"/>
    <m/>
  </r>
  <r>
    <n v="2697"/>
    <x v="0"/>
    <x v="2"/>
    <s v="GCA_001766235.1"/>
    <s v="Primary Assembly"/>
    <s v="chromosome"/>
    <s v="CP015164.1"/>
    <n v="1397391"/>
    <n v="1398773"/>
    <x v="1"/>
    <m/>
    <m/>
    <m/>
    <m/>
    <m/>
    <m/>
    <s v="A4S02_06745"/>
    <n v="1383"/>
    <m/>
    <m/>
  </r>
  <r>
    <n v="2698"/>
    <x v="1"/>
    <x v="3"/>
    <s v="GCA_001766235.1"/>
    <s v="Primary Assembly"/>
    <s v="chromosome"/>
    <s v="CP015164.1"/>
    <n v="1397391"/>
    <n v="1398773"/>
    <x v="1"/>
    <s v="AOW46513.1"/>
    <m/>
    <m/>
    <s v="two-component sensor histidine kinase"/>
    <m/>
    <m/>
    <s v="A4S02_06745"/>
    <n v="1383"/>
    <n v="460"/>
    <m/>
  </r>
  <r>
    <n v="2699"/>
    <x v="0"/>
    <x v="2"/>
    <s v="GCA_001766235.1"/>
    <s v="Primary Assembly"/>
    <s v="chromosome"/>
    <s v="CP015164.1"/>
    <n v="1398784"/>
    <n v="1399533"/>
    <x v="1"/>
    <m/>
    <m/>
    <m/>
    <m/>
    <m/>
    <m/>
    <s v="A4S02_06750"/>
    <n v="750"/>
    <m/>
    <m/>
  </r>
  <r>
    <n v="2700"/>
    <x v="1"/>
    <x v="3"/>
    <s v="GCA_001766235.1"/>
    <s v="Primary Assembly"/>
    <s v="chromosome"/>
    <s v="CP015164.1"/>
    <n v="1398784"/>
    <n v="1399533"/>
    <x v="1"/>
    <s v="AOW47815.1"/>
    <m/>
    <m/>
    <s v="DNA-binding response regulator"/>
    <m/>
    <m/>
    <s v="A4S02_06750"/>
    <n v="750"/>
    <n v="249"/>
    <m/>
  </r>
  <r>
    <n v="2701"/>
    <x v="0"/>
    <x v="2"/>
    <s v="GCA_001766235.1"/>
    <s v="Primary Assembly"/>
    <s v="chromosome"/>
    <s v="CP015164.1"/>
    <n v="1399496"/>
    <n v="1400017"/>
    <x v="1"/>
    <m/>
    <m/>
    <m/>
    <m/>
    <m/>
    <m/>
    <s v="A4S02_06755"/>
    <n v="522"/>
    <m/>
    <m/>
  </r>
  <r>
    <n v="2702"/>
    <x v="1"/>
    <x v="3"/>
    <s v="GCA_001766235.1"/>
    <s v="Primary Assembly"/>
    <s v="chromosome"/>
    <s v="CP015164.1"/>
    <n v="1399496"/>
    <n v="1400017"/>
    <x v="1"/>
    <s v="AOW46514.1"/>
    <m/>
    <m/>
    <s v="MarR family transcriptional regulator"/>
    <m/>
    <m/>
    <s v="A4S02_06755"/>
    <n v="522"/>
    <n v="173"/>
    <m/>
  </r>
  <r>
    <n v="2703"/>
    <x v="0"/>
    <x v="2"/>
    <s v="GCA_001766235.1"/>
    <s v="Primary Assembly"/>
    <s v="chromosome"/>
    <s v="CP015164.1"/>
    <n v="1400046"/>
    <n v="1400705"/>
    <x v="1"/>
    <m/>
    <m/>
    <m/>
    <m/>
    <m/>
    <m/>
    <s v="A4S02_06760"/>
    <n v="660"/>
    <m/>
    <m/>
  </r>
  <r>
    <n v="2704"/>
    <x v="1"/>
    <x v="3"/>
    <s v="GCA_001766235.1"/>
    <s v="Primary Assembly"/>
    <s v="chromosome"/>
    <s v="CP015164.1"/>
    <n v="1400046"/>
    <n v="1400705"/>
    <x v="1"/>
    <s v="AOW46515.1"/>
    <m/>
    <m/>
    <s v="rpsU-divergently transcribed protein"/>
    <m/>
    <m/>
    <s v="A4S02_06760"/>
    <n v="660"/>
    <n v="219"/>
    <m/>
  </r>
  <r>
    <n v="2705"/>
    <x v="0"/>
    <x v="2"/>
    <s v="GCA_001766235.1"/>
    <s v="Primary Assembly"/>
    <s v="chromosome"/>
    <s v="CP015164.1"/>
    <n v="1400709"/>
    <n v="1401233"/>
    <x v="1"/>
    <m/>
    <m/>
    <m/>
    <m/>
    <m/>
    <m/>
    <s v="A4S02_06765"/>
    <n v="525"/>
    <m/>
    <m/>
  </r>
  <r>
    <n v="2706"/>
    <x v="1"/>
    <x v="3"/>
    <s v="GCA_001766235.1"/>
    <s v="Primary Assembly"/>
    <s v="chromosome"/>
    <s v="CP015164.1"/>
    <n v="1400709"/>
    <n v="1401233"/>
    <x v="1"/>
    <s v="AOW46516.1"/>
    <m/>
    <m/>
    <s v="peptide deformylase"/>
    <m/>
    <m/>
    <s v="A4S02_06765"/>
    <n v="525"/>
    <n v="174"/>
    <m/>
  </r>
  <r>
    <n v="2707"/>
    <x v="0"/>
    <x v="2"/>
    <s v="GCA_001766235.1"/>
    <s v="Primary Assembly"/>
    <s v="chromosome"/>
    <s v="CP015164.1"/>
    <n v="1401447"/>
    <n v="1401650"/>
    <x v="0"/>
    <m/>
    <m/>
    <m/>
    <m/>
    <m/>
    <m/>
    <s v="A4S02_06770"/>
    <n v="204"/>
    <m/>
    <m/>
  </r>
  <r>
    <n v="2708"/>
    <x v="1"/>
    <x v="3"/>
    <s v="GCA_001766235.1"/>
    <s v="Primary Assembly"/>
    <s v="chromosome"/>
    <s v="CP015164.1"/>
    <n v="1401447"/>
    <n v="1401650"/>
    <x v="0"/>
    <s v="AOW46517.1"/>
    <m/>
    <m/>
    <s v="30S ribosomal protein S21"/>
    <m/>
    <m/>
    <s v="A4S02_06770"/>
    <n v="204"/>
    <n v="67"/>
    <m/>
  </r>
  <r>
    <n v="2709"/>
    <x v="0"/>
    <x v="2"/>
    <s v="GCA_001766235.1"/>
    <s v="Primary Assembly"/>
    <s v="chromosome"/>
    <s v="CP015164.1"/>
    <n v="1401802"/>
    <n v="1402926"/>
    <x v="1"/>
    <m/>
    <m/>
    <m/>
    <m/>
    <m/>
    <m/>
    <s v="A4S02_06775"/>
    <n v="1125"/>
    <m/>
    <m/>
  </r>
  <r>
    <n v="2710"/>
    <x v="1"/>
    <x v="3"/>
    <s v="GCA_001766235.1"/>
    <s v="Primary Assembly"/>
    <s v="chromosome"/>
    <s v="CP015164.1"/>
    <n v="1401802"/>
    <n v="1402926"/>
    <x v="1"/>
    <s v="AOW46518.1"/>
    <m/>
    <m/>
    <s v="3-isopropylmalate dehydrogenase"/>
    <m/>
    <m/>
    <s v="A4S02_06775"/>
    <n v="1125"/>
    <n v="374"/>
    <m/>
  </r>
  <r>
    <n v="2711"/>
    <x v="0"/>
    <x v="2"/>
    <s v="GCA_001766235.1"/>
    <s v="Primary Assembly"/>
    <s v="chromosome"/>
    <s v="CP015164.1"/>
    <n v="1402942"/>
    <n v="1403565"/>
    <x v="1"/>
    <m/>
    <m/>
    <m/>
    <m/>
    <m/>
    <m/>
    <s v="A4S02_06780"/>
    <n v="624"/>
    <m/>
    <m/>
  </r>
  <r>
    <n v="2712"/>
    <x v="1"/>
    <x v="3"/>
    <s v="GCA_001766235.1"/>
    <s v="Primary Assembly"/>
    <s v="chromosome"/>
    <s v="CP015164.1"/>
    <n v="1402942"/>
    <n v="1403565"/>
    <x v="1"/>
    <s v="AOW46519.1"/>
    <m/>
    <m/>
    <s v="3-isopropylmalate dehydratase small subunit"/>
    <m/>
    <m/>
    <s v="A4S02_06780"/>
    <n v="624"/>
    <n v="207"/>
    <m/>
  </r>
  <r>
    <n v="2713"/>
    <x v="0"/>
    <x v="2"/>
    <s v="GCA_001766235.1"/>
    <s v="Primary Assembly"/>
    <s v="chromosome"/>
    <s v="CP015164.1"/>
    <n v="1403565"/>
    <n v="1404968"/>
    <x v="1"/>
    <m/>
    <m/>
    <m/>
    <m/>
    <m/>
    <m/>
    <s v="A4S02_06785"/>
    <n v="1404"/>
    <m/>
    <m/>
  </r>
  <r>
    <n v="2714"/>
    <x v="1"/>
    <x v="3"/>
    <s v="GCA_001766235.1"/>
    <s v="Primary Assembly"/>
    <s v="chromosome"/>
    <s v="CP015164.1"/>
    <n v="1403565"/>
    <n v="1404968"/>
    <x v="1"/>
    <s v="AOW46520.1"/>
    <m/>
    <m/>
    <s v="3-isopropylmalate dehydratase large subunit"/>
    <m/>
    <m/>
    <s v="A4S02_06785"/>
    <n v="1404"/>
    <n v="467"/>
    <m/>
  </r>
  <r>
    <n v="2715"/>
    <x v="0"/>
    <x v="2"/>
    <s v="GCA_001766235.1"/>
    <s v="Primary Assembly"/>
    <s v="chromosome"/>
    <s v="CP015164.1"/>
    <n v="1405122"/>
    <n v="1405505"/>
    <x v="1"/>
    <m/>
    <m/>
    <m/>
    <m/>
    <m/>
    <m/>
    <s v="A4S02_06790"/>
    <n v="384"/>
    <m/>
    <m/>
  </r>
  <r>
    <n v="2716"/>
    <x v="1"/>
    <x v="3"/>
    <s v="GCA_001766235.1"/>
    <s v="Primary Assembly"/>
    <s v="chromosome"/>
    <s v="CP015164.1"/>
    <n v="1405122"/>
    <n v="1405505"/>
    <x v="1"/>
    <s v="AOW46521.1"/>
    <m/>
    <m/>
    <s v="50S ribosomal protein L19"/>
    <m/>
    <m/>
    <s v="A4S02_06790"/>
    <n v="384"/>
    <n v="127"/>
    <m/>
  </r>
  <r>
    <n v="2717"/>
    <x v="0"/>
    <x v="2"/>
    <s v="GCA_001766235.1"/>
    <s v="Primary Assembly"/>
    <s v="chromosome"/>
    <s v="CP015164.1"/>
    <n v="1405520"/>
    <n v="1406272"/>
    <x v="1"/>
    <m/>
    <m/>
    <m/>
    <m/>
    <m/>
    <m/>
    <s v="A4S02_06795"/>
    <n v="753"/>
    <m/>
    <m/>
  </r>
  <r>
    <n v="2718"/>
    <x v="1"/>
    <x v="3"/>
    <s v="GCA_001766235.1"/>
    <s v="Primary Assembly"/>
    <s v="chromosome"/>
    <s v="CP015164.1"/>
    <n v="1405520"/>
    <n v="1406272"/>
    <x v="1"/>
    <s v="AOW46522.1"/>
    <m/>
    <m/>
    <s v="tRNA (guanosine(37)-N1)-methyltransferase TrmD"/>
    <m/>
    <m/>
    <s v="A4S02_06795"/>
    <n v="753"/>
    <n v="250"/>
    <m/>
  </r>
  <r>
    <n v="2719"/>
    <x v="0"/>
    <x v="2"/>
    <s v="GCA_001766235.1"/>
    <s v="Primary Assembly"/>
    <s v="chromosome"/>
    <s v="CP015164.1"/>
    <n v="1406269"/>
    <n v="1406811"/>
    <x v="1"/>
    <m/>
    <m/>
    <m/>
    <m/>
    <m/>
    <m/>
    <s v="A4S02_06800"/>
    <n v="543"/>
    <m/>
    <m/>
  </r>
  <r>
    <n v="2720"/>
    <x v="1"/>
    <x v="3"/>
    <s v="GCA_001766235.1"/>
    <s v="Primary Assembly"/>
    <s v="chromosome"/>
    <s v="CP015164.1"/>
    <n v="1406269"/>
    <n v="1406811"/>
    <x v="1"/>
    <s v="AOW46523.1"/>
    <m/>
    <m/>
    <s v="16S rRNA processing protein RimM"/>
    <m/>
    <m/>
    <s v="A4S02_06800"/>
    <n v="543"/>
    <n v="180"/>
    <m/>
  </r>
  <r>
    <n v="2721"/>
    <x v="0"/>
    <x v="2"/>
    <s v="GCA_001766235.1"/>
    <s v="Primary Assembly"/>
    <s v="chromosome"/>
    <s v="CP015164.1"/>
    <n v="1406826"/>
    <n v="1407179"/>
    <x v="1"/>
    <m/>
    <m/>
    <m/>
    <m/>
    <m/>
    <m/>
    <s v="A4S02_06805"/>
    <n v="354"/>
    <m/>
    <m/>
  </r>
  <r>
    <n v="2722"/>
    <x v="1"/>
    <x v="3"/>
    <s v="GCA_001766235.1"/>
    <s v="Primary Assembly"/>
    <s v="chromosome"/>
    <s v="CP015164.1"/>
    <n v="1406826"/>
    <n v="1407179"/>
    <x v="1"/>
    <s v="AOW46524.1"/>
    <m/>
    <m/>
    <s v="30S ribosomal protein S16"/>
    <m/>
    <m/>
    <s v="A4S02_06805"/>
    <n v="354"/>
    <n v="117"/>
    <m/>
  </r>
  <r>
    <n v="2723"/>
    <x v="0"/>
    <x v="2"/>
    <s v="GCA_001766235.1"/>
    <s v="Primary Assembly"/>
    <s v="chromosome"/>
    <s v="CP015164.1"/>
    <n v="1407242"/>
    <n v="1408645"/>
    <x v="1"/>
    <m/>
    <m/>
    <m/>
    <m/>
    <m/>
    <m/>
    <s v="A4S02_06810"/>
    <n v="1404"/>
    <m/>
    <m/>
  </r>
  <r>
    <n v="2724"/>
    <x v="1"/>
    <x v="3"/>
    <s v="GCA_001766235.1"/>
    <s v="Primary Assembly"/>
    <s v="chromosome"/>
    <s v="CP015164.1"/>
    <n v="1407242"/>
    <n v="1408645"/>
    <x v="1"/>
    <s v="AOW47816.1"/>
    <m/>
    <m/>
    <s v="signal recognition particle protein"/>
    <m/>
    <m/>
    <s v="A4S02_06810"/>
    <n v="1404"/>
    <n v="467"/>
    <m/>
  </r>
  <r>
    <n v="2725"/>
    <x v="0"/>
    <x v="2"/>
    <s v="GCA_001766235.1"/>
    <s v="Primary Assembly"/>
    <s v="chromosome"/>
    <s v="CP015164.1"/>
    <n v="1408762"/>
    <n v="1409277"/>
    <x v="1"/>
    <m/>
    <m/>
    <m/>
    <m/>
    <m/>
    <m/>
    <s v="A4S02_06815"/>
    <n v="516"/>
    <m/>
    <m/>
  </r>
  <r>
    <n v="2726"/>
    <x v="1"/>
    <x v="3"/>
    <s v="GCA_001766235.1"/>
    <s v="Primary Assembly"/>
    <s v="chromosome"/>
    <s v="CP015164.1"/>
    <n v="1408762"/>
    <n v="1409277"/>
    <x v="1"/>
    <s v="AOW46525.1"/>
    <m/>
    <m/>
    <s v="hypothetical protein"/>
    <m/>
    <m/>
    <s v="A4S02_06815"/>
    <n v="516"/>
    <n v="171"/>
    <m/>
  </r>
  <r>
    <n v="2727"/>
    <x v="0"/>
    <x v="2"/>
    <s v="GCA_001766235.1"/>
    <s v="Primary Assembly"/>
    <s v="chromosome"/>
    <s v="CP015164.1"/>
    <n v="1409381"/>
    <n v="1410148"/>
    <x v="1"/>
    <m/>
    <m/>
    <m/>
    <m/>
    <m/>
    <m/>
    <s v="A4S02_06820"/>
    <n v="768"/>
    <m/>
    <m/>
  </r>
  <r>
    <n v="2728"/>
    <x v="1"/>
    <x v="3"/>
    <s v="GCA_001766235.1"/>
    <s v="Primary Assembly"/>
    <s v="chromosome"/>
    <s v="CP015164.1"/>
    <n v="1409381"/>
    <n v="1410148"/>
    <x v="1"/>
    <s v="AOW46526.1"/>
    <m/>
    <m/>
    <s v="hypothetical protein"/>
    <m/>
    <m/>
    <s v="A4S02_06820"/>
    <n v="768"/>
    <n v="255"/>
    <m/>
  </r>
  <r>
    <n v="2729"/>
    <x v="0"/>
    <x v="2"/>
    <s v="GCA_001766235.1"/>
    <s v="Primary Assembly"/>
    <s v="chromosome"/>
    <s v="CP015164.1"/>
    <n v="1410145"/>
    <n v="1412298"/>
    <x v="1"/>
    <m/>
    <m/>
    <m/>
    <m/>
    <m/>
    <m/>
    <s v="A4S02_06825"/>
    <n v="2154"/>
    <m/>
    <m/>
  </r>
  <r>
    <n v="2730"/>
    <x v="1"/>
    <x v="3"/>
    <s v="GCA_001766235.1"/>
    <s v="Primary Assembly"/>
    <s v="chromosome"/>
    <s v="CP015164.1"/>
    <n v="1410145"/>
    <n v="1412298"/>
    <x v="1"/>
    <s v="AOW46527.1"/>
    <m/>
    <m/>
    <s v="lipopolysaccharide biosynthesis protein"/>
    <m/>
    <m/>
    <s v="A4S02_06825"/>
    <n v="2154"/>
    <n v="717"/>
    <m/>
  </r>
  <r>
    <n v="2731"/>
    <x v="0"/>
    <x v="2"/>
    <s v="GCA_001766235.1"/>
    <s v="Primary Assembly"/>
    <s v="chromosome"/>
    <s v="CP015164.1"/>
    <n v="1412331"/>
    <n v="1413317"/>
    <x v="1"/>
    <m/>
    <m/>
    <m/>
    <m/>
    <m/>
    <m/>
    <s v="A4S02_06830"/>
    <n v="987"/>
    <m/>
    <m/>
  </r>
  <r>
    <n v="2732"/>
    <x v="1"/>
    <x v="3"/>
    <s v="GCA_001766235.1"/>
    <s v="Primary Assembly"/>
    <s v="chromosome"/>
    <s v="CP015164.1"/>
    <n v="1412331"/>
    <n v="1413317"/>
    <x v="1"/>
    <s v="AOW46528.1"/>
    <m/>
    <m/>
    <s v="RNA pseudouridine synthase"/>
    <m/>
    <m/>
    <s v="A4S02_06830"/>
    <n v="987"/>
    <n v="328"/>
    <m/>
  </r>
  <r>
    <n v="2733"/>
    <x v="0"/>
    <x v="2"/>
    <s v="GCA_001766235.1"/>
    <s v="Primary Assembly"/>
    <s v="chromosome"/>
    <s v="CP015164.1"/>
    <n v="1413334"/>
    <n v="1414695"/>
    <x v="1"/>
    <m/>
    <m/>
    <m/>
    <m/>
    <m/>
    <m/>
    <s v="A4S02_06835"/>
    <n v="1362"/>
    <m/>
    <m/>
  </r>
  <r>
    <n v="2734"/>
    <x v="1"/>
    <x v="3"/>
    <s v="GCA_001766235.1"/>
    <s v="Primary Assembly"/>
    <s v="chromosome"/>
    <s v="CP015164.1"/>
    <n v="1413334"/>
    <n v="1414695"/>
    <x v="1"/>
    <s v="AOW46529.1"/>
    <m/>
    <m/>
    <s v="AAA family ATPase"/>
    <m/>
    <m/>
    <s v="A4S02_06835"/>
    <n v="1362"/>
    <n v="453"/>
    <m/>
  </r>
  <r>
    <n v="2735"/>
    <x v="0"/>
    <x v="2"/>
    <s v="GCA_001766235.1"/>
    <s v="Primary Assembly"/>
    <s v="chromosome"/>
    <s v="CP015164.1"/>
    <n v="1414800"/>
    <n v="1415495"/>
    <x v="1"/>
    <m/>
    <m/>
    <m/>
    <m/>
    <m/>
    <m/>
    <s v="A4S02_06840"/>
    <n v="696"/>
    <m/>
    <m/>
  </r>
  <r>
    <n v="2736"/>
    <x v="1"/>
    <x v="3"/>
    <s v="GCA_001766235.1"/>
    <s v="Primary Assembly"/>
    <s v="chromosome"/>
    <s v="CP015164.1"/>
    <n v="1414800"/>
    <n v="1415495"/>
    <x v="1"/>
    <s v="AOW46530.1"/>
    <m/>
    <m/>
    <s v="hypothetical protein"/>
    <m/>
    <m/>
    <s v="A4S02_06840"/>
    <n v="696"/>
    <n v="231"/>
    <m/>
  </r>
  <r>
    <n v="2737"/>
    <x v="0"/>
    <x v="2"/>
    <s v="GCA_001766235.1"/>
    <s v="Primary Assembly"/>
    <s v="chromosome"/>
    <s v="CP015164.1"/>
    <n v="1415502"/>
    <n v="1416419"/>
    <x v="1"/>
    <m/>
    <m/>
    <m/>
    <m/>
    <m/>
    <m/>
    <s v="A4S02_06845"/>
    <n v="918"/>
    <m/>
    <m/>
  </r>
  <r>
    <n v="2738"/>
    <x v="1"/>
    <x v="3"/>
    <s v="GCA_001766235.1"/>
    <s v="Primary Assembly"/>
    <s v="chromosome"/>
    <s v="CP015164.1"/>
    <n v="1415502"/>
    <n v="1416419"/>
    <x v="1"/>
    <s v="AOW46531.1"/>
    <m/>
    <m/>
    <s v="4-hydroxybenzoate octaprenyltransferase"/>
    <m/>
    <m/>
    <s v="A4S02_06845"/>
    <n v="918"/>
    <n v="305"/>
    <m/>
  </r>
  <r>
    <n v="2739"/>
    <x v="0"/>
    <x v="2"/>
    <s v="GCA_001766235.1"/>
    <s v="Primary Assembly"/>
    <s v="chromosome"/>
    <s v="CP015164.1"/>
    <n v="1416528"/>
    <n v="1417301"/>
    <x v="0"/>
    <m/>
    <m/>
    <m/>
    <m/>
    <m/>
    <m/>
    <s v="A4S02_06850"/>
    <n v="774"/>
    <m/>
    <m/>
  </r>
  <r>
    <n v="2740"/>
    <x v="1"/>
    <x v="3"/>
    <s v="GCA_001766235.1"/>
    <s v="Primary Assembly"/>
    <s v="chromosome"/>
    <s v="CP015164.1"/>
    <n v="1416528"/>
    <n v="1417301"/>
    <x v="0"/>
    <s v="AOW46532.1"/>
    <m/>
    <m/>
    <s v="16S rRNA (uracil(1498)-N(3))-methyltransferase"/>
    <m/>
    <m/>
    <s v="A4S02_06850"/>
    <n v="774"/>
    <n v="257"/>
    <m/>
  </r>
  <r>
    <n v="2741"/>
    <x v="0"/>
    <x v="2"/>
    <s v="GCA_001766235.1"/>
    <s v="Primary Assembly"/>
    <s v="chromosome"/>
    <s v="CP015164.1"/>
    <n v="1417370"/>
    <n v="1418779"/>
    <x v="0"/>
    <m/>
    <m/>
    <m/>
    <m/>
    <m/>
    <m/>
    <s v="A4S02_06855"/>
    <n v="1410"/>
    <m/>
    <m/>
  </r>
  <r>
    <n v="2742"/>
    <x v="1"/>
    <x v="3"/>
    <s v="GCA_001766235.1"/>
    <s v="Primary Assembly"/>
    <s v="chromosome"/>
    <s v="CP015164.1"/>
    <n v="1417370"/>
    <n v="1418779"/>
    <x v="0"/>
    <s v="AOW46533.1"/>
    <m/>
    <m/>
    <s v="glutamate--cysteine ligase"/>
    <m/>
    <m/>
    <s v="A4S02_06855"/>
    <n v="1410"/>
    <n v="469"/>
    <m/>
  </r>
  <r>
    <n v="2743"/>
    <x v="0"/>
    <x v="2"/>
    <s v="GCA_001766235.1"/>
    <s v="Primary Assembly"/>
    <s v="chromosome"/>
    <s v="CP015164.1"/>
    <n v="1418817"/>
    <n v="1420208"/>
    <x v="1"/>
    <m/>
    <m/>
    <m/>
    <m/>
    <m/>
    <m/>
    <s v="A4S02_06860"/>
    <n v="1392"/>
    <m/>
    <m/>
  </r>
  <r>
    <n v="2744"/>
    <x v="1"/>
    <x v="3"/>
    <s v="GCA_001766235.1"/>
    <s v="Primary Assembly"/>
    <s v="chromosome"/>
    <s v="CP015164.1"/>
    <n v="1418817"/>
    <n v="1420208"/>
    <x v="1"/>
    <s v="AOW46534.1"/>
    <m/>
    <m/>
    <s v="transporter"/>
    <m/>
    <m/>
    <s v="A4S02_06860"/>
    <n v="1392"/>
    <n v="463"/>
    <m/>
  </r>
  <r>
    <n v="2745"/>
    <x v="0"/>
    <x v="2"/>
    <s v="GCA_001766235.1"/>
    <s v="Primary Assembly"/>
    <s v="chromosome"/>
    <s v="CP015164.1"/>
    <n v="1420484"/>
    <n v="1421902"/>
    <x v="1"/>
    <m/>
    <m/>
    <m/>
    <m/>
    <m/>
    <m/>
    <s v="A4S02_06865"/>
    <n v="1419"/>
    <m/>
    <m/>
  </r>
  <r>
    <n v="2746"/>
    <x v="1"/>
    <x v="3"/>
    <s v="GCA_001766235.1"/>
    <s v="Primary Assembly"/>
    <s v="chromosome"/>
    <s v="CP015164.1"/>
    <n v="1420484"/>
    <n v="1421902"/>
    <x v="1"/>
    <s v="AOW47817.1"/>
    <m/>
    <m/>
    <s v="ribosome biogenesis GTPase Der"/>
    <m/>
    <m/>
    <s v="A4S02_06865"/>
    <n v="1419"/>
    <n v="472"/>
    <m/>
  </r>
  <r>
    <n v="2747"/>
    <x v="0"/>
    <x v="2"/>
    <s v="GCA_001766235.1"/>
    <s v="Primary Assembly"/>
    <s v="chromosome"/>
    <s v="CP015164.1"/>
    <n v="1421916"/>
    <n v="1423313"/>
    <x v="1"/>
    <m/>
    <m/>
    <m/>
    <m/>
    <m/>
    <m/>
    <s v="A4S02_06870"/>
    <n v="1398"/>
    <m/>
    <m/>
  </r>
  <r>
    <n v="2748"/>
    <x v="1"/>
    <x v="3"/>
    <s v="GCA_001766235.1"/>
    <s v="Primary Assembly"/>
    <s v="chromosome"/>
    <s v="CP015164.1"/>
    <n v="1421916"/>
    <n v="1423313"/>
    <x v="1"/>
    <s v="AOW46535.1"/>
    <m/>
    <m/>
    <s v="dehydrogenase"/>
    <m/>
    <m/>
    <s v="A4S02_06870"/>
    <n v="1398"/>
    <n v="465"/>
    <m/>
  </r>
  <r>
    <n v="2749"/>
    <x v="0"/>
    <x v="2"/>
    <s v="GCA_001766235.1"/>
    <s v="Primary Assembly"/>
    <s v="chromosome"/>
    <s v="CP015164.1"/>
    <n v="1423318"/>
    <n v="1424013"/>
    <x v="1"/>
    <m/>
    <m/>
    <m/>
    <m/>
    <m/>
    <m/>
    <s v="A4S02_06875"/>
    <n v="696"/>
    <m/>
    <m/>
  </r>
  <r>
    <n v="2750"/>
    <x v="1"/>
    <x v="3"/>
    <s v="GCA_001766235.1"/>
    <s v="Primary Assembly"/>
    <s v="chromosome"/>
    <s v="CP015164.1"/>
    <n v="1423318"/>
    <n v="1424013"/>
    <x v="1"/>
    <s v="AOW46536.1"/>
    <m/>
    <m/>
    <s v="hypothetical protein"/>
    <m/>
    <m/>
    <s v="A4S02_06875"/>
    <n v="696"/>
    <n v="231"/>
    <m/>
  </r>
  <r>
    <n v="2751"/>
    <x v="0"/>
    <x v="2"/>
    <s v="GCA_001766235.1"/>
    <s v="Primary Assembly"/>
    <s v="chromosome"/>
    <s v="CP015164.1"/>
    <n v="1424170"/>
    <n v="1424565"/>
    <x v="1"/>
    <m/>
    <m/>
    <m/>
    <m/>
    <m/>
    <m/>
    <s v="A4S02_06880"/>
    <n v="396"/>
    <m/>
    <m/>
  </r>
  <r>
    <n v="2752"/>
    <x v="1"/>
    <x v="3"/>
    <s v="GCA_001766235.1"/>
    <s v="Primary Assembly"/>
    <s v="chromosome"/>
    <s v="CP015164.1"/>
    <n v="1424170"/>
    <n v="1424565"/>
    <x v="1"/>
    <s v="AOW46537.1"/>
    <m/>
    <m/>
    <s v="hypothetical protein"/>
    <m/>
    <m/>
    <s v="A4S02_06880"/>
    <n v="396"/>
    <n v="131"/>
    <m/>
  </r>
  <r>
    <n v="2753"/>
    <x v="0"/>
    <x v="2"/>
    <s v="GCA_001766235.1"/>
    <s v="Primary Assembly"/>
    <s v="chromosome"/>
    <s v="CP015164.1"/>
    <n v="1424715"/>
    <n v="1425620"/>
    <x v="0"/>
    <m/>
    <m/>
    <m/>
    <m/>
    <m/>
    <m/>
    <s v="A4S02_06885"/>
    <n v="906"/>
    <m/>
    <m/>
  </r>
  <r>
    <n v="2754"/>
    <x v="1"/>
    <x v="3"/>
    <s v="GCA_001766235.1"/>
    <s v="Primary Assembly"/>
    <s v="chromosome"/>
    <s v="CP015164.1"/>
    <n v="1424715"/>
    <n v="1425620"/>
    <x v="0"/>
    <s v="AOW46538.1"/>
    <m/>
    <m/>
    <s v="heptosyltransferase"/>
    <m/>
    <m/>
    <s v="A4S02_06885"/>
    <n v="906"/>
    <n v="301"/>
    <m/>
  </r>
  <r>
    <n v="2755"/>
    <x v="0"/>
    <x v="2"/>
    <s v="GCA_001766235.1"/>
    <s v="Primary Assembly"/>
    <s v="chromosome"/>
    <s v="CP015164.1"/>
    <n v="1425617"/>
    <n v="1426678"/>
    <x v="0"/>
    <m/>
    <m/>
    <m/>
    <m/>
    <m/>
    <m/>
    <s v="A4S02_06890"/>
    <n v="1062"/>
    <m/>
    <m/>
  </r>
  <r>
    <n v="2756"/>
    <x v="1"/>
    <x v="3"/>
    <s v="GCA_001766235.1"/>
    <s v="Primary Assembly"/>
    <s v="chromosome"/>
    <s v="CP015164.1"/>
    <n v="1425617"/>
    <n v="1426678"/>
    <x v="0"/>
    <s v="AOW46539.1"/>
    <m/>
    <m/>
    <s v="glycosyl transferase"/>
    <m/>
    <m/>
    <s v="A4S02_06890"/>
    <n v="1062"/>
    <n v="353"/>
    <m/>
  </r>
  <r>
    <n v="2757"/>
    <x v="0"/>
    <x v="2"/>
    <s v="GCA_001766235.1"/>
    <s v="Primary Assembly"/>
    <s v="chromosome"/>
    <s v="CP015164.1"/>
    <n v="1426679"/>
    <n v="1428439"/>
    <x v="0"/>
    <m/>
    <m/>
    <m/>
    <m/>
    <m/>
    <m/>
    <s v="A4S02_06895"/>
    <n v="1761"/>
    <m/>
    <m/>
  </r>
  <r>
    <n v="2758"/>
    <x v="1"/>
    <x v="3"/>
    <s v="GCA_001766235.1"/>
    <s v="Primary Assembly"/>
    <s v="chromosome"/>
    <s v="CP015164.1"/>
    <n v="1426679"/>
    <n v="1428439"/>
    <x v="0"/>
    <s v="AOW46540.1"/>
    <m/>
    <m/>
    <s v="asparagine synthase (glutamine-hydrolyzing)"/>
    <m/>
    <m/>
    <s v="A4S02_06895"/>
    <n v="1761"/>
    <n v="586"/>
    <m/>
  </r>
  <r>
    <n v="2759"/>
    <x v="0"/>
    <x v="2"/>
    <s v="GCA_001766235.1"/>
    <s v="Primary Assembly"/>
    <s v="chromosome"/>
    <s v="CP015164.1"/>
    <n v="1428523"/>
    <n v="1429398"/>
    <x v="0"/>
    <m/>
    <m/>
    <m/>
    <m/>
    <m/>
    <m/>
    <s v="A4S02_06900"/>
    <n v="876"/>
    <m/>
    <m/>
  </r>
  <r>
    <n v="2760"/>
    <x v="1"/>
    <x v="3"/>
    <s v="GCA_001766235.1"/>
    <s v="Primary Assembly"/>
    <s v="chromosome"/>
    <s v="CP015164.1"/>
    <n v="1428523"/>
    <n v="1429398"/>
    <x v="0"/>
    <s v="AOW46541.1"/>
    <m/>
    <m/>
    <s v="aminomethyltransferase"/>
    <m/>
    <m/>
    <s v="A4S02_06900"/>
    <n v="876"/>
    <n v="291"/>
    <m/>
  </r>
  <r>
    <n v="2761"/>
    <x v="0"/>
    <x v="2"/>
    <s v="GCA_001766235.1"/>
    <s v="Primary Assembly"/>
    <s v="chromosome"/>
    <s v="CP015164.1"/>
    <n v="1429395"/>
    <n v="1429814"/>
    <x v="0"/>
    <m/>
    <m/>
    <m/>
    <m/>
    <m/>
    <m/>
    <s v="A4S02_06905"/>
    <n v="420"/>
    <m/>
    <m/>
  </r>
  <r>
    <n v="2762"/>
    <x v="1"/>
    <x v="3"/>
    <s v="GCA_001766235.1"/>
    <s v="Primary Assembly"/>
    <s v="chromosome"/>
    <s v="CP015164.1"/>
    <n v="1429395"/>
    <n v="1429814"/>
    <x v="0"/>
    <s v="AOW46542.1"/>
    <m/>
    <m/>
    <s v="phosphoribosyl-AMP cyclohydrolase"/>
    <m/>
    <m/>
    <s v="A4S02_06905"/>
    <n v="420"/>
    <n v="139"/>
    <m/>
  </r>
  <r>
    <n v="2763"/>
    <x v="0"/>
    <x v="2"/>
    <s v="GCA_001766235.1"/>
    <s v="Primary Assembly"/>
    <s v="chromosome"/>
    <s v="CP015164.1"/>
    <n v="1429821"/>
    <n v="1431008"/>
    <x v="1"/>
    <m/>
    <m/>
    <m/>
    <m/>
    <m/>
    <m/>
    <s v="A4S02_06910"/>
    <n v="1188"/>
    <m/>
    <m/>
  </r>
  <r>
    <n v="2764"/>
    <x v="1"/>
    <x v="3"/>
    <s v="GCA_001766235.1"/>
    <s v="Primary Assembly"/>
    <s v="chromosome"/>
    <s v="CP015164.1"/>
    <n v="1429821"/>
    <n v="1431008"/>
    <x v="1"/>
    <s v="AOW46543.1"/>
    <m/>
    <m/>
    <s v="lipid-A-disaccharide synthase"/>
    <m/>
    <m/>
    <s v="A4S02_06910"/>
    <n v="1188"/>
    <n v="395"/>
    <m/>
  </r>
  <r>
    <n v="2765"/>
    <x v="0"/>
    <x v="2"/>
    <s v="GCA_001766235.1"/>
    <s v="Primary Assembly"/>
    <s v="chromosome"/>
    <s v="CP015164.1"/>
    <n v="1431194"/>
    <n v="1432651"/>
    <x v="0"/>
    <m/>
    <m/>
    <m/>
    <m/>
    <m/>
    <m/>
    <s v="A4S02_06915"/>
    <n v="1458"/>
    <m/>
    <m/>
  </r>
  <r>
    <n v="2766"/>
    <x v="1"/>
    <x v="3"/>
    <s v="GCA_001766235.1"/>
    <s v="Primary Assembly"/>
    <s v="chromosome"/>
    <s v="CP015164.1"/>
    <n v="1431194"/>
    <n v="1432651"/>
    <x v="0"/>
    <s v="AOW46544.1"/>
    <m/>
    <m/>
    <s v="sodium-independent anion transporter"/>
    <m/>
    <m/>
    <s v="A4S02_06915"/>
    <n v="1458"/>
    <n v="485"/>
    <m/>
  </r>
  <r>
    <n v="2767"/>
    <x v="0"/>
    <x v="2"/>
    <s v="GCA_001766235.1"/>
    <s v="Primary Assembly"/>
    <s v="chromosome"/>
    <s v="CP015164.1"/>
    <n v="1432719"/>
    <n v="1433339"/>
    <x v="1"/>
    <m/>
    <m/>
    <m/>
    <m/>
    <m/>
    <m/>
    <s v="A4S02_06920"/>
    <n v="621"/>
    <m/>
    <m/>
  </r>
  <r>
    <n v="2768"/>
    <x v="1"/>
    <x v="3"/>
    <s v="GCA_001766235.1"/>
    <s v="Primary Assembly"/>
    <s v="chromosome"/>
    <s v="CP015164.1"/>
    <n v="1432719"/>
    <n v="1433339"/>
    <x v="1"/>
    <s v="AOW46545.1"/>
    <m/>
    <m/>
    <s v="sulfoxide reductase heme-binding subunit YedZ"/>
    <m/>
    <m/>
    <s v="A4S02_06920"/>
    <n v="621"/>
    <n v="206"/>
    <m/>
  </r>
  <r>
    <n v="2769"/>
    <x v="0"/>
    <x v="2"/>
    <s v="GCA_001766235.1"/>
    <s v="Primary Assembly"/>
    <s v="chromosome"/>
    <s v="CP015164.1"/>
    <n v="1433565"/>
    <n v="1434440"/>
    <x v="0"/>
    <m/>
    <m/>
    <m/>
    <m/>
    <m/>
    <m/>
    <s v="A4S02_06925"/>
    <n v="876"/>
    <m/>
    <m/>
  </r>
  <r>
    <n v="2770"/>
    <x v="1"/>
    <x v="3"/>
    <s v="GCA_001766235.1"/>
    <s v="Primary Assembly"/>
    <s v="chromosome"/>
    <s v="CP015164.1"/>
    <n v="1433565"/>
    <n v="1434440"/>
    <x v="0"/>
    <s v="AOW46546.1"/>
    <m/>
    <m/>
    <s v="3-hydroxyisobutyrate dehydrogenase"/>
    <m/>
    <m/>
    <s v="A4S02_06925"/>
    <n v="876"/>
    <n v="291"/>
    <m/>
  </r>
  <r>
    <n v="2771"/>
    <x v="0"/>
    <x v="2"/>
    <s v="GCA_001766235.1"/>
    <s v="Primary Assembly"/>
    <s v="chromosome"/>
    <s v="CP015164.1"/>
    <n v="1434389"/>
    <n v="1435243"/>
    <x v="1"/>
    <m/>
    <m/>
    <m/>
    <m/>
    <m/>
    <m/>
    <s v="A4S02_06930"/>
    <n v="855"/>
    <m/>
    <m/>
  </r>
  <r>
    <n v="2772"/>
    <x v="1"/>
    <x v="3"/>
    <s v="GCA_001766235.1"/>
    <s v="Primary Assembly"/>
    <s v="chromosome"/>
    <s v="CP015164.1"/>
    <n v="1434389"/>
    <n v="1435243"/>
    <x v="1"/>
    <s v="AOW46547.1"/>
    <m/>
    <m/>
    <s v="phytoene synthase"/>
    <m/>
    <m/>
    <s v="A4S02_06930"/>
    <n v="855"/>
    <n v="284"/>
    <m/>
  </r>
  <r>
    <n v="2773"/>
    <x v="0"/>
    <x v="2"/>
    <s v="GCA_001766235.1"/>
    <s v="Primary Assembly"/>
    <s v="chromosome"/>
    <s v="CP015164.1"/>
    <n v="1435438"/>
    <n v="1436046"/>
    <x v="0"/>
    <m/>
    <m/>
    <m/>
    <m/>
    <m/>
    <m/>
    <s v="A4S02_06935"/>
    <n v="609"/>
    <m/>
    <m/>
  </r>
  <r>
    <n v="2774"/>
    <x v="1"/>
    <x v="3"/>
    <s v="GCA_001766235.1"/>
    <s v="Primary Assembly"/>
    <s v="chromosome"/>
    <s v="CP015164.1"/>
    <n v="1435438"/>
    <n v="1436046"/>
    <x v="0"/>
    <s v="AOW46548.1"/>
    <m/>
    <m/>
    <s v="superoxide dismutase"/>
    <m/>
    <m/>
    <s v="A4S02_06935"/>
    <n v="609"/>
    <n v="202"/>
    <m/>
  </r>
  <r>
    <n v="2775"/>
    <x v="0"/>
    <x v="2"/>
    <s v="GCA_001766235.1"/>
    <s v="Primary Assembly"/>
    <s v="chromosome"/>
    <s v="CP015164.1"/>
    <n v="1436325"/>
    <n v="1438940"/>
    <x v="0"/>
    <m/>
    <m/>
    <m/>
    <m/>
    <m/>
    <m/>
    <s v="A4S02_06940"/>
    <n v="2616"/>
    <m/>
    <m/>
  </r>
  <r>
    <n v="2776"/>
    <x v="1"/>
    <x v="3"/>
    <s v="GCA_001766235.1"/>
    <s v="Primary Assembly"/>
    <s v="chromosome"/>
    <s v="CP015164.1"/>
    <n v="1436325"/>
    <n v="1438940"/>
    <x v="0"/>
    <s v="AOW47818.1"/>
    <m/>
    <m/>
    <s v="ATP-dependent chaperone ClpB"/>
    <m/>
    <m/>
    <s v="A4S02_06940"/>
    <n v="2616"/>
    <n v="871"/>
    <m/>
  </r>
  <r>
    <n v="2777"/>
    <x v="0"/>
    <x v="2"/>
    <s v="GCA_001766235.1"/>
    <s v="Primary Assembly"/>
    <s v="chromosome"/>
    <s v="CP015164.1"/>
    <n v="1439030"/>
    <n v="1439662"/>
    <x v="0"/>
    <m/>
    <m/>
    <m/>
    <m/>
    <m/>
    <m/>
    <s v="A4S02_06945"/>
    <n v="633"/>
    <m/>
    <m/>
  </r>
  <r>
    <n v="2778"/>
    <x v="1"/>
    <x v="3"/>
    <s v="GCA_001766235.1"/>
    <s v="Primary Assembly"/>
    <s v="chromosome"/>
    <s v="CP015164.1"/>
    <n v="1439030"/>
    <n v="1439662"/>
    <x v="0"/>
    <s v="AOW46549.1"/>
    <m/>
    <m/>
    <s v="ADP-ribose pyrophosphatase"/>
    <m/>
    <m/>
    <s v="A4S02_06945"/>
    <n v="633"/>
    <n v="210"/>
    <m/>
  </r>
  <r>
    <n v="2779"/>
    <x v="0"/>
    <x v="2"/>
    <s v="GCA_001766235.1"/>
    <s v="Primary Assembly"/>
    <s v="chromosome"/>
    <s v="CP015164.1"/>
    <n v="1439723"/>
    <n v="1441042"/>
    <x v="1"/>
    <m/>
    <m/>
    <m/>
    <m/>
    <m/>
    <m/>
    <s v="A4S02_06950"/>
    <n v="1320"/>
    <m/>
    <m/>
  </r>
  <r>
    <n v="2780"/>
    <x v="1"/>
    <x v="3"/>
    <s v="GCA_001766235.1"/>
    <s v="Primary Assembly"/>
    <s v="chromosome"/>
    <s v="CP015164.1"/>
    <n v="1439723"/>
    <n v="1441042"/>
    <x v="1"/>
    <s v="AOW46550.1"/>
    <m/>
    <m/>
    <s v="GTPase HflX"/>
    <m/>
    <m/>
    <s v="A4S02_06950"/>
    <n v="1320"/>
    <n v="439"/>
    <m/>
  </r>
  <r>
    <n v="2781"/>
    <x v="0"/>
    <x v="2"/>
    <s v="GCA_001766235.1"/>
    <s v="Primary Assembly"/>
    <s v="chromosome"/>
    <s v="CP015164.1"/>
    <n v="1441023"/>
    <n v="1441307"/>
    <x v="1"/>
    <m/>
    <m/>
    <m/>
    <m/>
    <m/>
    <m/>
    <s v="A4S02_06955"/>
    <n v="285"/>
    <m/>
    <m/>
  </r>
  <r>
    <n v="2782"/>
    <x v="1"/>
    <x v="3"/>
    <s v="GCA_001766235.1"/>
    <s v="Primary Assembly"/>
    <s v="chromosome"/>
    <s v="CP015164.1"/>
    <n v="1441023"/>
    <n v="1441307"/>
    <x v="1"/>
    <s v="AOW46551.1"/>
    <m/>
    <m/>
    <s v="RNA chaperone Hfq"/>
    <m/>
    <m/>
    <s v="A4S02_06955"/>
    <n v="285"/>
    <n v="94"/>
    <m/>
  </r>
  <r>
    <n v="2783"/>
    <x v="0"/>
    <x v="2"/>
    <s v="GCA_001766235.1"/>
    <s v="Primary Assembly"/>
    <s v="chromosome"/>
    <s v="CP015164.1"/>
    <n v="1441384"/>
    <n v="1442775"/>
    <x v="1"/>
    <m/>
    <m/>
    <m/>
    <m/>
    <m/>
    <m/>
    <s v="A4S02_06960"/>
    <n v="1392"/>
    <m/>
    <m/>
  </r>
  <r>
    <n v="2784"/>
    <x v="1"/>
    <x v="3"/>
    <s v="GCA_001766235.1"/>
    <s v="Primary Assembly"/>
    <s v="chromosome"/>
    <s v="CP015164.1"/>
    <n v="1441384"/>
    <n v="1442775"/>
    <x v="1"/>
    <s v="AOW46552.1"/>
    <m/>
    <m/>
    <s v="sigma-54-dependent Fis family transcriptional regulator"/>
    <m/>
    <m/>
    <s v="A4S02_06960"/>
    <n v="1392"/>
    <n v="463"/>
    <m/>
  </r>
  <r>
    <n v="2785"/>
    <x v="0"/>
    <x v="2"/>
    <s v="GCA_001766235.1"/>
    <s v="Primary Assembly"/>
    <s v="chromosome"/>
    <s v="CP015164.1"/>
    <n v="1442765"/>
    <n v="1445029"/>
    <x v="1"/>
    <m/>
    <m/>
    <m/>
    <m/>
    <m/>
    <m/>
    <s v="A4S02_06965"/>
    <n v="2265"/>
    <m/>
    <m/>
  </r>
  <r>
    <n v="2786"/>
    <x v="1"/>
    <x v="3"/>
    <s v="GCA_001766235.1"/>
    <s v="Primary Assembly"/>
    <s v="chromosome"/>
    <s v="CP015164.1"/>
    <n v="1442765"/>
    <n v="1445029"/>
    <x v="1"/>
    <s v="AOW46553.1"/>
    <m/>
    <m/>
    <s v="two-component sensor histidine kinase"/>
    <m/>
    <m/>
    <s v="A4S02_06965"/>
    <n v="2265"/>
    <n v="754"/>
    <m/>
  </r>
  <r>
    <n v="2787"/>
    <x v="0"/>
    <x v="2"/>
    <s v="GCA_001766235.1"/>
    <s v="Primary Assembly"/>
    <s v="chromosome"/>
    <s v="CP015164.1"/>
    <n v="1445039"/>
    <n v="1446481"/>
    <x v="1"/>
    <m/>
    <m/>
    <m/>
    <m/>
    <m/>
    <m/>
    <s v="A4S02_06970"/>
    <n v="1443"/>
    <m/>
    <m/>
  </r>
  <r>
    <n v="2788"/>
    <x v="1"/>
    <x v="3"/>
    <s v="GCA_001766235.1"/>
    <s v="Primary Assembly"/>
    <s v="chromosome"/>
    <s v="CP015164.1"/>
    <n v="1445039"/>
    <n v="1446481"/>
    <x v="1"/>
    <s v="AOW46554.1"/>
    <m/>
    <m/>
    <s v="nitrogen regulation protein NR(I)"/>
    <m/>
    <m/>
    <s v="A4S02_06970"/>
    <n v="1443"/>
    <n v="480"/>
    <m/>
  </r>
  <r>
    <n v="2789"/>
    <x v="0"/>
    <x v="2"/>
    <s v="GCA_001766235.1"/>
    <s v="Primary Assembly"/>
    <s v="chromosome"/>
    <s v="CP015164.1"/>
    <n v="1446539"/>
    <n v="1447648"/>
    <x v="1"/>
    <m/>
    <m/>
    <m/>
    <m/>
    <m/>
    <m/>
    <s v="A4S02_06975"/>
    <n v="1110"/>
    <m/>
    <m/>
  </r>
  <r>
    <n v="2790"/>
    <x v="1"/>
    <x v="3"/>
    <s v="GCA_001766235.1"/>
    <s v="Primary Assembly"/>
    <s v="chromosome"/>
    <s v="CP015164.1"/>
    <n v="1446539"/>
    <n v="1447648"/>
    <x v="1"/>
    <s v="AOW46555.1"/>
    <m/>
    <m/>
    <s v="two-component sensor histidine kinase"/>
    <m/>
    <m/>
    <s v="A4S02_06975"/>
    <n v="1110"/>
    <n v="369"/>
    <m/>
  </r>
  <r>
    <n v="2791"/>
    <x v="0"/>
    <x v="2"/>
    <s v="GCA_001766235.1"/>
    <s v="Primary Assembly"/>
    <s v="chromosome"/>
    <s v="CP015164.1"/>
    <n v="1447645"/>
    <n v="1448715"/>
    <x v="1"/>
    <m/>
    <m/>
    <m/>
    <m/>
    <m/>
    <m/>
    <s v="A4S02_06980"/>
    <n v="1071"/>
    <m/>
    <m/>
  </r>
  <r>
    <n v="2792"/>
    <x v="1"/>
    <x v="3"/>
    <s v="GCA_001766235.1"/>
    <s v="Primary Assembly"/>
    <s v="chromosome"/>
    <s v="CP015164.1"/>
    <n v="1447645"/>
    <n v="1448715"/>
    <x v="1"/>
    <s v="AOW46556.1"/>
    <m/>
    <m/>
    <s v="tRNA dihydrouridine synthase DusB"/>
    <m/>
    <m/>
    <s v="A4S02_06980"/>
    <n v="1071"/>
    <n v="356"/>
    <m/>
  </r>
  <r>
    <n v="2793"/>
    <x v="0"/>
    <x v="2"/>
    <s v="GCA_001766235.1"/>
    <s v="Primary Assembly"/>
    <s v="chromosome"/>
    <s v="CP015164.1"/>
    <n v="1448800"/>
    <n v="1449954"/>
    <x v="1"/>
    <m/>
    <m/>
    <m/>
    <m/>
    <m/>
    <m/>
    <s v="A4S02_06985"/>
    <n v="1155"/>
    <m/>
    <m/>
  </r>
  <r>
    <n v="2794"/>
    <x v="1"/>
    <x v="3"/>
    <s v="GCA_001766235.1"/>
    <s v="Primary Assembly"/>
    <s v="chromosome"/>
    <s v="CP015164.1"/>
    <n v="1448800"/>
    <n v="1449954"/>
    <x v="1"/>
    <s v="AOW46557.1"/>
    <m/>
    <m/>
    <s v="bifunctional 2-C-methyl-D-erythritol 4-phosphate cytidylyltransferase/2-C-methyl-D-erythritol 2,4-cyclodiphosphate synthase"/>
    <m/>
    <m/>
    <s v="A4S02_06985"/>
    <n v="1155"/>
    <n v="384"/>
    <m/>
  </r>
  <r>
    <n v="2795"/>
    <x v="0"/>
    <x v="2"/>
    <s v="GCA_001766235.1"/>
    <s v="Primary Assembly"/>
    <s v="chromosome"/>
    <s v="CP015164.1"/>
    <n v="1450016"/>
    <n v="1450990"/>
    <x v="1"/>
    <m/>
    <m/>
    <m/>
    <m/>
    <m/>
    <m/>
    <s v="A4S02_06990"/>
    <n v="975"/>
    <m/>
    <m/>
  </r>
  <r>
    <n v="2796"/>
    <x v="1"/>
    <x v="3"/>
    <s v="GCA_001766235.1"/>
    <s v="Primary Assembly"/>
    <s v="chromosome"/>
    <s v="CP015164.1"/>
    <n v="1450016"/>
    <n v="1450990"/>
    <x v="1"/>
    <s v="AOW46558.1"/>
    <m/>
    <m/>
    <s v="glycosyl transferase family 2"/>
    <m/>
    <m/>
    <s v="A4S02_06990"/>
    <n v="975"/>
    <n v="324"/>
    <m/>
  </r>
  <r>
    <n v="2797"/>
    <x v="0"/>
    <x v="2"/>
    <s v="GCA_001766235.1"/>
    <s v="Primary Assembly"/>
    <s v="chromosome"/>
    <s v="CP015164.1"/>
    <n v="1451003"/>
    <n v="1451185"/>
    <x v="1"/>
    <m/>
    <m/>
    <m/>
    <m/>
    <m/>
    <m/>
    <s v="A4S02_06995"/>
    <n v="183"/>
    <m/>
    <m/>
  </r>
  <r>
    <n v="2798"/>
    <x v="1"/>
    <x v="3"/>
    <s v="GCA_001766235.1"/>
    <s v="Primary Assembly"/>
    <s v="chromosome"/>
    <s v="CP015164.1"/>
    <n v="1451003"/>
    <n v="1451185"/>
    <x v="1"/>
    <s v="AOW46559.1"/>
    <m/>
    <m/>
    <s v="hypothetical protein"/>
    <m/>
    <m/>
    <s v="A4S02_06995"/>
    <n v="183"/>
    <n v="60"/>
    <m/>
  </r>
  <r>
    <n v="2799"/>
    <x v="0"/>
    <x v="2"/>
    <s v="GCA_001766235.1"/>
    <s v="Primary Assembly"/>
    <s v="chromosome"/>
    <s v="CP015164.1"/>
    <n v="1451268"/>
    <n v="1453094"/>
    <x v="0"/>
    <m/>
    <m/>
    <m/>
    <m/>
    <m/>
    <m/>
    <s v="A4S02_07000"/>
    <n v="1827"/>
    <m/>
    <m/>
  </r>
  <r>
    <n v="2800"/>
    <x v="1"/>
    <x v="3"/>
    <s v="GCA_001766235.1"/>
    <s v="Primary Assembly"/>
    <s v="chromosome"/>
    <s v="CP015164.1"/>
    <n v="1451268"/>
    <n v="1453094"/>
    <x v="0"/>
    <s v="AOW46560.1"/>
    <m/>
    <m/>
    <s v="glycosyl transferase"/>
    <m/>
    <m/>
    <s v="A4S02_07000"/>
    <n v="1827"/>
    <n v="608"/>
    <m/>
  </r>
  <r>
    <n v="2801"/>
    <x v="0"/>
    <x v="2"/>
    <s v="GCA_001766235.1"/>
    <s v="Primary Assembly"/>
    <s v="chromosome"/>
    <s v="CP015164.1"/>
    <n v="1453168"/>
    <n v="1455342"/>
    <x v="1"/>
    <m/>
    <m/>
    <m/>
    <m/>
    <m/>
    <m/>
    <s v="A4S02_07005"/>
    <n v="2175"/>
    <m/>
    <m/>
  </r>
  <r>
    <n v="2802"/>
    <x v="1"/>
    <x v="3"/>
    <s v="GCA_001766235.1"/>
    <s v="Primary Assembly"/>
    <s v="chromosome"/>
    <s v="CP015164.1"/>
    <n v="1453168"/>
    <n v="1455342"/>
    <x v="1"/>
    <s v="AOW46561.1"/>
    <m/>
    <m/>
    <s v="hypothetical protein"/>
    <m/>
    <m/>
    <s v="A4S02_07005"/>
    <n v="2175"/>
    <n v="724"/>
    <m/>
  </r>
  <r>
    <n v="2803"/>
    <x v="0"/>
    <x v="2"/>
    <s v="GCA_001766235.1"/>
    <s v="Primary Assembly"/>
    <s v="chromosome"/>
    <s v="CP015164.1"/>
    <n v="1455497"/>
    <n v="1456648"/>
    <x v="1"/>
    <m/>
    <m/>
    <m/>
    <m/>
    <m/>
    <m/>
    <s v="A4S02_07010"/>
    <n v="1152"/>
    <m/>
    <m/>
  </r>
  <r>
    <n v="2804"/>
    <x v="1"/>
    <x v="3"/>
    <s v="GCA_001766235.1"/>
    <s v="Primary Assembly"/>
    <s v="chromosome"/>
    <s v="CP015164.1"/>
    <n v="1455497"/>
    <n v="1456648"/>
    <x v="1"/>
    <s v="AOW46562.1"/>
    <m/>
    <m/>
    <s v="UDP-galactopyranose mutase"/>
    <m/>
    <m/>
    <s v="A4S02_07010"/>
    <n v="1152"/>
    <n v="383"/>
    <m/>
  </r>
  <r>
    <n v="2805"/>
    <x v="0"/>
    <x v="2"/>
    <s v="GCA_001766235.1"/>
    <s v="Primary Assembly"/>
    <s v="chromosome"/>
    <s v="CP015164.1"/>
    <n v="1456796"/>
    <n v="1458616"/>
    <x v="1"/>
    <m/>
    <m/>
    <m/>
    <m/>
    <m/>
    <m/>
    <s v="A4S02_07015"/>
    <n v="1821"/>
    <m/>
    <m/>
  </r>
  <r>
    <n v="2806"/>
    <x v="1"/>
    <x v="3"/>
    <s v="GCA_001766235.1"/>
    <s v="Primary Assembly"/>
    <s v="chromosome"/>
    <s v="CP015164.1"/>
    <n v="1456796"/>
    <n v="1458616"/>
    <x v="1"/>
    <s v="AOW46563.1"/>
    <m/>
    <m/>
    <s v="glycosyl transferase"/>
    <m/>
    <m/>
    <s v="A4S02_07015"/>
    <n v="1821"/>
    <n v="606"/>
    <m/>
  </r>
  <r>
    <n v="2807"/>
    <x v="0"/>
    <x v="4"/>
    <s v="GCA_001766235.1"/>
    <s v="Primary Assembly"/>
    <s v="chromosome"/>
    <s v="CP015164.1"/>
    <n v="1458650"/>
    <n v="1458726"/>
    <x v="1"/>
    <m/>
    <m/>
    <m/>
    <m/>
    <m/>
    <m/>
    <s v="A4S02_07020"/>
    <n v="77"/>
    <m/>
    <m/>
  </r>
  <r>
    <n v="2808"/>
    <x v="2"/>
    <x v="5"/>
    <s v="GCA_001766235.1"/>
    <s v="Primary Assembly"/>
    <s v="chromosome"/>
    <s v="CP015164.1"/>
    <n v="1458650"/>
    <n v="1458726"/>
    <x v="1"/>
    <m/>
    <m/>
    <m/>
    <s v="tRNA-Arg"/>
    <m/>
    <m/>
    <s v="A4S02_07020"/>
    <n v="77"/>
    <m/>
    <s v="anticodon=TCT"/>
  </r>
  <r>
    <n v="2809"/>
    <x v="0"/>
    <x v="2"/>
    <s v="GCA_001766235.1"/>
    <s v="Primary Assembly"/>
    <s v="chromosome"/>
    <s v="CP015164.1"/>
    <n v="1458763"/>
    <n v="1459068"/>
    <x v="1"/>
    <m/>
    <m/>
    <m/>
    <m/>
    <m/>
    <m/>
    <s v="A4S02_07025"/>
    <n v="306"/>
    <m/>
    <m/>
  </r>
  <r>
    <n v="2810"/>
    <x v="1"/>
    <x v="3"/>
    <s v="GCA_001766235.1"/>
    <s v="Primary Assembly"/>
    <s v="chromosome"/>
    <s v="CP015164.1"/>
    <n v="1458763"/>
    <n v="1459068"/>
    <x v="1"/>
    <s v="AOW46564.1"/>
    <m/>
    <m/>
    <s v="oxidoreductase"/>
    <m/>
    <m/>
    <s v="A4S02_07025"/>
    <n v="306"/>
    <n v="101"/>
    <m/>
  </r>
  <r>
    <n v="2811"/>
    <x v="0"/>
    <x v="4"/>
    <s v="GCA_001766235.1"/>
    <s v="Primary Assembly"/>
    <s v="chromosome"/>
    <s v="CP015164.1"/>
    <n v="1459092"/>
    <n v="1459168"/>
    <x v="1"/>
    <m/>
    <m/>
    <m/>
    <m/>
    <m/>
    <m/>
    <s v="A4S02_07030"/>
    <n v="77"/>
    <m/>
    <m/>
  </r>
  <r>
    <n v="2812"/>
    <x v="2"/>
    <x v="5"/>
    <s v="GCA_001766235.1"/>
    <s v="Primary Assembly"/>
    <s v="chromosome"/>
    <s v="CP015164.1"/>
    <n v="1459092"/>
    <n v="1459168"/>
    <x v="1"/>
    <m/>
    <m/>
    <m/>
    <s v="tRNA-Pro"/>
    <m/>
    <m/>
    <s v="A4S02_07030"/>
    <n v="77"/>
    <m/>
    <s v="anticodon=TGG"/>
  </r>
  <r>
    <n v="2813"/>
    <x v="0"/>
    <x v="2"/>
    <s v="GCA_001766235.1"/>
    <s v="Primary Assembly"/>
    <s v="chromosome"/>
    <s v="CP015164.1"/>
    <n v="1459227"/>
    <n v="1459712"/>
    <x v="1"/>
    <m/>
    <m/>
    <m/>
    <m/>
    <m/>
    <m/>
    <s v="A4S02_07035"/>
    <n v="486"/>
    <m/>
    <m/>
  </r>
  <r>
    <n v="2814"/>
    <x v="1"/>
    <x v="3"/>
    <s v="GCA_001766235.1"/>
    <s v="Primary Assembly"/>
    <s v="chromosome"/>
    <s v="CP015164.1"/>
    <n v="1459227"/>
    <n v="1459712"/>
    <x v="1"/>
    <s v="AOW46565.1"/>
    <m/>
    <m/>
    <s v="xanthine phosphoribosyltransferase"/>
    <m/>
    <m/>
    <s v="A4S02_07035"/>
    <n v="486"/>
    <n v="161"/>
    <m/>
  </r>
  <r>
    <n v="2815"/>
    <x v="0"/>
    <x v="2"/>
    <s v="GCA_001766235.1"/>
    <s v="Primary Assembly"/>
    <s v="chromosome"/>
    <s v="CP015164.1"/>
    <n v="1459772"/>
    <n v="1461157"/>
    <x v="1"/>
    <m/>
    <m/>
    <m/>
    <m/>
    <m/>
    <m/>
    <s v="A4S02_07040"/>
    <n v="1386"/>
    <m/>
    <m/>
  </r>
  <r>
    <n v="2816"/>
    <x v="1"/>
    <x v="3"/>
    <s v="GCA_001766235.1"/>
    <s v="Primary Assembly"/>
    <s v="chromosome"/>
    <s v="CP015164.1"/>
    <n v="1459772"/>
    <n v="1461157"/>
    <x v="1"/>
    <s v="AOW46566.1"/>
    <m/>
    <m/>
    <s v="glycosyl transferase"/>
    <m/>
    <m/>
    <s v="A4S02_07040"/>
    <n v="1386"/>
    <n v="461"/>
    <m/>
  </r>
  <r>
    <n v="2817"/>
    <x v="0"/>
    <x v="2"/>
    <s v="GCA_001766235.1"/>
    <s v="Primary Assembly"/>
    <s v="chromosome"/>
    <s v="CP015164.1"/>
    <n v="1461260"/>
    <n v="1461910"/>
    <x v="0"/>
    <m/>
    <m/>
    <m/>
    <m/>
    <m/>
    <m/>
    <s v="A4S02_07045"/>
    <n v="651"/>
    <m/>
    <m/>
  </r>
  <r>
    <n v="2818"/>
    <x v="1"/>
    <x v="3"/>
    <s v="GCA_001766235.1"/>
    <s v="Primary Assembly"/>
    <s v="chromosome"/>
    <s v="CP015164.1"/>
    <n v="1461260"/>
    <n v="1461910"/>
    <x v="0"/>
    <s v="AOW47819.1"/>
    <m/>
    <m/>
    <s v="uracil phosphoribosyltransferase"/>
    <m/>
    <m/>
    <s v="A4S02_07045"/>
    <n v="651"/>
    <n v="216"/>
    <m/>
  </r>
  <r>
    <n v="2819"/>
    <x v="0"/>
    <x v="2"/>
    <s v="GCA_001766235.1"/>
    <s v="Primary Assembly"/>
    <s v="chromosome"/>
    <s v="CP015164.1"/>
    <n v="1461950"/>
    <n v="1462201"/>
    <x v="0"/>
    <m/>
    <m/>
    <m/>
    <m/>
    <m/>
    <m/>
    <s v="A4S02_07050"/>
    <n v="252"/>
    <m/>
    <m/>
  </r>
  <r>
    <n v="2820"/>
    <x v="1"/>
    <x v="3"/>
    <s v="GCA_001766235.1"/>
    <s v="Primary Assembly"/>
    <s v="chromosome"/>
    <s v="CP015164.1"/>
    <n v="1461950"/>
    <n v="1462201"/>
    <x v="0"/>
    <s v="AOW46567.1"/>
    <m/>
    <m/>
    <s v="hypothetical protein"/>
    <m/>
    <m/>
    <s v="A4S02_07050"/>
    <n v="252"/>
    <n v="83"/>
    <m/>
  </r>
  <r>
    <n v="2821"/>
    <x v="0"/>
    <x v="2"/>
    <s v="GCA_001766235.1"/>
    <s v="Primary Assembly"/>
    <s v="chromosome"/>
    <s v="CP015164.1"/>
    <n v="1462302"/>
    <n v="1462547"/>
    <x v="1"/>
    <m/>
    <m/>
    <m/>
    <m/>
    <m/>
    <m/>
    <s v="A4S02_07055"/>
    <n v="246"/>
    <m/>
    <m/>
  </r>
  <r>
    <n v="2822"/>
    <x v="1"/>
    <x v="3"/>
    <s v="GCA_001766235.1"/>
    <s v="Primary Assembly"/>
    <s v="chromosome"/>
    <s v="CP015164.1"/>
    <n v="1462302"/>
    <n v="1462547"/>
    <x v="1"/>
    <s v="AOW47820.1"/>
    <m/>
    <m/>
    <s v="hypothetical protein"/>
    <m/>
    <m/>
    <s v="A4S02_07055"/>
    <n v="246"/>
    <n v="81"/>
    <m/>
  </r>
  <r>
    <n v="2823"/>
    <x v="0"/>
    <x v="2"/>
    <s v="GCA_001766235.1"/>
    <s v="Primary Assembly"/>
    <s v="chromosome"/>
    <s v="CP015164.1"/>
    <n v="1462685"/>
    <n v="1463998"/>
    <x v="1"/>
    <m/>
    <m/>
    <m/>
    <m/>
    <m/>
    <m/>
    <s v="A4S02_07060"/>
    <n v="1314"/>
    <m/>
    <m/>
  </r>
  <r>
    <n v="2824"/>
    <x v="1"/>
    <x v="3"/>
    <s v="GCA_001766235.1"/>
    <s v="Primary Assembly"/>
    <s v="chromosome"/>
    <s v="CP015164.1"/>
    <n v="1462685"/>
    <n v="1463998"/>
    <x v="1"/>
    <s v="AOW46568.1"/>
    <m/>
    <m/>
    <s v="UDP-glucose 6-dehydrogenase"/>
    <m/>
    <m/>
    <s v="A4S02_07060"/>
    <n v="1314"/>
    <n v="437"/>
    <m/>
  </r>
  <r>
    <n v="2825"/>
    <x v="0"/>
    <x v="2"/>
    <s v="GCA_001766235.1"/>
    <s v="Primary Assembly"/>
    <s v="chromosome"/>
    <s v="CP015164.1"/>
    <n v="1464311"/>
    <n v="1465528"/>
    <x v="0"/>
    <m/>
    <m/>
    <m/>
    <m/>
    <m/>
    <m/>
    <s v="A4S02_07065"/>
    <n v="1218"/>
    <m/>
    <m/>
  </r>
  <r>
    <n v="2826"/>
    <x v="1"/>
    <x v="3"/>
    <s v="GCA_001766235.1"/>
    <s v="Primary Assembly"/>
    <s v="chromosome"/>
    <s v="CP015164.1"/>
    <n v="1464311"/>
    <n v="1465528"/>
    <x v="0"/>
    <s v="AOW46569.1"/>
    <m/>
    <m/>
    <s v="transposase"/>
    <m/>
    <m/>
    <s v="A4S02_07065"/>
    <n v="1218"/>
    <n v="405"/>
    <m/>
  </r>
  <r>
    <n v="2827"/>
    <x v="0"/>
    <x v="2"/>
    <s v="GCA_001766235.1"/>
    <s v="Primary Assembly"/>
    <s v="chromosome"/>
    <s v="CP015164.1"/>
    <n v="1465659"/>
    <n v="1465997"/>
    <x v="0"/>
    <m/>
    <m/>
    <m/>
    <m/>
    <m/>
    <m/>
    <s v="A4S02_07070"/>
    <n v="339"/>
    <m/>
    <m/>
  </r>
  <r>
    <n v="2828"/>
    <x v="1"/>
    <x v="3"/>
    <s v="GCA_001766235.1"/>
    <s v="Primary Assembly"/>
    <s v="chromosome"/>
    <s v="CP015164.1"/>
    <n v="1465659"/>
    <n v="1465997"/>
    <x v="0"/>
    <s v="AOW46570.1"/>
    <m/>
    <m/>
    <s v="transcriptional regulator"/>
    <m/>
    <m/>
    <s v="A4S02_07070"/>
    <n v="339"/>
    <n v="112"/>
    <m/>
  </r>
  <r>
    <n v="2829"/>
    <x v="0"/>
    <x v="2"/>
    <s v="GCA_001766235.1"/>
    <s v="Primary Assembly"/>
    <s v="chromosome"/>
    <s v="CP015164.1"/>
    <n v="1466082"/>
    <n v="1466951"/>
    <x v="1"/>
    <m/>
    <m/>
    <m/>
    <m/>
    <m/>
    <m/>
    <s v="A4S02_07075"/>
    <n v="870"/>
    <m/>
    <m/>
  </r>
  <r>
    <n v="2830"/>
    <x v="1"/>
    <x v="3"/>
    <s v="GCA_001766235.1"/>
    <s v="Primary Assembly"/>
    <s v="chromosome"/>
    <s v="CP015164.1"/>
    <n v="1466082"/>
    <n v="1466951"/>
    <x v="1"/>
    <s v="AOW46571.1"/>
    <m/>
    <m/>
    <s v="serine O-acetyltransferase"/>
    <m/>
    <m/>
    <s v="A4S02_07075"/>
    <n v="870"/>
    <n v="289"/>
    <m/>
  </r>
  <r>
    <n v="2831"/>
    <x v="0"/>
    <x v="2"/>
    <s v="GCA_001766235.1"/>
    <s v="Primary Assembly"/>
    <s v="chromosome"/>
    <s v="CP015164.1"/>
    <n v="1466955"/>
    <n v="1468205"/>
    <x v="1"/>
    <m/>
    <m/>
    <m/>
    <m/>
    <m/>
    <m/>
    <s v="A4S02_07080"/>
    <n v="1251"/>
    <m/>
    <m/>
  </r>
  <r>
    <n v="2832"/>
    <x v="1"/>
    <x v="3"/>
    <s v="GCA_001766235.1"/>
    <s v="Primary Assembly"/>
    <s v="chromosome"/>
    <s v="CP015164.1"/>
    <n v="1466955"/>
    <n v="1468205"/>
    <x v="1"/>
    <s v="AOW46572.1"/>
    <m/>
    <m/>
    <s v="ubiquinone biosynthesis protein UbiH"/>
    <m/>
    <m/>
    <s v="A4S02_07080"/>
    <n v="1251"/>
    <n v="416"/>
    <m/>
  </r>
  <r>
    <n v="2833"/>
    <x v="0"/>
    <x v="2"/>
    <s v="GCA_001766235.1"/>
    <s v="Primary Assembly"/>
    <s v="chromosome"/>
    <s v="CP015164.1"/>
    <n v="1468554"/>
    <n v="1469129"/>
    <x v="0"/>
    <m/>
    <m/>
    <m/>
    <m/>
    <m/>
    <m/>
    <s v="A4S02_07085"/>
    <n v="576"/>
    <m/>
    <m/>
  </r>
  <r>
    <n v="2834"/>
    <x v="1"/>
    <x v="3"/>
    <s v="GCA_001766235.1"/>
    <s v="Primary Assembly"/>
    <s v="chromosome"/>
    <s v="CP015164.1"/>
    <n v="1468554"/>
    <n v="1469129"/>
    <x v="0"/>
    <s v="AOW46573.1"/>
    <m/>
    <m/>
    <s v="hypothetical protein"/>
    <m/>
    <m/>
    <s v="A4S02_07085"/>
    <n v="576"/>
    <n v="191"/>
    <m/>
  </r>
  <r>
    <n v="2835"/>
    <x v="0"/>
    <x v="2"/>
    <s v="GCA_001766235.1"/>
    <s v="Primary Assembly"/>
    <s v="chromosome"/>
    <s v="CP015164.1"/>
    <n v="1469245"/>
    <n v="1469745"/>
    <x v="0"/>
    <m/>
    <m/>
    <m/>
    <m/>
    <m/>
    <m/>
    <s v="A4S02_07090"/>
    <n v="501"/>
    <m/>
    <m/>
  </r>
  <r>
    <n v="2836"/>
    <x v="1"/>
    <x v="3"/>
    <s v="GCA_001766235.1"/>
    <s v="Primary Assembly"/>
    <s v="chromosome"/>
    <s v="CP015164.1"/>
    <n v="1469245"/>
    <n v="1469745"/>
    <x v="0"/>
    <s v="AOW46574.1"/>
    <m/>
    <m/>
    <s v="hypothetical protein"/>
    <m/>
    <m/>
    <s v="A4S02_07090"/>
    <n v="501"/>
    <n v="166"/>
    <m/>
  </r>
  <r>
    <n v="2837"/>
    <x v="0"/>
    <x v="2"/>
    <s v="GCA_001766235.1"/>
    <s v="Primary Assembly"/>
    <s v="chromosome"/>
    <s v="CP015164.1"/>
    <n v="1469949"/>
    <n v="1470506"/>
    <x v="0"/>
    <m/>
    <m/>
    <m/>
    <m/>
    <m/>
    <m/>
    <s v="A4S02_07095"/>
    <n v="558"/>
    <m/>
    <m/>
  </r>
  <r>
    <n v="2838"/>
    <x v="1"/>
    <x v="3"/>
    <s v="GCA_001766235.1"/>
    <s v="Primary Assembly"/>
    <s v="chromosome"/>
    <s v="CP015164.1"/>
    <n v="1469949"/>
    <n v="1470506"/>
    <x v="0"/>
    <s v="AOW46575.1"/>
    <m/>
    <m/>
    <s v="tyrosine protein phosphatase"/>
    <m/>
    <m/>
    <s v="A4S02_07095"/>
    <n v="558"/>
    <n v="185"/>
    <m/>
  </r>
  <r>
    <n v="2839"/>
    <x v="0"/>
    <x v="0"/>
    <s v="GCA_001766235.1"/>
    <s v="Primary Assembly"/>
    <s v="chromosome"/>
    <s v="CP015164.1"/>
    <n v="1470768"/>
    <n v="1470872"/>
    <x v="0"/>
    <m/>
    <m/>
    <m/>
    <m/>
    <m/>
    <m/>
    <s v="A4S02_07100"/>
    <n v="105"/>
    <m/>
    <s v="pseudo"/>
  </r>
  <r>
    <n v="2840"/>
    <x v="1"/>
    <x v="1"/>
    <s v="GCA_001766235.1"/>
    <s v="Primary Assembly"/>
    <s v="chromosome"/>
    <s v="CP015164.1"/>
    <n v="1470768"/>
    <n v="1470872"/>
    <x v="0"/>
    <m/>
    <m/>
    <m/>
    <s v="transposase"/>
    <m/>
    <m/>
    <s v="A4S02_07100"/>
    <n v="105"/>
    <m/>
    <s v="pseudo"/>
  </r>
  <r>
    <n v="2841"/>
    <x v="0"/>
    <x v="0"/>
    <s v="GCA_001766235.1"/>
    <s v="Primary Assembly"/>
    <s v="chromosome"/>
    <s v="CP015164.1"/>
    <n v="1471343"/>
    <n v="1471722"/>
    <x v="0"/>
    <m/>
    <m/>
    <m/>
    <m/>
    <m/>
    <m/>
    <s v="A4S02_07105"/>
    <n v="380"/>
    <m/>
    <s v="pseudo"/>
  </r>
  <r>
    <n v="2842"/>
    <x v="1"/>
    <x v="1"/>
    <s v="GCA_001766235.1"/>
    <s v="Primary Assembly"/>
    <s v="chromosome"/>
    <s v="CP015164.1"/>
    <n v="1471343"/>
    <n v="1471722"/>
    <x v="0"/>
    <m/>
    <m/>
    <m/>
    <s v="transposase"/>
    <m/>
    <m/>
    <s v="A4S02_07105"/>
    <n v="380"/>
    <m/>
    <s v="pseudo"/>
  </r>
  <r>
    <n v="2843"/>
    <x v="0"/>
    <x v="2"/>
    <s v="GCA_001766235.1"/>
    <s v="Primary Assembly"/>
    <s v="chromosome"/>
    <s v="CP015164.1"/>
    <n v="1471997"/>
    <n v="1472212"/>
    <x v="1"/>
    <m/>
    <m/>
    <m/>
    <m/>
    <m/>
    <m/>
    <s v="A4S02_07110"/>
    <n v="216"/>
    <m/>
    <m/>
  </r>
  <r>
    <n v="2844"/>
    <x v="1"/>
    <x v="3"/>
    <s v="GCA_001766235.1"/>
    <s v="Primary Assembly"/>
    <s v="chromosome"/>
    <s v="CP015164.1"/>
    <n v="1471997"/>
    <n v="1472212"/>
    <x v="1"/>
    <s v="AOW46576.1"/>
    <m/>
    <m/>
    <s v="transposase"/>
    <m/>
    <m/>
    <s v="A4S02_07110"/>
    <n v="216"/>
    <n v="71"/>
    <m/>
  </r>
  <r>
    <n v="2845"/>
    <x v="0"/>
    <x v="2"/>
    <s v="GCA_001766235.1"/>
    <s v="Primary Assembly"/>
    <s v="chromosome"/>
    <s v="CP015164.1"/>
    <n v="1472309"/>
    <n v="1472593"/>
    <x v="1"/>
    <m/>
    <m/>
    <m/>
    <m/>
    <m/>
    <m/>
    <s v="A4S02_07115"/>
    <n v="285"/>
    <m/>
    <m/>
  </r>
  <r>
    <n v="2846"/>
    <x v="1"/>
    <x v="3"/>
    <s v="GCA_001766235.1"/>
    <s v="Primary Assembly"/>
    <s v="chromosome"/>
    <s v="CP015164.1"/>
    <n v="1472309"/>
    <n v="1472593"/>
    <x v="1"/>
    <s v="AOW46577.1"/>
    <m/>
    <m/>
    <s v="hypothetical protein"/>
    <m/>
    <m/>
    <s v="A4S02_07115"/>
    <n v="285"/>
    <n v="94"/>
    <m/>
  </r>
  <r>
    <n v="2847"/>
    <x v="0"/>
    <x v="2"/>
    <s v="GCA_001766235.1"/>
    <s v="Primary Assembly"/>
    <s v="chromosome"/>
    <s v="CP015164.1"/>
    <n v="1473098"/>
    <n v="1473319"/>
    <x v="0"/>
    <m/>
    <m/>
    <m/>
    <m/>
    <m/>
    <m/>
    <s v="A4S02_07120"/>
    <n v="222"/>
    <m/>
    <m/>
  </r>
  <r>
    <n v="2848"/>
    <x v="1"/>
    <x v="3"/>
    <s v="GCA_001766235.1"/>
    <s v="Primary Assembly"/>
    <s v="chromosome"/>
    <s v="CP015164.1"/>
    <n v="1473098"/>
    <n v="1473319"/>
    <x v="0"/>
    <s v="AOW46578.1"/>
    <m/>
    <m/>
    <s v="hypothetical protein"/>
    <m/>
    <m/>
    <s v="A4S02_07120"/>
    <n v="222"/>
    <n v="73"/>
    <m/>
  </r>
  <r>
    <n v="2849"/>
    <x v="0"/>
    <x v="2"/>
    <s v="GCA_001766235.1"/>
    <s v="Primary Assembly"/>
    <s v="chromosome"/>
    <s v="CP015164.1"/>
    <n v="1474034"/>
    <n v="1474192"/>
    <x v="0"/>
    <m/>
    <m/>
    <m/>
    <m/>
    <m/>
    <m/>
    <s v="A4S02_07125"/>
    <n v="159"/>
    <m/>
    <m/>
  </r>
  <r>
    <n v="2850"/>
    <x v="1"/>
    <x v="3"/>
    <s v="GCA_001766235.1"/>
    <s v="Primary Assembly"/>
    <s v="chromosome"/>
    <s v="CP015164.1"/>
    <n v="1474034"/>
    <n v="1474192"/>
    <x v="0"/>
    <s v="AOW47821.1"/>
    <m/>
    <m/>
    <s v="transposase"/>
    <m/>
    <m/>
    <s v="A4S02_07125"/>
    <n v="159"/>
    <n v="52"/>
    <m/>
  </r>
  <r>
    <n v="2851"/>
    <x v="0"/>
    <x v="4"/>
    <s v="GCA_001766235.1"/>
    <s v="Primary Assembly"/>
    <s v="chromosome"/>
    <s v="CP015164.1"/>
    <n v="1474726"/>
    <n v="1474815"/>
    <x v="1"/>
    <m/>
    <m/>
    <m/>
    <m/>
    <m/>
    <m/>
    <s v="A4S02_07130"/>
    <n v="90"/>
    <m/>
    <m/>
  </r>
  <r>
    <n v="2852"/>
    <x v="2"/>
    <x v="5"/>
    <s v="GCA_001766235.1"/>
    <s v="Primary Assembly"/>
    <s v="chromosome"/>
    <s v="CP015164.1"/>
    <n v="1474726"/>
    <n v="1474815"/>
    <x v="1"/>
    <m/>
    <m/>
    <m/>
    <s v="tRNA-Ser"/>
    <m/>
    <m/>
    <s v="A4S02_07130"/>
    <n v="90"/>
    <m/>
    <s v="anticodon=TGA"/>
  </r>
  <r>
    <n v="2853"/>
    <x v="0"/>
    <x v="2"/>
    <s v="GCA_001766235.1"/>
    <s v="Primary Assembly"/>
    <s v="chromosome"/>
    <s v="CP015164.1"/>
    <n v="1474975"/>
    <n v="1475541"/>
    <x v="0"/>
    <m/>
    <m/>
    <m/>
    <m/>
    <m/>
    <m/>
    <s v="A4S02_07135"/>
    <n v="567"/>
    <m/>
    <m/>
  </r>
  <r>
    <n v="2854"/>
    <x v="1"/>
    <x v="3"/>
    <s v="GCA_001766235.1"/>
    <s v="Primary Assembly"/>
    <s v="chromosome"/>
    <s v="CP015164.1"/>
    <n v="1474975"/>
    <n v="1475541"/>
    <x v="0"/>
    <s v="AOW46579.1"/>
    <m/>
    <m/>
    <s v="elongation factor P"/>
    <m/>
    <m/>
    <s v="A4S02_07135"/>
    <n v="567"/>
    <n v="188"/>
    <m/>
  </r>
  <r>
    <n v="2855"/>
    <x v="0"/>
    <x v="2"/>
    <s v="GCA_001766235.1"/>
    <s v="Primary Assembly"/>
    <s v="chromosome"/>
    <s v="CP015164.1"/>
    <n v="1475581"/>
    <n v="1476417"/>
    <x v="0"/>
    <m/>
    <m/>
    <m/>
    <m/>
    <m/>
    <m/>
    <s v="A4S02_07140"/>
    <n v="837"/>
    <m/>
    <m/>
  </r>
  <r>
    <n v="2856"/>
    <x v="1"/>
    <x v="3"/>
    <s v="GCA_001766235.1"/>
    <s v="Primary Assembly"/>
    <s v="chromosome"/>
    <s v="CP015164.1"/>
    <n v="1475581"/>
    <n v="1476417"/>
    <x v="0"/>
    <s v="AOW46580.1"/>
    <m/>
    <m/>
    <s v="inositol monophosphatase"/>
    <m/>
    <m/>
    <s v="A4S02_07140"/>
    <n v="837"/>
    <n v="278"/>
    <m/>
  </r>
  <r>
    <n v="2857"/>
    <x v="0"/>
    <x v="2"/>
    <s v="GCA_001766235.1"/>
    <s v="Primary Assembly"/>
    <s v="chromosome"/>
    <s v="CP015164.1"/>
    <n v="1476550"/>
    <n v="1479507"/>
    <x v="0"/>
    <m/>
    <m/>
    <m/>
    <m/>
    <m/>
    <m/>
    <s v="A4S02_07145"/>
    <n v="2958"/>
    <m/>
    <m/>
  </r>
  <r>
    <n v="2858"/>
    <x v="1"/>
    <x v="3"/>
    <s v="GCA_001766235.1"/>
    <s v="Primary Assembly"/>
    <s v="chromosome"/>
    <s v="CP015164.1"/>
    <n v="1476550"/>
    <n v="1479507"/>
    <x v="0"/>
    <s v="AOW46581.1"/>
    <m/>
    <m/>
    <s v="DNA helicase"/>
    <m/>
    <m/>
    <s v="A4S02_07145"/>
    <n v="2958"/>
    <n v="985"/>
    <m/>
  </r>
  <r>
    <n v="2859"/>
    <x v="0"/>
    <x v="2"/>
    <s v="GCA_001766235.1"/>
    <s v="Primary Assembly"/>
    <s v="chromosome"/>
    <s v="CP015164.1"/>
    <n v="1479526"/>
    <n v="1479729"/>
    <x v="1"/>
    <m/>
    <m/>
    <m/>
    <m/>
    <m/>
    <m/>
    <s v="A4S02_07150"/>
    <n v="204"/>
    <m/>
    <m/>
  </r>
  <r>
    <n v="2860"/>
    <x v="1"/>
    <x v="3"/>
    <s v="GCA_001766235.1"/>
    <s v="Primary Assembly"/>
    <s v="chromosome"/>
    <s v="CP015164.1"/>
    <n v="1479526"/>
    <n v="1479729"/>
    <x v="1"/>
    <s v="AOW46582.1"/>
    <m/>
    <m/>
    <s v="cold-shock protein"/>
    <m/>
    <m/>
    <s v="A4S02_07150"/>
    <n v="204"/>
    <n v="67"/>
    <m/>
  </r>
  <r>
    <n v="2861"/>
    <x v="0"/>
    <x v="2"/>
    <s v="GCA_001766235.1"/>
    <s v="Primary Assembly"/>
    <s v="chromosome"/>
    <s v="CP015164.1"/>
    <n v="1479873"/>
    <n v="1480541"/>
    <x v="1"/>
    <m/>
    <m/>
    <m/>
    <m/>
    <m/>
    <m/>
    <s v="A4S02_07155"/>
    <n v="669"/>
    <m/>
    <m/>
  </r>
  <r>
    <n v="2862"/>
    <x v="1"/>
    <x v="3"/>
    <s v="GCA_001766235.1"/>
    <s v="Primary Assembly"/>
    <s v="chromosome"/>
    <s v="CP015164.1"/>
    <n v="1479873"/>
    <n v="1480541"/>
    <x v="1"/>
    <s v="AOW46583.1"/>
    <m/>
    <m/>
    <s v="carboxymethylenebutenolidase"/>
    <m/>
    <m/>
    <s v="A4S02_07155"/>
    <n v="669"/>
    <n v="222"/>
    <m/>
  </r>
  <r>
    <n v="2863"/>
    <x v="0"/>
    <x v="2"/>
    <s v="GCA_001766235.1"/>
    <s v="Primary Assembly"/>
    <s v="chromosome"/>
    <s v="CP015164.1"/>
    <n v="1480753"/>
    <n v="1481046"/>
    <x v="0"/>
    <m/>
    <m/>
    <m/>
    <m/>
    <m/>
    <m/>
    <s v="A4S02_07160"/>
    <n v="294"/>
    <m/>
    <m/>
  </r>
  <r>
    <n v="2864"/>
    <x v="1"/>
    <x v="3"/>
    <s v="GCA_001766235.1"/>
    <s v="Primary Assembly"/>
    <s v="chromosome"/>
    <s v="CP015164.1"/>
    <n v="1480753"/>
    <n v="1481046"/>
    <x v="0"/>
    <s v="AOW46584.1"/>
    <m/>
    <m/>
    <s v="co-chaperone GroES"/>
    <m/>
    <m/>
    <s v="A4S02_07160"/>
    <n v="294"/>
    <n v="97"/>
    <m/>
  </r>
  <r>
    <n v="2865"/>
    <x v="0"/>
    <x v="2"/>
    <s v="GCA_001766235.1"/>
    <s v="Primary Assembly"/>
    <s v="chromosome"/>
    <s v="CP015164.1"/>
    <n v="1481101"/>
    <n v="1482732"/>
    <x v="0"/>
    <m/>
    <m/>
    <m/>
    <m/>
    <m/>
    <m/>
    <s v="A4S02_07165"/>
    <n v="1632"/>
    <m/>
    <m/>
  </r>
  <r>
    <n v="2866"/>
    <x v="1"/>
    <x v="3"/>
    <s v="GCA_001766235.1"/>
    <s v="Primary Assembly"/>
    <s v="chromosome"/>
    <s v="CP015164.1"/>
    <n v="1481101"/>
    <n v="1482732"/>
    <x v="0"/>
    <s v="AOW46585.1"/>
    <m/>
    <m/>
    <s v="chaperonin GroL"/>
    <m/>
    <m/>
    <s v="A4S02_07165"/>
    <n v="1632"/>
    <n v="543"/>
    <m/>
  </r>
  <r>
    <n v="2867"/>
    <x v="0"/>
    <x v="2"/>
    <s v="GCA_001766235.1"/>
    <s v="Primary Assembly"/>
    <s v="chromosome"/>
    <s v="CP015164.1"/>
    <n v="1482927"/>
    <n v="1485143"/>
    <x v="0"/>
    <m/>
    <m/>
    <m/>
    <m/>
    <m/>
    <m/>
    <s v="A4S02_07170"/>
    <n v="2217"/>
    <m/>
    <m/>
  </r>
  <r>
    <n v="2868"/>
    <x v="1"/>
    <x v="3"/>
    <s v="GCA_001766235.1"/>
    <s v="Primary Assembly"/>
    <s v="chromosome"/>
    <s v="CP015164.1"/>
    <n v="1482927"/>
    <n v="1485143"/>
    <x v="0"/>
    <s v="AOW46586.1"/>
    <m/>
    <m/>
    <s v="hypothetical protein"/>
    <m/>
    <m/>
    <s v="A4S02_07170"/>
    <n v="2217"/>
    <n v="738"/>
    <m/>
  </r>
  <r>
    <n v="2869"/>
    <x v="0"/>
    <x v="2"/>
    <s v="GCA_001766235.1"/>
    <s v="Primary Assembly"/>
    <s v="chromosome"/>
    <s v="CP015164.1"/>
    <n v="1485288"/>
    <n v="1485662"/>
    <x v="0"/>
    <m/>
    <m/>
    <m/>
    <m/>
    <m/>
    <m/>
    <s v="A4S02_07175"/>
    <n v="375"/>
    <m/>
    <m/>
  </r>
  <r>
    <n v="2870"/>
    <x v="1"/>
    <x v="3"/>
    <s v="GCA_001766235.1"/>
    <s v="Primary Assembly"/>
    <s v="chromosome"/>
    <s v="CP015164.1"/>
    <n v="1485288"/>
    <n v="1485662"/>
    <x v="0"/>
    <s v="AOW46587.1"/>
    <m/>
    <m/>
    <s v="capsular biosynthesis protein"/>
    <m/>
    <m/>
    <s v="A4S02_07175"/>
    <n v="375"/>
    <n v="124"/>
    <m/>
  </r>
  <r>
    <n v="2871"/>
    <x v="0"/>
    <x v="2"/>
    <s v="GCA_001766235.1"/>
    <s v="Primary Assembly"/>
    <s v="chromosome"/>
    <s v="CP015164.1"/>
    <n v="1485677"/>
    <n v="1487257"/>
    <x v="0"/>
    <m/>
    <m/>
    <m/>
    <m/>
    <m/>
    <m/>
    <s v="A4S02_07180"/>
    <n v="1581"/>
    <m/>
    <m/>
  </r>
  <r>
    <n v="2872"/>
    <x v="1"/>
    <x v="3"/>
    <s v="GCA_001766235.1"/>
    <s v="Primary Assembly"/>
    <s v="chromosome"/>
    <s v="CP015164.1"/>
    <n v="1485677"/>
    <n v="1487257"/>
    <x v="0"/>
    <s v="AOW46588.1"/>
    <m/>
    <m/>
    <s v="capsular biosynthesis protein"/>
    <m/>
    <m/>
    <s v="A4S02_07180"/>
    <n v="1581"/>
    <n v="526"/>
    <m/>
  </r>
  <r>
    <n v="2873"/>
    <x v="0"/>
    <x v="2"/>
    <s v="GCA_001766235.1"/>
    <s v="Primary Assembly"/>
    <s v="chromosome"/>
    <s v="CP015164.1"/>
    <n v="1487269"/>
    <n v="1488000"/>
    <x v="0"/>
    <m/>
    <m/>
    <m/>
    <m/>
    <m/>
    <m/>
    <s v="A4S02_07185"/>
    <n v="732"/>
    <m/>
    <m/>
  </r>
  <r>
    <n v="2874"/>
    <x v="1"/>
    <x v="3"/>
    <s v="GCA_001766235.1"/>
    <s v="Primary Assembly"/>
    <s v="chromosome"/>
    <s v="CP015164.1"/>
    <n v="1487269"/>
    <n v="1488000"/>
    <x v="0"/>
    <s v="AOW46589.1"/>
    <m/>
    <m/>
    <s v="capsular biosynthesis protein"/>
    <m/>
    <m/>
    <s v="A4S02_07185"/>
    <n v="732"/>
    <n v="243"/>
    <m/>
  </r>
  <r>
    <n v="2875"/>
    <x v="0"/>
    <x v="2"/>
    <s v="GCA_001766235.1"/>
    <s v="Primary Assembly"/>
    <s v="chromosome"/>
    <s v="CP015164.1"/>
    <n v="1488168"/>
    <n v="1490309"/>
    <x v="0"/>
    <m/>
    <m/>
    <m/>
    <m/>
    <m/>
    <m/>
    <s v="A4S02_07190"/>
    <n v="2142"/>
    <m/>
    <m/>
  </r>
  <r>
    <n v="2876"/>
    <x v="1"/>
    <x v="3"/>
    <s v="GCA_001766235.1"/>
    <s v="Primary Assembly"/>
    <s v="chromosome"/>
    <s v="CP015164.1"/>
    <n v="1488168"/>
    <n v="1490309"/>
    <x v="0"/>
    <s v="AOW46590.1"/>
    <m/>
    <m/>
    <s v="hypothetical protein"/>
    <m/>
    <m/>
    <s v="A4S02_07190"/>
    <n v="2142"/>
    <n v="713"/>
    <m/>
  </r>
  <r>
    <n v="2877"/>
    <x v="0"/>
    <x v="2"/>
    <s v="GCA_001766235.1"/>
    <s v="Primary Assembly"/>
    <s v="chromosome"/>
    <s v="CP015164.1"/>
    <n v="1490620"/>
    <n v="1491987"/>
    <x v="0"/>
    <m/>
    <m/>
    <m/>
    <m/>
    <m/>
    <m/>
    <s v="A4S02_07195"/>
    <n v="1368"/>
    <m/>
    <m/>
  </r>
  <r>
    <n v="2878"/>
    <x v="1"/>
    <x v="3"/>
    <s v="GCA_001766235.1"/>
    <s v="Primary Assembly"/>
    <s v="chromosome"/>
    <s v="CP015164.1"/>
    <n v="1490620"/>
    <n v="1491987"/>
    <x v="0"/>
    <s v="AOW47822.1"/>
    <m/>
    <m/>
    <s v="hypothetical protein"/>
    <m/>
    <m/>
    <s v="A4S02_07195"/>
    <n v="1368"/>
    <n v="455"/>
    <m/>
  </r>
  <r>
    <n v="2879"/>
    <x v="0"/>
    <x v="2"/>
    <s v="GCA_001766235.1"/>
    <s v="Primary Assembly"/>
    <s v="chromosome"/>
    <s v="CP015164.1"/>
    <n v="1492048"/>
    <n v="1494024"/>
    <x v="0"/>
    <m/>
    <m/>
    <m/>
    <m/>
    <m/>
    <m/>
    <s v="A4S02_07200"/>
    <n v="1977"/>
    <m/>
    <m/>
  </r>
  <r>
    <n v="2880"/>
    <x v="1"/>
    <x v="3"/>
    <s v="GCA_001766235.1"/>
    <s v="Primary Assembly"/>
    <s v="chromosome"/>
    <s v="CP015164.1"/>
    <n v="1492048"/>
    <n v="1494024"/>
    <x v="0"/>
    <s v="AOW46591.1"/>
    <m/>
    <m/>
    <s v="hypothetical protein"/>
    <m/>
    <m/>
    <s v="A4S02_07200"/>
    <n v="1977"/>
    <n v="658"/>
    <m/>
  </r>
  <r>
    <n v="2881"/>
    <x v="0"/>
    <x v="2"/>
    <s v="GCA_001766235.1"/>
    <s v="Primary Assembly"/>
    <s v="chromosome"/>
    <s v="CP015164.1"/>
    <n v="1494532"/>
    <n v="1494891"/>
    <x v="0"/>
    <m/>
    <m/>
    <m/>
    <m/>
    <m/>
    <m/>
    <s v="A4S02_07205"/>
    <n v="360"/>
    <m/>
    <m/>
  </r>
  <r>
    <n v="2882"/>
    <x v="1"/>
    <x v="3"/>
    <s v="GCA_001766235.1"/>
    <s v="Primary Assembly"/>
    <s v="chromosome"/>
    <s v="CP015164.1"/>
    <n v="1494532"/>
    <n v="1494891"/>
    <x v="0"/>
    <s v="AOW46592.1"/>
    <m/>
    <m/>
    <s v="transposase"/>
    <m/>
    <m/>
    <s v="A4S02_07205"/>
    <n v="360"/>
    <n v="119"/>
    <m/>
  </r>
  <r>
    <n v="2883"/>
    <x v="0"/>
    <x v="0"/>
    <s v="GCA_001766235.1"/>
    <s v="Primary Assembly"/>
    <s v="chromosome"/>
    <s v="CP015164.1"/>
    <n v="1494888"/>
    <n v="1495103"/>
    <x v="0"/>
    <m/>
    <m/>
    <m/>
    <m/>
    <m/>
    <m/>
    <s v="A4S02_07210"/>
    <n v="216"/>
    <m/>
    <s v="pseudo"/>
  </r>
  <r>
    <n v="2884"/>
    <x v="1"/>
    <x v="1"/>
    <s v="GCA_001766235.1"/>
    <s v="Primary Assembly"/>
    <s v="chromosome"/>
    <s v="CP015164.1"/>
    <n v="1494888"/>
    <n v="1495103"/>
    <x v="0"/>
    <m/>
    <m/>
    <m/>
    <s v="isocitrate lyase"/>
    <m/>
    <m/>
    <s v="A4S02_07210"/>
    <n v="216"/>
    <m/>
    <s v="pseudo"/>
  </r>
  <r>
    <n v="2885"/>
    <x v="0"/>
    <x v="2"/>
    <s v="GCA_001766235.1"/>
    <s v="Primary Assembly"/>
    <s v="chromosome"/>
    <s v="CP015164.1"/>
    <n v="1495288"/>
    <n v="1496673"/>
    <x v="1"/>
    <m/>
    <m/>
    <m/>
    <m/>
    <m/>
    <m/>
    <s v="A4S02_07215"/>
    <n v="1386"/>
    <m/>
    <m/>
  </r>
  <r>
    <n v="2886"/>
    <x v="1"/>
    <x v="3"/>
    <s v="GCA_001766235.1"/>
    <s v="Primary Assembly"/>
    <s v="chromosome"/>
    <s v="CP015164.1"/>
    <n v="1495288"/>
    <n v="1496673"/>
    <x v="1"/>
    <s v="AOW46593.1"/>
    <m/>
    <m/>
    <s v="transposase"/>
    <m/>
    <m/>
    <s v="A4S02_07215"/>
    <n v="1386"/>
    <n v="461"/>
    <m/>
  </r>
  <r>
    <n v="2887"/>
    <x v="0"/>
    <x v="2"/>
    <s v="GCA_001766235.1"/>
    <s v="Primary Assembly"/>
    <s v="chromosome"/>
    <s v="CP015164.1"/>
    <n v="1497620"/>
    <n v="1499332"/>
    <x v="0"/>
    <m/>
    <m/>
    <m/>
    <m/>
    <m/>
    <m/>
    <s v="A4S02_07220"/>
    <n v="1713"/>
    <m/>
    <m/>
  </r>
  <r>
    <n v="2888"/>
    <x v="1"/>
    <x v="3"/>
    <s v="GCA_001766235.1"/>
    <s v="Primary Assembly"/>
    <s v="chromosome"/>
    <s v="CP015164.1"/>
    <n v="1497620"/>
    <n v="1499332"/>
    <x v="0"/>
    <s v="AOW47823.1"/>
    <m/>
    <m/>
    <s v="phosphatase"/>
    <m/>
    <m/>
    <s v="A4S02_07220"/>
    <n v="1713"/>
    <n v="570"/>
    <m/>
  </r>
  <r>
    <n v="2889"/>
    <x v="0"/>
    <x v="2"/>
    <s v="GCA_001766235.1"/>
    <s v="Primary Assembly"/>
    <s v="chromosome"/>
    <s v="CP015164.1"/>
    <n v="1500021"/>
    <n v="1501406"/>
    <x v="1"/>
    <m/>
    <m/>
    <m/>
    <m/>
    <m/>
    <m/>
    <s v="A4S02_07225"/>
    <n v="1386"/>
    <m/>
    <m/>
  </r>
  <r>
    <n v="2890"/>
    <x v="1"/>
    <x v="3"/>
    <s v="GCA_001766235.1"/>
    <s v="Primary Assembly"/>
    <s v="chromosome"/>
    <s v="CP015164.1"/>
    <n v="1500021"/>
    <n v="1501406"/>
    <x v="1"/>
    <s v="AOW46594.1"/>
    <m/>
    <m/>
    <s v="transposase"/>
    <m/>
    <m/>
    <s v="A4S02_07225"/>
    <n v="1386"/>
    <n v="461"/>
    <m/>
  </r>
  <r>
    <n v="2891"/>
    <x v="0"/>
    <x v="0"/>
    <s v="GCA_001766235.1"/>
    <s v="Primary Assembly"/>
    <s v="chromosome"/>
    <s v="CP015164.1"/>
    <n v="1501467"/>
    <n v="1502021"/>
    <x v="1"/>
    <m/>
    <m/>
    <m/>
    <m/>
    <m/>
    <m/>
    <s v="A4S02_07230"/>
    <n v="555"/>
    <m/>
    <s v="pseudo"/>
  </r>
  <r>
    <n v="2892"/>
    <x v="1"/>
    <x v="1"/>
    <s v="GCA_001766235.1"/>
    <s v="Primary Assembly"/>
    <s v="chromosome"/>
    <s v="CP015164.1"/>
    <n v="1501467"/>
    <n v="1502021"/>
    <x v="1"/>
    <m/>
    <m/>
    <m/>
    <s v="transposase"/>
    <m/>
    <m/>
    <s v="A4S02_07230"/>
    <n v="555"/>
    <m/>
    <s v="pseudo"/>
  </r>
  <r>
    <n v="2893"/>
    <x v="0"/>
    <x v="0"/>
    <s v="GCA_001766235.1"/>
    <s v="Primary Assembly"/>
    <s v="chromosome"/>
    <s v="CP015164.1"/>
    <n v="1502052"/>
    <n v="1502261"/>
    <x v="1"/>
    <m/>
    <m/>
    <m/>
    <m/>
    <m/>
    <m/>
    <s v="A4S02_07235"/>
    <n v="210"/>
    <m/>
    <s v="pseudo"/>
  </r>
  <r>
    <n v="2894"/>
    <x v="1"/>
    <x v="1"/>
    <s v="GCA_001766235.1"/>
    <s v="Primary Assembly"/>
    <s v="chromosome"/>
    <s v="CP015164.1"/>
    <n v="1502052"/>
    <n v="1502261"/>
    <x v="1"/>
    <m/>
    <m/>
    <m/>
    <s v="transposase"/>
    <m/>
    <m/>
    <s v="A4S02_07235"/>
    <n v="210"/>
    <m/>
    <s v="pseudo"/>
  </r>
  <r>
    <n v="2895"/>
    <x v="0"/>
    <x v="2"/>
    <s v="GCA_001766235.1"/>
    <s v="Primary Assembly"/>
    <s v="chromosome"/>
    <s v="CP015164.1"/>
    <n v="1502873"/>
    <n v="1504273"/>
    <x v="0"/>
    <m/>
    <m/>
    <m/>
    <m/>
    <m/>
    <m/>
    <s v="A4S02_07240"/>
    <n v="1401"/>
    <m/>
    <m/>
  </r>
  <r>
    <n v="2896"/>
    <x v="1"/>
    <x v="3"/>
    <s v="GCA_001766235.1"/>
    <s v="Primary Assembly"/>
    <s v="chromosome"/>
    <s v="CP015164.1"/>
    <n v="1502873"/>
    <n v="1504273"/>
    <x v="0"/>
    <s v="AOW46595.1"/>
    <m/>
    <m/>
    <s v="ammonia channel protein"/>
    <m/>
    <m/>
    <s v="A4S02_07240"/>
    <n v="1401"/>
    <n v="466"/>
    <m/>
  </r>
  <r>
    <n v="2897"/>
    <x v="0"/>
    <x v="2"/>
    <s v="GCA_001766235.1"/>
    <s v="Primary Assembly"/>
    <s v="chromosome"/>
    <s v="CP015164.1"/>
    <n v="1504472"/>
    <n v="1504936"/>
    <x v="0"/>
    <m/>
    <m/>
    <m/>
    <m/>
    <m/>
    <m/>
    <s v="A4S02_07245"/>
    <n v="465"/>
    <m/>
    <m/>
  </r>
  <r>
    <n v="2898"/>
    <x v="1"/>
    <x v="3"/>
    <s v="GCA_001766235.1"/>
    <s v="Primary Assembly"/>
    <s v="chromosome"/>
    <s v="CP015164.1"/>
    <n v="1504472"/>
    <n v="1504936"/>
    <x v="0"/>
    <s v="AOW47824.1"/>
    <m/>
    <m/>
    <s v="hypothetical protein"/>
    <m/>
    <m/>
    <s v="A4S02_07245"/>
    <n v="465"/>
    <n v="154"/>
    <m/>
  </r>
  <r>
    <n v="2899"/>
    <x v="0"/>
    <x v="2"/>
    <s v="GCA_001766235.1"/>
    <s v="Primary Assembly"/>
    <s v="chromosome"/>
    <s v="CP015164.1"/>
    <n v="1504991"/>
    <n v="1505926"/>
    <x v="1"/>
    <m/>
    <m/>
    <m/>
    <m/>
    <m/>
    <m/>
    <s v="A4S02_07250"/>
    <n v="936"/>
    <m/>
    <m/>
  </r>
  <r>
    <n v="2900"/>
    <x v="1"/>
    <x v="3"/>
    <s v="GCA_001766235.1"/>
    <s v="Primary Assembly"/>
    <s v="chromosome"/>
    <s v="CP015164.1"/>
    <n v="1504991"/>
    <n v="1505926"/>
    <x v="1"/>
    <s v="AOW46596.1"/>
    <m/>
    <m/>
    <s v="hypothetical protein"/>
    <m/>
    <m/>
    <s v="A4S02_07250"/>
    <n v="936"/>
    <n v="311"/>
    <m/>
  </r>
  <r>
    <n v="2901"/>
    <x v="0"/>
    <x v="2"/>
    <s v="GCA_001766235.1"/>
    <s v="Primary Assembly"/>
    <s v="chromosome"/>
    <s v="CP015164.1"/>
    <n v="1505923"/>
    <n v="1506909"/>
    <x v="1"/>
    <m/>
    <m/>
    <m/>
    <m/>
    <m/>
    <m/>
    <s v="A4S02_07255"/>
    <n v="987"/>
    <m/>
    <m/>
  </r>
  <r>
    <n v="2902"/>
    <x v="1"/>
    <x v="3"/>
    <s v="GCA_001766235.1"/>
    <s v="Primary Assembly"/>
    <s v="chromosome"/>
    <s v="CP015164.1"/>
    <n v="1505923"/>
    <n v="1506909"/>
    <x v="1"/>
    <s v="AOW47825.1"/>
    <m/>
    <m/>
    <s v="prolyl aminopeptidase"/>
    <m/>
    <m/>
    <s v="A4S02_07255"/>
    <n v="987"/>
    <n v="328"/>
    <m/>
  </r>
  <r>
    <n v="2903"/>
    <x v="0"/>
    <x v="2"/>
    <s v="GCA_001766235.1"/>
    <s v="Primary Assembly"/>
    <s v="chromosome"/>
    <s v="CP015164.1"/>
    <n v="1506917"/>
    <n v="1507864"/>
    <x v="1"/>
    <m/>
    <m/>
    <m/>
    <m/>
    <m/>
    <m/>
    <s v="A4S02_07260"/>
    <n v="948"/>
    <m/>
    <m/>
  </r>
  <r>
    <n v="2904"/>
    <x v="1"/>
    <x v="3"/>
    <s v="GCA_001766235.1"/>
    <s v="Primary Assembly"/>
    <s v="chromosome"/>
    <s v="CP015164.1"/>
    <n v="1506917"/>
    <n v="1507864"/>
    <x v="1"/>
    <s v="AOW46597.1"/>
    <m/>
    <m/>
    <s v="recombinase XerC"/>
    <m/>
    <m/>
    <s v="A4S02_07260"/>
    <n v="948"/>
    <n v="315"/>
    <m/>
  </r>
  <r>
    <n v="2905"/>
    <x v="0"/>
    <x v="2"/>
    <s v="GCA_001766235.1"/>
    <s v="Primary Assembly"/>
    <s v="chromosome"/>
    <s v="CP015164.1"/>
    <n v="1507948"/>
    <n v="1510218"/>
    <x v="0"/>
    <m/>
    <m/>
    <m/>
    <m/>
    <m/>
    <m/>
    <s v="A4S02_07265"/>
    <n v="2271"/>
    <m/>
    <m/>
  </r>
  <r>
    <n v="2906"/>
    <x v="1"/>
    <x v="3"/>
    <s v="GCA_001766235.1"/>
    <s v="Primary Assembly"/>
    <s v="chromosome"/>
    <s v="CP015164.1"/>
    <n v="1507948"/>
    <n v="1510218"/>
    <x v="0"/>
    <s v="AOW46598.1"/>
    <m/>
    <m/>
    <s v="primosomal protein N'"/>
    <m/>
    <m/>
    <s v="A4S02_07265"/>
    <n v="2271"/>
    <n v="756"/>
    <m/>
  </r>
  <r>
    <n v="2907"/>
    <x v="0"/>
    <x v="2"/>
    <s v="GCA_001766235.1"/>
    <s v="Primary Assembly"/>
    <s v="chromosome"/>
    <s v="CP015164.1"/>
    <n v="1510249"/>
    <n v="1510611"/>
    <x v="1"/>
    <m/>
    <m/>
    <m/>
    <m/>
    <m/>
    <m/>
    <s v="A4S02_07270"/>
    <n v="363"/>
    <m/>
    <m/>
  </r>
  <r>
    <n v="2908"/>
    <x v="1"/>
    <x v="3"/>
    <s v="GCA_001766235.1"/>
    <s v="Primary Assembly"/>
    <s v="chromosome"/>
    <s v="CP015164.1"/>
    <n v="1510249"/>
    <n v="1510611"/>
    <x v="1"/>
    <s v="AOW46599.1"/>
    <m/>
    <m/>
    <s v="preprotein translocase subunit YajC"/>
    <m/>
    <m/>
    <s v="A4S02_07270"/>
    <n v="363"/>
    <n v="120"/>
    <m/>
  </r>
  <r>
    <n v="2909"/>
    <x v="0"/>
    <x v="2"/>
    <s v="GCA_001766235.1"/>
    <s v="Primary Assembly"/>
    <s v="chromosome"/>
    <s v="CP015164.1"/>
    <n v="1510761"/>
    <n v="1511630"/>
    <x v="0"/>
    <m/>
    <m/>
    <m/>
    <m/>
    <m/>
    <m/>
    <s v="A4S02_07275"/>
    <n v="870"/>
    <m/>
    <m/>
  </r>
  <r>
    <n v="2910"/>
    <x v="1"/>
    <x v="3"/>
    <s v="GCA_001766235.1"/>
    <s v="Primary Assembly"/>
    <s v="chromosome"/>
    <s v="CP015164.1"/>
    <n v="1510761"/>
    <n v="1511630"/>
    <x v="0"/>
    <s v="AOW46600.1"/>
    <m/>
    <m/>
    <s v="AAA family ATPase"/>
    <m/>
    <m/>
    <s v="A4S02_07275"/>
    <n v="870"/>
    <n v="289"/>
    <m/>
  </r>
  <r>
    <n v="2911"/>
    <x v="0"/>
    <x v="2"/>
    <s v="GCA_001766235.1"/>
    <s v="Primary Assembly"/>
    <s v="chromosome"/>
    <s v="CP015164.1"/>
    <n v="1511685"/>
    <n v="1512905"/>
    <x v="1"/>
    <m/>
    <m/>
    <m/>
    <m/>
    <m/>
    <m/>
    <s v="A4S02_07280"/>
    <n v="1221"/>
    <m/>
    <m/>
  </r>
  <r>
    <n v="2912"/>
    <x v="1"/>
    <x v="3"/>
    <s v="GCA_001766235.1"/>
    <s v="Primary Assembly"/>
    <s v="chromosome"/>
    <s v="CP015164.1"/>
    <n v="1511685"/>
    <n v="1512905"/>
    <x v="1"/>
    <s v="AOW46601.1"/>
    <m/>
    <m/>
    <s v="hypothetical protein"/>
    <m/>
    <m/>
    <s v="A4S02_07280"/>
    <n v="1221"/>
    <n v="406"/>
    <m/>
  </r>
  <r>
    <n v="2913"/>
    <x v="0"/>
    <x v="2"/>
    <s v="GCA_001766235.1"/>
    <s v="Primary Assembly"/>
    <s v="chromosome"/>
    <s v="CP015164.1"/>
    <n v="1512928"/>
    <n v="1513341"/>
    <x v="0"/>
    <m/>
    <m/>
    <m/>
    <m/>
    <m/>
    <m/>
    <s v="A4S02_07285"/>
    <n v="414"/>
    <m/>
    <m/>
  </r>
  <r>
    <n v="2914"/>
    <x v="1"/>
    <x v="3"/>
    <s v="GCA_001766235.1"/>
    <s v="Primary Assembly"/>
    <s v="chromosome"/>
    <s v="CP015164.1"/>
    <n v="1512928"/>
    <n v="1513341"/>
    <x v="0"/>
    <s v="AOW46602.1"/>
    <m/>
    <m/>
    <s v="transposase"/>
    <m/>
    <m/>
    <s v="A4S02_07285"/>
    <n v="414"/>
    <n v="137"/>
    <m/>
  </r>
  <r>
    <n v="2915"/>
    <x v="0"/>
    <x v="2"/>
    <s v="GCA_001766235.1"/>
    <s v="Primary Assembly"/>
    <s v="chromosome"/>
    <s v="CP015164.1"/>
    <n v="1513550"/>
    <n v="1514629"/>
    <x v="0"/>
    <m/>
    <m/>
    <m/>
    <m/>
    <m/>
    <m/>
    <s v="A4S02_07290"/>
    <n v="1080"/>
    <m/>
    <m/>
  </r>
  <r>
    <n v="2916"/>
    <x v="1"/>
    <x v="3"/>
    <s v="GCA_001766235.1"/>
    <s v="Primary Assembly"/>
    <s v="chromosome"/>
    <s v="CP015164.1"/>
    <n v="1513550"/>
    <n v="1514629"/>
    <x v="0"/>
    <s v="AOW47826.1"/>
    <m/>
    <m/>
    <s v="Rieske (2Fe-2S) protein"/>
    <m/>
    <m/>
    <s v="A4S02_07290"/>
    <n v="1080"/>
    <n v="359"/>
    <m/>
  </r>
  <r>
    <n v="2917"/>
    <x v="0"/>
    <x v="2"/>
    <s v="GCA_001766235.1"/>
    <s v="Primary Assembly"/>
    <s v="chromosome"/>
    <s v="CP015164.1"/>
    <n v="1514622"/>
    <n v="1515614"/>
    <x v="0"/>
    <m/>
    <m/>
    <m/>
    <m/>
    <m/>
    <m/>
    <s v="A4S02_07295"/>
    <n v="993"/>
    <m/>
    <m/>
  </r>
  <r>
    <n v="2918"/>
    <x v="1"/>
    <x v="3"/>
    <s v="GCA_001766235.1"/>
    <s v="Primary Assembly"/>
    <s v="chromosome"/>
    <s v="CP015164.1"/>
    <n v="1514622"/>
    <n v="1515614"/>
    <x v="0"/>
    <s v="AOW46603.1"/>
    <m/>
    <m/>
    <s v="acetyltransferase"/>
    <m/>
    <m/>
    <s v="A4S02_07295"/>
    <n v="993"/>
    <n v="330"/>
    <m/>
  </r>
  <r>
    <n v="2919"/>
    <x v="0"/>
    <x v="2"/>
    <s v="GCA_001766235.1"/>
    <s v="Primary Assembly"/>
    <s v="chromosome"/>
    <s v="CP015164.1"/>
    <n v="1515660"/>
    <n v="1517123"/>
    <x v="1"/>
    <m/>
    <m/>
    <m/>
    <m/>
    <m/>
    <m/>
    <s v="A4S02_07300"/>
    <n v="1464"/>
    <m/>
    <m/>
  </r>
  <r>
    <n v="2920"/>
    <x v="1"/>
    <x v="3"/>
    <s v="GCA_001766235.1"/>
    <s v="Primary Assembly"/>
    <s v="chromosome"/>
    <s v="CP015164.1"/>
    <n v="1515660"/>
    <n v="1517123"/>
    <x v="1"/>
    <s v="AOW46604.1"/>
    <m/>
    <m/>
    <s v="mannose-1-phosphate guanylyltransferase/mannose-6-phosphate isomerase"/>
    <m/>
    <m/>
    <s v="A4S02_07300"/>
    <n v="1464"/>
    <n v="487"/>
    <m/>
  </r>
  <r>
    <n v="2921"/>
    <x v="0"/>
    <x v="2"/>
    <s v="GCA_001766235.1"/>
    <s v="Primary Assembly"/>
    <s v="chromosome"/>
    <s v="CP015164.1"/>
    <n v="1517444"/>
    <n v="1518652"/>
    <x v="0"/>
    <m/>
    <m/>
    <m/>
    <m/>
    <m/>
    <m/>
    <s v="A4S02_07305"/>
    <n v="1209"/>
    <m/>
    <m/>
  </r>
  <r>
    <n v="2922"/>
    <x v="1"/>
    <x v="3"/>
    <s v="GCA_001766235.1"/>
    <s v="Primary Assembly"/>
    <s v="chromosome"/>
    <s v="CP015164.1"/>
    <n v="1517444"/>
    <n v="1518652"/>
    <x v="0"/>
    <s v="AOW46605.1"/>
    <m/>
    <m/>
    <s v="O-succinylhomoserine sulfhydrylase"/>
    <m/>
    <m/>
    <s v="A4S02_07305"/>
    <n v="1209"/>
    <n v="402"/>
    <m/>
  </r>
  <r>
    <n v="2923"/>
    <x v="0"/>
    <x v="2"/>
    <s v="GCA_001766235.1"/>
    <s v="Primary Assembly"/>
    <s v="chromosome"/>
    <s v="CP015164.1"/>
    <n v="1518772"/>
    <n v="1519242"/>
    <x v="0"/>
    <m/>
    <m/>
    <m/>
    <m/>
    <m/>
    <m/>
    <s v="A4S02_07310"/>
    <n v="471"/>
    <m/>
    <m/>
  </r>
  <r>
    <n v="2924"/>
    <x v="1"/>
    <x v="3"/>
    <s v="GCA_001766235.1"/>
    <s v="Primary Assembly"/>
    <s v="chromosome"/>
    <s v="CP015164.1"/>
    <n v="1518772"/>
    <n v="1519242"/>
    <x v="0"/>
    <s v="AOW46606.1"/>
    <m/>
    <m/>
    <s v="Co2+/Mg2+ efflux protein ApaG"/>
    <m/>
    <m/>
    <s v="A4S02_07310"/>
    <n v="471"/>
    <n v="156"/>
    <m/>
  </r>
  <r>
    <n v="2925"/>
    <x v="0"/>
    <x v="2"/>
    <s v="GCA_001766235.1"/>
    <s v="Primary Assembly"/>
    <s v="chromosome"/>
    <s v="CP015164.1"/>
    <n v="1519288"/>
    <n v="1519893"/>
    <x v="0"/>
    <m/>
    <m/>
    <m/>
    <m/>
    <m/>
    <m/>
    <s v="A4S02_07315"/>
    <n v="606"/>
    <m/>
    <m/>
  </r>
  <r>
    <n v="2926"/>
    <x v="1"/>
    <x v="3"/>
    <s v="GCA_001766235.1"/>
    <s v="Primary Assembly"/>
    <s v="chromosome"/>
    <s v="CP015164.1"/>
    <n v="1519288"/>
    <n v="1519893"/>
    <x v="0"/>
    <s v="AOW47827.1"/>
    <m/>
    <m/>
    <s v="GTP cyclohydrolase I FolE"/>
    <m/>
    <m/>
    <s v="A4S02_07315"/>
    <n v="606"/>
    <n v="201"/>
    <m/>
  </r>
  <r>
    <n v="2927"/>
    <x v="0"/>
    <x v="2"/>
    <s v="GCA_001766235.1"/>
    <s v="Primary Assembly"/>
    <s v="chromosome"/>
    <s v="CP015164.1"/>
    <n v="1519949"/>
    <n v="1520527"/>
    <x v="1"/>
    <m/>
    <m/>
    <m/>
    <m/>
    <m/>
    <m/>
    <s v="A4S02_07320"/>
    <n v="579"/>
    <m/>
    <m/>
  </r>
  <r>
    <n v="2928"/>
    <x v="1"/>
    <x v="3"/>
    <s v="GCA_001766235.1"/>
    <s v="Primary Assembly"/>
    <s v="chromosome"/>
    <s v="CP015164.1"/>
    <n v="1519949"/>
    <n v="1520527"/>
    <x v="1"/>
    <s v="AOW46607.1"/>
    <m/>
    <m/>
    <s v="protease"/>
    <m/>
    <m/>
    <s v="A4S02_07320"/>
    <n v="579"/>
    <n v="192"/>
    <m/>
  </r>
  <r>
    <n v="2929"/>
    <x v="0"/>
    <x v="2"/>
    <s v="GCA_001766235.1"/>
    <s v="Primary Assembly"/>
    <s v="chromosome"/>
    <s v="CP015164.1"/>
    <n v="1520520"/>
    <n v="1521074"/>
    <x v="1"/>
    <m/>
    <m/>
    <m/>
    <m/>
    <m/>
    <m/>
    <s v="A4S02_07325"/>
    <n v="555"/>
    <m/>
    <m/>
  </r>
  <r>
    <n v="2930"/>
    <x v="1"/>
    <x v="3"/>
    <s v="GCA_001766235.1"/>
    <s v="Primary Assembly"/>
    <s v="chromosome"/>
    <s v="CP015164.1"/>
    <n v="1520520"/>
    <n v="1521074"/>
    <x v="1"/>
    <s v="AOW46608.1"/>
    <m/>
    <m/>
    <s v="molybdenum cofactor biosynthesis protein B"/>
    <m/>
    <m/>
    <s v="A4S02_07325"/>
    <n v="555"/>
    <n v="184"/>
    <m/>
  </r>
  <r>
    <n v="2931"/>
    <x v="0"/>
    <x v="2"/>
    <s v="GCA_001766235.1"/>
    <s v="Primary Assembly"/>
    <s v="chromosome"/>
    <s v="CP015164.1"/>
    <n v="1521293"/>
    <n v="1522759"/>
    <x v="0"/>
    <m/>
    <m/>
    <m/>
    <m/>
    <m/>
    <m/>
    <s v="A4S02_07330"/>
    <n v="1467"/>
    <m/>
    <m/>
  </r>
  <r>
    <n v="2932"/>
    <x v="1"/>
    <x v="3"/>
    <s v="GCA_001766235.1"/>
    <s v="Primary Assembly"/>
    <s v="chromosome"/>
    <s v="CP015164.1"/>
    <n v="1521293"/>
    <n v="1522759"/>
    <x v="0"/>
    <s v="AOW46609.1"/>
    <m/>
    <m/>
    <s v="porin"/>
    <m/>
    <m/>
    <s v="A4S02_07330"/>
    <n v="1467"/>
    <n v="488"/>
    <m/>
  </r>
  <r>
    <n v="2933"/>
    <x v="0"/>
    <x v="2"/>
    <s v="GCA_001766235.1"/>
    <s v="Primary Assembly"/>
    <s v="chromosome"/>
    <s v="CP015164.1"/>
    <n v="1522743"/>
    <n v="1525448"/>
    <x v="1"/>
    <m/>
    <m/>
    <m/>
    <m/>
    <m/>
    <m/>
    <s v="A4S02_07335"/>
    <n v="2706"/>
    <m/>
    <m/>
  </r>
  <r>
    <n v="2934"/>
    <x v="1"/>
    <x v="3"/>
    <s v="GCA_001766235.1"/>
    <s v="Primary Assembly"/>
    <s v="chromosome"/>
    <s v="CP015164.1"/>
    <n v="1522743"/>
    <n v="1525448"/>
    <x v="1"/>
    <s v="AOW46610.1"/>
    <m/>
    <m/>
    <s v="GTP-binding protein"/>
    <m/>
    <m/>
    <s v="A4S02_07335"/>
    <n v="2706"/>
    <n v="901"/>
    <m/>
  </r>
  <r>
    <n v="2935"/>
    <x v="0"/>
    <x v="2"/>
    <s v="GCA_001766235.1"/>
    <s v="Primary Assembly"/>
    <s v="chromosome"/>
    <s v="CP015164.1"/>
    <n v="1525445"/>
    <n v="1526593"/>
    <x v="1"/>
    <m/>
    <m/>
    <m/>
    <m/>
    <m/>
    <m/>
    <s v="A4S02_07340"/>
    <n v="1149"/>
    <m/>
    <m/>
  </r>
  <r>
    <n v="2936"/>
    <x v="1"/>
    <x v="3"/>
    <s v="GCA_001766235.1"/>
    <s v="Primary Assembly"/>
    <s v="chromosome"/>
    <s v="CP015164.1"/>
    <n v="1525445"/>
    <n v="1526593"/>
    <x v="1"/>
    <s v="AOW46611.1"/>
    <m/>
    <m/>
    <s v="DNA repair exonuclease"/>
    <m/>
    <m/>
    <s v="A4S02_07340"/>
    <n v="1149"/>
    <n v="382"/>
    <m/>
  </r>
  <r>
    <n v="2937"/>
    <x v="0"/>
    <x v="2"/>
    <s v="GCA_001766235.1"/>
    <s v="Primary Assembly"/>
    <s v="chromosome"/>
    <s v="CP015164.1"/>
    <n v="1526908"/>
    <n v="1528992"/>
    <x v="0"/>
    <m/>
    <m/>
    <m/>
    <m/>
    <m/>
    <m/>
    <s v="A4S02_07345"/>
    <n v="2085"/>
    <m/>
    <m/>
  </r>
  <r>
    <n v="2938"/>
    <x v="1"/>
    <x v="3"/>
    <s v="GCA_001766235.1"/>
    <s v="Primary Assembly"/>
    <s v="chromosome"/>
    <s v="CP015164.1"/>
    <n v="1526908"/>
    <n v="1528992"/>
    <x v="0"/>
    <s v="AOW46612.1"/>
    <m/>
    <m/>
    <s v="fusaric acid resistance protein FusB"/>
    <m/>
    <m/>
    <s v="A4S02_07345"/>
    <n v="2085"/>
    <n v="694"/>
    <m/>
  </r>
  <r>
    <n v="2939"/>
    <x v="0"/>
    <x v="2"/>
    <s v="GCA_001766235.1"/>
    <s v="Primary Assembly"/>
    <s v="chromosome"/>
    <s v="CP015164.1"/>
    <n v="1528994"/>
    <n v="1529194"/>
    <x v="0"/>
    <m/>
    <m/>
    <m/>
    <m/>
    <m/>
    <m/>
    <s v="A4S02_07350"/>
    <n v="201"/>
    <m/>
    <m/>
  </r>
  <r>
    <n v="2940"/>
    <x v="1"/>
    <x v="3"/>
    <s v="GCA_001766235.1"/>
    <s v="Primary Assembly"/>
    <s v="chromosome"/>
    <s v="CP015164.1"/>
    <n v="1528994"/>
    <n v="1529194"/>
    <x v="0"/>
    <s v="AOW46613.1"/>
    <m/>
    <m/>
    <s v="hypothetical protein"/>
    <m/>
    <m/>
    <s v="A4S02_07350"/>
    <n v="201"/>
    <n v="66"/>
    <m/>
  </r>
  <r>
    <n v="2941"/>
    <x v="0"/>
    <x v="2"/>
    <s v="GCA_001766235.1"/>
    <s v="Primary Assembly"/>
    <s v="chromosome"/>
    <s v="CP015164.1"/>
    <n v="1529210"/>
    <n v="1530172"/>
    <x v="0"/>
    <m/>
    <m/>
    <m/>
    <m/>
    <m/>
    <m/>
    <s v="A4S02_07355"/>
    <n v="963"/>
    <m/>
    <m/>
  </r>
  <r>
    <n v="2942"/>
    <x v="1"/>
    <x v="3"/>
    <s v="GCA_001766235.1"/>
    <s v="Primary Assembly"/>
    <s v="chromosome"/>
    <s v="CP015164.1"/>
    <n v="1529210"/>
    <n v="1530172"/>
    <x v="0"/>
    <s v="AOW46614.1"/>
    <m/>
    <m/>
    <s v="efflux transporter periplasmic adaptor subunit"/>
    <m/>
    <m/>
    <s v="A4S02_07355"/>
    <n v="963"/>
    <n v="320"/>
    <m/>
  </r>
  <r>
    <n v="2943"/>
    <x v="0"/>
    <x v="2"/>
    <s v="GCA_001766235.1"/>
    <s v="Primary Assembly"/>
    <s v="chromosome"/>
    <s v="CP015164.1"/>
    <n v="1530214"/>
    <n v="1530978"/>
    <x v="0"/>
    <m/>
    <m/>
    <m/>
    <m/>
    <m/>
    <m/>
    <s v="A4S02_07360"/>
    <n v="765"/>
    <m/>
    <m/>
  </r>
  <r>
    <n v="2944"/>
    <x v="1"/>
    <x v="3"/>
    <s v="GCA_001766235.1"/>
    <s v="Primary Assembly"/>
    <s v="chromosome"/>
    <s v="CP015164.1"/>
    <n v="1530214"/>
    <n v="1530978"/>
    <x v="0"/>
    <s v="AOW46615.1"/>
    <m/>
    <m/>
    <s v="hypothetical protein"/>
    <m/>
    <m/>
    <s v="A4S02_07360"/>
    <n v="765"/>
    <n v="254"/>
    <m/>
  </r>
  <r>
    <n v="2945"/>
    <x v="0"/>
    <x v="2"/>
    <s v="GCA_001766235.1"/>
    <s v="Primary Assembly"/>
    <s v="chromosome"/>
    <s v="CP015164.1"/>
    <n v="1531081"/>
    <n v="1531317"/>
    <x v="0"/>
    <m/>
    <m/>
    <m/>
    <m/>
    <m/>
    <m/>
    <s v="A4S02_07365"/>
    <n v="237"/>
    <m/>
    <m/>
  </r>
  <r>
    <n v="2946"/>
    <x v="1"/>
    <x v="3"/>
    <s v="GCA_001766235.1"/>
    <s v="Primary Assembly"/>
    <s v="chromosome"/>
    <s v="CP015164.1"/>
    <n v="1531081"/>
    <n v="1531317"/>
    <x v="0"/>
    <s v="AOW46616.1"/>
    <m/>
    <m/>
    <s v="glutathione peroxidase"/>
    <m/>
    <m/>
    <s v="A4S02_07365"/>
    <n v="237"/>
    <n v="78"/>
    <m/>
  </r>
  <r>
    <n v="2947"/>
    <x v="0"/>
    <x v="2"/>
    <s v="GCA_001766235.1"/>
    <s v="Primary Assembly"/>
    <s v="chromosome"/>
    <s v="CP015164.1"/>
    <n v="1531419"/>
    <n v="1532678"/>
    <x v="0"/>
    <m/>
    <m/>
    <m/>
    <m/>
    <m/>
    <m/>
    <s v="A4S02_07370"/>
    <n v="1260"/>
    <m/>
    <m/>
  </r>
  <r>
    <n v="2948"/>
    <x v="1"/>
    <x v="3"/>
    <s v="GCA_001766235.1"/>
    <s v="Primary Assembly"/>
    <s v="chromosome"/>
    <s v="CP015164.1"/>
    <n v="1531419"/>
    <n v="1532678"/>
    <x v="0"/>
    <s v="AOW46617.1"/>
    <m/>
    <m/>
    <s v="pyridine nucleotide-disulfide oxidoreductase"/>
    <m/>
    <m/>
    <s v="A4S02_07370"/>
    <n v="1260"/>
    <n v="419"/>
    <m/>
  </r>
  <r>
    <n v="2949"/>
    <x v="0"/>
    <x v="2"/>
    <s v="GCA_001766235.1"/>
    <s v="Primary Assembly"/>
    <s v="chromosome"/>
    <s v="CP015164.1"/>
    <n v="1532781"/>
    <n v="1535375"/>
    <x v="1"/>
    <m/>
    <m/>
    <m/>
    <m/>
    <m/>
    <m/>
    <s v="A4S02_07375"/>
    <n v="2595"/>
    <m/>
    <m/>
  </r>
  <r>
    <n v="2950"/>
    <x v="1"/>
    <x v="3"/>
    <s v="GCA_001766235.1"/>
    <s v="Primary Assembly"/>
    <s v="chromosome"/>
    <s v="CP015164.1"/>
    <n v="1532781"/>
    <n v="1535375"/>
    <x v="1"/>
    <s v="AOW47828.1"/>
    <m/>
    <m/>
    <s v="RND transporter"/>
    <m/>
    <m/>
    <s v="A4S02_07375"/>
    <n v="2595"/>
    <n v="864"/>
    <m/>
  </r>
  <r>
    <n v="2951"/>
    <x v="0"/>
    <x v="2"/>
    <s v="GCA_001766235.1"/>
    <s v="Primary Assembly"/>
    <s v="chromosome"/>
    <s v="CP015164.1"/>
    <n v="1535490"/>
    <n v="1536500"/>
    <x v="1"/>
    <m/>
    <m/>
    <m/>
    <m/>
    <m/>
    <m/>
    <s v="A4S02_07380"/>
    <n v="1011"/>
    <m/>
    <m/>
  </r>
  <r>
    <n v="2952"/>
    <x v="1"/>
    <x v="3"/>
    <s v="GCA_001766235.1"/>
    <s v="Primary Assembly"/>
    <s v="chromosome"/>
    <s v="CP015164.1"/>
    <n v="1535490"/>
    <n v="1536500"/>
    <x v="1"/>
    <s v="AOW46618.1"/>
    <m/>
    <m/>
    <s v="hypothetical protein"/>
    <m/>
    <m/>
    <s v="A4S02_07380"/>
    <n v="1011"/>
    <n v="336"/>
    <m/>
  </r>
  <r>
    <n v="2953"/>
    <x v="0"/>
    <x v="2"/>
    <s v="GCA_001766235.1"/>
    <s v="Primary Assembly"/>
    <s v="chromosome"/>
    <s v="CP015164.1"/>
    <n v="1536571"/>
    <n v="1537056"/>
    <x v="1"/>
    <m/>
    <m/>
    <m/>
    <m/>
    <m/>
    <m/>
    <s v="A4S02_07385"/>
    <n v="486"/>
    <m/>
    <m/>
  </r>
  <r>
    <n v="2954"/>
    <x v="1"/>
    <x v="3"/>
    <s v="GCA_001766235.1"/>
    <s v="Primary Assembly"/>
    <s v="chromosome"/>
    <s v="CP015164.1"/>
    <n v="1536571"/>
    <n v="1537056"/>
    <x v="1"/>
    <s v="AOW46619.1"/>
    <m/>
    <m/>
    <s v="6,7-dimethyl-8-ribityllumazine synthase"/>
    <m/>
    <m/>
    <s v="A4S02_07385"/>
    <n v="486"/>
    <n v="161"/>
    <m/>
  </r>
  <r>
    <n v="2955"/>
    <x v="0"/>
    <x v="2"/>
    <s v="GCA_001766235.1"/>
    <s v="Primary Assembly"/>
    <s v="chromosome"/>
    <s v="CP015164.1"/>
    <n v="1537094"/>
    <n v="1538437"/>
    <x v="1"/>
    <m/>
    <m/>
    <m/>
    <m/>
    <m/>
    <m/>
    <s v="A4S02_07390"/>
    <n v="1344"/>
    <m/>
    <m/>
  </r>
  <r>
    <n v="2956"/>
    <x v="1"/>
    <x v="3"/>
    <s v="GCA_001766235.1"/>
    <s v="Primary Assembly"/>
    <s v="chromosome"/>
    <s v="CP015164.1"/>
    <n v="1537094"/>
    <n v="1538437"/>
    <x v="1"/>
    <s v="AOW46620.1"/>
    <m/>
    <m/>
    <s v="bifunctional 3,4-dihydroxy-2-butanone 4-phosphate synthase/GTP cyclohydrolase II"/>
    <m/>
    <m/>
    <s v="A4S02_07390"/>
    <n v="1344"/>
    <n v="447"/>
    <m/>
  </r>
  <r>
    <n v="2957"/>
    <x v="0"/>
    <x v="2"/>
    <s v="GCA_001766235.1"/>
    <s v="Primary Assembly"/>
    <s v="chromosome"/>
    <s v="CP015164.1"/>
    <n v="1538422"/>
    <n v="1539024"/>
    <x v="1"/>
    <m/>
    <m/>
    <m/>
    <m/>
    <m/>
    <m/>
    <s v="A4S02_07395"/>
    <n v="603"/>
    <m/>
    <m/>
  </r>
  <r>
    <n v="2958"/>
    <x v="1"/>
    <x v="3"/>
    <s v="GCA_001766235.1"/>
    <s v="Primary Assembly"/>
    <s v="chromosome"/>
    <s v="CP015164.1"/>
    <n v="1538422"/>
    <n v="1539024"/>
    <x v="1"/>
    <s v="AOW46621.1"/>
    <m/>
    <m/>
    <s v="riboflavin synthase subunit alpha"/>
    <m/>
    <m/>
    <s v="A4S02_07395"/>
    <n v="603"/>
    <n v="200"/>
    <m/>
  </r>
  <r>
    <n v="2959"/>
    <x v="0"/>
    <x v="2"/>
    <s v="GCA_001766235.1"/>
    <s v="Primary Assembly"/>
    <s v="chromosome"/>
    <s v="CP015164.1"/>
    <n v="1539006"/>
    <n v="1540025"/>
    <x v="1"/>
    <m/>
    <m/>
    <m/>
    <m/>
    <m/>
    <m/>
    <s v="A4S02_07400"/>
    <n v="1020"/>
    <m/>
    <m/>
  </r>
  <r>
    <n v="2960"/>
    <x v="1"/>
    <x v="3"/>
    <s v="GCA_001766235.1"/>
    <s v="Primary Assembly"/>
    <s v="chromosome"/>
    <s v="CP015164.1"/>
    <n v="1539006"/>
    <n v="1540025"/>
    <x v="1"/>
    <s v="AOW47829.1"/>
    <m/>
    <m/>
    <s v="riboflavin biosynthesis protein RibD"/>
    <m/>
    <m/>
    <s v="A4S02_07400"/>
    <n v="1020"/>
    <n v="339"/>
    <m/>
  </r>
  <r>
    <n v="2961"/>
    <x v="0"/>
    <x v="2"/>
    <s v="GCA_001766235.1"/>
    <s v="Primary Assembly"/>
    <s v="chromosome"/>
    <s v="CP015164.1"/>
    <n v="1540712"/>
    <n v="1541953"/>
    <x v="0"/>
    <m/>
    <m/>
    <m/>
    <m/>
    <m/>
    <m/>
    <s v="A4S02_07405"/>
    <n v="1242"/>
    <m/>
    <m/>
  </r>
  <r>
    <n v="2962"/>
    <x v="1"/>
    <x v="3"/>
    <s v="GCA_001766235.1"/>
    <s v="Primary Assembly"/>
    <s v="chromosome"/>
    <s v="CP015164.1"/>
    <n v="1540712"/>
    <n v="1541953"/>
    <x v="0"/>
    <s v="AOW47830.1"/>
    <m/>
    <m/>
    <s v="ubiquinol-cytochrome C reductase"/>
    <m/>
    <m/>
    <s v="A4S02_07405"/>
    <n v="1242"/>
    <n v="413"/>
    <m/>
  </r>
  <r>
    <n v="2963"/>
    <x v="0"/>
    <x v="2"/>
    <s v="GCA_001766235.1"/>
    <s v="Primary Assembly"/>
    <s v="chromosome"/>
    <s v="CP015164.1"/>
    <n v="1541953"/>
    <n v="1542726"/>
    <x v="0"/>
    <m/>
    <m/>
    <m/>
    <m/>
    <m/>
    <m/>
    <s v="A4S02_07410"/>
    <n v="774"/>
    <m/>
    <m/>
  </r>
  <r>
    <n v="2964"/>
    <x v="1"/>
    <x v="3"/>
    <s v="GCA_001766235.1"/>
    <s v="Primary Assembly"/>
    <s v="chromosome"/>
    <s v="CP015164.1"/>
    <n v="1541953"/>
    <n v="1542726"/>
    <x v="0"/>
    <s v="AOW46622.1"/>
    <m/>
    <m/>
    <s v="ubiquinol-cytochrome C reductase"/>
    <m/>
    <m/>
    <s v="A4S02_07410"/>
    <n v="774"/>
    <n v="257"/>
    <m/>
  </r>
  <r>
    <n v="2965"/>
    <x v="0"/>
    <x v="2"/>
    <s v="GCA_001766235.1"/>
    <s v="Primary Assembly"/>
    <s v="chromosome"/>
    <s v="CP015164.1"/>
    <n v="1542745"/>
    <n v="1543383"/>
    <x v="0"/>
    <m/>
    <m/>
    <m/>
    <m/>
    <m/>
    <m/>
    <s v="A4S02_07415"/>
    <n v="639"/>
    <m/>
    <m/>
  </r>
  <r>
    <n v="2966"/>
    <x v="1"/>
    <x v="3"/>
    <s v="GCA_001766235.1"/>
    <s v="Primary Assembly"/>
    <s v="chromosome"/>
    <s v="CP015164.1"/>
    <n v="1542745"/>
    <n v="1543383"/>
    <x v="0"/>
    <s v="AOW46623.1"/>
    <m/>
    <m/>
    <s v="ubiquinol-cytochrome c reductase iron-sulfur subunit"/>
    <m/>
    <m/>
    <s v="A4S02_07415"/>
    <n v="639"/>
    <n v="212"/>
    <m/>
  </r>
  <r>
    <n v="2967"/>
    <x v="0"/>
    <x v="2"/>
    <s v="GCA_001766235.1"/>
    <s v="Primary Assembly"/>
    <s v="chromosome"/>
    <s v="CP015164.1"/>
    <n v="1543567"/>
    <n v="1544118"/>
    <x v="0"/>
    <m/>
    <m/>
    <m/>
    <m/>
    <m/>
    <m/>
    <s v="A4S02_07420"/>
    <n v="552"/>
    <m/>
    <m/>
  </r>
  <r>
    <n v="2968"/>
    <x v="1"/>
    <x v="3"/>
    <s v="GCA_001766235.1"/>
    <s v="Primary Assembly"/>
    <s v="chromosome"/>
    <s v="CP015164.1"/>
    <n v="1543567"/>
    <n v="1544118"/>
    <x v="0"/>
    <s v="AOW46624.1"/>
    <m/>
    <m/>
    <s v="NADPH-dependent FMN reductase"/>
    <m/>
    <m/>
    <s v="A4S02_07420"/>
    <n v="552"/>
    <n v="183"/>
    <m/>
  </r>
  <r>
    <n v="2969"/>
    <x v="0"/>
    <x v="2"/>
    <s v="GCA_001766235.1"/>
    <s v="Primary Assembly"/>
    <s v="chromosome"/>
    <s v="CP015164.1"/>
    <n v="1544236"/>
    <n v="1544748"/>
    <x v="0"/>
    <m/>
    <m/>
    <m/>
    <m/>
    <m/>
    <m/>
    <s v="A4S02_07425"/>
    <n v="513"/>
    <m/>
    <m/>
  </r>
  <r>
    <n v="2970"/>
    <x v="1"/>
    <x v="3"/>
    <s v="GCA_001766235.1"/>
    <s v="Primary Assembly"/>
    <s v="chromosome"/>
    <s v="CP015164.1"/>
    <n v="1544236"/>
    <n v="1544748"/>
    <x v="0"/>
    <s v="AOW46625.1"/>
    <m/>
    <m/>
    <s v="hypothetical protein"/>
    <m/>
    <m/>
    <s v="A4S02_07425"/>
    <n v="513"/>
    <n v="170"/>
    <m/>
  </r>
  <r>
    <n v="2971"/>
    <x v="0"/>
    <x v="2"/>
    <s v="GCA_001766235.1"/>
    <s v="Primary Assembly"/>
    <s v="chromosome"/>
    <s v="CP015164.1"/>
    <n v="1544877"/>
    <n v="1546193"/>
    <x v="0"/>
    <m/>
    <m/>
    <m/>
    <m/>
    <m/>
    <m/>
    <s v="A4S02_07430"/>
    <n v="1317"/>
    <m/>
    <m/>
  </r>
  <r>
    <n v="2972"/>
    <x v="1"/>
    <x v="3"/>
    <s v="GCA_001766235.1"/>
    <s v="Primary Assembly"/>
    <s v="chromosome"/>
    <s v="CP015164.1"/>
    <n v="1544877"/>
    <n v="1546193"/>
    <x v="0"/>
    <s v="AOW46626.1"/>
    <m/>
    <m/>
    <s v="hypothetical protein"/>
    <m/>
    <m/>
    <s v="A4S02_07430"/>
    <n v="1317"/>
    <n v="438"/>
    <m/>
  </r>
  <r>
    <n v="2973"/>
    <x v="0"/>
    <x v="2"/>
    <s v="GCA_001766235.1"/>
    <s v="Primary Assembly"/>
    <s v="chromosome"/>
    <s v="CP015164.1"/>
    <n v="1546241"/>
    <n v="1547599"/>
    <x v="1"/>
    <m/>
    <m/>
    <m/>
    <m/>
    <m/>
    <m/>
    <s v="A4S02_07435"/>
    <n v="1359"/>
    <m/>
    <m/>
  </r>
  <r>
    <n v="2974"/>
    <x v="1"/>
    <x v="3"/>
    <s v="GCA_001766235.1"/>
    <s v="Primary Assembly"/>
    <s v="chromosome"/>
    <s v="CP015164.1"/>
    <n v="1546241"/>
    <n v="1547599"/>
    <x v="1"/>
    <s v="AOW46627.1"/>
    <m/>
    <m/>
    <s v="membrane transporter"/>
    <m/>
    <m/>
    <s v="A4S02_07435"/>
    <n v="1359"/>
    <n v="452"/>
    <m/>
  </r>
  <r>
    <n v="2975"/>
    <x v="0"/>
    <x v="2"/>
    <s v="GCA_001766235.1"/>
    <s v="Primary Assembly"/>
    <s v="chromosome"/>
    <s v="CP015164.1"/>
    <n v="1547823"/>
    <n v="1548065"/>
    <x v="0"/>
    <m/>
    <m/>
    <m/>
    <m/>
    <m/>
    <m/>
    <s v="A4S02_07440"/>
    <n v="243"/>
    <m/>
    <m/>
  </r>
  <r>
    <n v="2976"/>
    <x v="1"/>
    <x v="3"/>
    <s v="GCA_001766235.1"/>
    <s v="Primary Assembly"/>
    <s v="chromosome"/>
    <s v="CP015164.1"/>
    <n v="1547823"/>
    <n v="1548065"/>
    <x v="0"/>
    <s v="AOW46628.1"/>
    <m/>
    <m/>
    <s v="hypothetical protein"/>
    <m/>
    <m/>
    <s v="A4S02_07440"/>
    <n v="243"/>
    <n v="80"/>
    <m/>
  </r>
  <r>
    <n v="2977"/>
    <x v="0"/>
    <x v="2"/>
    <s v="GCA_001766235.1"/>
    <s v="Primary Assembly"/>
    <s v="chromosome"/>
    <s v="CP015164.1"/>
    <n v="1548168"/>
    <n v="1548872"/>
    <x v="0"/>
    <m/>
    <m/>
    <m/>
    <m/>
    <m/>
    <m/>
    <s v="A4S02_07445"/>
    <n v="705"/>
    <m/>
    <m/>
  </r>
  <r>
    <n v="2978"/>
    <x v="1"/>
    <x v="3"/>
    <s v="GCA_001766235.1"/>
    <s v="Primary Assembly"/>
    <s v="chromosome"/>
    <s v="CP015164.1"/>
    <n v="1548168"/>
    <n v="1548872"/>
    <x v="0"/>
    <s v="AOW46629.1"/>
    <m/>
    <m/>
    <s v="hypothetical protein"/>
    <m/>
    <m/>
    <s v="A4S02_07445"/>
    <n v="705"/>
    <n v="234"/>
    <m/>
  </r>
  <r>
    <n v="2979"/>
    <x v="0"/>
    <x v="2"/>
    <s v="GCA_001766235.1"/>
    <s v="Primary Assembly"/>
    <s v="chromosome"/>
    <s v="CP015164.1"/>
    <n v="1548924"/>
    <n v="1549880"/>
    <x v="1"/>
    <m/>
    <m/>
    <m/>
    <m/>
    <m/>
    <m/>
    <s v="A4S02_07450"/>
    <n v="957"/>
    <m/>
    <m/>
  </r>
  <r>
    <n v="2980"/>
    <x v="1"/>
    <x v="3"/>
    <s v="GCA_001766235.1"/>
    <s v="Primary Assembly"/>
    <s v="chromosome"/>
    <s v="CP015164.1"/>
    <n v="1548924"/>
    <n v="1549880"/>
    <x v="1"/>
    <s v="AOW46630.1"/>
    <m/>
    <m/>
    <s v="arylesterase"/>
    <m/>
    <m/>
    <s v="A4S02_07450"/>
    <n v="957"/>
    <n v="318"/>
    <m/>
  </r>
  <r>
    <n v="2981"/>
    <x v="0"/>
    <x v="0"/>
    <s v="GCA_001766235.1"/>
    <s v="Primary Assembly"/>
    <s v="chromosome"/>
    <s v="CP015164.1"/>
    <n v="1550110"/>
    <n v="1550421"/>
    <x v="1"/>
    <m/>
    <m/>
    <m/>
    <m/>
    <m/>
    <m/>
    <s v="A4S02_07455"/>
    <n v="312"/>
    <m/>
    <s v="pseudo"/>
  </r>
  <r>
    <n v="2982"/>
    <x v="1"/>
    <x v="1"/>
    <s v="GCA_001766235.1"/>
    <s v="Primary Assembly"/>
    <s v="chromosome"/>
    <s v="CP015164.1"/>
    <n v="1550110"/>
    <n v="1550421"/>
    <x v="1"/>
    <m/>
    <m/>
    <m/>
    <s v="transposase"/>
    <m/>
    <m/>
    <s v="A4S02_07455"/>
    <n v="312"/>
    <m/>
    <s v="pseudo"/>
  </r>
  <r>
    <n v="2983"/>
    <x v="0"/>
    <x v="2"/>
    <s v="GCA_001766235.1"/>
    <s v="Primary Assembly"/>
    <s v="chromosome"/>
    <s v="CP015164.1"/>
    <n v="1550597"/>
    <n v="1551982"/>
    <x v="1"/>
    <m/>
    <m/>
    <m/>
    <m/>
    <m/>
    <m/>
    <s v="A4S02_07460"/>
    <n v="1386"/>
    <m/>
    <m/>
  </r>
  <r>
    <n v="2984"/>
    <x v="1"/>
    <x v="3"/>
    <s v="GCA_001766235.1"/>
    <s v="Primary Assembly"/>
    <s v="chromosome"/>
    <s v="CP015164.1"/>
    <n v="1550597"/>
    <n v="1551982"/>
    <x v="1"/>
    <s v="AOW46631.1"/>
    <m/>
    <m/>
    <s v="transposase"/>
    <m/>
    <m/>
    <s v="A4S02_07460"/>
    <n v="1386"/>
    <n v="461"/>
    <m/>
  </r>
  <r>
    <n v="2985"/>
    <x v="0"/>
    <x v="0"/>
    <s v="GCA_001766235.1"/>
    <s v="Primary Assembly"/>
    <s v="chromosome"/>
    <s v="CP015164.1"/>
    <n v="1552076"/>
    <n v="1552603"/>
    <x v="1"/>
    <m/>
    <m/>
    <m/>
    <m/>
    <m/>
    <m/>
    <s v="A4S02_07465"/>
    <n v="528"/>
    <m/>
    <s v="pseudo"/>
  </r>
  <r>
    <n v="2986"/>
    <x v="1"/>
    <x v="1"/>
    <s v="GCA_001766235.1"/>
    <s v="Primary Assembly"/>
    <s v="chromosome"/>
    <s v="CP015164.1"/>
    <n v="1552076"/>
    <n v="1552603"/>
    <x v="1"/>
    <m/>
    <m/>
    <m/>
    <s v="transposase"/>
    <m/>
    <m/>
    <s v="A4S02_07465"/>
    <n v="528"/>
    <m/>
    <s v="pseudo"/>
  </r>
  <r>
    <n v="2987"/>
    <x v="0"/>
    <x v="2"/>
    <s v="GCA_001766235.1"/>
    <s v="Primary Assembly"/>
    <s v="chromosome"/>
    <s v="CP015164.1"/>
    <n v="1552851"/>
    <n v="1553555"/>
    <x v="1"/>
    <m/>
    <m/>
    <m/>
    <m/>
    <m/>
    <m/>
    <s v="A4S02_07470"/>
    <n v="705"/>
    <m/>
    <m/>
  </r>
  <r>
    <n v="2988"/>
    <x v="1"/>
    <x v="3"/>
    <s v="GCA_001766235.1"/>
    <s v="Primary Assembly"/>
    <s v="chromosome"/>
    <s v="CP015164.1"/>
    <n v="1552851"/>
    <n v="1553555"/>
    <x v="1"/>
    <s v="AOW46632.1"/>
    <m/>
    <m/>
    <s v="hypothetical protein"/>
    <m/>
    <m/>
    <s v="A4S02_07470"/>
    <n v="705"/>
    <n v="234"/>
    <m/>
  </r>
  <r>
    <n v="2989"/>
    <x v="0"/>
    <x v="2"/>
    <s v="GCA_001766235.1"/>
    <s v="Primary Assembly"/>
    <s v="chromosome"/>
    <s v="CP015164.1"/>
    <n v="1553689"/>
    <n v="1555041"/>
    <x v="1"/>
    <m/>
    <m/>
    <m/>
    <m/>
    <m/>
    <m/>
    <s v="A4S02_07475"/>
    <n v="1353"/>
    <m/>
    <m/>
  </r>
  <r>
    <n v="2990"/>
    <x v="1"/>
    <x v="3"/>
    <s v="GCA_001766235.1"/>
    <s v="Primary Assembly"/>
    <s v="chromosome"/>
    <s v="CP015164.1"/>
    <n v="1553689"/>
    <n v="1555041"/>
    <x v="1"/>
    <s v="AOW46633.1"/>
    <m/>
    <m/>
    <s v="two-component sensor histidine kinase"/>
    <m/>
    <m/>
    <s v="A4S02_07475"/>
    <n v="1353"/>
    <n v="450"/>
    <m/>
  </r>
  <r>
    <n v="2991"/>
    <x v="0"/>
    <x v="2"/>
    <s v="GCA_001766235.1"/>
    <s v="Primary Assembly"/>
    <s v="chromosome"/>
    <s v="CP015164.1"/>
    <n v="1555038"/>
    <n v="1555709"/>
    <x v="1"/>
    <m/>
    <m/>
    <m/>
    <m/>
    <m/>
    <m/>
    <s v="A4S02_07480"/>
    <n v="672"/>
    <m/>
    <m/>
  </r>
  <r>
    <n v="2992"/>
    <x v="1"/>
    <x v="3"/>
    <s v="GCA_001766235.1"/>
    <s v="Primary Assembly"/>
    <s v="chromosome"/>
    <s v="CP015164.1"/>
    <n v="1555038"/>
    <n v="1555709"/>
    <x v="1"/>
    <s v="AOW46634.1"/>
    <m/>
    <m/>
    <s v="DNA-binding response regulator"/>
    <m/>
    <m/>
    <s v="A4S02_07480"/>
    <n v="672"/>
    <n v="223"/>
    <m/>
  </r>
  <r>
    <n v="2993"/>
    <x v="0"/>
    <x v="2"/>
    <s v="GCA_001766235.1"/>
    <s v="Primary Assembly"/>
    <s v="chromosome"/>
    <s v="CP015164.1"/>
    <n v="1555709"/>
    <n v="1558783"/>
    <x v="1"/>
    <m/>
    <m/>
    <m/>
    <m/>
    <m/>
    <m/>
    <s v="A4S02_07485"/>
    <n v="3075"/>
    <m/>
    <m/>
  </r>
  <r>
    <n v="2994"/>
    <x v="1"/>
    <x v="3"/>
    <s v="GCA_001766235.1"/>
    <s v="Primary Assembly"/>
    <s v="chromosome"/>
    <s v="CP015164.1"/>
    <n v="1555709"/>
    <n v="1558783"/>
    <x v="1"/>
    <s v="AOW46635.1"/>
    <m/>
    <m/>
    <s v="cobalt transporter"/>
    <m/>
    <m/>
    <s v="A4S02_07485"/>
    <n v="3075"/>
    <n v="1024"/>
    <m/>
  </r>
  <r>
    <n v="2995"/>
    <x v="0"/>
    <x v="2"/>
    <s v="GCA_001766235.1"/>
    <s v="Primary Assembly"/>
    <s v="chromosome"/>
    <s v="CP015164.1"/>
    <n v="1558783"/>
    <n v="1559937"/>
    <x v="1"/>
    <m/>
    <m/>
    <m/>
    <m/>
    <m/>
    <m/>
    <s v="A4S02_07490"/>
    <n v="1155"/>
    <m/>
    <m/>
  </r>
  <r>
    <n v="2996"/>
    <x v="1"/>
    <x v="3"/>
    <s v="GCA_001766235.1"/>
    <s v="Primary Assembly"/>
    <s v="chromosome"/>
    <s v="CP015164.1"/>
    <n v="1558783"/>
    <n v="1559937"/>
    <x v="1"/>
    <s v="AOW47831.1"/>
    <m/>
    <m/>
    <s v="efflux transporter periplasmic adaptor subunit"/>
    <m/>
    <m/>
    <s v="A4S02_07490"/>
    <n v="1155"/>
    <n v="384"/>
    <m/>
  </r>
  <r>
    <n v="2997"/>
    <x v="0"/>
    <x v="2"/>
    <s v="GCA_001766235.1"/>
    <s v="Primary Assembly"/>
    <s v="chromosome"/>
    <s v="CP015164.1"/>
    <n v="1559934"/>
    <n v="1561169"/>
    <x v="1"/>
    <m/>
    <m/>
    <m/>
    <m/>
    <m/>
    <m/>
    <s v="A4S02_07495"/>
    <n v="1236"/>
    <m/>
    <m/>
  </r>
  <r>
    <n v="2998"/>
    <x v="1"/>
    <x v="3"/>
    <s v="GCA_001766235.1"/>
    <s v="Primary Assembly"/>
    <s v="chromosome"/>
    <s v="CP015164.1"/>
    <n v="1559934"/>
    <n v="1561169"/>
    <x v="1"/>
    <s v="AOW46636.1"/>
    <m/>
    <m/>
    <s v="cobalt transporter"/>
    <m/>
    <m/>
    <s v="A4S02_07495"/>
    <n v="1236"/>
    <n v="411"/>
    <m/>
  </r>
  <r>
    <n v="2999"/>
    <x v="0"/>
    <x v="2"/>
    <s v="GCA_001766235.1"/>
    <s v="Primary Assembly"/>
    <s v="chromosome"/>
    <s v="CP015164.1"/>
    <n v="1561188"/>
    <n v="1561658"/>
    <x v="1"/>
    <m/>
    <m/>
    <m/>
    <m/>
    <m/>
    <m/>
    <s v="A4S02_07500"/>
    <n v="471"/>
    <m/>
    <m/>
  </r>
  <r>
    <n v="3000"/>
    <x v="1"/>
    <x v="3"/>
    <s v="GCA_001766235.1"/>
    <s v="Primary Assembly"/>
    <s v="chromosome"/>
    <s v="CP015164.1"/>
    <n v="1561188"/>
    <n v="1561658"/>
    <x v="1"/>
    <s v="AOW46637.1"/>
    <m/>
    <m/>
    <s v="hypothetical protein"/>
    <m/>
    <m/>
    <s v="A4S02_07500"/>
    <n v="471"/>
    <n v="156"/>
    <m/>
  </r>
  <r>
    <n v="3001"/>
    <x v="0"/>
    <x v="2"/>
    <s v="GCA_001766235.1"/>
    <s v="Primary Assembly"/>
    <s v="chromosome"/>
    <s v="CP015164.1"/>
    <n v="1562398"/>
    <n v="1562751"/>
    <x v="0"/>
    <m/>
    <m/>
    <m/>
    <m/>
    <m/>
    <m/>
    <s v="A4S02_07505"/>
    <n v="354"/>
    <m/>
    <m/>
  </r>
  <r>
    <n v="3002"/>
    <x v="1"/>
    <x v="3"/>
    <s v="GCA_001766235.1"/>
    <s v="Primary Assembly"/>
    <s v="chromosome"/>
    <s v="CP015164.1"/>
    <n v="1562398"/>
    <n v="1562751"/>
    <x v="0"/>
    <s v="AOW46638.1"/>
    <m/>
    <m/>
    <s v="hypothetical protein"/>
    <m/>
    <m/>
    <s v="A4S02_07505"/>
    <n v="354"/>
    <n v="117"/>
    <m/>
  </r>
  <r>
    <n v="3003"/>
    <x v="0"/>
    <x v="2"/>
    <s v="GCA_001766235.1"/>
    <s v="Primary Assembly"/>
    <s v="chromosome"/>
    <s v="CP015164.1"/>
    <n v="1562924"/>
    <n v="1563277"/>
    <x v="0"/>
    <m/>
    <m/>
    <m/>
    <m/>
    <m/>
    <m/>
    <s v="A4S02_07510"/>
    <n v="354"/>
    <m/>
    <m/>
  </r>
  <r>
    <n v="3004"/>
    <x v="1"/>
    <x v="3"/>
    <s v="GCA_001766235.1"/>
    <s v="Primary Assembly"/>
    <s v="chromosome"/>
    <s v="CP015164.1"/>
    <n v="1562924"/>
    <n v="1563277"/>
    <x v="0"/>
    <s v="AOW46639.1"/>
    <m/>
    <m/>
    <s v="hypothetical protein"/>
    <m/>
    <m/>
    <s v="A4S02_07510"/>
    <n v="354"/>
    <n v="117"/>
    <m/>
  </r>
  <r>
    <n v="3005"/>
    <x v="0"/>
    <x v="2"/>
    <s v="GCA_001766235.1"/>
    <s v="Primary Assembly"/>
    <s v="chromosome"/>
    <s v="CP015164.1"/>
    <n v="1563398"/>
    <n v="1564603"/>
    <x v="1"/>
    <m/>
    <m/>
    <m/>
    <m/>
    <m/>
    <m/>
    <s v="A4S02_07515"/>
    <n v="1206"/>
    <m/>
    <m/>
  </r>
  <r>
    <n v="3006"/>
    <x v="1"/>
    <x v="3"/>
    <s v="GCA_001766235.1"/>
    <s v="Primary Assembly"/>
    <s v="chromosome"/>
    <s v="CP015164.1"/>
    <n v="1563398"/>
    <n v="1564603"/>
    <x v="1"/>
    <s v="AOW46640.1"/>
    <m/>
    <m/>
    <s v="transposase"/>
    <m/>
    <m/>
    <s v="A4S02_07515"/>
    <n v="1206"/>
    <n v="401"/>
    <m/>
  </r>
  <r>
    <n v="3007"/>
    <x v="0"/>
    <x v="2"/>
    <s v="GCA_001766235.1"/>
    <s v="Primary Assembly"/>
    <s v="chromosome"/>
    <s v="CP015164.1"/>
    <n v="1565317"/>
    <n v="1566702"/>
    <x v="1"/>
    <m/>
    <m/>
    <m/>
    <m/>
    <m/>
    <m/>
    <s v="A4S02_07520"/>
    <n v="1386"/>
    <m/>
    <m/>
  </r>
  <r>
    <n v="3008"/>
    <x v="1"/>
    <x v="3"/>
    <s v="GCA_001766235.1"/>
    <s v="Primary Assembly"/>
    <s v="chromosome"/>
    <s v="CP015164.1"/>
    <n v="1565317"/>
    <n v="1566702"/>
    <x v="1"/>
    <s v="AOW46641.1"/>
    <m/>
    <m/>
    <s v="transposase"/>
    <m/>
    <m/>
    <s v="A4S02_07520"/>
    <n v="1386"/>
    <n v="461"/>
    <m/>
  </r>
  <r>
    <n v="3009"/>
    <x v="0"/>
    <x v="2"/>
    <s v="GCA_001766235.1"/>
    <s v="Primary Assembly"/>
    <s v="chromosome"/>
    <s v="CP015164.1"/>
    <n v="1566768"/>
    <n v="1567100"/>
    <x v="0"/>
    <m/>
    <m/>
    <m/>
    <m/>
    <m/>
    <m/>
    <s v="A4S02_07525"/>
    <n v="333"/>
    <m/>
    <m/>
  </r>
  <r>
    <n v="3010"/>
    <x v="1"/>
    <x v="3"/>
    <s v="GCA_001766235.1"/>
    <s v="Primary Assembly"/>
    <s v="chromosome"/>
    <s v="CP015164.1"/>
    <n v="1566768"/>
    <n v="1567100"/>
    <x v="0"/>
    <s v="AOW46642.1"/>
    <m/>
    <m/>
    <s v="hypothetical protein"/>
    <m/>
    <m/>
    <s v="A4S02_07525"/>
    <n v="333"/>
    <n v="110"/>
    <m/>
  </r>
  <r>
    <n v="3011"/>
    <x v="0"/>
    <x v="4"/>
    <s v="GCA_001766235.1"/>
    <s v="Primary Assembly"/>
    <s v="chromosome"/>
    <s v="CP015164.1"/>
    <n v="1568198"/>
    <n v="1568287"/>
    <x v="1"/>
    <m/>
    <m/>
    <m/>
    <m/>
    <m/>
    <m/>
    <s v="A4S02_07530"/>
    <n v="90"/>
    <m/>
    <m/>
  </r>
  <r>
    <n v="3012"/>
    <x v="2"/>
    <x v="5"/>
    <s v="GCA_001766235.1"/>
    <s v="Primary Assembly"/>
    <s v="chromosome"/>
    <s v="CP015164.1"/>
    <n v="1568198"/>
    <n v="1568287"/>
    <x v="1"/>
    <m/>
    <m/>
    <m/>
    <s v="tRNA-Ser"/>
    <m/>
    <m/>
    <s v="A4S02_07530"/>
    <n v="90"/>
    <m/>
    <s v="anticodon=CGA"/>
  </r>
  <r>
    <n v="3013"/>
    <x v="0"/>
    <x v="2"/>
    <s v="GCA_001766235.1"/>
    <s v="Primary Assembly"/>
    <s v="chromosome"/>
    <s v="CP015164.1"/>
    <n v="1568508"/>
    <n v="1568822"/>
    <x v="0"/>
    <m/>
    <m/>
    <m/>
    <m/>
    <m/>
    <m/>
    <s v="A4S02_07535"/>
    <n v="315"/>
    <m/>
    <m/>
  </r>
  <r>
    <n v="3014"/>
    <x v="1"/>
    <x v="3"/>
    <s v="GCA_001766235.1"/>
    <s v="Primary Assembly"/>
    <s v="chromosome"/>
    <s v="CP015164.1"/>
    <n v="1568508"/>
    <n v="1568822"/>
    <x v="0"/>
    <s v="AOW46643.1"/>
    <m/>
    <m/>
    <s v="50S ribosomal protein L21"/>
    <m/>
    <m/>
    <s v="A4S02_07535"/>
    <n v="315"/>
    <n v="104"/>
    <m/>
  </r>
  <r>
    <n v="3015"/>
    <x v="0"/>
    <x v="2"/>
    <s v="GCA_001766235.1"/>
    <s v="Primary Assembly"/>
    <s v="chromosome"/>
    <s v="CP015164.1"/>
    <n v="1568871"/>
    <n v="1569140"/>
    <x v="0"/>
    <m/>
    <m/>
    <m/>
    <m/>
    <m/>
    <m/>
    <s v="A4S02_07540"/>
    <n v="270"/>
    <m/>
    <m/>
  </r>
  <r>
    <n v="3016"/>
    <x v="1"/>
    <x v="3"/>
    <s v="GCA_001766235.1"/>
    <s v="Primary Assembly"/>
    <s v="chromosome"/>
    <s v="CP015164.1"/>
    <n v="1568871"/>
    <n v="1569140"/>
    <x v="0"/>
    <s v="AOW46644.1"/>
    <m/>
    <m/>
    <s v="50S ribosomal protein L27"/>
    <m/>
    <m/>
    <s v="A4S02_07540"/>
    <n v="270"/>
    <n v="89"/>
    <m/>
  </r>
  <r>
    <n v="3017"/>
    <x v="0"/>
    <x v="2"/>
    <s v="GCA_001766235.1"/>
    <s v="Primary Assembly"/>
    <s v="chromosome"/>
    <s v="CP015164.1"/>
    <n v="1569249"/>
    <n v="1570268"/>
    <x v="0"/>
    <m/>
    <m/>
    <m/>
    <m/>
    <s v="obgE"/>
    <m/>
    <s v="A4S02_07545"/>
    <n v="1020"/>
    <m/>
    <m/>
  </r>
  <r>
    <n v="3018"/>
    <x v="1"/>
    <x v="3"/>
    <s v="GCA_001766235.1"/>
    <s v="Primary Assembly"/>
    <s v="chromosome"/>
    <s v="CP015164.1"/>
    <n v="1569249"/>
    <n v="1570268"/>
    <x v="0"/>
    <s v="AOW46645.1"/>
    <m/>
    <m/>
    <s v="GTPase ObgE"/>
    <s v="obgE"/>
    <m/>
    <s v="A4S02_07545"/>
    <n v="1020"/>
    <n v="339"/>
    <m/>
  </r>
  <r>
    <n v="3019"/>
    <x v="0"/>
    <x v="2"/>
    <s v="GCA_001766235.1"/>
    <s v="Primary Assembly"/>
    <s v="chromosome"/>
    <s v="CP015164.1"/>
    <n v="1570323"/>
    <n v="1571450"/>
    <x v="0"/>
    <m/>
    <m/>
    <m/>
    <m/>
    <m/>
    <m/>
    <s v="A4S02_07550"/>
    <n v="1128"/>
    <m/>
    <m/>
  </r>
  <r>
    <n v="3020"/>
    <x v="1"/>
    <x v="3"/>
    <s v="GCA_001766235.1"/>
    <s v="Primary Assembly"/>
    <s v="chromosome"/>
    <s v="CP015164.1"/>
    <n v="1570323"/>
    <n v="1571450"/>
    <x v="0"/>
    <s v="AOW46646.1"/>
    <m/>
    <m/>
    <s v="glutamate 5-kinase"/>
    <m/>
    <m/>
    <s v="A4S02_07550"/>
    <n v="1128"/>
    <n v="375"/>
    <m/>
  </r>
  <r>
    <n v="3021"/>
    <x v="0"/>
    <x v="2"/>
    <s v="GCA_001766235.1"/>
    <s v="Primary Assembly"/>
    <s v="chromosome"/>
    <s v="CP015164.1"/>
    <n v="1571456"/>
    <n v="1572109"/>
    <x v="1"/>
    <m/>
    <m/>
    <m/>
    <m/>
    <m/>
    <m/>
    <s v="A4S02_07555"/>
    <n v="654"/>
    <m/>
    <m/>
  </r>
  <r>
    <n v="3022"/>
    <x v="1"/>
    <x v="3"/>
    <s v="GCA_001766235.1"/>
    <s v="Primary Assembly"/>
    <s v="chromosome"/>
    <s v="CP015164.1"/>
    <n v="1571456"/>
    <n v="1572109"/>
    <x v="1"/>
    <s v="AOW46647.1"/>
    <m/>
    <m/>
    <s v="hypothetical protein"/>
    <m/>
    <m/>
    <s v="A4S02_07555"/>
    <n v="654"/>
    <n v="217"/>
    <m/>
  </r>
  <r>
    <n v="3023"/>
    <x v="0"/>
    <x v="2"/>
    <s v="GCA_001766235.1"/>
    <s v="Primary Assembly"/>
    <s v="chromosome"/>
    <s v="CP015164.1"/>
    <n v="1572133"/>
    <n v="1572405"/>
    <x v="1"/>
    <m/>
    <m/>
    <m/>
    <m/>
    <m/>
    <m/>
    <s v="A4S02_07560"/>
    <n v="273"/>
    <m/>
    <m/>
  </r>
  <r>
    <n v="3024"/>
    <x v="1"/>
    <x v="3"/>
    <s v="GCA_001766235.1"/>
    <s v="Primary Assembly"/>
    <s v="chromosome"/>
    <s v="CP015164.1"/>
    <n v="1572133"/>
    <n v="1572405"/>
    <x v="1"/>
    <s v="AOW46648.1"/>
    <m/>
    <m/>
    <s v="hypothetical protein"/>
    <m/>
    <m/>
    <s v="A4S02_07560"/>
    <n v="273"/>
    <n v="90"/>
    <m/>
  </r>
  <r>
    <n v="3025"/>
    <x v="0"/>
    <x v="2"/>
    <s v="GCA_001766235.1"/>
    <s v="Primary Assembly"/>
    <s v="chromosome"/>
    <s v="CP015164.1"/>
    <n v="1572663"/>
    <n v="1574135"/>
    <x v="0"/>
    <m/>
    <m/>
    <m/>
    <m/>
    <m/>
    <m/>
    <s v="A4S02_07565"/>
    <n v="1473"/>
    <m/>
    <m/>
  </r>
  <r>
    <n v="3026"/>
    <x v="1"/>
    <x v="3"/>
    <s v="GCA_001766235.1"/>
    <s v="Primary Assembly"/>
    <s v="chromosome"/>
    <s v="CP015164.1"/>
    <n v="1572663"/>
    <n v="1574135"/>
    <x v="0"/>
    <s v="AOW47832.1"/>
    <m/>
    <m/>
    <s v="glucose-6-phosphate dehydrogenase"/>
    <m/>
    <m/>
    <s v="A4S02_07565"/>
    <n v="1473"/>
    <n v="490"/>
    <m/>
  </r>
  <r>
    <n v="3027"/>
    <x v="0"/>
    <x v="2"/>
    <s v="GCA_001766235.1"/>
    <s v="Primary Assembly"/>
    <s v="chromosome"/>
    <s v="CP015164.1"/>
    <n v="1574132"/>
    <n v="1574578"/>
    <x v="0"/>
    <m/>
    <m/>
    <m/>
    <m/>
    <m/>
    <m/>
    <s v="A4S02_07570"/>
    <n v="447"/>
    <m/>
    <m/>
  </r>
  <r>
    <n v="3028"/>
    <x v="1"/>
    <x v="3"/>
    <s v="GCA_001766235.1"/>
    <s v="Primary Assembly"/>
    <s v="chromosome"/>
    <s v="CP015164.1"/>
    <n v="1574132"/>
    <n v="1574578"/>
    <x v="0"/>
    <s v="AOW46649.1"/>
    <m/>
    <m/>
    <s v="hypothetical protein"/>
    <m/>
    <m/>
    <s v="A4S02_07570"/>
    <n v="447"/>
    <n v="148"/>
    <m/>
  </r>
  <r>
    <n v="3029"/>
    <x v="0"/>
    <x v="2"/>
    <s v="GCA_001766235.1"/>
    <s v="Primary Assembly"/>
    <s v="chromosome"/>
    <s v="CP015164.1"/>
    <n v="1574594"/>
    <n v="1575652"/>
    <x v="1"/>
    <m/>
    <m/>
    <m/>
    <m/>
    <m/>
    <m/>
    <s v="A4S02_07575"/>
    <n v="1059"/>
    <m/>
    <m/>
  </r>
  <r>
    <n v="3030"/>
    <x v="1"/>
    <x v="3"/>
    <s v="GCA_001766235.1"/>
    <s v="Primary Assembly"/>
    <s v="chromosome"/>
    <s v="CP015164.1"/>
    <n v="1574594"/>
    <n v="1575652"/>
    <x v="1"/>
    <s v="AOW46650.1"/>
    <m/>
    <m/>
    <s v="lipase"/>
    <m/>
    <m/>
    <s v="A4S02_07575"/>
    <n v="1059"/>
    <n v="352"/>
    <m/>
  </r>
  <r>
    <n v="3031"/>
    <x v="0"/>
    <x v="7"/>
    <s v="GCA_001766235.1"/>
    <s v="Primary Assembly"/>
    <s v="chromosome"/>
    <s v="CP015164.1"/>
    <n v="1575713"/>
    <n v="1576140"/>
    <x v="0"/>
    <m/>
    <m/>
    <m/>
    <m/>
    <s v="rnpB"/>
    <m/>
    <s v="A4S02_07580"/>
    <n v="428"/>
    <m/>
    <m/>
  </r>
  <r>
    <n v="3032"/>
    <x v="4"/>
    <x v="7"/>
    <s v="GCA_001766235.1"/>
    <s v="Primary Assembly"/>
    <s v="chromosome"/>
    <s v="CP015164.1"/>
    <n v="1575713"/>
    <n v="1576140"/>
    <x v="0"/>
    <m/>
    <m/>
    <m/>
    <s v="RNase P RNA component class A"/>
    <s v="rnpB"/>
    <m/>
    <s v="A4S02_07580"/>
    <n v="428"/>
    <m/>
    <m/>
  </r>
  <r>
    <n v="3033"/>
    <x v="0"/>
    <x v="2"/>
    <s v="GCA_001766235.1"/>
    <s v="Primary Assembly"/>
    <s v="chromosome"/>
    <s v="CP015164.1"/>
    <n v="1576429"/>
    <n v="1576914"/>
    <x v="0"/>
    <m/>
    <m/>
    <m/>
    <m/>
    <m/>
    <m/>
    <s v="A4S02_07585"/>
    <n v="486"/>
    <m/>
    <m/>
  </r>
  <r>
    <n v="3034"/>
    <x v="1"/>
    <x v="3"/>
    <s v="GCA_001766235.1"/>
    <s v="Primary Assembly"/>
    <s v="chromosome"/>
    <s v="CP015164.1"/>
    <n v="1576429"/>
    <n v="1576914"/>
    <x v="0"/>
    <s v="AOW47833.1"/>
    <m/>
    <m/>
    <s v="cell division/cell wall cluster transcriptional repressor MraZ"/>
    <m/>
    <m/>
    <s v="A4S02_07585"/>
    <n v="486"/>
    <n v="161"/>
    <m/>
  </r>
  <r>
    <n v="3035"/>
    <x v="0"/>
    <x v="2"/>
    <s v="GCA_001766235.1"/>
    <s v="Primary Assembly"/>
    <s v="chromosome"/>
    <s v="CP015164.1"/>
    <n v="1576911"/>
    <n v="1577918"/>
    <x v="0"/>
    <m/>
    <m/>
    <m/>
    <m/>
    <m/>
    <m/>
    <s v="A4S02_07590"/>
    <n v="1008"/>
    <m/>
    <m/>
  </r>
  <r>
    <n v="3036"/>
    <x v="1"/>
    <x v="3"/>
    <s v="GCA_001766235.1"/>
    <s v="Primary Assembly"/>
    <s v="chromosome"/>
    <s v="CP015164.1"/>
    <n v="1576911"/>
    <n v="1577918"/>
    <x v="0"/>
    <s v="AOW46651.1"/>
    <m/>
    <m/>
    <s v="16S rRNA (cytosine(1402)-N(4))-methyltransferase"/>
    <m/>
    <m/>
    <s v="A4S02_07590"/>
    <n v="1008"/>
    <n v="335"/>
    <m/>
  </r>
  <r>
    <n v="3037"/>
    <x v="0"/>
    <x v="2"/>
    <s v="GCA_001766235.1"/>
    <s v="Primary Assembly"/>
    <s v="chromosome"/>
    <s v="CP015164.1"/>
    <n v="1577923"/>
    <n v="1578912"/>
    <x v="0"/>
    <m/>
    <m/>
    <m/>
    <m/>
    <m/>
    <m/>
    <s v="A4S02_07595"/>
    <n v="990"/>
    <m/>
    <m/>
  </r>
  <r>
    <n v="3038"/>
    <x v="1"/>
    <x v="3"/>
    <s v="GCA_001766235.1"/>
    <s v="Primary Assembly"/>
    <s v="chromosome"/>
    <s v="CP015164.1"/>
    <n v="1577923"/>
    <n v="1578912"/>
    <x v="0"/>
    <s v="AOW46652.1"/>
    <m/>
    <m/>
    <s v="hypothetical protein"/>
    <m/>
    <m/>
    <s v="A4S02_07595"/>
    <n v="990"/>
    <n v="329"/>
    <m/>
  </r>
  <r>
    <n v="3039"/>
    <x v="0"/>
    <x v="2"/>
    <s v="GCA_001766235.1"/>
    <s v="Primary Assembly"/>
    <s v="chromosome"/>
    <s v="CP015164.1"/>
    <n v="1578945"/>
    <n v="1580963"/>
    <x v="0"/>
    <m/>
    <m/>
    <m/>
    <m/>
    <m/>
    <m/>
    <s v="A4S02_07600"/>
    <n v="2019"/>
    <m/>
    <m/>
  </r>
  <r>
    <n v="3040"/>
    <x v="1"/>
    <x v="3"/>
    <s v="GCA_001766235.1"/>
    <s v="Primary Assembly"/>
    <s v="chromosome"/>
    <s v="CP015164.1"/>
    <n v="1578945"/>
    <n v="1580963"/>
    <x v="0"/>
    <s v="AOW46653.1"/>
    <m/>
    <m/>
    <s v="cell division protein FtsI"/>
    <m/>
    <m/>
    <s v="A4S02_07600"/>
    <n v="2019"/>
    <n v="672"/>
    <m/>
  </r>
  <r>
    <n v="3041"/>
    <x v="0"/>
    <x v="2"/>
    <s v="GCA_001766235.1"/>
    <s v="Primary Assembly"/>
    <s v="chromosome"/>
    <s v="CP015164.1"/>
    <n v="1580960"/>
    <n v="1582429"/>
    <x v="0"/>
    <m/>
    <m/>
    <m/>
    <m/>
    <m/>
    <m/>
    <s v="A4S02_07605"/>
    <n v="1470"/>
    <m/>
    <m/>
  </r>
  <r>
    <n v="3042"/>
    <x v="1"/>
    <x v="3"/>
    <s v="GCA_001766235.1"/>
    <s v="Primary Assembly"/>
    <s v="chromosome"/>
    <s v="CP015164.1"/>
    <n v="1580960"/>
    <n v="1582429"/>
    <x v="0"/>
    <s v="AOW46654.1"/>
    <m/>
    <m/>
    <s v="UDP-N-acetylmuramoyl-L-alanyl-D-glutamate--2,6-diaminopimelate ligase"/>
    <m/>
    <m/>
    <s v="A4S02_07605"/>
    <n v="1470"/>
    <n v="489"/>
    <m/>
  </r>
  <r>
    <n v="3043"/>
    <x v="0"/>
    <x v="2"/>
    <s v="GCA_001766235.1"/>
    <s v="Primary Assembly"/>
    <s v="chromosome"/>
    <s v="CP015164.1"/>
    <n v="1582426"/>
    <n v="1583811"/>
    <x v="0"/>
    <m/>
    <m/>
    <m/>
    <m/>
    <m/>
    <m/>
    <s v="A4S02_07610"/>
    <n v="1386"/>
    <m/>
    <m/>
  </r>
  <r>
    <n v="3044"/>
    <x v="1"/>
    <x v="3"/>
    <s v="GCA_001766235.1"/>
    <s v="Primary Assembly"/>
    <s v="chromosome"/>
    <s v="CP015164.1"/>
    <n v="1582426"/>
    <n v="1583811"/>
    <x v="0"/>
    <s v="AOW46655.1"/>
    <m/>
    <m/>
    <s v="UDP-N-acetylmuramoyl-tripeptide--D-alanyl-D-alanine ligase"/>
    <m/>
    <m/>
    <s v="A4S02_07610"/>
    <n v="1386"/>
    <n v="461"/>
    <m/>
  </r>
  <r>
    <n v="3045"/>
    <x v="0"/>
    <x v="2"/>
    <s v="GCA_001766235.1"/>
    <s v="Primary Assembly"/>
    <s v="chromosome"/>
    <s v="CP015164.1"/>
    <n v="1583811"/>
    <n v="1584905"/>
    <x v="0"/>
    <m/>
    <m/>
    <m/>
    <m/>
    <m/>
    <m/>
    <s v="A4S02_07615"/>
    <n v="1095"/>
    <m/>
    <m/>
  </r>
  <r>
    <n v="3046"/>
    <x v="1"/>
    <x v="3"/>
    <s v="GCA_001766235.1"/>
    <s v="Primary Assembly"/>
    <s v="chromosome"/>
    <s v="CP015164.1"/>
    <n v="1583811"/>
    <n v="1584905"/>
    <x v="0"/>
    <s v="AOW46656.1"/>
    <m/>
    <m/>
    <s v="phospho-N-acetylmuramoyl-pentapeptide-transferase"/>
    <m/>
    <m/>
    <s v="A4S02_07615"/>
    <n v="1095"/>
    <n v="364"/>
    <m/>
  </r>
  <r>
    <n v="3047"/>
    <x v="0"/>
    <x v="2"/>
    <s v="GCA_001766235.1"/>
    <s v="Primary Assembly"/>
    <s v="chromosome"/>
    <s v="CP015164.1"/>
    <n v="1584902"/>
    <n v="1586317"/>
    <x v="0"/>
    <m/>
    <m/>
    <m/>
    <m/>
    <m/>
    <m/>
    <s v="A4S02_07620"/>
    <n v="1416"/>
    <m/>
    <m/>
  </r>
  <r>
    <n v="3048"/>
    <x v="1"/>
    <x v="3"/>
    <s v="GCA_001766235.1"/>
    <s v="Primary Assembly"/>
    <s v="chromosome"/>
    <s v="CP015164.1"/>
    <n v="1584902"/>
    <n v="1586317"/>
    <x v="0"/>
    <s v="AOW46657.1"/>
    <m/>
    <m/>
    <s v="UDP-N-acetylmuramoylalanine--D-glutamate ligase"/>
    <m/>
    <m/>
    <s v="A4S02_07620"/>
    <n v="1416"/>
    <n v="471"/>
    <m/>
  </r>
  <r>
    <n v="3049"/>
    <x v="0"/>
    <x v="2"/>
    <s v="GCA_001766235.1"/>
    <s v="Primary Assembly"/>
    <s v="chromosome"/>
    <s v="CP015164.1"/>
    <n v="1586325"/>
    <n v="1587488"/>
    <x v="0"/>
    <m/>
    <m/>
    <m/>
    <m/>
    <m/>
    <m/>
    <s v="A4S02_07625"/>
    <n v="1164"/>
    <m/>
    <m/>
  </r>
  <r>
    <n v="3050"/>
    <x v="1"/>
    <x v="3"/>
    <s v="GCA_001766235.1"/>
    <s v="Primary Assembly"/>
    <s v="chromosome"/>
    <s v="CP015164.1"/>
    <n v="1586325"/>
    <n v="1587488"/>
    <x v="0"/>
    <s v="AOW46658.1"/>
    <m/>
    <m/>
    <s v="cell division protein FtsW"/>
    <m/>
    <m/>
    <s v="A4S02_07625"/>
    <n v="1164"/>
    <n v="387"/>
    <m/>
  </r>
  <r>
    <n v="3051"/>
    <x v="0"/>
    <x v="2"/>
    <s v="GCA_001766235.1"/>
    <s v="Primary Assembly"/>
    <s v="chromosome"/>
    <s v="CP015164.1"/>
    <n v="1587485"/>
    <n v="1588633"/>
    <x v="0"/>
    <m/>
    <m/>
    <m/>
    <m/>
    <m/>
    <m/>
    <s v="A4S02_07630"/>
    <n v="1149"/>
    <m/>
    <m/>
  </r>
  <r>
    <n v="3052"/>
    <x v="1"/>
    <x v="3"/>
    <s v="GCA_001766235.1"/>
    <s v="Primary Assembly"/>
    <s v="chromosome"/>
    <s v="CP015164.1"/>
    <n v="1587485"/>
    <n v="1588633"/>
    <x v="0"/>
    <s v="AOW46659.1"/>
    <m/>
    <m/>
    <s v="undecaprenyldiphospho-muramoylpentapeptide beta-N-acetylglucosaminyltransferase"/>
    <m/>
    <m/>
    <s v="A4S02_07630"/>
    <n v="1149"/>
    <n v="382"/>
    <m/>
  </r>
  <r>
    <n v="3053"/>
    <x v="0"/>
    <x v="2"/>
    <s v="GCA_001766235.1"/>
    <s v="Primary Assembly"/>
    <s v="chromosome"/>
    <s v="CP015164.1"/>
    <n v="1588630"/>
    <n v="1590063"/>
    <x v="0"/>
    <m/>
    <m/>
    <m/>
    <m/>
    <m/>
    <m/>
    <s v="A4S02_07635"/>
    <n v="1434"/>
    <m/>
    <m/>
  </r>
  <r>
    <n v="3054"/>
    <x v="1"/>
    <x v="3"/>
    <s v="GCA_001766235.1"/>
    <s v="Primary Assembly"/>
    <s v="chromosome"/>
    <s v="CP015164.1"/>
    <n v="1588630"/>
    <n v="1590063"/>
    <x v="0"/>
    <s v="AOW46660.1"/>
    <m/>
    <m/>
    <s v="UDP-N-acetylmuramate--L-alanine ligase"/>
    <m/>
    <m/>
    <s v="A4S02_07635"/>
    <n v="1434"/>
    <n v="477"/>
    <m/>
  </r>
  <r>
    <n v="3055"/>
    <x v="0"/>
    <x v="2"/>
    <s v="GCA_001766235.1"/>
    <s v="Primary Assembly"/>
    <s v="chromosome"/>
    <s v="CP015164.1"/>
    <n v="1590060"/>
    <n v="1591004"/>
    <x v="0"/>
    <m/>
    <m/>
    <m/>
    <m/>
    <m/>
    <m/>
    <s v="A4S02_07640"/>
    <n v="945"/>
    <m/>
    <m/>
  </r>
  <r>
    <n v="3056"/>
    <x v="1"/>
    <x v="3"/>
    <s v="GCA_001766235.1"/>
    <s v="Primary Assembly"/>
    <s v="chromosome"/>
    <s v="CP015164.1"/>
    <n v="1590060"/>
    <n v="1591004"/>
    <x v="0"/>
    <s v="AOW46661.1"/>
    <m/>
    <m/>
    <s v="UDP-N-acetylenolpyruvoylglucosamine reductase"/>
    <m/>
    <m/>
    <s v="A4S02_07640"/>
    <n v="945"/>
    <n v="314"/>
    <m/>
  </r>
  <r>
    <n v="3057"/>
    <x v="0"/>
    <x v="2"/>
    <s v="GCA_001766235.1"/>
    <s v="Primary Assembly"/>
    <s v="chromosome"/>
    <s v="CP015164.1"/>
    <n v="1591001"/>
    <n v="1591939"/>
    <x v="0"/>
    <m/>
    <m/>
    <m/>
    <m/>
    <m/>
    <m/>
    <s v="A4S02_07645"/>
    <n v="939"/>
    <m/>
    <m/>
  </r>
  <r>
    <n v="3058"/>
    <x v="1"/>
    <x v="3"/>
    <s v="GCA_001766235.1"/>
    <s v="Primary Assembly"/>
    <s v="chromosome"/>
    <s v="CP015164.1"/>
    <n v="1591001"/>
    <n v="1591939"/>
    <x v="0"/>
    <s v="AOW46662.1"/>
    <m/>
    <m/>
    <s v="D-alanine--D-alanine ligase"/>
    <m/>
    <m/>
    <s v="A4S02_07645"/>
    <n v="939"/>
    <n v="312"/>
    <m/>
  </r>
  <r>
    <n v="3059"/>
    <x v="0"/>
    <x v="2"/>
    <s v="GCA_001766235.1"/>
    <s v="Primary Assembly"/>
    <s v="chromosome"/>
    <s v="CP015164.1"/>
    <n v="1591936"/>
    <n v="1592898"/>
    <x v="0"/>
    <m/>
    <m/>
    <m/>
    <m/>
    <m/>
    <m/>
    <s v="A4S02_07650"/>
    <n v="963"/>
    <m/>
    <m/>
  </r>
  <r>
    <n v="3060"/>
    <x v="1"/>
    <x v="3"/>
    <s v="GCA_001766235.1"/>
    <s v="Primary Assembly"/>
    <s v="chromosome"/>
    <s v="CP015164.1"/>
    <n v="1591936"/>
    <n v="1592898"/>
    <x v="0"/>
    <s v="AOW46663.1"/>
    <m/>
    <m/>
    <s v="cell division protein FtsQ"/>
    <m/>
    <m/>
    <s v="A4S02_07650"/>
    <n v="963"/>
    <n v="320"/>
    <m/>
  </r>
  <r>
    <n v="3061"/>
    <x v="0"/>
    <x v="2"/>
    <s v="GCA_001766235.1"/>
    <s v="Primary Assembly"/>
    <s v="chromosome"/>
    <s v="CP015164.1"/>
    <n v="1592891"/>
    <n v="1594327"/>
    <x v="0"/>
    <m/>
    <m/>
    <m/>
    <m/>
    <m/>
    <m/>
    <s v="A4S02_07655"/>
    <n v="1437"/>
    <m/>
    <m/>
  </r>
  <r>
    <n v="3062"/>
    <x v="1"/>
    <x v="3"/>
    <s v="GCA_001766235.1"/>
    <s v="Primary Assembly"/>
    <s v="chromosome"/>
    <s v="CP015164.1"/>
    <n v="1592891"/>
    <n v="1594327"/>
    <x v="0"/>
    <s v="AOW46664.1"/>
    <m/>
    <m/>
    <s v="cell division protein FtsA"/>
    <m/>
    <m/>
    <s v="A4S02_07655"/>
    <n v="1437"/>
    <n v="478"/>
    <m/>
  </r>
  <r>
    <n v="3063"/>
    <x v="0"/>
    <x v="2"/>
    <s v="GCA_001766235.1"/>
    <s v="Primary Assembly"/>
    <s v="chromosome"/>
    <s v="CP015164.1"/>
    <n v="1594414"/>
    <n v="1595910"/>
    <x v="0"/>
    <m/>
    <m/>
    <m/>
    <m/>
    <m/>
    <m/>
    <s v="A4S02_07660"/>
    <n v="1497"/>
    <m/>
    <m/>
  </r>
  <r>
    <n v="3064"/>
    <x v="1"/>
    <x v="3"/>
    <s v="GCA_001766235.1"/>
    <s v="Primary Assembly"/>
    <s v="chromosome"/>
    <s v="CP015164.1"/>
    <n v="1594414"/>
    <n v="1595910"/>
    <x v="0"/>
    <s v="AOW46665.1"/>
    <m/>
    <m/>
    <s v="cell division protein FtsZ"/>
    <m/>
    <m/>
    <s v="A4S02_07660"/>
    <n v="1497"/>
    <n v="498"/>
    <m/>
  </r>
  <r>
    <n v="3065"/>
    <x v="0"/>
    <x v="2"/>
    <s v="GCA_001766235.1"/>
    <s v="Primary Assembly"/>
    <s v="chromosome"/>
    <s v="CP015164.1"/>
    <n v="1596064"/>
    <n v="1597044"/>
    <x v="0"/>
    <m/>
    <m/>
    <m/>
    <m/>
    <m/>
    <m/>
    <s v="A4S02_07665"/>
    <n v="981"/>
    <m/>
    <m/>
  </r>
  <r>
    <n v="3066"/>
    <x v="1"/>
    <x v="3"/>
    <s v="GCA_001766235.1"/>
    <s v="Primary Assembly"/>
    <s v="chromosome"/>
    <s v="CP015164.1"/>
    <n v="1596064"/>
    <n v="1597044"/>
    <x v="0"/>
    <s v="AOW46666.1"/>
    <m/>
    <m/>
    <s v="UDP-3-O-[3-hydroxymyristoyl] N-acetylglucosamine deacetylase"/>
    <m/>
    <m/>
    <s v="A4S02_07665"/>
    <n v="981"/>
    <n v="326"/>
    <m/>
  </r>
  <r>
    <n v="3067"/>
    <x v="0"/>
    <x v="2"/>
    <s v="GCA_001766235.1"/>
    <s v="Primary Assembly"/>
    <s v="chromosome"/>
    <s v="CP015164.1"/>
    <n v="1597141"/>
    <n v="1598178"/>
    <x v="0"/>
    <m/>
    <m/>
    <m/>
    <m/>
    <m/>
    <m/>
    <s v="A4S02_07670"/>
    <n v="1038"/>
    <m/>
    <m/>
  </r>
  <r>
    <n v="3068"/>
    <x v="1"/>
    <x v="3"/>
    <s v="GCA_001766235.1"/>
    <s v="Primary Assembly"/>
    <s v="chromosome"/>
    <s v="CP015164.1"/>
    <n v="1597141"/>
    <n v="1598178"/>
    <x v="0"/>
    <s v="AOW46667.1"/>
    <m/>
    <m/>
    <s v="hypothetical protein"/>
    <m/>
    <m/>
    <s v="A4S02_07670"/>
    <n v="1038"/>
    <n v="345"/>
    <m/>
  </r>
  <r>
    <n v="3069"/>
    <x v="0"/>
    <x v="2"/>
    <s v="GCA_001766235.1"/>
    <s v="Primary Assembly"/>
    <s v="chromosome"/>
    <s v="CP015164.1"/>
    <n v="1598336"/>
    <n v="1600069"/>
    <x v="0"/>
    <m/>
    <m/>
    <m/>
    <m/>
    <m/>
    <m/>
    <s v="A4S02_07675"/>
    <n v="1734"/>
    <m/>
    <m/>
  </r>
  <r>
    <n v="3070"/>
    <x v="1"/>
    <x v="3"/>
    <s v="GCA_001766235.1"/>
    <s v="Primary Assembly"/>
    <s v="chromosome"/>
    <s v="CP015164.1"/>
    <n v="1598336"/>
    <n v="1600069"/>
    <x v="0"/>
    <s v="AOW47834.1"/>
    <m/>
    <m/>
    <s v="DNA repair protein RecN"/>
    <m/>
    <m/>
    <s v="A4S02_07675"/>
    <n v="1734"/>
    <n v="577"/>
    <m/>
  </r>
  <r>
    <n v="3071"/>
    <x v="0"/>
    <x v="2"/>
    <s v="GCA_001766235.1"/>
    <s v="Primary Assembly"/>
    <s v="chromosome"/>
    <s v="CP015164.1"/>
    <n v="1600062"/>
    <n v="1602149"/>
    <x v="0"/>
    <m/>
    <m/>
    <m/>
    <m/>
    <m/>
    <m/>
    <s v="A4S02_07680"/>
    <n v="2088"/>
    <m/>
    <m/>
  </r>
  <r>
    <n v="3072"/>
    <x v="1"/>
    <x v="3"/>
    <s v="GCA_001766235.1"/>
    <s v="Primary Assembly"/>
    <s v="chromosome"/>
    <s v="CP015164.1"/>
    <n v="1600062"/>
    <n v="1602149"/>
    <x v="0"/>
    <s v="AOW46668.1"/>
    <m/>
    <m/>
    <s v="DNA ligase (NAD(+)) LigA"/>
    <m/>
    <m/>
    <s v="A4S02_07680"/>
    <n v="2088"/>
    <n v="695"/>
    <m/>
  </r>
  <r>
    <n v="3073"/>
    <x v="0"/>
    <x v="2"/>
    <s v="GCA_001766235.1"/>
    <s v="Primary Assembly"/>
    <s v="chromosome"/>
    <s v="CP015164.1"/>
    <n v="1602373"/>
    <n v="1605048"/>
    <x v="0"/>
    <m/>
    <m/>
    <m/>
    <m/>
    <m/>
    <m/>
    <s v="A4S02_07685"/>
    <n v="2676"/>
    <m/>
    <m/>
  </r>
  <r>
    <n v="3074"/>
    <x v="1"/>
    <x v="3"/>
    <s v="GCA_001766235.1"/>
    <s v="Primary Assembly"/>
    <s v="chromosome"/>
    <s v="CP015164.1"/>
    <n v="1602373"/>
    <n v="1605048"/>
    <x v="0"/>
    <s v="AOW46669.1"/>
    <m/>
    <m/>
    <s v="pyruvate, phosphate dikinase"/>
    <m/>
    <m/>
    <s v="A4S02_07685"/>
    <n v="2676"/>
    <n v="891"/>
    <m/>
  </r>
  <r>
    <n v="3075"/>
    <x v="0"/>
    <x v="2"/>
    <s v="GCA_001766235.1"/>
    <s v="Primary Assembly"/>
    <s v="chromosome"/>
    <s v="CP015164.1"/>
    <n v="1605099"/>
    <n v="1605923"/>
    <x v="0"/>
    <m/>
    <m/>
    <m/>
    <m/>
    <m/>
    <m/>
    <s v="A4S02_07690"/>
    <n v="825"/>
    <m/>
    <m/>
  </r>
  <r>
    <n v="3076"/>
    <x v="1"/>
    <x v="3"/>
    <s v="GCA_001766235.1"/>
    <s v="Primary Assembly"/>
    <s v="chromosome"/>
    <s v="CP015164.1"/>
    <n v="1605099"/>
    <n v="1605923"/>
    <x v="0"/>
    <s v="AOW46670.1"/>
    <m/>
    <m/>
    <s v="phosphoenolpyruvate synthase regulatory protein"/>
    <m/>
    <m/>
    <s v="A4S02_07690"/>
    <n v="825"/>
    <n v="274"/>
    <m/>
  </r>
  <r>
    <n v="3077"/>
    <x v="0"/>
    <x v="2"/>
    <s v="GCA_001766235.1"/>
    <s v="Primary Assembly"/>
    <s v="chromosome"/>
    <s v="CP015164.1"/>
    <n v="1605975"/>
    <n v="1606433"/>
    <x v="1"/>
    <m/>
    <m/>
    <m/>
    <m/>
    <m/>
    <m/>
    <s v="A4S02_07695"/>
    <n v="459"/>
    <m/>
    <m/>
  </r>
  <r>
    <n v="3078"/>
    <x v="1"/>
    <x v="3"/>
    <s v="GCA_001766235.1"/>
    <s v="Primary Assembly"/>
    <s v="chromosome"/>
    <s v="CP015164.1"/>
    <n v="1605975"/>
    <n v="1606433"/>
    <x v="1"/>
    <s v="AOW46671.1"/>
    <m/>
    <m/>
    <s v="hypothetical protein"/>
    <m/>
    <m/>
    <s v="A4S02_07695"/>
    <n v="459"/>
    <n v="152"/>
    <m/>
  </r>
  <r>
    <n v="3079"/>
    <x v="0"/>
    <x v="2"/>
    <s v="GCA_001766235.1"/>
    <s v="Primary Assembly"/>
    <s v="chromosome"/>
    <s v="CP015164.1"/>
    <n v="1606606"/>
    <n v="1607205"/>
    <x v="0"/>
    <m/>
    <m/>
    <m/>
    <m/>
    <m/>
    <m/>
    <s v="A4S02_07700"/>
    <n v="600"/>
    <m/>
    <m/>
  </r>
  <r>
    <n v="3080"/>
    <x v="1"/>
    <x v="3"/>
    <s v="GCA_001766235.1"/>
    <s v="Primary Assembly"/>
    <s v="chromosome"/>
    <s v="CP015164.1"/>
    <n v="1606606"/>
    <n v="1607205"/>
    <x v="0"/>
    <s v="AOW46672.1"/>
    <m/>
    <m/>
    <s v="thymidylate synthase"/>
    <m/>
    <m/>
    <s v="A4S02_07700"/>
    <n v="600"/>
    <n v="199"/>
    <m/>
  </r>
  <r>
    <n v="3081"/>
    <x v="0"/>
    <x v="2"/>
    <s v="GCA_001766235.1"/>
    <s v="Primary Assembly"/>
    <s v="chromosome"/>
    <s v="CP015164.1"/>
    <n v="1607202"/>
    <n v="1607606"/>
    <x v="1"/>
    <m/>
    <m/>
    <m/>
    <m/>
    <m/>
    <m/>
    <s v="A4S02_07705"/>
    <n v="405"/>
    <m/>
    <m/>
  </r>
  <r>
    <n v="3082"/>
    <x v="1"/>
    <x v="3"/>
    <s v="GCA_001766235.1"/>
    <s v="Primary Assembly"/>
    <s v="chromosome"/>
    <s v="CP015164.1"/>
    <n v="1607202"/>
    <n v="1607606"/>
    <x v="1"/>
    <s v="AOW46673.1"/>
    <m/>
    <m/>
    <s v="hypothetical protein"/>
    <m/>
    <m/>
    <s v="A4S02_07705"/>
    <n v="405"/>
    <n v="134"/>
    <m/>
  </r>
  <r>
    <n v="3083"/>
    <x v="0"/>
    <x v="2"/>
    <s v="GCA_001766235.1"/>
    <s v="Primary Assembly"/>
    <s v="chromosome"/>
    <s v="CP015164.1"/>
    <n v="1607613"/>
    <n v="1607798"/>
    <x v="1"/>
    <m/>
    <m/>
    <m/>
    <m/>
    <m/>
    <m/>
    <s v="A4S02_07710"/>
    <n v="186"/>
    <m/>
    <m/>
  </r>
  <r>
    <n v="3084"/>
    <x v="1"/>
    <x v="3"/>
    <s v="GCA_001766235.1"/>
    <s v="Primary Assembly"/>
    <s v="chromosome"/>
    <s v="CP015164.1"/>
    <n v="1607613"/>
    <n v="1607798"/>
    <x v="1"/>
    <s v="AOW46674.1"/>
    <m/>
    <m/>
    <s v="hypothetical protein"/>
    <m/>
    <m/>
    <s v="A4S02_07710"/>
    <n v="186"/>
    <n v="61"/>
    <m/>
  </r>
  <r>
    <n v="3085"/>
    <x v="0"/>
    <x v="2"/>
    <s v="GCA_001766235.1"/>
    <s v="Primary Assembly"/>
    <s v="chromosome"/>
    <s v="CP015164.1"/>
    <n v="1607898"/>
    <n v="1609277"/>
    <x v="0"/>
    <m/>
    <m/>
    <m/>
    <m/>
    <m/>
    <m/>
    <s v="A4S02_07715"/>
    <n v="1380"/>
    <m/>
    <m/>
  </r>
  <r>
    <n v="3086"/>
    <x v="1"/>
    <x v="3"/>
    <s v="GCA_001766235.1"/>
    <s v="Primary Assembly"/>
    <s v="chromosome"/>
    <s v="CP015164.1"/>
    <n v="1607898"/>
    <n v="1609277"/>
    <x v="0"/>
    <s v="AOW46675.1"/>
    <m/>
    <m/>
    <s v="3-deoxy-7-phosphoheptulonate synthase"/>
    <m/>
    <m/>
    <s v="A4S02_07715"/>
    <n v="1380"/>
    <n v="459"/>
    <m/>
  </r>
  <r>
    <n v="3087"/>
    <x v="0"/>
    <x v="2"/>
    <s v="GCA_001766235.1"/>
    <s v="Primary Assembly"/>
    <s v="chromosome"/>
    <s v="CP015164.1"/>
    <n v="1609406"/>
    <n v="1610605"/>
    <x v="0"/>
    <m/>
    <m/>
    <m/>
    <m/>
    <m/>
    <m/>
    <s v="A4S02_07720"/>
    <n v="1200"/>
    <m/>
    <m/>
  </r>
  <r>
    <n v="3088"/>
    <x v="1"/>
    <x v="3"/>
    <s v="GCA_001766235.1"/>
    <s v="Primary Assembly"/>
    <s v="chromosome"/>
    <s v="CP015164.1"/>
    <n v="1609406"/>
    <n v="1610605"/>
    <x v="0"/>
    <s v="AOW46676.1"/>
    <m/>
    <m/>
    <s v="nicotinate phosphoribosyltransferase"/>
    <m/>
    <m/>
    <s v="A4S02_07720"/>
    <n v="1200"/>
    <n v="399"/>
    <m/>
  </r>
  <r>
    <n v="3089"/>
    <x v="0"/>
    <x v="2"/>
    <s v="GCA_001766235.1"/>
    <s v="Primary Assembly"/>
    <s v="chromosome"/>
    <s v="CP015164.1"/>
    <n v="1610602"/>
    <n v="1611021"/>
    <x v="0"/>
    <m/>
    <m/>
    <m/>
    <m/>
    <m/>
    <m/>
    <s v="A4S02_07725"/>
    <n v="420"/>
    <m/>
    <m/>
  </r>
  <r>
    <n v="3090"/>
    <x v="1"/>
    <x v="3"/>
    <s v="GCA_001766235.1"/>
    <s v="Primary Assembly"/>
    <s v="chromosome"/>
    <s v="CP015164.1"/>
    <n v="1610602"/>
    <n v="1611021"/>
    <x v="0"/>
    <s v="AOW46677.1"/>
    <m/>
    <m/>
    <s v="hypothetical protein"/>
    <m/>
    <m/>
    <s v="A4S02_07725"/>
    <n v="420"/>
    <n v="139"/>
    <m/>
  </r>
  <r>
    <n v="3091"/>
    <x v="0"/>
    <x v="2"/>
    <s v="GCA_001766235.1"/>
    <s v="Primary Assembly"/>
    <s v="chromosome"/>
    <s v="CP015164.1"/>
    <n v="1611078"/>
    <n v="1612406"/>
    <x v="0"/>
    <m/>
    <m/>
    <m/>
    <m/>
    <m/>
    <m/>
    <s v="A4S02_07730"/>
    <n v="1329"/>
    <m/>
    <m/>
  </r>
  <r>
    <n v="3092"/>
    <x v="1"/>
    <x v="3"/>
    <s v="GCA_001766235.1"/>
    <s v="Primary Assembly"/>
    <s v="chromosome"/>
    <s v="CP015164.1"/>
    <n v="1611078"/>
    <n v="1612406"/>
    <x v="0"/>
    <s v="AOW46678.1"/>
    <m/>
    <m/>
    <s v="glutamate--tRNA ligase"/>
    <m/>
    <m/>
    <s v="A4S02_07730"/>
    <n v="1329"/>
    <n v="442"/>
    <m/>
  </r>
  <r>
    <n v="3093"/>
    <x v="0"/>
    <x v="2"/>
    <s v="GCA_001766235.1"/>
    <s v="Primary Assembly"/>
    <s v="chromosome"/>
    <s v="CP015164.1"/>
    <n v="1612419"/>
    <n v="1613048"/>
    <x v="0"/>
    <m/>
    <m/>
    <m/>
    <m/>
    <m/>
    <m/>
    <s v="A4S02_07735"/>
    <n v="630"/>
    <m/>
    <m/>
  </r>
  <r>
    <n v="3094"/>
    <x v="1"/>
    <x v="3"/>
    <s v="GCA_001766235.1"/>
    <s v="Primary Assembly"/>
    <s v="chromosome"/>
    <s v="CP015164.1"/>
    <n v="1612419"/>
    <n v="1613048"/>
    <x v="0"/>
    <s v="AOW46679.1"/>
    <m/>
    <m/>
    <s v="nicotinamidase"/>
    <m/>
    <m/>
    <s v="A4S02_07735"/>
    <n v="630"/>
    <n v="209"/>
    <m/>
  </r>
  <r>
    <n v="3095"/>
    <x v="0"/>
    <x v="2"/>
    <s v="GCA_001766235.1"/>
    <s v="Primary Assembly"/>
    <s v="chromosome"/>
    <s v="CP015164.1"/>
    <n v="1613082"/>
    <n v="1614386"/>
    <x v="0"/>
    <m/>
    <m/>
    <m/>
    <m/>
    <m/>
    <m/>
    <s v="A4S02_07740"/>
    <n v="1305"/>
    <m/>
    <m/>
  </r>
  <r>
    <n v="3096"/>
    <x v="1"/>
    <x v="3"/>
    <s v="GCA_001766235.1"/>
    <s v="Primary Assembly"/>
    <s v="chromosome"/>
    <s v="CP015164.1"/>
    <n v="1613082"/>
    <n v="1614386"/>
    <x v="0"/>
    <s v="AOW46680.1"/>
    <m/>
    <m/>
    <s v="lipoprotein pyruvate-formate lyase"/>
    <m/>
    <m/>
    <s v="A4S02_07740"/>
    <n v="1305"/>
    <n v="434"/>
    <m/>
  </r>
  <r>
    <n v="3097"/>
    <x v="0"/>
    <x v="2"/>
    <s v="GCA_001766235.1"/>
    <s v="Primary Assembly"/>
    <s v="chromosome"/>
    <s v="CP015164.1"/>
    <n v="1614392"/>
    <n v="1616764"/>
    <x v="1"/>
    <m/>
    <m/>
    <m/>
    <m/>
    <m/>
    <m/>
    <s v="A4S02_07745"/>
    <n v="2373"/>
    <m/>
    <m/>
  </r>
  <r>
    <n v="3098"/>
    <x v="1"/>
    <x v="3"/>
    <s v="GCA_001766235.1"/>
    <s v="Primary Assembly"/>
    <s v="chromosome"/>
    <s v="CP015164.1"/>
    <n v="1614392"/>
    <n v="1616764"/>
    <x v="1"/>
    <s v="AOW46681.1"/>
    <m/>
    <m/>
    <s v="copper-translocating P-type ATPase"/>
    <m/>
    <m/>
    <s v="A4S02_07745"/>
    <n v="2373"/>
    <n v="790"/>
    <m/>
  </r>
  <r>
    <n v="3099"/>
    <x v="0"/>
    <x v="2"/>
    <s v="GCA_001766235.1"/>
    <s v="Primary Assembly"/>
    <s v="chromosome"/>
    <s v="CP015164.1"/>
    <n v="1616910"/>
    <n v="1617293"/>
    <x v="1"/>
    <m/>
    <m/>
    <m/>
    <m/>
    <m/>
    <m/>
    <s v="A4S02_07750"/>
    <n v="384"/>
    <m/>
    <m/>
  </r>
  <r>
    <n v="3100"/>
    <x v="1"/>
    <x v="3"/>
    <s v="GCA_001766235.1"/>
    <s v="Primary Assembly"/>
    <s v="chromosome"/>
    <s v="CP015164.1"/>
    <n v="1616910"/>
    <n v="1617293"/>
    <x v="1"/>
    <s v="AOW46682.1"/>
    <m/>
    <m/>
    <s v="hypothetical protein"/>
    <m/>
    <m/>
    <s v="A4S02_07750"/>
    <n v="384"/>
    <n v="127"/>
    <m/>
  </r>
  <r>
    <n v="3101"/>
    <x v="0"/>
    <x v="2"/>
    <s v="GCA_001766235.1"/>
    <s v="Primary Assembly"/>
    <s v="chromosome"/>
    <s v="CP015164.1"/>
    <n v="1617388"/>
    <n v="1619103"/>
    <x v="0"/>
    <m/>
    <m/>
    <m/>
    <m/>
    <m/>
    <m/>
    <s v="A4S02_07755"/>
    <n v="1716"/>
    <m/>
    <m/>
  </r>
  <r>
    <n v="3102"/>
    <x v="1"/>
    <x v="3"/>
    <s v="GCA_001766235.1"/>
    <s v="Primary Assembly"/>
    <s v="chromosome"/>
    <s v="CP015164.1"/>
    <n v="1617388"/>
    <n v="1619103"/>
    <x v="0"/>
    <s v="AOW46683.1"/>
    <m/>
    <m/>
    <s v="copper resistance protein CopA"/>
    <m/>
    <m/>
    <s v="A4S02_07755"/>
    <n v="1716"/>
    <n v="571"/>
    <m/>
  </r>
  <r>
    <n v="3103"/>
    <x v="0"/>
    <x v="2"/>
    <s v="GCA_001766235.1"/>
    <s v="Primary Assembly"/>
    <s v="chromosome"/>
    <s v="CP015164.1"/>
    <n v="1619100"/>
    <n v="1620095"/>
    <x v="0"/>
    <m/>
    <m/>
    <m/>
    <m/>
    <m/>
    <m/>
    <s v="A4S02_07760"/>
    <n v="996"/>
    <m/>
    <m/>
  </r>
  <r>
    <n v="3104"/>
    <x v="1"/>
    <x v="3"/>
    <s v="GCA_001766235.1"/>
    <s v="Primary Assembly"/>
    <s v="chromosome"/>
    <s v="CP015164.1"/>
    <n v="1619100"/>
    <n v="1620095"/>
    <x v="0"/>
    <s v="AOW46684.1"/>
    <m/>
    <m/>
    <s v="copper resistance protein CopB"/>
    <m/>
    <m/>
    <s v="A4S02_07760"/>
    <n v="996"/>
    <n v="331"/>
    <m/>
  </r>
  <r>
    <n v="3105"/>
    <x v="0"/>
    <x v="2"/>
    <s v="GCA_001766235.1"/>
    <s v="Primary Assembly"/>
    <s v="chromosome"/>
    <s v="CP015164.1"/>
    <n v="1620179"/>
    <n v="1621198"/>
    <x v="1"/>
    <m/>
    <m/>
    <m/>
    <m/>
    <m/>
    <m/>
    <s v="A4S02_07765"/>
    <n v="1020"/>
    <m/>
    <m/>
  </r>
  <r>
    <n v="3106"/>
    <x v="1"/>
    <x v="3"/>
    <s v="GCA_001766235.1"/>
    <s v="Primary Assembly"/>
    <s v="chromosome"/>
    <s v="CP015164.1"/>
    <n v="1620179"/>
    <n v="1621198"/>
    <x v="1"/>
    <s v="AOW47835.1"/>
    <m/>
    <m/>
    <s v="ketol-acid reductoisomerase"/>
    <m/>
    <m/>
    <s v="A4S02_07765"/>
    <n v="1020"/>
    <n v="339"/>
    <m/>
  </r>
  <r>
    <n v="3107"/>
    <x v="0"/>
    <x v="2"/>
    <s v="GCA_001766235.1"/>
    <s v="Primary Assembly"/>
    <s v="chromosome"/>
    <s v="CP015164.1"/>
    <n v="1621258"/>
    <n v="1621776"/>
    <x v="1"/>
    <m/>
    <m/>
    <m/>
    <m/>
    <m/>
    <m/>
    <s v="A4S02_07770"/>
    <n v="519"/>
    <m/>
    <m/>
  </r>
  <r>
    <n v="3108"/>
    <x v="1"/>
    <x v="3"/>
    <s v="GCA_001766235.1"/>
    <s v="Primary Assembly"/>
    <s v="chromosome"/>
    <s v="CP015164.1"/>
    <n v="1621258"/>
    <n v="1621776"/>
    <x v="1"/>
    <s v="AOW46685.1"/>
    <m/>
    <m/>
    <s v="acetolactate synthase small subunit"/>
    <m/>
    <m/>
    <s v="A4S02_07770"/>
    <n v="519"/>
    <n v="172"/>
    <m/>
  </r>
  <r>
    <n v="3109"/>
    <x v="0"/>
    <x v="2"/>
    <s v="GCA_001766235.1"/>
    <s v="Primary Assembly"/>
    <s v="chromosome"/>
    <s v="CP015164.1"/>
    <n v="1621843"/>
    <n v="1623657"/>
    <x v="1"/>
    <m/>
    <m/>
    <m/>
    <m/>
    <m/>
    <m/>
    <s v="A4S02_07775"/>
    <n v="1815"/>
    <m/>
    <m/>
  </r>
  <r>
    <n v="3110"/>
    <x v="1"/>
    <x v="3"/>
    <s v="GCA_001766235.1"/>
    <s v="Primary Assembly"/>
    <s v="chromosome"/>
    <s v="CP015164.1"/>
    <n v="1621843"/>
    <n v="1623657"/>
    <x v="1"/>
    <s v="AOW46686.1"/>
    <m/>
    <m/>
    <s v="acetolactate synthase, large subunit, biosynthetic type"/>
    <m/>
    <m/>
    <s v="A4S02_07775"/>
    <n v="1815"/>
    <n v="604"/>
    <m/>
  </r>
  <r>
    <n v="3111"/>
    <x v="0"/>
    <x v="2"/>
    <s v="GCA_001766235.1"/>
    <s v="Primary Assembly"/>
    <s v="chromosome"/>
    <s v="CP015164.1"/>
    <n v="1623708"/>
    <n v="1624700"/>
    <x v="1"/>
    <m/>
    <m/>
    <m/>
    <m/>
    <m/>
    <m/>
    <s v="A4S02_07780"/>
    <n v="993"/>
    <m/>
    <m/>
  </r>
  <r>
    <n v="3112"/>
    <x v="1"/>
    <x v="3"/>
    <s v="GCA_001766235.1"/>
    <s v="Primary Assembly"/>
    <s v="chromosome"/>
    <s v="CP015164.1"/>
    <n v="1623708"/>
    <n v="1624700"/>
    <x v="1"/>
    <s v="AOW46687.1"/>
    <m/>
    <m/>
    <s v="tRNA (adenosine(37)-N6)-dimethylallyltransferase MiaA"/>
    <m/>
    <m/>
    <s v="A4S02_07780"/>
    <n v="993"/>
    <n v="330"/>
    <m/>
  </r>
  <r>
    <n v="3113"/>
    <x v="0"/>
    <x v="2"/>
    <s v="GCA_001766235.1"/>
    <s v="Primary Assembly"/>
    <s v="chromosome"/>
    <s v="CP015164.1"/>
    <n v="1624752"/>
    <n v="1625642"/>
    <x v="0"/>
    <m/>
    <m/>
    <m/>
    <m/>
    <m/>
    <m/>
    <s v="A4S02_07785"/>
    <n v="891"/>
    <m/>
    <m/>
  </r>
  <r>
    <n v="3114"/>
    <x v="1"/>
    <x v="3"/>
    <s v="GCA_001766235.1"/>
    <s v="Primary Assembly"/>
    <s v="chromosome"/>
    <s v="CP015164.1"/>
    <n v="1624752"/>
    <n v="1625642"/>
    <x v="0"/>
    <s v="AOW47836.1"/>
    <m/>
    <m/>
    <s v="phosphoserine phosphatase SerB"/>
    <m/>
    <m/>
    <s v="A4S02_07785"/>
    <n v="891"/>
    <n v="296"/>
    <m/>
  </r>
  <r>
    <n v="3115"/>
    <x v="0"/>
    <x v="2"/>
    <s v="GCA_001766235.1"/>
    <s v="Primary Assembly"/>
    <s v="chromosome"/>
    <s v="CP015164.1"/>
    <n v="1625679"/>
    <n v="1625873"/>
    <x v="0"/>
    <m/>
    <m/>
    <m/>
    <m/>
    <m/>
    <m/>
    <s v="A4S02_07790"/>
    <n v="195"/>
    <m/>
    <m/>
  </r>
  <r>
    <n v="3116"/>
    <x v="1"/>
    <x v="3"/>
    <s v="GCA_001766235.1"/>
    <s v="Primary Assembly"/>
    <s v="chromosome"/>
    <s v="CP015164.1"/>
    <n v="1625679"/>
    <n v="1625873"/>
    <x v="0"/>
    <s v="AOW46688.1"/>
    <m/>
    <m/>
    <s v="hypothetical protein"/>
    <m/>
    <m/>
    <s v="A4S02_07790"/>
    <n v="195"/>
    <n v="64"/>
    <m/>
  </r>
  <r>
    <n v="3117"/>
    <x v="0"/>
    <x v="2"/>
    <s v="GCA_001766235.1"/>
    <s v="Primary Assembly"/>
    <s v="chromosome"/>
    <s v="CP015164.1"/>
    <n v="1625897"/>
    <n v="1626928"/>
    <x v="1"/>
    <m/>
    <m/>
    <m/>
    <m/>
    <m/>
    <m/>
    <s v="A4S02_07795"/>
    <n v="1032"/>
    <m/>
    <m/>
  </r>
  <r>
    <n v="3118"/>
    <x v="1"/>
    <x v="3"/>
    <s v="GCA_001766235.1"/>
    <s v="Primary Assembly"/>
    <s v="chromosome"/>
    <s v="CP015164.1"/>
    <n v="1625897"/>
    <n v="1626928"/>
    <x v="1"/>
    <s v="AOW46689.1"/>
    <m/>
    <m/>
    <s v="hypothetical protein"/>
    <m/>
    <m/>
    <s v="A4S02_07795"/>
    <n v="1032"/>
    <n v="343"/>
    <m/>
  </r>
  <r>
    <n v="3119"/>
    <x v="0"/>
    <x v="2"/>
    <s v="GCA_001766235.1"/>
    <s v="Primary Assembly"/>
    <s v="chromosome"/>
    <s v="CP015164.1"/>
    <n v="1627058"/>
    <n v="1628260"/>
    <x v="0"/>
    <m/>
    <m/>
    <m/>
    <m/>
    <m/>
    <m/>
    <s v="A4S02_07800"/>
    <n v="1203"/>
    <m/>
    <m/>
  </r>
  <r>
    <n v="3120"/>
    <x v="1"/>
    <x v="3"/>
    <s v="GCA_001766235.1"/>
    <s v="Primary Assembly"/>
    <s v="chromosome"/>
    <s v="CP015164.1"/>
    <n v="1627058"/>
    <n v="1628260"/>
    <x v="0"/>
    <s v="AOW46690.1"/>
    <m/>
    <m/>
    <s v="DNA helicase"/>
    <m/>
    <m/>
    <s v="A4S02_07800"/>
    <n v="1203"/>
    <n v="400"/>
    <m/>
  </r>
  <r>
    <n v="3121"/>
    <x v="0"/>
    <x v="2"/>
    <s v="GCA_001766235.1"/>
    <s v="Primary Assembly"/>
    <s v="chromosome"/>
    <s v="CP015164.1"/>
    <n v="1628211"/>
    <n v="1629320"/>
    <x v="1"/>
    <m/>
    <m/>
    <m/>
    <m/>
    <m/>
    <m/>
    <s v="A4S02_07805"/>
    <n v="1110"/>
    <m/>
    <m/>
  </r>
  <r>
    <n v="3122"/>
    <x v="1"/>
    <x v="3"/>
    <s v="GCA_001766235.1"/>
    <s v="Primary Assembly"/>
    <s v="chromosome"/>
    <s v="CP015164.1"/>
    <n v="1628211"/>
    <n v="1629320"/>
    <x v="1"/>
    <s v="AOW46691.1"/>
    <m/>
    <m/>
    <s v="lipopolysaccharide biosynthesis protein"/>
    <m/>
    <m/>
    <s v="A4S02_07805"/>
    <n v="1110"/>
    <n v="369"/>
    <m/>
  </r>
  <r>
    <n v="3123"/>
    <x v="0"/>
    <x v="2"/>
    <s v="GCA_001766235.1"/>
    <s v="Primary Assembly"/>
    <s v="chromosome"/>
    <s v="CP015164.1"/>
    <n v="1629336"/>
    <n v="1630544"/>
    <x v="1"/>
    <m/>
    <m/>
    <m/>
    <m/>
    <m/>
    <m/>
    <s v="A4S02_07810"/>
    <n v="1209"/>
    <m/>
    <m/>
  </r>
  <r>
    <n v="3124"/>
    <x v="1"/>
    <x v="3"/>
    <s v="GCA_001766235.1"/>
    <s v="Primary Assembly"/>
    <s v="chromosome"/>
    <s v="CP015164.1"/>
    <n v="1629336"/>
    <n v="1630544"/>
    <x v="1"/>
    <s v="AOW46692.1"/>
    <m/>
    <m/>
    <s v="mannosyltransferase"/>
    <m/>
    <m/>
    <s v="A4S02_07810"/>
    <n v="1209"/>
    <n v="402"/>
    <m/>
  </r>
  <r>
    <n v="3125"/>
    <x v="0"/>
    <x v="2"/>
    <s v="GCA_001766235.1"/>
    <s v="Primary Assembly"/>
    <s v="chromosome"/>
    <s v="CP015164.1"/>
    <n v="1630637"/>
    <n v="1631761"/>
    <x v="0"/>
    <m/>
    <m/>
    <m/>
    <m/>
    <m/>
    <m/>
    <s v="A4S02_07815"/>
    <n v="1125"/>
    <m/>
    <m/>
  </r>
  <r>
    <n v="3126"/>
    <x v="1"/>
    <x v="3"/>
    <s v="GCA_001766235.1"/>
    <s v="Primary Assembly"/>
    <s v="chromosome"/>
    <s v="CP015164.1"/>
    <n v="1630637"/>
    <n v="1631761"/>
    <x v="0"/>
    <s v="AOW46693.1"/>
    <m/>
    <m/>
    <s v="peptidase M14"/>
    <m/>
    <m/>
    <s v="A4S02_07815"/>
    <n v="1125"/>
    <n v="374"/>
    <m/>
  </r>
  <r>
    <n v="3127"/>
    <x v="0"/>
    <x v="2"/>
    <s v="GCA_001766235.1"/>
    <s v="Primary Assembly"/>
    <s v="chromosome"/>
    <s v="CP015164.1"/>
    <n v="1631807"/>
    <n v="1633099"/>
    <x v="1"/>
    <m/>
    <m/>
    <m/>
    <m/>
    <s v="glyA"/>
    <m/>
    <s v="A4S02_07820"/>
    <n v="1293"/>
    <m/>
    <m/>
  </r>
  <r>
    <n v="3128"/>
    <x v="1"/>
    <x v="3"/>
    <s v="GCA_001766235.1"/>
    <s v="Primary Assembly"/>
    <s v="chromosome"/>
    <s v="CP015164.1"/>
    <n v="1631807"/>
    <n v="1633099"/>
    <x v="1"/>
    <s v="AOW46694.1"/>
    <m/>
    <m/>
    <s v="serine hydroxymethyltransferase"/>
    <s v="glyA"/>
    <m/>
    <s v="A4S02_07820"/>
    <n v="1293"/>
    <n v="430"/>
    <m/>
  </r>
  <r>
    <n v="3129"/>
    <x v="0"/>
    <x v="2"/>
    <s v="GCA_001766235.1"/>
    <s v="Primary Assembly"/>
    <s v="chromosome"/>
    <s v="CP015164.1"/>
    <n v="1633279"/>
    <n v="1634760"/>
    <x v="0"/>
    <m/>
    <m/>
    <m/>
    <m/>
    <m/>
    <m/>
    <s v="A4S02_07825"/>
    <n v="1482"/>
    <m/>
    <m/>
  </r>
  <r>
    <n v="3130"/>
    <x v="1"/>
    <x v="3"/>
    <s v="GCA_001766235.1"/>
    <s v="Primary Assembly"/>
    <s v="chromosome"/>
    <s v="CP015164.1"/>
    <n v="1633279"/>
    <n v="1634760"/>
    <x v="0"/>
    <s v="AOW46695.1"/>
    <m/>
    <m/>
    <s v="amino acid transporter"/>
    <m/>
    <m/>
    <s v="A4S02_07825"/>
    <n v="1482"/>
    <n v="493"/>
    <m/>
  </r>
  <r>
    <n v="3131"/>
    <x v="0"/>
    <x v="2"/>
    <s v="GCA_001766235.1"/>
    <s v="Primary Assembly"/>
    <s v="chromosome"/>
    <s v="CP015164.1"/>
    <n v="1634878"/>
    <n v="1635882"/>
    <x v="0"/>
    <m/>
    <m/>
    <m/>
    <m/>
    <m/>
    <m/>
    <s v="A4S02_07830"/>
    <n v="1005"/>
    <m/>
    <m/>
  </r>
  <r>
    <n v="3132"/>
    <x v="1"/>
    <x v="3"/>
    <s v="GCA_001766235.1"/>
    <s v="Primary Assembly"/>
    <s v="chromosome"/>
    <s v="CP015164.1"/>
    <n v="1634878"/>
    <n v="1635882"/>
    <x v="0"/>
    <s v="AOW46696.1"/>
    <m/>
    <m/>
    <s v="delta-aminolevulinic acid dehydratase"/>
    <m/>
    <m/>
    <s v="A4S02_07830"/>
    <n v="1005"/>
    <n v="334"/>
    <m/>
  </r>
  <r>
    <n v="3133"/>
    <x v="0"/>
    <x v="0"/>
    <s v="GCA_001766235.1"/>
    <s v="Primary Assembly"/>
    <s v="chromosome"/>
    <s v="CP015164.1"/>
    <n v="1635957"/>
    <n v="1636442"/>
    <x v="0"/>
    <m/>
    <m/>
    <m/>
    <m/>
    <m/>
    <m/>
    <s v="A4S02_07835"/>
    <n v="486"/>
    <m/>
    <s v="pseudo"/>
  </r>
  <r>
    <n v="3134"/>
    <x v="1"/>
    <x v="1"/>
    <s v="GCA_001766235.1"/>
    <s v="Primary Assembly"/>
    <s v="chromosome"/>
    <s v="CP015164.1"/>
    <n v="1635957"/>
    <n v="1636442"/>
    <x v="0"/>
    <m/>
    <m/>
    <m/>
    <s v="arginyltransferase"/>
    <m/>
    <m/>
    <s v="A4S02_07835"/>
    <n v="486"/>
    <m/>
    <s v="pseudo"/>
  </r>
  <r>
    <n v="3135"/>
    <x v="0"/>
    <x v="2"/>
    <s v="GCA_001766235.1"/>
    <s v="Primary Assembly"/>
    <s v="chromosome"/>
    <s v="CP015164.1"/>
    <n v="1636442"/>
    <n v="1636816"/>
    <x v="1"/>
    <m/>
    <m/>
    <m/>
    <m/>
    <m/>
    <m/>
    <s v="A4S02_07840"/>
    <n v="375"/>
    <m/>
    <m/>
  </r>
  <r>
    <n v="3136"/>
    <x v="1"/>
    <x v="3"/>
    <s v="GCA_001766235.1"/>
    <s v="Primary Assembly"/>
    <s v="chromosome"/>
    <s v="CP015164.1"/>
    <n v="1636442"/>
    <n v="1636816"/>
    <x v="1"/>
    <s v="AOW46697.1"/>
    <m/>
    <m/>
    <s v="transposase"/>
    <m/>
    <m/>
    <s v="A4S02_07840"/>
    <n v="375"/>
    <n v="124"/>
    <m/>
  </r>
  <r>
    <n v="3137"/>
    <x v="0"/>
    <x v="2"/>
    <s v="GCA_001766235.1"/>
    <s v="Primary Assembly"/>
    <s v="chromosome"/>
    <s v="CP015164.1"/>
    <n v="1636813"/>
    <n v="1637238"/>
    <x v="1"/>
    <m/>
    <m/>
    <m/>
    <m/>
    <m/>
    <m/>
    <s v="A4S02_07845"/>
    <n v="426"/>
    <m/>
    <m/>
  </r>
  <r>
    <n v="3138"/>
    <x v="1"/>
    <x v="3"/>
    <s v="GCA_001766235.1"/>
    <s v="Primary Assembly"/>
    <s v="chromosome"/>
    <s v="CP015164.1"/>
    <n v="1636813"/>
    <n v="1637238"/>
    <x v="1"/>
    <s v="AOW46698.1"/>
    <m/>
    <m/>
    <s v="transposase"/>
    <m/>
    <m/>
    <s v="A4S02_07845"/>
    <n v="426"/>
    <n v="141"/>
    <m/>
  </r>
  <r>
    <n v="3139"/>
    <x v="0"/>
    <x v="0"/>
    <s v="GCA_001766235.1"/>
    <s v="Primary Assembly"/>
    <s v="chromosome"/>
    <s v="CP015164.1"/>
    <n v="1637279"/>
    <n v="1637575"/>
    <x v="0"/>
    <m/>
    <m/>
    <m/>
    <m/>
    <m/>
    <m/>
    <s v="A4S02_07850"/>
    <n v="297"/>
    <m/>
    <s v="pseudo"/>
  </r>
  <r>
    <n v="3140"/>
    <x v="1"/>
    <x v="1"/>
    <s v="GCA_001766235.1"/>
    <s v="Primary Assembly"/>
    <s v="chromosome"/>
    <s v="CP015164.1"/>
    <n v="1637279"/>
    <n v="1637575"/>
    <x v="0"/>
    <m/>
    <m/>
    <m/>
    <s v="arginyltransferase"/>
    <m/>
    <m/>
    <s v="A4S02_07850"/>
    <n v="297"/>
    <m/>
    <s v="pseudo"/>
  </r>
  <r>
    <n v="3141"/>
    <x v="0"/>
    <x v="2"/>
    <s v="GCA_001766235.1"/>
    <s v="Primary Assembly"/>
    <s v="chromosome"/>
    <s v="CP015164.1"/>
    <n v="1637586"/>
    <n v="1639790"/>
    <x v="1"/>
    <m/>
    <m/>
    <m/>
    <m/>
    <m/>
    <m/>
    <s v="A4S02_07855"/>
    <n v="2205"/>
    <m/>
    <m/>
  </r>
  <r>
    <n v="3142"/>
    <x v="1"/>
    <x v="3"/>
    <s v="GCA_001766235.1"/>
    <s v="Primary Assembly"/>
    <s v="chromosome"/>
    <s v="CP015164.1"/>
    <n v="1637586"/>
    <n v="1639790"/>
    <x v="1"/>
    <s v="AOW46699.1"/>
    <m/>
    <m/>
    <s v="DNA topoisomerase IV subunit A"/>
    <m/>
    <m/>
    <s v="A4S02_07855"/>
    <n v="2205"/>
    <n v="734"/>
    <m/>
  </r>
  <r>
    <n v="3143"/>
    <x v="0"/>
    <x v="2"/>
    <s v="GCA_001766235.1"/>
    <s v="Primary Assembly"/>
    <s v="chromosome"/>
    <s v="CP015164.1"/>
    <n v="1639869"/>
    <n v="1640660"/>
    <x v="1"/>
    <m/>
    <m/>
    <m/>
    <m/>
    <m/>
    <m/>
    <s v="A4S02_07860"/>
    <n v="792"/>
    <m/>
    <m/>
  </r>
  <r>
    <n v="3144"/>
    <x v="1"/>
    <x v="3"/>
    <s v="GCA_001766235.1"/>
    <s v="Primary Assembly"/>
    <s v="chromosome"/>
    <s v="CP015164.1"/>
    <n v="1639869"/>
    <n v="1640660"/>
    <x v="1"/>
    <s v="AOW46700.1"/>
    <m/>
    <m/>
    <s v="DNA repair protein RecO"/>
    <m/>
    <m/>
    <s v="A4S02_07860"/>
    <n v="792"/>
    <n v="263"/>
    <m/>
  </r>
  <r>
    <n v="3145"/>
    <x v="0"/>
    <x v="2"/>
    <s v="GCA_001766235.1"/>
    <s v="Primary Assembly"/>
    <s v="chromosome"/>
    <s v="CP015164.1"/>
    <n v="1640676"/>
    <n v="1641581"/>
    <x v="1"/>
    <m/>
    <m/>
    <m/>
    <m/>
    <m/>
    <m/>
    <s v="A4S02_07865"/>
    <n v="906"/>
    <m/>
    <m/>
  </r>
  <r>
    <n v="3146"/>
    <x v="1"/>
    <x v="3"/>
    <s v="GCA_001766235.1"/>
    <s v="Primary Assembly"/>
    <s v="chromosome"/>
    <s v="CP015164.1"/>
    <n v="1640676"/>
    <n v="1641581"/>
    <x v="1"/>
    <s v="AOW46701.1"/>
    <m/>
    <m/>
    <s v="translation elongation factor Ts"/>
    <m/>
    <m/>
    <s v="A4S02_07865"/>
    <n v="906"/>
    <n v="301"/>
    <m/>
  </r>
  <r>
    <n v="3147"/>
    <x v="0"/>
    <x v="2"/>
    <s v="GCA_001766235.1"/>
    <s v="Primary Assembly"/>
    <s v="chromosome"/>
    <s v="CP015164.1"/>
    <n v="1641716"/>
    <n v="1642522"/>
    <x v="1"/>
    <m/>
    <m/>
    <m/>
    <m/>
    <m/>
    <m/>
    <s v="A4S02_07870"/>
    <n v="807"/>
    <m/>
    <m/>
  </r>
  <r>
    <n v="3148"/>
    <x v="1"/>
    <x v="3"/>
    <s v="GCA_001766235.1"/>
    <s v="Primary Assembly"/>
    <s v="chromosome"/>
    <s v="CP015164.1"/>
    <n v="1641716"/>
    <n v="1642522"/>
    <x v="1"/>
    <s v="AOW46702.1"/>
    <m/>
    <m/>
    <s v="30S ribosomal protein S2"/>
    <m/>
    <m/>
    <s v="A4S02_07870"/>
    <n v="807"/>
    <n v="268"/>
    <m/>
  </r>
  <r>
    <n v="3149"/>
    <x v="0"/>
    <x v="2"/>
    <s v="GCA_001766235.1"/>
    <s v="Primary Assembly"/>
    <s v="chromosome"/>
    <s v="CP015164.1"/>
    <n v="1642688"/>
    <n v="1643815"/>
    <x v="1"/>
    <m/>
    <m/>
    <m/>
    <m/>
    <m/>
    <m/>
    <s v="A4S02_07875"/>
    <n v="1128"/>
    <m/>
    <m/>
  </r>
  <r>
    <n v="3150"/>
    <x v="1"/>
    <x v="3"/>
    <s v="GCA_001766235.1"/>
    <s v="Primary Assembly"/>
    <s v="chromosome"/>
    <s v="CP015164.1"/>
    <n v="1642688"/>
    <n v="1643815"/>
    <x v="1"/>
    <s v="AOW46703.1"/>
    <m/>
    <m/>
    <s v="Rieske (2Fe-2S) protein"/>
    <m/>
    <m/>
    <s v="A4S02_07875"/>
    <n v="1128"/>
    <n v="375"/>
    <m/>
  </r>
  <r>
    <n v="3151"/>
    <x v="0"/>
    <x v="2"/>
    <s v="GCA_001766235.1"/>
    <s v="Primary Assembly"/>
    <s v="chromosome"/>
    <s v="CP015164.1"/>
    <n v="1643847"/>
    <n v="1644065"/>
    <x v="0"/>
    <m/>
    <m/>
    <m/>
    <m/>
    <m/>
    <m/>
    <s v="A4S02_07880"/>
    <n v="219"/>
    <m/>
    <m/>
  </r>
  <r>
    <n v="3152"/>
    <x v="1"/>
    <x v="3"/>
    <s v="GCA_001766235.1"/>
    <s v="Primary Assembly"/>
    <s v="chromosome"/>
    <s v="CP015164.1"/>
    <n v="1643847"/>
    <n v="1644065"/>
    <x v="0"/>
    <s v="AOW46704.1"/>
    <m/>
    <m/>
    <s v="hypothetical protein"/>
    <m/>
    <m/>
    <s v="A4S02_07880"/>
    <n v="219"/>
    <n v="72"/>
    <m/>
  </r>
  <r>
    <n v="3153"/>
    <x v="0"/>
    <x v="2"/>
    <s v="GCA_001766235.1"/>
    <s v="Primary Assembly"/>
    <s v="chromosome"/>
    <s v="CP015164.1"/>
    <n v="1644125"/>
    <n v="1644520"/>
    <x v="1"/>
    <m/>
    <m/>
    <m/>
    <m/>
    <m/>
    <m/>
    <s v="A4S02_07885"/>
    <n v="396"/>
    <m/>
    <m/>
  </r>
  <r>
    <n v="3154"/>
    <x v="1"/>
    <x v="3"/>
    <s v="GCA_001766235.1"/>
    <s v="Primary Assembly"/>
    <s v="chromosome"/>
    <s v="CP015164.1"/>
    <n v="1644125"/>
    <n v="1644520"/>
    <x v="1"/>
    <s v="AOW46705.1"/>
    <m/>
    <m/>
    <s v="hypothetical protein"/>
    <m/>
    <m/>
    <s v="A4S02_07885"/>
    <n v="396"/>
    <n v="131"/>
    <m/>
  </r>
  <r>
    <n v="3155"/>
    <x v="0"/>
    <x v="2"/>
    <s v="GCA_001766235.1"/>
    <s v="Primary Assembly"/>
    <s v="chromosome"/>
    <s v="CP015164.1"/>
    <n v="1644592"/>
    <n v="1645392"/>
    <x v="1"/>
    <m/>
    <m/>
    <m/>
    <m/>
    <m/>
    <m/>
    <s v="A4S02_07890"/>
    <n v="801"/>
    <m/>
    <m/>
  </r>
  <r>
    <n v="3156"/>
    <x v="1"/>
    <x v="3"/>
    <s v="GCA_001766235.1"/>
    <s v="Primary Assembly"/>
    <s v="chromosome"/>
    <s v="CP015164.1"/>
    <n v="1644592"/>
    <n v="1645392"/>
    <x v="1"/>
    <s v="AOW46706.1"/>
    <m/>
    <m/>
    <s v="aminotransferase"/>
    <m/>
    <m/>
    <s v="A4S02_07890"/>
    <n v="801"/>
    <n v="266"/>
    <m/>
  </r>
  <r>
    <n v="3157"/>
    <x v="0"/>
    <x v="2"/>
    <s v="GCA_001766235.1"/>
    <s v="Primary Assembly"/>
    <s v="chromosome"/>
    <s v="CP015164.1"/>
    <n v="1645389"/>
    <n v="1646774"/>
    <x v="1"/>
    <m/>
    <m/>
    <m/>
    <m/>
    <m/>
    <m/>
    <s v="A4S02_07895"/>
    <n v="1386"/>
    <m/>
    <m/>
  </r>
  <r>
    <n v="3158"/>
    <x v="1"/>
    <x v="3"/>
    <s v="GCA_001766235.1"/>
    <s v="Primary Assembly"/>
    <s v="chromosome"/>
    <s v="CP015164.1"/>
    <n v="1645389"/>
    <n v="1646774"/>
    <x v="1"/>
    <s v="AOW46707.1"/>
    <m/>
    <m/>
    <s v="aminodeoxychorismate/anthranilate synthase component I"/>
    <m/>
    <m/>
    <s v="A4S02_07895"/>
    <n v="1386"/>
    <n v="461"/>
    <m/>
  </r>
  <r>
    <n v="3159"/>
    <x v="0"/>
    <x v="2"/>
    <s v="GCA_001766235.1"/>
    <s v="Primary Assembly"/>
    <s v="chromosome"/>
    <s v="CP015164.1"/>
    <n v="1646777"/>
    <n v="1650196"/>
    <x v="1"/>
    <m/>
    <m/>
    <m/>
    <m/>
    <m/>
    <m/>
    <s v="A4S02_07900"/>
    <n v="3420"/>
    <m/>
    <m/>
  </r>
  <r>
    <n v="3160"/>
    <x v="1"/>
    <x v="3"/>
    <s v="GCA_001766235.1"/>
    <s v="Primary Assembly"/>
    <s v="chromosome"/>
    <s v="CP015164.1"/>
    <n v="1646777"/>
    <n v="1650196"/>
    <x v="1"/>
    <s v="AOW46708.1"/>
    <m/>
    <m/>
    <s v="DNA polymerase III subunit alpha"/>
    <m/>
    <m/>
    <s v="A4S02_07900"/>
    <n v="3420"/>
    <n v="1139"/>
    <m/>
  </r>
  <r>
    <n v="3161"/>
    <x v="0"/>
    <x v="2"/>
    <s v="GCA_001766235.1"/>
    <s v="Primary Assembly"/>
    <s v="chromosome"/>
    <s v="CP015164.1"/>
    <n v="1650398"/>
    <n v="1651237"/>
    <x v="0"/>
    <m/>
    <m/>
    <m/>
    <m/>
    <m/>
    <m/>
    <s v="A4S02_07905"/>
    <n v="840"/>
    <m/>
    <m/>
  </r>
  <r>
    <n v="3162"/>
    <x v="1"/>
    <x v="3"/>
    <s v="GCA_001766235.1"/>
    <s v="Primary Assembly"/>
    <s v="chromosome"/>
    <s v="CP015164.1"/>
    <n v="1650398"/>
    <n v="1651237"/>
    <x v="0"/>
    <s v="AOW46709.1"/>
    <m/>
    <m/>
    <s v="pantoate--beta-alanine ligase"/>
    <m/>
    <m/>
    <s v="A4S02_07905"/>
    <n v="840"/>
    <n v="279"/>
    <m/>
  </r>
  <r>
    <n v="3163"/>
    <x v="0"/>
    <x v="2"/>
    <s v="GCA_001766235.1"/>
    <s v="Primary Assembly"/>
    <s v="chromosome"/>
    <s v="CP015164.1"/>
    <n v="1651287"/>
    <n v="1651643"/>
    <x v="0"/>
    <m/>
    <m/>
    <m/>
    <m/>
    <m/>
    <m/>
    <s v="A4S02_07910"/>
    <n v="357"/>
    <m/>
    <m/>
  </r>
  <r>
    <n v="3164"/>
    <x v="1"/>
    <x v="3"/>
    <s v="GCA_001766235.1"/>
    <s v="Primary Assembly"/>
    <s v="chromosome"/>
    <s v="CP015164.1"/>
    <n v="1651287"/>
    <n v="1651643"/>
    <x v="0"/>
    <s v="AOW46710.1"/>
    <m/>
    <m/>
    <s v="hypothetical protein"/>
    <m/>
    <m/>
    <s v="A4S02_07910"/>
    <n v="357"/>
    <n v="118"/>
    <m/>
  </r>
  <r>
    <n v="3165"/>
    <x v="0"/>
    <x v="4"/>
    <s v="GCA_001766235.1"/>
    <s v="Primary Assembly"/>
    <s v="chromosome"/>
    <s v="CP015164.1"/>
    <n v="1651755"/>
    <n v="1651830"/>
    <x v="1"/>
    <m/>
    <m/>
    <m/>
    <m/>
    <m/>
    <m/>
    <s v="A4S02_07915"/>
    <n v="76"/>
    <m/>
    <m/>
  </r>
  <r>
    <n v="3166"/>
    <x v="2"/>
    <x v="5"/>
    <s v="GCA_001766235.1"/>
    <s v="Primary Assembly"/>
    <s v="chromosome"/>
    <s v="CP015164.1"/>
    <n v="1651755"/>
    <n v="1651830"/>
    <x v="1"/>
    <m/>
    <m/>
    <m/>
    <s v="tRNA-Asn"/>
    <m/>
    <m/>
    <s v="A4S02_07915"/>
    <n v="76"/>
    <m/>
    <s v="anticodon=GTT"/>
  </r>
  <r>
    <n v="3167"/>
    <x v="0"/>
    <x v="2"/>
    <s v="GCA_001766235.1"/>
    <s v="Primary Assembly"/>
    <s v="chromosome"/>
    <s v="CP015164.1"/>
    <n v="1651952"/>
    <n v="1652986"/>
    <x v="0"/>
    <m/>
    <m/>
    <m/>
    <m/>
    <m/>
    <m/>
    <s v="A4S02_07920"/>
    <n v="1035"/>
    <m/>
    <m/>
  </r>
  <r>
    <n v="3168"/>
    <x v="1"/>
    <x v="3"/>
    <s v="GCA_001766235.1"/>
    <s v="Primary Assembly"/>
    <s v="chromosome"/>
    <s v="CP015164.1"/>
    <n v="1651952"/>
    <n v="1652986"/>
    <x v="0"/>
    <s v="AOW46711.1"/>
    <m/>
    <m/>
    <s v="nitrate ABC transporter substrate-binding protein"/>
    <m/>
    <m/>
    <s v="A4S02_07920"/>
    <n v="1035"/>
    <n v="344"/>
    <m/>
  </r>
  <r>
    <n v="3169"/>
    <x v="0"/>
    <x v="2"/>
    <s v="GCA_001766235.1"/>
    <s v="Primary Assembly"/>
    <s v="chromosome"/>
    <s v="CP015164.1"/>
    <n v="1653034"/>
    <n v="1654239"/>
    <x v="1"/>
    <m/>
    <m/>
    <m/>
    <m/>
    <m/>
    <m/>
    <s v="A4S02_07925"/>
    <n v="1206"/>
    <m/>
    <m/>
  </r>
  <r>
    <n v="3170"/>
    <x v="1"/>
    <x v="3"/>
    <s v="GCA_001766235.1"/>
    <s v="Primary Assembly"/>
    <s v="chromosome"/>
    <s v="CP015164.1"/>
    <n v="1653034"/>
    <n v="1654239"/>
    <x v="1"/>
    <s v="AOW46712.1"/>
    <m/>
    <m/>
    <s v="aspartate aminotransferase"/>
    <m/>
    <m/>
    <s v="A4S02_07925"/>
    <n v="1206"/>
    <n v="401"/>
    <m/>
  </r>
  <r>
    <n v="3171"/>
    <x v="0"/>
    <x v="2"/>
    <s v="GCA_001766235.1"/>
    <s v="Primary Assembly"/>
    <s v="chromosome"/>
    <s v="CP015164.1"/>
    <n v="1654243"/>
    <n v="1655445"/>
    <x v="1"/>
    <m/>
    <m/>
    <m/>
    <m/>
    <m/>
    <m/>
    <s v="A4S02_07930"/>
    <n v="1203"/>
    <m/>
    <m/>
  </r>
  <r>
    <n v="3172"/>
    <x v="1"/>
    <x v="3"/>
    <s v="GCA_001766235.1"/>
    <s v="Primary Assembly"/>
    <s v="chromosome"/>
    <s v="CP015164.1"/>
    <n v="1654243"/>
    <n v="1655445"/>
    <x v="1"/>
    <s v="AOW47837.1"/>
    <m/>
    <m/>
    <s v="aspartate aminotransferase"/>
    <m/>
    <m/>
    <s v="A4S02_07930"/>
    <n v="1203"/>
    <n v="400"/>
    <m/>
  </r>
  <r>
    <n v="3173"/>
    <x v="0"/>
    <x v="2"/>
    <s v="GCA_001766235.1"/>
    <s v="Primary Assembly"/>
    <s v="chromosome"/>
    <s v="CP015164.1"/>
    <n v="1655609"/>
    <n v="1656520"/>
    <x v="1"/>
    <m/>
    <m/>
    <m/>
    <m/>
    <m/>
    <m/>
    <s v="A4S02_07935"/>
    <n v="912"/>
    <m/>
    <m/>
  </r>
  <r>
    <n v="3174"/>
    <x v="1"/>
    <x v="3"/>
    <s v="GCA_001766235.1"/>
    <s v="Primary Assembly"/>
    <s v="chromosome"/>
    <s v="CP015164.1"/>
    <n v="1655609"/>
    <n v="1656520"/>
    <x v="1"/>
    <s v="AOW46713.1"/>
    <m/>
    <m/>
    <s v="tRNA glutamyl-Q synthetase"/>
    <m/>
    <m/>
    <s v="A4S02_07935"/>
    <n v="912"/>
    <n v="303"/>
    <m/>
  </r>
  <r>
    <n v="3175"/>
    <x v="0"/>
    <x v="2"/>
    <s v="GCA_001766235.1"/>
    <s v="Primary Assembly"/>
    <s v="chromosome"/>
    <s v="CP015164.1"/>
    <n v="1656636"/>
    <n v="1657007"/>
    <x v="0"/>
    <m/>
    <m/>
    <m/>
    <m/>
    <m/>
    <m/>
    <s v="A4S02_07940"/>
    <n v="372"/>
    <m/>
    <m/>
  </r>
  <r>
    <n v="3176"/>
    <x v="1"/>
    <x v="3"/>
    <s v="GCA_001766235.1"/>
    <s v="Primary Assembly"/>
    <s v="chromosome"/>
    <s v="CP015164.1"/>
    <n v="1656636"/>
    <n v="1657007"/>
    <x v="0"/>
    <s v="AOW46714.1"/>
    <m/>
    <m/>
    <s v="transposase"/>
    <m/>
    <m/>
    <s v="A4S02_07940"/>
    <n v="372"/>
    <n v="123"/>
    <m/>
  </r>
  <r>
    <n v="3177"/>
    <x v="0"/>
    <x v="2"/>
    <s v="GCA_001766235.1"/>
    <s v="Primary Assembly"/>
    <s v="chromosome"/>
    <s v="CP015164.1"/>
    <n v="1657049"/>
    <n v="1657390"/>
    <x v="0"/>
    <m/>
    <m/>
    <m/>
    <m/>
    <m/>
    <m/>
    <s v="A4S02_07945"/>
    <n v="342"/>
    <m/>
    <m/>
  </r>
  <r>
    <n v="3178"/>
    <x v="1"/>
    <x v="3"/>
    <s v="GCA_001766235.1"/>
    <s v="Primary Assembly"/>
    <s v="chromosome"/>
    <s v="CP015164.1"/>
    <n v="1657049"/>
    <n v="1657390"/>
    <x v="0"/>
    <s v="AOW46715.1"/>
    <m/>
    <m/>
    <s v="transposase"/>
    <m/>
    <m/>
    <s v="A4S02_07945"/>
    <n v="342"/>
    <n v="113"/>
    <m/>
  </r>
  <r>
    <n v="3179"/>
    <x v="0"/>
    <x v="2"/>
    <s v="GCA_001766235.1"/>
    <s v="Primary Assembly"/>
    <s v="chromosome"/>
    <s v="CP015164.1"/>
    <n v="1657579"/>
    <n v="1658142"/>
    <x v="0"/>
    <m/>
    <m/>
    <m/>
    <m/>
    <m/>
    <m/>
    <s v="A4S02_07950"/>
    <n v="564"/>
    <m/>
    <m/>
  </r>
  <r>
    <n v="3180"/>
    <x v="1"/>
    <x v="3"/>
    <s v="GCA_001766235.1"/>
    <s v="Primary Assembly"/>
    <s v="chromosome"/>
    <s v="CP015164.1"/>
    <n v="1657579"/>
    <n v="1658142"/>
    <x v="0"/>
    <s v="AOW46716.1"/>
    <m/>
    <m/>
    <s v="MFS transporter"/>
    <m/>
    <m/>
    <s v="A4S02_07950"/>
    <n v="564"/>
    <n v="187"/>
    <m/>
  </r>
  <r>
    <n v="3181"/>
    <x v="0"/>
    <x v="2"/>
    <s v="GCA_001766235.1"/>
    <s v="Primary Assembly"/>
    <s v="chromosome"/>
    <s v="CP015164.1"/>
    <n v="1658157"/>
    <n v="1658456"/>
    <x v="1"/>
    <m/>
    <m/>
    <m/>
    <m/>
    <m/>
    <m/>
    <s v="A4S02_07955"/>
    <n v="300"/>
    <m/>
    <m/>
  </r>
  <r>
    <n v="3182"/>
    <x v="1"/>
    <x v="3"/>
    <s v="GCA_001766235.1"/>
    <s v="Primary Assembly"/>
    <s v="chromosome"/>
    <s v="CP015164.1"/>
    <n v="1658157"/>
    <n v="1658456"/>
    <x v="1"/>
    <s v="AOW46717.1"/>
    <m/>
    <m/>
    <s v="hypothetical protein"/>
    <m/>
    <m/>
    <s v="A4S02_07955"/>
    <n v="300"/>
    <n v="99"/>
    <m/>
  </r>
  <r>
    <n v="3183"/>
    <x v="0"/>
    <x v="2"/>
    <s v="GCA_001766235.1"/>
    <s v="Primary Assembly"/>
    <s v="chromosome"/>
    <s v="CP015164.1"/>
    <n v="1658630"/>
    <n v="1658842"/>
    <x v="1"/>
    <m/>
    <m/>
    <m/>
    <m/>
    <m/>
    <m/>
    <s v="A4S02_07960"/>
    <n v="213"/>
    <m/>
    <m/>
  </r>
  <r>
    <n v="3184"/>
    <x v="1"/>
    <x v="3"/>
    <s v="GCA_001766235.1"/>
    <s v="Primary Assembly"/>
    <s v="chromosome"/>
    <s v="CP015164.1"/>
    <n v="1658630"/>
    <n v="1658842"/>
    <x v="1"/>
    <s v="AOW46718.1"/>
    <m/>
    <m/>
    <s v="heavy metal-binding domain-containing protein"/>
    <m/>
    <m/>
    <s v="A4S02_07960"/>
    <n v="213"/>
    <n v="70"/>
    <m/>
  </r>
  <r>
    <n v="3185"/>
    <x v="0"/>
    <x v="2"/>
    <s v="GCA_001766235.1"/>
    <s v="Primary Assembly"/>
    <s v="chromosome"/>
    <s v="CP015164.1"/>
    <n v="1658976"/>
    <n v="1659638"/>
    <x v="0"/>
    <m/>
    <m/>
    <m/>
    <m/>
    <m/>
    <m/>
    <s v="A4S02_07965"/>
    <n v="663"/>
    <m/>
    <m/>
  </r>
  <r>
    <n v="3186"/>
    <x v="1"/>
    <x v="3"/>
    <s v="GCA_001766235.1"/>
    <s v="Primary Assembly"/>
    <s v="chromosome"/>
    <s v="CP015164.1"/>
    <n v="1658976"/>
    <n v="1659638"/>
    <x v="0"/>
    <s v="AOW47838.1"/>
    <m/>
    <m/>
    <s v="hypothetical protein"/>
    <m/>
    <m/>
    <s v="A4S02_07965"/>
    <n v="663"/>
    <n v="220"/>
    <m/>
  </r>
  <r>
    <n v="3187"/>
    <x v="0"/>
    <x v="2"/>
    <s v="GCA_001766235.1"/>
    <s v="Primary Assembly"/>
    <s v="chromosome"/>
    <s v="CP015164.1"/>
    <n v="1659662"/>
    <n v="1661221"/>
    <x v="1"/>
    <m/>
    <m/>
    <m/>
    <m/>
    <m/>
    <m/>
    <s v="A4S02_07970"/>
    <n v="1560"/>
    <m/>
    <m/>
  </r>
  <r>
    <n v="3188"/>
    <x v="1"/>
    <x v="3"/>
    <s v="GCA_001766235.1"/>
    <s v="Primary Assembly"/>
    <s v="chromosome"/>
    <s v="CP015164.1"/>
    <n v="1659662"/>
    <n v="1661221"/>
    <x v="1"/>
    <s v="AOW46719.1"/>
    <m/>
    <m/>
    <s v="hopanoid C-3 methylase HpnR"/>
    <m/>
    <m/>
    <s v="A4S02_07970"/>
    <n v="1560"/>
    <n v="519"/>
    <m/>
  </r>
  <r>
    <n v="3189"/>
    <x v="0"/>
    <x v="2"/>
    <s v="GCA_001766235.1"/>
    <s v="Primary Assembly"/>
    <s v="chromosome"/>
    <s v="CP015164.1"/>
    <n v="1661481"/>
    <n v="1661903"/>
    <x v="1"/>
    <m/>
    <m/>
    <m/>
    <m/>
    <m/>
    <m/>
    <s v="A4S02_07975"/>
    <n v="423"/>
    <m/>
    <m/>
  </r>
  <r>
    <n v="3190"/>
    <x v="1"/>
    <x v="3"/>
    <s v="GCA_001766235.1"/>
    <s v="Primary Assembly"/>
    <s v="chromosome"/>
    <s v="CP015164.1"/>
    <n v="1661481"/>
    <n v="1661903"/>
    <x v="1"/>
    <s v="AOW46720.1"/>
    <m/>
    <m/>
    <s v="nucleoside-diphosphate kinase"/>
    <m/>
    <m/>
    <s v="A4S02_07975"/>
    <n v="423"/>
    <n v="140"/>
    <m/>
  </r>
  <r>
    <n v="3191"/>
    <x v="0"/>
    <x v="2"/>
    <s v="GCA_001766235.1"/>
    <s v="Primary Assembly"/>
    <s v="chromosome"/>
    <s v="CP015164.1"/>
    <n v="1662039"/>
    <n v="1663928"/>
    <x v="0"/>
    <m/>
    <m/>
    <m/>
    <m/>
    <m/>
    <m/>
    <s v="A4S02_07980"/>
    <n v="1890"/>
    <m/>
    <m/>
  </r>
  <r>
    <n v="3192"/>
    <x v="1"/>
    <x v="3"/>
    <s v="GCA_001766235.1"/>
    <s v="Primary Assembly"/>
    <s v="chromosome"/>
    <s v="CP015164.1"/>
    <n v="1662039"/>
    <n v="1663928"/>
    <x v="0"/>
    <s v="AOW46721.1"/>
    <m/>
    <m/>
    <s v="glycosyl transferase family 1"/>
    <m/>
    <m/>
    <s v="A4S02_07980"/>
    <n v="1890"/>
    <n v="629"/>
    <m/>
  </r>
  <r>
    <n v="3193"/>
    <x v="0"/>
    <x v="2"/>
    <s v="GCA_001766235.1"/>
    <s v="Primary Assembly"/>
    <s v="chromosome"/>
    <s v="CP015164.1"/>
    <n v="1664195"/>
    <n v="1665238"/>
    <x v="0"/>
    <m/>
    <m/>
    <m/>
    <m/>
    <m/>
    <m/>
    <s v="A4S02_07985"/>
    <n v="1044"/>
    <m/>
    <m/>
  </r>
  <r>
    <n v="3194"/>
    <x v="1"/>
    <x v="3"/>
    <s v="GCA_001766235.1"/>
    <s v="Primary Assembly"/>
    <s v="chromosome"/>
    <s v="CP015164.1"/>
    <n v="1664195"/>
    <n v="1665238"/>
    <x v="0"/>
    <s v="AOW47839.1"/>
    <m/>
    <m/>
    <s v="AI-2E family transporter"/>
    <m/>
    <m/>
    <s v="A4S02_07985"/>
    <n v="1044"/>
    <n v="347"/>
    <m/>
  </r>
  <r>
    <n v="3195"/>
    <x v="0"/>
    <x v="2"/>
    <s v="GCA_001766235.1"/>
    <s v="Primary Assembly"/>
    <s v="chromosome"/>
    <s v="CP015164.1"/>
    <n v="1665314"/>
    <n v="1665991"/>
    <x v="0"/>
    <m/>
    <m/>
    <m/>
    <m/>
    <m/>
    <m/>
    <s v="A4S02_07990"/>
    <n v="678"/>
    <m/>
    <m/>
  </r>
  <r>
    <n v="3196"/>
    <x v="1"/>
    <x v="3"/>
    <s v="GCA_001766235.1"/>
    <s v="Primary Assembly"/>
    <s v="chromosome"/>
    <s v="CP015164.1"/>
    <n v="1665314"/>
    <n v="1665991"/>
    <x v="0"/>
    <s v="AOW46722.1"/>
    <m/>
    <m/>
    <s v="DNA-binding response regulator"/>
    <m/>
    <m/>
    <s v="A4S02_07990"/>
    <n v="678"/>
    <n v="225"/>
    <m/>
  </r>
  <r>
    <n v="3197"/>
    <x v="0"/>
    <x v="2"/>
    <s v="GCA_001766235.1"/>
    <s v="Primary Assembly"/>
    <s v="chromosome"/>
    <s v="CP015164.1"/>
    <n v="1666074"/>
    <n v="1666955"/>
    <x v="0"/>
    <m/>
    <m/>
    <m/>
    <m/>
    <m/>
    <m/>
    <s v="A4S02_07995"/>
    <n v="882"/>
    <m/>
    <m/>
  </r>
  <r>
    <n v="3198"/>
    <x v="1"/>
    <x v="3"/>
    <s v="GCA_001766235.1"/>
    <s v="Primary Assembly"/>
    <s v="chromosome"/>
    <s v="CP015164.1"/>
    <n v="1666074"/>
    <n v="1666955"/>
    <x v="0"/>
    <s v="AOW46723.1"/>
    <m/>
    <m/>
    <s v="histidine kinase"/>
    <m/>
    <m/>
    <s v="A4S02_07995"/>
    <n v="882"/>
    <n v="293"/>
    <m/>
  </r>
  <r>
    <n v="3199"/>
    <x v="0"/>
    <x v="2"/>
    <s v="GCA_001766235.1"/>
    <s v="Primary Assembly"/>
    <s v="chromosome"/>
    <s v="CP015164.1"/>
    <n v="1667154"/>
    <n v="1667864"/>
    <x v="0"/>
    <m/>
    <m/>
    <m/>
    <m/>
    <m/>
    <m/>
    <s v="A4S02_08000"/>
    <n v="711"/>
    <m/>
    <m/>
  </r>
  <r>
    <n v="3200"/>
    <x v="1"/>
    <x v="3"/>
    <s v="GCA_001766235.1"/>
    <s v="Primary Assembly"/>
    <s v="chromosome"/>
    <s v="CP015164.1"/>
    <n v="1667154"/>
    <n v="1667864"/>
    <x v="0"/>
    <s v="AOW46724.1"/>
    <m/>
    <m/>
    <s v="hypothetical protein"/>
    <m/>
    <m/>
    <s v="A4S02_08000"/>
    <n v="711"/>
    <n v="236"/>
    <m/>
  </r>
  <r>
    <n v="3201"/>
    <x v="0"/>
    <x v="2"/>
    <s v="GCA_001766235.1"/>
    <s v="Primary Assembly"/>
    <s v="chromosome"/>
    <s v="CP015164.1"/>
    <n v="1667934"/>
    <n v="1668470"/>
    <x v="1"/>
    <m/>
    <m/>
    <m/>
    <m/>
    <m/>
    <m/>
    <s v="A4S02_08005"/>
    <n v="537"/>
    <m/>
    <m/>
  </r>
  <r>
    <n v="3202"/>
    <x v="1"/>
    <x v="3"/>
    <s v="GCA_001766235.1"/>
    <s v="Primary Assembly"/>
    <s v="chromosome"/>
    <s v="CP015164.1"/>
    <n v="1667934"/>
    <n v="1668470"/>
    <x v="1"/>
    <s v="AOW46725.1"/>
    <m/>
    <m/>
    <s v="translation initiation factor IF-3"/>
    <m/>
    <m/>
    <s v="A4S02_08005"/>
    <n v="537"/>
    <n v="178"/>
    <m/>
  </r>
  <r>
    <n v="3203"/>
    <x v="0"/>
    <x v="2"/>
    <s v="GCA_001766235.1"/>
    <s v="Primary Assembly"/>
    <s v="chromosome"/>
    <s v="CP015164.1"/>
    <n v="1668625"/>
    <n v="1670556"/>
    <x v="1"/>
    <m/>
    <m/>
    <m/>
    <m/>
    <m/>
    <m/>
    <s v="A4S02_08010"/>
    <n v="1932"/>
    <m/>
    <m/>
  </r>
  <r>
    <n v="3204"/>
    <x v="1"/>
    <x v="3"/>
    <s v="GCA_001766235.1"/>
    <s v="Primary Assembly"/>
    <s v="chromosome"/>
    <s v="CP015164.1"/>
    <n v="1668625"/>
    <n v="1670556"/>
    <x v="1"/>
    <s v="AOW46726.1"/>
    <m/>
    <m/>
    <s v="threonine--tRNA ligase"/>
    <m/>
    <m/>
    <s v="A4S02_08010"/>
    <n v="1932"/>
    <n v="643"/>
    <m/>
  </r>
  <r>
    <n v="3205"/>
    <x v="0"/>
    <x v="2"/>
    <s v="GCA_001766235.1"/>
    <s v="Primary Assembly"/>
    <s v="chromosome"/>
    <s v="CP015164.1"/>
    <n v="1670602"/>
    <n v="1671558"/>
    <x v="1"/>
    <m/>
    <m/>
    <m/>
    <m/>
    <m/>
    <m/>
    <s v="A4S02_08015"/>
    <n v="957"/>
    <m/>
    <m/>
  </r>
  <r>
    <n v="3206"/>
    <x v="1"/>
    <x v="3"/>
    <s v="GCA_001766235.1"/>
    <s v="Primary Assembly"/>
    <s v="chromosome"/>
    <s v="CP015164.1"/>
    <n v="1670602"/>
    <n v="1671558"/>
    <x v="1"/>
    <s v="AOW46727.1"/>
    <m/>
    <m/>
    <s v="glycosyl transferase"/>
    <m/>
    <m/>
    <s v="A4S02_08015"/>
    <n v="957"/>
    <n v="318"/>
    <m/>
  </r>
  <r>
    <n v="3207"/>
    <x v="0"/>
    <x v="2"/>
    <s v="GCA_001766235.1"/>
    <s v="Primary Assembly"/>
    <s v="chromosome"/>
    <s v="CP015164.1"/>
    <n v="1671555"/>
    <n v="1672418"/>
    <x v="1"/>
    <m/>
    <m/>
    <m/>
    <m/>
    <m/>
    <m/>
    <s v="A4S02_08020"/>
    <n v="864"/>
    <m/>
    <m/>
  </r>
  <r>
    <n v="3208"/>
    <x v="1"/>
    <x v="3"/>
    <s v="GCA_001766235.1"/>
    <s v="Primary Assembly"/>
    <s v="chromosome"/>
    <s v="CP015164.1"/>
    <n v="1671555"/>
    <n v="1672418"/>
    <x v="1"/>
    <s v="AOW46728.1"/>
    <m/>
    <m/>
    <s v="hypothetical protein"/>
    <m/>
    <m/>
    <s v="A4S02_08020"/>
    <n v="864"/>
    <n v="287"/>
    <m/>
  </r>
  <r>
    <n v="3209"/>
    <x v="0"/>
    <x v="2"/>
    <s v="GCA_001766235.1"/>
    <s v="Primary Assembly"/>
    <s v="chromosome"/>
    <s v="CP015164.1"/>
    <n v="1672507"/>
    <n v="1673736"/>
    <x v="0"/>
    <m/>
    <m/>
    <m/>
    <m/>
    <m/>
    <m/>
    <s v="A4S02_08025"/>
    <n v="1230"/>
    <m/>
    <m/>
  </r>
  <r>
    <n v="3210"/>
    <x v="1"/>
    <x v="3"/>
    <s v="GCA_001766235.1"/>
    <s v="Primary Assembly"/>
    <s v="chromosome"/>
    <s v="CP015164.1"/>
    <n v="1672507"/>
    <n v="1673736"/>
    <x v="0"/>
    <s v="AOW46729.1"/>
    <m/>
    <m/>
    <s v="glycosyl transferase"/>
    <m/>
    <m/>
    <s v="A4S02_08025"/>
    <n v="1230"/>
    <n v="409"/>
    <m/>
  </r>
  <r>
    <n v="3211"/>
    <x v="0"/>
    <x v="2"/>
    <s v="GCA_001766235.1"/>
    <s v="Primary Assembly"/>
    <s v="chromosome"/>
    <s v="CP015164.1"/>
    <n v="1673786"/>
    <n v="1674601"/>
    <x v="0"/>
    <m/>
    <m/>
    <m/>
    <m/>
    <m/>
    <m/>
    <s v="A4S02_08030"/>
    <n v="816"/>
    <m/>
    <m/>
  </r>
  <r>
    <n v="3212"/>
    <x v="1"/>
    <x v="3"/>
    <s v="GCA_001766235.1"/>
    <s v="Primary Assembly"/>
    <s v="chromosome"/>
    <s v="CP015164.1"/>
    <n v="1673786"/>
    <n v="1674601"/>
    <x v="0"/>
    <s v="AOW46730.1"/>
    <m/>
    <m/>
    <s v="NAD kinase"/>
    <m/>
    <m/>
    <s v="A4S02_08030"/>
    <n v="816"/>
    <n v="271"/>
    <m/>
  </r>
  <r>
    <n v="3213"/>
    <x v="0"/>
    <x v="2"/>
    <s v="GCA_001766235.1"/>
    <s v="Primary Assembly"/>
    <s v="chromosome"/>
    <s v="CP015164.1"/>
    <n v="1674598"/>
    <n v="1675587"/>
    <x v="0"/>
    <m/>
    <m/>
    <m/>
    <m/>
    <m/>
    <m/>
    <s v="A4S02_08035"/>
    <n v="990"/>
    <m/>
    <m/>
  </r>
  <r>
    <n v="3214"/>
    <x v="1"/>
    <x v="3"/>
    <s v="GCA_001766235.1"/>
    <s v="Primary Assembly"/>
    <s v="chromosome"/>
    <s v="CP015164.1"/>
    <n v="1674598"/>
    <n v="1675587"/>
    <x v="0"/>
    <s v="AOW46731.1"/>
    <m/>
    <m/>
    <s v="hypothetical protein"/>
    <m/>
    <m/>
    <s v="A4S02_08035"/>
    <n v="990"/>
    <n v="329"/>
    <m/>
  </r>
  <r>
    <n v="3215"/>
    <x v="0"/>
    <x v="2"/>
    <s v="GCA_001766235.1"/>
    <s v="Primary Assembly"/>
    <s v="chromosome"/>
    <s v="CP015164.1"/>
    <n v="1675599"/>
    <n v="1677116"/>
    <x v="1"/>
    <m/>
    <m/>
    <m/>
    <m/>
    <m/>
    <m/>
    <s v="A4S02_08040"/>
    <n v="1518"/>
    <m/>
    <m/>
  </r>
  <r>
    <n v="3216"/>
    <x v="1"/>
    <x v="3"/>
    <s v="GCA_001766235.1"/>
    <s v="Primary Assembly"/>
    <s v="chromosome"/>
    <s v="CP015164.1"/>
    <n v="1675599"/>
    <n v="1677116"/>
    <x v="1"/>
    <s v="AOW46732.1"/>
    <m/>
    <m/>
    <s v="hypothetical protein"/>
    <m/>
    <m/>
    <s v="A4S02_08040"/>
    <n v="1518"/>
    <n v="505"/>
    <m/>
  </r>
  <r>
    <n v="3217"/>
    <x v="0"/>
    <x v="2"/>
    <s v="GCA_001766235.1"/>
    <s v="Primary Assembly"/>
    <s v="chromosome"/>
    <s v="CP015164.1"/>
    <n v="1677148"/>
    <n v="1677642"/>
    <x v="1"/>
    <m/>
    <m/>
    <m/>
    <m/>
    <m/>
    <m/>
    <s v="A4S02_08045"/>
    <n v="495"/>
    <m/>
    <m/>
  </r>
  <r>
    <n v="3218"/>
    <x v="1"/>
    <x v="3"/>
    <s v="GCA_001766235.1"/>
    <s v="Primary Assembly"/>
    <s v="chromosome"/>
    <s v="CP015164.1"/>
    <n v="1677148"/>
    <n v="1677642"/>
    <x v="1"/>
    <s v="AOW46733.1"/>
    <m/>
    <m/>
    <s v="ribonuclease HI"/>
    <m/>
    <m/>
    <s v="A4S02_08045"/>
    <n v="495"/>
    <n v="164"/>
    <m/>
  </r>
  <r>
    <n v="3219"/>
    <x v="0"/>
    <x v="2"/>
    <s v="GCA_001766235.1"/>
    <s v="Primary Assembly"/>
    <s v="chromosome"/>
    <s v="CP015164.1"/>
    <n v="1677626"/>
    <n v="1678600"/>
    <x v="1"/>
    <m/>
    <m/>
    <m/>
    <m/>
    <m/>
    <m/>
    <s v="A4S02_08050"/>
    <n v="975"/>
    <m/>
    <m/>
  </r>
  <r>
    <n v="3220"/>
    <x v="1"/>
    <x v="3"/>
    <s v="GCA_001766235.1"/>
    <s v="Primary Assembly"/>
    <s v="chromosome"/>
    <s v="CP015164.1"/>
    <n v="1677626"/>
    <n v="1678600"/>
    <x v="1"/>
    <s v="AOW46734.1"/>
    <m/>
    <m/>
    <s v="homoserine kinase"/>
    <m/>
    <m/>
    <s v="A4S02_08050"/>
    <n v="975"/>
    <n v="324"/>
    <m/>
  </r>
  <r>
    <n v="3221"/>
    <x v="0"/>
    <x v="2"/>
    <s v="GCA_001766235.1"/>
    <s v="Primary Assembly"/>
    <s v="chromosome"/>
    <s v="CP015164.1"/>
    <n v="1678610"/>
    <n v="1679611"/>
    <x v="1"/>
    <m/>
    <m/>
    <m/>
    <m/>
    <m/>
    <m/>
    <s v="A4S02_08055"/>
    <n v="1002"/>
    <m/>
    <m/>
  </r>
  <r>
    <n v="3222"/>
    <x v="1"/>
    <x v="3"/>
    <s v="GCA_001766235.1"/>
    <s v="Primary Assembly"/>
    <s v="chromosome"/>
    <s v="CP015164.1"/>
    <n v="1678610"/>
    <n v="1679611"/>
    <x v="1"/>
    <s v="AOW47840.1"/>
    <m/>
    <m/>
    <s v="4-hydroxy-3-methylbut-2-enyl diphosphate reductase"/>
    <m/>
    <m/>
    <s v="A4S02_08055"/>
    <n v="1002"/>
    <n v="333"/>
    <m/>
  </r>
  <r>
    <n v="3223"/>
    <x v="0"/>
    <x v="2"/>
    <s v="GCA_001766235.1"/>
    <s v="Primary Assembly"/>
    <s v="chromosome"/>
    <s v="CP015164.1"/>
    <n v="1679848"/>
    <n v="1680438"/>
    <x v="0"/>
    <m/>
    <m/>
    <m/>
    <m/>
    <m/>
    <m/>
    <s v="A4S02_08060"/>
    <n v="591"/>
    <m/>
    <m/>
  </r>
  <r>
    <n v="3224"/>
    <x v="1"/>
    <x v="3"/>
    <s v="GCA_001766235.1"/>
    <s v="Primary Assembly"/>
    <s v="chromosome"/>
    <s v="CP015164.1"/>
    <n v="1679848"/>
    <n v="1680438"/>
    <x v="0"/>
    <s v="AOW46735.1"/>
    <m/>
    <m/>
    <s v="hypothetical protein"/>
    <m/>
    <m/>
    <s v="A4S02_08060"/>
    <n v="591"/>
    <n v="196"/>
    <m/>
  </r>
  <r>
    <n v="3225"/>
    <x v="0"/>
    <x v="2"/>
    <s v="GCA_001766235.1"/>
    <s v="Primary Assembly"/>
    <s v="chromosome"/>
    <s v="CP015164.1"/>
    <n v="1680482"/>
    <n v="1681861"/>
    <x v="1"/>
    <m/>
    <m/>
    <m/>
    <m/>
    <m/>
    <m/>
    <s v="A4S02_08065"/>
    <n v="1380"/>
    <m/>
    <m/>
  </r>
  <r>
    <n v="3226"/>
    <x v="1"/>
    <x v="3"/>
    <s v="GCA_001766235.1"/>
    <s v="Primary Assembly"/>
    <s v="chromosome"/>
    <s v="CP015164.1"/>
    <n v="1680482"/>
    <n v="1681861"/>
    <x v="1"/>
    <s v="AOW46736.1"/>
    <m/>
    <m/>
    <s v="ABC transporter ATP-binding protein"/>
    <m/>
    <m/>
    <s v="A4S02_08065"/>
    <n v="1380"/>
    <n v="459"/>
    <m/>
  </r>
  <r>
    <n v="3227"/>
    <x v="0"/>
    <x v="2"/>
    <s v="GCA_001766235.1"/>
    <s v="Primary Assembly"/>
    <s v="chromosome"/>
    <s v="CP015164.1"/>
    <n v="1681864"/>
    <n v="1683801"/>
    <x v="1"/>
    <m/>
    <m/>
    <m/>
    <m/>
    <m/>
    <m/>
    <s v="A4S02_08070"/>
    <n v="1938"/>
    <m/>
    <m/>
  </r>
  <r>
    <n v="3228"/>
    <x v="1"/>
    <x v="3"/>
    <s v="GCA_001766235.1"/>
    <s v="Primary Assembly"/>
    <s v="chromosome"/>
    <s v="CP015164.1"/>
    <n v="1681864"/>
    <n v="1683801"/>
    <x v="1"/>
    <s v="AOW46737.1"/>
    <m/>
    <m/>
    <s v="oligoendopeptidase F"/>
    <m/>
    <m/>
    <s v="A4S02_08070"/>
    <n v="1938"/>
    <n v="645"/>
    <m/>
  </r>
  <r>
    <n v="3229"/>
    <x v="0"/>
    <x v="2"/>
    <s v="GCA_001766235.1"/>
    <s v="Primary Assembly"/>
    <s v="chromosome"/>
    <s v="CP015164.1"/>
    <n v="1683863"/>
    <n v="1688419"/>
    <x v="1"/>
    <m/>
    <m/>
    <m/>
    <m/>
    <m/>
    <m/>
    <s v="A4S02_08075"/>
    <n v="4557"/>
    <m/>
    <m/>
  </r>
  <r>
    <n v="3230"/>
    <x v="1"/>
    <x v="3"/>
    <s v="GCA_001766235.1"/>
    <s v="Primary Assembly"/>
    <s v="chromosome"/>
    <s v="CP015164.1"/>
    <n v="1683863"/>
    <n v="1688419"/>
    <x v="1"/>
    <s v="AOW46738.1"/>
    <m/>
    <m/>
    <s v="glutamate synthase subunit alpha"/>
    <m/>
    <m/>
    <s v="A4S02_08075"/>
    <n v="4557"/>
    <n v="1518"/>
    <m/>
  </r>
  <r>
    <n v="3231"/>
    <x v="0"/>
    <x v="2"/>
    <s v="GCA_001766235.1"/>
    <s v="Primary Assembly"/>
    <s v="chromosome"/>
    <s v="CP015164.1"/>
    <n v="1688419"/>
    <n v="1689867"/>
    <x v="1"/>
    <m/>
    <m/>
    <m/>
    <m/>
    <m/>
    <m/>
    <s v="A4S02_08080"/>
    <n v="1449"/>
    <m/>
    <m/>
  </r>
  <r>
    <n v="3232"/>
    <x v="1"/>
    <x v="3"/>
    <s v="GCA_001766235.1"/>
    <s v="Primary Assembly"/>
    <s v="chromosome"/>
    <s v="CP015164.1"/>
    <n v="1688419"/>
    <n v="1689867"/>
    <x v="1"/>
    <s v="AOW46739.1"/>
    <m/>
    <m/>
    <s v="dihydropyrimidine dehydrogenase"/>
    <m/>
    <m/>
    <s v="A4S02_08080"/>
    <n v="1449"/>
    <n v="482"/>
    <m/>
  </r>
  <r>
    <n v="3233"/>
    <x v="0"/>
    <x v="2"/>
    <s v="GCA_001766235.1"/>
    <s v="Primary Assembly"/>
    <s v="chromosome"/>
    <s v="CP015164.1"/>
    <n v="1690062"/>
    <n v="1691015"/>
    <x v="1"/>
    <m/>
    <m/>
    <m/>
    <m/>
    <m/>
    <m/>
    <s v="A4S02_08085"/>
    <n v="954"/>
    <m/>
    <m/>
  </r>
  <r>
    <n v="3234"/>
    <x v="1"/>
    <x v="3"/>
    <s v="GCA_001766235.1"/>
    <s v="Primary Assembly"/>
    <s v="chromosome"/>
    <s v="CP015164.1"/>
    <n v="1690062"/>
    <n v="1691015"/>
    <x v="1"/>
    <s v="AOW46740.1"/>
    <m/>
    <m/>
    <s v="3-beta hydroxysteroid dehydrogenase"/>
    <m/>
    <m/>
    <s v="A4S02_08085"/>
    <n v="954"/>
    <n v="317"/>
    <m/>
  </r>
  <r>
    <n v="3235"/>
    <x v="0"/>
    <x v="4"/>
    <s v="GCA_001766235.1"/>
    <s v="Primary Assembly"/>
    <s v="chromosome"/>
    <s v="CP015164.1"/>
    <n v="1691197"/>
    <n v="1691283"/>
    <x v="0"/>
    <m/>
    <m/>
    <m/>
    <m/>
    <m/>
    <m/>
    <s v="A4S02_08090"/>
    <n v="87"/>
    <m/>
    <m/>
  </r>
  <r>
    <n v="3236"/>
    <x v="2"/>
    <x v="5"/>
    <s v="GCA_001766235.1"/>
    <s v="Primary Assembly"/>
    <s v="chromosome"/>
    <s v="CP015164.1"/>
    <n v="1691197"/>
    <n v="1691283"/>
    <x v="0"/>
    <m/>
    <m/>
    <m/>
    <s v="tRNA-Leu"/>
    <m/>
    <m/>
    <s v="A4S02_08090"/>
    <n v="87"/>
    <m/>
    <s v="anticodon=CAG"/>
  </r>
  <r>
    <n v="3237"/>
    <x v="0"/>
    <x v="2"/>
    <s v="GCA_001766235.1"/>
    <s v="Primary Assembly"/>
    <s v="chromosome"/>
    <s v="CP015164.1"/>
    <n v="1691424"/>
    <n v="1692362"/>
    <x v="0"/>
    <m/>
    <m/>
    <m/>
    <m/>
    <m/>
    <m/>
    <s v="A4S02_08095"/>
    <n v="939"/>
    <m/>
    <m/>
  </r>
  <r>
    <n v="3238"/>
    <x v="1"/>
    <x v="3"/>
    <s v="GCA_001766235.1"/>
    <s v="Primary Assembly"/>
    <s v="chromosome"/>
    <s v="CP015164.1"/>
    <n v="1691424"/>
    <n v="1692362"/>
    <x v="0"/>
    <s v="AOW46741.1"/>
    <m/>
    <m/>
    <s v="hypothetical protein"/>
    <m/>
    <m/>
    <s v="A4S02_08095"/>
    <n v="939"/>
    <n v="312"/>
    <m/>
  </r>
  <r>
    <n v="3239"/>
    <x v="0"/>
    <x v="2"/>
    <s v="GCA_001766235.1"/>
    <s v="Primary Assembly"/>
    <s v="chromosome"/>
    <s v="CP015164.1"/>
    <n v="1692326"/>
    <n v="1693225"/>
    <x v="1"/>
    <m/>
    <m/>
    <m/>
    <m/>
    <m/>
    <m/>
    <s v="A4S02_08100"/>
    <n v="900"/>
    <m/>
    <m/>
  </r>
  <r>
    <n v="3240"/>
    <x v="1"/>
    <x v="3"/>
    <s v="GCA_001766235.1"/>
    <s v="Primary Assembly"/>
    <s v="chromosome"/>
    <s v="CP015164.1"/>
    <n v="1692326"/>
    <n v="1693225"/>
    <x v="1"/>
    <s v="AOW46742.1"/>
    <m/>
    <m/>
    <s v="N-acetylmuramoyl-L-alanine amidase"/>
    <m/>
    <m/>
    <s v="A4S02_08100"/>
    <n v="900"/>
    <n v="299"/>
    <m/>
  </r>
  <r>
    <n v="3241"/>
    <x v="0"/>
    <x v="2"/>
    <s v="GCA_001766235.1"/>
    <s v="Primary Assembly"/>
    <s v="chromosome"/>
    <s v="CP015164.1"/>
    <n v="1693558"/>
    <n v="1696551"/>
    <x v="0"/>
    <m/>
    <m/>
    <m/>
    <m/>
    <m/>
    <m/>
    <s v="A4S02_08105"/>
    <n v="2994"/>
    <m/>
    <m/>
  </r>
  <r>
    <n v="3242"/>
    <x v="1"/>
    <x v="3"/>
    <s v="GCA_001766235.1"/>
    <s v="Primary Assembly"/>
    <s v="chromosome"/>
    <s v="CP015164.1"/>
    <n v="1693558"/>
    <n v="1696551"/>
    <x v="0"/>
    <s v="AOW46743.1"/>
    <m/>
    <m/>
    <s v="ribonuclease E"/>
    <m/>
    <m/>
    <s v="A4S02_08105"/>
    <n v="2994"/>
    <n v="997"/>
    <m/>
  </r>
  <r>
    <n v="3243"/>
    <x v="0"/>
    <x v="2"/>
    <s v="GCA_001766235.1"/>
    <s v="Primary Assembly"/>
    <s v="chromosome"/>
    <s v="CP015164.1"/>
    <n v="1696727"/>
    <n v="1697458"/>
    <x v="0"/>
    <m/>
    <m/>
    <m/>
    <m/>
    <m/>
    <m/>
    <s v="A4S02_08110"/>
    <n v="732"/>
    <m/>
    <m/>
  </r>
  <r>
    <n v="3244"/>
    <x v="1"/>
    <x v="3"/>
    <s v="GCA_001766235.1"/>
    <s v="Primary Assembly"/>
    <s v="chromosome"/>
    <s v="CP015164.1"/>
    <n v="1696727"/>
    <n v="1697458"/>
    <x v="0"/>
    <s v="AOW46744.1"/>
    <m/>
    <m/>
    <s v="ATP phosphoribosyltransferase"/>
    <m/>
    <m/>
    <s v="A4S02_08110"/>
    <n v="732"/>
    <n v="243"/>
    <m/>
  </r>
  <r>
    <n v="3245"/>
    <x v="0"/>
    <x v="2"/>
    <s v="GCA_001766235.1"/>
    <s v="Primary Assembly"/>
    <s v="chromosome"/>
    <s v="CP015164.1"/>
    <n v="1697473"/>
    <n v="1698786"/>
    <x v="0"/>
    <m/>
    <m/>
    <m/>
    <m/>
    <m/>
    <m/>
    <s v="A4S02_08115"/>
    <n v="1314"/>
    <m/>
    <m/>
  </r>
  <r>
    <n v="3246"/>
    <x v="1"/>
    <x v="3"/>
    <s v="GCA_001766235.1"/>
    <s v="Primary Assembly"/>
    <s v="chromosome"/>
    <s v="CP015164.1"/>
    <n v="1697473"/>
    <n v="1698786"/>
    <x v="0"/>
    <s v="AOW46745.1"/>
    <m/>
    <m/>
    <s v="histidinol dehydrogenase"/>
    <m/>
    <m/>
    <s v="A4S02_08115"/>
    <n v="1314"/>
    <n v="437"/>
    <m/>
  </r>
  <r>
    <n v="3247"/>
    <x v="0"/>
    <x v="2"/>
    <s v="GCA_001766235.1"/>
    <s v="Primary Assembly"/>
    <s v="chromosome"/>
    <s v="CP015164.1"/>
    <n v="1698861"/>
    <n v="1699079"/>
    <x v="0"/>
    <m/>
    <m/>
    <m/>
    <m/>
    <m/>
    <m/>
    <s v="A4S02_08120"/>
    <n v="219"/>
    <m/>
    <m/>
  </r>
  <r>
    <n v="3248"/>
    <x v="1"/>
    <x v="3"/>
    <s v="GCA_001766235.1"/>
    <s v="Primary Assembly"/>
    <s v="chromosome"/>
    <s v="CP015164.1"/>
    <n v="1698861"/>
    <n v="1699079"/>
    <x v="0"/>
    <s v="AOW46746.1"/>
    <m/>
    <m/>
    <s v="translation initiation factor IF-1"/>
    <m/>
    <m/>
    <s v="A4S02_08120"/>
    <n v="219"/>
    <n v="72"/>
    <m/>
  </r>
  <r>
    <n v="3249"/>
    <x v="0"/>
    <x v="2"/>
    <s v="GCA_001766235.1"/>
    <s v="Primary Assembly"/>
    <s v="chromosome"/>
    <s v="CP015164.1"/>
    <n v="1699084"/>
    <n v="1699716"/>
    <x v="0"/>
    <m/>
    <m/>
    <m/>
    <m/>
    <m/>
    <m/>
    <s v="A4S02_08125"/>
    <n v="633"/>
    <m/>
    <m/>
  </r>
  <r>
    <n v="3250"/>
    <x v="1"/>
    <x v="3"/>
    <s v="GCA_001766235.1"/>
    <s v="Primary Assembly"/>
    <s v="chromosome"/>
    <s v="CP015164.1"/>
    <n v="1699084"/>
    <n v="1699716"/>
    <x v="0"/>
    <s v="AOW46747.1"/>
    <m/>
    <m/>
    <s v="septum formation protein Maf"/>
    <m/>
    <m/>
    <s v="A4S02_08125"/>
    <n v="633"/>
    <n v="210"/>
    <m/>
  </r>
  <r>
    <n v="3251"/>
    <x v="0"/>
    <x v="2"/>
    <s v="GCA_001766235.1"/>
    <s v="Primary Assembly"/>
    <s v="chromosome"/>
    <s v="CP015164.1"/>
    <n v="1699713"/>
    <n v="1700798"/>
    <x v="0"/>
    <m/>
    <m/>
    <m/>
    <m/>
    <m/>
    <m/>
    <s v="A4S02_08130"/>
    <n v="1086"/>
    <m/>
    <m/>
  </r>
  <r>
    <n v="3252"/>
    <x v="1"/>
    <x v="3"/>
    <s v="GCA_001766235.1"/>
    <s v="Primary Assembly"/>
    <s v="chromosome"/>
    <s v="CP015164.1"/>
    <n v="1699713"/>
    <n v="1700798"/>
    <x v="0"/>
    <s v="AOW46748.1"/>
    <m/>
    <m/>
    <s v="ribonuclease"/>
    <m/>
    <m/>
    <s v="A4S02_08130"/>
    <n v="1086"/>
    <n v="361"/>
    <m/>
  </r>
  <r>
    <n v="3253"/>
    <x v="0"/>
    <x v="2"/>
    <s v="GCA_001766235.1"/>
    <s v="Primary Assembly"/>
    <s v="chromosome"/>
    <s v="CP015164.1"/>
    <n v="1700795"/>
    <n v="1700980"/>
    <x v="0"/>
    <m/>
    <m/>
    <m/>
    <m/>
    <m/>
    <m/>
    <s v="A4S02_08135"/>
    <n v="186"/>
    <m/>
    <m/>
  </r>
  <r>
    <n v="3254"/>
    <x v="1"/>
    <x v="3"/>
    <s v="GCA_001766235.1"/>
    <s v="Primary Assembly"/>
    <s v="chromosome"/>
    <s v="CP015164.1"/>
    <n v="1700795"/>
    <n v="1700980"/>
    <x v="0"/>
    <s v="AOW46749.1"/>
    <m/>
    <m/>
    <s v="DUF329 domain-containing protein"/>
    <m/>
    <m/>
    <s v="A4S02_08135"/>
    <n v="186"/>
    <n v="61"/>
    <m/>
  </r>
  <r>
    <n v="3255"/>
    <x v="0"/>
    <x v="4"/>
    <s v="GCA_001766235.1"/>
    <s v="Primary Assembly"/>
    <s v="chromosome"/>
    <s v="CP015164.1"/>
    <n v="1701036"/>
    <n v="1701111"/>
    <x v="0"/>
    <m/>
    <m/>
    <m/>
    <m/>
    <m/>
    <m/>
    <s v="A4S02_08140"/>
    <n v="76"/>
    <m/>
    <m/>
  </r>
  <r>
    <n v="3256"/>
    <x v="2"/>
    <x v="5"/>
    <s v="GCA_001766235.1"/>
    <s v="Primary Assembly"/>
    <s v="chromosome"/>
    <s v="CP015164.1"/>
    <n v="1701036"/>
    <n v="1701111"/>
    <x v="0"/>
    <m/>
    <m/>
    <m/>
    <s v="tRNA-Phe"/>
    <m/>
    <m/>
    <s v="A4S02_08140"/>
    <n v="76"/>
    <m/>
    <s v="anticodon=GAA"/>
  </r>
  <r>
    <n v="3257"/>
    <x v="0"/>
    <x v="2"/>
    <s v="GCA_001766235.1"/>
    <s v="Primary Assembly"/>
    <s v="chromosome"/>
    <s v="CP015164.1"/>
    <n v="1701499"/>
    <n v="1701969"/>
    <x v="0"/>
    <m/>
    <m/>
    <m/>
    <m/>
    <m/>
    <m/>
    <s v="A4S02_08145"/>
    <n v="471"/>
    <m/>
    <m/>
  </r>
  <r>
    <n v="3258"/>
    <x v="1"/>
    <x v="3"/>
    <s v="GCA_001766235.1"/>
    <s v="Primary Assembly"/>
    <s v="chromosome"/>
    <s v="CP015164.1"/>
    <n v="1701499"/>
    <n v="1701969"/>
    <x v="0"/>
    <s v="AOW46750.1"/>
    <m/>
    <m/>
    <s v="hypothetical protein"/>
    <m/>
    <m/>
    <s v="A4S02_08145"/>
    <n v="471"/>
    <n v="156"/>
    <m/>
  </r>
  <r>
    <n v="3259"/>
    <x v="0"/>
    <x v="2"/>
    <s v="GCA_001766235.1"/>
    <s v="Primary Assembly"/>
    <s v="chromosome"/>
    <s v="CP015164.1"/>
    <n v="1702039"/>
    <n v="1702257"/>
    <x v="1"/>
    <m/>
    <m/>
    <m/>
    <m/>
    <m/>
    <m/>
    <s v="A4S02_08150"/>
    <n v="219"/>
    <m/>
    <m/>
  </r>
  <r>
    <n v="3260"/>
    <x v="1"/>
    <x v="3"/>
    <s v="GCA_001766235.1"/>
    <s v="Primary Assembly"/>
    <s v="chromosome"/>
    <s v="CP015164.1"/>
    <n v="1702039"/>
    <n v="1702257"/>
    <x v="1"/>
    <s v="AOW46751.1"/>
    <m/>
    <m/>
    <s v="hypothetical protein"/>
    <m/>
    <m/>
    <s v="A4S02_08150"/>
    <n v="219"/>
    <n v="72"/>
    <m/>
  </r>
  <r>
    <n v="3261"/>
    <x v="0"/>
    <x v="2"/>
    <s v="GCA_001766235.1"/>
    <s v="Primary Assembly"/>
    <s v="chromosome"/>
    <s v="CP015164.1"/>
    <n v="1702306"/>
    <n v="1703067"/>
    <x v="1"/>
    <m/>
    <m/>
    <m/>
    <m/>
    <m/>
    <m/>
    <s v="A4S02_08155"/>
    <n v="762"/>
    <m/>
    <m/>
  </r>
  <r>
    <n v="3262"/>
    <x v="1"/>
    <x v="3"/>
    <s v="GCA_001766235.1"/>
    <s v="Primary Assembly"/>
    <s v="chromosome"/>
    <s v="CP015164.1"/>
    <n v="1702306"/>
    <n v="1703067"/>
    <x v="1"/>
    <s v="AOW46752.1"/>
    <m/>
    <m/>
    <s v="3-beta hydroxysteroid dehydrogenase"/>
    <m/>
    <m/>
    <s v="A4S02_08155"/>
    <n v="762"/>
    <n v="253"/>
    <m/>
  </r>
  <r>
    <n v="3263"/>
    <x v="0"/>
    <x v="2"/>
    <s v="GCA_001766235.1"/>
    <s v="Primary Assembly"/>
    <s v="chromosome"/>
    <s v="CP015164.1"/>
    <n v="1703260"/>
    <n v="1704711"/>
    <x v="1"/>
    <m/>
    <m/>
    <m/>
    <m/>
    <m/>
    <m/>
    <s v="A4S02_08160"/>
    <n v="1452"/>
    <m/>
    <m/>
  </r>
  <r>
    <n v="3264"/>
    <x v="1"/>
    <x v="3"/>
    <s v="GCA_001766235.1"/>
    <s v="Primary Assembly"/>
    <s v="chromosome"/>
    <s v="CP015164.1"/>
    <n v="1703260"/>
    <n v="1704711"/>
    <x v="1"/>
    <s v="AOW46753.1"/>
    <m/>
    <m/>
    <s v="aldehyde dehydrogenase"/>
    <m/>
    <m/>
    <s v="A4S02_08160"/>
    <n v="1452"/>
    <n v="483"/>
    <m/>
  </r>
  <r>
    <n v="3265"/>
    <x v="0"/>
    <x v="2"/>
    <s v="GCA_001766235.1"/>
    <s v="Primary Assembly"/>
    <s v="chromosome"/>
    <s v="CP015164.1"/>
    <n v="1704967"/>
    <n v="1706682"/>
    <x v="0"/>
    <m/>
    <m/>
    <m/>
    <m/>
    <m/>
    <m/>
    <s v="A4S02_08165"/>
    <n v="1716"/>
    <m/>
    <m/>
  </r>
  <r>
    <n v="3266"/>
    <x v="1"/>
    <x v="3"/>
    <s v="GCA_001766235.1"/>
    <s v="Primary Assembly"/>
    <s v="chromosome"/>
    <s v="CP015164.1"/>
    <n v="1704967"/>
    <n v="1706682"/>
    <x v="0"/>
    <s v="AOW46754.1"/>
    <m/>
    <m/>
    <s v="D-lactate dehydrogenase"/>
    <m/>
    <m/>
    <s v="A4S02_08165"/>
    <n v="1716"/>
    <n v="571"/>
    <m/>
  </r>
  <r>
    <n v="3267"/>
    <x v="0"/>
    <x v="2"/>
    <s v="GCA_001766235.1"/>
    <s v="Primary Assembly"/>
    <s v="chromosome"/>
    <s v="CP015164.1"/>
    <n v="1706792"/>
    <n v="1707868"/>
    <x v="1"/>
    <m/>
    <m/>
    <m/>
    <m/>
    <m/>
    <m/>
    <s v="A4S02_08170"/>
    <n v="1077"/>
    <m/>
    <m/>
  </r>
  <r>
    <n v="3268"/>
    <x v="1"/>
    <x v="3"/>
    <s v="GCA_001766235.1"/>
    <s v="Primary Assembly"/>
    <s v="chromosome"/>
    <s v="CP015164.1"/>
    <n v="1706792"/>
    <n v="1707868"/>
    <x v="1"/>
    <s v="AOW46755.1"/>
    <m/>
    <m/>
    <s v="hypothetical protein"/>
    <m/>
    <m/>
    <s v="A4S02_08170"/>
    <n v="1077"/>
    <n v="358"/>
    <m/>
  </r>
  <r>
    <n v="3269"/>
    <x v="0"/>
    <x v="2"/>
    <s v="GCA_001766235.1"/>
    <s v="Primary Assembly"/>
    <s v="chromosome"/>
    <s v="CP015164.1"/>
    <n v="1707865"/>
    <n v="1708701"/>
    <x v="1"/>
    <m/>
    <m/>
    <m/>
    <m/>
    <m/>
    <m/>
    <s v="A4S02_08175"/>
    <n v="837"/>
    <m/>
    <m/>
  </r>
  <r>
    <n v="3270"/>
    <x v="1"/>
    <x v="3"/>
    <s v="GCA_001766235.1"/>
    <s v="Primary Assembly"/>
    <s v="chromosome"/>
    <s v="CP015164.1"/>
    <n v="1707865"/>
    <n v="1708701"/>
    <x v="1"/>
    <s v="AOW46756.1"/>
    <m/>
    <m/>
    <s v="transglutaminase"/>
    <m/>
    <m/>
    <s v="A4S02_08175"/>
    <n v="837"/>
    <n v="278"/>
    <m/>
  </r>
  <r>
    <n v="3271"/>
    <x v="0"/>
    <x v="0"/>
    <s v="GCA_001766235.1"/>
    <s v="Primary Assembly"/>
    <s v="chromosome"/>
    <s v="CP015164.1"/>
    <n v="1708949"/>
    <n v="1710079"/>
    <x v="0"/>
    <m/>
    <m/>
    <m/>
    <m/>
    <m/>
    <m/>
    <s v="A4S02_08180"/>
    <n v="1131"/>
    <m/>
    <s v="pseudo"/>
  </r>
  <r>
    <n v="3272"/>
    <x v="1"/>
    <x v="1"/>
    <s v="GCA_001766235.1"/>
    <s v="Primary Assembly"/>
    <s v="chromosome"/>
    <s v="CP015164.1"/>
    <n v="1708949"/>
    <n v="1710079"/>
    <x v="0"/>
    <m/>
    <m/>
    <m/>
    <s v="hypothetical protein"/>
    <m/>
    <m/>
    <s v="A4S02_08180"/>
    <n v="1131"/>
    <m/>
    <s v="pseudo"/>
  </r>
  <r>
    <n v="3273"/>
    <x v="0"/>
    <x v="2"/>
    <s v="GCA_001766235.1"/>
    <s v="Primary Assembly"/>
    <s v="chromosome"/>
    <s v="CP015164.1"/>
    <n v="1710096"/>
    <n v="1710893"/>
    <x v="1"/>
    <m/>
    <m/>
    <m/>
    <m/>
    <m/>
    <m/>
    <s v="A4S02_08185"/>
    <n v="798"/>
    <m/>
    <m/>
  </r>
  <r>
    <n v="3274"/>
    <x v="1"/>
    <x v="3"/>
    <s v="GCA_001766235.1"/>
    <s v="Primary Assembly"/>
    <s v="chromosome"/>
    <s v="CP015164.1"/>
    <n v="1710096"/>
    <n v="1710893"/>
    <x v="1"/>
    <s v="AOW46757.1"/>
    <m/>
    <m/>
    <s v="transposase"/>
    <m/>
    <m/>
    <s v="A4S02_08185"/>
    <n v="798"/>
    <n v="265"/>
    <m/>
  </r>
  <r>
    <n v="3275"/>
    <x v="0"/>
    <x v="2"/>
    <s v="GCA_001766235.1"/>
    <s v="Primary Assembly"/>
    <s v="chromosome"/>
    <s v="CP015164.1"/>
    <n v="1710892"/>
    <n v="1711095"/>
    <x v="0"/>
    <m/>
    <m/>
    <m/>
    <m/>
    <m/>
    <m/>
    <s v="A4S02_08190"/>
    <n v="204"/>
    <m/>
    <m/>
  </r>
  <r>
    <n v="3276"/>
    <x v="1"/>
    <x v="3"/>
    <s v="GCA_001766235.1"/>
    <s v="Primary Assembly"/>
    <s v="chromosome"/>
    <s v="CP015164.1"/>
    <n v="1710892"/>
    <n v="1711095"/>
    <x v="0"/>
    <s v="AOW46758.1"/>
    <m/>
    <m/>
    <s v="hypothetical protein"/>
    <m/>
    <m/>
    <s v="A4S02_08190"/>
    <n v="204"/>
    <n v="67"/>
    <m/>
  </r>
  <r>
    <n v="3277"/>
    <x v="0"/>
    <x v="2"/>
    <s v="GCA_001766235.1"/>
    <s v="Primary Assembly"/>
    <s v="chromosome"/>
    <s v="CP015164.1"/>
    <n v="1711088"/>
    <n v="1711429"/>
    <x v="1"/>
    <m/>
    <m/>
    <m/>
    <m/>
    <m/>
    <m/>
    <s v="A4S02_08195"/>
    <n v="342"/>
    <m/>
    <m/>
  </r>
  <r>
    <n v="3278"/>
    <x v="1"/>
    <x v="3"/>
    <s v="GCA_001766235.1"/>
    <s v="Primary Assembly"/>
    <s v="chromosome"/>
    <s v="CP015164.1"/>
    <n v="1711088"/>
    <n v="1711429"/>
    <x v="1"/>
    <s v="AOW46759.1"/>
    <m/>
    <m/>
    <s v="transposase"/>
    <m/>
    <m/>
    <s v="A4S02_08195"/>
    <n v="342"/>
    <n v="113"/>
    <m/>
  </r>
  <r>
    <n v="3279"/>
    <x v="0"/>
    <x v="2"/>
    <s v="GCA_001766235.1"/>
    <s v="Primary Assembly"/>
    <s v="chromosome"/>
    <s v="CP015164.1"/>
    <n v="1711471"/>
    <n v="1711842"/>
    <x v="1"/>
    <m/>
    <m/>
    <m/>
    <m/>
    <m/>
    <m/>
    <s v="A4S02_08200"/>
    <n v="372"/>
    <m/>
    <m/>
  </r>
  <r>
    <n v="3280"/>
    <x v="1"/>
    <x v="3"/>
    <s v="GCA_001766235.1"/>
    <s v="Primary Assembly"/>
    <s v="chromosome"/>
    <s v="CP015164.1"/>
    <n v="1711471"/>
    <n v="1711842"/>
    <x v="1"/>
    <s v="AOW46760.1"/>
    <m/>
    <m/>
    <s v="transposase"/>
    <m/>
    <m/>
    <s v="A4S02_08200"/>
    <n v="372"/>
    <n v="123"/>
    <m/>
  </r>
  <r>
    <n v="3281"/>
    <x v="0"/>
    <x v="2"/>
    <s v="GCA_001766235.1"/>
    <s v="Primary Assembly"/>
    <s v="chromosome"/>
    <s v="CP015164.1"/>
    <n v="1712007"/>
    <n v="1712201"/>
    <x v="0"/>
    <m/>
    <m/>
    <m/>
    <m/>
    <m/>
    <m/>
    <s v="A4S02_08205"/>
    <n v="195"/>
    <m/>
    <m/>
  </r>
  <r>
    <n v="3282"/>
    <x v="1"/>
    <x v="3"/>
    <s v="GCA_001766235.1"/>
    <s v="Primary Assembly"/>
    <s v="chromosome"/>
    <s v="CP015164.1"/>
    <n v="1712007"/>
    <n v="1712201"/>
    <x v="0"/>
    <s v="AOW46761.1"/>
    <m/>
    <m/>
    <s v="hypothetical protein"/>
    <m/>
    <m/>
    <s v="A4S02_08205"/>
    <n v="195"/>
    <n v="64"/>
    <m/>
  </r>
  <r>
    <n v="3283"/>
    <x v="0"/>
    <x v="2"/>
    <s v="GCA_001766235.1"/>
    <s v="Primary Assembly"/>
    <s v="chromosome"/>
    <s v="CP015164.1"/>
    <n v="1712183"/>
    <n v="1713205"/>
    <x v="0"/>
    <m/>
    <m/>
    <m/>
    <m/>
    <m/>
    <m/>
    <s v="A4S02_08210"/>
    <n v="1023"/>
    <m/>
    <m/>
  </r>
  <r>
    <n v="3284"/>
    <x v="1"/>
    <x v="3"/>
    <s v="GCA_001766235.1"/>
    <s v="Primary Assembly"/>
    <s v="chromosome"/>
    <s v="CP015164.1"/>
    <n v="1712183"/>
    <n v="1713205"/>
    <x v="0"/>
    <s v="AOW46762.1"/>
    <m/>
    <m/>
    <s v="hypothetical protein"/>
    <m/>
    <m/>
    <s v="A4S02_08210"/>
    <n v="1023"/>
    <n v="340"/>
    <m/>
  </r>
  <r>
    <n v="3285"/>
    <x v="0"/>
    <x v="2"/>
    <s v="GCA_001766235.1"/>
    <s v="Primary Assembly"/>
    <s v="chromosome"/>
    <s v="CP015164.1"/>
    <n v="1713252"/>
    <n v="1714109"/>
    <x v="1"/>
    <m/>
    <m/>
    <m/>
    <m/>
    <m/>
    <m/>
    <s v="A4S02_08215"/>
    <n v="858"/>
    <m/>
    <m/>
  </r>
  <r>
    <n v="3286"/>
    <x v="1"/>
    <x v="3"/>
    <s v="GCA_001766235.1"/>
    <s v="Primary Assembly"/>
    <s v="chromosome"/>
    <s v="CP015164.1"/>
    <n v="1713252"/>
    <n v="1714109"/>
    <x v="1"/>
    <s v="AOW46763.1"/>
    <m/>
    <m/>
    <s v="nicotinate-nucleotide diphosphorylase (carboxylating)"/>
    <m/>
    <m/>
    <s v="A4S02_08215"/>
    <n v="858"/>
    <n v="285"/>
    <m/>
  </r>
  <r>
    <n v="3287"/>
    <x v="0"/>
    <x v="2"/>
    <s v="GCA_001766235.1"/>
    <s v="Primary Assembly"/>
    <s v="chromosome"/>
    <s v="CP015164.1"/>
    <n v="1714136"/>
    <n v="1715116"/>
    <x v="1"/>
    <m/>
    <m/>
    <m/>
    <m/>
    <m/>
    <m/>
    <s v="A4S02_08220"/>
    <n v="981"/>
    <m/>
    <m/>
  </r>
  <r>
    <n v="3288"/>
    <x v="1"/>
    <x v="3"/>
    <s v="GCA_001766235.1"/>
    <s v="Primary Assembly"/>
    <s v="chromosome"/>
    <s v="CP015164.1"/>
    <n v="1714136"/>
    <n v="1715116"/>
    <x v="1"/>
    <s v="AOW46764.1"/>
    <m/>
    <m/>
    <s v="quinolinate synthase"/>
    <m/>
    <m/>
    <s v="A4S02_08220"/>
    <n v="981"/>
    <n v="326"/>
    <m/>
  </r>
  <r>
    <n v="3289"/>
    <x v="0"/>
    <x v="2"/>
    <s v="GCA_001766235.1"/>
    <s v="Primary Assembly"/>
    <s v="chromosome"/>
    <s v="CP015164.1"/>
    <n v="1715197"/>
    <n v="1716081"/>
    <x v="1"/>
    <m/>
    <m/>
    <m/>
    <m/>
    <m/>
    <m/>
    <s v="A4S02_08225"/>
    <n v="885"/>
    <m/>
    <m/>
  </r>
  <r>
    <n v="3290"/>
    <x v="1"/>
    <x v="3"/>
    <s v="GCA_001766235.1"/>
    <s v="Primary Assembly"/>
    <s v="chromosome"/>
    <s v="CP015164.1"/>
    <n v="1715197"/>
    <n v="1716081"/>
    <x v="1"/>
    <s v="AOW46765.1"/>
    <m/>
    <m/>
    <s v="hypothetical protein"/>
    <m/>
    <m/>
    <s v="A4S02_08225"/>
    <n v="885"/>
    <n v="294"/>
    <m/>
  </r>
  <r>
    <n v="3291"/>
    <x v="0"/>
    <x v="2"/>
    <s v="GCA_001766235.1"/>
    <s v="Primary Assembly"/>
    <s v="chromosome"/>
    <s v="CP015164.1"/>
    <n v="1716337"/>
    <n v="1717029"/>
    <x v="0"/>
    <m/>
    <m/>
    <m/>
    <m/>
    <m/>
    <m/>
    <s v="A4S02_08230"/>
    <n v="693"/>
    <m/>
    <m/>
  </r>
  <r>
    <n v="3292"/>
    <x v="1"/>
    <x v="3"/>
    <s v="GCA_001766235.1"/>
    <s v="Primary Assembly"/>
    <s v="chromosome"/>
    <s v="CP015164.1"/>
    <n v="1716337"/>
    <n v="1717029"/>
    <x v="0"/>
    <s v="AOW46766.1"/>
    <m/>
    <m/>
    <s v="TetR family transcriptional regulator"/>
    <m/>
    <m/>
    <s v="A4S02_08230"/>
    <n v="693"/>
    <n v="230"/>
    <m/>
  </r>
  <r>
    <n v="3293"/>
    <x v="0"/>
    <x v="2"/>
    <s v="GCA_001766235.1"/>
    <s v="Primary Assembly"/>
    <s v="chromosome"/>
    <s v="CP015164.1"/>
    <n v="1716936"/>
    <n v="1718228"/>
    <x v="1"/>
    <m/>
    <m/>
    <m/>
    <m/>
    <m/>
    <m/>
    <s v="A4S02_08235"/>
    <n v="1293"/>
    <m/>
    <m/>
  </r>
  <r>
    <n v="3294"/>
    <x v="1"/>
    <x v="3"/>
    <s v="GCA_001766235.1"/>
    <s v="Primary Assembly"/>
    <s v="chromosome"/>
    <s v="CP015164.1"/>
    <n v="1716936"/>
    <n v="1718228"/>
    <x v="1"/>
    <s v="AOW46767.1"/>
    <m/>
    <m/>
    <s v="pyridine nucleotide-disulfide oxidoreductase"/>
    <m/>
    <m/>
    <s v="A4S02_08235"/>
    <n v="1293"/>
    <n v="430"/>
    <m/>
  </r>
  <r>
    <n v="3295"/>
    <x v="0"/>
    <x v="0"/>
    <s v="GCA_001766235.1"/>
    <s v="Primary Assembly"/>
    <s v="chromosome"/>
    <s v="CP015164.1"/>
    <n v="1718218"/>
    <n v="1718399"/>
    <x v="0"/>
    <m/>
    <m/>
    <m/>
    <m/>
    <m/>
    <m/>
    <s v="A4S02_08240"/>
    <n v="182"/>
    <m/>
    <s v="pseudo"/>
  </r>
  <r>
    <n v="3296"/>
    <x v="1"/>
    <x v="1"/>
    <s v="GCA_001766235.1"/>
    <s v="Primary Assembly"/>
    <s v="chromosome"/>
    <s v="CP015164.1"/>
    <n v="1718218"/>
    <n v="1718399"/>
    <x v="0"/>
    <m/>
    <m/>
    <m/>
    <s v="hypothetical protein"/>
    <m/>
    <m/>
    <s v="A4S02_08240"/>
    <n v="182"/>
    <m/>
    <s v="pseudo"/>
  </r>
  <r>
    <n v="3297"/>
    <x v="0"/>
    <x v="2"/>
    <s v="GCA_001766235.1"/>
    <s v="Primary Assembly"/>
    <s v="chromosome"/>
    <s v="CP015164.1"/>
    <n v="1718408"/>
    <n v="1719799"/>
    <x v="1"/>
    <m/>
    <m/>
    <m/>
    <m/>
    <m/>
    <m/>
    <s v="A4S02_08245"/>
    <n v="1392"/>
    <m/>
    <m/>
  </r>
  <r>
    <n v="3298"/>
    <x v="1"/>
    <x v="3"/>
    <s v="GCA_001766235.1"/>
    <s v="Primary Assembly"/>
    <s v="chromosome"/>
    <s v="CP015164.1"/>
    <n v="1718408"/>
    <n v="1719799"/>
    <x v="1"/>
    <s v="AOW46768.1"/>
    <m/>
    <m/>
    <s v="succinate-semialdehyde dehydrogenase"/>
    <m/>
    <m/>
    <s v="A4S02_08245"/>
    <n v="1392"/>
    <n v="463"/>
    <m/>
  </r>
  <r>
    <n v="3299"/>
    <x v="0"/>
    <x v="2"/>
    <s v="GCA_001766235.1"/>
    <s v="Primary Assembly"/>
    <s v="chromosome"/>
    <s v="CP015164.1"/>
    <n v="1720253"/>
    <n v="1721488"/>
    <x v="1"/>
    <m/>
    <m/>
    <m/>
    <m/>
    <m/>
    <m/>
    <s v="A4S02_08250"/>
    <n v="1236"/>
    <m/>
    <m/>
  </r>
  <r>
    <n v="3300"/>
    <x v="1"/>
    <x v="3"/>
    <s v="GCA_001766235.1"/>
    <s v="Primary Assembly"/>
    <s v="chromosome"/>
    <s v="CP015164.1"/>
    <n v="1720253"/>
    <n v="1721488"/>
    <x v="1"/>
    <s v="AOW46769.1"/>
    <m/>
    <m/>
    <s v="sugar transporter"/>
    <m/>
    <m/>
    <s v="A4S02_08250"/>
    <n v="1236"/>
    <n v="411"/>
    <m/>
  </r>
  <r>
    <n v="3301"/>
    <x v="0"/>
    <x v="2"/>
    <s v="GCA_001766235.1"/>
    <s v="Primary Assembly"/>
    <s v="chromosome"/>
    <s v="CP015164.1"/>
    <n v="1721513"/>
    <n v="1721914"/>
    <x v="1"/>
    <m/>
    <m/>
    <m/>
    <m/>
    <m/>
    <m/>
    <s v="A4S02_08255"/>
    <n v="402"/>
    <m/>
    <m/>
  </r>
  <r>
    <n v="3302"/>
    <x v="1"/>
    <x v="3"/>
    <s v="GCA_001766235.1"/>
    <s v="Primary Assembly"/>
    <s v="chromosome"/>
    <s v="CP015164.1"/>
    <n v="1721513"/>
    <n v="1721914"/>
    <x v="1"/>
    <s v="AOW46770.1"/>
    <m/>
    <m/>
    <s v="hypothetical protein"/>
    <m/>
    <m/>
    <s v="A4S02_08255"/>
    <n v="402"/>
    <n v="133"/>
    <m/>
  </r>
  <r>
    <n v="3303"/>
    <x v="0"/>
    <x v="2"/>
    <s v="GCA_001766235.1"/>
    <s v="Primary Assembly"/>
    <s v="chromosome"/>
    <s v="CP015164.1"/>
    <n v="1722079"/>
    <n v="1722660"/>
    <x v="1"/>
    <m/>
    <m/>
    <m/>
    <m/>
    <m/>
    <m/>
    <s v="A4S02_08260"/>
    <n v="582"/>
    <m/>
    <m/>
  </r>
  <r>
    <n v="3304"/>
    <x v="1"/>
    <x v="3"/>
    <s v="GCA_001766235.1"/>
    <s v="Primary Assembly"/>
    <s v="chromosome"/>
    <s v="CP015164.1"/>
    <n v="1722079"/>
    <n v="1722660"/>
    <x v="1"/>
    <s v="AOW46771.1"/>
    <m/>
    <m/>
    <s v="hypothetical protein"/>
    <m/>
    <m/>
    <s v="A4S02_08260"/>
    <n v="582"/>
    <n v="193"/>
    <m/>
  </r>
  <r>
    <n v="3305"/>
    <x v="0"/>
    <x v="2"/>
    <s v="GCA_001766235.1"/>
    <s v="Primary Assembly"/>
    <s v="chromosome"/>
    <s v="CP015164.1"/>
    <n v="1722760"/>
    <n v="1723629"/>
    <x v="1"/>
    <m/>
    <m/>
    <m/>
    <m/>
    <m/>
    <m/>
    <s v="A4S02_08265"/>
    <n v="870"/>
    <m/>
    <m/>
  </r>
  <r>
    <n v="3306"/>
    <x v="1"/>
    <x v="3"/>
    <s v="GCA_001766235.1"/>
    <s v="Primary Assembly"/>
    <s v="chromosome"/>
    <s v="CP015164.1"/>
    <n v="1722760"/>
    <n v="1723629"/>
    <x v="1"/>
    <s v="AOW46772.1"/>
    <m/>
    <m/>
    <s v="quercetin 2,3-dioxygenase"/>
    <m/>
    <m/>
    <s v="A4S02_08265"/>
    <n v="870"/>
    <n v="289"/>
    <m/>
  </r>
  <r>
    <n v="3307"/>
    <x v="0"/>
    <x v="0"/>
    <s v="GCA_001766235.1"/>
    <s v="Primary Assembly"/>
    <s v="chromosome"/>
    <s v="CP015164.1"/>
    <n v="1723750"/>
    <n v="1724678"/>
    <x v="0"/>
    <m/>
    <m/>
    <m/>
    <m/>
    <m/>
    <m/>
    <s v="A4S02_08270"/>
    <n v="929"/>
    <m/>
    <s v="pseudo"/>
  </r>
  <r>
    <n v="3308"/>
    <x v="1"/>
    <x v="1"/>
    <s v="GCA_001766235.1"/>
    <s v="Primary Assembly"/>
    <s v="chromosome"/>
    <s v="CP015164.1"/>
    <n v="1723750"/>
    <n v="1724678"/>
    <x v="0"/>
    <m/>
    <m/>
    <m/>
    <s v="LysR family transcriptional regulator"/>
    <m/>
    <m/>
    <s v="A4S02_08270"/>
    <n v="929"/>
    <m/>
    <s v="pseudo"/>
  </r>
  <r>
    <n v="3309"/>
    <x v="0"/>
    <x v="2"/>
    <s v="GCA_001766235.1"/>
    <s v="Primary Assembly"/>
    <s v="chromosome"/>
    <s v="CP015164.1"/>
    <n v="1725179"/>
    <n v="1725619"/>
    <x v="1"/>
    <m/>
    <m/>
    <m/>
    <m/>
    <m/>
    <m/>
    <s v="A4S02_08275"/>
    <n v="441"/>
    <m/>
    <m/>
  </r>
  <r>
    <n v="3310"/>
    <x v="1"/>
    <x v="3"/>
    <s v="GCA_001766235.1"/>
    <s v="Primary Assembly"/>
    <s v="chromosome"/>
    <s v="CP015164.1"/>
    <n v="1725179"/>
    <n v="1725619"/>
    <x v="1"/>
    <s v="AOW46773.1"/>
    <m/>
    <m/>
    <s v="biopolymer transporter ExbD"/>
    <m/>
    <m/>
    <s v="A4S02_08275"/>
    <n v="441"/>
    <n v="146"/>
    <m/>
  </r>
  <r>
    <n v="3311"/>
    <x v="0"/>
    <x v="2"/>
    <s v="GCA_001766235.1"/>
    <s v="Primary Assembly"/>
    <s v="chromosome"/>
    <s v="CP015164.1"/>
    <n v="1725674"/>
    <n v="1726093"/>
    <x v="1"/>
    <m/>
    <m/>
    <m/>
    <m/>
    <m/>
    <m/>
    <s v="A4S02_08280"/>
    <n v="420"/>
    <m/>
    <m/>
  </r>
  <r>
    <n v="3312"/>
    <x v="1"/>
    <x v="3"/>
    <s v="GCA_001766235.1"/>
    <s v="Primary Assembly"/>
    <s v="chromosome"/>
    <s v="CP015164.1"/>
    <n v="1725674"/>
    <n v="1726093"/>
    <x v="1"/>
    <s v="AOW46774.1"/>
    <m/>
    <m/>
    <s v="biopolymer transporter ExbD"/>
    <m/>
    <m/>
    <s v="A4S02_08280"/>
    <n v="420"/>
    <n v="139"/>
    <m/>
  </r>
  <r>
    <n v="3313"/>
    <x v="0"/>
    <x v="2"/>
    <s v="GCA_001766235.1"/>
    <s v="Primary Assembly"/>
    <s v="chromosome"/>
    <s v="CP015164.1"/>
    <n v="1726123"/>
    <n v="1726812"/>
    <x v="1"/>
    <m/>
    <m/>
    <m/>
    <m/>
    <m/>
    <m/>
    <s v="A4S02_08285"/>
    <n v="690"/>
    <m/>
    <m/>
  </r>
  <r>
    <n v="3314"/>
    <x v="1"/>
    <x v="3"/>
    <s v="GCA_001766235.1"/>
    <s v="Primary Assembly"/>
    <s v="chromosome"/>
    <s v="CP015164.1"/>
    <n v="1726123"/>
    <n v="1726812"/>
    <x v="1"/>
    <s v="AOW47841.1"/>
    <m/>
    <m/>
    <s v="biopolymer transporter"/>
    <m/>
    <m/>
    <s v="A4S02_08285"/>
    <n v="690"/>
    <n v="229"/>
    <m/>
  </r>
  <r>
    <n v="3315"/>
    <x v="0"/>
    <x v="2"/>
    <s v="GCA_001766235.1"/>
    <s v="Primary Assembly"/>
    <s v="chromosome"/>
    <s v="CP015164.1"/>
    <n v="1727191"/>
    <n v="1727841"/>
    <x v="1"/>
    <m/>
    <m/>
    <m/>
    <m/>
    <m/>
    <m/>
    <s v="A4S02_08290"/>
    <n v="651"/>
    <m/>
    <m/>
  </r>
  <r>
    <n v="3316"/>
    <x v="1"/>
    <x v="3"/>
    <s v="GCA_001766235.1"/>
    <s v="Primary Assembly"/>
    <s v="chromosome"/>
    <s v="CP015164.1"/>
    <n v="1727191"/>
    <n v="1727841"/>
    <x v="1"/>
    <s v="AOW47842.1"/>
    <m/>
    <m/>
    <s v="energy transducer TonB"/>
    <m/>
    <m/>
    <s v="A4S02_08290"/>
    <n v="651"/>
    <n v="216"/>
    <m/>
  </r>
  <r>
    <n v="3317"/>
    <x v="0"/>
    <x v="0"/>
    <s v="GCA_001766235.1"/>
    <s v="Primary Assembly"/>
    <s v="chromosome"/>
    <s v="CP015164.1"/>
    <n v="1728039"/>
    <n v="1730508"/>
    <x v="1"/>
    <m/>
    <m/>
    <m/>
    <m/>
    <m/>
    <m/>
    <s v="A4S02_08295"/>
    <n v="2470"/>
    <m/>
    <s v="pseudo"/>
  </r>
  <r>
    <n v="3318"/>
    <x v="1"/>
    <x v="1"/>
    <s v="GCA_001766235.1"/>
    <s v="Primary Assembly"/>
    <s v="chromosome"/>
    <s v="CP015164.1"/>
    <n v="1728039"/>
    <n v="1730508"/>
    <x v="1"/>
    <m/>
    <m/>
    <m/>
    <s v="hypothetical protein"/>
    <m/>
    <m/>
    <s v="A4S02_08295"/>
    <n v="2470"/>
    <m/>
    <s v="pseudo"/>
  </r>
  <r>
    <n v="3319"/>
    <x v="0"/>
    <x v="0"/>
    <s v="GCA_001766235.1"/>
    <s v="Primary Assembly"/>
    <s v="chromosome"/>
    <s v="CP015164.1"/>
    <n v="1730758"/>
    <n v="1731978"/>
    <x v="1"/>
    <m/>
    <m/>
    <m/>
    <m/>
    <m/>
    <m/>
    <s v="A4S02_08300"/>
    <n v="1221"/>
    <m/>
    <s v="pseudo"/>
  </r>
  <r>
    <n v="3320"/>
    <x v="1"/>
    <x v="1"/>
    <s v="GCA_001766235.1"/>
    <s v="Primary Assembly"/>
    <s v="chromosome"/>
    <s v="CP015164.1"/>
    <n v="1730758"/>
    <n v="1731978"/>
    <x v="1"/>
    <m/>
    <m/>
    <m/>
    <s v="glucarate transporter"/>
    <m/>
    <m/>
    <s v="A4S02_08300"/>
    <n v="1221"/>
    <m/>
    <s v="pseudo"/>
  </r>
  <r>
    <n v="3321"/>
    <x v="0"/>
    <x v="2"/>
    <s v="GCA_001766235.1"/>
    <s v="Primary Assembly"/>
    <s v="chromosome"/>
    <s v="CP015164.1"/>
    <n v="1732149"/>
    <n v="1733021"/>
    <x v="1"/>
    <m/>
    <m/>
    <m/>
    <m/>
    <m/>
    <m/>
    <s v="A4S02_08305"/>
    <n v="873"/>
    <m/>
    <m/>
  </r>
  <r>
    <n v="3322"/>
    <x v="1"/>
    <x v="3"/>
    <s v="GCA_001766235.1"/>
    <s v="Primary Assembly"/>
    <s v="chromosome"/>
    <s v="CP015164.1"/>
    <n v="1732149"/>
    <n v="1733021"/>
    <x v="1"/>
    <s v="AOW47843.1"/>
    <m/>
    <m/>
    <s v="multidrug transporter"/>
    <m/>
    <m/>
    <s v="A4S02_08305"/>
    <n v="873"/>
    <n v="290"/>
    <m/>
  </r>
  <r>
    <n v="3323"/>
    <x v="0"/>
    <x v="0"/>
    <s v="GCA_001766235.1"/>
    <s v="Primary Assembly"/>
    <s v="chromosome"/>
    <s v="CP015164.1"/>
    <n v="1733146"/>
    <n v="1733905"/>
    <x v="1"/>
    <m/>
    <m/>
    <m/>
    <m/>
    <m/>
    <m/>
    <s v="A4S02_08310"/>
    <n v="760"/>
    <m/>
    <s v="pseudo"/>
  </r>
  <r>
    <n v="3324"/>
    <x v="1"/>
    <x v="1"/>
    <s v="GCA_001766235.1"/>
    <s v="Primary Assembly"/>
    <s v="chromosome"/>
    <s v="CP015164.1"/>
    <n v="1733146"/>
    <n v="1733905"/>
    <x v="1"/>
    <m/>
    <m/>
    <m/>
    <s v="hypothetical protein"/>
    <m/>
    <m/>
    <s v="A4S02_08310"/>
    <n v="760"/>
    <m/>
    <s v="pseudo"/>
  </r>
  <r>
    <n v="3325"/>
    <x v="0"/>
    <x v="0"/>
    <s v="GCA_001766235.1"/>
    <s v="Primary Assembly"/>
    <s v="chromosome"/>
    <s v="CP015164.1"/>
    <n v="1733902"/>
    <n v="1734905"/>
    <x v="1"/>
    <m/>
    <m/>
    <m/>
    <m/>
    <m/>
    <m/>
    <s v="A4S02_08315"/>
    <n v="1004"/>
    <m/>
    <s v="pseudo"/>
  </r>
  <r>
    <n v="3326"/>
    <x v="1"/>
    <x v="1"/>
    <s v="GCA_001766235.1"/>
    <s v="Primary Assembly"/>
    <s v="chromosome"/>
    <s v="CP015164.1"/>
    <n v="1733902"/>
    <n v="1734905"/>
    <x v="1"/>
    <m/>
    <m/>
    <m/>
    <s v="allophanate hydrolase"/>
    <m/>
    <m/>
    <s v="A4S02_08315"/>
    <n v="1004"/>
    <m/>
    <s v="pseudo"/>
  </r>
  <r>
    <n v="3327"/>
    <x v="0"/>
    <x v="0"/>
    <s v="GCA_001766235.1"/>
    <s v="Primary Assembly"/>
    <s v="chromosome"/>
    <s v="CP015164.1"/>
    <n v="1734902"/>
    <n v="1735168"/>
    <x v="1"/>
    <m/>
    <m/>
    <m/>
    <m/>
    <m/>
    <m/>
    <s v="A4S02_08320"/>
    <n v="267"/>
    <m/>
    <s v="pseudo"/>
  </r>
  <r>
    <n v="3328"/>
    <x v="1"/>
    <x v="1"/>
    <s v="GCA_001766235.1"/>
    <s v="Primary Assembly"/>
    <s v="chromosome"/>
    <s v="CP015164.1"/>
    <n v="1734902"/>
    <n v="1735168"/>
    <x v="1"/>
    <m/>
    <m/>
    <m/>
    <s v="allophanate hydrolase"/>
    <m/>
    <m/>
    <s v="A4S02_08320"/>
    <n v="267"/>
    <m/>
    <s v="pseudo"/>
  </r>
  <r>
    <n v="3329"/>
    <x v="0"/>
    <x v="2"/>
    <s v="GCA_001766235.1"/>
    <s v="Primary Assembly"/>
    <s v="chromosome"/>
    <s v="CP015164.1"/>
    <n v="1735329"/>
    <n v="1736534"/>
    <x v="1"/>
    <m/>
    <m/>
    <m/>
    <m/>
    <m/>
    <m/>
    <s v="A4S02_08325"/>
    <n v="1206"/>
    <m/>
    <m/>
  </r>
  <r>
    <n v="3330"/>
    <x v="1"/>
    <x v="3"/>
    <s v="GCA_001766235.1"/>
    <s v="Primary Assembly"/>
    <s v="chromosome"/>
    <s v="CP015164.1"/>
    <n v="1735329"/>
    <n v="1736534"/>
    <x v="1"/>
    <s v="AOW46775.1"/>
    <m/>
    <m/>
    <s v="transposase"/>
    <m/>
    <m/>
    <s v="A4S02_08325"/>
    <n v="1206"/>
    <n v="401"/>
    <m/>
  </r>
  <r>
    <n v="3331"/>
    <x v="0"/>
    <x v="2"/>
    <s v="GCA_001766235.1"/>
    <s v="Primary Assembly"/>
    <s v="chromosome"/>
    <s v="CP015164.1"/>
    <n v="1736988"/>
    <n v="1737389"/>
    <x v="1"/>
    <m/>
    <m/>
    <m/>
    <m/>
    <m/>
    <m/>
    <s v="A4S02_08330"/>
    <n v="402"/>
    <m/>
    <m/>
  </r>
  <r>
    <n v="3332"/>
    <x v="1"/>
    <x v="3"/>
    <s v="GCA_001766235.1"/>
    <s v="Primary Assembly"/>
    <s v="chromosome"/>
    <s v="CP015164.1"/>
    <n v="1736988"/>
    <n v="1737389"/>
    <x v="1"/>
    <s v="AOW46776.1"/>
    <m/>
    <m/>
    <s v="transposase"/>
    <m/>
    <m/>
    <s v="A4S02_08330"/>
    <n v="402"/>
    <n v="133"/>
    <m/>
  </r>
  <r>
    <n v="3333"/>
    <x v="0"/>
    <x v="2"/>
    <s v="GCA_001766235.1"/>
    <s v="Primary Assembly"/>
    <s v="chromosome"/>
    <s v="CP015164.1"/>
    <n v="1737478"/>
    <n v="1738683"/>
    <x v="0"/>
    <m/>
    <m/>
    <m/>
    <m/>
    <m/>
    <m/>
    <s v="A4S02_08335"/>
    <n v="1206"/>
    <m/>
    <m/>
  </r>
  <r>
    <n v="3334"/>
    <x v="1"/>
    <x v="3"/>
    <s v="GCA_001766235.1"/>
    <s v="Primary Assembly"/>
    <s v="chromosome"/>
    <s v="CP015164.1"/>
    <n v="1737478"/>
    <n v="1738683"/>
    <x v="0"/>
    <s v="AOW46777.1"/>
    <m/>
    <m/>
    <s v="transposase"/>
    <m/>
    <m/>
    <s v="A4S02_08335"/>
    <n v="1206"/>
    <n v="401"/>
    <m/>
  </r>
  <r>
    <n v="3335"/>
    <x v="0"/>
    <x v="2"/>
    <s v="GCA_001766235.1"/>
    <s v="Primary Assembly"/>
    <s v="chromosome"/>
    <s v="CP015164.1"/>
    <n v="1738804"/>
    <n v="1739313"/>
    <x v="1"/>
    <m/>
    <m/>
    <m/>
    <m/>
    <m/>
    <m/>
    <s v="A4S02_08340"/>
    <n v="510"/>
    <m/>
    <m/>
  </r>
  <r>
    <n v="3336"/>
    <x v="1"/>
    <x v="3"/>
    <s v="GCA_001766235.1"/>
    <s v="Primary Assembly"/>
    <s v="chromosome"/>
    <s v="CP015164.1"/>
    <n v="1738804"/>
    <n v="1739313"/>
    <x v="1"/>
    <s v="AOW46778.1"/>
    <m/>
    <m/>
    <s v="hypothetical protein"/>
    <m/>
    <m/>
    <s v="A4S02_08340"/>
    <n v="510"/>
    <n v="169"/>
    <m/>
  </r>
  <r>
    <n v="3337"/>
    <x v="0"/>
    <x v="2"/>
    <s v="GCA_001766235.1"/>
    <s v="Primary Assembly"/>
    <s v="chromosome"/>
    <s v="CP015164.1"/>
    <n v="1739632"/>
    <n v="1739883"/>
    <x v="0"/>
    <m/>
    <m/>
    <m/>
    <m/>
    <m/>
    <m/>
    <s v="A4S02_08345"/>
    <n v="252"/>
    <m/>
    <m/>
  </r>
  <r>
    <n v="3338"/>
    <x v="1"/>
    <x v="3"/>
    <s v="GCA_001766235.1"/>
    <s v="Primary Assembly"/>
    <s v="chromosome"/>
    <s v="CP015164.1"/>
    <n v="1739632"/>
    <n v="1739883"/>
    <x v="0"/>
    <s v="AOW46779.1"/>
    <m/>
    <m/>
    <s v="antitoxin"/>
    <m/>
    <m/>
    <s v="A4S02_08345"/>
    <n v="252"/>
    <n v="83"/>
    <m/>
  </r>
  <r>
    <n v="3339"/>
    <x v="0"/>
    <x v="2"/>
    <s v="GCA_001766235.1"/>
    <s v="Primary Assembly"/>
    <s v="chromosome"/>
    <s v="CP015164.1"/>
    <n v="1739880"/>
    <n v="1740185"/>
    <x v="0"/>
    <m/>
    <m/>
    <m/>
    <m/>
    <m/>
    <m/>
    <s v="A4S02_08350"/>
    <n v="306"/>
    <m/>
    <m/>
  </r>
  <r>
    <n v="3340"/>
    <x v="1"/>
    <x v="3"/>
    <s v="GCA_001766235.1"/>
    <s v="Primary Assembly"/>
    <s v="chromosome"/>
    <s v="CP015164.1"/>
    <n v="1739880"/>
    <n v="1740185"/>
    <x v="0"/>
    <s v="AOW46780.1"/>
    <m/>
    <m/>
    <s v="plasmid stabilization protein ParE"/>
    <m/>
    <m/>
    <s v="A4S02_08350"/>
    <n v="306"/>
    <n v="101"/>
    <m/>
  </r>
  <r>
    <n v="3341"/>
    <x v="0"/>
    <x v="2"/>
    <s v="GCA_001766235.1"/>
    <s v="Primary Assembly"/>
    <s v="chromosome"/>
    <s v="CP015164.1"/>
    <n v="1740531"/>
    <n v="1741898"/>
    <x v="0"/>
    <m/>
    <m/>
    <m/>
    <m/>
    <m/>
    <m/>
    <s v="A4S02_08355"/>
    <n v="1368"/>
    <m/>
    <m/>
  </r>
  <r>
    <n v="3342"/>
    <x v="1"/>
    <x v="3"/>
    <s v="GCA_001766235.1"/>
    <s v="Primary Assembly"/>
    <s v="chromosome"/>
    <s v="CP015164.1"/>
    <n v="1740531"/>
    <n v="1741898"/>
    <x v="0"/>
    <s v="AOW46781.1"/>
    <m/>
    <m/>
    <s v="transposase"/>
    <m/>
    <m/>
    <s v="A4S02_08355"/>
    <n v="1368"/>
    <n v="455"/>
    <m/>
  </r>
  <r>
    <n v="3343"/>
    <x v="0"/>
    <x v="2"/>
    <s v="GCA_001766235.1"/>
    <s v="Primary Assembly"/>
    <s v="chromosome"/>
    <s v="CP015164.1"/>
    <n v="1741947"/>
    <n v="1742846"/>
    <x v="1"/>
    <m/>
    <m/>
    <m/>
    <m/>
    <m/>
    <m/>
    <s v="A4S02_08360"/>
    <n v="900"/>
    <m/>
    <m/>
  </r>
  <r>
    <n v="3344"/>
    <x v="1"/>
    <x v="3"/>
    <s v="GCA_001766235.1"/>
    <s v="Primary Assembly"/>
    <s v="chromosome"/>
    <s v="CP015164.1"/>
    <n v="1741947"/>
    <n v="1742846"/>
    <x v="1"/>
    <s v="AOW46782.1"/>
    <m/>
    <m/>
    <s v="LysR family transcriptional regulator"/>
    <m/>
    <m/>
    <s v="A4S02_08360"/>
    <n v="900"/>
    <n v="299"/>
    <m/>
  </r>
  <r>
    <n v="3345"/>
    <x v="0"/>
    <x v="2"/>
    <s v="GCA_001766235.1"/>
    <s v="Primary Assembly"/>
    <s v="chromosome"/>
    <s v="CP015164.1"/>
    <n v="1743167"/>
    <n v="1744195"/>
    <x v="1"/>
    <m/>
    <m/>
    <m/>
    <m/>
    <m/>
    <m/>
    <s v="A4S02_08365"/>
    <n v="1029"/>
    <m/>
    <m/>
  </r>
  <r>
    <n v="3346"/>
    <x v="1"/>
    <x v="3"/>
    <s v="GCA_001766235.1"/>
    <s v="Primary Assembly"/>
    <s v="chromosome"/>
    <s v="CP015164.1"/>
    <n v="1743167"/>
    <n v="1744195"/>
    <x v="1"/>
    <s v="AOW46783.1"/>
    <m/>
    <m/>
    <s v="5-methyltetrahydropteroyltriglutamate--homocysteine methyltransferase"/>
    <m/>
    <m/>
    <s v="A4S02_08365"/>
    <n v="1029"/>
    <n v="342"/>
    <m/>
  </r>
  <r>
    <n v="3347"/>
    <x v="0"/>
    <x v="2"/>
    <s v="GCA_001766235.1"/>
    <s v="Primary Assembly"/>
    <s v="chromosome"/>
    <s v="CP015164.1"/>
    <n v="1744223"/>
    <n v="1745206"/>
    <x v="1"/>
    <m/>
    <m/>
    <m/>
    <m/>
    <m/>
    <m/>
    <s v="A4S02_08370"/>
    <n v="984"/>
    <m/>
    <m/>
  </r>
  <r>
    <n v="3348"/>
    <x v="1"/>
    <x v="3"/>
    <s v="GCA_001766235.1"/>
    <s v="Primary Assembly"/>
    <s v="chromosome"/>
    <s v="CP015164.1"/>
    <n v="1744223"/>
    <n v="1745206"/>
    <x v="1"/>
    <s v="AOW46784.1"/>
    <m/>
    <m/>
    <s v="hypothetical protein"/>
    <m/>
    <m/>
    <s v="A4S02_08370"/>
    <n v="984"/>
    <n v="327"/>
    <m/>
  </r>
  <r>
    <n v="3349"/>
    <x v="0"/>
    <x v="2"/>
    <s v="GCA_001766235.1"/>
    <s v="Primary Assembly"/>
    <s v="chromosome"/>
    <s v="CP015164.1"/>
    <n v="1745225"/>
    <n v="1745581"/>
    <x v="1"/>
    <m/>
    <m/>
    <m/>
    <m/>
    <m/>
    <m/>
    <s v="A4S02_08375"/>
    <n v="357"/>
    <m/>
    <m/>
  </r>
  <r>
    <n v="3350"/>
    <x v="1"/>
    <x v="3"/>
    <s v="GCA_001766235.1"/>
    <s v="Primary Assembly"/>
    <s v="chromosome"/>
    <s v="CP015164.1"/>
    <n v="1745225"/>
    <n v="1745581"/>
    <x v="1"/>
    <s v="AOW46785.1"/>
    <m/>
    <m/>
    <s v="hypothetical protein"/>
    <m/>
    <m/>
    <s v="A4S02_08375"/>
    <n v="357"/>
    <n v="118"/>
    <m/>
  </r>
  <r>
    <n v="3351"/>
    <x v="0"/>
    <x v="2"/>
    <s v="GCA_001766235.1"/>
    <s v="Primary Assembly"/>
    <s v="chromosome"/>
    <s v="CP015164.1"/>
    <n v="1746203"/>
    <n v="1746397"/>
    <x v="1"/>
    <m/>
    <m/>
    <m/>
    <m/>
    <m/>
    <m/>
    <s v="A4S02_08380"/>
    <n v="195"/>
    <m/>
    <m/>
  </r>
  <r>
    <n v="3352"/>
    <x v="1"/>
    <x v="3"/>
    <s v="GCA_001766235.1"/>
    <s v="Primary Assembly"/>
    <s v="chromosome"/>
    <s v="CP015164.1"/>
    <n v="1746203"/>
    <n v="1746397"/>
    <x v="1"/>
    <s v="AOW46786.1"/>
    <m/>
    <m/>
    <s v="hypothetical protein"/>
    <m/>
    <m/>
    <s v="A4S02_08380"/>
    <n v="195"/>
    <n v="64"/>
    <m/>
  </r>
  <r>
    <n v="3353"/>
    <x v="0"/>
    <x v="2"/>
    <s v="GCA_001766235.1"/>
    <s v="Primary Assembly"/>
    <s v="chromosome"/>
    <s v="CP015164.1"/>
    <n v="1746407"/>
    <n v="1746661"/>
    <x v="1"/>
    <m/>
    <m/>
    <m/>
    <m/>
    <m/>
    <m/>
    <s v="A4S02_08385"/>
    <n v="255"/>
    <m/>
    <m/>
  </r>
  <r>
    <n v="3354"/>
    <x v="1"/>
    <x v="3"/>
    <s v="GCA_001766235.1"/>
    <s v="Primary Assembly"/>
    <s v="chromosome"/>
    <s v="CP015164.1"/>
    <n v="1746407"/>
    <n v="1746661"/>
    <x v="1"/>
    <s v="AOW47844.1"/>
    <m/>
    <m/>
    <s v="hypothetical protein"/>
    <m/>
    <m/>
    <s v="A4S02_08385"/>
    <n v="255"/>
    <n v="84"/>
    <m/>
  </r>
  <r>
    <n v="3355"/>
    <x v="0"/>
    <x v="2"/>
    <s v="GCA_001766235.1"/>
    <s v="Primary Assembly"/>
    <s v="chromosome"/>
    <s v="CP015164.1"/>
    <n v="1747276"/>
    <n v="1748661"/>
    <x v="0"/>
    <m/>
    <m/>
    <m/>
    <m/>
    <m/>
    <m/>
    <s v="A4S02_08390"/>
    <n v="1386"/>
    <m/>
    <m/>
  </r>
  <r>
    <n v="3356"/>
    <x v="1"/>
    <x v="3"/>
    <s v="GCA_001766235.1"/>
    <s v="Primary Assembly"/>
    <s v="chromosome"/>
    <s v="CP015164.1"/>
    <n v="1747276"/>
    <n v="1748661"/>
    <x v="0"/>
    <s v="AOW46787.1"/>
    <m/>
    <m/>
    <s v="transposase"/>
    <m/>
    <m/>
    <s v="A4S02_08390"/>
    <n v="1386"/>
    <n v="461"/>
    <m/>
  </r>
  <r>
    <n v="3357"/>
    <x v="0"/>
    <x v="2"/>
    <s v="GCA_001766235.1"/>
    <s v="Primary Assembly"/>
    <s v="chromosome"/>
    <s v="CP015164.1"/>
    <n v="1748923"/>
    <n v="1749948"/>
    <x v="0"/>
    <m/>
    <m/>
    <m/>
    <m/>
    <m/>
    <m/>
    <s v="A4S02_08395"/>
    <n v="1026"/>
    <m/>
    <m/>
  </r>
  <r>
    <n v="3358"/>
    <x v="1"/>
    <x v="3"/>
    <s v="GCA_001766235.1"/>
    <s v="Primary Assembly"/>
    <s v="chromosome"/>
    <s v="CP015164.1"/>
    <n v="1748923"/>
    <n v="1749948"/>
    <x v="0"/>
    <s v="AOW46788.1"/>
    <m/>
    <m/>
    <s v="transposase"/>
    <m/>
    <m/>
    <s v="A4S02_08395"/>
    <n v="1026"/>
    <n v="341"/>
    <m/>
  </r>
  <r>
    <n v="3359"/>
    <x v="0"/>
    <x v="2"/>
    <s v="GCA_001766235.1"/>
    <s v="Primary Assembly"/>
    <s v="chromosome"/>
    <s v="CP015164.1"/>
    <n v="1750497"/>
    <n v="1750961"/>
    <x v="0"/>
    <m/>
    <m/>
    <m/>
    <m/>
    <m/>
    <m/>
    <s v="A4S02_08400"/>
    <n v="465"/>
    <m/>
    <m/>
  </r>
  <r>
    <n v="3360"/>
    <x v="1"/>
    <x v="3"/>
    <s v="GCA_001766235.1"/>
    <s v="Primary Assembly"/>
    <s v="chromosome"/>
    <s v="CP015164.1"/>
    <n v="1750497"/>
    <n v="1750961"/>
    <x v="0"/>
    <s v="AOW46789.1"/>
    <m/>
    <m/>
    <s v="AsnC family transcriptional regulator"/>
    <m/>
    <m/>
    <s v="A4S02_08400"/>
    <n v="465"/>
    <n v="154"/>
    <m/>
  </r>
  <r>
    <n v="3361"/>
    <x v="0"/>
    <x v="2"/>
    <s v="GCA_001766235.1"/>
    <s v="Primary Assembly"/>
    <s v="chromosome"/>
    <s v="CP015164.1"/>
    <n v="1751182"/>
    <n v="1752795"/>
    <x v="1"/>
    <m/>
    <m/>
    <m/>
    <m/>
    <m/>
    <m/>
    <s v="A4S02_08405"/>
    <n v="1614"/>
    <m/>
    <m/>
  </r>
  <r>
    <n v="3362"/>
    <x v="1"/>
    <x v="3"/>
    <s v="GCA_001766235.1"/>
    <s v="Primary Assembly"/>
    <s v="chromosome"/>
    <s v="CP015164.1"/>
    <n v="1751182"/>
    <n v="1752795"/>
    <x v="1"/>
    <s v="AOW46790.1"/>
    <m/>
    <m/>
    <s v="transposase"/>
    <m/>
    <m/>
    <s v="A4S02_08405"/>
    <n v="1614"/>
    <n v="537"/>
    <m/>
  </r>
  <r>
    <n v="3363"/>
    <x v="0"/>
    <x v="2"/>
    <s v="GCA_001766235.1"/>
    <s v="Primary Assembly"/>
    <s v="chromosome"/>
    <s v="CP015164.1"/>
    <n v="1753059"/>
    <n v="1753469"/>
    <x v="0"/>
    <m/>
    <m/>
    <m/>
    <m/>
    <m/>
    <m/>
    <s v="A4S02_08410"/>
    <n v="411"/>
    <m/>
    <m/>
  </r>
  <r>
    <n v="3364"/>
    <x v="1"/>
    <x v="3"/>
    <s v="GCA_001766235.1"/>
    <s v="Primary Assembly"/>
    <s v="chromosome"/>
    <s v="CP015164.1"/>
    <n v="1753059"/>
    <n v="1753469"/>
    <x v="0"/>
    <s v="AOW46791.1"/>
    <m/>
    <m/>
    <s v="hypothetical protein"/>
    <m/>
    <m/>
    <s v="A4S02_08410"/>
    <n v="411"/>
    <n v="136"/>
    <m/>
  </r>
  <r>
    <n v="3365"/>
    <x v="0"/>
    <x v="2"/>
    <s v="GCA_001766235.1"/>
    <s v="Primary Assembly"/>
    <s v="chromosome"/>
    <s v="CP015164.1"/>
    <n v="1753549"/>
    <n v="1754034"/>
    <x v="1"/>
    <m/>
    <m/>
    <m/>
    <m/>
    <m/>
    <m/>
    <s v="A4S02_08415"/>
    <n v="486"/>
    <m/>
    <m/>
  </r>
  <r>
    <n v="3366"/>
    <x v="1"/>
    <x v="3"/>
    <s v="GCA_001766235.1"/>
    <s v="Primary Assembly"/>
    <s v="chromosome"/>
    <s v="CP015164.1"/>
    <n v="1753549"/>
    <n v="1754034"/>
    <x v="1"/>
    <s v="AOW46792.1"/>
    <m/>
    <m/>
    <s v="hypothetical protein"/>
    <m/>
    <m/>
    <s v="A4S02_08415"/>
    <n v="486"/>
    <n v="161"/>
    <m/>
  </r>
  <r>
    <n v="3367"/>
    <x v="0"/>
    <x v="2"/>
    <s v="GCA_001766235.1"/>
    <s v="Primary Assembly"/>
    <s v="chromosome"/>
    <s v="CP015164.1"/>
    <n v="1754084"/>
    <n v="1754938"/>
    <x v="1"/>
    <m/>
    <m/>
    <m/>
    <m/>
    <m/>
    <m/>
    <s v="A4S02_08420"/>
    <n v="855"/>
    <m/>
    <m/>
  </r>
  <r>
    <n v="3368"/>
    <x v="1"/>
    <x v="3"/>
    <s v="GCA_001766235.1"/>
    <s v="Primary Assembly"/>
    <s v="chromosome"/>
    <s v="CP015164.1"/>
    <n v="1754084"/>
    <n v="1754938"/>
    <x v="1"/>
    <s v="AOW46793.1"/>
    <m/>
    <m/>
    <s v="hypothetical protein"/>
    <m/>
    <m/>
    <s v="A4S02_08420"/>
    <n v="855"/>
    <n v="284"/>
    <m/>
  </r>
  <r>
    <n v="3369"/>
    <x v="0"/>
    <x v="2"/>
    <s v="GCA_001766235.1"/>
    <s v="Primary Assembly"/>
    <s v="chromosome"/>
    <s v="CP015164.1"/>
    <n v="1754948"/>
    <n v="1755466"/>
    <x v="1"/>
    <m/>
    <m/>
    <m/>
    <m/>
    <m/>
    <m/>
    <s v="A4S02_08425"/>
    <n v="519"/>
    <m/>
    <m/>
  </r>
  <r>
    <n v="3370"/>
    <x v="1"/>
    <x v="3"/>
    <s v="GCA_001766235.1"/>
    <s v="Primary Assembly"/>
    <s v="chromosome"/>
    <s v="CP015164.1"/>
    <n v="1754948"/>
    <n v="1755466"/>
    <x v="1"/>
    <s v="AOW47845.1"/>
    <m/>
    <m/>
    <s v="respiratory nitrate reductase subunit gamma"/>
    <m/>
    <m/>
    <s v="A4S02_08425"/>
    <n v="519"/>
    <n v="172"/>
    <m/>
  </r>
  <r>
    <n v="3371"/>
    <x v="0"/>
    <x v="2"/>
    <s v="GCA_001766235.1"/>
    <s v="Primary Assembly"/>
    <s v="chromosome"/>
    <s v="CP015164.1"/>
    <n v="1755666"/>
    <n v="1756361"/>
    <x v="1"/>
    <m/>
    <m/>
    <m/>
    <m/>
    <m/>
    <m/>
    <s v="A4S02_08430"/>
    <n v="696"/>
    <m/>
    <m/>
  </r>
  <r>
    <n v="3372"/>
    <x v="1"/>
    <x v="3"/>
    <s v="GCA_001766235.1"/>
    <s v="Primary Assembly"/>
    <s v="chromosome"/>
    <s v="CP015164.1"/>
    <n v="1755666"/>
    <n v="1756361"/>
    <x v="1"/>
    <s v="AOW46794.1"/>
    <m/>
    <m/>
    <s v="nitrate reductase molybdenum cofactor assembly chaperone"/>
    <m/>
    <m/>
    <s v="A4S02_08430"/>
    <n v="696"/>
    <n v="231"/>
    <m/>
  </r>
  <r>
    <n v="3373"/>
    <x v="0"/>
    <x v="2"/>
    <s v="GCA_001766235.1"/>
    <s v="Primary Assembly"/>
    <s v="chromosome"/>
    <s v="CP015164.1"/>
    <n v="1756364"/>
    <n v="1757896"/>
    <x v="1"/>
    <m/>
    <m/>
    <m/>
    <m/>
    <m/>
    <m/>
    <s v="A4S02_08435"/>
    <n v="1533"/>
    <m/>
    <m/>
  </r>
  <r>
    <n v="3374"/>
    <x v="1"/>
    <x v="3"/>
    <s v="GCA_001766235.1"/>
    <s v="Primary Assembly"/>
    <s v="chromosome"/>
    <s v="CP015164.1"/>
    <n v="1756364"/>
    <n v="1757896"/>
    <x v="1"/>
    <s v="AOW46795.1"/>
    <m/>
    <m/>
    <s v="nitrate reductase subunit beta"/>
    <m/>
    <m/>
    <s v="A4S02_08435"/>
    <n v="1533"/>
    <n v="510"/>
    <m/>
  </r>
  <r>
    <n v="3375"/>
    <x v="0"/>
    <x v="2"/>
    <s v="GCA_001766235.1"/>
    <s v="Primary Assembly"/>
    <s v="chromosome"/>
    <s v="CP015164.1"/>
    <n v="1757949"/>
    <n v="1761650"/>
    <x v="1"/>
    <m/>
    <m/>
    <m/>
    <m/>
    <m/>
    <m/>
    <s v="A4S02_08440"/>
    <n v="3702"/>
    <m/>
    <m/>
  </r>
  <r>
    <n v="3376"/>
    <x v="1"/>
    <x v="3"/>
    <s v="GCA_001766235.1"/>
    <s v="Primary Assembly"/>
    <s v="chromosome"/>
    <s v="CP015164.1"/>
    <n v="1757949"/>
    <n v="1761650"/>
    <x v="1"/>
    <s v="AOW46796.1"/>
    <m/>
    <m/>
    <s v="nitrate reductase subunit alpha"/>
    <m/>
    <m/>
    <s v="A4S02_08440"/>
    <n v="3702"/>
    <n v="1233"/>
    <m/>
  </r>
  <r>
    <n v="3377"/>
    <x v="0"/>
    <x v="0"/>
    <s v="GCA_001766235.1"/>
    <s v="Primary Assembly"/>
    <s v="chromosome"/>
    <s v="CP015164.1"/>
    <n v="1761867"/>
    <n v="1762022"/>
    <x v="0"/>
    <m/>
    <m/>
    <m/>
    <m/>
    <m/>
    <m/>
    <s v="A4S02_08445"/>
    <n v="156"/>
    <m/>
    <s v="pseudo"/>
  </r>
  <r>
    <n v="3378"/>
    <x v="1"/>
    <x v="1"/>
    <s v="GCA_001766235.1"/>
    <s v="Primary Assembly"/>
    <s v="chromosome"/>
    <s v="CP015164.1"/>
    <n v="1761867"/>
    <n v="1762022"/>
    <x v="0"/>
    <m/>
    <m/>
    <m/>
    <s v="transposase"/>
    <m/>
    <m/>
    <s v="A4S02_08445"/>
    <n v="156"/>
    <m/>
    <s v="pseudo"/>
  </r>
  <r>
    <n v="3379"/>
    <x v="0"/>
    <x v="2"/>
    <s v="GCA_001766235.1"/>
    <s v="Primary Assembly"/>
    <s v="chromosome"/>
    <s v="CP015164.1"/>
    <n v="1762101"/>
    <n v="1763180"/>
    <x v="0"/>
    <m/>
    <m/>
    <m/>
    <m/>
    <m/>
    <m/>
    <s v="A4S02_08450"/>
    <n v="1080"/>
    <m/>
    <m/>
  </r>
  <r>
    <n v="3380"/>
    <x v="1"/>
    <x v="3"/>
    <s v="GCA_001766235.1"/>
    <s v="Primary Assembly"/>
    <s v="chromosome"/>
    <s v="CP015164.1"/>
    <n v="1762101"/>
    <n v="1763180"/>
    <x v="0"/>
    <s v="AOW46797.1"/>
    <m/>
    <m/>
    <s v="transposase"/>
    <m/>
    <m/>
    <s v="A4S02_08450"/>
    <n v="1080"/>
    <n v="359"/>
    <m/>
  </r>
  <r>
    <n v="3381"/>
    <x v="0"/>
    <x v="2"/>
    <s v="GCA_001766235.1"/>
    <s v="Primary Assembly"/>
    <s v="chromosome"/>
    <s v="CP015164.1"/>
    <n v="1763847"/>
    <n v="1764476"/>
    <x v="1"/>
    <m/>
    <m/>
    <m/>
    <m/>
    <m/>
    <m/>
    <s v="A4S02_08455"/>
    <n v="630"/>
    <m/>
    <m/>
  </r>
  <r>
    <n v="3382"/>
    <x v="1"/>
    <x v="3"/>
    <s v="GCA_001766235.1"/>
    <s v="Primary Assembly"/>
    <s v="chromosome"/>
    <s v="CP015164.1"/>
    <n v="1763847"/>
    <n v="1764476"/>
    <x v="1"/>
    <s v="AOW46798.1"/>
    <m/>
    <m/>
    <s v="hypothetical protein"/>
    <m/>
    <m/>
    <s v="A4S02_08455"/>
    <n v="630"/>
    <n v="209"/>
    <m/>
  </r>
  <r>
    <n v="3383"/>
    <x v="0"/>
    <x v="2"/>
    <s v="GCA_001766235.1"/>
    <s v="Primary Assembly"/>
    <s v="chromosome"/>
    <s v="CP015164.1"/>
    <n v="1764703"/>
    <n v="1765887"/>
    <x v="0"/>
    <m/>
    <m/>
    <m/>
    <m/>
    <m/>
    <m/>
    <s v="A4S02_08460"/>
    <n v="1185"/>
    <m/>
    <m/>
  </r>
  <r>
    <n v="3384"/>
    <x v="1"/>
    <x v="3"/>
    <s v="GCA_001766235.1"/>
    <s v="Primary Assembly"/>
    <s v="chromosome"/>
    <s v="CP015164.1"/>
    <n v="1764703"/>
    <n v="1765887"/>
    <x v="0"/>
    <s v="AOW46799.1"/>
    <m/>
    <m/>
    <s v="MFS transporter"/>
    <m/>
    <m/>
    <s v="A4S02_08460"/>
    <n v="1185"/>
    <n v="394"/>
    <m/>
  </r>
  <r>
    <n v="3385"/>
    <x v="0"/>
    <x v="2"/>
    <s v="GCA_001766235.1"/>
    <s v="Primary Assembly"/>
    <s v="chromosome"/>
    <s v="CP015164.1"/>
    <n v="1765884"/>
    <n v="1767584"/>
    <x v="0"/>
    <m/>
    <m/>
    <m/>
    <m/>
    <m/>
    <m/>
    <s v="A4S02_08465"/>
    <n v="1701"/>
    <m/>
    <m/>
  </r>
  <r>
    <n v="3386"/>
    <x v="1"/>
    <x v="3"/>
    <s v="GCA_001766235.1"/>
    <s v="Primary Assembly"/>
    <s v="chromosome"/>
    <s v="CP015164.1"/>
    <n v="1765884"/>
    <n v="1767584"/>
    <x v="0"/>
    <s v="AOW46800.1"/>
    <m/>
    <m/>
    <s v="hypothetical protein"/>
    <m/>
    <m/>
    <s v="A4S02_08465"/>
    <n v="1701"/>
    <n v="566"/>
    <m/>
  </r>
  <r>
    <n v="3387"/>
    <x v="0"/>
    <x v="2"/>
    <s v="GCA_001766235.1"/>
    <s v="Primary Assembly"/>
    <s v="chromosome"/>
    <s v="CP015164.1"/>
    <n v="1767727"/>
    <n v="1769112"/>
    <x v="1"/>
    <m/>
    <m/>
    <m/>
    <m/>
    <m/>
    <m/>
    <s v="A4S02_08470"/>
    <n v="1386"/>
    <m/>
    <m/>
  </r>
  <r>
    <n v="3388"/>
    <x v="1"/>
    <x v="3"/>
    <s v="GCA_001766235.1"/>
    <s v="Primary Assembly"/>
    <s v="chromosome"/>
    <s v="CP015164.1"/>
    <n v="1767727"/>
    <n v="1769112"/>
    <x v="1"/>
    <s v="AOW46801.1"/>
    <m/>
    <m/>
    <s v="transposase"/>
    <m/>
    <m/>
    <s v="A4S02_08470"/>
    <n v="1386"/>
    <n v="461"/>
    <m/>
  </r>
  <r>
    <n v="3389"/>
    <x v="0"/>
    <x v="2"/>
    <s v="GCA_001766235.1"/>
    <s v="Primary Assembly"/>
    <s v="chromosome"/>
    <s v="CP015164.1"/>
    <n v="1769242"/>
    <n v="1772139"/>
    <x v="0"/>
    <m/>
    <m/>
    <m/>
    <m/>
    <m/>
    <m/>
    <s v="A4S02_08475"/>
    <n v="2898"/>
    <m/>
    <m/>
  </r>
  <r>
    <n v="3390"/>
    <x v="1"/>
    <x v="3"/>
    <s v="GCA_001766235.1"/>
    <s v="Primary Assembly"/>
    <s v="chromosome"/>
    <s v="CP015164.1"/>
    <n v="1769242"/>
    <n v="1772139"/>
    <x v="0"/>
    <s v="AOW46802.1"/>
    <m/>
    <m/>
    <s v="nitrite reductase small subunit"/>
    <m/>
    <m/>
    <s v="A4S02_08475"/>
    <n v="2898"/>
    <n v="965"/>
    <m/>
  </r>
  <r>
    <n v="3391"/>
    <x v="0"/>
    <x v="2"/>
    <s v="GCA_001766235.1"/>
    <s v="Primary Assembly"/>
    <s v="chromosome"/>
    <s v="CP015164.1"/>
    <n v="1772145"/>
    <n v="1776074"/>
    <x v="0"/>
    <m/>
    <m/>
    <m/>
    <m/>
    <m/>
    <m/>
    <s v="A4S02_08480"/>
    <n v="3930"/>
    <m/>
    <m/>
  </r>
  <r>
    <n v="3392"/>
    <x v="1"/>
    <x v="3"/>
    <s v="GCA_001766235.1"/>
    <s v="Primary Assembly"/>
    <s v="chromosome"/>
    <s v="CP015164.1"/>
    <n v="1772145"/>
    <n v="1776074"/>
    <x v="0"/>
    <s v="AOW46803.1"/>
    <m/>
    <m/>
    <s v="molybdopterin oxidoreductase"/>
    <m/>
    <m/>
    <s v="A4S02_08480"/>
    <n v="3930"/>
    <n v="1309"/>
    <m/>
  </r>
  <r>
    <n v="3393"/>
    <x v="0"/>
    <x v="2"/>
    <s v="GCA_001766235.1"/>
    <s v="Primary Assembly"/>
    <s v="chromosome"/>
    <s v="CP015164.1"/>
    <n v="1776095"/>
    <n v="1776676"/>
    <x v="0"/>
    <m/>
    <m/>
    <m/>
    <m/>
    <m/>
    <m/>
    <s v="A4S02_08485"/>
    <n v="582"/>
    <m/>
    <m/>
  </r>
  <r>
    <n v="3394"/>
    <x v="1"/>
    <x v="3"/>
    <s v="GCA_001766235.1"/>
    <s v="Primary Assembly"/>
    <s v="chromosome"/>
    <s v="CP015164.1"/>
    <n v="1776095"/>
    <n v="1776676"/>
    <x v="0"/>
    <s v="AOW46804.1"/>
    <m/>
    <m/>
    <s v="regulator"/>
    <m/>
    <m/>
    <s v="A4S02_08485"/>
    <n v="582"/>
    <n v="193"/>
    <m/>
  </r>
  <r>
    <n v="3395"/>
    <x v="0"/>
    <x v="2"/>
    <s v="GCA_001766235.1"/>
    <s v="Primary Assembly"/>
    <s v="chromosome"/>
    <s v="CP015164.1"/>
    <n v="1776673"/>
    <n v="1777647"/>
    <x v="0"/>
    <m/>
    <m/>
    <m/>
    <m/>
    <m/>
    <m/>
    <s v="A4S02_08490"/>
    <n v="975"/>
    <m/>
    <m/>
  </r>
  <r>
    <n v="3396"/>
    <x v="1"/>
    <x v="3"/>
    <s v="GCA_001766235.1"/>
    <s v="Primary Assembly"/>
    <s v="chromosome"/>
    <s v="CP015164.1"/>
    <n v="1776673"/>
    <n v="1777647"/>
    <x v="0"/>
    <s v="AOW46805.1"/>
    <m/>
    <m/>
    <s v="nitrate ABC transporter ATP-binding protein"/>
    <m/>
    <m/>
    <s v="A4S02_08490"/>
    <n v="975"/>
    <n v="324"/>
    <m/>
  </r>
  <r>
    <n v="3397"/>
    <x v="0"/>
    <x v="2"/>
    <s v="GCA_001766235.1"/>
    <s v="Primary Assembly"/>
    <s v="chromosome"/>
    <s v="CP015164.1"/>
    <n v="1777886"/>
    <n v="1778497"/>
    <x v="0"/>
    <m/>
    <m/>
    <m/>
    <m/>
    <m/>
    <m/>
    <s v="A4S02_08495"/>
    <n v="612"/>
    <m/>
    <m/>
  </r>
  <r>
    <n v="3398"/>
    <x v="1"/>
    <x v="3"/>
    <s v="GCA_001766235.1"/>
    <s v="Primary Assembly"/>
    <s v="chromosome"/>
    <s v="CP015164.1"/>
    <n v="1777886"/>
    <n v="1778497"/>
    <x v="0"/>
    <s v="AOW46806.1"/>
    <m/>
    <m/>
    <s v="hypothetical protein"/>
    <m/>
    <m/>
    <s v="A4S02_08495"/>
    <n v="612"/>
    <n v="203"/>
    <m/>
  </r>
  <r>
    <n v="3399"/>
    <x v="0"/>
    <x v="2"/>
    <s v="GCA_001766235.1"/>
    <s v="Primary Assembly"/>
    <s v="chromosome"/>
    <s v="CP015164.1"/>
    <n v="1779121"/>
    <n v="1779447"/>
    <x v="0"/>
    <m/>
    <m/>
    <m/>
    <m/>
    <m/>
    <m/>
    <s v="A4S02_08500"/>
    <n v="327"/>
    <m/>
    <m/>
  </r>
  <r>
    <n v="3400"/>
    <x v="1"/>
    <x v="3"/>
    <s v="GCA_001766235.1"/>
    <s v="Primary Assembly"/>
    <s v="chromosome"/>
    <s v="CP015164.1"/>
    <n v="1779121"/>
    <n v="1779447"/>
    <x v="0"/>
    <s v="AOW47846.1"/>
    <m/>
    <m/>
    <s v="hypothetical protein"/>
    <m/>
    <m/>
    <s v="A4S02_08500"/>
    <n v="327"/>
    <n v="108"/>
    <m/>
  </r>
  <r>
    <n v="3401"/>
    <x v="0"/>
    <x v="2"/>
    <s v="GCA_001766235.1"/>
    <s v="Primary Assembly"/>
    <s v="chromosome"/>
    <s v="CP015164.1"/>
    <n v="1779647"/>
    <n v="1780321"/>
    <x v="0"/>
    <m/>
    <m/>
    <m/>
    <m/>
    <m/>
    <m/>
    <s v="A4S02_08505"/>
    <n v="675"/>
    <m/>
    <m/>
  </r>
  <r>
    <n v="3402"/>
    <x v="1"/>
    <x v="3"/>
    <s v="GCA_001766235.1"/>
    <s v="Primary Assembly"/>
    <s v="chromosome"/>
    <s v="CP015164.1"/>
    <n v="1779647"/>
    <n v="1780321"/>
    <x v="0"/>
    <s v="AOW46807.1"/>
    <m/>
    <m/>
    <s v="DNA-binding response regulator"/>
    <m/>
    <m/>
    <s v="A4S02_08505"/>
    <n v="675"/>
    <n v="224"/>
    <m/>
  </r>
  <r>
    <n v="3403"/>
    <x v="0"/>
    <x v="0"/>
    <s v="GCA_001766235.1"/>
    <s v="Primary Assembly"/>
    <s v="chromosome"/>
    <s v="CP015164.1"/>
    <n v="1780799"/>
    <n v="1781242"/>
    <x v="1"/>
    <m/>
    <m/>
    <m/>
    <m/>
    <m/>
    <m/>
    <s v="A4S02_08510"/>
    <n v="444"/>
    <m/>
    <s v="pseudo"/>
  </r>
  <r>
    <n v="3404"/>
    <x v="1"/>
    <x v="1"/>
    <s v="GCA_001766235.1"/>
    <s v="Primary Assembly"/>
    <s v="chromosome"/>
    <s v="CP015164.1"/>
    <n v="1780799"/>
    <n v="1781242"/>
    <x v="1"/>
    <m/>
    <m/>
    <m/>
    <s v="hypothetical protein"/>
    <m/>
    <m/>
    <s v="A4S02_08510"/>
    <n v="444"/>
    <m/>
    <s v="pseudo"/>
  </r>
  <r>
    <n v="3405"/>
    <x v="0"/>
    <x v="2"/>
    <s v="GCA_001766235.1"/>
    <s v="Primary Assembly"/>
    <s v="chromosome"/>
    <s v="CP015164.1"/>
    <n v="1781374"/>
    <n v="1781721"/>
    <x v="1"/>
    <m/>
    <m/>
    <m/>
    <m/>
    <m/>
    <m/>
    <s v="A4S02_08515"/>
    <n v="348"/>
    <m/>
    <m/>
  </r>
  <r>
    <n v="3406"/>
    <x v="1"/>
    <x v="3"/>
    <s v="GCA_001766235.1"/>
    <s v="Primary Assembly"/>
    <s v="chromosome"/>
    <s v="CP015164.1"/>
    <n v="1781374"/>
    <n v="1781721"/>
    <x v="1"/>
    <s v="AOW46808.1"/>
    <m/>
    <m/>
    <s v="hypothetical protein"/>
    <m/>
    <m/>
    <s v="A4S02_08515"/>
    <n v="348"/>
    <n v="115"/>
    <m/>
  </r>
  <r>
    <n v="3407"/>
    <x v="0"/>
    <x v="2"/>
    <s v="GCA_001766235.1"/>
    <s v="Primary Assembly"/>
    <s v="chromosome"/>
    <s v="CP015164.1"/>
    <n v="1781720"/>
    <n v="1782760"/>
    <x v="0"/>
    <m/>
    <m/>
    <m/>
    <m/>
    <m/>
    <m/>
    <s v="A4S02_08520"/>
    <n v="1041"/>
    <m/>
    <m/>
  </r>
  <r>
    <n v="3408"/>
    <x v="1"/>
    <x v="3"/>
    <s v="GCA_001766235.1"/>
    <s v="Primary Assembly"/>
    <s v="chromosome"/>
    <s v="CP015164.1"/>
    <n v="1781720"/>
    <n v="1782760"/>
    <x v="0"/>
    <s v="AOW46809.1"/>
    <m/>
    <m/>
    <s v="transposase"/>
    <m/>
    <m/>
    <s v="A4S02_08520"/>
    <n v="1041"/>
    <n v="346"/>
    <m/>
  </r>
  <r>
    <n v="3409"/>
    <x v="0"/>
    <x v="2"/>
    <s v="GCA_001766235.1"/>
    <s v="Primary Assembly"/>
    <s v="chromosome"/>
    <s v="CP015164.1"/>
    <n v="1783365"/>
    <n v="1784387"/>
    <x v="1"/>
    <m/>
    <m/>
    <m/>
    <m/>
    <m/>
    <m/>
    <s v="A4S02_08525"/>
    <n v="1023"/>
    <m/>
    <m/>
  </r>
  <r>
    <n v="3410"/>
    <x v="1"/>
    <x v="3"/>
    <s v="GCA_001766235.1"/>
    <s v="Primary Assembly"/>
    <s v="chromosome"/>
    <s v="CP015164.1"/>
    <n v="1783365"/>
    <n v="1784387"/>
    <x v="1"/>
    <s v="AOW46810.1"/>
    <m/>
    <m/>
    <s v="transposase"/>
    <m/>
    <m/>
    <s v="A4S02_08525"/>
    <n v="1023"/>
    <n v="340"/>
    <m/>
  </r>
  <r>
    <n v="3411"/>
    <x v="0"/>
    <x v="2"/>
    <s v="GCA_001766235.1"/>
    <s v="Primary Assembly"/>
    <s v="chromosome"/>
    <s v="CP015164.1"/>
    <n v="1784499"/>
    <n v="1784876"/>
    <x v="0"/>
    <m/>
    <m/>
    <m/>
    <m/>
    <m/>
    <m/>
    <s v="A4S02_08530"/>
    <n v="378"/>
    <m/>
    <m/>
  </r>
  <r>
    <n v="3412"/>
    <x v="1"/>
    <x v="3"/>
    <s v="GCA_001766235.1"/>
    <s v="Primary Assembly"/>
    <s v="chromosome"/>
    <s v="CP015164.1"/>
    <n v="1784499"/>
    <n v="1784876"/>
    <x v="0"/>
    <s v="AOW46811.1"/>
    <m/>
    <m/>
    <s v="hypothetical protein"/>
    <m/>
    <m/>
    <s v="A4S02_08530"/>
    <n v="378"/>
    <n v="125"/>
    <m/>
  </r>
  <r>
    <n v="3413"/>
    <x v="0"/>
    <x v="2"/>
    <s v="GCA_001766235.1"/>
    <s v="Primary Assembly"/>
    <s v="chromosome"/>
    <s v="CP015164.1"/>
    <n v="1785366"/>
    <n v="1786427"/>
    <x v="1"/>
    <m/>
    <m/>
    <m/>
    <m/>
    <m/>
    <m/>
    <s v="A4S02_08535"/>
    <n v="1062"/>
    <m/>
    <m/>
  </r>
  <r>
    <n v="3414"/>
    <x v="1"/>
    <x v="3"/>
    <s v="GCA_001766235.1"/>
    <s v="Primary Assembly"/>
    <s v="chromosome"/>
    <s v="CP015164.1"/>
    <n v="1785366"/>
    <n v="1786427"/>
    <x v="1"/>
    <s v="AOW46812.1"/>
    <m/>
    <m/>
    <s v="NAD-dependent dehydratase"/>
    <m/>
    <m/>
    <s v="A4S02_08535"/>
    <n v="1062"/>
    <n v="353"/>
    <m/>
  </r>
  <r>
    <n v="3415"/>
    <x v="0"/>
    <x v="2"/>
    <s v="GCA_001766235.1"/>
    <s v="Primary Assembly"/>
    <s v="chromosome"/>
    <s v="CP015164.1"/>
    <n v="1786574"/>
    <n v="1786999"/>
    <x v="0"/>
    <m/>
    <m/>
    <m/>
    <m/>
    <m/>
    <m/>
    <s v="A4S02_08540"/>
    <n v="426"/>
    <m/>
    <m/>
  </r>
  <r>
    <n v="3416"/>
    <x v="1"/>
    <x v="3"/>
    <s v="GCA_001766235.1"/>
    <s v="Primary Assembly"/>
    <s v="chromosome"/>
    <s v="CP015164.1"/>
    <n v="1786574"/>
    <n v="1786999"/>
    <x v="0"/>
    <s v="AOW46813.1"/>
    <m/>
    <m/>
    <s v="hypothetical protein"/>
    <m/>
    <m/>
    <s v="A4S02_08540"/>
    <n v="426"/>
    <n v="141"/>
    <m/>
  </r>
  <r>
    <n v="3417"/>
    <x v="0"/>
    <x v="2"/>
    <s v="GCA_001766235.1"/>
    <s v="Primary Assembly"/>
    <s v="chromosome"/>
    <s v="CP015164.1"/>
    <n v="1787022"/>
    <n v="1788524"/>
    <x v="1"/>
    <m/>
    <m/>
    <m/>
    <m/>
    <m/>
    <m/>
    <s v="A4S02_08545"/>
    <n v="1503"/>
    <m/>
    <m/>
  </r>
  <r>
    <n v="3418"/>
    <x v="1"/>
    <x v="3"/>
    <s v="GCA_001766235.1"/>
    <s v="Primary Assembly"/>
    <s v="chromosome"/>
    <s v="CP015164.1"/>
    <n v="1787022"/>
    <n v="1788524"/>
    <x v="1"/>
    <s v="AOW46814.1"/>
    <m/>
    <m/>
    <s v="phosphate transporter"/>
    <m/>
    <m/>
    <s v="A4S02_08545"/>
    <n v="1503"/>
    <n v="500"/>
    <m/>
  </r>
  <r>
    <n v="3419"/>
    <x v="0"/>
    <x v="2"/>
    <s v="GCA_001766235.1"/>
    <s v="Primary Assembly"/>
    <s v="chromosome"/>
    <s v="CP015164.1"/>
    <n v="1788648"/>
    <n v="1789307"/>
    <x v="1"/>
    <m/>
    <m/>
    <m/>
    <m/>
    <m/>
    <m/>
    <s v="A4S02_08550"/>
    <n v="660"/>
    <m/>
    <m/>
  </r>
  <r>
    <n v="3420"/>
    <x v="1"/>
    <x v="3"/>
    <s v="GCA_001766235.1"/>
    <s v="Primary Assembly"/>
    <s v="chromosome"/>
    <s v="CP015164.1"/>
    <n v="1788648"/>
    <n v="1789307"/>
    <x v="1"/>
    <s v="AOW46815.1"/>
    <m/>
    <m/>
    <s v="transcriptional regulator"/>
    <m/>
    <m/>
    <s v="A4S02_08550"/>
    <n v="660"/>
    <n v="219"/>
    <m/>
  </r>
  <r>
    <n v="3421"/>
    <x v="0"/>
    <x v="2"/>
    <s v="GCA_001766235.1"/>
    <s v="Primary Assembly"/>
    <s v="chromosome"/>
    <s v="CP015164.1"/>
    <n v="1789392"/>
    <n v="1790624"/>
    <x v="0"/>
    <m/>
    <m/>
    <m/>
    <m/>
    <m/>
    <m/>
    <s v="A4S02_08555"/>
    <n v="1233"/>
    <m/>
    <m/>
  </r>
  <r>
    <n v="3422"/>
    <x v="1"/>
    <x v="3"/>
    <s v="GCA_001766235.1"/>
    <s v="Primary Assembly"/>
    <s v="chromosome"/>
    <s v="CP015164.1"/>
    <n v="1789392"/>
    <n v="1790624"/>
    <x v="0"/>
    <s v="AOW46816.1"/>
    <m/>
    <m/>
    <s v="nitric oxide dioxygenase"/>
    <m/>
    <m/>
    <s v="A4S02_08555"/>
    <n v="1233"/>
    <n v="410"/>
    <m/>
  </r>
  <r>
    <n v="3423"/>
    <x v="0"/>
    <x v="2"/>
    <s v="GCA_001766235.1"/>
    <s v="Primary Assembly"/>
    <s v="chromosome"/>
    <s v="CP015164.1"/>
    <n v="1790920"/>
    <n v="1791309"/>
    <x v="0"/>
    <m/>
    <m/>
    <m/>
    <m/>
    <m/>
    <m/>
    <s v="A4S02_08560"/>
    <n v="390"/>
    <m/>
    <m/>
  </r>
  <r>
    <n v="3424"/>
    <x v="1"/>
    <x v="3"/>
    <s v="GCA_001766235.1"/>
    <s v="Primary Assembly"/>
    <s v="chromosome"/>
    <s v="CP015164.1"/>
    <n v="1790920"/>
    <n v="1791309"/>
    <x v="0"/>
    <s v="AOW46817.1"/>
    <m/>
    <m/>
    <s v="hypothetical protein"/>
    <m/>
    <m/>
    <s v="A4S02_08560"/>
    <n v="390"/>
    <n v="129"/>
    <m/>
  </r>
  <r>
    <n v="3425"/>
    <x v="0"/>
    <x v="2"/>
    <s v="GCA_001766235.1"/>
    <s v="Primary Assembly"/>
    <s v="chromosome"/>
    <s v="CP015164.1"/>
    <n v="1791463"/>
    <n v="1792107"/>
    <x v="1"/>
    <m/>
    <m/>
    <m/>
    <m/>
    <m/>
    <m/>
    <s v="A4S02_08565"/>
    <n v="645"/>
    <m/>
    <m/>
  </r>
  <r>
    <n v="3426"/>
    <x v="1"/>
    <x v="3"/>
    <s v="GCA_001766235.1"/>
    <s v="Primary Assembly"/>
    <s v="chromosome"/>
    <s v="CP015164.1"/>
    <n v="1791463"/>
    <n v="1792107"/>
    <x v="1"/>
    <s v="AOW46818.1"/>
    <m/>
    <m/>
    <s v="hypothetical protein"/>
    <m/>
    <m/>
    <s v="A4S02_08565"/>
    <n v="645"/>
    <n v="214"/>
    <m/>
  </r>
  <r>
    <n v="3427"/>
    <x v="0"/>
    <x v="2"/>
    <s v="GCA_001766235.1"/>
    <s v="Primary Assembly"/>
    <s v="chromosome"/>
    <s v="CP015164.1"/>
    <n v="1792175"/>
    <n v="1792675"/>
    <x v="0"/>
    <m/>
    <m/>
    <m/>
    <m/>
    <m/>
    <m/>
    <s v="A4S02_08570"/>
    <n v="501"/>
    <m/>
    <m/>
  </r>
  <r>
    <n v="3428"/>
    <x v="1"/>
    <x v="3"/>
    <s v="GCA_001766235.1"/>
    <s v="Primary Assembly"/>
    <s v="chromosome"/>
    <s v="CP015164.1"/>
    <n v="1792175"/>
    <n v="1792675"/>
    <x v="0"/>
    <s v="AOW46819.1"/>
    <m/>
    <m/>
    <s v="hypothetical protein"/>
    <m/>
    <m/>
    <s v="A4S02_08570"/>
    <n v="501"/>
    <n v="166"/>
    <m/>
  </r>
  <r>
    <n v="3429"/>
    <x v="0"/>
    <x v="2"/>
    <s v="GCA_001766235.1"/>
    <s v="Primary Assembly"/>
    <s v="chromosome"/>
    <s v="CP015164.1"/>
    <n v="1792876"/>
    <n v="1793721"/>
    <x v="0"/>
    <m/>
    <m/>
    <m/>
    <m/>
    <m/>
    <m/>
    <s v="A4S02_08575"/>
    <n v="846"/>
    <m/>
    <m/>
  </r>
  <r>
    <n v="3430"/>
    <x v="1"/>
    <x v="3"/>
    <s v="GCA_001766235.1"/>
    <s v="Primary Assembly"/>
    <s v="chromosome"/>
    <s v="CP015164.1"/>
    <n v="1792876"/>
    <n v="1793721"/>
    <x v="0"/>
    <s v="AOW46820.1"/>
    <m/>
    <m/>
    <s v="formyltetrahydrofolate deformylase"/>
    <m/>
    <m/>
    <s v="A4S02_08575"/>
    <n v="846"/>
    <n v="281"/>
    <m/>
  </r>
  <r>
    <n v="3431"/>
    <x v="0"/>
    <x v="2"/>
    <s v="GCA_001766235.1"/>
    <s v="Primary Assembly"/>
    <s v="chromosome"/>
    <s v="CP015164.1"/>
    <n v="1794231"/>
    <n v="1795310"/>
    <x v="0"/>
    <m/>
    <m/>
    <m/>
    <m/>
    <m/>
    <m/>
    <s v="A4S02_08580"/>
    <n v="1080"/>
    <m/>
    <m/>
  </r>
  <r>
    <n v="3432"/>
    <x v="1"/>
    <x v="3"/>
    <s v="GCA_001766235.1"/>
    <s v="Primary Assembly"/>
    <s v="chromosome"/>
    <s v="CP015164.1"/>
    <n v="1794231"/>
    <n v="1795310"/>
    <x v="0"/>
    <s v="AOW46821.1"/>
    <m/>
    <m/>
    <s v="transposase"/>
    <m/>
    <m/>
    <s v="A4S02_08580"/>
    <n v="1080"/>
    <n v="359"/>
    <m/>
  </r>
  <r>
    <n v="3433"/>
    <x v="0"/>
    <x v="2"/>
    <s v="GCA_001766235.1"/>
    <s v="Primary Assembly"/>
    <s v="chromosome"/>
    <s v="CP015164.1"/>
    <n v="1795530"/>
    <n v="1796915"/>
    <x v="0"/>
    <m/>
    <m/>
    <m/>
    <m/>
    <m/>
    <m/>
    <s v="A4S02_08585"/>
    <n v="1386"/>
    <m/>
    <m/>
  </r>
  <r>
    <n v="3434"/>
    <x v="1"/>
    <x v="3"/>
    <s v="GCA_001766235.1"/>
    <s v="Primary Assembly"/>
    <s v="chromosome"/>
    <s v="CP015164.1"/>
    <n v="1795530"/>
    <n v="1796915"/>
    <x v="0"/>
    <s v="AOW46822.1"/>
    <m/>
    <m/>
    <s v="transposase"/>
    <m/>
    <m/>
    <s v="A4S02_08585"/>
    <n v="1386"/>
    <n v="461"/>
    <m/>
  </r>
  <r>
    <n v="3435"/>
    <x v="0"/>
    <x v="2"/>
    <s v="GCA_001766235.1"/>
    <s v="Primary Assembly"/>
    <s v="chromosome"/>
    <s v="CP015164.1"/>
    <n v="1797177"/>
    <n v="1798199"/>
    <x v="0"/>
    <m/>
    <m/>
    <m/>
    <m/>
    <m/>
    <m/>
    <s v="A4S02_08590"/>
    <n v="1023"/>
    <m/>
    <m/>
  </r>
  <r>
    <n v="3436"/>
    <x v="1"/>
    <x v="3"/>
    <s v="GCA_001766235.1"/>
    <s v="Primary Assembly"/>
    <s v="chromosome"/>
    <s v="CP015164.1"/>
    <n v="1797177"/>
    <n v="1798199"/>
    <x v="0"/>
    <s v="AOW46823.1"/>
    <m/>
    <m/>
    <s v="transposase"/>
    <m/>
    <m/>
    <s v="A4S02_08590"/>
    <n v="1023"/>
    <n v="340"/>
    <m/>
  </r>
  <r>
    <n v="3437"/>
    <x v="0"/>
    <x v="2"/>
    <s v="GCA_001766235.1"/>
    <s v="Primary Assembly"/>
    <s v="chromosome"/>
    <s v="CP015164.1"/>
    <n v="1798743"/>
    <n v="1799783"/>
    <x v="1"/>
    <m/>
    <m/>
    <m/>
    <m/>
    <m/>
    <m/>
    <s v="A4S02_08595"/>
    <n v="1041"/>
    <m/>
    <m/>
  </r>
  <r>
    <n v="3438"/>
    <x v="1"/>
    <x v="3"/>
    <s v="GCA_001766235.1"/>
    <s v="Primary Assembly"/>
    <s v="chromosome"/>
    <s v="CP015164.1"/>
    <n v="1798743"/>
    <n v="1799783"/>
    <x v="1"/>
    <s v="AOW46824.1"/>
    <m/>
    <m/>
    <s v="transposase"/>
    <m/>
    <m/>
    <s v="A4S02_08595"/>
    <n v="1041"/>
    <n v="346"/>
    <m/>
  </r>
  <r>
    <n v="3439"/>
    <x v="0"/>
    <x v="2"/>
    <s v="GCA_001766235.1"/>
    <s v="Primary Assembly"/>
    <s v="chromosome"/>
    <s v="CP015164.1"/>
    <n v="1799859"/>
    <n v="1800047"/>
    <x v="1"/>
    <m/>
    <m/>
    <m/>
    <m/>
    <m/>
    <m/>
    <s v="A4S02_08600"/>
    <n v="189"/>
    <m/>
    <m/>
  </r>
  <r>
    <n v="3440"/>
    <x v="1"/>
    <x v="3"/>
    <s v="GCA_001766235.1"/>
    <s v="Primary Assembly"/>
    <s v="chromosome"/>
    <s v="CP015164.1"/>
    <n v="1799859"/>
    <n v="1800047"/>
    <x v="1"/>
    <s v="AOW46825.1"/>
    <m/>
    <m/>
    <s v="hypothetical protein"/>
    <m/>
    <m/>
    <s v="A4S02_08600"/>
    <n v="189"/>
    <n v="62"/>
    <m/>
  </r>
  <r>
    <n v="3441"/>
    <x v="0"/>
    <x v="0"/>
    <s v="GCA_001766235.1"/>
    <s v="Primary Assembly"/>
    <s v="chromosome"/>
    <s v="CP015164.1"/>
    <n v="1800234"/>
    <n v="1801376"/>
    <x v="1"/>
    <m/>
    <m/>
    <m/>
    <m/>
    <m/>
    <m/>
    <s v="A4S02_08605"/>
    <n v="1143"/>
    <m/>
    <s v="pseudo"/>
  </r>
  <r>
    <n v="3442"/>
    <x v="1"/>
    <x v="1"/>
    <s v="GCA_001766235.1"/>
    <s v="Primary Assembly"/>
    <s v="chromosome"/>
    <s v="CP015164.1"/>
    <n v="1800234"/>
    <n v="1801376"/>
    <x v="1"/>
    <m/>
    <m/>
    <m/>
    <s v="aminoglycoside phosphotransferase"/>
    <m/>
    <m/>
    <s v="A4S02_08605"/>
    <n v="1143"/>
    <m/>
    <s v="pseudo"/>
  </r>
  <r>
    <n v="3443"/>
    <x v="0"/>
    <x v="2"/>
    <s v="GCA_001766235.1"/>
    <s v="Primary Assembly"/>
    <s v="chromosome"/>
    <s v="CP015164.1"/>
    <n v="1801416"/>
    <n v="1802243"/>
    <x v="1"/>
    <m/>
    <m/>
    <m/>
    <m/>
    <m/>
    <m/>
    <s v="A4S02_08610"/>
    <n v="828"/>
    <m/>
    <m/>
  </r>
  <r>
    <n v="3444"/>
    <x v="1"/>
    <x v="3"/>
    <s v="GCA_001766235.1"/>
    <s v="Primary Assembly"/>
    <s v="chromosome"/>
    <s v="CP015164.1"/>
    <n v="1801416"/>
    <n v="1802243"/>
    <x v="1"/>
    <s v="AOW46826.1"/>
    <m/>
    <m/>
    <s v="transposase"/>
    <m/>
    <m/>
    <s v="A4S02_08610"/>
    <n v="828"/>
    <n v="275"/>
    <m/>
  </r>
  <r>
    <n v="3445"/>
    <x v="0"/>
    <x v="2"/>
    <s v="GCA_001766235.1"/>
    <s v="Primary Assembly"/>
    <s v="chromosome"/>
    <s v="CP015164.1"/>
    <n v="1802240"/>
    <n v="1802503"/>
    <x v="1"/>
    <m/>
    <m/>
    <m/>
    <m/>
    <m/>
    <m/>
    <s v="A4S02_08615"/>
    <n v="264"/>
    <m/>
    <m/>
  </r>
  <r>
    <n v="3446"/>
    <x v="1"/>
    <x v="3"/>
    <s v="GCA_001766235.1"/>
    <s v="Primary Assembly"/>
    <s v="chromosome"/>
    <s v="CP015164.1"/>
    <n v="1802240"/>
    <n v="1802503"/>
    <x v="1"/>
    <s v="AOW47847.1"/>
    <m/>
    <m/>
    <s v="transposase"/>
    <m/>
    <m/>
    <s v="A4S02_08615"/>
    <n v="264"/>
    <n v="87"/>
    <m/>
  </r>
  <r>
    <n v="3447"/>
    <x v="0"/>
    <x v="2"/>
    <s v="GCA_001766235.1"/>
    <s v="Primary Assembly"/>
    <s v="chromosome"/>
    <s v="CP015164.1"/>
    <n v="1802569"/>
    <n v="1802787"/>
    <x v="1"/>
    <m/>
    <m/>
    <m/>
    <m/>
    <m/>
    <m/>
    <s v="A4S02_08620"/>
    <n v="219"/>
    <m/>
    <m/>
  </r>
  <r>
    <n v="3448"/>
    <x v="1"/>
    <x v="3"/>
    <s v="GCA_001766235.1"/>
    <s v="Primary Assembly"/>
    <s v="chromosome"/>
    <s v="CP015164.1"/>
    <n v="1802569"/>
    <n v="1802787"/>
    <x v="1"/>
    <s v="AOW46827.1"/>
    <m/>
    <m/>
    <s v="hypothetical protein"/>
    <m/>
    <m/>
    <s v="A4S02_08620"/>
    <n v="219"/>
    <n v="72"/>
    <m/>
  </r>
  <r>
    <n v="3449"/>
    <x v="0"/>
    <x v="2"/>
    <s v="GCA_001766235.1"/>
    <s v="Primary Assembly"/>
    <s v="chromosome"/>
    <s v="CP015164.1"/>
    <n v="1803131"/>
    <n v="1804072"/>
    <x v="0"/>
    <m/>
    <m/>
    <m/>
    <m/>
    <m/>
    <m/>
    <s v="A4S02_08625"/>
    <n v="942"/>
    <m/>
    <m/>
  </r>
  <r>
    <n v="3450"/>
    <x v="1"/>
    <x v="3"/>
    <s v="GCA_001766235.1"/>
    <s v="Primary Assembly"/>
    <s v="chromosome"/>
    <s v="CP015164.1"/>
    <n v="1803131"/>
    <n v="1804072"/>
    <x v="0"/>
    <s v="AOW46828.1"/>
    <m/>
    <m/>
    <s v="LysR family transcriptional regulator"/>
    <m/>
    <m/>
    <s v="A4S02_08625"/>
    <n v="942"/>
    <n v="313"/>
    <m/>
  </r>
  <r>
    <n v="3451"/>
    <x v="0"/>
    <x v="2"/>
    <s v="GCA_001766235.1"/>
    <s v="Primary Assembly"/>
    <s v="chromosome"/>
    <s v="CP015164.1"/>
    <n v="1804231"/>
    <n v="1805589"/>
    <x v="0"/>
    <m/>
    <m/>
    <m/>
    <m/>
    <m/>
    <m/>
    <s v="A4S02_08630"/>
    <n v="1359"/>
    <m/>
    <m/>
  </r>
  <r>
    <n v="3452"/>
    <x v="1"/>
    <x v="3"/>
    <s v="GCA_001766235.1"/>
    <s v="Primary Assembly"/>
    <s v="chromosome"/>
    <s v="CP015164.1"/>
    <n v="1804231"/>
    <n v="1805589"/>
    <x v="0"/>
    <s v="AOW46829.1"/>
    <m/>
    <m/>
    <s v="amidase"/>
    <m/>
    <m/>
    <s v="A4S02_08630"/>
    <n v="1359"/>
    <n v="452"/>
    <m/>
  </r>
  <r>
    <n v="3453"/>
    <x v="0"/>
    <x v="2"/>
    <s v="GCA_001766235.1"/>
    <s v="Primary Assembly"/>
    <s v="chromosome"/>
    <s v="CP015164.1"/>
    <n v="1805691"/>
    <n v="1806536"/>
    <x v="1"/>
    <m/>
    <m/>
    <m/>
    <m/>
    <m/>
    <m/>
    <s v="A4S02_08635"/>
    <n v="846"/>
    <m/>
    <m/>
  </r>
  <r>
    <n v="3454"/>
    <x v="1"/>
    <x v="3"/>
    <s v="GCA_001766235.1"/>
    <s v="Primary Assembly"/>
    <s v="chromosome"/>
    <s v="CP015164.1"/>
    <n v="1805691"/>
    <n v="1806536"/>
    <x v="1"/>
    <s v="AOW46830.1"/>
    <m/>
    <m/>
    <s v="short-chain dehydrogenase"/>
    <m/>
    <m/>
    <s v="A4S02_08635"/>
    <n v="846"/>
    <n v="281"/>
    <m/>
  </r>
  <r>
    <n v="3455"/>
    <x v="0"/>
    <x v="0"/>
    <s v="GCA_001766235.1"/>
    <s v="Primary Assembly"/>
    <s v="chromosome"/>
    <s v="CP015164.1"/>
    <n v="1806645"/>
    <n v="1807802"/>
    <x v="1"/>
    <m/>
    <m/>
    <m/>
    <m/>
    <m/>
    <m/>
    <s v="A4S02_08640"/>
    <n v="1158"/>
    <m/>
    <s v="pseudo"/>
  </r>
  <r>
    <n v="3456"/>
    <x v="1"/>
    <x v="1"/>
    <s v="GCA_001766235.1"/>
    <s v="Primary Assembly"/>
    <s v="chromosome"/>
    <s v="CP015164.1"/>
    <n v="1806645"/>
    <n v="1807802"/>
    <x v="1"/>
    <m/>
    <m/>
    <m/>
    <s v="malto-oligosyltrehalose synthase"/>
    <m/>
    <m/>
    <s v="A4S02_08640"/>
    <n v="1158"/>
    <m/>
    <s v="pseudo"/>
  </r>
  <r>
    <n v="3457"/>
    <x v="0"/>
    <x v="2"/>
    <s v="GCA_001766235.1"/>
    <s v="Primary Assembly"/>
    <s v="chromosome"/>
    <s v="CP015164.1"/>
    <n v="1808198"/>
    <n v="1809583"/>
    <x v="1"/>
    <m/>
    <m/>
    <m/>
    <m/>
    <m/>
    <m/>
    <s v="A4S02_08645"/>
    <n v="1386"/>
    <m/>
    <m/>
  </r>
  <r>
    <n v="3458"/>
    <x v="1"/>
    <x v="3"/>
    <s v="GCA_001766235.1"/>
    <s v="Primary Assembly"/>
    <s v="chromosome"/>
    <s v="CP015164.1"/>
    <n v="1808198"/>
    <n v="1809583"/>
    <x v="1"/>
    <s v="AOW46831.1"/>
    <m/>
    <m/>
    <s v="transposase"/>
    <m/>
    <m/>
    <s v="A4S02_08645"/>
    <n v="1386"/>
    <n v="461"/>
    <m/>
  </r>
  <r>
    <n v="3459"/>
    <x v="0"/>
    <x v="0"/>
    <s v="GCA_001766235.1"/>
    <s v="Primary Assembly"/>
    <s v="chromosome"/>
    <s v="CP015164.1"/>
    <n v="1809678"/>
    <n v="1810484"/>
    <x v="1"/>
    <m/>
    <m/>
    <m/>
    <m/>
    <m/>
    <m/>
    <s v="A4S02_08650"/>
    <n v="807"/>
    <m/>
    <s v="pseudo"/>
  </r>
  <r>
    <n v="3460"/>
    <x v="1"/>
    <x v="1"/>
    <s v="GCA_001766235.1"/>
    <s v="Primary Assembly"/>
    <s v="chromosome"/>
    <s v="CP015164.1"/>
    <n v="1809678"/>
    <n v="1810484"/>
    <x v="1"/>
    <m/>
    <m/>
    <m/>
    <s v="monooxygenase"/>
    <m/>
    <m/>
    <s v="A4S02_08650"/>
    <n v="807"/>
    <m/>
    <s v="pseudo"/>
  </r>
  <r>
    <n v="3461"/>
    <x v="0"/>
    <x v="0"/>
    <s v="GCA_001766235.1"/>
    <s v="Primary Assembly"/>
    <s v="chromosome"/>
    <s v="CP015164.1"/>
    <n v="1810546"/>
    <n v="1811328"/>
    <x v="0"/>
    <m/>
    <m/>
    <m/>
    <m/>
    <m/>
    <m/>
    <s v="A4S02_08655"/>
    <n v="783"/>
    <m/>
    <s v="pseudo"/>
  </r>
  <r>
    <n v="3462"/>
    <x v="1"/>
    <x v="1"/>
    <s v="GCA_001766235.1"/>
    <s v="Primary Assembly"/>
    <s v="chromosome"/>
    <s v="CP015164.1"/>
    <n v="1810546"/>
    <n v="1811328"/>
    <x v="0"/>
    <m/>
    <m/>
    <m/>
    <s v="electron transporter SenC"/>
    <m/>
    <m/>
    <s v="A4S02_08655"/>
    <n v="783"/>
    <m/>
    <s v="pseudo"/>
  </r>
  <r>
    <n v="3463"/>
    <x v="0"/>
    <x v="2"/>
    <s v="GCA_001766235.1"/>
    <s v="Primary Assembly"/>
    <s v="chromosome"/>
    <s v="CP015164.1"/>
    <n v="1811347"/>
    <n v="1813611"/>
    <x v="1"/>
    <m/>
    <m/>
    <m/>
    <m/>
    <m/>
    <m/>
    <s v="A4S02_08660"/>
    <n v="2265"/>
    <m/>
    <m/>
  </r>
  <r>
    <n v="3464"/>
    <x v="1"/>
    <x v="3"/>
    <s v="GCA_001766235.1"/>
    <s v="Primary Assembly"/>
    <s v="chromosome"/>
    <s v="CP015164.1"/>
    <n v="1811347"/>
    <n v="1813611"/>
    <x v="1"/>
    <s v="AOW47848.1"/>
    <m/>
    <m/>
    <s v="TonB-dependent receptor"/>
    <m/>
    <m/>
    <s v="A4S02_08660"/>
    <n v="2265"/>
    <n v="754"/>
    <m/>
  </r>
  <r>
    <n v="3465"/>
    <x v="0"/>
    <x v="2"/>
    <s v="GCA_001766235.1"/>
    <s v="Primary Assembly"/>
    <s v="chromosome"/>
    <s v="CP015164.1"/>
    <n v="1813726"/>
    <n v="1814115"/>
    <x v="1"/>
    <m/>
    <m/>
    <m/>
    <m/>
    <m/>
    <m/>
    <s v="A4S02_08665"/>
    <n v="390"/>
    <m/>
    <m/>
  </r>
  <r>
    <n v="3466"/>
    <x v="1"/>
    <x v="3"/>
    <s v="GCA_001766235.1"/>
    <s v="Primary Assembly"/>
    <s v="chromosome"/>
    <s v="CP015164.1"/>
    <n v="1813726"/>
    <n v="1814115"/>
    <x v="1"/>
    <s v="AOW46832.1"/>
    <m/>
    <m/>
    <s v="hypothetical protein"/>
    <m/>
    <m/>
    <s v="A4S02_08665"/>
    <n v="390"/>
    <n v="129"/>
    <m/>
  </r>
  <r>
    <n v="3467"/>
    <x v="0"/>
    <x v="0"/>
    <s v="GCA_001766235.1"/>
    <s v="Primary Assembly"/>
    <s v="chromosome"/>
    <s v="CP015164.1"/>
    <n v="1814237"/>
    <n v="1816894"/>
    <x v="1"/>
    <m/>
    <m/>
    <m/>
    <m/>
    <m/>
    <m/>
    <s v="A4S02_08670"/>
    <n v="2658"/>
    <m/>
    <s v="pseudo"/>
  </r>
  <r>
    <n v="3468"/>
    <x v="1"/>
    <x v="1"/>
    <s v="GCA_001766235.1"/>
    <s v="Primary Assembly"/>
    <s v="chromosome"/>
    <s v="CP015164.1"/>
    <n v="1814237"/>
    <n v="1816894"/>
    <x v="1"/>
    <m/>
    <m/>
    <m/>
    <s v="hypothetical protein"/>
    <m/>
    <m/>
    <s v="A4S02_08670"/>
    <n v="2658"/>
    <m/>
    <s v="pseudo"/>
  </r>
  <r>
    <n v="3469"/>
    <x v="0"/>
    <x v="4"/>
    <s v="GCA_001766235.1"/>
    <s v="Primary Assembly"/>
    <s v="chromosome"/>
    <s v="CP015164.1"/>
    <n v="1817197"/>
    <n v="1817273"/>
    <x v="1"/>
    <m/>
    <m/>
    <m/>
    <m/>
    <m/>
    <m/>
    <s v="A4S02_08675"/>
    <n v="77"/>
    <m/>
    <m/>
  </r>
  <r>
    <n v="3470"/>
    <x v="2"/>
    <x v="5"/>
    <s v="GCA_001766235.1"/>
    <s v="Primary Assembly"/>
    <s v="chromosome"/>
    <s v="CP015164.1"/>
    <n v="1817197"/>
    <n v="1817273"/>
    <x v="1"/>
    <m/>
    <m/>
    <m/>
    <s v="tRNA-Met"/>
    <m/>
    <m/>
    <s v="A4S02_08675"/>
    <n v="77"/>
    <m/>
    <s v="anticodon=CAT"/>
  </r>
  <r>
    <n v="3471"/>
    <x v="0"/>
    <x v="6"/>
    <s v="GCA_001766235.1"/>
    <s v="Primary Assembly"/>
    <s v="chromosome"/>
    <s v="CP015164.1"/>
    <n v="1817329"/>
    <n v="1817444"/>
    <x v="1"/>
    <m/>
    <m/>
    <m/>
    <m/>
    <s v="rrf"/>
    <m/>
    <s v="A4S02_08680"/>
    <n v="116"/>
    <m/>
    <m/>
  </r>
  <r>
    <n v="3472"/>
    <x v="3"/>
    <x v="5"/>
    <s v="GCA_001766235.1"/>
    <s v="Primary Assembly"/>
    <s v="chromosome"/>
    <s v="CP015164.1"/>
    <n v="1817329"/>
    <n v="1817444"/>
    <x v="1"/>
    <m/>
    <m/>
    <m/>
    <s v="5S ribosomal RNA"/>
    <s v="rrf"/>
    <m/>
    <s v="A4S02_08680"/>
    <n v="116"/>
    <m/>
    <m/>
  </r>
  <r>
    <n v="3473"/>
    <x v="0"/>
    <x v="6"/>
    <s v="GCA_001766235.1"/>
    <s v="Primary Assembly"/>
    <s v="chromosome"/>
    <s v="CP015164.1"/>
    <n v="1817555"/>
    <n v="1820297"/>
    <x v="1"/>
    <m/>
    <m/>
    <m/>
    <m/>
    <m/>
    <m/>
    <s v="A4S02_08685"/>
    <n v="2743"/>
    <m/>
    <m/>
  </r>
  <r>
    <n v="3474"/>
    <x v="3"/>
    <x v="5"/>
    <s v="GCA_001766235.1"/>
    <s v="Primary Assembly"/>
    <s v="chromosome"/>
    <s v="CP015164.1"/>
    <n v="1817555"/>
    <n v="1820297"/>
    <x v="1"/>
    <m/>
    <m/>
    <m/>
    <s v="23S ribosomal RNA"/>
    <m/>
    <m/>
    <s v="A4S02_08685"/>
    <n v="2743"/>
    <m/>
    <m/>
  </r>
  <r>
    <n v="3475"/>
    <x v="0"/>
    <x v="4"/>
    <s v="GCA_001766235.1"/>
    <s v="Primary Assembly"/>
    <s v="chromosome"/>
    <s v="CP015164.1"/>
    <n v="1820627"/>
    <n v="1820702"/>
    <x v="1"/>
    <m/>
    <m/>
    <m/>
    <m/>
    <m/>
    <m/>
    <s v="A4S02_08690"/>
    <n v="76"/>
    <m/>
    <m/>
  </r>
  <r>
    <n v="3476"/>
    <x v="2"/>
    <x v="5"/>
    <s v="GCA_001766235.1"/>
    <s v="Primary Assembly"/>
    <s v="chromosome"/>
    <s v="CP015164.1"/>
    <n v="1820627"/>
    <n v="1820702"/>
    <x v="1"/>
    <m/>
    <m/>
    <m/>
    <s v="tRNA-Ala"/>
    <m/>
    <m/>
    <s v="A4S02_08690"/>
    <n v="76"/>
    <m/>
    <s v="anticodon=TGC"/>
  </r>
  <r>
    <n v="3477"/>
    <x v="0"/>
    <x v="4"/>
    <s v="GCA_001766235.1"/>
    <s v="Primary Assembly"/>
    <s v="chromosome"/>
    <s v="CP015164.1"/>
    <n v="1820727"/>
    <n v="1820803"/>
    <x v="1"/>
    <m/>
    <m/>
    <m/>
    <m/>
    <m/>
    <m/>
    <s v="A4S02_08695"/>
    <n v="77"/>
    <m/>
    <m/>
  </r>
  <r>
    <n v="3478"/>
    <x v="2"/>
    <x v="5"/>
    <s v="GCA_001766235.1"/>
    <s v="Primary Assembly"/>
    <s v="chromosome"/>
    <s v="CP015164.1"/>
    <n v="1820727"/>
    <n v="1820803"/>
    <x v="1"/>
    <m/>
    <m/>
    <m/>
    <s v="tRNA-Ile"/>
    <m/>
    <m/>
    <s v="A4S02_08695"/>
    <n v="77"/>
    <m/>
    <s v="anticodon=GAT"/>
  </r>
  <r>
    <n v="3479"/>
    <x v="0"/>
    <x v="6"/>
    <s v="GCA_001766235.1"/>
    <s v="Primary Assembly"/>
    <s v="chromosome"/>
    <s v="CP015164.1"/>
    <n v="1821008"/>
    <n v="1822508"/>
    <x v="1"/>
    <m/>
    <m/>
    <m/>
    <m/>
    <m/>
    <m/>
    <s v="A4S02_08700"/>
    <n v="1501"/>
    <m/>
    <m/>
  </r>
  <r>
    <n v="3480"/>
    <x v="3"/>
    <x v="5"/>
    <s v="GCA_001766235.1"/>
    <s v="Primary Assembly"/>
    <s v="chromosome"/>
    <s v="CP015164.1"/>
    <n v="1821008"/>
    <n v="1822508"/>
    <x v="1"/>
    <m/>
    <m/>
    <m/>
    <s v="16S ribosomal RNA"/>
    <m/>
    <m/>
    <s v="A4S02_08700"/>
    <n v="1501"/>
    <m/>
    <m/>
  </r>
  <r>
    <n v="3481"/>
    <x v="0"/>
    <x v="2"/>
    <s v="GCA_001766235.1"/>
    <s v="Primary Assembly"/>
    <s v="chromosome"/>
    <s v="CP015164.1"/>
    <n v="1823057"/>
    <n v="1823497"/>
    <x v="0"/>
    <m/>
    <m/>
    <m/>
    <m/>
    <m/>
    <m/>
    <s v="A4S02_08705"/>
    <n v="441"/>
    <m/>
    <m/>
  </r>
  <r>
    <n v="3482"/>
    <x v="1"/>
    <x v="3"/>
    <s v="GCA_001766235.1"/>
    <s v="Primary Assembly"/>
    <s v="chromosome"/>
    <s v="CP015164.1"/>
    <n v="1823057"/>
    <n v="1823497"/>
    <x v="0"/>
    <s v="AOW46833.1"/>
    <m/>
    <m/>
    <s v="DNA mismatch repair protein MutT"/>
    <m/>
    <m/>
    <s v="A4S02_08705"/>
    <n v="441"/>
    <n v="146"/>
    <m/>
  </r>
  <r>
    <n v="3483"/>
    <x v="0"/>
    <x v="2"/>
    <s v="GCA_001766235.1"/>
    <s v="Primary Assembly"/>
    <s v="chromosome"/>
    <s v="CP015164.1"/>
    <n v="1823469"/>
    <n v="1823942"/>
    <x v="1"/>
    <m/>
    <m/>
    <m/>
    <m/>
    <m/>
    <m/>
    <s v="A4S02_08710"/>
    <n v="474"/>
    <m/>
    <m/>
  </r>
  <r>
    <n v="3484"/>
    <x v="1"/>
    <x v="3"/>
    <s v="GCA_001766235.1"/>
    <s v="Primary Assembly"/>
    <s v="chromosome"/>
    <s v="CP015164.1"/>
    <n v="1823469"/>
    <n v="1823942"/>
    <x v="1"/>
    <s v="AOW46834.1"/>
    <m/>
    <m/>
    <s v="transposase"/>
    <m/>
    <m/>
    <s v="A4S02_08710"/>
    <n v="474"/>
    <n v="157"/>
    <m/>
  </r>
  <r>
    <n v="3485"/>
    <x v="0"/>
    <x v="2"/>
    <s v="GCA_001766235.1"/>
    <s v="Primary Assembly"/>
    <s v="chromosome"/>
    <s v="CP015164.1"/>
    <n v="1824007"/>
    <n v="1824417"/>
    <x v="1"/>
    <m/>
    <m/>
    <m/>
    <m/>
    <m/>
    <m/>
    <s v="A4S02_08715"/>
    <n v="411"/>
    <m/>
    <m/>
  </r>
  <r>
    <n v="3486"/>
    <x v="1"/>
    <x v="3"/>
    <s v="GCA_001766235.1"/>
    <s v="Primary Assembly"/>
    <s v="chromosome"/>
    <s v="CP015164.1"/>
    <n v="1824007"/>
    <n v="1824417"/>
    <x v="1"/>
    <s v="AOW46835.1"/>
    <m/>
    <m/>
    <s v="transposase"/>
    <m/>
    <m/>
    <s v="A4S02_08715"/>
    <n v="411"/>
    <n v="136"/>
    <m/>
  </r>
  <r>
    <n v="3487"/>
    <x v="0"/>
    <x v="0"/>
    <s v="GCA_001766235.1"/>
    <s v="Primary Assembly"/>
    <s v="chromosome"/>
    <s v="CP015164.1"/>
    <n v="1824557"/>
    <n v="1825330"/>
    <x v="0"/>
    <m/>
    <m/>
    <m/>
    <m/>
    <m/>
    <m/>
    <s v="A4S02_08720"/>
    <n v="774"/>
    <m/>
    <s v="pseudo"/>
  </r>
  <r>
    <n v="3488"/>
    <x v="1"/>
    <x v="1"/>
    <s v="GCA_001766235.1"/>
    <s v="Primary Assembly"/>
    <s v="chromosome"/>
    <s v="CP015164.1"/>
    <n v="1824557"/>
    <n v="1825330"/>
    <x v="0"/>
    <m/>
    <m/>
    <m/>
    <s v="LysR family transcriptional regulator"/>
    <m/>
    <m/>
    <s v="A4S02_08720"/>
    <n v="774"/>
    <m/>
    <s v="pseudo"/>
  </r>
  <r>
    <n v="3489"/>
    <x v="0"/>
    <x v="2"/>
    <s v="GCA_001766235.1"/>
    <s v="Primary Assembly"/>
    <s v="chromosome"/>
    <s v="CP015164.1"/>
    <n v="1825751"/>
    <n v="1826098"/>
    <x v="1"/>
    <m/>
    <m/>
    <m/>
    <m/>
    <m/>
    <m/>
    <s v="A4S02_08725"/>
    <n v="348"/>
    <m/>
    <m/>
  </r>
  <r>
    <n v="3490"/>
    <x v="1"/>
    <x v="3"/>
    <s v="GCA_001766235.1"/>
    <s v="Primary Assembly"/>
    <s v="chromosome"/>
    <s v="CP015164.1"/>
    <n v="1825751"/>
    <n v="1826098"/>
    <x v="1"/>
    <s v="AOW46836.1"/>
    <m/>
    <m/>
    <s v="transposase"/>
    <m/>
    <m/>
    <s v="A4S02_08725"/>
    <n v="348"/>
    <n v="115"/>
    <m/>
  </r>
  <r>
    <n v="3491"/>
    <x v="0"/>
    <x v="0"/>
    <s v="GCA_001766235.1"/>
    <s v="Primary Assembly"/>
    <s v="chromosome"/>
    <s v="CP015164.1"/>
    <n v="1826156"/>
    <n v="1827300"/>
    <x v="0"/>
    <m/>
    <m/>
    <m/>
    <m/>
    <m/>
    <m/>
    <s v="A4S02_08730"/>
    <n v="1145"/>
    <m/>
    <s v="pseudo"/>
  </r>
  <r>
    <n v="3492"/>
    <x v="1"/>
    <x v="1"/>
    <s v="GCA_001766235.1"/>
    <s v="Primary Assembly"/>
    <s v="chromosome"/>
    <s v="CP015164.1"/>
    <n v="1826156"/>
    <n v="1827300"/>
    <x v="0"/>
    <m/>
    <m/>
    <m/>
    <s v="fusaric acid resistance protein"/>
    <m/>
    <m/>
    <s v="A4S02_08730"/>
    <n v="1145"/>
    <m/>
    <s v="pseudo"/>
  </r>
  <r>
    <n v="3493"/>
    <x v="0"/>
    <x v="2"/>
    <s v="GCA_001766235.1"/>
    <s v="Primary Assembly"/>
    <s v="chromosome"/>
    <s v="CP015164.1"/>
    <n v="1827364"/>
    <n v="1827570"/>
    <x v="0"/>
    <m/>
    <m/>
    <m/>
    <m/>
    <m/>
    <m/>
    <s v="A4S02_08735"/>
    <n v="207"/>
    <m/>
    <m/>
  </r>
  <r>
    <n v="3494"/>
    <x v="1"/>
    <x v="3"/>
    <s v="GCA_001766235.1"/>
    <s v="Primary Assembly"/>
    <s v="chromosome"/>
    <s v="CP015164.1"/>
    <n v="1827364"/>
    <n v="1827570"/>
    <x v="0"/>
    <s v="AOW47849.1"/>
    <m/>
    <m/>
    <s v="hypothetical protein"/>
    <m/>
    <m/>
    <s v="A4S02_08735"/>
    <n v="207"/>
    <n v="68"/>
    <m/>
  </r>
  <r>
    <n v="3495"/>
    <x v="0"/>
    <x v="4"/>
    <s v="GCA_001766235.1"/>
    <s v="Primary Assembly"/>
    <s v="chromosome"/>
    <s v="CP015164.1"/>
    <n v="1827623"/>
    <n v="1827699"/>
    <x v="1"/>
    <m/>
    <m/>
    <m/>
    <m/>
    <m/>
    <m/>
    <s v="A4S02_08740"/>
    <n v="77"/>
    <m/>
    <m/>
  </r>
  <r>
    <n v="3496"/>
    <x v="2"/>
    <x v="5"/>
    <s v="GCA_001766235.1"/>
    <s v="Primary Assembly"/>
    <s v="chromosome"/>
    <s v="CP015164.1"/>
    <n v="1827623"/>
    <n v="1827699"/>
    <x v="1"/>
    <m/>
    <m/>
    <m/>
    <s v="tRNA-Arg"/>
    <m/>
    <m/>
    <s v="A4S02_08740"/>
    <n v="77"/>
    <m/>
    <s v="anticodon=CCG"/>
  </r>
  <r>
    <n v="3497"/>
    <x v="0"/>
    <x v="2"/>
    <s v="GCA_001766235.1"/>
    <s v="Primary Assembly"/>
    <s v="chromosome"/>
    <s v="CP015164.1"/>
    <n v="1827819"/>
    <n v="1828928"/>
    <x v="1"/>
    <m/>
    <m/>
    <m/>
    <m/>
    <m/>
    <m/>
    <s v="A4S02_08745"/>
    <n v="1110"/>
    <m/>
    <m/>
  </r>
  <r>
    <n v="3498"/>
    <x v="1"/>
    <x v="3"/>
    <s v="GCA_001766235.1"/>
    <s v="Primary Assembly"/>
    <s v="chromosome"/>
    <s v="CP015164.1"/>
    <n v="1827819"/>
    <n v="1828928"/>
    <x v="1"/>
    <s v="AOW46837.1"/>
    <m/>
    <m/>
    <s v="lysophospholipase"/>
    <m/>
    <m/>
    <s v="A4S02_08745"/>
    <n v="1110"/>
    <n v="369"/>
    <m/>
  </r>
  <r>
    <n v="3499"/>
    <x v="0"/>
    <x v="2"/>
    <s v="GCA_001766235.1"/>
    <s v="Primary Assembly"/>
    <s v="chromosome"/>
    <s v="CP015164.1"/>
    <n v="1828989"/>
    <n v="1829204"/>
    <x v="0"/>
    <m/>
    <m/>
    <m/>
    <m/>
    <m/>
    <m/>
    <s v="A4S02_08750"/>
    <n v="216"/>
    <m/>
    <m/>
  </r>
  <r>
    <n v="3500"/>
    <x v="1"/>
    <x v="3"/>
    <s v="GCA_001766235.1"/>
    <s v="Primary Assembly"/>
    <s v="chromosome"/>
    <s v="CP015164.1"/>
    <n v="1828989"/>
    <n v="1829204"/>
    <x v="0"/>
    <s v="AOW46838.1"/>
    <m/>
    <m/>
    <s v="hypothetical protein"/>
    <m/>
    <m/>
    <s v="A4S02_08750"/>
    <n v="216"/>
    <n v="71"/>
    <m/>
  </r>
  <r>
    <n v="3501"/>
    <x v="0"/>
    <x v="2"/>
    <s v="GCA_001766235.1"/>
    <s v="Primary Assembly"/>
    <s v="chromosome"/>
    <s v="CP015164.1"/>
    <n v="1829299"/>
    <n v="1831491"/>
    <x v="0"/>
    <m/>
    <m/>
    <m/>
    <m/>
    <m/>
    <m/>
    <s v="A4S02_08755"/>
    <n v="2193"/>
    <m/>
    <m/>
  </r>
  <r>
    <n v="3502"/>
    <x v="1"/>
    <x v="3"/>
    <s v="GCA_001766235.1"/>
    <s v="Primary Assembly"/>
    <s v="chromosome"/>
    <s v="CP015164.1"/>
    <n v="1829299"/>
    <n v="1831491"/>
    <x v="0"/>
    <s v="AOW46839.1"/>
    <m/>
    <m/>
    <s v="cytochrome C biogenesis protein"/>
    <m/>
    <m/>
    <s v="A4S02_08755"/>
    <n v="2193"/>
    <n v="730"/>
    <m/>
  </r>
  <r>
    <n v="3503"/>
    <x v="0"/>
    <x v="2"/>
    <s v="GCA_001766235.1"/>
    <s v="Primary Assembly"/>
    <s v="chromosome"/>
    <s v="CP015164.1"/>
    <n v="1831488"/>
    <n v="1831826"/>
    <x v="1"/>
    <m/>
    <m/>
    <m/>
    <m/>
    <m/>
    <m/>
    <s v="A4S02_08760"/>
    <n v="339"/>
    <m/>
    <m/>
  </r>
  <r>
    <n v="3504"/>
    <x v="1"/>
    <x v="3"/>
    <s v="GCA_001766235.1"/>
    <s v="Primary Assembly"/>
    <s v="chromosome"/>
    <s v="CP015164.1"/>
    <n v="1831488"/>
    <n v="1831826"/>
    <x v="1"/>
    <s v="AOW46840.1"/>
    <m/>
    <m/>
    <s v="transporter"/>
    <m/>
    <m/>
    <s v="A4S02_08760"/>
    <n v="339"/>
    <n v="112"/>
    <m/>
  </r>
  <r>
    <n v="3505"/>
    <x v="0"/>
    <x v="2"/>
    <s v="GCA_001766235.1"/>
    <s v="Primary Assembly"/>
    <s v="chromosome"/>
    <s v="CP015164.1"/>
    <n v="1831845"/>
    <n v="1833113"/>
    <x v="1"/>
    <m/>
    <m/>
    <m/>
    <m/>
    <m/>
    <m/>
    <s v="A4S02_08765"/>
    <n v="1269"/>
    <m/>
    <m/>
  </r>
  <r>
    <n v="3506"/>
    <x v="1"/>
    <x v="3"/>
    <s v="GCA_001766235.1"/>
    <s v="Primary Assembly"/>
    <s v="chromosome"/>
    <s v="CP015164.1"/>
    <n v="1831845"/>
    <n v="1833113"/>
    <x v="1"/>
    <s v="AOW46841.1"/>
    <m/>
    <m/>
    <s v="serine--tRNA ligase"/>
    <m/>
    <m/>
    <s v="A4S02_08765"/>
    <n v="1269"/>
    <n v="422"/>
    <m/>
  </r>
  <r>
    <n v="3507"/>
    <x v="0"/>
    <x v="2"/>
    <s v="GCA_001766235.1"/>
    <s v="Primary Assembly"/>
    <s v="chromosome"/>
    <s v="CP015164.1"/>
    <n v="1833117"/>
    <n v="1833947"/>
    <x v="1"/>
    <m/>
    <m/>
    <m/>
    <m/>
    <m/>
    <m/>
    <s v="A4S02_08770"/>
    <n v="831"/>
    <m/>
    <m/>
  </r>
  <r>
    <n v="3508"/>
    <x v="1"/>
    <x v="3"/>
    <s v="GCA_001766235.1"/>
    <s v="Primary Assembly"/>
    <s v="chromosome"/>
    <s v="CP015164.1"/>
    <n v="1833117"/>
    <n v="1833947"/>
    <x v="1"/>
    <s v="AOW46842.1"/>
    <m/>
    <m/>
    <s v="twin arginine-targeting protein translocase TatC"/>
    <m/>
    <m/>
    <s v="A4S02_08770"/>
    <n v="831"/>
    <n v="276"/>
    <m/>
  </r>
  <r>
    <n v="3509"/>
    <x v="0"/>
    <x v="2"/>
    <s v="GCA_001766235.1"/>
    <s v="Primary Assembly"/>
    <s v="chromosome"/>
    <s v="CP015164.1"/>
    <n v="1833944"/>
    <n v="1834666"/>
    <x v="1"/>
    <m/>
    <m/>
    <m/>
    <m/>
    <m/>
    <m/>
    <s v="A4S02_08775"/>
    <n v="723"/>
    <m/>
    <m/>
  </r>
  <r>
    <n v="3510"/>
    <x v="1"/>
    <x v="3"/>
    <s v="GCA_001766235.1"/>
    <s v="Primary Assembly"/>
    <s v="chromosome"/>
    <s v="CP015164.1"/>
    <n v="1833944"/>
    <n v="1834666"/>
    <x v="1"/>
    <s v="AOW46843.1"/>
    <m/>
    <m/>
    <s v="twin arginine-targeting protein translocase TatB"/>
    <m/>
    <m/>
    <s v="A4S02_08775"/>
    <n v="723"/>
    <n v="240"/>
    <m/>
  </r>
  <r>
    <n v="3511"/>
    <x v="0"/>
    <x v="2"/>
    <s v="GCA_001766235.1"/>
    <s v="Primary Assembly"/>
    <s v="chromosome"/>
    <s v="CP015164.1"/>
    <n v="1834685"/>
    <n v="1835551"/>
    <x v="1"/>
    <m/>
    <m/>
    <m/>
    <m/>
    <m/>
    <m/>
    <s v="A4S02_08780"/>
    <n v="867"/>
    <m/>
    <m/>
  </r>
  <r>
    <n v="3512"/>
    <x v="1"/>
    <x v="3"/>
    <s v="GCA_001766235.1"/>
    <s v="Primary Assembly"/>
    <s v="chromosome"/>
    <s v="CP015164.1"/>
    <n v="1834685"/>
    <n v="1835551"/>
    <x v="1"/>
    <s v="AOW46844.1"/>
    <m/>
    <m/>
    <s v="SMC-Scp complex subunit ScpB"/>
    <m/>
    <m/>
    <s v="A4S02_08780"/>
    <n v="867"/>
    <n v="288"/>
    <m/>
  </r>
  <r>
    <n v="3513"/>
    <x v="0"/>
    <x v="2"/>
    <s v="GCA_001766235.1"/>
    <s v="Primary Assembly"/>
    <s v="chromosome"/>
    <s v="CP015164.1"/>
    <n v="1835548"/>
    <n v="1836465"/>
    <x v="1"/>
    <m/>
    <m/>
    <m/>
    <m/>
    <m/>
    <m/>
    <s v="A4S02_08785"/>
    <n v="918"/>
    <m/>
    <m/>
  </r>
  <r>
    <n v="3514"/>
    <x v="1"/>
    <x v="3"/>
    <s v="GCA_001766235.1"/>
    <s v="Primary Assembly"/>
    <s v="chromosome"/>
    <s v="CP015164.1"/>
    <n v="1835548"/>
    <n v="1836465"/>
    <x v="1"/>
    <s v="AOW46845.1"/>
    <m/>
    <m/>
    <s v="chromosome segregation protein ScpA"/>
    <m/>
    <m/>
    <s v="A4S02_08785"/>
    <n v="918"/>
    <n v="305"/>
    <m/>
  </r>
  <r>
    <n v="3515"/>
    <x v="0"/>
    <x v="2"/>
    <s v="GCA_001766235.1"/>
    <s v="Primary Assembly"/>
    <s v="chromosome"/>
    <s v="CP015164.1"/>
    <n v="1836486"/>
    <n v="1837463"/>
    <x v="1"/>
    <m/>
    <m/>
    <m/>
    <m/>
    <m/>
    <m/>
    <s v="A4S02_08790"/>
    <n v="978"/>
    <m/>
    <m/>
  </r>
  <r>
    <n v="3516"/>
    <x v="1"/>
    <x v="3"/>
    <s v="GCA_001766235.1"/>
    <s v="Primary Assembly"/>
    <s v="chromosome"/>
    <s v="CP015164.1"/>
    <n v="1836486"/>
    <n v="1837463"/>
    <x v="1"/>
    <s v="AOW46846.1"/>
    <m/>
    <m/>
    <s v="hypothetical protein"/>
    <m/>
    <m/>
    <s v="A4S02_08790"/>
    <n v="978"/>
    <n v="325"/>
    <m/>
  </r>
  <r>
    <n v="3517"/>
    <x v="0"/>
    <x v="2"/>
    <s v="GCA_001766235.1"/>
    <s v="Primary Assembly"/>
    <s v="chromosome"/>
    <s v="CP015164.1"/>
    <n v="1837463"/>
    <n v="1839262"/>
    <x v="1"/>
    <m/>
    <m/>
    <m/>
    <m/>
    <m/>
    <m/>
    <s v="A4S02_08795"/>
    <n v="1800"/>
    <m/>
    <m/>
  </r>
  <r>
    <n v="3518"/>
    <x v="1"/>
    <x v="3"/>
    <s v="GCA_001766235.1"/>
    <s v="Primary Assembly"/>
    <s v="chromosome"/>
    <s v="CP015164.1"/>
    <n v="1837463"/>
    <n v="1839262"/>
    <x v="1"/>
    <s v="AOW46847.1"/>
    <m/>
    <m/>
    <s v="arginine--tRNA ligase"/>
    <m/>
    <m/>
    <s v="A4S02_08795"/>
    <n v="1800"/>
    <n v="599"/>
    <m/>
  </r>
  <r>
    <n v="3519"/>
    <x v="0"/>
    <x v="2"/>
    <s v="GCA_001766235.1"/>
    <s v="Primary Assembly"/>
    <s v="chromosome"/>
    <s v="CP015164.1"/>
    <n v="1839310"/>
    <n v="1840470"/>
    <x v="1"/>
    <m/>
    <m/>
    <m/>
    <m/>
    <m/>
    <m/>
    <s v="A4S02_08800"/>
    <n v="1161"/>
    <m/>
    <m/>
  </r>
  <r>
    <n v="3520"/>
    <x v="1"/>
    <x v="3"/>
    <s v="GCA_001766235.1"/>
    <s v="Primary Assembly"/>
    <s v="chromosome"/>
    <s v="CP015164.1"/>
    <n v="1839310"/>
    <n v="1840470"/>
    <x v="1"/>
    <s v="AOW47850.1"/>
    <m/>
    <m/>
    <s v="deoxyguanosinetriphosphate triphosphohydrolase"/>
    <m/>
    <m/>
    <s v="A4S02_08800"/>
    <n v="1161"/>
    <n v="386"/>
    <m/>
  </r>
  <r>
    <n v="3521"/>
    <x v="0"/>
    <x v="2"/>
    <s v="GCA_001766235.1"/>
    <s v="Primary Assembly"/>
    <s v="chromosome"/>
    <s v="CP015164.1"/>
    <n v="1840654"/>
    <n v="1841022"/>
    <x v="0"/>
    <m/>
    <m/>
    <m/>
    <m/>
    <m/>
    <m/>
    <s v="A4S02_08805"/>
    <n v="369"/>
    <m/>
    <m/>
  </r>
  <r>
    <n v="3522"/>
    <x v="1"/>
    <x v="3"/>
    <s v="GCA_001766235.1"/>
    <s v="Primary Assembly"/>
    <s v="chromosome"/>
    <s v="CP015164.1"/>
    <n v="1840654"/>
    <n v="1841022"/>
    <x v="0"/>
    <s v="AOW46848.1"/>
    <m/>
    <m/>
    <s v="Fe-S cluster assembly protein HesB"/>
    <m/>
    <m/>
    <s v="A4S02_08805"/>
    <n v="369"/>
    <n v="122"/>
    <m/>
  </r>
  <r>
    <n v="3523"/>
    <x v="0"/>
    <x v="2"/>
    <s v="GCA_001766235.1"/>
    <s v="Primary Assembly"/>
    <s v="chromosome"/>
    <s v="CP015164.1"/>
    <n v="1841019"/>
    <n v="1841804"/>
    <x v="0"/>
    <m/>
    <m/>
    <m/>
    <m/>
    <m/>
    <m/>
    <s v="A4S02_08810"/>
    <n v="786"/>
    <m/>
    <m/>
  </r>
  <r>
    <n v="3524"/>
    <x v="1"/>
    <x v="3"/>
    <s v="GCA_001766235.1"/>
    <s v="Primary Assembly"/>
    <s v="chromosome"/>
    <s v="CP015164.1"/>
    <n v="1841019"/>
    <n v="1841804"/>
    <x v="0"/>
    <s v="AOW46849.1"/>
    <m/>
    <m/>
    <s v="exodeoxyribonuclease III"/>
    <m/>
    <m/>
    <s v="A4S02_08810"/>
    <n v="786"/>
    <n v="261"/>
    <m/>
  </r>
  <r>
    <n v="3525"/>
    <x v="0"/>
    <x v="2"/>
    <s v="GCA_001766235.1"/>
    <s v="Primary Assembly"/>
    <s v="chromosome"/>
    <s v="CP015164.1"/>
    <n v="1841865"/>
    <n v="1842683"/>
    <x v="1"/>
    <m/>
    <m/>
    <m/>
    <m/>
    <m/>
    <m/>
    <s v="A4S02_08815"/>
    <n v="819"/>
    <m/>
    <m/>
  </r>
  <r>
    <n v="3526"/>
    <x v="1"/>
    <x v="3"/>
    <s v="GCA_001766235.1"/>
    <s v="Primary Assembly"/>
    <s v="chromosome"/>
    <s v="CP015164.1"/>
    <n v="1841865"/>
    <n v="1842683"/>
    <x v="1"/>
    <s v="AOW46850.1"/>
    <m/>
    <m/>
    <s v="esterase"/>
    <m/>
    <m/>
    <s v="A4S02_08815"/>
    <n v="819"/>
    <n v="272"/>
    <m/>
  </r>
  <r>
    <n v="3527"/>
    <x v="0"/>
    <x v="2"/>
    <s v="GCA_001766235.1"/>
    <s v="Primary Assembly"/>
    <s v="chromosome"/>
    <s v="CP015164.1"/>
    <n v="1842808"/>
    <n v="1843944"/>
    <x v="1"/>
    <m/>
    <m/>
    <m/>
    <m/>
    <m/>
    <m/>
    <s v="A4S02_08820"/>
    <n v="1137"/>
    <m/>
    <m/>
  </r>
  <r>
    <n v="3528"/>
    <x v="1"/>
    <x v="3"/>
    <s v="GCA_001766235.1"/>
    <s v="Primary Assembly"/>
    <s v="chromosome"/>
    <s v="CP015164.1"/>
    <n v="1842808"/>
    <n v="1843944"/>
    <x v="1"/>
    <s v="AOW46851.1"/>
    <m/>
    <m/>
    <s v="glycosyl transferase"/>
    <m/>
    <m/>
    <s v="A4S02_08820"/>
    <n v="1137"/>
    <n v="378"/>
    <m/>
  </r>
  <r>
    <n v="3529"/>
    <x v="0"/>
    <x v="2"/>
    <s v="GCA_001766235.1"/>
    <s v="Primary Assembly"/>
    <s v="chromosome"/>
    <s v="CP015164.1"/>
    <n v="1843970"/>
    <n v="1845007"/>
    <x v="1"/>
    <m/>
    <m/>
    <m/>
    <m/>
    <m/>
    <m/>
    <s v="A4S02_08825"/>
    <n v="1038"/>
    <m/>
    <m/>
  </r>
  <r>
    <n v="3530"/>
    <x v="1"/>
    <x v="3"/>
    <s v="GCA_001766235.1"/>
    <s v="Primary Assembly"/>
    <s v="chromosome"/>
    <s v="CP015164.1"/>
    <n v="1843970"/>
    <n v="1845007"/>
    <x v="1"/>
    <s v="AOW46852.1"/>
    <m/>
    <m/>
    <s v="nucleoside-diphosphate sugar epimerase"/>
    <m/>
    <m/>
    <s v="A4S02_08825"/>
    <n v="1038"/>
    <n v="345"/>
    <m/>
  </r>
  <r>
    <n v="3531"/>
    <x v="0"/>
    <x v="2"/>
    <s v="GCA_001766235.1"/>
    <s v="Primary Assembly"/>
    <s v="chromosome"/>
    <s v="CP015164.1"/>
    <n v="1845000"/>
    <n v="1846325"/>
    <x v="1"/>
    <m/>
    <m/>
    <m/>
    <m/>
    <m/>
    <m/>
    <s v="A4S02_08830"/>
    <n v="1326"/>
    <m/>
    <m/>
  </r>
  <r>
    <n v="3532"/>
    <x v="1"/>
    <x v="3"/>
    <s v="GCA_001766235.1"/>
    <s v="Primary Assembly"/>
    <s v="chromosome"/>
    <s v="CP015164.1"/>
    <n v="1845000"/>
    <n v="1846325"/>
    <x v="1"/>
    <s v="AOW46853.1"/>
    <m/>
    <m/>
    <s v="hypothetical protein"/>
    <m/>
    <m/>
    <s v="A4S02_08830"/>
    <n v="1326"/>
    <n v="441"/>
    <m/>
  </r>
  <r>
    <n v="3533"/>
    <x v="0"/>
    <x v="2"/>
    <s v="GCA_001766235.1"/>
    <s v="Primary Assembly"/>
    <s v="chromosome"/>
    <s v="CP015164.1"/>
    <n v="1846838"/>
    <n v="1847749"/>
    <x v="0"/>
    <m/>
    <m/>
    <m/>
    <m/>
    <m/>
    <m/>
    <s v="A4S02_08835"/>
    <n v="912"/>
    <m/>
    <m/>
  </r>
  <r>
    <n v="3534"/>
    <x v="1"/>
    <x v="3"/>
    <s v="GCA_001766235.1"/>
    <s v="Primary Assembly"/>
    <s v="chromosome"/>
    <s v="CP015164.1"/>
    <n v="1846838"/>
    <n v="1847749"/>
    <x v="0"/>
    <s v="AOW46854.1"/>
    <m/>
    <m/>
    <s v="pyrroloquinoline quinone biosynthesis protein PqqB"/>
    <m/>
    <m/>
    <s v="A4S02_08835"/>
    <n v="912"/>
    <n v="303"/>
    <m/>
  </r>
  <r>
    <n v="3535"/>
    <x v="0"/>
    <x v="2"/>
    <s v="GCA_001766235.1"/>
    <s v="Primary Assembly"/>
    <s v="chromosome"/>
    <s v="CP015164.1"/>
    <n v="1847746"/>
    <n v="1848486"/>
    <x v="0"/>
    <m/>
    <m/>
    <m/>
    <m/>
    <m/>
    <m/>
    <s v="A4S02_08840"/>
    <n v="741"/>
    <m/>
    <m/>
  </r>
  <r>
    <n v="3536"/>
    <x v="1"/>
    <x v="3"/>
    <s v="GCA_001766235.1"/>
    <s v="Primary Assembly"/>
    <s v="chromosome"/>
    <s v="CP015164.1"/>
    <n v="1847746"/>
    <n v="1848486"/>
    <x v="0"/>
    <s v="AOW46855.1"/>
    <m/>
    <m/>
    <s v="pyrroloquinoline quinone biosynthesis protein PqqC"/>
    <m/>
    <m/>
    <s v="A4S02_08840"/>
    <n v="741"/>
    <n v="246"/>
    <m/>
  </r>
  <r>
    <n v="3537"/>
    <x v="0"/>
    <x v="2"/>
    <s v="GCA_001766235.1"/>
    <s v="Primary Assembly"/>
    <s v="chromosome"/>
    <s v="CP015164.1"/>
    <n v="1848507"/>
    <n v="1848782"/>
    <x v="0"/>
    <m/>
    <m/>
    <m/>
    <m/>
    <m/>
    <m/>
    <s v="A4S02_08845"/>
    <n v="276"/>
    <m/>
    <m/>
  </r>
  <r>
    <n v="3538"/>
    <x v="1"/>
    <x v="3"/>
    <s v="GCA_001766235.1"/>
    <s v="Primary Assembly"/>
    <s v="chromosome"/>
    <s v="CP015164.1"/>
    <n v="1848507"/>
    <n v="1848782"/>
    <x v="0"/>
    <s v="AOW46856.1"/>
    <m/>
    <m/>
    <s v="pyrroloquinoline quinone biosynthesis protein PqqD"/>
    <m/>
    <m/>
    <s v="A4S02_08845"/>
    <n v="276"/>
    <n v="91"/>
    <m/>
  </r>
  <r>
    <n v="3539"/>
    <x v="0"/>
    <x v="2"/>
    <s v="GCA_001766235.1"/>
    <s v="Primary Assembly"/>
    <s v="chromosome"/>
    <s v="CP015164.1"/>
    <n v="1848779"/>
    <n v="1849873"/>
    <x v="0"/>
    <m/>
    <m/>
    <m/>
    <m/>
    <m/>
    <m/>
    <s v="A4S02_08850"/>
    <n v="1095"/>
    <m/>
    <m/>
  </r>
  <r>
    <n v="3540"/>
    <x v="1"/>
    <x v="3"/>
    <s v="GCA_001766235.1"/>
    <s v="Primary Assembly"/>
    <s v="chromosome"/>
    <s v="CP015164.1"/>
    <n v="1848779"/>
    <n v="1849873"/>
    <x v="0"/>
    <s v="AOW46857.1"/>
    <m/>
    <m/>
    <s v="pyrroloquinoline quinone biosynthesis protein PqqE"/>
    <m/>
    <m/>
    <s v="A4S02_08850"/>
    <n v="1095"/>
    <n v="364"/>
    <m/>
  </r>
  <r>
    <n v="3541"/>
    <x v="0"/>
    <x v="2"/>
    <s v="GCA_001766235.1"/>
    <s v="Primary Assembly"/>
    <s v="chromosome"/>
    <s v="CP015164.1"/>
    <n v="1849943"/>
    <n v="1850956"/>
    <x v="1"/>
    <m/>
    <m/>
    <m/>
    <m/>
    <m/>
    <m/>
    <s v="A4S02_08855"/>
    <n v="1014"/>
    <m/>
    <m/>
  </r>
  <r>
    <n v="3542"/>
    <x v="1"/>
    <x v="3"/>
    <s v="GCA_001766235.1"/>
    <s v="Primary Assembly"/>
    <s v="chromosome"/>
    <s v="CP015164.1"/>
    <n v="1849943"/>
    <n v="1850956"/>
    <x v="1"/>
    <s v="AOW46858.1"/>
    <m/>
    <m/>
    <s v="hypothetical protein"/>
    <m/>
    <m/>
    <s v="A4S02_08855"/>
    <n v="1014"/>
    <n v="337"/>
    <m/>
  </r>
  <r>
    <n v="3543"/>
    <x v="0"/>
    <x v="2"/>
    <s v="GCA_001766235.1"/>
    <s v="Primary Assembly"/>
    <s v="chromosome"/>
    <s v="CP015164.1"/>
    <n v="1851095"/>
    <n v="1851742"/>
    <x v="1"/>
    <m/>
    <m/>
    <m/>
    <m/>
    <m/>
    <m/>
    <s v="A4S02_08860"/>
    <n v="648"/>
    <m/>
    <m/>
  </r>
  <r>
    <n v="3544"/>
    <x v="1"/>
    <x v="3"/>
    <s v="GCA_001766235.1"/>
    <s v="Primary Assembly"/>
    <s v="chromosome"/>
    <s v="CP015164.1"/>
    <n v="1851095"/>
    <n v="1851742"/>
    <x v="1"/>
    <s v="AOW47851.1"/>
    <m/>
    <m/>
    <s v="ATP-dependent Clp protease proteolytic subunit"/>
    <m/>
    <m/>
    <s v="A4S02_08860"/>
    <n v="648"/>
    <n v="215"/>
    <m/>
  </r>
  <r>
    <n v="3545"/>
    <x v="0"/>
    <x v="2"/>
    <s v="GCA_001766235.1"/>
    <s v="Primary Assembly"/>
    <s v="chromosome"/>
    <s v="CP015164.1"/>
    <n v="1851822"/>
    <n v="1852994"/>
    <x v="0"/>
    <m/>
    <m/>
    <m/>
    <m/>
    <m/>
    <m/>
    <s v="A4S02_08865"/>
    <n v="1173"/>
    <m/>
    <m/>
  </r>
  <r>
    <n v="3546"/>
    <x v="1"/>
    <x v="3"/>
    <s v="GCA_001766235.1"/>
    <s v="Primary Assembly"/>
    <s v="chromosome"/>
    <s v="CP015164.1"/>
    <n v="1851822"/>
    <n v="1852994"/>
    <x v="0"/>
    <s v="AOW46859.1"/>
    <m/>
    <m/>
    <s v="hypothetical protein"/>
    <m/>
    <m/>
    <s v="A4S02_08865"/>
    <n v="1173"/>
    <n v="390"/>
    <m/>
  </r>
  <r>
    <n v="3547"/>
    <x v="0"/>
    <x v="2"/>
    <s v="GCA_001766235.1"/>
    <s v="Primary Assembly"/>
    <s v="chromosome"/>
    <s v="CP015164.1"/>
    <n v="1853132"/>
    <n v="1854364"/>
    <x v="0"/>
    <m/>
    <m/>
    <m/>
    <m/>
    <m/>
    <m/>
    <s v="A4S02_08870"/>
    <n v="1233"/>
    <m/>
    <m/>
  </r>
  <r>
    <n v="3548"/>
    <x v="1"/>
    <x v="3"/>
    <s v="GCA_001766235.1"/>
    <s v="Primary Assembly"/>
    <s v="chromosome"/>
    <s v="CP015164.1"/>
    <n v="1853132"/>
    <n v="1854364"/>
    <x v="0"/>
    <s v="AOW46860.1"/>
    <m/>
    <m/>
    <s v="aminotransferase"/>
    <m/>
    <m/>
    <s v="A4S02_08870"/>
    <n v="1233"/>
    <n v="410"/>
    <m/>
  </r>
  <r>
    <n v="3549"/>
    <x v="0"/>
    <x v="2"/>
    <s v="GCA_001766235.1"/>
    <s v="Primary Assembly"/>
    <s v="chromosome"/>
    <s v="CP015164.1"/>
    <n v="1854361"/>
    <n v="1855674"/>
    <x v="0"/>
    <m/>
    <m/>
    <m/>
    <m/>
    <m/>
    <m/>
    <s v="A4S02_08875"/>
    <n v="1314"/>
    <m/>
    <m/>
  </r>
  <r>
    <n v="3550"/>
    <x v="1"/>
    <x v="3"/>
    <s v="GCA_001766235.1"/>
    <s v="Primary Assembly"/>
    <s v="chromosome"/>
    <s v="CP015164.1"/>
    <n v="1854361"/>
    <n v="1855674"/>
    <x v="0"/>
    <s v="AOW46861.1"/>
    <m/>
    <m/>
    <s v="homoserine dehydrogenase"/>
    <m/>
    <m/>
    <s v="A4S02_08875"/>
    <n v="1314"/>
    <n v="437"/>
    <m/>
  </r>
  <r>
    <n v="3551"/>
    <x v="0"/>
    <x v="2"/>
    <s v="GCA_001766235.1"/>
    <s v="Primary Assembly"/>
    <s v="chromosome"/>
    <s v="CP015164.1"/>
    <n v="1855755"/>
    <n v="1856753"/>
    <x v="0"/>
    <m/>
    <m/>
    <m/>
    <m/>
    <m/>
    <m/>
    <s v="A4S02_08880"/>
    <n v="999"/>
    <m/>
    <m/>
  </r>
  <r>
    <n v="3552"/>
    <x v="1"/>
    <x v="3"/>
    <s v="GCA_001766235.1"/>
    <s v="Primary Assembly"/>
    <s v="chromosome"/>
    <s v="CP015164.1"/>
    <n v="1855755"/>
    <n v="1856753"/>
    <x v="0"/>
    <s v="AOW46862.1"/>
    <m/>
    <m/>
    <s v="fructose-1,6-bisphosphatase, class II"/>
    <m/>
    <m/>
    <s v="A4S02_08880"/>
    <n v="999"/>
    <n v="332"/>
    <m/>
  </r>
  <r>
    <n v="3553"/>
    <x v="0"/>
    <x v="2"/>
    <s v="GCA_001766235.1"/>
    <s v="Primary Assembly"/>
    <s v="chromosome"/>
    <s v="CP015164.1"/>
    <n v="1856770"/>
    <n v="1858602"/>
    <x v="0"/>
    <m/>
    <m/>
    <m/>
    <m/>
    <m/>
    <m/>
    <s v="A4S02_08885"/>
    <n v="1833"/>
    <m/>
    <m/>
  </r>
  <r>
    <n v="3554"/>
    <x v="1"/>
    <x v="3"/>
    <s v="GCA_001766235.1"/>
    <s v="Primary Assembly"/>
    <s v="chromosome"/>
    <s v="CP015164.1"/>
    <n v="1856770"/>
    <n v="1858602"/>
    <x v="0"/>
    <s v="AOW46863.1"/>
    <m/>
    <m/>
    <s v="single-stranded-DNA-specific exonuclease RecJ"/>
    <m/>
    <m/>
    <s v="A4S02_08885"/>
    <n v="1833"/>
    <n v="610"/>
    <m/>
  </r>
  <r>
    <n v="3555"/>
    <x v="0"/>
    <x v="2"/>
    <s v="GCA_001766235.1"/>
    <s v="Primary Assembly"/>
    <s v="chromosome"/>
    <s v="CP015164.1"/>
    <n v="1858696"/>
    <n v="1859586"/>
    <x v="1"/>
    <m/>
    <m/>
    <m/>
    <m/>
    <m/>
    <m/>
    <s v="A4S02_08890"/>
    <n v="891"/>
    <m/>
    <m/>
  </r>
  <r>
    <n v="3556"/>
    <x v="1"/>
    <x v="3"/>
    <s v="GCA_001766235.1"/>
    <s v="Primary Assembly"/>
    <s v="chromosome"/>
    <s v="CP015164.1"/>
    <n v="1858696"/>
    <n v="1859586"/>
    <x v="1"/>
    <s v="AOW46864.1"/>
    <m/>
    <m/>
    <s v="RNA polymerase factor sigma-32"/>
    <m/>
    <m/>
    <s v="A4S02_08890"/>
    <n v="891"/>
    <n v="296"/>
    <m/>
  </r>
  <r>
    <n v="3557"/>
    <x v="0"/>
    <x v="2"/>
    <s v="GCA_001766235.1"/>
    <s v="Primary Assembly"/>
    <s v="chromosome"/>
    <s v="CP015164.1"/>
    <n v="1859905"/>
    <n v="1860885"/>
    <x v="1"/>
    <m/>
    <m/>
    <m/>
    <m/>
    <m/>
    <m/>
    <s v="A4S02_08895"/>
    <n v="981"/>
    <m/>
    <m/>
  </r>
  <r>
    <n v="3558"/>
    <x v="1"/>
    <x v="3"/>
    <s v="GCA_001766235.1"/>
    <s v="Primary Assembly"/>
    <s v="chromosome"/>
    <s v="CP015164.1"/>
    <n v="1859905"/>
    <n v="1860885"/>
    <x v="1"/>
    <s v="AOW47852.1"/>
    <m/>
    <m/>
    <s v="RNA pseudouridine synthase"/>
    <m/>
    <m/>
    <s v="A4S02_08895"/>
    <n v="981"/>
    <n v="326"/>
    <m/>
  </r>
  <r>
    <n v="3559"/>
    <x v="0"/>
    <x v="2"/>
    <s v="GCA_001766235.1"/>
    <s v="Primary Assembly"/>
    <s v="chromosome"/>
    <s v="CP015164.1"/>
    <n v="1860921"/>
    <n v="1862084"/>
    <x v="0"/>
    <m/>
    <m/>
    <m/>
    <m/>
    <m/>
    <m/>
    <s v="A4S02_08900"/>
    <n v="1164"/>
    <m/>
    <m/>
  </r>
  <r>
    <n v="3560"/>
    <x v="1"/>
    <x v="3"/>
    <s v="GCA_001766235.1"/>
    <s v="Primary Assembly"/>
    <s v="chromosome"/>
    <s v="CP015164.1"/>
    <n v="1860921"/>
    <n v="1862084"/>
    <x v="0"/>
    <s v="AOW46865.1"/>
    <m/>
    <m/>
    <s v="iron ABC transporter permease"/>
    <m/>
    <m/>
    <s v="A4S02_08900"/>
    <n v="1164"/>
    <n v="387"/>
    <m/>
  </r>
  <r>
    <n v="3561"/>
    <x v="0"/>
    <x v="2"/>
    <s v="GCA_001766235.1"/>
    <s v="Primary Assembly"/>
    <s v="chromosome"/>
    <s v="CP015164.1"/>
    <n v="1862081"/>
    <n v="1862893"/>
    <x v="0"/>
    <m/>
    <m/>
    <m/>
    <m/>
    <m/>
    <m/>
    <s v="A4S02_08905"/>
    <n v="813"/>
    <m/>
    <m/>
  </r>
  <r>
    <n v="3562"/>
    <x v="1"/>
    <x v="3"/>
    <s v="GCA_001766235.1"/>
    <s v="Primary Assembly"/>
    <s v="chromosome"/>
    <s v="CP015164.1"/>
    <n v="1862081"/>
    <n v="1862893"/>
    <x v="0"/>
    <s v="AOW46866.1"/>
    <m/>
    <m/>
    <s v="iron ABC transporter ATP-binding protein"/>
    <m/>
    <m/>
    <s v="A4S02_08905"/>
    <n v="813"/>
    <n v="270"/>
    <m/>
  </r>
  <r>
    <n v="3563"/>
    <x v="0"/>
    <x v="2"/>
    <s v="GCA_001766235.1"/>
    <s v="Primary Assembly"/>
    <s v="chromosome"/>
    <s v="CP015164.1"/>
    <n v="1862913"/>
    <n v="1864376"/>
    <x v="1"/>
    <m/>
    <m/>
    <m/>
    <m/>
    <m/>
    <m/>
    <s v="A4S02_08910"/>
    <n v="1464"/>
    <m/>
    <m/>
  </r>
  <r>
    <n v="3564"/>
    <x v="1"/>
    <x v="3"/>
    <s v="GCA_001766235.1"/>
    <s v="Primary Assembly"/>
    <s v="chromosome"/>
    <s v="CP015164.1"/>
    <n v="1862913"/>
    <n v="1864376"/>
    <x v="1"/>
    <s v="AOW46867.1"/>
    <m/>
    <m/>
    <s v="hypothetical protein"/>
    <m/>
    <m/>
    <s v="A4S02_08910"/>
    <n v="1464"/>
    <n v="487"/>
    <m/>
  </r>
  <r>
    <n v="3565"/>
    <x v="0"/>
    <x v="2"/>
    <s v="GCA_001766235.1"/>
    <s v="Primary Assembly"/>
    <s v="chromosome"/>
    <s v="CP015164.1"/>
    <n v="1864658"/>
    <n v="1865758"/>
    <x v="0"/>
    <m/>
    <m/>
    <m/>
    <m/>
    <m/>
    <m/>
    <s v="A4S02_08915"/>
    <n v="1101"/>
    <m/>
    <m/>
  </r>
  <r>
    <n v="3566"/>
    <x v="1"/>
    <x v="3"/>
    <s v="GCA_001766235.1"/>
    <s v="Primary Assembly"/>
    <s v="chromosome"/>
    <s v="CP015164.1"/>
    <n v="1864658"/>
    <n v="1865758"/>
    <x v="0"/>
    <s v="AOW46868.1"/>
    <m/>
    <m/>
    <s v="branched-chain amino acid aminotransferase"/>
    <m/>
    <m/>
    <s v="A4S02_08915"/>
    <n v="1101"/>
    <n v="366"/>
    <m/>
  </r>
  <r>
    <n v="3567"/>
    <x v="0"/>
    <x v="2"/>
    <s v="GCA_001766235.1"/>
    <s v="Primary Assembly"/>
    <s v="chromosome"/>
    <s v="CP015164.1"/>
    <n v="1865946"/>
    <n v="1868747"/>
    <x v="0"/>
    <m/>
    <m/>
    <m/>
    <m/>
    <m/>
    <m/>
    <s v="A4S02_08920"/>
    <n v="2802"/>
    <m/>
    <m/>
  </r>
  <r>
    <n v="3568"/>
    <x v="1"/>
    <x v="3"/>
    <s v="GCA_001766235.1"/>
    <s v="Primary Assembly"/>
    <s v="chromosome"/>
    <s v="CP015164.1"/>
    <n v="1865946"/>
    <n v="1868747"/>
    <x v="0"/>
    <s v="AOW47853.1"/>
    <m/>
    <m/>
    <s v="DNA polymerase I"/>
    <m/>
    <m/>
    <s v="A4S02_08920"/>
    <n v="2802"/>
    <n v="933"/>
    <m/>
  </r>
  <r>
    <n v="3569"/>
    <x v="0"/>
    <x v="2"/>
    <s v="GCA_001766235.1"/>
    <s v="Primary Assembly"/>
    <s v="chromosome"/>
    <s v="CP015164.1"/>
    <n v="1868752"/>
    <n v="1869372"/>
    <x v="0"/>
    <m/>
    <m/>
    <m/>
    <m/>
    <m/>
    <m/>
    <s v="A4S02_08925"/>
    <n v="621"/>
    <m/>
    <m/>
  </r>
  <r>
    <n v="3570"/>
    <x v="1"/>
    <x v="3"/>
    <s v="GCA_001766235.1"/>
    <s v="Primary Assembly"/>
    <s v="chromosome"/>
    <s v="CP015164.1"/>
    <n v="1868752"/>
    <n v="1869372"/>
    <x v="0"/>
    <s v="AOW46869.1"/>
    <m/>
    <m/>
    <s v="electron transporter SenC"/>
    <m/>
    <m/>
    <s v="A4S02_08925"/>
    <n v="621"/>
    <n v="206"/>
    <m/>
  </r>
  <r>
    <n v="3571"/>
    <x v="0"/>
    <x v="2"/>
    <s v="GCA_001766235.1"/>
    <s v="Primary Assembly"/>
    <s v="chromosome"/>
    <s v="CP015164.1"/>
    <n v="1869468"/>
    <n v="1870214"/>
    <x v="0"/>
    <m/>
    <m/>
    <m/>
    <m/>
    <m/>
    <m/>
    <s v="A4S02_08930"/>
    <n v="747"/>
    <m/>
    <m/>
  </r>
  <r>
    <n v="3572"/>
    <x v="1"/>
    <x v="3"/>
    <s v="GCA_001766235.1"/>
    <s v="Primary Assembly"/>
    <s v="chromosome"/>
    <s v="CP015164.1"/>
    <n v="1869468"/>
    <n v="1870214"/>
    <x v="0"/>
    <s v="AOW46870.1"/>
    <m/>
    <m/>
    <s v="glycerol acyltransferase"/>
    <m/>
    <m/>
    <s v="A4S02_08930"/>
    <n v="747"/>
    <n v="248"/>
    <m/>
  </r>
  <r>
    <n v="3573"/>
    <x v="0"/>
    <x v="2"/>
    <s v="GCA_001766235.1"/>
    <s v="Primary Assembly"/>
    <s v="chromosome"/>
    <s v="CP015164.1"/>
    <n v="1870295"/>
    <n v="1871755"/>
    <x v="1"/>
    <m/>
    <m/>
    <m/>
    <m/>
    <m/>
    <m/>
    <s v="A4S02_08935"/>
    <n v="1461"/>
    <m/>
    <m/>
  </r>
  <r>
    <n v="3574"/>
    <x v="1"/>
    <x v="3"/>
    <s v="GCA_001766235.1"/>
    <s v="Primary Assembly"/>
    <s v="chromosome"/>
    <s v="CP015164.1"/>
    <n v="1870295"/>
    <n v="1871755"/>
    <x v="1"/>
    <s v="AOW46871.1"/>
    <m/>
    <m/>
    <s v="MFS transporter"/>
    <m/>
    <m/>
    <s v="A4S02_08935"/>
    <n v="1461"/>
    <n v="486"/>
    <m/>
  </r>
  <r>
    <n v="3575"/>
    <x v="0"/>
    <x v="2"/>
    <s v="GCA_001766235.1"/>
    <s v="Primary Assembly"/>
    <s v="chromosome"/>
    <s v="CP015164.1"/>
    <n v="1872109"/>
    <n v="1872441"/>
    <x v="0"/>
    <m/>
    <m/>
    <m/>
    <m/>
    <m/>
    <m/>
    <s v="A4S02_08940"/>
    <n v="333"/>
    <m/>
    <m/>
  </r>
  <r>
    <n v="3576"/>
    <x v="1"/>
    <x v="3"/>
    <s v="GCA_001766235.1"/>
    <s v="Primary Assembly"/>
    <s v="chromosome"/>
    <s v="CP015164.1"/>
    <n v="1872109"/>
    <n v="1872441"/>
    <x v="0"/>
    <s v="AOW46872.1"/>
    <m/>
    <m/>
    <s v="hypothetical protein"/>
    <m/>
    <m/>
    <s v="A4S02_08940"/>
    <n v="333"/>
    <n v="110"/>
    <m/>
  </r>
  <r>
    <n v="3577"/>
    <x v="0"/>
    <x v="2"/>
    <s v="GCA_001766235.1"/>
    <s v="Primary Assembly"/>
    <s v="chromosome"/>
    <s v="CP015164.1"/>
    <n v="1872639"/>
    <n v="1873658"/>
    <x v="1"/>
    <m/>
    <m/>
    <m/>
    <m/>
    <m/>
    <m/>
    <s v="A4S02_08945"/>
    <n v="1020"/>
    <m/>
    <m/>
  </r>
  <r>
    <n v="3578"/>
    <x v="1"/>
    <x v="3"/>
    <s v="GCA_001766235.1"/>
    <s v="Primary Assembly"/>
    <s v="chromosome"/>
    <s v="CP015164.1"/>
    <n v="1872639"/>
    <n v="1873658"/>
    <x v="1"/>
    <s v="AOW47854.1"/>
    <m/>
    <m/>
    <s v="cytochrome d ubiquinol oxidase subunit II"/>
    <m/>
    <m/>
    <s v="A4S02_08945"/>
    <n v="1020"/>
    <n v="339"/>
    <m/>
  </r>
  <r>
    <n v="3579"/>
    <x v="0"/>
    <x v="0"/>
    <s v="GCA_001766235.1"/>
    <s v="Primary Assembly"/>
    <s v="chromosome"/>
    <s v="CP015164.1"/>
    <n v="1873661"/>
    <n v="1874534"/>
    <x v="1"/>
    <m/>
    <m/>
    <m/>
    <m/>
    <m/>
    <m/>
    <s v="A4S02_08950"/>
    <n v="874"/>
    <m/>
    <s v="pseudo"/>
  </r>
  <r>
    <n v="3580"/>
    <x v="1"/>
    <x v="1"/>
    <s v="GCA_001766235.1"/>
    <s v="Primary Assembly"/>
    <s v="chromosome"/>
    <s v="CP015164.1"/>
    <n v="1873661"/>
    <n v="1874534"/>
    <x v="1"/>
    <m/>
    <m/>
    <m/>
    <s v="cytochrome D ubiquinol oxidase subunit I"/>
    <m/>
    <m/>
    <s v="A4S02_08950"/>
    <n v="874"/>
    <m/>
    <s v="pseudo"/>
  </r>
  <r>
    <n v="3581"/>
    <x v="0"/>
    <x v="0"/>
    <s v="GCA_001766235.1"/>
    <s v="Primary Assembly"/>
    <s v="chromosome"/>
    <s v="CP015164.1"/>
    <n v="1874691"/>
    <n v="1875251"/>
    <x v="1"/>
    <m/>
    <m/>
    <m/>
    <m/>
    <m/>
    <m/>
    <s v="A4S02_08955"/>
    <n v="561"/>
    <m/>
    <s v="pseudo"/>
  </r>
  <r>
    <n v="3582"/>
    <x v="1"/>
    <x v="1"/>
    <s v="GCA_001766235.1"/>
    <s v="Primary Assembly"/>
    <s v="chromosome"/>
    <s v="CP015164.1"/>
    <n v="1874691"/>
    <n v="1875251"/>
    <x v="1"/>
    <m/>
    <m/>
    <m/>
    <s v="cytochrome D ubiquinol oxidase subunit I"/>
    <m/>
    <m/>
    <s v="A4S02_08955"/>
    <n v="561"/>
    <m/>
    <s v="pseudo"/>
  </r>
  <r>
    <n v="3583"/>
    <x v="0"/>
    <x v="2"/>
    <s v="GCA_001766235.1"/>
    <s v="Primary Assembly"/>
    <s v="chromosome"/>
    <s v="CP015164.1"/>
    <n v="1875742"/>
    <n v="1876773"/>
    <x v="0"/>
    <m/>
    <m/>
    <m/>
    <m/>
    <m/>
    <m/>
    <s v="A4S02_08960"/>
    <n v="1032"/>
    <m/>
    <m/>
  </r>
  <r>
    <n v="3584"/>
    <x v="1"/>
    <x v="3"/>
    <s v="GCA_001766235.1"/>
    <s v="Primary Assembly"/>
    <s v="chromosome"/>
    <s v="CP015164.1"/>
    <n v="1875742"/>
    <n v="1876773"/>
    <x v="0"/>
    <s v="AOW46873.1"/>
    <m/>
    <m/>
    <s v="peroxidase"/>
    <m/>
    <m/>
    <s v="A4S02_08960"/>
    <n v="1032"/>
    <n v="343"/>
    <m/>
  </r>
  <r>
    <n v="3585"/>
    <x v="0"/>
    <x v="2"/>
    <s v="GCA_001766235.1"/>
    <s v="Primary Assembly"/>
    <s v="chromosome"/>
    <s v="CP015164.1"/>
    <n v="1876775"/>
    <n v="1877569"/>
    <x v="0"/>
    <m/>
    <m/>
    <m/>
    <m/>
    <m/>
    <m/>
    <s v="A4S02_08965"/>
    <n v="795"/>
    <m/>
    <m/>
  </r>
  <r>
    <n v="3586"/>
    <x v="1"/>
    <x v="3"/>
    <s v="GCA_001766235.1"/>
    <s v="Primary Assembly"/>
    <s v="chromosome"/>
    <s v="CP015164.1"/>
    <n v="1876775"/>
    <n v="1877569"/>
    <x v="0"/>
    <s v="AOW46874.1"/>
    <m/>
    <m/>
    <s v="bacteriocin"/>
    <m/>
    <m/>
    <s v="A4S02_08965"/>
    <n v="795"/>
    <n v="264"/>
    <m/>
  </r>
  <r>
    <n v="3587"/>
    <x v="0"/>
    <x v="2"/>
    <s v="GCA_001766235.1"/>
    <s v="Primary Assembly"/>
    <s v="chromosome"/>
    <s v="CP015164.1"/>
    <n v="1877987"/>
    <n v="1879492"/>
    <x v="0"/>
    <m/>
    <m/>
    <m/>
    <m/>
    <m/>
    <m/>
    <s v="A4S02_08970"/>
    <n v="1506"/>
    <m/>
    <m/>
  </r>
  <r>
    <n v="3588"/>
    <x v="1"/>
    <x v="3"/>
    <s v="GCA_001766235.1"/>
    <s v="Primary Assembly"/>
    <s v="chromosome"/>
    <s v="CP015164.1"/>
    <n v="1877987"/>
    <n v="1879492"/>
    <x v="0"/>
    <s v="AOW47855.1"/>
    <m/>
    <m/>
    <s v="L-asparagine permease"/>
    <m/>
    <m/>
    <s v="A4S02_08970"/>
    <n v="1506"/>
    <n v="501"/>
    <m/>
  </r>
  <r>
    <n v="3589"/>
    <x v="0"/>
    <x v="0"/>
    <s v="GCA_001766235.1"/>
    <s v="Primary Assembly"/>
    <s v="chromosome"/>
    <s v="CP015164.1"/>
    <n v="1879702"/>
    <n v="1880148"/>
    <x v="0"/>
    <m/>
    <m/>
    <m/>
    <m/>
    <m/>
    <m/>
    <s v="A4S02_08975"/>
    <n v="447"/>
    <m/>
    <s v="pseudo"/>
  </r>
  <r>
    <n v="3590"/>
    <x v="1"/>
    <x v="1"/>
    <s v="GCA_001766235.1"/>
    <s v="Primary Assembly"/>
    <s v="chromosome"/>
    <s v="CP015164.1"/>
    <n v="1879702"/>
    <n v="1880148"/>
    <x v="0"/>
    <m/>
    <m/>
    <m/>
    <s v="hypothetical protein"/>
    <m/>
    <m/>
    <s v="A4S02_08975"/>
    <n v="447"/>
    <m/>
    <s v="pseudo"/>
  </r>
  <r>
    <n v="3591"/>
    <x v="0"/>
    <x v="2"/>
    <s v="GCA_001766235.1"/>
    <s v="Primary Assembly"/>
    <s v="chromosome"/>
    <s v="CP015164.1"/>
    <n v="1880175"/>
    <n v="1881785"/>
    <x v="1"/>
    <m/>
    <m/>
    <m/>
    <m/>
    <m/>
    <m/>
    <s v="A4S02_08980"/>
    <n v="1611"/>
    <m/>
    <m/>
  </r>
  <r>
    <n v="3592"/>
    <x v="1"/>
    <x v="3"/>
    <s v="GCA_001766235.1"/>
    <s v="Primary Assembly"/>
    <s v="chromosome"/>
    <s v="CP015164.1"/>
    <n v="1880175"/>
    <n v="1881785"/>
    <x v="1"/>
    <s v="AOW46875.1"/>
    <m/>
    <m/>
    <s v="transposase"/>
    <m/>
    <m/>
    <s v="A4S02_08980"/>
    <n v="1611"/>
    <n v="536"/>
    <m/>
  </r>
  <r>
    <n v="3593"/>
    <x v="0"/>
    <x v="2"/>
    <s v="GCA_001766235.1"/>
    <s v="Primary Assembly"/>
    <s v="chromosome"/>
    <s v="CP015164.1"/>
    <n v="1881849"/>
    <n v="1882196"/>
    <x v="1"/>
    <m/>
    <m/>
    <m/>
    <m/>
    <m/>
    <m/>
    <s v="A4S02_08985"/>
    <n v="348"/>
    <m/>
    <m/>
  </r>
  <r>
    <n v="3594"/>
    <x v="1"/>
    <x v="3"/>
    <s v="GCA_001766235.1"/>
    <s v="Primary Assembly"/>
    <s v="chromosome"/>
    <s v="CP015164.1"/>
    <n v="1881849"/>
    <n v="1882196"/>
    <x v="1"/>
    <s v="AOW46876.1"/>
    <m/>
    <m/>
    <s v="isocitrate lyase"/>
    <m/>
    <m/>
    <s v="A4S02_08985"/>
    <n v="348"/>
    <n v="115"/>
    <m/>
  </r>
  <r>
    <n v="3595"/>
    <x v="0"/>
    <x v="2"/>
    <s v="GCA_001766235.1"/>
    <s v="Primary Assembly"/>
    <s v="chromosome"/>
    <s v="CP015164.1"/>
    <n v="1882193"/>
    <n v="1882552"/>
    <x v="1"/>
    <m/>
    <m/>
    <m/>
    <m/>
    <m/>
    <m/>
    <s v="A4S02_08990"/>
    <n v="360"/>
    <m/>
    <m/>
  </r>
  <r>
    <n v="3596"/>
    <x v="1"/>
    <x v="3"/>
    <s v="GCA_001766235.1"/>
    <s v="Primary Assembly"/>
    <s v="chromosome"/>
    <s v="CP015164.1"/>
    <n v="1882193"/>
    <n v="1882552"/>
    <x v="1"/>
    <s v="AOW46877.1"/>
    <m/>
    <m/>
    <s v="transposase"/>
    <m/>
    <m/>
    <s v="A4S02_08990"/>
    <n v="360"/>
    <n v="119"/>
    <m/>
  </r>
  <r>
    <n v="3597"/>
    <x v="0"/>
    <x v="2"/>
    <s v="GCA_001766235.1"/>
    <s v="Primary Assembly"/>
    <s v="chromosome"/>
    <s v="CP015164.1"/>
    <n v="1882806"/>
    <n v="1883945"/>
    <x v="1"/>
    <m/>
    <m/>
    <m/>
    <m/>
    <m/>
    <m/>
    <s v="A4S02_08995"/>
    <n v="1140"/>
    <m/>
    <m/>
  </r>
  <r>
    <n v="3598"/>
    <x v="1"/>
    <x v="3"/>
    <s v="GCA_001766235.1"/>
    <s v="Primary Assembly"/>
    <s v="chromosome"/>
    <s v="CP015164.1"/>
    <n v="1882806"/>
    <n v="1883945"/>
    <x v="1"/>
    <s v="AOW46878.1"/>
    <m/>
    <m/>
    <s v="hypothetical protein"/>
    <m/>
    <m/>
    <s v="A4S02_08995"/>
    <n v="1140"/>
    <n v="379"/>
    <m/>
  </r>
  <r>
    <n v="3599"/>
    <x v="0"/>
    <x v="2"/>
    <s v="GCA_001766235.1"/>
    <s v="Primary Assembly"/>
    <s v="chromosome"/>
    <s v="CP015164.1"/>
    <n v="1884287"/>
    <n v="1886911"/>
    <x v="1"/>
    <m/>
    <m/>
    <m/>
    <m/>
    <m/>
    <m/>
    <s v="A4S02_09000"/>
    <n v="2625"/>
    <m/>
    <m/>
  </r>
  <r>
    <n v="3600"/>
    <x v="1"/>
    <x v="3"/>
    <s v="GCA_001766235.1"/>
    <s v="Primary Assembly"/>
    <s v="chromosome"/>
    <s v="CP015164.1"/>
    <n v="1884287"/>
    <n v="1886911"/>
    <x v="1"/>
    <s v="AOW46879.1"/>
    <m/>
    <m/>
    <s v="hypothetical protein"/>
    <m/>
    <m/>
    <s v="A4S02_09000"/>
    <n v="2625"/>
    <n v="874"/>
    <m/>
  </r>
  <r>
    <n v="3601"/>
    <x v="0"/>
    <x v="2"/>
    <s v="GCA_001766235.1"/>
    <s v="Primary Assembly"/>
    <s v="chromosome"/>
    <s v="CP015164.1"/>
    <n v="1887220"/>
    <n v="1887531"/>
    <x v="0"/>
    <m/>
    <m/>
    <m/>
    <m/>
    <m/>
    <m/>
    <s v="A4S02_09005"/>
    <n v="312"/>
    <m/>
    <m/>
  </r>
  <r>
    <n v="3602"/>
    <x v="1"/>
    <x v="3"/>
    <s v="GCA_001766235.1"/>
    <s v="Primary Assembly"/>
    <s v="chromosome"/>
    <s v="CP015164.1"/>
    <n v="1887220"/>
    <n v="1887531"/>
    <x v="0"/>
    <s v="AOW46880.1"/>
    <m/>
    <m/>
    <s v="transposase"/>
    <m/>
    <m/>
    <s v="A4S02_09005"/>
    <n v="312"/>
    <n v="103"/>
    <m/>
  </r>
  <r>
    <n v="3603"/>
    <x v="0"/>
    <x v="2"/>
    <s v="GCA_001766235.1"/>
    <s v="Primary Assembly"/>
    <s v="chromosome"/>
    <s v="CP015164.1"/>
    <n v="1887528"/>
    <n v="1888406"/>
    <x v="0"/>
    <m/>
    <m/>
    <m/>
    <m/>
    <m/>
    <m/>
    <s v="A4S02_09010"/>
    <n v="879"/>
    <m/>
    <m/>
  </r>
  <r>
    <n v="3604"/>
    <x v="1"/>
    <x v="3"/>
    <s v="GCA_001766235.1"/>
    <s v="Primary Assembly"/>
    <s v="chromosome"/>
    <s v="CP015164.1"/>
    <n v="1887528"/>
    <n v="1888406"/>
    <x v="0"/>
    <s v="AOW46881.1"/>
    <m/>
    <m/>
    <s v="integrase"/>
    <m/>
    <m/>
    <s v="A4S02_09010"/>
    <n v="879"/>
    <n v="292"/>
    <m/>
  </r>
  <r>
    <n v="3605"/>
    <x v="0"/>
    <x v="2"/>
    <s v="GCA_001766235.1"/>
    <s v="Primary Assembly"/>
    <s v="chromosome"/>
    <s v="CP015164.1"/>
    <n v="1888497"/>
    <n v="1889753"/>
    <x v="1"/>
    <m/>
    <m/>
    <m/>
    <m/>
    <m/>
    <m/>
    <s v="A4S02_09015"/>
    <n v="1257"/>
    <m/>
    <m/>
  </r>
  <r>
    <n v="3606"/>
    <x v="1"/>
    <x v="3"/>
    <s v="GCA_001766235.1"/>
    <s v="Primary Assembly"/>
    <s v="chromosome"/>
    <s v="CP015164.1"/>
    <n v="1888497"/>
    <n v="1889753"/>
    <x v="1"/>
    <s v="AOW46882.1"/>
    <m/>
    <m/>
    <s v="hypothetical protein"/>
    <m/>
    <m/>
    <s v="A4S02_09015"/>
    <n v="1257"/>
    <n v="418"/>
    <m/>
  </r>
  <r>
    <n v="3607"/>
    <x v="0"/>
    <x v="2"/>
    <s v="GCA_001766235.1"/>
    <s v="Primary Assembly"/>
    <s v="chromosome"/>
    <s v="CP015164.1"/>
    <n v="1889809"/>
    <n v="1890225"/>
    <x v="1"/>
    <m/>
    <m/>
    <m/>
    <m/>
    <m/>
    <m/>
    <s v="A4S02_09020"/>
    <n v="417"/>
    <m/>
    <m/>
  </r>
  <r>
    <n v="3608"/>
    <x v="1"/>
    <x v="3"/>
    <s v="GCA_001766235.1"/>
    <s v="Primary Assembly"/>
    <s v="chromosome"/>
    <s v="CP015164.1"/>
    <n v="1889809"/>
    <n v="1890225"/>
    <x v="1"/>
    <s v="AOW46883.1"/>
    <m/>
    <m/>
    <s v="TIR-like domain-containing protein"/>
    <m/>
    <m/>
    <s v="A4S02_09020"/>
    <n v="417"/>
    <n v="138"/>
    <m/>
  </r>
  <r>
    <n v="3609"/>
    <x v="0"/>
    <x v="2"/>
    <s v="GCA_001766235.1"/>
    <s v="Primary Assembly"/>
    <s v="chromosome"/>
    <s v="CP015164.1"/>
    <n v="1890621"/>
    <n v="1891499"/>
    <x v="1"/>
    <m/>
    <m/>
    <m/>
    <m/>
    <m/>
    <m/>
    <s v="A4S02_09025"/>
    <n v="879"/>
    <m/>
    <m/>
  </r>
  <r>
    <n v="3610"/>
    <x v="1"/>
    <x v="3"/>
    <s v="GCA_001766235.1"/>
    <s v="Primary Assembly"/>
    <s v="chromosome"/>
    <s v="CP015164.1"/>
    <n v="1890621"/>
    <n v="1891499"/>
    <x v="1"/>
    <s v="AOW46884.1"/>
    <m/>
    <m/>
    <s v="integrase"/>
    <m/>
    <m/>
    <s v="A4S02_09025"/>
    <n v="879"/>
    <n v="292"/>
    <m/>
  </r>
  <r>
    <n v="3611"/>
    <x v="0"/>
    <x v="2"/>
    <s v="GCA_001766235.1"/>
    <s v="Primary Assembly"/>
    <s v="chromosome"/>
    <s v="CP015164.1"/>
    <n v="1891496"/>
    <n v="1891807"/>
    <x v="1"/>
    <m/>
    <m/>
    <m/>
    <m/>
    <m/>
    <m/>
    <s v="A4S02_09030"/>
    <n v="312"/>
    <m/>
    <m/>
  </r>
  <r>
    <n v="3612"/>
    <x v="1"/>
    <x v="3"/>
    <s v="GCA_001766235.1"/>
    <s v="Primary Assembly"/>
    <s v="chromosome"/>
    <s v="CP015164.1"/>
    <n v="1891496"/>
    <n v="1891807"/>
    <x v="1"/>
    <s v="AOW46885.1"/>
    <m/>
    <m/>
    <s v="transposase"/>
    <m/>
    <m/>
    <s v="A4S02_09030"/>
    <n v="312"/>
    <n v="103"/>
    <m/>
  </r>
  <r>
    <n v="3613"/>
    <x v="0"/>
    <x v="2"/>
    <s v="GCA_001766235.1"/>
    <s v="Primary Assembly"/>
    <s v="chromosome"/>
    <s v="CP015164.1"/>
    <n v="1891960"/>
    <n v="1892790"/>
    <x v="0"/>
    <m/>
    <m/>
    <m/>
    <m/>
    <m/>
    <m/>
    <s v="A4S02_09035"/>
    <n v="831"/>
    <m/>
    <m/>
  </r>
  <r>
    <n v="3614"/>
    <x v="1"/>
    <x v="3"/>
    <s v="GCA_001766235.1"/>
    <s v="Primary Assembly"/>
    <s v="chromosome"/>
    <s v="CP015164.1"/>
    <n v="1891960"/>
    <n v="1892790"/>
    <x v="0"/>
    <s v="AOW46886.1"/>
    <m/>
    <m/>
    <s v="transposase"/>
    <m/>
    <m/>
    <s v="A4S02_09035"/>
    <n v="831"/>
    <n v="276"/>
    <m/>
  </r>
  <r>
    <n v="3615"/>
    <x v="0"/>
    <x v="2"/>
    <s v="GCA_001766235.1"/>
    <s v="Primary Assembly"/>
    <s v="chromosome"/>
    <s v="CP015164.1"/>
    <n v="1892870"/>
    <n v="1893343"/>
    <x v="0"/>
    <m/>
    <m/>
    <m/>
    <m/>
    <m/>
    <m/>
    <s v="A4S02_09040"/>
    <n v="474"/>
    <m/>
    <m/>
  </r>
  <r>
    <n v="3616"/>
    <x v="1"/>
    <x v="3"/>
    <s v="GCA_001766235.1"/>
    <s v="Primary Assembly"/>
    <s v="chromosome"/>
    <s v="CP015164.1"/>
    <n v="1892870"/>
    <n v="1893343"/>
    <x v="0"/>
    <s v="AOW46887.1"/>
    <m/>
    <m/>
    <s v="hypothetical protein"/>
    <m/>
    <m/>
    <s v="A4S02_09040"/>
    <n v="474"/>
    <n v="157"/>
    <m/>
  </r>
  <r>
    <n v="3617"/>
    <x v="0"/>
    <x v="2"/>
    <s v="GCA_001766235.1"/>
    <s v="Primary Assembly"/>
    <s v="chromosome"/>
    <s v="CP015164.1"/>
    <n v="1893359"/>
    <n v="1894222"/>
    <x v="0"/>
    <m/>
    <m/>
    <m/>
    <m/>
    <m/>
    <m/>
    <s v="A4S02_09045"/>
    <n v="864"/>
    <m/>
    <m/>
  </r>
  <r>
    <n v="3618"/>
    <x v="1"/>
    <x v="3"/>
    <s v="GCA_001766235.1"/>
    <s v="Primary Assembly"/>
    <s v="chromosome"/>
    <s v="CP015164.1"/>
    <n v="1893359"/>
    <n v="1894222"/>
    <x v="0"/>
    <s v="AOW46888.1"/>
    <m/>
    <m/>
    <s v="hypothetical protein"/>
    <m/>
    <m/>
    <s v="A4S02_09045"/>
    <n v="864"/>
    <n v="287"/>
    <m/>
  </r>
  <r>
    <n v="3619"/>
    <x v="0"/>
    <x v="2"/>
    <s v="GCA_001766235.1"/>
    <s v="Primary Assembly"/>
    <s v="chromosome"/>
    <s v="CP015164.1"/>
    <n v="1894559"/>
    <n v="1895440"/>
    <x v="0"/>
    <m/>
    <m/>
    <m/>
    <m/>
    <m/>
    <m/>
    <s v="A4S02_09050"/>
    <n v="882"/>
    <m/>
    <m/>
  </r>
  <r>
    <n v="3620"/>
    <x v="1"/>
    <x v="3"/>
    <s v="GCA_001766235.1"/>
    <s v="Primary Assembly"/>
    <s v="chromosome"/>
    <s v="CP015164.1"/>
    <n v="1894559"/>
    <n v="1895440"/>
    <x v="0"/>
    <s v="AOW46889.1"/>
    <m/>
    <m/>
    <s v="hypothetical protein"/>
    <m/>
    <m/>
    <s v="A4S02_09050"/>
    <n v="882"/>
    <n v="293"/>
    <m/>
  </r>
  <r>
    <n v="3621"/>
    <x v="0"/>
    <x v="2"/>
    <s v="GCA_001766235.1"/>
    <s v="Primary Assembly"/>
    <s v="chromosome"/>
    <s v="CP015164.1"/>
    <n v="1895883"/>
    <n v="1896974"/>
    <x v="0"/>
    <m/>
    <m/>
    <m/>
    <m/>
    <m/>
    <m/>
    <s v="A4S02_09055"/>
    <n v="1092"/>
    <m/>
    <m/>
  </r>
  <r>
    <n v="3622"/>
    <x v="1"/>
    <x v="3"/>
    <s v="GCA_001766235.1"/>
    <s v="Primary Assembly"/>
    <s v="chromosome"/>
    <s v="CP015164.1"/>
    <n v="1895883"/>
    <n v="1896974"/>
    <x v="0"/>
    <s v="AOW46890.1"/>
    <m/>
    <m/>
    <s v="DNA recombinase"/>
    <m/>
    <m/>
    <s v="A4S02_09055"/>
    <n v="1092"/>
    <n v="363"/>
    <m/>
  </r>
  <r>
    <n v="3623"/>
    <x v="0"/>
    <x v="2"/>
    <s v="GCA_001766235.1"/>
    <s v="Primary Assembly"/>
    <s v="chromosome"/>
    <s v="CP015164.1"/>
    <n v="1897022"/>
    <n v="1897441"/>
    <x v="1"/>
    <m/>
    <m/>
    <m/>
    <m/>
    <m/>
    <m/>
    <s v="A4S02_09060"/>
    <n v="420"/>
    <m/>
    <m/>
  </r>
  <r>
    <n v="3624"/>
    <x v="1"/>
    <x v="3"/>
    <s v="GCA_001766235.1"/>
    <s v="Primary Assembly"/>
    <s v="chromosome"/>
    <s v="CP015164.1"/>
    <n v="1897022"/>
    <n v="1897441"/>
    <x v="1"/>
    <s v="AOW46891.1"/>
    <m/>
    <m/>
    <s v="hypothetical protein"/>
    <m/>
    <m/>
    <s v="A4S02_09060"/>
    <n v="420"/>
    <n v="139"/>
    <m/>
  </r>
  <r>
    <n v="3625"/>
    <x v="0"/>
    <x v="2"/>
    <s v="GCA_001766235.1"/>
    <s v="Primary Assembly"/>
    <s v="chromosome"/>
    <s v="CP015164.1"/>
    <n v="1897750"/>
    <n v="1898970"/>
    <x v="1"/>
    <m/>
    <m/>
    <m/>
    <m/>
    <m/>
    <m/>
    <s v="A4S02_09065"/>
    <n v="1221"/>
    <m/>
    <m/>
  </r>
  <r>
    <n v="3626"/>
    <x v="1"/>
    <x v="3"/>
    <s v="GCA_001766235.1"/>
    <s v="Primary Assembly"/>
    <s v="chromosome"/>
    <s v="CP015164.1"/>
    <n v="1897750"/>
    <n v="1898970"/>
    <x v="1"/>
    <s v="AOW46892.1"/>
    <m/>
    <m/>
    <s v="chromate transporter"/>
    <m/>
    <m/>
    <s v="A4S02_09065"/>
    <n v="1221"/>
    <n v="406"/>
    <m/>
  </r>
  <r>
    <n v="3627"/>
    <x v="0"/>
    <x v="2"/>
    <s v="GCA_001766235.1"/>
    <s v="Primary Assembly"/>
    <s v="chromosome"/>
    <s v="CP015164.1"/>
    <n v="1899134"/>
    <n v="1899700"/>
    <x v="1"/>
    <m/>
    <m/>
    <m/>
    <m/>
    <m/>
    <m/>
    <s v="A4S02_09070"/>
    <n v="567"/>
    <m/>
    <m/>
  </r>
  <r>
    <n v="3628"/>
    <x v="1"/>
    <x v="3"/>
    <s v="GCA_001766235.1"/>
    <s v="Primary Assembly"/>
    <s v="chromosome"/>
    <s v="CP015164.1"/>
    <n v="1899134"/>
    <n v="1899700"/>
    <x v="1"/>
    <s v="AOW47856.1"/>
    <m/>
    <m/>
    <s v="cytochrome B"/>
    <m/>
    <m/>
    <s v="A4S02_09070"/>
    <n v="567"/>
    <n v="188"/>
    <m/>
  </r>
  <r>
    <n v="3629"/>
    <x v="0"/>
    <x v="2"/>
    <s v="GCA_001766235.1"/>
    <s v="Primary Assembly"/>
    <s v="chromosome"/>
    <s v="CP015164.1"/>
    <n v="1899897"/>
    <n v="1900592"/>
    <x v="0"/>
    <m/>
    <m/>
    <m/>
    <m/>
    <m/>
    <m/>
    <s v="A4S02_09075"/>
    <n v="696"/>
    <m/>
    <m/>
  </r>
  <r>
    <n v="3630"/>
    <x v="1"/>
    <x v="3"/>
    <s v="GCA_001766235.1"/>
    <s v="Primary Assembly"/>
    <s v="chromosome"/>
    <s v="CP015164.1"/>
    <n v="1899897"/>
    <n v="1900592"/>
    <x v="0"/>
    <s v="AOW46893.1"/>
    <m/>
    <m/>
    <s v="hypothetical protein"/>
    <m/>
    <m/>
    <s v="A4S02_09075"/>
    <n v="696"/>
    <n v="231"/>
    <m/>
  </r>
  <r>
    <n v="3631"/>
    <x v="0"/>
    <x v="2"/>
    <s v="GCA_001766235.1"/>
    <s v="Primary Assembly"/>
    <s v="chromosome"/>
    <s v="CP015164.1"/>
    <n v="1901020"/>
    <n v="1901442"/>
    <x v="0"/>
    <m/>
    <m/>
    <m/>
    <m/>
    <m/>
    <m/>
    <s v="A4S02_09080"/>
    <n v="423"/>
    <m/>
    <m/>
  </r>
  <r>
    <n v="3632"/>
    <x v="1"/>
    <x v="3"/>
    <s v="GCA_001766235.1"/>
    <s v="Primary Assembly"/>
    <s v="chromosome"/>
    <s v="CP015164.1"/>
    <n v="1901020"/>
    <n v="1901442"/>
    <x v="0"/>
    <s v="AOW47857.1"/>
    <m/>
    <m/>
    <s v="arsenate reductase (glutaredoxin)"/>
    <m/>
    <m/>
    <s v="A4S02_09080"/>
    <n v="423"/>
    <n v="140"/>
    <m/>
  </r>
  <r>
    <n v="3633"/>
    <x v="0"/>
    <x v="2"/>
    <s v="GCA_001766235.1"/>
    <s v="Primary Assembly"/>
    <s v="chromosome"/>
    <s v="CP015164.1"/>
    <n v="1901442"/>
    <n v="1902737"/>
    <x v="0"/>
    <m/>
    <m/>
    <m/>
    <m/>
    <m/>
    <m/>
    <s v="A4S02_09085"/>
    <n v="1296"/>
    <m/>
    <m/>
  </r>
  <r>
    <n v="3634"/>
    <x v="1"/>
    <x v="3"/>
    <s v="GCA_001766235.1"/>
    <s v="Primary Assembly"/>
    <s v="chromosome"/>
    <s v="CP015164.1"/>
    <n v="1901442"/>
    <n v="1902737"/>
    <x v="0"/>
    <s v="AOW46894.1"/>
    <m/>
    <m/>
    <s v="arsenic transporter"/>
    <m/>
    <m/>
    <s v="A4S02_09085"/>
    <n v="1296"/>
    <n v="431"/>
    <m/>
  </r>
  <r>
    <n v="3635"/>
    <x v="0"/>
    <x v="2"/>
    <s v="GCA_001766235.1"/>
    <s v="Primary Assembly"/>
    <s v="chromosome"/>
    <s v="CP015164.1"/>
    <n v="1902761"/>
    <n v="1903459"/>
    <x v="0"/>
    <m/>
    <m/>
    <m/>
    <m/>
    <m/>
    <m/>
    <s v="A4S02_09090"/>
    <n v="699"/>
    <m/>
    <m/>
  </r>
  <r>
    <n v="3636"/>
    <x v="1"/>
    <x v="3"/>
    <s v="GCA_001766235.1"/>
    <s v="Primary Assembly"/>
    <s v="chromosome"/>
    <s v="CP015164.1"/>
    <n v="1902761"/>
    <n v="1903459"/>
    <x v="0"/>
    <s v="AOW47858.1"/>
    <m/>
    <m/>
    <s v="arsenical resistance protein ArsH"/>
    <m/>
    <m/>
    <s v="A4S02_09090"/>
    <n v="699"/>
    <n v="232"/>
    <m/>
  </r>
  <r>
    <n v="3637"/>
    <x v="0"/>
    <x v="2"/>
    <s v="GCA_001766235.1"/>
    <s v="Primary Assembly"/>
    <s v="chromosome"/>
    <s v="CP015164.1"/>
    <n v="1903468"/>
    <n v="1904523"/>
    <x v="0"/>
    <m/>
    <m/>
    <m/>
    <m/>
    <m/>
    <m/>
    <s v="A4S02_09095"/>
    <n v="1056"/>
    <m/>
    <m/>
  </r>
  <r>
    <n v="3638"/>
    <x v="1"/>
    <x v="3"/>
    <s v="GCA_001766235.1"/>
    <s v="Primary Assembly"/>
    <s v="chromosome"/>
    <s v="CP015164.1"/>
    <n v="1903468"/>
    <n v="1904523"/>
    <x v="0"/>
    <s v="AOW46895.1"/>
    <m/>
    <m/>
    <s v="pyridine nucleotide-disulfide oxidoreductase"/>
    <m/>
    <m/>
    <s v="A4S02_09095"/>
    <n v="1056"/>
    <n v="351"/>
    <m/>
  </r>
  <r>
    <n v="3639"/>
    <x v="0"/>
    <x v="2"/>
    <s v="GCA_001766235.1"/>
    <s v="Primary Assembly"/>
    <s v="chromosome"/>
    <s v="CP015164.1"/>
    <n v="1904659"/>
    <n v="1905021"/>
    <x v="1"/>
    <m/>
    <m/>
    <m/>
    <m/>
    <m/>
    <m/>
    <s v="A4S02_09100"/>
    <n v="363"/>
    <m/>
    <m/>
  </r>
  <r>
    <n v="3640"/>
    <x v="1"/>
    <x v="3"/>
    <s v="GCA_001766235.1"/>
    <s v="Primary Assembly"/>
    <s v="chromosome"/>
    <s v="CP015164.1"/>
    <n v="1904659"/>
    <n v="1905021"/>
    <x v="1"/>
    <s v="AOW46896.1"/>
    <m/>
    <m/>
    <s v="HxlR family transcriptional regulator"/>
    <m/>
    <m/>
    <s v="A4S02_09100"/>
    <n v="363"/>
    <n v="120"/>
    <m/>
  </r>
  <r>
    <n v="3641"/>
    <x v="0"/>
    <x v="0"/>
    <s v="GCA_001766235.1"/>
    <s v="Primary Assembly"/>
    <s v="chromosome"/>
    <s v="CP015164.1"/>
    <n v="1905137"/>
    <n v="1906219"/>
    <x v="0"/>
    <m/>
    <m/>
    <m/>
    <m/>
    <m/>
    <m/>
    <s v="A4S02_09105"/>
    <n v="1083"/>
    <m/>
    <s v="pseudo"/>
  </r>
  <r>
    <n v="3642"/>
    <x v="1"/>
    <x v="1"/>
    <s v="GCA_001766235.1"/>
    <s v="Primary Assembly"/>
    <s v="chromosome"/>
    <s v="CP015164.1"/>
    <n v="1905137"/>
    <n v="1906219"/>
    <x v="0"/>
    <m/>
    <m/>
    <m/>
    <s v="alkene reductase"/>
    <m/>
    <m/>
    <s v="A4S02_09105"/>
    <n v="1083"/>
    <m/>
    <s v="pseudo"/>
  </r>
  <r>
    <n v="3643"/>
    <x v="0"/>
    <x v="2"/>
    <s v="GCA_001766235.1"/>
    <s v="Primary Assembly"/>
    <s v="chromosome"/>
    <s v="CP015164.1"/>
    <n v="1906702"/>
    <n v="1908072"/>
    <x v="0"/>
    <m/>
    <m/>
    <m/>
    <m/>
    <m/>
    <m/>
    <s v="A4S02_09110"/>
    <n v="1371"/>
    <m/>
    <m/>
  </r>
  <r>
    <n v="3644"/>
    <x v="1"/>
    <x v="3"/>
    <s v="GCA_001766235.1"/>
    <s v="Primary Assembly"/>
    <s v="chromosome"/>
    <s v="CP015164.1"/>
    <n v="1906702"/>
    <n v="1908072"/>
    <x v="0"/>
    <s v="AOW47859.1"/>
    <m/>
    <m/>
    <s v="succinate-semialdehyde dehydrogenase"/>
    <m/>
    <m/>
    <s v="A4S02_09110"/>
    <n v="1371"/>
    <n v="456"/>
    <m/>
  </r>
  <r>
    <n v="3645"/>
    <x v="0"/>
    <x v="2"/>
    <s v="GCA_001766235.1"/>
    <s v="Primary Assembly"/>
    <s v="chromosome"/>
    <s v="CP015164.1"/>
    <n v="1908293"/>
    <n v="1910596"/>
    <x v="1"/>
    <m/>
    <m/>
    <m/>
    <m/>
    <m/>
    <m/>
    <s v="A4S02_09115"/>
    <n v="2304"/>
    <m/>
    <m/>
  </r>
  <r>
    <n v="3646"/>
    <x v="1"/>
    <x v="3"/>
    <s v="GCA_001766235.1"/>
    <s v="Primary Assembly"/>
    <s v="chromosome"/>
    <s v="CP015164.1"/>
    <n v="1908293"/>
    <n v="1910596"/>
    <x v="1"/>
    <s v="AOW46897.1"/>
    <m/>
    <m/>
    <s v="ATP-dependent helicase"/>
    <m/>
    <m/>
    <s v="A4S02_09115"/>
    <n v="2304"/>
    <n v="767"/>
    <m/>
  </r>
  <r>
    <n v="3647"/>
    <x v="0"/>
    <x v="2"/>
    <s v="GCA_001766235.1"/>
    <s v="Primary Assembly"/>
    <s v="chromosome"/>
    <s v="CP015164.1"/>
    <n v="1910593"/>
    <n v="1911993"/>
    <x v="1"/>
    <m/>
    <m/>
    <m/>
    <m/>
    <m/>
    <m/>
    <s v="A4S02_09120"/>
    <n v="1401"/>
    <m/>
    <m/>
  </r>
  <r>
    <n v="3648"/>
    <x v="1"/>
    <x v="3"/>
    <s v="GCA_001766235.1"/>
    <s v="Primary Assembly"/>
    <s v="chromosome"/>
    <s v="CP015164.1"/>
    <n v="1910593"/>
    <n v="1911993"/>
    <x v="1"/>
    <s v="AOW46898.1"/>
    <m/>
    <m/>
    <s v="ATP-binding protein"/>
    <m/>
    <m/>
    <s v="A4S02_09120"/>
    <n v="1401"/>
    <n v="466"/>
    <m/>
  </r>
  <r>
    <n v="3649"/>
    <x v="0"/>
    <x v="2"/>
    <s v="GCA_001766235.1"/>
    <s v="Primary Assembly"/>
    <s v="chromosome"/>
    <s v="CP015164.1"/>
    <n v="1911990"/>
    <n v="1914272"/>
    <x v="1"/>
    <m/>
    <m/>
    <m/>
    <m/>
    <m/>
    <m/>
    <s v="A4S02_09125"/>
    <n v="2283"/>
    <m/>
    <m/>
  </r>
  <r>
    <n v="3650"/>
    <x v="1"/>
    <x v="3"/>
    <s v="GCA_001766235.1"/>
    <s v="Primary Assembly"/>
    <s v="chromosome"/>
    <s v="CP015164.1"/>
    <n v="1911990"/>
    <n v="1914272"/>
    <x v="1"/>
    <s v="AOW46899.1"/>
    <m/>
    <m/>
    <s v="hypothetical protein"/>
    <m/>
    <m/>
    <s v="A4S02_09125"/>
    <n v="2283"/>
    <n v="760"/>
    <m/>
  </r>
  <r>
    <n v="3651"/>
    <x v="0"/>
    <x v="2"/>
    <s v="GCA_001766235.1"/>
    <s v="Primary Assembly"/>
    <s v="chromosome"/>
    <s v="CP015164.1"/>
    <n v="1914392"/>
    <n v="1914775"/>
    <x v="1"/>
    <m/>
    <m/>
    <m/>
    <m/>
    <m/>
    <m/>
    <s v="A4S02_09130"/>
    <n v="384"/>
    <m/>
    <m/>
  </r>
  <r>
    <n v="3652"/>
    <x v="1"/>
    <x v="3"/>
    <s v="GCA_001766235.1"/>
    <s v="Primary Assembly"/>
    <s v="chromosome"/>
    <s v="CP015164.1"/>
    <n v="1914392"/>
    <n v="1914775"/>
    <x v="1"/>
    <s v="AOW46900.1"/>
    <m/>
    <m/>
    <s v="twitching motility protein PilT"/>
    <m/>
    <m/>
    <s v="A4S02_09130"/>
    <n v="384"/>
    <n v="127"/>
    <m/>
  </r>
  <r>
    <n v="3653"/>
    <x v="0"/>
    <x v="2"/>
    <s v="GCA_001766235.1"/>
    <s v="Primary Assembly"/>
    <s v="chromosome"/>
    <s v="CP015164.1"/>
    <n v="1914772"/>
    <n v="1915068"/>
    <x v="1"/>
    <m/>
    <m/>
    <m/>
    <m/>
    <m/>
    <m/>
    <s v="A4S02_09135"/>
    <n v="297"/>
    <m/>
    <m/>
  </r>
  <r>
    <n v="3654"/>
    <x v="1"/>
    <x v="3"/>
    <s v="GCA_001766235.1"/>
    <s v="Primary Assembly"/>
    <s v="chromosome"/>
    <s v="CP015164.1"/>
    <n v="1914772"/>
    <n v="1915068"/>
    <x v="1"/>
    <s v="AOW46901.1"/>
    <m/>
    <m/>
    <s v="prevent-host-death protein"/>
    <m/>
    <m/>
    <s v="A4S02_09135"/>
    <n v="297"/>
    <n v="98"/>
    <m/>
  </r>
  <r>
    <n v="3655"/>
    <x v="0"/>
    <x v="2"/>
    <s v="GCA_001766235.1"/>
    <s v="Primary Assembly"/>
    <s v="chromosome"/>
    <s v="CP015164.1"/>
    <n v="1915119"/>
    <n v="1915757"/>
    <x v="1"/>
    <m/>
    <m/>
    <m/>
    <m/>
    <m/>
    <m/>
    <s v="A4S02_09140"/>
    <n v="639"/>
    <m/>
    <m/>
  </r>
  <r>
    <n v="3656"/>
    <x v="1"/>
    <x v="3"/>
    <s v="GCA_001766235.1"/>
    <s v="Primary Assembly"/>
    <s v="chromosome"/>
    <s v="CP015164.1"/>
    <n v="1915119"/>
    <n v="1915757"/>
    <x v="1"/>
    <s v="AOW46902.1"/>
    <m/>
    <m/>
    <s v="integrase"/>
    <m/>
    <m/>
    <s v="A4S02_09140"/>
    <n v="639"/>
    <n v="212"/>
    <m/>
  </r>
  <r>
    <n v="3657"/>
    <x v="0"/>
    <x v="2"/>
    <s v="GCA_001766235.1"/>
    <s v="Primary Assembly"/>
    <s v="chromosome"/>
    <s v="CP015164.1"/>
    <n v="1916182"/>
    <n v="1916532"/>
    <x v="0"/>
    <m/>
    <m/>
    <m/>
    <m/>
    <m/>
    <m/>
    <s v="A4S02_09145"/>
    <n v="351"/>
    <m/>
    <m/>
  </r>
  <r>
    <n v="3658"/>
    <x v="1"/>
    <x v="3"/>
    <s v="GCA_001766235.1"/>
    <s v="Primary Assembly"/>
    <s v="chromosome"/>
    <s v="CP015164.1"/>
    <n v="1916182"/>
    <n v="1916532"/>
    <x v="0"/>
    <s v="AOW46903.1"/>
    <m/>
    <m/>
    <s v="transposase"/>
    <m/>
    <m/>
    <s v="A4S02_09145"/>
    <n v="351"/>
    <n v="116"/>
    <m/>
  </r>
  <r>
    <n v="3659"/>
    <x v="0"/>
    <x v="2"/>
    <s v="GCA_001766235.1"/>
    <s v="Primary Assembly"/>
    <s v="chromosome"/>
    <s v="CP015164.1"/>
    <n v="1916462"/>
    <n v="1918072"/>
    <x v="1"/>
    <m/>
    <m/>
    <m/>
    <m/>
    <m/>
    <m/>
    <s v="A4S02_09150"/>
    <n v="1611"/>
    <m/>
    <m/>
  </r>
  <r>
    <n v="3660"/>
    <x v="1"/>
    <x v="3"/>
    <s v="GCA_001766235.1"/>
    <s v="Primary Assembly"/>
    <s v="chromosome"/>
    <s v="CP015164.1"/>
    <n v="1916462"/>
    <n v="1918072"/>
    <x v="1"/>
    <s v="AOW46904.1"/>
    <m/>
    <m/>
    <s v="transposase"/>
    <m/>
    <m/>
    <s v="A4S02_09150"/>
    <n v="1611"/>
    <n v="536"/>
    <m/>
  </r>
  <r>
    <n v="3661"/>
    <x v="0"/>
    <x v="2"/>
    <s v="GCA_001766235.1"/>
    <s v="Primary Assembly"/>
    <s v="chromosome"/>
    <s v="CP015164.1"/>
    <n v="1918136"/>
    <n v="1918483"/>
    <x v="1"/>
    <m/>
    <m/>
    <m/>
    <m/>
    <m/>
    <m/>
    <s v="A4S02_09155"/>
    <n v="348"/>
    <m/>
    <m/>
  </r>
  <r>
    <n v="3662"/>
    <x v="1"/>
    <x v="3"/>
    <s v="GCA_001766235.1"/>
    <s v="Primary Assembly"/>
    <s v="chromosome"/>
    <s v="CP015164.1"/>
    <n v="1918136"/>
    <n v="1918483"/>
    <x v="1"/>
    <s v="AOW46905.1"/>
    <m/>
    <m/>
    <s v="isocitrate lyase"/>
    <m/>
    <m/>
    <s v="A4S02_09155"/>
    <n v="348"/>
    <n v="115"/>
    <m/>
  </r>
  <r>
    <n v="3663"/>
    <x v="0"/>
    <x v="2"/>
    <s v="GCA_001766235.1"/>
    <s v="Primary Assembly"/>
    <s v="chromosome"/>
    <s v="CP015164.1"/>
    <n v="1918480"/>
    <n v="1918839"/>
    <x v="1"/>
    <m/>
    <m/>
    <m/>
    <m/>
    <m/>
    <m/>
    <s v="A4S02_09160"/>
    <n v="360"/>
    <m/>
    <m/>
  </r>
  <r>
    <n v="3664"/>
    <x v="1"/>
    <x v="3"/>
    <s v="GCA_001766235.1"/>
    <s v="Primary Assembly"/>
    <s v="chromosome"/>
    <s v="CP015164.1"/>
    <n v="1918480"/>
    <n v="1918839"/>
    <x v="1"/>
    <s v="AOW46906.1"/>
    <m/>
    <m/>
    <s v="transposase"/>
    <m/>
    <m/>
    <s v="A4S02_09160"/>
    <n v="360"/>
    <n v="119"/>
    <m/>
  </r>
  <r>
    <n v="3665"/>
    <x v="0"/>
    <x v="2"/>
    <s v="GCA_001766235.1"/>
    <s v="Primary Assembly"/>
    <s v="chromosome"/>
    <s v="CP015164.1"/>
    <n v="1919187"/>
    <n v="1919612"/>
    <x v="0"/>
    <m/>
    <m/>
    <m/>
    <m/>
    <m/>
    <m/>
    <s v="A4S02_09165"/>
    <n v="426"/>
    <m/>
    <m/>
  </r>
  <r>
    <n v="3666"/>
    <x v="1"/>
    <x v="3"/>
    <s v="GCA_001766235.1"/>
    <s v="Primary Assembly"/>
    <s v="chromosome"/>
    <s v="CP015164.1"/>
    <n v="1919187"/>
    <n v="1919612"/>
    <x v="0"/>
    <s v="AOW46907.1"/>
    <m/>
    <m/>
    <s v="transposase"/>
    <m/>
    <m/>
    <s v="A4S02_09165"/>
    <n v="426"/>
    <n v="141"/>
    <m/>
  </r>
  <r>
    <n v="3667"/>
    <x v="0"/>
    <x v="2"/>
    <s v="GCA_001766235.1"/>
    <s v="Primary Assembly"/>
    <s v="chromosome"/>
    <s v="CP015164.1"/>
    <n v="1919609"/>
    <n v="1919983"/>
    <x v="0"/>
    <m/>
    <m/>
    <m/>
    <m/>
    <m/>
    <m/>
    <s v="A4S02_09170"/>
    <n v="375"/>
    <m/>
    <m/>
  </r>
  <r>
    <n v="3668"/>
    <x v="1"/>
    <x v="3"/>
    <s v="GCA_001766235.1"/>
    <s v="Primary Assembly"/>
    <s v="chromosome"/>
    <s v="CP015164.1"/>
    <n v="1919609"/>
    <n v="1919983"/>
    <x v="0"/>
    <s v="AOW46908.1"/>
    <m/>
    <m/>
    <s v="transposase"/>
    <m/>
    <m/>
    <s v="A4S02_09170"/>
    <n v="375"/>
    <n v="124"/>
    <m/>
  </r>
  <r>
    <n v="3669"/>
    <x v="0"/>
    <x v="0"/>
    <s v="GCA_001766235.1"/>
    <s v="Primary Assembly"/>
    <s v="chromosome"/>
    <s v="CP015164.1"/>
    <n v="1919965"/>
    <n v="1920676"/>
    <x v="0"/>
    <m/>
    <m/>
    <m/>
    <m/>
    <m/>
    <m/>
    <s v="A4S02_09175"/>
    <n v="712"/>
    <m/>
    <s v="pseudo"/>
  </r>
  <r>
    <n v="3670"/>
    <x v="1"/>
    <x v="1"/>
    <s v="GCA_001766235.1"/>
    <s v="Primary Assembly"/>
    <s v="chromosome"/>
    <s v="CP015164.1"/>
    <n v="1919965"/>
    <n v="1920676"/>
    <x v="0"/>
    <m/>
    <m/>
    <m/>
    <s v="hypothetical protein"/>
    <m/>
    <m/>
    <s v="A4S02_09175"/>
    <n v="712"/>
    <m/>
    <s v="pseudo"/>
  </r>
  <r>
    <n v="3671"/>
    <x v="0"/>
    <x v="2"/>
    <s v="GCA_001766235.1"/>
    <s v="Primary Assembly"/>
    <s v="chromosome"/>
    <s v="CP015164.1"/>
    <n v="1920673"/>
    <n v="1922073"/>
    <x v="1"/>
    <m/>
    <m/>
    <m/>
    <m/>
    <m/>
    <m/>
    <s v="A4S02_09180"/>
    <n v="1401"/>
    <m/>
    <m/>
  </r>
  <r>
    <n v="3672"/>
    <x v="1"/>
    <x v="3"/>
    <s v="GCA_001766235.1"/>
    <s v="Primary Assembly"/>
    <s v="chromosome"/>
    <s v="CP015164.1"/>
    <n v="1920673"/>
    <n v="1922073"/>
    <x v="1"/>
    <s v="AOW46909.1"/>
    <m/>
    <m/>
    <s v="dihydropyrimidinase"/>
    <m/>
    <m/>
    <s v="A4S02_09180"/>
    <n v="1401"/>
    <n v="466"/>
    <m/>
  </r>
  <r>
    <n v="3673"/>
    <x v="0"/>
    <x v="0"/>
    <s v="GCA_001766235.1"/>
    <s v="Primary Assembly"/>
    <s v="chromosome"/>
    <s v="CP015164.1"/>
    <n v="1922202"/>
    <n v="1923659"/>
    <x v="0"/>
    <m/>
    <m/>
    <m/>
    <m/>
    <m/>
    <m/>
    <s v="A4S02_09185"/>
    <n v="1458"/>
    <m/>
    <s v="pseudo"/>
  </r>
  <r>
    <n v="3674"/>
    <x v="1"/>
    <x v="1"/>
    <s v="GCA_001766235.1"/>
    <s v="Primary Assembly"/>
    <s v="chromosome"/>
    <s v="CP015164.1"/>
    <n v="1922202"/>
    <n v="1923659"/>
    <x v="0"/>
    <m/>
    <m/>
    <m/>
    <s v="amino acid transporter"/>
    <m/>
    <m/>
    <s v="A4S02_09185"/>
    <n v="1458"/>
    <m/>
    <s v="pseudo"/>
  </r>
  <r>
    <n v="3675"/>
    <x v="0"/>
    <x v="2"/>
    <s v="GCA_001766235.1"/>
    <s v="Primary Assembly"/>
    <s v="chromosome"/>
    <s v="CP015164.1"/>
    <n v="1923610"/>
    <n v="1924263"/>
    <x v="1"/>
    <m/>
    <m/>
    <m/>
    <m/>
    <m/>
    <m/>
    <s v="A4S02_09190"/>
    <n v="654"/>
    <m/>
    <m/>
  </r>
  <r>
    <n v="3676"/>
    <x v="1"/>
    <x v="3"/>
    <s v="GCA_001766235.1"/>
    <s v="Primary Assembly"/>
    <s v="chromosome"/>
    <s v="CP015164.1"/>
    <n v="1923610"/>
    <n v="1924263"/>
    <x v="1"/>
    <s v="AOW46910.1"/>
    <m/>
    <m/>
    <s v="TetR family transcriptional regulator"/>
    <m/>
    <m/>
    <s v="A4S02_09190"/>
    <n v="654"/>
    <n v="217"/>
    <m/>
  </r>
  <r>
    <n v="3677"/>
    <x v="0"/>
    <x v="4"/>
    <s v="GCA_001766235.1"/>
    <s v="Primary Assembly"/>
    <s v="chromosome"/>
    <s v="CP015164.1"/>
    <n v="1924530"/>
    <n v="1924620"/>
    <x v="1"/>
    <m/>
    <m/>
    <m/>
    <m/>
    <m/>
    <m/>
    <s v="A4S02_09195"/>
    <n v="91"/>
    <m/>
    <m/>
  </r>
  <r>
    <n v="3678"/>
    <x v="2"/>
    <x v="5"/>
    <s v="GCA_001766235.1"/>
    <s v="Primary Assembly"/>
    <s v="chromosome"/>
    <s v="CP015164.1"/>
    <n v="1924530"/>
    <n v="1924620"/>
    <x v="1"/>
    <m/>
    <m/>
    <m/>
    <s v="tRNA-Ser"/>
    <m/>
    <m/>
    <s v="A4S02_09195"/>
    <n v="91"/>
    <m/>
    <s v="anticodon=GGA"/>
  </r>
  <r>
    <n v="3679"/>
    <x v="0"/>
    <x v="2"/>
    <s v="GCA_001766235.1"/>
    <s v="Primary Assembly"/>
    <s v="chromosome"/>
    <s v="CP015164.1"/>
    <n v="1924692"/>
    <n v="1925333"/>
    <x v="1"/>
    <m/>
    <m/>
    <m/>
    <m/>
    <m/>
    <m/>
    <s v="A4S02_09200"/>
    <n v="642"/>
    <m/>
    <m/>
  </r>
  <r>
    <n v="3680"/>
    <x v="1"/>
    <x v="3"/>
    <s v="GCA_001766235.1"/>
    <s v="Primary Assembly"/>
    <s v="chromosome"/>
    <s v="CP015164.1"/>
    <n v="1924692"/>
    <n v="1925333"/>
    <x v="1"/>
    <s v="AOW46911.1"/>
    <m/>
    <m/>
    <s v="N-(5'-phosphoribosyl)anthranilate isomerase"/>
    <m/>
    <m/>
    <s v="A4S02_09200"/>
    <n v="642"/>
    <n v="213"/>
    <m/>
  </r>
  <r>
    <n v="3681"/>
    <x v="0"/>
    <x v="2"/>
    <s v="GCA_001766235.1"/>
    <s v="Primary Assembly"/>
    <s v="chromosome"/>
    <s v="CP015164.1"/>
    <n v="1925361"/>
    <n v="1926074"/>
    <x v="1"/>
    <m/>
    <m/>
    <m/>
    <m/>
    <m/>
    <m/>
    <s v="A4S02_09205"/>
    <n v="714"/>
    <m/>
    <m/>
  </r>
  <r>
    <n v="3682"/>
    <x v="1"/>
    <x v="3"/>
    <s v="GCA_001766235.1"/>
    <s v="Primary Assembly"/>
    <s v="chromosome"/>
    <s v="CP015164.1"/>
    <n v="1925361"/>
    <n v="1926074"/>
    <x v="1"/>
    <s v="AOW46912.1"/>
    <m/>
    <m/>
    <s v="orotidine 5'-phosphate decarboxylase"/>
    <m/>
    <m/>
    <s v="A4S02_09205"/>
    <n v="714"/>
    <n v="237"/>
    <m/>
  </r>
  <r>
    <n v="3683"/>
    <x v="0"/>
    <x v="2"/>
    <s v="GCA_001766235.1"/>
    <s v="Primary Assembly"/>
    <s v="chromosome"/>
    <s v="CP015164.1"/>
    <n v="1926067"/>
    <n v="1926414"/>
    <x v="1"/>
    <m/>
    <m/>
    <m/>
    <m/>
    <m/>
    <m/>
    <s v="A4S02_09210"/>
    <n v="348"/>
    <m/>
    <m/>
  </r>
  <r>
    <n v="3684"/>
    <x v="1"/>
    <x v="3"/>
    <s v="GCA_001766235.1"/>
    <s v="Primary Assembly"/>
    <s v="chromosome"/>
    <s v="CP015164.1"/>
    <n v="1926067"/>
    <n v="1926414"/>
    <x v="1"/>
    <s v="AOW46913.1"/>
    <m/>
    <m/>
    <s v="hypothetical protein"/>
    <m/>
    <m/>
    <s v="A4S02_09210"/>
    <n v="348"/>
    <n v="115"/>
    <m/>
  </r>
  <r>
    <n v="3685"/>
    <x v="0"/>
    <x v="2"/>
    <s v="GCA_001766235.1"/>
    <s v="Primary Assembly"/>
    <s v="chromosome"/>
    <s v="CP015164.1"/>
    <n v="1926670"/>
    <n v="1927164"/>
    <x v="0"/>
    <m/>
    <m/>
    <m/>
    <m/>
    <m/>
    <m/>
    <s v="A4S02_09215"/>
    <n v="495"/>
    <m/>
    <m/>
  </r>
  <r>
    <n v="3686"/>
    <x v="1"/>
    <x v="3"/>
    <s v="GCA_001766235.1"/>
    <s v="Primary Assembly"/>
    <s v="chromosome"/>
    <s v="CP015164.1"/>
    <n v="1926670"/>
    <n v="1927164"/>
    <x v="0"/>
    <s v="AOW46914.1"/>
    <m/>
    <m/>
    <s v="preprotein translocase subunit SecB"/>
    <m/>
    <m/>
    <s v="A4S02_09215"/>
    <n v="495"/>
    <n v="164"/>
    <m/>
  </r>
  <r>
    <n v="3687"/>
    <x v="0"/>
    <x v="2"/>
    <s v="GCA_001766235.1"/>
    <s v="Primary Assembly"/>
    <s v="chromosome"/>
    <s v="CP015164.1"/>
    <n v="1927219"/>
    <n v="1927881"/>
    <x v="0"/>
    <m/>
    <m/>
    <m/>
    <m/>
    <m/>
    <m/>
    <s v="A4S02_09220"/>
    <n v="663"/>
    <m/>
    <m/>
  </r>
  <r>
    <n v="3688"/>
    <x v="1"/>
    <x v="3"/>
    <s v="GCA_001766235.1"/>
    <s v="Primary Assembly"/>
    <s v="chromosome"/>
    <s v="CP015164.1"/>
    <n v="1927219"/>
    <n v="1927881"/>
    <x v="0"/>
    <s v="AOW46915.1"/>
    <m/>
    <m/>
    <s v="glycosyl transferase"/>
    <m/>
    <m/>
    <s v="A4S02_09220"/>
    <n v="663"/>
    <n v="220"/>
    <m/>
  </r>
  <r>
    <n v="3689"/>
    <x v="0"/>
    <x v="2"/>
    <s v="GCA_001766235.1"/>
    <s v="Primary Assembly"/>
    <s v="chromosome"/>
    <s v="CP015164.1"/>
    <n v="1927929"/>
    <n v="1928900"/>
    <x v="0"/>
    <m/>
    <m/>
    <m/>
    <m/>
    <m/>
    <m/>
    <s v="A4S02_09225"/>
    <n v="972"/>
    <m/>
    <m/>
  </r>
  <r>
    <n v="3690"/>
    <x v="1"/>
    <x v="3"/>
    <s v="GCA_001766235.1"/>
    <s v="Primary Assembly"/>
    <s v="chromosome"/>
    <s v="CP015164.1"/>
    <n v="1927929"/>
    <n v="1928900"/>
    <x v="0"/>
    <s v="AOW46916.1"/>
    <m/>
    <m/>
    <s v="4-hydroxythreonine-4-phosphate dehydrogenase PdxA"/>
    <m/>
    <m/>
    <s v="A4S02_09225"/>
    <n v="972"/>
    <n v="323"/>
    <m/>
  </r>
  <r>
    <n v="3691"/>
    <x v="0"/>
    <x v="2"/>
    <s v="GCA_001766235.1"/>
    <s v="Primary Assembly"/>
    <s v="chromosome"/>
    <s v="CP015164.1"/>
    <n v="1928897"/>
    <n v="1929619"/>
    <x v="0"/>
    <m/>
    <m/>
    <m/>
    <m/>
    <m/>
    <m/>
    <s v="A4S02_09230"/>
    <n v="723"/>
    <m/>
    <m/>
  </r>
  <r>
    <n v="3692"/>
    <x v="1"/>
    <x v="3"/>
    <s v="GCA_001766235.1"/>
    <s v="Primary Assembly"/>
    <s v="chromosome"/>
    <s v="CP015164.1"/>
    <n v="1928897"/>
    <n v="1929619"/>
    <x v="0"/>
    <s v="AOW46917.1"/>
    <m/>
    <m/>
    <s v="pyridoxine 5'-phosphate synthase"/>
    <m/>
    <m/>
    <s v="A4S02_09230"/>
    <n v="723"/>
    <n v="240"/>
    <m/>
  </r>
  <r>
    <n v="3693"/>
    <x v="0"/>
    <x v="2"/>
    <s v="GCA_001766235.1"/>
    <s v="Primary Assembly"/>
    <s v="chromosome"/>
    <s v="CP015164.1"/>
    <n v="1929621"/>
    <n v="1929977"/>
    <x v="0"/>
    <m/>
    <m/>
    <m/>
    <m/>
    <m/>
    <m/>
    <s v="A4S02_09235"/>
    <n v="357"/>
    <m/>
    <m/>
  </r>
  <r>
    <n v="3694"/>
    <x v="1"/>
    <x v="3"/>
    <s v="GCA_001766235.1"/>
    <s v="Primary Assembly"/>
    <s v="chromosome"/>
    <s v="CP015164.1"/>
    <n v="1929621"/>
    <n v="1929977"/>
    <x v="0"/>
    <s v="AOW46918.1"/>
    <m/>
    <m/>
    <s v="hypothetical protein"/>
    <m/>
    <m/>
    <s v="A4S02_09235"/>
    <n v="357"/>
    <n v="118"/>
    <m/>
  </r>
  <r>
    <n v="3695"/>
    <x v="0"/>
    <x v="2"/>
    <s v="GCA_001766235.1"/>
    <s v="Primary Assembly"/>
    <s v="chromosome"/>
    <s v="CP015164.1"/>
    <n v="1930018"/>
    <n v="1931127"/>
    <x v="0"/>
    <m/>
    <m/>
    <m/>
    <m/>
    <m/>
    <m/>
    <s v="A4S02_09240"/>
    <n v="1110"/>
    <m/>
    <m/>
  </r>
  <r>
    <n v="3696"/>
    <x v="1"/>
    <x v="3"/>
    <s v="GCA_001766235.1"/>
    <s v="Primary Assembly"/>
    <s v="chromosome"/>
    <s v="CP015164.1"/>
    <n v="1930018"/>
    <n v="1931127"/>
    <x v="0"/>
    <s v="AOW47860.1"/>
    <m/>
    <m/>
    <s v="anhydro-N-acetylmuramic acid kinase"/>
    <m/>
    <m/>
    <s v="A4S02_09240"/>
    <n v="1110"/>
    <n v="369"/>
    <m/>
  </r>
  <r>
    <n v="3697"/>
    <x v="0"/>
    <x v="2"/>
    <s v="GCA_001766235.1"/>
    <s v="Primary Assembly"/>
    <s v="chromosome"/>
    <s v="CP015164.1"/>
    <n v="1931160"/>
    <n v="1931651"/>
    <x v="0"/>
    <m/>
    <m/>
    <m/>
    <m/>
    <m/>
    <m/>
    <s v="A4S02_09245"/>
    <n v="492"/>
    <m/>
    <m/>
  </r>
  <r>
    <n v="3698"/>
    <x v="1"/>
    <x v="3"/>
    <s v="GCA_001766235.1"/>
    <s v="Primary Assembly"/>
    <s v="chromosome"/>
    <s v="CP015164.1"/>
    <n v="1931160"/>
    <n v="1931651"/>
    <x v="0"/>
    <s v="AOW46919.1"/>
    <m/>
    <m/>
    <s v="hypothetical protein"/>
    <m/>
    <m/>
    <s v="A4S02_09245"/>
    <n v="492"/>
    <n v="163"/>
    <m/>
  </r>
  <r>
    <n v="3699"/>
    <x v="0"/>
    <x v="2"/>
    <s v="GCA_001766235.1"/>
    <s v="Primary Assembly"/>
    <s v="chromosome"/>
    <s v="CP015164.1"/>
    <n v="1931910"/>
    <n v="1932377"/>
    <x v="0"/>
    <m/>
    <m/>
    <m/>
    <m/>
    <m/>
    <m/>
    <s v="A4S02_09250"/>
    <n v="468"/>
    <m/>
    <m/>
  </r>
  <r>
    <n v="3700"/>
    <x v="1"/>
    <x v="3"/>
    <s v="GCA_001766235.1"/>
    <s v="Primary Assembly"/>
    <s v="chromosome"/>
    <s v="CP015164.1"/>
    <n v="1931910"/>
    <n v="1932377"/>
    <x v="0"/>
    <s v="AOW46920.1"/>
    <m/>
    <m/>
    <s v="hypothetical protein"/>
    <m/>
    <m/>
    <s v="A4S02_09250"/>
    <n v="468"/>
    <n v="155"/>
    <m/>
  </r>
  <r>
    <n v="3701"/>
    <x v="0"/>
    <x v="2"/>
    <s v="GCA_001766235.1"/>
    <s v="Primary Assembly"/>
    <s v="chromosome"/>
    <s v="CP015164.1"/>
    <n v="1932468"/>
    <n v="1933547"/>
    <x v="1"/>
    <m/>
    <m/>
    <m/>
    <m/>
    <m/>
    <m/>
    <s v="A4S02_09255"/>
    <n v="1080"/>
    <m/>
    <m/>
  </r>
  <r>
    <n v="3702"/>
    <x v="1"/>
    <x v="3"/>
    <s v="GCA_001766235.1"/>
    <s v="Primary Assembly"/>
    <s v="chromosome"/>
    <s v="CP015164.1"/>
    <n v="1932468"/>
    <n v="1933547"/>
    <x v="1"/>
    <s v="AOW47861.1"/>
    <m/>
    <m/>
    <s v="transposase"/>
    <m/>
    <m/>
    <s v="A4S02_09255"/>
    <n v="1080"/>
    <n v="359"/>
    <m/>
  </r>
  <r>
    <n v="3703"/>
    <x v="0"/>
    <x v="0"/>
    <s v="GCA_001766235.1"/>
    <s v="Primary Assembly"/>
    <s v="chromosome"/>
    <s v="CP015164.1"/>
    <n v="1933628"/>
    <n v="1934753"/>
    <x v="0"/>
    <m/>
    <m/>
    <m/>
    <m/>
    <m/>
    <m/>
    <s v="A4S02_09260"/>
    <n v="1126"/>
    <m/>
    <s v="pseudo"/>
  </r>
  <r>
    <n v="3704"/>
    <x v="1"/>
    <x v="1"/>
    <s v="GCA_001766235.1"/>
    <s v="Primary Assembly"/>
    <s v="chromosome"/>
    <s v="CP015164.1"/>
    <n v="1933628"/>
    <n v="1934753"/>
    <x v="0"/>
    <m/>
    <m/>
    <m/>
    <s v="sodium:solute symporter"/>
    <m/>
    <m/>
    <s v="A4S02_09260"/>
    <n v="1126"/>
    <m/>
    <s v="pseudo"/>
  </r>
  <r>
    <n v="3705"/>
    <x v="0"/>
    <x v="2"/>
    <s v="GCA_001766235.1"/>
    <s v="Primary Assembly"/>
    <s v="chromosome"/>
    <s v="CP015164.1"/>
    <n v="1934825"/>
    <n v="1935211"/>
    <x v="1"/>
    <m/>
    <m/>
    <m/>
    <m/>
    <m/>
    <m/>
    <s v="A4S02_09265"/>
    <n v="387"/>
    <m/>
    <m/>
  </r>
  <r>
    <n v="3706"/>
    <x v="1"/>
    <x v="3"/>
    <s v="GCA_001766235.1"/>
    <s v="Primary Assembly"/>
    <s v="chromosome"/>
    <s v="CP015164.1"/>
    <n v="1934825"/>
    <n v="1935211"/>
    <x v="1"/>
    <s v="AOW46921.1"/>
    <m/>
    <m/>
    <s v="toxin-antitoxin system protein HicB"/>
    <m/>
    <m/>
    <s v="A4S02_09265"/>
    <n v="387"/>
    <n v="128"/>
    <m/>
  </r>
  <r>
    <n v="3707"/>
    <x v="0"/>
    <x v="2"/>
    <s v="GCA_001766235.1"/>
    <s v="Primary Assembly"/>
    <s v="chromosome"/>
    <s v="CP015164.1"/>
    <n v="1935321"/>
    <n v="1935989"/>
    <x v="0"/>
    <m/>
    <m/>
    <m/>
    <m/>
    <m/>
    <m/>
    <s v="A4S02_09270"/>
    <n v="669"/>
    <m/>
    <m/>
  </r>
  <r>
    <n v="3708"/>
    <x v="1"/>
    <x v="3"/>
    <s v="GCA_001766235.1"/>
    <s v="Primary Assembly"/>
    <s v="chromosome"/>
    <s v="CP015164.1"/>
    <n v="1935321"/>
    <n v="1935989"/>
    <x v="0"/>
    <s v="AOW46922.1"/>
    <m/>
    <m/>
    <s v="alpha-ketoglutarate-dependent dioxygenase AlkB"/>
    <m/>
    <m/>
    <s v="A4S02_09270"/>
    <n v="669"/>
    <n v="222"/>
    <m/>
  </r>
  <r>
    <n v="3709"/>
    <x v="0"/>
    <x v="2"/>
    <s v="GCA_001766235.1"/>
    <s v="Primary Assembly"/>
    <s v="chromosome"/>
    <s v="CP015164.1"/>
    <n v="1936035"/>
    <n v="1937195"/>
    <x v="0"/>
    <m/>
    <m/>
    <m/>
    <m/>
    <m/>
    <m/>
    <s v="A4S02_09275"/>
    <n v="1161"/>
    <m/>
    <m/>
  </r>
  <r>
    <n v="3710"/>
    <x v="1"/>
    <x v="3"/>
    <s v="GCA_001766235.1"/>
    <s v="Primary Assembly"/>
    <s v="chromosome"/>
    <s v="CP015164.1"/>
    <n v="1936035"/>
    <n v="1937195"/>
    <x v="0"/>
    <s v="AOW46923.1"/>
    <m/>
    <m/>
    <s v="serine hydrolase"/>
    <m/>
    <m/>
    <s v="A4S02_09275"/>
    <n v="1161"/>
    <n v="386"/>
    <m/>
  </r>
  <r>
    <n v="3711"/>
    <x v="0"/>
    <x v="2"/>
    <s v="GCA_001766235.1"/>
    <s v="Primary Assembly"/>
    <s v="chromosome"/>
    <s v="CP015164.1"/>
    <n v="1937298"/>
    <n v="1937666"/>
    <x v="1"/>
    <m/>
    <m/>
    <m/>
    <m/>
    <m/>
    <m/>
    <s v="A4S02_09280"/>
    <n v="369"/>
    <m/>
    <m/>
  </r>
  <r>
    <n v="3712"/>
    <x v="1"/>
    <x v="3"/>
    <s v="GCA_001766235.1"/>
    <s v="Primary Assembly"/>
    <s v="chromosome"/>
    <s v="CP015164.1"/>
    <n v="1937298"/>
    <n v="1937666"/>
    <x v="1"/>
    <s v="AOW46924.1"/>
    <m/>
    <m/>
    <s v="transcriptional regulator"/>
    <m/>
    <m/>
    <s v="A4S02_09280"/>
    <n v="369"/>
    <n v="122"/>
    <m/>
  </r>
  <r>
    <n v="3713"/>
    <x v="0"/>
    <x v="2"/>
    <s v="GCA_001766235.1"/>
    <s v="Primary Assembly"/>
    <s v="chromosome"/>
    <s v="CP015164.1"/>
    <n v="1938035"/>
    <n v="1939249"/>
    <x v="0"/>
    <m/>
    <m/>
    <m/>
    <m/>
    <m/>
    <m/>
    <s v="A4S02_09285"/>
    <n v="1215"/>
    <m/>
    <m/>
  </r>
  <r>
    <n v="3714"/>
    <x v="1"/>
    <x v="3"/>
    <s v="GCA_001766235.1"/>
    <s v="Primary Assembly"/>
    <s v="chromosome"/>
    <s v="CP015164.1"/>
    <n v="1938035"/>
    <n v="1939249"/>
    <x v="0"/>
    <s v="AOW46925.1"/>
    <m/>
    <m/>
    <s v="nitric oxide dioxygenase"/>
    <m/>
    <m/>
    <s v="A4S02_09285"/>
    <n v="1215"/>
    <n v="404"/>
    <m/>
  </r>
  <r>
    <n v="3715"/>
    <x v="0"/>
    <x v="2"/>
    <s v="GCA_001766235.1"/>
    <s v="Primary Assembly"/>
    <s v="chromosome"/>
    <s v="CP015164.1"/>
    <n v="1939303"/>
    <n v="1939977"/>
    <x v="1"/>
    <m/>
    <m/>
    <m/>
    <m/>
    <m/>
    <m/>
    <s v="A4S02_09290"/>
    <n v="675"/>
    <m/>
    <m/>
  </r>
  <r>
    <n v="3716"/>
    <x v="1"/>
    <x v="3"/>
    <s v="GCA_001766235.1"/>
    <s v="Primary Assembly"/>
    <s v="chromosome"/>
    <s v="CP015164.1"/>
    <n v="1939303"/>
    <n v="1939977"/>
    <x v="1"/>
    <s v="AOW46926.1"/>
    <m/>
    <m/>
    <s v="ABC transporter permease"/>
    <m/>
    <m/>
    <s v="A4S02_09290"/>
    <n v="675"/>
    <n v="224"/>
    <m/>
  </r>
  <r>
    <n v="3717"/>
    <x v="0"/>
    <x v="2"/>
    <s v="GCA_001766235.1"/>
    <s v="Primary Assembly"/>
    <s v="chromosome"/>
    <s v="CP015164.1"/>
    <n v="1939958"/>
    <n v="1940941"/>
    <x v="1"/>
    <m/>
    <m/>
    <m/>
    <m/>
    <m/>
    <m/>
    <s v="A4S02_09295"/>
    <n v="984"/>
    <m/>
    <m/>
  </r>
  <r>
    <n v="3718"/>
    <x v="1"/>
    <x v="3"/>
    <s v="GCA_001766235.1"/>
    <s v="Primary Assembly"/>
    <s v="chromosome"/>
    <s v="CP015164.1"/>
    <n v="1939958"/>
    <n v="1940941"/>
    <x v="1"/>
    <s v="AOW46927.1"/>
    <m/>
    <m/>
    <s v="methionine ABC transporter ATP-binding protein"/>
    <m/>
    <m/>
    <s v="A4S02_09295"/>
    <n v="984"/>
    <n v="327"/>
    <m/>
  </r>
  <r>
    <n v="3719"/>
    <x v="0"/>
    <x v="2"/>
    <s v="GCA_001766235.1"/>
    <s v="Primary Assembly"/>
    <s v="chromosome"/>
    <s v="CP015164.1"/>
    <n v="1940938"/>
    <n v="1941750"/>
    <x v="1"/>
    <m/>
    <m/>
    <m/>
    <m/>
    <m/>
    <m/>
    <s v="A4S02_09300"/>
    <n v="813"/>
    <m/>
    <m/>
  </r>
  <r>
    <n v="3720"/>
    <x v="1"/>
    <x v="3"/>
    <s v="GCA_001766235.1"/>
    <s v="Primary Assembly"/>
    <s v="chromosome"/>
    <s v="CP015164.1"/>
    <n v="1940938"/>
    <n v="1941750"/>
    <x v="1"/>
    <s v="AOW46928.1"/>
    <m/>
    <m/>
    <s v="metal ABC transporter substrate-binding protein"/>
    <m/>
    <m/>
    <s v="A4S02_09300"/>
    <n v="813"/>
    <n v="270"/>
    <m/>
  </r>
  <r>
    <n v="3721"/>
    <x v="0"/>
    <x v="2"/>
    <s v="GCA_001766235.1"/>
    <s v="Primary Assembly"/>
    <s v="chromosome"/>
    <s v="CP015164.1"/>
    <n v="1941849"/>
    <n v="1943276"/>
    <x v="1"/>
    <m/>
    <m/>
    <m/>
    <m/>
    <m/>
    <m/>
    <s v="A4S02_09305"/>
    <n v="1428"/>
    <m/>
    <m/>
  </r>
  <r>
    <n v="3722"/>
    <x v="1"/>
    <x v="3"/>
    <s v="GCA_001766235.1"/>
    <s v="Primary Assembly"/>
    <s v="chromosome"/>
    <s v="CP015164.1"/>
    <n v="1941849"/>
    <n v="1943276"/>
    <x v="1"/>
    <s v="AOW46929.1"/>
    <m/>
    <m/>
    <s v="2-hydroxy-acid oxidase"/>
    <m/>
    <m/>
    <s v="A4S02_09305"/>
    <n v="1428"/>
    <n v="475"/>
    <m/>
  </r>
  <r>
    <n v="3723"/>
    <x v="0"/>
    <x v="2"/>
    <s v="GCA_001766235.1"/>
    <s v="Primary Assembly"/>
    <s v="chromosome"/>
    <s v="CP015164.1"/>
    <n v="1943365"/>
    <n v="1944768"/>
    <x v="1"/>
    <m/>
    <m/>
    <m/>
    <m/>
    <m/>
    <m/>
    <s v="A4S02_09310"/>
    <n v="1404"/>
    <m/>
    <m/>
  </r>
  <r>
    <n v="3724"/>
    <x v="1"/>
    <x v="3"/>
    <s v="GCA_001766235.1"/>
    <s v="Primary Assembly"/>
    <s v="chromosome"/>
    <s v="CP015164.1"/>
    <n v="1943365"/>
    <n v="1944768"/>
    <x v="1"/>
    <s v="AOW46930.1"/>
    <m/>
    <m/>
    <s v="uroporphyrinogen-III C-methyltransferase"/>
    <m/>
    <m/>
    <s v="A4S02_09310"/>
    <n v="1404"/>
    <n v="467"/>
    <m/>
  </r>
  <r>
    <n v="3725"/>
    <x v="0"/>
    <x v="4"/>
    <s v="GCA_001766235.1"/>
    <s v="Primary Assembly"/>
    <s v="chromosome"/>
    <s v="CP015164.1"/>
    <n v="1945168"/>
    <n v="1945243"/>
    <x v="0"/>
    <m/>
    <m/>
    <m/>
    <m/>
    <m/>
    <m/>
    <s v="A4S02_09315"/>
    <n v="76"/>
    <m/>
    <m/>
  </r>
  <r>
    <n v="3726"/>
    <x v="2"/>
    <x v="5"/>
    <s v="GCA_001766235.1"/>
    <s v="Primary Assembly"/>
    <s v="chromosome"/>
    <s v="CP015164.1"/>
    <n v="1945168"/>
    <n v="1945243"/>
    <x v="0"/>
    <m/>
    <m/>
    <m/>
    <s v="tRNA-Glu"/>
    <m/>
    <m/>
    <s v="A4S02_09315"/>
    <n v="76"/>
    <m/>
    <s v="anticodon=TTC"/>
  </r>
  <r>
    <n v="3727"/>
    <x v="0"/>
    <x v="2"/>
    <s v="GCA_001766235.1"/>
    <s v="Primary Assembly"/>
    <s v="chromosome"/>
    <s v="CP015164.1"/>
    <n v="1945617"/>
    <n v="1946981"/>
    <x v="1"/>
    <m/>
    <m/>
    <m/>
    <m/>
    <m/>
    <m/>
    <s v="A4S02_09320"/>
    <n v="1365"/>
    <m/>
    <m/>
  </r>
  <r>
    <n v="3728"/>
    <x v="1"/>
    <x v="3"/>
    <s v="GCA_001766235.1"/>
    <s v="Primary Assembly"/>
    <s v="chromosome"/>
    <s v="CP015164.1"/>
    <n v="1945617"/>
    <n v="1946981"/>
    <x v="1"/>
    <s v="AOW46931.1"/>
    <m/>
    <m/>
    <s v="transposase"/>
    <m/>
    <m/>
    <s v="A4S02_09320"/>
    <n v="1365"/>
    <n v="454"/>
    <m/>
  </r>
  <r>
    <n v="3729"/>
    <x v="0"/>
    <x v="2"/>
    <s v="GCA_001766235.1"/>
    <s v="Primary Assembly"/>
    <s v="chromosome"/>
    <s v="CP015164.1"/>
    <n v="1947316"/>
    <n v="1948272"/>
    <x v="1"/>
    <m/>
    <m/>
    <m/>
    <m/>
    <m/>
    <m/>
    <s v="A4S02_09325"/>
    <n v="957"/>
    <m/>
    <m/>
  </r>
  <r>
    <n v="3730"/>
    <x v="1"/>
    <x v="3"/>
    <s v="GCA_001766235.1"/>
    <s v="Primary Assembly"/>
    <s v="chromosome"/>
    <s v="CP015164.1"/>
    <n v="1947316"/>
    <n v="1948272"/>
    <x v="1"/>
    <s v="AOW46932.1"/>
    <m/>
    <m/>
    <s v="arylesterase"/>
    <m/>
    <m/>
    <s v="A4S02_09325"/>
    <n v="957"/>
    <n v="318"/>
    <m/>
  </r>
  <r>
    <n v="3731"/>
    <x v="0"/>
    <x v="2"/>
    <s v="GCA_001766235.1"/>
    <s v="Primary Assembly"/>
    <s v="chromosome"/>
    <s v="CP015164.1"/>
    <n v="1948543"/>
    <n v="1949034"/>
    <x v="0"/>
    <m/>
    <m/>
    <m/>
    <m/>
    <m/>
    <m/>
    <s v="A4S02_09330"/>
    <n v="492"/>
    <m/>
    <m/>
  </r>
  <r>
    <n v="3732"/>
    <x v="1"/>
    <x v="3"/>
    <s v="GCA_001766235.1"/>
    <s v="Primary Assembly"/>
    <s v="chromosome"/>
    <s v="CP015164.1"/>
    <n v="1948543"/>
    <n v="1949034"/>
    <x v="0"/>
    <s v="AOW46933.1"/>
    <m/>
    <m/>
    <s v="MarR family transcriptional regulator"/>
    <m/>
    <m/>
    <s v="A4S02_09330"/>
    <n v="492"/>
    <n v="163"/>
    <m/>
  </r>
  <r>
    <n v="3733"/>
    <x v="0"/>
    <x v="2"/>
    <s v="GCA_001766235.1"/>
    <s v="Primary Assembly"/>
    <s v="chromosome"/>
    <s v="CP015164.1"/>
    <n v="1949081"/>
    <n v="1950316"/>
    <x v="1"/>
    <m/>
    <m/>
    <m/>
    <m/>
    <m/>
    <m/>
    <s v="A4S02_09335"/>
    <n v="1236"/>
    <m/>
    <m/>
  </r>
  <r>
    <n v="3734"/>
    <x v="1"/>
    <x v="3"/>
    <s v="GCA_001766235.1"/>
    <s v="Primary Assembly"/>
    <s v="chromosome"/>
    <s v="CP015164.1"/>
    <n v="1949081"/>
    <n v="1950316"/>
    <x v="1"/>
    <s v="AOW46934.1"/>
    <m/>
    <m/>
    <s v="amidase"/>
    <m/>
    <m/>
    <s v="A4S02_09335"/>
    <n v="1236"/>
    <n v="411"/>
    <m/>
  </r>
  <r>
    <n v="3735"/>
    <x v="0"/>
    <x v="2"/>
    <s v="GCA_001766235.1"/>
    <s v="Primary Assembly"/>
    <s v="chromosome"/>
    <s v="CP015164.1"/>
    <n v="1950360"/>
    <n v="1950836"/>
    <x v="1"/>
    <m/>
    <m/>
    <m/>
    <m/>
    <m/>
    <m/>
    <s v="A4S02_09340"/>
    <n v="477"/>
    <m/>
    <m/>
  </r>
  <r>
    <n v="3736"/>
    <x v="1"/>
    <x v="3"/>
    <s v="GCA_001766235.1"/>
    <s v="Primary Assembly"/>
    <s v="chromosome"/>
    <s v="CP015164.1"/>
    <n v="1950360"/>
    <n v="1950836"/>
    <x v="1"/>
    <s v="AOW46935.1"/>
    <m/>
    <m/>
    <s v="flavin mononucleotide reductase"/>
    <m/>
    <m/>
    <s v="A4S02_09340"/>
    <n v="477"/>
    <n v="158"/>
    <m/>
  </r>
  <r>
    <n v="3737"/>
    <x v="0"/>
    <x v="2"/>
    <s v="GCA_001766235.1"/>
    <s v="Primary Assembly"/>
    <s v="chromosome"/>
    <s v="CP015164.1"/>
    <n v="1950833"/>
    <n v="1951591"/>
    <x v="1"/>
    <m/>
    <m/>
    <m/>
    <m/>
    <m/>
    <m/>
    <s v="A4S02_09345"/>
    <n v="759"/>
    <m/>
    <m/>
  </r>
  <r>
    <n v="3738"/>
    <x v="1"/>
    <x v="3"/>
    <s v="GCA_001766235.1"/>
    <s v="Primary Assembly"/>
    <s v="chromosome"/>
    <s v="CP015164.1"/>
    <n v="1950833"/>
    <n v="1951591"/>
    <x v="1"/>
    <s v="AOW46936.1"/>
    <m/>
    <m/>
    <s v="class II aldolase"/>
    <m/>
    <m/>
    <s v="A4S02_09345"/>
    <n v="759"/>
    <n v="252"/>
    <m/>
  </r>
  <r>
    <n v="3739"/>
    <x v="0"/>
    <x v="2"/>
    <s v="GCA_001766235.1"/>
    <s v="Primary Assembly"/>
    <s v="chromosome"/>
    <s v="CP015164.1"/>
    <n v="1951612"/>
    <n v="1952580"/>
    <x v="1"/>
    <m/>
    <m/>
    <m/>
    <m/>
    <m/>
    <m/>
    <s v="A4S02_09350"/>
    <n v="969"/>
    <m/>
    <m/>
  </r>
  <r>
    <n v="3740"/>
    <x v="1"/>
    <x v="3"/>
    <s v="GCA_001766235.1"/>
    <s v="Primary Assembly"/>
    <s v="chromosome"/>
    <s v="CP015164.1"/>
    <n v="1951612"/>
    <n v="1952580"/>
    <x v="1"/>
    <s v="AOW47862.1"/>
    <m/>
    <m/>
    <s v="ketopantoate reductase"/>
    <m/>
    <m/>
    <s v="A4S02_09350"/>
    <n v="969"/>
    <n v="322"/>
    <m/>
  </r>
  <r>
    <n v="3741"/>
    <x v="0"/>
    <x v="2"/>
    <s v="GCA_001766235.1"/>
    <s v="Primary Assembly"/>
    <s v="chromosome"/>
    <s v="CP015164.1"/>
    <n v="1952586"/>
    <n v="1953545"/>
    <x v="1"/>
    <m/>
    <m/>
    <m/>
    <m/>
    <m/>
    <m/>
    <s v="A4S02_09355"/>
    <n v="960"/>
    <m/>
    <m/>
  </r>
  <r>
    <n v="3742"/>
    <x v="1"/>
    <x v="3"/>
    <s v="GCA_001766235.1"/>
    <s v="Primary Assembly"/>
    <s v="chromosome"/>
    <s v="CP015164.1"/>
    <n v="1952586"/>
    <n v="1953545"/>
    <x v="1"/>
    <s v="AOW46937.1"/>
    <m/>
    <m/>
    <s v="vanillate O-demethylase oxidoreductase subunit"/>
    <m/>
    <m/>
    <s v="A4S02_09355"/>
    <n v="960"/>
    <n v="319"/>
    <m/>
  </r>
  <r>
    <n v="3743"/>
    <x v="0"/>
    <x v="2"/>
    <s v="GCA_001766235.1"/>
    <s v="Primary Assembly"/>
    <s v="chromosome"/>
    <s v="CP015164.1"/>
    <n v="1953542"/>
    <n v="1954276"/>
    <x v="1"/>
    <m/>
    <m/>
    <m/>
    <m/>
    <m/>
    <m/>
    <s v="A4S02_09360"/>
    <n v="735"/>
    <m/>
    <m/>
  </r>
  <r>
    <n v="3744"/>
    <x v="1"/>
    <x v="3"/>
    <s v="GCA_001766235.1"/>
    <s v="Primary Assembly"/>
    <s v="chromosome"/>
    <s v="CP015164.1"/>
    <n v="1953542"/>
    <n v="1954276"/>
    <x v="1"/>
    <s v="AOW46938.1"/>
    <m/>
    <m/>
    <s v="3-oxoacyl-ACP reductase"/>
    <m/>
    <m/>
    <s v="A4S02_09360"/>
    <n v="735"/>
    <n v="244"/>
    <m/>
  </r>
  <r>
    <n v="3745"/>
    <x v="0"/>
    <x v="2"/>
    <s v="GCA_001766235.1"/>
    <s v="Primary Assembly"/>
    <s v="chromosome"/>
    <s v="CP015164.1"/>
    <n v="1954276"/>
    <n v="1954749"/>
    <x v="1"/>
    <m/>
    <m/>
    <m/>
    <m/>
    <m/>
    <m/>
    <s v="A4S02_09365"/>
    <n v="474"/>
    <m/>
    <m/>
  </r>
  <r>
    <n v="3746"/>
    <x v="1"/>
    <x v="3"/>
    <s v="GCA_001766235.1"/>
    <s v="Primary Assembly"/>
    <s v="chromosome"/>
    <s v="CP015164.1"/>
    <n v="1954276"/>
    <n v="1954749"/>
    <x v="1"/>
    <s v="AOW46939.1"/>
    <m/>
    <m/>
    <s v="hypothetical protein"/>
    <m/>
    <m/>
    <s v="A4S02_09365"/>
    <n v="474"/>
    <n v="157"/>
    <m/>
  </r>
  <r>
    <n v="3747"/>
    <x v="0"/>
    <x v="2"/>
    <s v="GCA_001766235.1"/>
    <s v="Primary Assembly"/>
    <s v="chromosome"/>
    <s v="CP015164.1"/>
    <n v="1954746"/>
    <n v="1956011"/>
    <x v="1"/>
    <m/>
    <m/>
    <m/>
    <m/>
    <m/>
    <m/>
    <s v="A4S02_09370"/>
    <n v="1266"/>
    <m/>
    <m/>
  </r>
  <r>
    <n v="3748"/>
    <x v="1"/>
    <x v="3"/>
    <s v="GCA_001766235.1"/>
    <s v="Primary Assembly"/>
    <s v="chromosome"/>
    <s v="CP015164.1"/>
    <n v="1954746"/>
    <n v="1956011"/>
    <x v="1"/>
    <s v="AOW46940.1"/>
    <m/>
    <m/>
    <s v="Rieske (2Fe-2S) protein"/>
    <m/>
    <m/>
    <s v="A4S02_09370"/>
    <n v="1266"/>
    <n v="421"/>
    <m/>
  </r>
  <r>
    <n v="3749"/>
    <x v="0"/>
    <x v="2"/>
    <s v="GCA_001766235.1"/>
    <s v="Primary Assembly"/>
    <s v="chromosome"/>
    <s v="CP015164.1"/>
    <n v="1956111"/>
    <n v="1956470"/>
    <x v="1"/>
    <m/>
    <m/>
    <m/>
    <m/>
    <m/>
    <m/>
    <s v="A4S02_09375"/>
    <n v="360"/>
    <m/>
    <m/>
  </r>
  <r>
    <n v="3750"/>
    <x v="1"/>
    <x v="3"/>
    <s v="GCA_001766235.1"/>
    <s v="Primary Assembly"/>
    <s v="chromosome"/>
    <s v="CP015164.1"/>
    <n v="1956111"/>
    <n v="1956470"/>
    <x v="1"/>
    <s v="AOW46941.1"/>
    <m/>
    <m/>
    <s v="hypothetical protein"/>
    <m/>
    <m/>
    <s v="A4S02_09375"/>
    <n v="360"/>
    <n v="119"/>
    <m/>
  </r>
  <r>
    <n v="3751"/>
    <x v="0"/>
    <x v="2"/>
    <s v="GCA_001766235.1"/>
    <s v="Primary Assembly"/>
    <s v="chromosome"/>
    <s v="CP015164.1"/>
    <n v="1956490"/>
    <n v="1957644"/>
    <x v="1"/>
    <m/>
    <m/>
    <m/>
    <m/>
    <m/>
    <m/>
    <s v="A4S02_09380"/>
    <n v="1155"/>
    <m/>
    <m/>
  </r>
  <r>
    <n v="3752"/>
    <x v="1"/>
    <x v="3"/>
    <s v="GCA_001766235.1"/>
    <s v="Primary Assembly"/>
    <s v="chromosome"/>
    <s v="CP015164.1"/>
    <n v="1956490"/>
    <n v="1957644"/>
    <x v="1"/>
    <s v="AOW46942.1"/>
    <m/>
    <m/>
    <s v="acyl-CoA dehydrogenase"/>
    <m/>
    <m/>
    <s v="A4S02_09380"/>
    <n v="1155"/>
    <n v="384"/>
    <m/>
  </r>
  <r>
    <n v="3753"/>
    <x v="0"/>
    <x v="2"/>
    <s v="GCA_001766235.1"/>
    <s v="Primary Assembly"/>
    <s v="chromosome"/>
    <s v="CP015164.1"/>
    <n v="1957874"/>
    <n v="1959520"/>
    <x v="1"/>
    <m/>
    <m/>
    <m/>
    <m/>
    <m/>
    <m/>
    <s v="A4S02_09385"/>
    <n v="1647"/>
    <m/>
    <m/>
  </r>
  <r>
    <n v="3754"/>
    <x v="1"/>
    <x v="3"/>
    <s v="GCA_001766235.1"/>
    <s v="Primary Assembly"/>
    <s v="chromosome"/>
    <s v="CP015164.1"/>
    <n v="1957874"/>
    <n v="1959520"/>
    <x v="1"/>
    <s v="AOW46943.1"/>
    <m/>
    <m/>
    <s v="porin"/>
    <m/>
    <m/>
    <s v="A4S02_09385"/>
    <n v="1647"/>
    <n v="548"/>
    <m/>
  </r>
  <r>
    <n v="3755"/>
    <x v="0"/>
    <x v="2"/>
    <s v="GCA_001766235.1"/>
    <s v="Primary Assembly"/>
    <s v="chromosome"/>
    <s v="CP015164.1"/>
    <n v="1959967"/>
    <n v="1960845"/>
    <x v="1"/>
    <m/>
    <m/>
    <m/>
    <m/>
    <m/>
    <m/>
    <s v="A4S02_09390"/>
    <n v="879"/>
    <m/>
    <m/>
  </r>
  <r>
    <n v="3756"/>
    <x v="1"/>
    <x v="3"/>
    <s v="GCA_001766235.1"/>
    <s v="Primary Assembly"/>
    <s v="chromosome"/>
    <s v="CP015164.1"/>
    <n v="1959967"/>
    <n v="1960845"/>
    <x v="1"/>
    <s v="AOW46944.1"/>
    <m/>
    <m/>
    <s v="integrase"/>
    <m/>
    <m/>
    <s v="A4S02_09390"/>
    <n v="879"/>
    <n v="292"/>
    <m/>
  </r>
  <r>
    <n v="3757"/>
    <x v="0"/>
    <x v="0"/>
    <s v="GCA_001766235.1"/>
    <s v="Primary Assembly"/>
    <s v="chromosome"/>
    <s v="CP015164.1"/>
    <n v="1960842"/>
    <n v="1961087"/>
    <x v="1"/>
    <m/>
    <m/>
    <m/>
    <m/>
    <m/>
    <m/>
    <s v="A4S02_09395"/>
    <n v="246"/>
    <m/>
    <s v="pseudo"/>
  </r>
  <r>
    <n v="3758"/>
    <x v="1"/>
    <x v="1"/>
    <s v="GCA_001766235.1"/>
    <s v="Primary Assembly"/>
    <s v="chromosome"/>
    <s v="CP015164.1"/>
    <n v="1960842"/>
    <n v="1961087"/>
    <x v="1"/>
    <m/>
    <m/>
    <m/>
    <s v="hypothetical protein"/>
    <m/>
    <m/>
    <s v="A4S02_09395"/>
    <n v="246"/>
    <m/>
    <s v="pseudo"/>
  </r>
  <r>
    <n v="3759"/>
    <x v="0"/>
    <x v="2"/>
    <s v="GCA_001766235.1"/>
    <s v="Primary Assembly"/>
    <s v="chromosome"/>
    <s v="CP015164.1"/>
    <n v="1961100"/>
    <n v="1962485"/>
    <x v="0"/>
    <m/>
    <m/>
    <m/>
    <m/>
    <m/>
    <m/>
    <s v="A4S02_09400"/>
    <n v="1386"/>
    <m/>
    <m/>
  </r>
  <r>
    <n v="3760"/>
    <x v="1"/>
    <x v="3"/>
    <s v="GCA_001766235.1"/>
    <s v="Primary Assembly"/>
    <s v="chromosome"/>
    <s v="CP015164.1"/>
    <n v="1961100"/>
    <n v="1962485"/>
    <x v="0"/>
    <s v="AOW46945.1"/>
    <m/>
    <m/>
    <s v="transposase"/>
    <m/>
    <m/>
    <s v="A4S02_09400"/>
    <n v="1386"/>
    <n v="461"/>
    <m/>
  </r>
  <r>
    <n v="3761"/>
    <x v="0"/>
    <x v="0"/>
    <s v="GCA_001766235.1"/>
    <s v="Primary Assembly"/>
    <s v="chromosome"/>
    <s v="CP015164.1"/>
    <n v="1962658"/>
    <n v="1962822"/>
    <x v="1"/>
    <m/>
    <m/>
    <m/>
    <m/>
    <m/>
    <m/>
    <s v="A4S02_09405"/>
    <n v="165"/>
    <m/>
    <s v="pseudo"/>
  </r>
  <r>
    <n v="3762"/>
    <x v="1"/>
    <x v="1"/>
    <s v="GCA_001766235.1"/>
    <s v="Primary Assembly"/>
    <s v="chromosome"/>
    <s v="CP015164.1"/>
    <n v="1962658"/>
    <n v="1962822"/>
    <x v="1"/>
    <m/>
    <m/>
    <m/>
    <s v="transposase"/>
    <m/>
    <m/>
    <s v="A4S02_09405"/>
    <n v="165"/>
    <m/>
    <s v="pseudo"/>
  </r>
  <r>
    <n v="3763"/>
    <x v="0"/>
    <x v="2"/>
    <s v="GCA_001766235.1"/>
    <s v="Primary Assembly"/>
    <s v="chromosome"/>
    <s v="CP015164.1"/>
    <n v="1963075"/>
    <n v="1964562"/>
    <x v="0"/>
    <m/>
    <m/>
    <m/>
    <m/>
    <m/>
    <m/>
    <s v="A4S02_09410"/>
    <n v="1488"/>
    <m/>
    <m/>
  </r>
  <r>
    <n v="3764"/>
    <x v="1"/>
    <x v="3"/>
    <s v="GCA_001766235.1"/>
    <s v="Primary Assembly"/>
    <s v="chromosome"/>
    <s v="CP015164.1"/>
    <n v="1963075"/>
    <n v="1964562"/>
    <x v="0"/>
    <s v="AOW46946.1"/>
    <m/>
    <m/>
    <s v="NAD-dependent phenylacetaldehyde dehydrogenase"/>
    <m/>
    <m/>
    <s v="A4S02_09410"/>
    <n v="1488"/>
    <n v="495"/>
    <m/>
  </r>
  <r>
    <n v="3765"/>
    <x v="0"/>
    <x v="2"/>
    <s v="GCA_001766235.1"/>
    <s v="Primary Assembly"/>
    <s v="chromosome"/>
    <s v="CP015164.1"/>
    <n v="1964568"/>
    <n v="1966703"/>
    <x v="0"/>
    <m/>
    <m/>
    <m/>
    <m/>
    <m/>
    <m/>
    <s v="A4S02_09415"/>
    <n v="2136"/>
    <m/>
    <m/>
  </r>
  <r>
    <n v="3766"/>
    <x v="1"/>
    <x v="3"/>
    <s v="GCA_001766235.1"/>
    <s v="Primary Assembly"/>
    <s v="chromosome"/>
    <s v="CP015164.1"/>
    <n v="1964568"/>
    <n v="1966703"/>
    <x v="0"/>
    <s v="AOW46947.1"/>
    <m/>
    <m/>
    <s v="alcohol dehydrogenase"/>
    <m/>
    <m/>
    <s v="A4S02_09415"/>
    <n v="2136"/>
    <n v="711"/>
    <m/>
  </r>
  <r>
    <n v="3767"/>
    <x v="0"/>
    <x v="2"/>
    <s v="GCA_001766235.1"/>
    <s v="Primary Assembly"/>
    <s v="chromosome"/>
    <s v="CP015164.1"/>
    <n v="1966739"/>
    <n v="1968064"/>
    <x v="0"/>
    <m/>
    <m/>
    <m/>
    <m/>
    <m/>
    <m/>
    <s v="A4S02_09420"/>
    <n v="1326"/>
    <m/>
    <m/>
  </r>
  <r>
    <n v="3768"/>
    <x v="1"/>
    <x v="3"/>
    <s v="GCA_001766235.1"/>
    <s v="Primary Assembly"/>
    <s v="chromosome"/>
    <s v="CP015164.1"/>
    <n v="1966739"/>
    <n v="1968064"/>
    <x v="0"/>
    <s v="AOW46948.1"/>
    <m/>
    <m/>
    <s v="MFS transporter"/>
    <m/>
    <m/>
    <s v="A4S02_09420"/>
    <n v="1326"/>
    <n v="441"/>
    <m/>
  </r>
  <r>
    <n v="3769"/>
    <x v="0"/>
    <x v="2"/>
    <s v="GCA_001766235.1"/>
    <s v="Primary Assembly"/>
    <s v="chromosome"/>
    <s v="CP015164.1"/>
    <n v="1968089"/>
    <n v="1968664"/>
    <x v="0"/>
    <m/>
    <m/>
    <m/>
    <m/>
    <m/>
    <m/>
    <s v="A4S02_09425"/>
    <n v="576"/>
    <m/>
    <m/>
  </r>
  <r>
    <n v="3770"/>
    <x v="1"/>
    <x v="3"/>
    <s v="GCA_001766235.1"/>
    <s v="Primary Assembly"/>
    <s v="chromosome"/>
    <s v="CP015164.1"/>
    <n v="1968089"/>
    <n v="1968664"/>
    <x v="0"/>
    <s v="AOW46949.1"/>
    <m/>
    <m/>
    <s v="ketosteroid isomerase"/>
    <m/>
    <m/>
    <s v="A4S02_09425"/>
    <n v="576"/>
    <n v="191"/>
    <m/>
  </r>
  <r>
    <n v="3771"/>
    <x v="0"/>
    <x v="2"/>
    <s v="GCA_001766235.1"/>
    <s v="Primary Assembly"/>
    <s v="chromosome"/>
    <s v="CP015164.1"/>
    <n v="1968929"/>
    <n v="1969696"/>
    <x v="0"/>
    <m/>
    <m/>
    <m/>
    <m/>
    <m/>
    <m/>
    <s v="A4S02_09430"/>
    <n v="768"/>
    <m/>
    <m/>
  </r>
  <r>
    <n v="3772"/>
    <x v="1"/>
    <x v="3"/>
    <s v="GCA_001766235.1"/>
    <s v="Primary Assembly"/>
    <s v="chromosome"/>
    <s v="CP015164.1"/>
    <n v="1968929"/>
    <n v="1969696"/>
    <x v="0"/>
    <s v="AOW46950.1"/>
    <m/>
    <m/>
    <s v="transposase"/>
    <m/>
    <m/>
    <s v="A4S02_09430"/>
    <n v="768"/>
    <n v="255"/>
    <m/>
  </r>
  <r>
    <n v="3773"/>
    <x v="0"/>
    <x v="2"/>
    <s v="GCA_001766235.1"/>
    <s v="Primary Assembly"/>
    <s v="chromosome"/>
    <s v="CP015164.1"/>
    <n v="1969754"/>
    <n v="1971139"/>
    <x v="0"/>
    <m/>
    <m/>
    <m/>
    <m/>
    <m/>
    <m/>
    <s v="A4S02_09435"/>
    <n v="1386"/>
    <m/>
    <m/>
  </r>
  <r>
    <n v="3774"/>
    <x v="1"/>
    <x v="3"/>
    <s v="GCA_001766235.1"/>
    <s v="Primary Assembly"/>
    <s v="chromosome"/>
    <s v="CP015164.1"/>
    <n v="1969754"/>
    <n v="1971139"/>
    <x v="0"/>
    <s v="AOW46951.1"/>
    <m/>
    <m/>
    <s v="transposase"/>
    <m/>
    <m/>
    <s v="A4S02_09435"/>
    <n v="1386"/>
    <n v="461"/>
    <m/>
  </r>
  <r>
    <n v="3775"/>
    <x v="0"/>
    <x v="2"/>
    <s v="GCA_001766235.1"/>
    <s v="Primary Assembly"/>
    <s v="chromosome"/>
    <s v="CP015164.1"/>
    <n v="1971401"/>
    <n v="1972423"/>
    <x v="0"/>
    <m/>
    <m/>
    <m/>
    <m/>
    <m/>
    <m/>
    <s v="A4S02_09440"/>
    <n v="1023"/>
    <m/>
    <m/>
  </r>
  <r>
    <n v="3776"/>
    <x v="1"/>
    <x v="3"/>
    <s v="GCA_001766235.1"/>
    <s v="Primary Assembly"/>
    <s v="chromosome"/>
    <s v="CP015164.1"/>
    <n v="1971401"/>
    <n v="1972423"/>
    <x v="0"/>
    <s v="AOW46952.1"/>
    <m/>
    <m/>
    <s v="transposase"/>
    <m/>
    <m/>
    <s v="A4S02_09440"/>
    <n v="1023"/>
    <n v="340"/>
    <m/>
  </r>
  <r>
    <n v="3777"/>
    <x v="0"/>
    <x v="2"/>
    <s v="GCA_001766235.1"/>
    <s v="Primary Assembly"/>
    <s v="chromosome"/>
    <s v="CP015164.1"/>
    <n v="1972967"/>
    <n v="1974007"/>
    <x v="1"/>
    <m/>
    <m/>
    <m/>
    <m/>
    <m/>
    <m/>
    <s v="A4S02_09445"/>
    <n v="1041"/>
    <m/>
    <m/>
  </r>
  <r>
    <n v="3778"/>
    <x v="1"/>
    <x v="3"/>
    <s v="GCA_001766235.1"/>
    <s v="Primary Assembly"/>
    <s v="chromosome"/>
    <s v="CP015164.1"/>
    <n v="1972967"/>
    <n v="1974007"/>
    <x v="1"/>
    <s v="AOW46953.1"/>
    <m/>
    <m/>
    <s v="transposase"/>
    <m/>
    <m/>
    <s v="A4S02_09445"/>
    <n v="1041"/>
    <n v="346"/>
    <m/>
  </r>
  <r>
    <n v="3779"/>
    <x v="0"/>
    <x v="0"/>
    <s v="GCA_001766235.1"/>
    <s v="Primary Assembly"/>
    <s v="chromosome"/>
    <s v="CP015164.1"/>
    <n v="1974040"/>
    <n v="1974430"/>
    <x v="1"/>
    <m/>
    <m/>
    <m/>
    <m/>
    <m/>
    <m/>
    <s v="A4S02_09450"/>
    <n v="391"/>
    <m/>
    <s v="pseudo"/>
  </r>
  <r>
    <n v="3780"/>
    <x v="1"/>
    <x v="1"/>
    <s v="GCA_001766235.1"/>
    <s v="Primary Assembly"/>
    <s v="chromosome"/>
    <s v="CP015164.1"/>
    <n v="1974040"/>
    <n v="1974430"/>
    <x v="1"/>
    <m/>
    <m/>
    <m/>
    <s v="transposase"/>
    <m/>
    <m/>
    <s v="A4S02_09450"/>
    <n v="391"/>
    <m/>
    <s v="pseudo"/>
  </r>
  <r>
    <n v="3781"/>
    <x v="0"/>
    <x v="0"/>
    <s v="GCA_001766235.1"/>
    <s v="Primary Assembly"/>
    <s v="chromosome"/>
    <s v="CP015164.1"/>
    <n v="1974629"/>
    <n v="1975818"/>
    <x v="0"/>
    <m/>
    <m/>
    <m/>
    <m/>
    <m/>
    <m/>
    <s v="A4S02_09455"/>
    <n v="1190"/>
    <m/>
    <s v="pseudo"/>
  </r>
  <r>
    <n v="3782"/>
    <x v="1"/>
    <x v="1"/>
    <s v="GCA_001766235.1"/>
    <s v="Primary Assembly"/>
    <s v="chromosome"/>
    <s v="CP015164.1"/>
    <n v="1974629"/>
    <n v="1975818"/>
    <x v="0"/>
    <m/>
    <m/>
    <m/>
    <s v="hypothetical protein"/>
    <m/>
    <m/>
    <s v="A4S02_09455"/>
    <n v="1190"/>
    <m/>
    <s v="pseudo"/>
  </r>
  <r>
    <n v="3783"/>
    <x v="0"/>
    <x v="0"/>
    <s v="GCA_001766235.1"/>
    <s v="Primary Assembly"/>
    <s v="chromosome"/>
    <s v="CP015164.1"/>
    <n v="1975898"/>
    <n v="1976441"/>
    <x v="1"/>
    <m/>
    <m/>
    <m/>
    <m/>
    <m/>
    <m/>
    <s v="A4S02_09460"/>
    <n v="544"/>
    <m/>
    <s v="pseudo"/>
  </r>
  <r>
    <n v="3784"/>
    <x v="1"/>
    <x v="1"/>
    <s v="GCA_001766235.1"/>
    <s v="Primary Assembly"/>
    <s v="chromosome"/>
    <s v="CP015164.1"/>
    <n v="1975898"/>
    <n v="1976441"/>
    <x v="1"/>
    <m/>
    <m/>
    <m/>
    <s v="DNA resolvase"/>
    <m/>
    <m/>
    <s v="A4S02_09460"/>
    <n v="544"/>
    <m/>
    <s v="pseudo"/>
  </r>
  <r>
    <n v="3785"/>
    <x v="0"/>
    <x v="2"/>
    <s v="GCA_001766235.1"/>
    <s v="Primary Assembly"/>
    <s v="chromosome"/>
    <s v="CP015164.1"/>
    <n v="1976762"/>
    <n v="1978519"/>
    <x v="0"/>
    <m/>
    <m/>
    <m/>
    <m/>
    <m/>
    <m/>
    <s v="A4S02_09465"/>
    <n v="1758"/>
    <m/>
    <m/>
  </r>
  <r>
    <n v="3786"/>
    <x v="1"/>
    <x v="3"/>
    <s v="GCA_001766235.1"/>
    <s v="Primary Assembly"/>
    <s v="chromosome"/>
    <s v="CP015164.1"/>
    <n v="1976762"/>
    <n v="1978519"/>
    <x v="0"/>
    <s v="AOW46954.1"/>
    <m/>
    <m/>
    <s v="hypothetical protein"/>
    <m/>
    <m/>
    <s v="A4S02_09465"/>
    <n v="1758"/>
    <n v="585"/>
    <m/>
  </r>
  <r>
    <n v="3787"/>
    <x v="0"/>
    <x v="2"/>
    <s v="GCA_001766235.1"/>
    <s v="Primary Assembly"/>
    <s v="chromosome"/>
    <s v="CP015164.1"/>
    <n v="1978616"/>
    <n v="1979155"/>
    <x v="1"/>
    <m/>
    <m/>
    <m/>
    <m/>
    <m/>
    <m/>
    <s v="A4S02_09470"/>
    <n v="540"/>
    <m/>
    <m/>
  </r>
  <r>
    <n v="3788"/>
    <x v="1"/>
    <x v="3"/>
    <s v="GCA_001766235.1"/>
    <s v="Primary Assembly"/>
    <s v="chromosome"/>
    <s v="CP015164.1"/>
    <n v="1978616"/>
    <n v="1979155"/>
    <x v="1"/>
    <s v="AOW46955.1"/>
    <m/>
    <m/>
    <s v="hypothetical protein"/>
    <m/>
    <m/>
    <s v="A4S02_09470"/>
    <n v="540"/>
    <n v="179"/>
    <m/>
  </r>
  <r>
    <n v="3789"/>
    <x v="0"/>
    <x v="2"/>
    <s v="GCA_001766235.1"/>
    <s v="Primary Assembly"/>
    <s v="chromosome"/>
    <s v="CP015164.1"/>
    <n v="1979199"/>
    <n v="1979792"/>
    <x v="1"/>
    <m/>
    <m/>
    <m/>
    <m/>
    <m/>
    <m/>
    <s v="A4S02_09475"/>
    <n v="594"/>
    <m/>
    <m/>
  </r>
  <r>
    <n v="3790"/>
    <x v="1"/>
    <x v="3"/>
    <s v="GCA_001766235.1"/>
    <s v="Primary Assembly"/>
    <s v="chromosome"/>
    <s v="CP015164.1"/>
    <n v="1979199"/>
    <n v="1979792"/>
    <x v="1"/>
    <s v="AOW47863.1"/>
    <m/>
    <m/>
    <s v="hypothetical protein"/>
    <m/>
    <m/>
    <s v="A4S02_09475"/>
    <n v="594"/>
    <n v="197"/>
    <m/>
  </r>
  <r>
    <n v="3791"/>
    <x v="0"/>
    <x v="0"/>
    <s v="GCA_001766235.1"/>
    <s v="Primary Assembly"/>
    <s v="chromosome"/>
    <s v="CP015164.1"/>
    <n v="1979847"/>
    <n v="1980647"/>
    <x v="1"/>
    <m/>
    <m/>
    <m/>
    <m/>
    <m/>
    <m/>
    <s v="A4S02_09480"/>
    <n v="801"/>
    <m/>
    <s v="pseudo"/>
  </r>
  <r>
    <n v="3792"/>
    <x v="1"/>
    <x v="1"/>
    <s v="GCA_001766235.1"/>
    <s v="Primary Assembly"/>
    <s v="chromosome"/>
    <s v="CP015164.1"/>
    <n v="1979847"/>
    <n v="1980647"/>
    <x v="1"/>
    <m/>
    <m/>
    <m/>
    <s v="hypothetical protein"/>
    <m/>
    <m/>
    <s v="A4S02_09480"/>
    <n v="801"/>
    <m/>
    <s v="pseudo"/>
  </r>
  <r>
    <n v="3793"/>
    <x v="0"/>
    <x v="0"/>
    <s v="GCA_001766235.1"/>
    <s v="Primary Assembly"/>
    <s v="chromosome"/>
    <s v="CP015164.1"/>
    <n v="1980647"/>
    <n v="1981314"/>
    <x v="1"/>
    <m/>
    <m/>
    <m/>
    <m/>
    <m/>
    <m/>
    <s v="A4S02_09485"/>
    <n v="668"/>
    <m/>
    <s v="pseudo"/>
  </r>
  <r>
    <n v="3794"/>
    <x v="1"/>
    <x v="1"/>
    <s v="GCA_001766235.1"/>
    <s v="Primary Assembly"/>
    <s v="chromosome"/>
    <s v="CP015164.1"/>
    <n v="1980647"/>
    <n v="1981314"/>
    <x v="1"/>
    <m/>
    <m/>
    <m/>
    <s v="hypothetical protein"/>
    <m/>
    <m/>
    <s v="A4S02_09485"/>
    <n v="668"/>
    <m/>
    <s v="pseudo"/>
  </r>
  <r>
    <n v="3795"/>
    <x v="0"/>
    <x v="2"/>
    <s v="GCA_001766235.1"/>
    <s v="Primary Assembly"/>
    <s v="chromosome"/>
    <s v="CP015164.1"/>
    <n v="1981473"/>
    <n v="1982267"/>
    <x v="0"/>
    <m/>
    <m/>
    <m/>
    <m/>
    <m/>
    <m/>
    <s v="A4S02_09490"/>
    <n v="795"/>
    <m/>
    <m/>
  </r>
  <r>
    <n v="3796"/>
    <x v="1"/>
    <x v="3"/>
    <s v="GCA_001766235.1"/>
    <s v="Primary Assembly"/>
    <s v="chromosome"/>
    <s v="CP015164.1"/>
    <n v="1981473"/>
    <n v="1982267"/>
    <x v="0"/>
    <s v="AOW46956.1"/>
    <m/>
    <m/>
    <s v="transcriptional regulator"/>
    <m/>
    <m/>
    <s v="A4S02_09490"/>
    <n v="795"/>
    <n v="264"/>
    <m/>
  </r>
  <r>
    <n v="3797"/>
    <x v="0"/>
    <x v="0"/>
    <s v="GCA_001766235.1"/>
    <s v="Primary Assembly"/>
    <s v="chromosome"/>
    <s v="CP015164.1"/>
    <n v="1982484"/>
    <n v="1984447"/>
    <x v="0"/>
    <m/>
    <m/>
    <m/>
    <m/>
    <m/>
    <m/>
    <s v="A4S02_09495"/>
    <n v="1964"/>
    <m/>
    <s v="pseudo"/>
  </r>
  <r>
    <n v="3798"/>
    <x v="1"/>
    <x v="1"/>
    <s v="GCA_001766235.1"/>
    <s v="Primary Assembly"/>
    <s v="chromosome"/>
    <s v="CP015164.1"/>
    <n v="1982484"/>
    <n v="1984447"/>
    <x v="0"/>
    <m/>
    <m/>
    <m/>
    <s v="hypothetical protein"/>
    <m/>
    <m/>
    <s v="A4S02_09495"/>
    <n v="1964"/>
    <m/>
    <s v="pseudo"/>
  </r>
  <r>
    <n v="3799"/>
    <x v="0"/>
    <x v="2"/>
    <s v="GCA_001766235.1"/>
    <s v="Primary Assembly"/>
    <s v="chromosome"/>
    <s v="CP015164.1"/>
    <n v="1984489"/>
    <n v="1984707"/>
    <x v="1"/>
    <m/>
    <m/>
    <m/>
    <m/>
    <m/>
    <m/>
    <s v="A4S02_09500"/>
    <n v="219"/>
    <m/>
    <m/>
  </r>
  <r>
    <n v="3800"/>
    <x v="1"/>
    <x v="3"/>
    <s v="GCA_001766235.1"/>
    <s v="Primary Assembly"/>
    <s v="chromosome"/>
    <s v="CP015164.1"/>
    <n v="1984489"/>
    <n v="1984707"/>
    <x v="1"/>
    <s v="AOW46957.1"/>
    <m/>
    <m/>
    <s v="hypothetical protein"/>
    <m/>
    <m/>
    <s v="A4S02_09500"/>
    <n v="219"/>
    <n v="72"/>
    <m/>
  </r>
  <r>
    <n v="3801"/>
    <x v="0"/>
    <x v="0"/>
    <s v="GCA_001766235.1"/>
    <s v="Primary Assembly"/>
    <s v="chromosome"/>
    <s v="CP015164.1"/>
    <n v="1984944"/>
    <n v="1985438"/>
    <x v="0"/>
    <m/>
    <m/>
    <m/>
    <m/>
    <m/>
    <m/>
    <s v="A4S02_09505"/>
    <n v="495"/>
    <m/>
    <s v="pseudo"/>
  </r>
  <r>
    <n v="3802"/>
    <x v="1"/>
    <x v="1"/>
    <s v="GCA_001766235.1"/>
    <s v="Primary Assembly"/>
    <s v="chromosome"/>
    <s v="CP015164.1"/>
    <n v="1984944"/>
    <n v="1985438"/>
    <x v="0"/>
    <m/>
    <m/>
    <m/>
    <s v="hypothetical protein"/>
    <m/>
    <m/>
    <s v="A4S02_09505"/>
    <n v="495"/>
    <m/>
    <s v="pseudo"/>
  </r>
  <r>
    <n v="3803"/>
    <x v="0"/>
    <x v="2"/>
    <s v="GCA_001766235.1"/>
    <s v="Primary Assembly"/>
    <s v="chromosome"/>
    <s v="CP015164.1"/>
    <n v="1985683"/>
    <n v="1986072"/>
    <x v="0"/>
    <m/>
    <m/>
    <m/>
    <m/>
    <m/>
    <m/>
    <s v="A4S02_09510"/>
    <n v="390"/>
    <m/>
    <m/>
  </r>
  <r>
    <n v="3804"/>
    <x v="1"/>
    <x v="3"/>
    <s v="GCA_001766235.1"/>
    <s v="Primary Assembly"/>
    <s v="chromosome"/>
    <s v="CP015164.1"/>
    <n v="1985683"/>
    <n v="1986072"/>
    <x v="0"/>
    <s v="AOW46958.1"/>
    <m/>
    <m/>
    <s v="hypothetical protein"/>
    <m/>
    <m/>
    <s v="A4S02_09510"/>
    <n v="390"/>
    <n v="129"/>
    <m/>
  </r>
  <r>
    <n v="3805"/>
    <x v="0"/>
    <x v="2"/>
    <s v="GCA_001766235.1"/>
    <s v="Primary Assembly"/>
    <s v="chromosome"/>
    <s v="CP015164.1"/>
    <n v="1986085"/>
    <n v="1986522"/>
    <x v="1"/>
    <m/>
    <m/>
    <m/>
    <m/>
    <m/>
    <m/>
    <s v="A4S02_09515"/>
    <n v="438"/>
    <m/>
    <m/>
  </r>
  <r>
    <n v="3806"/>
    <x v="1"/>
    <x v="3"/>
    <s v="GCA_001766235.1"/>
    <s v="Primary Assembly"/>
    <s v="chromosome"/>
    <s v="CP015164.1"/>
    <n v="1986085"/>
    <n v="1986522"/>
    <x v="1"/>
    <s v="AOW46959.1"/>
    <m/>
    <m/>
    <s v="hypothetical protein"/>
    <m/>
    <m/>
    <s v="A4S02_09515"/>
    <n v="438"/>
    <n v="145"/>
    <m/>
  </r>
  <r>
    <n v="3807"/>
    <x v="0"/>
    <x v="2"/>
    <s v="GCA_001766235.1"/>
    <s v="Primary Assembly"/>
    <s v="chromosome"/>
    <s v="CP015164.1"/>
    <n v="1986725"/>
    <n v="1987042"/>
    <x v="0"/>
    <m/>
    <m/>
    <m/>
    <m/>
    <m/>
    <m/>
    <s v="A4S02_09520"/>
    <n v="318"/>
    <m/>
    <m/>
  </r>
  <r>
    <n v="3808"/>
    <x v="1"/>
    <x v="3"/>
    <s v="GCA_001766235.1"/>
    <s v="Primary Assembly"/>
    <s v="chromosome"/>
    <s v="CP015164.1"/>
    <n v="1986725"/>
    <n v="1987042"/>
    <x v="0"/>
    <s v="AOW46960.1"/>
    <m/>
    <m/>
    <s v="hypothetical protein"/>
    <m/>
    <m/>
    <s v="A4S02_09520"/>
    <n v="318"/>
    <n v="105"/>
    <m/>
  </r>
  <r>
    <n v="3809"/>
    <x v="0"/>
    <x v="2"/>
    <s v="GCA_001766235.1"/>
    <s v="Primary Assembly"/>
    <s v="chromosome"/>
    <s v="CP015164.1"/>
    <n v="1987134"/>
    <n v="1988384"/>
    <x v="0"/>
    <m/>
    <m/>
    <m/>
    <m/>
    <m/>
    <m/>
    <s v="A4S02_09525"/>
    <n v="1251"/>
    <m/>
    <m/>
  </r>
  <r>
    <n v="3810"/>
    <x v="1"/>
    <x v="3"/>
    <s v="GCA_001766235.1"/>
    <s v="Primary Assembly"/>
    <s v="chromosome"/>
    <s v="CP015164.1"/>
    <n v="1987134"/>
    <n v="1988384"/>
    <x v="0"/>
    <s v="AOW46961.1"/>
    <m/>
    <m/>
    <s v="D-amino-acid oxidase"/>
    <m/>
    <m/>
    <s v="A4S02_09525"/>
    <n v="1251"/>
    <n v="416"/>
    <m/>
  </r>
  <r>
    <n v="3811"/>
    <x v="0"/>
    <x v="2"/>
    <s v="GCA_001766235.1"/>
    <s v="Primary Assembly"/>
    <s v="chromosome"/>
    <s v="CP015164.1"/>
    <n v="1988389"/>
    <n v="1988919"/>
    <x v="0"/>
    <m/>
    <m/>
    <m/>
    <m/>
    <m/>
    <m/>
    <s v="A4S02_09530"/>
    <n v="531"/>
    <m/>
    <m/>
  </r>
  <r>
    <n v="3812"/>
    <x v="1"/>
    <x v="3"/>
    <s v="GCA_001766235.1"/>
    <s v="Primary Assembly"/>
    <s v="chromosome"/>
    <s v="CP015164.1"/>
    <n v="1988389"/>
    <n v="1988919"/>
    <x v="0"/>
    <s v="AOW46962.1"/>
    <m/>
    <m/>
    <s v="cytochrome C"/>
    <m/>
    <m/>
    <s v="A4S02_09530"/>
    <n v="531"/>
    <n v="176"/>
    <m/>
  </r>
  <r>
    <n v="3813"/>
    <x v="0"/>
    <x v="2"/>
    <s v="GCA_001766235.1"/>
    <s v="Primary Assembly"/>
    <s v="chromosome"/>
    <s v="CP015164.1"/>
    <n v="1989002"/>
    <n v="1991218"/>
    <x v="1"/>
    <m/>
    <m/>
    <m/>
    <m/>
    <m/>
    <m/>
    <s v="A4S02_09535"/>
    <n v="2217"/>
    <m/>
    <m/>
  </r>
  <r>
    <n v="3814"/>
    <x v="1"/>
    <x v="3"/>
    <s v="GCA_001766235.1"/>
    <s v="Primary Assembly"/>
    <s v="chromosome"/>
    <s v="CP015164.1"/>
    <n v="1989002"/>
    <n v="1991218"/>
    <x v="1"/>
    <s v="AOW46963.1"/>
    <m/>
    <m/>
    <s v="TonB-dependent receptor"/>
    <m/>
    <m/>
    <s v="A4S02_09535"/>
    <n v="2217"/>
    <n v="738"/>
    <m/>
  </r>
  <r>
    <n v="3815"/>
    <x v="0"/>
    <x v="0"/>
    <s v="GCA_001766235.1"/>
    <s v="Primary Assembly"/>
    <s v="chromosome"/>
    <s v="CP015164.1"/>
    <n v="1991569"/>
    <n v="1991941"/>
    <x v="0"/>
    <m/>
    <m/>
    <m/>
    <m/>
    <m/>
    <m/>
    <s v="A4S02_09540"/>
    <n v="373"/>
    <m/>
    <s v="pseudo"/>
  </r>
  <r>
    <n v="3816"/>
    <x v="1"/>
    <x v="1"/>
    <s v="GCA_001766235.1"/>
    <s v="Primary Assembly"/>
    <s v="chromosome"/>
    <s v="CP015164.1"/>
    <n v="1991569"/>
    <n v="1991941"/>
    <x v="0"/>
    <m/>
    <m/>
    <m/>
    <s v="transposase"/>
    <m/>
    <m/>
    <s v="A4S02_09540"/>
    <n v="373"/>
    <m/>
    <s v="pseudo"/>
  </r>
  <r>
    <n v="3817"/>
    <x v="0"/>
    <x v="2"/>
    <s v="GCA_001766235.1"/>
    <s v="Primary Assembly"/>
    <s v="chromosome"/>
    <s v="CP015164.1"/>
    <n v="1991983"/>
    <n v="1992324"/>
    <x v="0"/>
    <m/>
    <m/>
    <m/>
    <m/>
    <m/>
    <m/>
    <s v="A4S02_09545"/>
    <n v="342"/>
    <m/>
    <m/>
  </r>
  <r>
    <n v="3818"/>
    <x v="1"/>
    <x v="3"/>
    <s v="GCA_001766235.1"/>
    <s v="Primary Assembly"/>
    <s v="chromosome"/>
    <s v="CP015164.1"/>
    <n v="1991983"/>
    <n v="1992324"/>
    <x v="0"/>
    <s v="AOW46964.1"/>
    <m/>
    <m/>
    <s v="transposase"/>
    <m/>
    <m/>
    <s v="A4S02_09545"/>
    <n v="342"/>
    <n v="113"/>
    <m/>
  </r>
  <r>
    <n v="3819"/>
    <x v="0"/>
    <x v="2"/>
    <s v="GCA_001766235.1"/>
    <s v="Primary Assembly"/>
    <s v="chromosome"/>
    <s v="CP015164.1"/>
    <n v="1992511"/>
    <n v="1993200"/>
    <x v="1"/>
    <m/>
    <m/>
    <m/>
    <m/>
    <m/>
    <m/>
    <s v="A4S02_09550"/>
    <n v="690"/>
    <m/>
    <m/>
  </r>
  <r>
    <n v="3820"/>
    <x v="1"/>
    <x v="3"/>
    <s v="GCA_001766235.1"/>
    <s v="Primary Assembly"/>
    <s v="chromosome"/>
    <s v="CP015164.1"/>
    <n v="1992511"/>
    <n v="1993200"/>
    <x v="1"/>
    <s v="AOW46965.1"/>
    <m/>
    <m/>
    <s v="hypothetical protein"/>
    <m/>
    <m/>
    <s v="A4S02_09550"/>
    <n v="690"/>
    <n v="229"/>
    <m/>
  </r>
  <r>
    <n v="3821"/>
    <x v="0"/>
    <x v="2"/>
    <s v="GCA_001766235.1"/>
    <s v="Primary Assembly"/>
    <s v="chromosome"/>
    <s v="CP015164.1"/>
    <n v="1993264"/>
    <n v="1993641"/>
    <x v="1"/>
    <m/>
    <m/>
    <m/>
    <m/>
    <m/>
    <m/>
    <s v="A4S02_09555"/>
    <n v="378"/>
    <m/>
    <m/>
  </r>
  <r>
    <n v="3822"/>
    <x v="1"/>
    <x v="3"/>
    <s v="GCA_001766235.1"/>
    <s v="Primary Assembly"/>
    <s v="chromosome"/>
    <s v="CP015164.1"/>
    <n v="1993264"/>
    <n v="1993641"/>
    <x v="1"/>
    <s v="AOW46966.1"/>
    <m/>
    <m/>
    <s v="hypothetical protein"/>
    <m/>
    <m/>
    <s v="A4S02_09555"/>
    <n v="378"/>
    <n v="125"/>
    <m/>
  </r>
  <r>
    <n v="3823"/>
    <x v="0"/>
    <x v="0"/>
    <s v="GCA_001766235.1"/>
    <s v="Primary Assembly"/>
    <s v="chromosome"/>
    <s v="CP015164.1"/>
    <n v="1993721"/>
    <n v="1993956"/>
    <x v="1"/>
    <m/>
    <m/>
    <m/>
    <m/>
    <m/>
    <m/>
    <s v="A4S02_09560"/>
    <n v="236"/>
    <m/>
    <s v="pseudo"/>
  </r>
  <r>
    <n v="3824"/>
    <x v="1"/>
    <x v="1"/>
    <s v="GCA_001766235.1"/>
    <s v="Primary Assembly"/>
    <s v="chromosome"/>
    <s v="CP015164.1"/>
    <n v="1993721"/>
    <n v="1993956"/>
    <x v="1"/>
    <m/>
    <m/>
    <m/>
    <s v="hypothetical protein"/>
    <m/>
    <m/>
    <s v="A4S02_09560"/>
    <n v="236"/>
    <m/>
    <s v="pseudo"/>
  </r>
  <r>
    <n v="3825"/>
    <x v="0"/>
    <x v="0"/>
    <s v="GCA_001766235.1"/>
    <s v="Primary Assembly"/>
    <s v="chromosome"/>
    <s v="CP015164.1"/>
    <n v="1994108"/>
    <n v="1995497"/>
    <x v="1"/>
    <m/>
    <m/>
    <m/>
    <m/>
    <m/>
    <m/>
    <s v="A4S02_09565"/>
    <n v="1390"/>
    <m/>
    <s v="pseudo"/>
  </r>
  <r>
    <n v="3826"/>
    <x v="1"/>
    <x v="1"/>
    <s v="GCA_001766235.1"/>
    <s v="Primary Assembly"/>
    <s v="chromosome"/>
    <s v="CP015164.1"/>
    <n v="1994108"/>
    <n v="1995497"/>
    <x v="1"/>
    <m/>
    <m/>
    <m/>
    <s v="hypothetical protein"/>
    <m/>
    <m/>
    <s v="A4S02_09565"/>
    <n v="1390"/>
    <m/>
    <s v="pseudo"/>
  </r>
  <r>
    <n v="3827"/>
    <x v="0"/>
    <x v="2"/>
    <s v="GCA_001766235.1"/>
    <s v="Primary Assembly"/>
    <s v="chromosome"/>
    <s v="CP015164.1"/>
    <n v="1995882"/>
    <n v="1996706"/>
    <x v="0"/>
    <m/>
    <m/>
    <m/>
    <m/>
    <m/>
    <m/>
    <s v="A4S02_09570"/>
    <n v="825"/>
    <m/>
    <m/>
  </r>
  <r>
    <n v="3828"/>
    <x v="1"/>
    <x v="3"/>
    <s v="GCA_001766235.1"/>
    <s v="Primary Assembly"/>
    <s v="chromosome"/>
    <s v="CP015164.1"/>
    <n v="1995882"/>
    <n v="1996706"/>
    <x v="0"/>
    <s v="AOW46967.1"/>
    <m/>
    <m/>
    <s v="META domain-containing protein"/>
    <m/>
    <m/>
    <s v="A4S02_09570"/>
    <n v="825"/>
    <n v="274"/>
    <m/>
  </r>
  <r>
    <n v="3829"/>
    <x v="0"/>
    <x v="2"/>
    <s v="GCA_001766235.1"/>
    <s v="Primary Assembly"/>
    <s v="chromosome"/>
    <s v="CP015164.1"/>
    <n v="1996703"/>
    <n v="1996891"/>
    <x v="1"/>
    <m/>
    <m/>
    <m/>
    <m/>
    <m/>
    <m/>
    <s v="A4S02_09575"/>
    <n v="189"/>
    <m/>
    <m/>
  </r>
  <r>
    <n v="3830"/>
    <x v="1"/>
    <x v="3"/>
    <s v="GCA_001766235.1"/>
    <s v="Primary Assembly"/>
    <s v="chromosome"/>
    <s v="CP015164.1"/>
    <n v="1996703"/>
    <n v="1996891"/>
    <x v="1"/>
    <s v="AOW46968.1"/>
    <m/>
    <m/>
    <s v="hypothetical protein"/>
    <m/>
    <m/>
    <s v="A4S02_09575"/>
    <n v="189"/>
    <n v="62"/>
    <m/>
  </r>
  <r>
    <n v="3831"/>
    <x v="0"/>
    <x v="2"/>
    <s v="GCA_001766235.1"/>
    <s v="Primary Assembly"/>
    <s v="chromosome"/>
    <s v="CP015164.1"/>
    <n v="1996924"/>
    <n v="1997424"/>
    <x v="0"/>
    <m/>
    <m/>
    <m/>
    <m/>
    <m/>
    <m/>
    <s v="A4S02_09580"/>
    <n v="501"/>
    <m/>
    <m/>
  </r>
  <r>
    <n v="3832"/>
    <x v="1"/>
    <x v="3"/>
    <s v="GCA_001766235.1"/>
    <s v="Primary Assembly"/>
    <s v="chromosome"/>
    <s v="CP015164.1"/>
    <n v="1996924"/>
    <n v="1997424"/>
    <x v="0"/>
    <s v="AOW47864.1"/>
    <m/>
    <m/>
    <s v="CHRD domain-containing protein"/>
    <m/>
    <m/>
    <s v="A4S02_09580"/>
    <n v="501"/>
    <n v="166"/>
    <m/>
  </r>
  <r>
    <n v="3833"/>
    <x v="0"/>
    <x v="2"/>
    <s v="GCA_001766235.1"/>
    <s v="Primary Assembly"/>
    <s v="chromosome"/>
    <s v="CP015164.1"/>
    <n v="1997537"/>
    <n v="1997971"/>
    <x v="1"/>
    <m/>
    <m/>
    <m/>
    <m/>
    <m/>
    <m/>
    <s v="A4S02_09585"/>
    <n v="435"/>
    <m/>
    <m/>
  </r>
  <r>
    <n v="3834"/>
    <x v="1"/>
    <x v="3"/>
    <s v="GCA_001766235.1"/>
    <s v="Primary Assembly"/>
    <s v="chromosome"/>
    <s v="CP015164.1"/>
    <n v="1997537"/>
    <n v="1997971"/>
    <x v="1"/>
    <s v="AOW46969.1"/>
    <m/>
    <m/>
    <s v="hypothetical protein"/>
    <m/>
    <m/>
    <s v="A4S02_09585"/>
    <n v="435"/>
    <n v="144"/>
    <m/>
  </r>
  <r>
    <n v="3835"/>
    <x v="0"/>
    <x v="2"/>
    <s v="GCA_001766235.1"/>
    <s v="Primary Assembly"/>
    <s v="chromosome"/>
    <s v="CP015164.1"/>
    <n v="1998082"/>
    <n v="1998474"/>
    <x v="1"/>
    <m/>
    <m/>
    <m/>
    <m/>
    <m/>
    <m/>
    <s v="A4S02_09590"/>
    <n v="393"/>
    <m/>
    <m/>
  </r>
  <r>
    <n v="3836"/>
    <x v="1"/>
    <x v="3"/>
    <s v="GCA_001766235.1"/>
    <s v="Primary Assembly"/>
    <s v="chromosome"/>
    <s v="CP015164.1"/>
    <n v="1998082"/>
    <n v="1998474"/>
    <x v="1"/>
    <s v="AOW46970.1"/>
    <m/>
    <m/>
    <s v="hypothetical protein"/>
    <m/>
    <m/>
    <s v="A4S02_09590"/>
    <n v="393"/>
    <n v="130"/>
    <m/>
  </r>
  <r>
    <n v="3837"/>
    <x v="0"/>
    <x v="2"/>
    <s v="GCA_001766235.1"/>
    <s v="Primary Assembly"/>
    <s v="chromosome"/>
    <s v="CP015164.1"/>
    <n v="1998568"/>
    <n v="1999515"/>
    <x v="1"/>
    <m/>
    <m/>
    <m/>
    <m/>
    <m/>
    <m/>
    <s v="A4S02_09595"/>
    <n v="948"/>
    <m/>
    <m/>
  </r>
  <r>
    <n v="3838"/>
    <x v="1"/>
    <x v="3"/>
    <s v="GCA_001766235.1"/>
    <s v="Primary Assembly"/>
    <s v="chromosome"/>
    <s v="CP015164.1"/>
    <n v="1998568"/>
    <n v="1999515"/>
    <x v="1"/>
    <s v="AOW46971.1"/>
    <m/>
    <m/>
    <s v="hypothetical protein"/>
    <m/>
    <m/>
    <s v="A4S02_09595"/>
    <n v="948"/>
    <n v="315"/>
    <m/>
  </r>
  <r>
    <n v="3839"/>
    <x v="0"/>
    <x v="2"/>
    <s v="GCA_001766235.1"/>
    <s v="Primary Assembly"/>
    <s v="chromosome"/>
    <s v="CP015164.1"/>
    <n v="1999759"/>
    <n v="2000445"/>
    <x v="0"/>
    <m/>
    <m/>
    <m/>
    <m/>
    <m/>
    <m/>
    <s v="A4S02_09600"/>
    <n v="687"/>
    <m/>
    <m/>
  </r>
  <r>
    <n v="3840"/>
    <x v="1"/>
    <x v="3"/>
    <s v="GCA_001766235.1"/>
    <s v="Primary Assembly"/>
    <s v="chromosome"/>
    <s v="CP015164.1"/>
    <n v="1999759"/>
    <n v="2000445"/>
    <x v="0"/>
    <s v="AOW46972.1"/>
    <m/>
    <m/>
    <s v="hypothetical protein"/>
    <m/>
    <m/>
    <s v="A4S02_09600"/>
    <n v="687"/>
    <n v="228"/>
    <m/>
  </r>
  <r>
    <n v="3841"/>
    <x v="0"/>
    <x v="2"/>
    <s v="GCA_001766235.1"/>
    <s v="Primary Assembly"/>
    <s v="chromosome"/>
    <s v="CP015164.1"/>
    <n v="2000477"/>
    <n v="2001280"/>
    <x v="0"/>
    <m/>
    <m/>
    <m/>
    <m/>
    <m/>
    <m/>
    <s v="A4S02_09605"/>
    <n v="804"/>
    <m/>
    <m/>
  </r>
  <r>
    <n v="3842"/>
    <x v="1"/>
    <x v="3"/>
    <s v="GCA_001766235.1"/>
    <s v="Primary Assembly"/>
    <s v="chromosome"/>
    <s v="CP015164.1"/>
    <n v="2000477"/>
    <n v="2001280"/>
    <x v="0"/>
    <s v="AOW46973.1"/>
    <m/>
    <m/>
    <s v="hypothetical protein"/>
    <m/>
    <m/>
    <s v="A4S02_09605"/>
    <n v="804"/>
    <n v="267"/>
    <m/>
  </r>
  <r>
    <n v="3843"/>
    <x v="0"/>
    <x v="2"/>
    <s v="GCA_001766235.1"/>
    <s v="Primary Assembly"/>
    <s v="chromosome"/>
    <s v="CP015164.1"/>
    <n v="2001346"/>
    <n v="2001534"/>
    <x v="1"/>
    <m/>
    <m/>
    <m/>
    <m/>
    <m/>
    <m/>
    <s v="A4S02_09610"/>
    <n v="189"/>
    <m/>
    <m/>
  </r>
  <r>
    <n v="3844"/>
    <x v="1"/>
    <x v="3"/>
    <s v="GCA_001766235.1"/>
    <s v="Primary Assembly"/>
    <s v="chromosome"/>
    <s v="CP015164.1"/>
    <n v="2001346"/>
    <n v="2001534"/>
    <x v="1"/>
    <s v="AOW46974.1"/>
    <m/>
    <m/>
    <s v="hypothetical protein"/>
    <m/>
    <m/>
    <s v="A4S02_09610"/>
    <n v="189"/>
    <n v="62"/>
    <m/>
  </r>
  <r>
    <n v="3845"/>
    <x v="0"/>
    <x v="2"/>
    <s v="GCA_001766235.1"/>
    <s v="Primary Assembly"/>
    <s v="chromosome"/>
    <s v="CP015164.1"/>
    <n v="2001702"/>
    <n v="2001974"/>
    <x v="0"/>
    <m/>
    <m/>
    <m/>
    <m/>
    <m/>
    <m/>
    <s v="A4S02_09615"/>
    <n v="273"/>
    <m/>
    <m/>
  </r>
  <r>
    <n v="3846"/>
    <x v="1"/>
    <x v="3"/>
    <s v="GCA_001766235.1"/>
    <s v="Primary Assembly"/>
    <s v="chromosome"/>
    <s v="CP015164.1"/>
    <n v="2001702"/>
    <n v="2001974"/>
    <x v="0"/>
    <s v="AOW46975.1"/>
    <m/>
    <m/>
    <s v="hypothetical protein"/>
    <m/>
    <m/>
    <s v="A4S02_09615"/>
    <n v="273"/>
    <n v="90"/>
    <m/>
  </r>
  <r>
    <n v="3847"/>
    <x v="0"/>
    <x v="2"/>
    <s v="GCA_001766235.1"/>
    <s v="Primary Assembly"/>
    <s v="chromosome"/>
    <s v="CP015164.1"/>
    <n v="2002077"/>
    <n v="2002475"/>
    <x v="1"/>
    <m/>
    <m/>
    <m/>
    <m/>
    <m/>
    <m/>
    <s v="A4S02_09620"/>
    <n v="399"/>
    <m/>
    <m/>
  </r>
  <r>
    <n v="3848"/>
    <x v="1"/>
    <x v="3"/>
    <s v="GCA_001766235.1"/>
    <s v="Primary Assembly"/>
    <s v="chromosome"/>
    <s v="CP015164.1"/>
    <n v="2002077"/>
    <n v="2002475"/>
    <x v="1"/>
    <s v="AOW46976.1"/>
    <m/>
    <m/>
    <s v="hypothetical protein"/>
    <m/>
    <m/>
    <s v="A4S02_09620"/>
    <n v="399"/>
    <n v="132"/>
    <m/>
  </r>
  <r>
    <n v="3849"/>
    <x v="0"/>
    <x v="2"/>
    <s v="GCA_001766235.1"/>
    <s v="Primary Assembly"/>
    <s v="chromosome"/>
    <s v="CP015164.1"/>
    <n v="2002529"/>
    <n v="2002891"/>
    <x v="1"/>
    <m/>
    <m/>
    <m/>
    <m/>
    <m/>
    <m/>
    <s v="A4S02_09625"/>
    <n v="363"/>
    <m/>
    <m/>
  </r>
  <r>
    <n v="3850"/>
    <x v="1"/>
    <x v="3"/>
    <s v="GCA_001766235.1"/>
    <s v="Primary Assembly"/>
    <s v="chromosome"/>
    <s v="CP015164.1"/>
    <n v="2002529"/>
    <n v="2002891"/>
    <x v="1"/>
    <s v="AOW46977.1"/>
    <m/>
    <m/>
    <s v="hypothetical protein"/>
    <m/>
    <m/>
    <s v="A4S02_09625"/>
    <n v="363"/>
    <n v="120"/>
    <m/>
  </r>
  <r>
    <n v="3851"/>
    <x v="0"/>
    <x v="4"/>
    <s v="GCA_001766235.1"/>
    <s v="Primary Assembly"/>
    <s v="chromosome"/>
    <s v="CP015164.1"/>
    <n v="2002961"/>
    <n v="2003036"/>
    <x v="0"/>
    <m/>
    <m/>
    <m/>
    <m/>
    <m/>
    <m/>
    <s v="A4S02_09630"/>
    <n v="76"/>
    <m/>
    <m/>
  </r>
  <r>
    <n v="3852"/>
    <x v="2"/>
    <x v="5"/>
    <s v="GCA_001766235.1"/>
    <s v="Primary Assembly"/>
    <s v="chromosome"/>
    <s v="CP015164.1"/>
    <n v="2002961"/>
    <n v="2003036"/>
    <x v="0"/>
    <m/>
    <m/>
    <m/>
    <s v="tRNA-Ala"/>
    <m/>
    <m/>
    <s v="A4S02_09630"/>
    <n v="76"/>
    <m/>
    <s v="anticodon=CGC"/>
  </r>
  <r>
    <n v="3853"/>
    <x v="0"/>
    <x v="2"/>
    <s v="GCA_001766235.1"/>
    <s v="Primary Assembly"/>
    <s v="chromosome"/>
    <s v="CP015164.1"/>
    <n v="2003360"/>
    <n v="2004478"/>
    <x v="0"/>
    <m/>
    <m/>
    <m/>
    <m/>
    <m/>
    <m/>
    <s v="A4S02_09635"/>
    <n v="1119"/>
    <m/>
    <m/>
  </r>
  <r>
    <n v="3854"/>
    <x v="1"/>
    <x v="3"/>
    <s v="GCA_001766235.1"/>
    <s v="Primary Assembly"/>
    <s v="chromosome"/>
    <s v="CP015164.1"/>
    <n v="2003360"/>
    <n v="2004478"/>
    <x v="0"/>
    <s v="AOW46978.1"/>
    <m/>
    <m/>
    <s v="hypothetical protein"/>
    <m/>
    <m/>
    <s v="A4S02_09635"/>
    <n v="1119"/>
    <n v="372"/>
    <m/>
  </r>
  <r>
    <n v="3855"/>
    <x v="0"/>
    <x v="2"/>
    <s v="GCA_001766235.1"/>
    <s v="Primary Assembly"/>
    <s v="chromosome"/>
    <s v="CP015164.1"/>
    <n v="2004480"/>
    <n v="2005061"/>
    <x v="1"/>
    <m/>
    <m/>
    <m/>
    <m/>
    <m/>
    <m/>
    <s v="A4S02_09640"/>
    <n v="582"/>
    <m/>
    <m/>
  </r>
  <r>
    <n v="3856"/>
    <x v="1"/>
    <x v="3"/>
    <s v="GCA_001766235.1"/>
    <s v="Primary Assembly"/>
    <s v="chromosome"/>
    <s v="CP015164.1"/>
    <n v="2004480"/>
    <n v="2005061"/>
    <x v="1"/>
    <s v="AOW46979.1"/>
    <m/>
    <m/>
    <s v="hypothetical protein"/>
    <m/>
    <m/>
    <s v="A4S02_09640"/>
    <n v="582"/>
    <n v="193"/>
    <m/>
  </r>
  <r>
    <n v="3857"/>
    <x v="0"/>
    <x v="2"/>
    <s v="GCA_001766235.1"/>
    <s v="Primary Assembly"/>
    <s v="chromosome"/>
    <s v="CP015164.1"/>
    <n v="2005234"/>
    <n v="2006283"/>
    <x v="1"/>
    <m/>
    <m/>
    <m/>
    <m/>
    <m/>
    <m/>
    <s v="A4S02_09645"/>
    <n v="1050"/>
    <m/>
    <m/>
  </r>
  <r>
    <n v="3858"/>
    <x v="1"/>
    <x v="3"/>
    <s v="GCA_001766235.1"/>
    <s v="Primary Assembly"/>
    <s v="chromosome"/>
    <s v="CP015164.1"/>
    <n v="2005234"/>
    <n v="2006283"/>
    <x v="1"/>
    <s v="AOW46980.1"/>
    <m/>
    <m/>
    <s v="hypothetical protein"/>
    <m/>
    <m/>
    <s v="A4S02_09645"/>
    <n v="1050"/>
    <n v="349"/>
    <m/>
  </r>
  <r>
    <n v="3859"/>
    <x v="0"/>
    <x v="2"/>
    <s v="GCA_001766235.1"/>
    <s v="Primary Assembly"/>
    <s v="chromosome"/>
    <s v="CP015164.1"/>
    <n v="2006283"/>
    <n v="2006540"/>
    <x v="1"/>
    <m/>
    <m/>
    <m/>
    <m/>
    <m/>
    <m/>
    <s v="A4S02_09650"/>
    <n v="258"/>
    <m/>
    <m/>
  </r>
  <r>
    <n v="3860"/>
    <x v="1"/>
    <x v="3"/>
    <s v="GCA_001766235.1"/>
    <s v="Primary Assembly"/>
    <s v="chromosome"/>
    <s v="CP015164.1"/>
    <n v="2006283"/>
    <n v="2006540"/>
    <x v="1"/>
    <s v="AOW46981.1"/>
    <m/>
    <m/>
    <s v="hypothetical protein"/>
    <m/>
    <m/>
    <s v="A4S02_09650"/>
    <n v="258"/>
    <n v="85"/>
    <m/>
  </r>
  <r>
    <n v="3861"/>
    <x v="0"/>
    <x v="2"/>
    <s v="GCA_001766235.1"/>
    <s v="Primary Assembly"/>
    <s v="chromosome"/>
    <s v="CP015164.1"/>
    <n v="2006537"/>
    <n v="2006884"/>
    <x v="1"/>
    <m/>
    <m/>
    <m/>
    <m/>
    <m/>
    <m/>
    <s v="A4S02_09655"/>
    <n v="348"/>
    <m/>
    <m/>
  </r>
  <r>
    <n v="3862"/>
    <x v="1"/>
    <x v="3"/>
    <s v="GCA_001766235.1"/>
    <s v="Primary Assembly"/>
    <s v="chromosome"/>
    <s v="CP015164.1"/>
    <n v="2006537"/>
    <n v="2006884"/>
    <x v="1"/>
    <s v="AOW46982.1"/>
    <m/>
    <m/>
    <s v="hypothetical protein"/>
    <m/>
    <m/>
    <s v="A4S02_09655"/>
    <n v="348"/>
    <n v="115"/>
    <m/>
  </r>
  <r>
    <n v="3863"/>
    <x v="0"/>
    <x v="2"/>
    <s v="GCA_001766235.1"/>
    <s v="Primary Assembly"/>
    <s v="chromosome"/>
    <s v="CP015164.1"/>
    <n v="2006860"/>
    <n v="2007156"/>
    <x v="1"/>
    <m/>
    <m/>
    <m/>
    <m/>
    <m/>
    <m/>
    <s v="A4S02_09660"/>
    <n v="297"/>
    <m/>
    <m/>
  </r>
  <r>
    <n v="3864"/>
    <x v="1"/>
    <x v="3"/>
    <s v="GCA_001766235.1"/>
    <s v="Primary Assembly"/>
    <s v="chromosome"/>
    <s v="CP015164.1"/>
    <n v="2006860"/>
    <n v="2007156"/>
    <x v="1"/>
    <s v="AOW46983.1"/>
    <m/>
    <m/>
    <s v="hypothetical protein"/>
    <m/>
    <m/>
    <s v="A4S02_09660"/>
    <n v="297"/>
    <n v="98"/>
    <m/>
  </r>
  <r>
    <n v="3865"/>
    <x v="0"/>
    <x v="2"/>
    <s v="GCA_001766235.1"/>
    <s v="Primary Assembly"/>
    <s v="chromosome"/>
    <s v="CP015164.1"/>
    <n v="2007268"/>
    <n v="2008065"/>
    <x v="0"/>
    <m/>
    <m/>
    <m/>
    <m/>
    <m/>
    <m/>
    <s v="A4S02_09665"/>
    <n v="798"/>
    <m/>
    <m/>
  </r>
  <r>
    <n v="3866"/>
    <x v="1"/>
    <x v="3"/>
    <s v="GCA_001766235.1"/>
    <s v="Primary Assembly"/>
    <s v="chromosome"/>
    <s v="CP015164.1"/>
    <n v="2007268"/>
    <n v="2008065"/>
    <x v="0"/>
    <s v="AOW46984.1"/>
    <m/>
    <m/>
    <s v="transposase"/>
    <m/>
    <m/>
    <s v="A4S02_09665"/>
    <n v="798"/>
    <n v="265"/>
    <m/>
  </r>
  <r>
    <n v="3867"/>
    <x v="0"/>
    <x v="2"/>
    <s v="GCA_001766235.1"/>
    <s v="Primary Assembly"/>
    <s v="chromosome"/>
    <s v="CP015164.1"/>
    <n v="2008037"/>
    <n v="2008333"/>
    <x v="1"/>
    <m/>
    <m/>
    <m/>
    <m/>
    <m/>
    <m/>
    <s v="A4S02_09670"/>
    <n v="297"/>
    <m/>
    <m/>
  </r>
  <r>
    <n v="3868"/>
    <x v="1"/>
    <x v="3"/>
    <s v="GCA_001766235.1"/>
    <s v="Primary Assembly"/>
    <s v="chromosome"/>
    <s v="CP015164.1"/>
    <n v="2008037"/>
    <n v="2008333"/>
    <x v="1"/>
    <s v="AOW46985.1"/>
    <m/>
    <m/>
    <s v="hypothetical protein"/>
    <m/>
    <m/>
    <s v="A4S02_09670"/>
    <n v="297"/>
    <n v="98"/>
    <m/>
  </r>
  <r>
    <n v="3869"/>
    <x v="0"/>
    <x v="2"/>
    <s v="GCA_001766235.1"/>
    <s v="Primary Assembly"/>
    <s v="chromosome"/>
    <s v="CP015164.1"/>
    <n v="2008424"/>
    <n v="2008765"/>
    <x v="1"/>
    <m/>
    <m/>
    <m/>
    <m/>
    <m/>
    <m/>
    <s v="A4S02_09675"/>
    <n v="342"/>
    <m/>
    <m/>
  </r>
  <r>
    <n v="3870"/>
    <x v="1"/>
    <x v="3"/>
    <s v="GCA_001766235.1"/>
    <s v="Primary Assembly"/>
    <s v="chromosome"/>
    <s v="CP015164.1"/>
    <n v="2008424"/>
    <n v="2008765"/>
    <x v="1"/>
    <s v="AOW46986.1"/>
    <m/>
    <m/>
    <s v="transposase"/>
    <m/>
    <m/>
    <s v="A4S02_09675"/>
    <n v="342"/>
    <n v="113"/>
    <m/>
  </r>
  <r>
    <n v="3871"/>
    <x v="0"/>
    <x v="2"/>
    <s v="GCA_001766235.1"/>
    <s v="Primary Assembly"/>
    <s v="chromosome"/>
    <s v="CP015164.1"/>
    <n v="2008807"/>
    <n v="2009178"/>
    <x v="1"/>
    <m/>
    <m/>
    <m/>
    <m/>
    <m/>
    <m/>
    <s v="A4S02_09680"/>
    <n v="372"/>
    <m/>
    <m/>
  </r>
  <r>
    <n v="3872"/>
    <x v="1"/>
    <x v="3"/>
    <s v="GCA_001766235.1"/>
    <s v="Primary Assembly"/>
    <s v="chromosome"/>
    <s v="CP015164.1"/>
    <n v="2008807"/>
    <n v="2009178"/>
    <x v="1"/>
    <s v="AOW46987.1"/>
    <m/>
    <m/>
    <s v="transposase"/>
    <m/>
    <m/>
    <s v="A4S02_09680"/>
    <n v="372"/>
    <n v="123"/>
    <m/>
  </r>
  <r>
    <n v="3873"/>
    <x v="0"/>
    <x v="2"/>
    <s v="GCA_001766235.1"/>
    <s v="Primary Assembly"/>
    <s v="chromosome"/>
    <s v="CP015164.1"/>
    <n v="2009660"/>
    <n v="2010301"/>
    <x v="1"/>
    <m/>
    <m/>
    <m/>
    <m/>
    <m/>
    <m/>
    <s v="A4S02_09685"/>
    <n v="642"/>
    <m/>
    <m/>
  </r>
  <r>
    <n v="3874"/>
    <x v="1"/>
    <x v="3"/>
    <s v="GCA_001766235.1"/>
    <s v="Primary Assembly"/>
    <s v="chromosome"/>
    <s v="CP015164.1"/>
    <n v="2009660"/>
    <n v="2010301"/>
    <x v="1"/>
    <s v="AOW46988.1"/>
    <m/>
    <m/>
    <s v="antirepressor"/>
    <m/>
    <m/>
    <s v="A4S02_09685"/>
    <n v="642"/>
    <n v="213"/>
    <m/>
  </r>
  <r>
    <n v="3875"/>
    <x v="0"/>
    <x v="2"/>
    <s v="GCA_001766235.1"/>
    <s v="Primary Assembly"/>
    <s v="chromosome"/>
    <s v="CP015164.1"/>
    <n v="2010344"/>
    <n v="2010637"/>
    <x v="0"/>
    <m/>
    <m/>
    <m/>
    <m/>
    <m/>
    <m/>
    <s v="A4S02_09690"/>
    <n v="294"/>
    <m/>
    <m/>
  </r>
  <r>
    <n v="3876"/>
    <x v="1"/>
    <x v="3"/>
    <s v="GCA_001766235.1"/>
    <s v="Primary Assembly"/>
    <s v="chromosome"/>
    <s v="CP015164.1"/>
    <n v="2010344"/>
    <n v="2010637"/>
    <x v="0"/>
    <s v="AOW46989.1"/>
    <m/>
    <m/>
    <s v="hypothetical protein"/>
    <m/>
    <m/>
    <s v="A4S02_09690"/>
    <n v="294"/>
    <n v="97"/>
    <m/>
  </r>
  <r>
    <n v="3877"/>
    <x v="0"/>
    <x v="2"/>
    <s v="GCA_001766235.1"/>
    <s v="Primary Assembly"/>
    <s v="chromosome"/>
    <s v="CP015164.1"/>
    <n v="2010751"/>
    <n v="2010954"/>
    <x v="0"/>
    <m/>
    <m/>
    <m/>
    <m/>
    <m/>
    <m/>
    <s v="A4S02_09695"/>
    <n v="204"/>
    <m/>
    <m/>
  </r>
  <r>
    <n v="3878"/>
    <x v="1"/>
    <x v="3"/>
    <s v="GCA_001766235.1"/>
    <s v="Primary Assembly"/>
    <s v="chromosome"/>
    <s v="CP015164.1"/>
    <n v="2010751"/>
    <n v="2010954"/>
    <x v="0"/>
    <s v="AOW46990.1"/>
    <m/>
    <m/>
    <s v="hypothetical protein"/>
    <m/>
    <m/>
    <s v="A4S02_09695"/>
    <n v="204"/>
    <n v="67"/>
    <m/>
  </r>
  <r>
    <n v="3879"/>
    <x v="0"/>
    <x v="2"/>
    <s v="GCA_001766235.1"/>
    <s v="Primary Assembly"/>
    <s v="chromosome"/>
    <s v="CP015164.1"/>
    <n v="2010936"/>
    <n v="2011145"/>
    <x v="1"/>
    <m/>
    <m/>
    <m/>
    <m/>
    <m/>
    <m/>
    <s v="A4S02_09700"/>
    <n v="210"/>
    <m/>
    <m/>
  </r>
  <r>
    <n v="3880"/>
    <x v="1"/>
    <x v="3"/>
    <s v="GCA_001766235.1"/>
    <s v="Primary Assembly"/>
    <s v="chromosome"/>
    <s v="CP015164.1"/>
    <n v="2010936"/>
    <n v="2011145"/>
    <x v="1"/>
    <s v="AOW46991.1"/>
    <m/>
    <m/>
    <s v="hypothetical protein"/>
    <m/>
    <m/>
    <s v="A4S02_09700"/>
    <n v="210"/>
    <n v="69"/>
    <m/>
  </r>
  <r>
    <n v="3881"/>
    <x v="0"/>
    <x v="2"/>
    <s v="GCA_001766235.1"/>
    <s v="Primary Assembly"/>
    <s v="chromosome"/>
    <s v="CP015164.1"/>
    <n v="2011243"/>
    <n v="2011722"/>
    <x v="0"/>
    <m/>
    <m/>
    <m/>
    <m/>
    <m/>
    <m/>
    <s v="A4S02_09705"/>
    <n v="480"/>
    <m/>
    <m/>
  </r>
  <r>
    <n v="3882"/>
    <x v="1"/>
    <x v="3"/>
    <s v="GCA_001766235.1"/>
    <s v="Primary Assembly"/>
    <s v="chromosome"/>
    <s v="CP015164.1"/>
    <n v="2011243"/>
    <n v="2011722"/>
    <x v="0"/>
    <s v="AOW46992.1"/>
    <m/>
    <m/>
    <s v="hypothetical protein"/>
    <m/>
    <m/>
    <s v="A4S02_09705"/>
    <n v="480"/>
    <n v="159"/>
    <m/>
  </r>
  <r>
    <n v="3883"/>
    <x v="0"/>
    <x v="2"/>
    <s v="GCA_001766235.1"/>
    <s v="Primary Assembly"/>
    <s v="chromosome"/>
    <s v="CP015164.1"/>
    <n v="2011722"/>
    <n v="2011916"/>
    <x v="0"/>
    <m/>
    <m/>
    <m/>
    <m/>
    <m/>
    <m/>
    <s v="A4S02_09710"/>
    <n v="195"/>
    <m/>
    <m/>
  </r>
  <r>
    <n v="3884"/>
    <x v="1"/>
    <x v="3"/>
    <s v="GCA_001766235.1"/>
    <s v="Primary Assembly"/>
    <s v="chromosome"/>
    <s v="CP015164.1"/>
    <n v="2011722"/>
    <n v="2011916"/>
    <x v="0"/>
    <s v="AOW46993.1"/>
    <m/>
    <m/>
    <s v="hypothetical protein"/>
    <m/>
    <m/>
    <s v="A4S02_09710"/>
    <n v="195"/>
    <n v="64"/>
    <m/>
  </r>
  <r>
    <n v="3885"/>
    <x v="0"/>
    <x v="2"/>
    <s v="GCA_001766235.1"/>
    <s v="Primary Assembly"/>
    <s v="chromosome"/>
    <s v="CP015164.1"/>
    <n v="2011903"/>
    <n v="2012088"/>
    <x v="0"/>
    <m/>
    <m/>
    <m/>
    <m/>
    <m/>
    <m/>
    <s v="A4S02_09715"/>
    <n v="186"/>
    <m/>
    <m/>
  </r>
  <r>
    <n v="3886"/>
    <x v="1"/>
    <x v="3"/>
    <s v="GCA_001766235.1"/>
    <s v="Primary Assembly"/>
    <s v="chromosome"/>
    <s v="CP015164.1"/>
    <n v="2011903"/>
    <n v="2012088"/>
    <x v="0"/>
    <s v="AOW46994.1"/>
    <m/>
    <m/>
    <s v="hypothetical protein"/>
    <m/>
    <m/>
    <s v="A4S02_09715"/>
    <n v="186"/>
    <n v="61"/>
    <m/>
  </r>
  <r>
    <n v="3887"/>
    <x v="0"/>
    <x v="2"/>
    <s v="GCA_001766235.1"/>
    <s v="Primary Assembly"/>
    <s v="chromosome"/>
    <s v="CP015164.1"/>
    <n v="2012081"/>
    <n v="2012500"/>
    <x v="0"/>
    <m/>
    <m/>
    <m/>
    <m/>
    <m/>
    <m/>
    <s v="A4S02_09720"/>
    <n v="420"/>
    <m/>
    <m/>
  </r>
  <r>
    <n v="3888"/>
    <x v="1"/>
    <x v="3"/>
    <s v="GCA_001766235.1"/>
    <s v="Primary Assembly"/>
    <s v="chromosome"/>
    <s v="CP015164.1"/>
    <n v="2012081"/>
    <n v="2012500"/>
    <x v="0"/>
    <s v="AOW46995.1"/>
    <m/>
    <m/>
    <s v="hypothetical protein"/>
    <m/>
    <m/>
    <s v="A4S02_09720"/>
    <n v="420"/>
    <n v="139"/>
    <m/>
  </r>
  <r>
    <n v="3889"/>
    <x v="0"/>
    <x v="2"/>
    <s v="GCA_001766235.1"/>
    <s v="Primary Assembly"/>
    <s v="chromosome"/>
    <s v="CP015164.1"/>
    <n v="2012497"/>
    <n v="2012697"/>
    <x v="0"/>
    <m/>
    <m/>
    <m/>
    <m/>
    <m/>
    <m/>
    <s v="A4S02_09725"/>
    <n v="201"/>
    <m/>
    <m/>
  </r>
  <r>
    <n v="3890"/>
    <x v="1"/>
    <x v="3"/>
    <s v="GCA_001766235.1"/>
    <s v="Primary Assembly"/>
    <s v="chromosome"/>
    <s v="CP015164.1"/>
    <n v="2012497"/>
    <n v="2012697"/>
    <x v="0"/>
    <s v="AOW46996.1"/>
    <m/>
    <m/>
    <s v="hypothetical protein"/>
    <m/>
    <m/>
    <s v="A4S02_09725"/>
    <n v="201"/>
    <n v="66"/>
    <m/>
  </r>
  <r>
    <n v="3891"/>
    <x v="0"/>
    <x v="2"/>
    <s v="GCA_001766235.1"/>
    <s v="Primary Assembly"/>
    <s v="chromosome"/>
    <s v="CP015164.1"/>
    <n v="2012733"/>
    <n v="2013812"/>
    <x v="0"/>
    <m/>
    <m/>
    <m/>
    <m/>
    <m/>
    <m/>
    <s v="A4S02_09730"/>
    <n v="1080"/>
    <m/>
    <m/>
  </r>
  <r>
    <n v="3892"/>
    <x v="1"/>
    <x v="3"/>
    <s v="GCA_001766235.1"/>
    <s v="Primary Assembly"/>
    <s v="chromosome"/>
    <s v="CP015164.1"/>
    <n v="2012733"/>
    <n v="2013812"/>
    <x v="0"/>
    <s v="AOW46997.1"/>
    <m/>
    <m/>
    <s v="transposase"/>
    <m/>
    <m/>
    <s v="A4S02_09730"/>
    <n v="1080"/>
    <n v="359"/>
    <m/>
  </r>
  <r>
    <n v="3893"/>
    <x v="0"/>
    <x v="2"/>
    <s v="GCA_001766235.1"/>
    <s v="Primary Assembly"/>
    <s v="chromosome"/>
    <s v="CP015164.1"/>
    <n v="2014219"/>
    <n v="2014401"/>
    <x v="0"/>
    <m/>
    <m/>
    <m/>
    <m/>
    <m/>
    <m/>
    <s v="A4S02_09735"/>
    <n v="183"/>
    <m/>
    <m/>
  </r>
  <r>
    <n v="3894"/>
    <x v="1"/>
    <x v="3"/>
    <s v="GCA_001766235.1"/>
    <s v="Primary Assembly"/>
    <s v="chromosome"/>
    <s v="CP015164.1"/>
    <n v="2014219"/>
    <n v="2014401"/>
    <x v="0"/>
    <s v="AOW46998.1"/>
    <m/>
    <m/>
    <s v="hypothetical protein"/>
    <m/>
    <m/>
    <s v="A4S02_09735"/>
    <n v="183"/>
    <n v="60"/>
    <m/>
  </r>
  <r>
    <n v="3895"/>
    <x v="0"/>
    <x v="2"/>
    <s v="GCA_001766235.1"/>
    <s v="Primary Assembly"/>
    <s v="chromosome"/>
    <s v="CP015164.1"/>
    <n v="2014394"/>
    <n v="2014705"/>
    <x v="0"/>
    <m/>
    <m/>
    <m/>
    <m/>
    <m/>
    <m/>
    <s v="A4S02_09740"/>
    <n v="312"/>
    <m/>
    <m/>
  </r>
  <r>
    <n v="3896"/>
    <x v="1"/>
    <x v="3"/>
    <s v="GCA_001766235.1"/>
    <s v="Primary Assembly"/>
    <s v="chromosome"/>
    <s v="CP015164.1"/>
    <n v="2014394"/>
    <n v="2014705"/>
    <x v="0"/>
    <s v="AOW46999.1"/>
    <m/>
    <m/>
    <s v="hypothetical protein"/>
    <m/>
    <m/>
    <s v="A4S02_09740"/>
    <n v="312"/>
    <n v="103"/>
    <m/>
  </r>
  <r>
    <n v="3897"/>
    <x v="0"/>
    <x v="2"/>
    <s v="GCA_001766235.1"/>
    <s v="Primary Assembly"/>
    <s v="chromosome"/>
    <s v="CP015164.1"/>
    <n v="2014747"/>
    <n v="2015127"/>
    <x v="0"/>
    <m/>
    <m/>
    <m/>
    <m/>
    <m/>
    <m/>
    <s v="A4S02_09745"/>
    <n v="381"/>
    <m/>
    <m/>
  </r>
  <r>
    <n v="3898"/>
    <x v="1"/>
    <x v="3"/>
    <s v="GCA_001766235.1"/>
    <s v="Primary Assembly"/>
    <s v="chromosome"/>
    <s v="CP015164.1"/>
    <n v="2014747"/>
    <n v="2015127"/>
    <x v="0"/>
    <s v="AOW47000.1"/>
    <m/>
    <m/>
    <s v="hypothetical protein"/>
    <m/>
    <m/>
    <s v="A4S02_09745"/>
    <n v="381"/>
    <n v="126"/>
    <m/>
  </r>
  <r>
    <n v="3899"/>
    <x v="0"/>
    <x v="2"/>
    <s v="GCA_001766235.1"/>
    <s v="Primary Assembly"/>
    <s v="chromosome"/>
    <s v="CP015164.1"/>
    <n v="2015129"/>
    <n v="2015329"/>
    <x v="0"/>
    <m/>
    <m/>
    <m/>
    <m/>
    <m/>
    <m/>
    <s v="A4S02_09750"/>
    <n v="201"/>
    <m/>
    <m/>
  </r>
  <r>
    <n v="3900"/>
    <x v="1"/>
    <x v="3"/>
    <s v="GCA_001766235.1"/>
    <s v="Primary Assembly"/>
    <s v="chromosome"/>
    <s v="CP015164.1"/>
    <n v="2015129"/>
    <n v="2015329"/>
    <x v="0"/>
    <s v="AOW47001.1"/>
    <m/>
    <m/>
    <s v="hypothetical protein"/>
    <m/>
    <m/>
    <s v="A4S02_09750"/>
    <n v="201"/>
    <n v="66"/>
    <m/>
  </r>
  <r>
    <n v="3901"/>
    <x v="0"/>
    <x v="2"/>
    <s v="GCA_001766235.1"/>
    <s v="Primary Assembly"/>
    <s v="chromosome"/>
    <s v="CP015164.1"/>
    <n v="2016675"/>
    <n v="2017916"/>
    <x v="0"/>
    <m/>
    <m/>
    <m/>
    <m/>
    <m/>
    <m/>
    <s v="A4S02_09755"/>
    <n v="1242"/>
    <m/>
    <m/>
  </r>
  <r>
    <n v="3902"/>
    <x v="1"/>
    <x v="3"/>
    <s v="GCA_001766235.1"/>
    <s v="Primary Assembly"/>
    <s v="chromosome"/>
    <s v="CP015164.1"/>
    <n v="2016675"/>
    <n v="2017916"/>
    <x v="0"/>
    <s v="AOW47002.1"/>
    <m/>
    <m/>
    <s v="hypothetical protein"/>
    <m/>
    <m/>
    <s v="A4S02_09755"/>
    <n v="1242"/>
    <n v="413"/>
    <m/>
  </r>
  <r>
    <n v="3903"/>
    <x v="0"/>
    <x v="2"/>
    <s v="GCA_001766235.1"/>
    <s v="Primary Assembly"/>
    <s v="chromosome"/>
    <s v="CP015164.1"/>
    <n v="2018032"/>
    <n v="2018274"/>
    <x v="1"/>
    <m/>
    <m/>
    <m/>
    <m/>
    <m/>
    <m/>
    <s v="A4S02_09760"/>
    <n v="243"/>
    <m/>
    <m/>
  </r>
  <r>
    <n v="3904"/>
    <x v="1"/>
    <x v="3"/>
    <s v="GCA_001766235.1"/>
    <s v="Primary Assembly"/>
    <s v="chromosome"/>
    <s v="CP015164.1"/>
    <n v="2018032"/>
    <n v="2018274"/>
    <x v="1"/>
    <s v="AOW47003.1"/>
    <m/>
    <m/>
    <s v="hypothetical protein"/>
    <m/>
    <m/>
    <s v="A4S02_09760"/>
    <n v="243"/>
    <n v="80"/>
    <m/>
  </r>
  <r>
    <n v="3905"/>
    <x v="0"/>
    <x v="2"/>
    <s v="GCA_001766235.1"/>
    <s v="Primary Assembly"/>
    <s v="chromosome"/>
    <s v="CP015164.1"/>
    <n v="2018542"/>
    <n v="2019339"/>
    <x v="1"/>
    <m/>
    <m/>
    <m/>
    <m/>
    <m/>
    <m/>
    <s v="A4S02_09765"/>
    <n v="798"/>
    <m/>
    <m/>
  </r>
  <r>
    <n v="3906"/>
    <x v="1"/>
    <x v="3"/>
    <s v="GCA_001766235.1"/>
    <s v="Primary Assembly"/>
    <s v="chromosome"/>
    <s v="CP015164.1"/>
    <n v="2018542"/>
    <n v="2019339"/>
    <x v="1"/>
    <s v="AOW47004.1"/>
    <m/>
    <m/>
    <s v="transposase"/>
    <m/>
    <m/>
    <s v="A4S02_09765"/>
    <n v="798"/>
    <n v="265"/>
    <m/>
  </r>
  <r>
    <n v="3907"/>
    <x v="0"/>
    <x v="2"/>
    <s v="GCA_001766235.1"/>
    <s v="Primary Assembly"/>
    <s v="chromosome"/>
    <s v="CP015164.1"/>
    <n v="2019518"/>
    <n v="2019889"/>
    <x v="0"/>
    <m/>
    <m/>
    <m/>
    <m/>
    <m/>
    <m/>
    <s v="A4S02_09770"/>
    <n v="372"/>
    <m/>
    <m/>
  </r>
  <r>
    <n v="3908"/>
    <x v="1"/>
    <x v="3"/>
    <s v="GCA_001766235.1"/>
    <s v="Primary Assembly"/>
    <s v="chromosome"/>
    <s v="CP015164.1"/>
    <n v="2019518"/>
    <n v="2019889"/>
    <x v="0"/>
    <s v="AOW47005.1"/>
    <m/>
    <m/>
    <s v="hypothetical protein"/>
    <m/>
    <m/>
    <s v="A4S02_09770"/>
    <n v="372"/>
    <n v="123"/>
    <m/>
  </r>
  <r>
    <n v="3909"/>
    <x v="0"/>
    <x v="2"/>
    <s v="GCA_001766235.1"/>
    <s v="Primary Assembly"/>
    <s v="chromosome"/>
    <s v="CP015164.1"/>
    <n v="2020502"/>
    <n v="2020873"/>
    <x v="0"/>
    <m/>
    <m/>
    <m/>
    <m/>
    <m/>
    <m/>
    <s v="A4S02_09775"/>
    <n v="372"/>
    <m/>
    <m/>
  </r>
  <r>
    <n v="3910"/>
    <x v="1"/>
    <x v="3"/>
    <s v="GCA_001766235.1"/>
    <s v="Primary Assembly"/>
    <s v="chromosome"/>
    <s v="CP015164.1"/>
    <n v="2020502"/>
    <n v="2020873"/>
    <x v="0"/>
    <s v="AOW47006.1"/>
    <m/>
    <m/>
    <s v="transposase"/>
    <m/>
    <m/>
    <s v="A4S02_09775"/>
    <n v="372"/>
    <n v="123"/>
    <m/>
  </r>
  <r>
    <n v="3911"/>
    <x v="0"/>
    <x v="2"/>
    <s v="GCA_001766235.1"/>
    <s v="Primary Assembly"/>
    <s v="chromosome"/>
    <s v="CP015164.1"/>
    <n v="2020915"/>
    <n v="2021256"/>
    <x v="0"/>
    <m/>
    <m/>
    <m/>
    <m/>
    <m/>
    <m/>
    <s v="A4S02_09780"/>
    <n v="342"/>
    <m/>
    <m/>
  </r>
  <r>
    <n v="3912"/>
    <x v="1"/>
    <x v="3"/>
    <s v="GCA_001766235.1"/>
    <s v="Primary Assembly"/>
    <s v="chromosome"/>
    <s v="CP015164.1"/>
    <n v="2020915"/>
    <n v="2021256"/>
    <x v="0"/>
    <s v="AOW47007.1"/>
    <m/>
    <m/>
    <s v="transposase"/>
    <m/>
    <m/>
    <s v="A4S02_09780"/>
    <n v="342"/>
    <n v="113"/>
    <m/>
  </r>
  <r>
    <n v="3913"/>
    <x v="0"/>
    <x v="0"/>
    <s v="GCA_001766235.1"/>
    <s v="Primary Assembly"/>
    <s v="chromosome"/>
    <s v="CP015164.1"/>
    <n v="2021269"/>
    <n v="2022342"/>
    <x v="0"/>
    <m/>
    <m/>
    <m/>
    <m/>
    <m/>
    <m/>
    <s v="A4S02_09785"/>
    <n v="1074"/>
    <m/>
    <s v="pseudo"/>
  </r>
  <r>
    <n v="3914"/>
    <x v="1"/>
    <x v="1"/>
    <s v="GCA_001766235.1"/>
    <s v="Primary Assembly"/>
    <s v="chromosome"/>
    <s v="CP015164.1"/>
    <n v="2021269"/>
    <n v="2022342"/>
    <x v="0"/>
    <m/>
    <m/>
    <m/>
    <s v="transporter"/>
    <m/>
    <m/>
    <s v="A4S02_09785"/>
    <n v="1074"/>
    <m/>
    <s v="pseudo"/>
  </r>
  <r>
    <n v="3915"/>
    <x v="0"/>
    <x v="2"/>
    <s v="GCA_001766235.1"/>
    <s v="Primary Assembly"/>
    <s v="chromosome"/>
    <s v="CP015164.1"/>
    <n v="2022423"/>
    <n v="2024102"/>
    <x v="1"/>
    <m/>
    <m/>
    <m/>
    <m/>
    <m/>
    <m/>
    <s v="A4S02_09790"/>
    <n v="1680"/>
    <m/>
    <m/>
  </r>
  <r>
    <n v="3916"/>
    <x v="1"/>
    <x v="3"/>
    <s v="GCA_001766235.1"/>
    <s v="Primary Assembly"/>
    <s v="chromosome"/>
    <s v="CP015164.1"/>
    <n v="2022423"/>
    <n v="2024102"/>
    <x v="1"/>
    <s v="AOW47008.1"/>
    <m/>
    <m/>
    <s v="hypothetical protein"/>
    <m/>
    <m/>
    <s v="A4S02_09790"/>
    <n v="1680"/>
    <n v="559"/>
    <m/>
  </r>
  <r>
    <n v="3917"/>
    <x v="0"/>
    <x v="2"/>
    <s v="GCA_001766235.1"/>
    <s v="Primary Assembly"/>
    <s v="chromosome"/>
    <s v="CP015164.1"/>
    <n v="2024506"/>
    <n v="2024715"/>
    <x v="0"/>
    <m/>
    <m/>
    <m/>
    <m/>
    <m/>
    <m/>
    <s v="A4S02_09795"/>
    <n v="210"/>
    <m/>
    <m/>
  </r>
  <r>
    <n v="3918"/>
    <x v="1"/>
    <x v="3"/>
    <s v="GCA_001766235.1"/>
    <s v="Primary Assembly"/>
    <s v="chromosome"/>
    <s v="CP015164.1"/>
    <n v="2024506"/>
    <n v="2024715"/>
    <x v="0"/>
    <s v="AOW47009.1"/>
    <m/>
    <m/>
    <s v="hypothetical protein"/>
    <m/>
    <m/>
    <s v="A4S02_09795"/>
    <n v="210"/>
    <n v="69"/>
    <m/>
  </r>
  <r>
    <n v="3919"/>
    <x v="0"/>
    <x v="2"/>
    <s v="GCA_001766235.1"/>
    <s v="Primary Assembly"/>
    <s v="chromosome"/>
    <s v="CP015164.1"/>
    <n v="2024730"/>
    <n v="2025827"/>
    <x v="1"/>
    <m/>
    <m/>
    <m/>
    <m/>
    <m/>
    <m/>
    <s v="A4S02_09800"/>
    <n v="1098"/>
    <m/>
    <m/>
  </r>
  <r>
    <n v="3920"/>
    <x v="1"/>
    <x v="3"/>
    <s v="GCA_001766235.1"/>
    <s v="Primary Assembly"/>
    <s v="chromosome"/>
    <s v="CP015164.1"/>
    <n v="2024730"/>
    <n v="2025827"/>
    <x v="1"/>
    <s v="AOW47010.1"/>
    <m/>
    <m/>
    <s v="methyltransferase"/>
    <m/>
    <m/>
    <s v="A4S02_09800"/>
    <n v="1098"/>
    <n v="365"/>
    <m/>
  </r>
  <r>
    <n v="3921"/>
    <x v="0"/>
    <x v="2"/>
    <s v="GCA_001766235.1"/>
    <s v="Primary Assembly"/>
    <s v="chromosome"/>
    <s v="CP015164.1"/>
    <n v="2025935"/>
    <n v="2027011"/>
    <x v="0"/>
    <m/>
    <m/>
    <m/>
    <m/>
    <m/>
    <m/>
    <s v="A4S02_09805"/>
    <n v="1077"/>
    <m/>
    <m/>
  </r>
  <r>
    <n v="3922"/>
    <x v="1"/>
    <x v="3"/>
    <s v="GCA_001766235.1"/>
    <s v="Primary Assembly"/>
    <s v="chromosome"/>
    <s v="CP015164.1"/>
    <n v="2025935"/>
    <n v="2027011"/>
    <x v="0"/>
    <s v="AOW47011.1"/>
    <m/>
    <m/>
    <s v="capsular biosynthesis protein"/>
    <m/>
    <m/>
    <s v="A4S02_09805"/>
    <n v="1077"/>
    <n v="358"/>
    <m/>
  </r>
  <r>
    <n v="3923"/>
    <x v="0"/>
    <x v="2"/>
    <s v="GCA_001766235.1"/>
    <s v="Primary Assembly"/>
    <s v="chromosome"/>
    <s v="CP015164.1"/>
    <n v="2027118"/>
    <n v="2027579"/>
    <x v="0"/>
    <m/>
    <m/>
    <m/>
    <m/>
    <m/>
    <m/>
    <s v="A4S02_09810"/>
    <n v="462"/>
    <m/>
    <m/>
  </r>
  <r>
    <n v="3924"/>
    <x v="1"/>
    <x v="3"/>
    <s v="GCA_001766235.1"/>
    <s v="Primary Assembly"/>
    <s v="chromosome"/>
    <s v="CP015164.1"/>
    <n v="2027118"/>
    <n v="2027579"/>
    <x v="0"/>
    <s v="AOW47012.1"/>
    <m/>
    <m/>
    <s v="(2Fe-2S)-binding protein"/>
    <m/>
    <m/>
    <s v="A4S02_09810"/>
    <n v="462"/>
    <n v="153"/>
    <m/>
  </r>
  <r>
    <n v="3925"/>
    <x v="0"/>
    <x v="2"/>
    <s v="GCA_001766235.1"/>
    <s v="Primary Assembly"/>
    <s v="chromosome"/>
    <s v="CP015164.1"/>
    <n v="2027576"/>
    <n v="2029768"/>
    <x v="0"/>
    <m/>
    <m/>
    <m/>
    <m/>
    <m/>
    <m/>
    <s v="A4S02_09815"/>
    <n v="2193"/>
    <m/>
    <m/>
  </r>
  <r>
    <n v="3926"/>
    <x v="1"/>
    <x v="3"/>
    <s v="GCA_001766235.1"/>
    <s v="Primary Assembly"/>
    <s v="chromosome"/>
    <s v="CP015164.1"/>
    <n v="2027576"/>
    <n v="2029768"/>
    <x v="0"/>
    <s v="AOW47013.1"/>
    <m/>
    <m/>
    <s v="aldehyde dehydrogenase"/>
    <m/>
    <m/>
    <s v="A4S02_09815"/>
    <n v="2193"/>
    <n v="730"/>
    <m/>
  </r>
  <r>
    <n v="3927"/>
    <x v="0"/>
    <x v="2"/>
    <s v="GCA_001766235.1"/>
    <s v="Primary Assembly"/>
    <s v="chromosome"/>
    <s v="CP015164.1"/>
    <n v="2029773"/>
    <n v="2031077"/>
    <x v="0"/>
    <m/>
    <m/>
    <m/>
    <m/>
    <m/>
    <m/>
    <s v="A4S02_09820"/>
    <n v="1305"/>
    <m/>
    <m/>
  </r>
  <r>
    <n v="3928"/>
    <x v="1"/>
    <x v="3"/>
    <s v="GCA_001766235.1"/>
    <s v="Primary Assembly"/>
    <s v="chromosome"/>
    <s v="CP015164.1"/>
    <n v="2029773"/>
    <n v="2031077"/>
    <x v="0"/>
    <s v="AOW47014.1"/>
    <m/>
    <m/>
    <s v="alcohol dehydrogenase"/>
    <m/>
    <m/>
    <s v="A4S02_09820"/>
    <n v="1305"/>
    <n v="434"/>
    <m/>
  </r>
  <r>
    <n v="3929"/>
    <x v="0"/>
    <x v="2"/>
    <s v="GCA_001766235.1"/>
    <s v="Primary Assembly"/>
    <s v="chromosome"/>
    <s v="CP015164.1"/>
    <n v="2031192"/>
    <n v="2032640"/>
    <x v="1"/>
    <m/>
    <m/>
    <m/>
    <m/>
    <m/>
    <m/>
    <s v="A4S02_09825"/>
    <n v="1449"/>
    <m/>
    <m/>
  </r>
  <r>
    <n v="3930"/>
    <x v="1"/>
    <x v="3"/>
    <s v="GCA_001766235.1"/>
    <s v="Primary Assembly"/>
    <s v="chromosome"/>
    <s v="CP015164.1"/>
    <n v="2031192"/>
    <n v="2032640"/>
    <x v="1"/>
    <s v="AOW47015.1"/>
    <m/>
    <m/>
    <s v="aldehyde dehydrogenase"/>
    <m/>
    <m/>
    <s v="A4S02_09825"/>
    <n v="1449"/>
    <n v="482"/>
    <m/>
  </r>
  <r>
    <n v="3931"/>
    <x v="0"/>
    <x v="2"/>
    <s v="GCA_001766235.1"/>
    <s v="Primary Assembly"/>
    <s v="chromosome"/>
    <s v="CP015164.1"/>
    <n v="2032746"/>
    <n v="2033612"/>
    <x v="1"/>
    <m/>
    <m/>
    <m/>
    <m/>
    <m/>
    <m/>
    <s v="A4S02_09830"/>
    <n v="867"/>
    <m/>
    <m/>
  </r>
  <r>
    <n v="3932"/>
    <x v="1"/>
    <x v="3"/>
    <s v="GCA_001766235.1"/>
    <s v="Primary Assembly"/>
    <s v="chromosome"/>
    <s v="CP015164.1"/>
    <n v="2032746"/>
    <n v="2033612"/>
    <x v="1"/>
    <s v="AOW47016.1"/>
    <m/>
    <m/>
    <s v="LysR family transcriptional regulator"/>
    <m/>
    <m/>
    <s v="A4S02_09830"/>
    <n v="867"/>
    <n v="288"/>
    <m/>
  </r>
  <r>
    <n v="3933"/>
    <x v="0"/>
    <x v="2"/>
    <s v="GCA_001766235.1"/>
    <s v="Primary Assembly"/>
    <s v="chromosome"/>
    <s v="CP015164.1"/>
    <n v="2033619"/>
    <n v="2034515"/>
    <x v="1"/>
    <m/>
    <m/>
    <m/>
    <m/>
    <m/>
    <m/>
    <s v="A4S02_09835"/>
    <n v="897"/>
    <m/>
    <m/>
  </r>
  <r>
    <n v="3934"/>
    <x v="1"/>
    <x v="3"/>
    <s v="GCA_001766235.1"/>
    <s v="Primary Assembly"/>
    <s v="chromosome"/>
    <s v="CP015164.1"/>
    <n v="2033619"/>
    <n v="2034515"/>
    <x v="1"/>
    <s v="AOW47017.1"/>
    <m/>
    <m/>
    <s v="2,5-diketo-D-gluconic acid reductase"/>
    <m/>
    <m/>
    <s v="A4S02_09835"/>
    <n v="897"/>
    <n v="298"/>
    <m/>
  </r>
  <r>
    <n v="3935"/>
    <x v="0"/>
    <x v="2"/>
    <s v="GCA_001766235.1"/>
    <s v="Primary Assembly"/>
    <s v="chromosome"/>
    <s v="CP015164.1"/>
    <n v="2034600"/>
    <n v="2035352"/>
    <x v="1"/>
    <m/>
    <m/>
    <m/>
    <m/>
    <m/>
    <m/>
    <s v="A4S02_09840"/>
    <n v="753"/>
    <m/>
    <m/>
  </r>
  <r>
    <n v="3936"/>
    <x v="1"/>
    <x v="3"/>
    <s v="GCA_001766235.1"/>
    <s v="Primary Assembly"/>
    <s v="chromosome"/>
    <s v="CP015164.1"/>
    <n v="2034600"/>
    <n v="2035352"/>
    <x v="1"/>
    <s v="AOW47018.1"/>
    <m/>
    <m/>
    <s v="hypothetical protein"/>
    <m/>
    <m/>
    <s v="A4S02_09840"/>
    <n v="753"/>
    <n v="250"/>
    <m/>
  </r>
  <r>
    <n v="3937"/>
    <x v="0"/>
    <x v="2"/>
    <s v="GCA_001766235.1"/>
    <s v="Primary Assembly"/>
    <s v="chromosome"/>
    <s v="CP015164.1"/>
    <n v="2035481"/>
    <n v="2036071"/>
    <x v="1"/>
    <m/>
    <m/>
    <m/>
    <m/>
    <m/>
    <m/>
    <s v="A4S02_09845"/>
    <n v="591"/>
    <m/>
    <m/>
  </r>
  <r>
    <n v="3938"/>
    <x v="1"/>
    <x v="3"/>
    <s v="GCA_001766235.1"/>
    <s v="Primary Assembly"/>
    <s v="chromosome"/>
    <s v="CP015164.1"/>
    <n v="2035481"/>
    <n v="2036071"/>
    <x v="1"/>
    <s v="AOW47019.1"/>
    <m/>
    <m/>
    <s v="methylamine utilization protein MauD"/>
    <m/>
    <m/>
    <s v="A4S02_09845"/>
    <n v="591"/>
    <n v="196"/>
    <m/>
  </r>
  <r>
    <n v="3939"/>
    <x v="0"/>
    <x v="2"/>
    <s v="GCA_001766235.1"/>
    <s v="Primary Assembly"/>
    <s v="chromosome"/>
    <s v="CP015164.1"/>
    <n v="2036120"/>
    <n v="2037481"/>
    <x v="1"/>
    <m/>
    <m/>
    <m/>
    <m/>
    <m/>
    <m/>
    <s v="A4S02_09850"/>
    <n v="1362"/>
    <m/>
    <m/>
  </r>
  <r>
    <n v="3940"/>
    <x v="1"/>
    <x v="3"/>
    <s v="GCA_001766235.1"/>
    <s v="Primary Assembly"/>
    <s v="chromosome"/>
    <s v="CP015164.1"/>
    <n v="2036120"/>
    <n v="2037481"/>
    <x v="1"/>
    <s v="AOW47020.1"/>
    <m/>
    <m/>
    <s v="hypothetical protein"/>
    <m/>
    <m/>
    <s v="A4S02_09850"/>
    <n v="1362"/>
    <n v="453"/>
    <m/>
  </r>
  <r>
    <n v="3941"/>
    <x v="0"/>
    <x v="2"/>
    <s v="GCA_001766235.1"/>
    <s v="Primary Assembly"/>
    <s v="chromosome"/>
    <s v="CP015164.1"/>
    <n v="2037609"/>
    <n v="2038118"/>
    <x v="1"/>
    <m/>
    <m/>
    <m/>
    <m/>
    <m/>
    <m/>
    <s v="A4S02_09855"/>
    <n v="510"/>
    <m/>
    <m/>
  </r>
  <r>
    <n v="3942"/>
    <x v="1"/>
    <x v="3"/>
    <s v="GCA_001766235.1"/>
    <s v="Primary Assembly"/>
    <s v="chromosome"/>
    <s v="CP015164.1"/>
    <n v="2037609"/>
    <n v="2038118"/>
    <x v="1"/>
    <s v="AOW47021.1"/>
    <m/>
    <m/>
    <s v="cystathionine beta-lyase"/>
    <m/>
    <m/>
    <s v="A4S02_09855"/>
    <n v="510"/>
    <n v="169"/>
    <m/>
  </r>
  <r>
    <n v="3943"/>
    <x v="0"/>
    <x v="2"/>
    <s v="GCA_001766235.1"/>
    <s v="Primary Assembly"/>
    <s v="chromosome"/>
    <s v="CP015164.1"/>
    <n v="2038121"/>
    <n v="2038708"/>
    <x v="1"/>
    <m/>
    <m/>
    <m/>
    <m/>
    <m/>
    <m/>
    <s v="A4S02_09860"/>
    <n v="588"/>
    <m/>
    <m/>
  </r>
  <r>
    <n v="3944"/>
    <x v="1"/>
    <x v="3"/>
    <s v="GCA_001766235.1"/>
    <s v="Primary Assembly"/>
    <s v="chromosome"/>
    <s v="CP015164.1"/>
    <n v="2038121"/>
    <n v="2038708"/>
    <x v="1"/>
    <s v="AOW47022.1"/>
    <m/>
    <m/>
    <s v="methylamine dehydrogenase (amicyanin) light chain"/>
    <m/>
    <m/>
    <s v="A4S02_09860"/>
    <n v="588"/>
    <n v="195"/>
    <m/>
  </r>
  <r>
    <n v="3945"/>
    <x v="0"/>
    <x v="0"/>
    <s v="GCA_001766235.1"/>
    <s v="Primary Assembly"/>
    <s v="chromosome"/>
    <s v="CP015164.1"/>
    <n v="2038695"/>
    <n v="2039300"/>
    <x v="1"/>
    <m/>
    <m/>
    <m/>
    <m/>
    <m/>
    <m/>
    <s v="A4S02_09865"/>
    <n v="606"/>
    <m/>
    <s v="pseudo"/>
  </r>
  <r>
    <n v="3946"/>
    <x v="1"/>
    <x v="1"/>
    <s v="GCA_001766235.1"/>
    <s v="Primary Assembly"/>
    <s v="chromosome"/>
    <s v="CP015164.1"/>
    <n v="2038695"/>
    <n v="2039300"/>
    <x v="1"/>
    <m/>
    <m/>
    <m/>
    <s v="alkyl hydroperoxide reductase"/>
    <m/>
    <m/>
    <s v="A4S02_09865"/>
    <n v="606"/>
    <m/>
    <s v="pseudo"/>
  </r>
  <r>
    <n v="3947"/>
    <x v="0"/>
    <x v="2"/>
    <s v="GCA_001766235.1"/>
    <s v="Primary Assembly"/>
    <s v="chromosome"/>
    <s v="CP015164.1"/>
    <n v="2039297"/>
    <n v="2039839"/>
    <x v="1"/>
    <m/>
    <m/>
    <m/>
    <m/>
    <m/>
    <m/>
    <s v="A4S02_09870"/>
    <n v="543"/>
    <m/>
    <m/>
  </r>
  <r>
    <n v="3948"/>
    <x v="1"/>
    <x v="3"/>
    <s v="GCA_001766235.1"/>
    <s v="Primary Assembly"/>
    <s v="chromosome"/>
    <s v="CP015164.1"/>
    <n v="2039297"/>
    <n v="2039839"/>
    <x v="1"/>
    <s v="AOW47023.1"/>
    <m/>
    <m/>
    <s v="methylamine utilization protein MauE"/>
    <m/>
    <m/>
    <s v="A4S02_09870"/>
    <n v="543"/>
    <n v="180"/>
    <m/>
  </r>
  <r>
    <n v="3949"/>
    <x v="0"/>
    <x v="0"/>
    <s v="GCA_001766235.1"/>
    <s v="Primary Assembly"/>
    <s v="chromosome"/>
    <s v="CP015164.1"/>
    <n v="2039836"/>
    <n v="2041040"/>
    <x v="1"/>
    <m/>
    <m/>
    <m/>
    <m/>
    <m/>
    <m/>
    <s v="A4S02_09875"/>
    <n v="1205"/>
    <m/>
    <s v="pseudo"/>
  </r>
  <r>
    <n v="3950"/>
    <x v="1"/>
    <x v="1"/>
    <s v="GCA_001766235.1"/>
    <s v="Primary Assembly"/>
    <s v="chromosome"/>
    <s v="CP015164.1"/>
    <n v="2039836"/>
    <n v="2041040"/>
    <x v="1"/>
    <m/>
    <m/>
    <m/>
    <s v="amine dehydrogenase"/>
    <m/>
    <m/>
    <s v="A4S02_09875"/>
    <n v="1205"/>
    <m/>
    <s v="pseudo"/>
  </r>
  <r>
    <n v="3951"/>
    <x v="0"/>
    <x v="2"/>
    <s v="GCA_001766235.1"/>
    <s v="Primary Assembly"/>
    <s v="chromosome"/>
    <s v="CP015164.1"/>
    <n v="2041193"/>
    <n v="2042104"/>
    <x v="1"/>
    <m/>
    <m/>
    <m/>
    <m/>
    <m/>
    <m/>
    <s v="A4S02_09880"/>
    <n v="912"/>
    <m/>
    <m/>
  </r>
  <r>
    <n v="3952"/>
    <x v="1"/>
    <x v="3"/>
    <s v="GCA_001766235.1"/>
    <s v="Primary Assembly"/>
    <s v="chromosome"/>
    <s v="CP015164.1"/>
    <n v="2041193"/>
    <n v="2042104"/>
    <x v="1"/>
    <s v="AOW47024.1"/>
    <m/>
    <m/>
    <s v="LysR family transcriptional regulator"/>
    <m/>
    <m/>
    <s v="A4S02_09880"/>
    <n v="912"/>
    <n v="303"/>
    <m/>
  </r>
  <r>
    <n v="3953"/>
    <x v="0"/>
    <x v="2"/>
    <s v="GCA_001766235.1"/>
    <s v="Primary Assembly"/>
    <s v="chromosome"/>
    <s v="CP015164.1"/>
    <n v="2042218"/>
    <n v="2042703"/>
    <x v="0"/>
    <m/>
    <m/>
    <m/>
    <m/>
    <m/>
    <m/>
    <s v="A4S02_09885"/>
    <n v="486"/>
    <m/>
    <m/>
  </r>
  <r>
    <n v="3954"/>
    <x v="1"/>
    <x v="3"/>
    <s v="GCA_001766235.1"/>
    <s v="Primary Assembly"/>
    <s v="chromosome"/>
    <s v="CP015164.1"/>
    <n v="2042218"/>
    <n v="2042703"/>
    <x v="0"/>
    <s v="AOW47865.1"/>
    <m/>
    <m/>
    <s v="hypothetical protein"/>
    <m/>
    <m/>
    <s v="A4S02_09885"/>
    <n v="486"/>
    <n v="161"/>
    <m/>
  </r>
  <r>
    <n v="3955"/>
    <x v="0"/>
    <x v="2"/>
    <s v="GCA_001766235.1"/>
    <s v="Primary Assembly"/>
    <s v="chromosome"/>
    <s v="CP015164.1"/>
    <n v="2042777"/>
    <n v="2043043"/>
    <x v="1"/>
    <m/>
    <m/>
    <m/>
    <m/>
    <m/>
    <m/>
    <s v="A4S02_09890"/>
    <n v="267"/>
    <m/>
    <m/>
  </r>
  <r>
    <n v="3956"/>
    <x v="1"/>
    <x v="3"/>
    <s v="GCA_001766235.1"/>
    <s v="Primary Assembly"/>
    <s v="chromosome"/>
    <s v="CP015164.1"/>
    <n v="2042777"/>
    <n v="2043043"/>
    <x v="1"/>
    <s v="AOW47866.1"/>
    <m/>
    <m/>
    <s v="hypothetical protein"/>
    <m/>
    <m/>
    <s v="A4S02_09890"/>
    <n v="267"/>
    <n v="88"/>
    <m/>
  </r>
  <r>
    <n v="3957"/>
    <x v="0"/>
    <x v="2"/>
    <s v="GCA_001766235.1"/>
    <s v="Primary Assembly"/>
    <s v="chromosome"/>
    <s v="CP015164.1"/>
    <n v="2043488"/>
    <n v="2044099"/>
    <x v="1"/>
    <m/>
    <m/>
    <m/>
    <m/>
    <m/>
    <m/>
    <s v="A4S02_09895"/>
    <n v="612"/>
    <m/>
    <m/>
  </r>
  <r>
    <n v="3958"/>
    <x v="1"/>
    <x v="3"/>
    <s v="GCA_001766235.1"/>
    <s v="Primary Assembly"/>
    <s v="chromosome"/>
    <s v="CP015164.1"/>
    <n v="2043488"/>
    <n v="2044099"/>
    <x v="1"/>
    <s v="AOW47025.1"/>
    <m/>
    <m/>
    <s v="transposase"/>
    <m/>
    <m/>
    <s v="A4S02_09895"/>
    <n v="612"/>
    <n v="203"/>
    <m/>
  </r>
  <r>
    <n v="3959"/>
    <x v="0"/>
    <x v="0"/>
    <s v="GCA_001766235.1"/>
    <s v="Primary Assembly"/>
    <s v="chromosome"/>
    <s v="CP015164.1"/>
    <n v="2044324"/>
    <n v="2045076"/>
    <x v="1"/>
    <m/>
    <m/>
    <m/>
    <m/>
    <m/>
    <m/>
    <s v="A4S02_09900"/>
    <n v="753"/>
    <m/>
    <s v="pseudo"/>
  </r>
  <r>
    <n v="3960"/>
    <x v="1"/>
    <x v="1"/>
    <s v="GCA_001766235.1"/>
    <s v="Primary Assembly"/>
    <s v="chromosome"/>
    <s v="CP015164.1"/>
    <n v="2044324"/>
    <n v="2045076"/>
    <x v="1"/>
    <m/>
    <m/>
    <m/>
    <s v="hypothetical protein"/>
    <m/>
    <m/>
    <s v="A4S02_09900"/>
    <n v="753"/>
    <m/>
    <s v="pseudo"/>
  </r>
  <r>
    <n v="3961"/>
    <x v="0"/>
    <x v="2"/>
    <s v="GCA_001766235.1"/>
    <s v="Primary Assembly"/>
    <s v="chromosome"/>
    <s v="CP015164.1"/>
    <n v="2045301"/>
    <n v="2045672"/>
    <x v="0"/>
    <m/>
    <m/>
    <m/>
    <m/>
    <m/>
    <m/>
    <s v="A4S02_09905"/>
    <n v="372"/>
    <m/>
    <m/>
  </r>
  <r>
    <n v="3962"/>
    <x v="1"/>
    <x v="3"/>
    <s v="GCA_001766235.1"/>
    <s v="Primary Assembly"/>
    <s v="chromosome"/>
    <s v="CP015164.1"/>
    <n v="2045301"/>
    <n v="2045672"/>
    <x v="0"/>
    <s v="AOW47026.1"/>
    <m/>
    <m/>
    <s v="transposase"/>
    <m/>
    <m/>
    <s v="A4S02_09905"/>
    <n v="372"/>
    <n v="123"/>
    <m/>
  </r>
  <r>
    <n v="3963"/>
    <x v="0"/>
    <x v="2"/>
    <s v="GCA_001766235.1"/>
    <s v="Primary Assembly"/>
    <s v="chromosome"/>
    <s v="CP015164.1"/>
    <n v="2045714"/>
    <n v="2046055"/>
    <x v="0"/>
    <m/>
    <m/>
    <m/>
    <m/>
    <m/>
    <m/>
    <s v="A4S02_09910"/>
    <n v="342"/>
    <m/>
    <m/>
  </r>
  <r>
    <n v="3964"/>
    <x v="1"/>
    <x v="3"/>
    <s v="GCA_001766235.1"/>
    <s v="Primary Assembly"/>
    <s v="chromosome"/>
    <s v="CP015164.1"/>
    <n v="2045714"/>
    <n v="2046055"/>
    <x v="0"/>
    <s v="AOW47027.1"/>
    <m/>
    <m/>
    <s v="transposase"/>
    <m/>
    <m/>
    <s v="A4S02_09910"/>
    <n v="342"/>
    <n v="113"/>
    <m/>
  </r>
  <r>
    <n v="3965"/>
    <x v="0"/>
    <x v="2"/>
    <s v="GCA_001766235.1"/>
    <s v="Primary Assembly"/>
    <s v="chromosome"/>
    <s v="CP015164.1"/>
    <n v="2046278"/>
    <n v="2046511"/>
    <x v="0"/>
    <m/>
    <m/>
    <m/>
    <m/>
    <m/>
    <m/>
    <s v="A4S02_09915"/>
    <n v="234"/>
    <m/>
    <m/>
  </r>
  <r>
    <n v="3966"/>
    <x v="1"/>
    <x v="3"/>
    <s v="GCA_001766235.1"/>
    <s v="Primary Assembly"/>
    <s v="chromosome"/>
    <s v="CP015164.1"/>
    <n v="2046278"/>
    <n v="2046511"/>
    <x v="0"/>
    <s v="AOW47867.1"/>
    <m/>
    <m/>
    <s v="bacterioferritin"/>
    <m/>
    <m/>
    <s v="A4S02_09915"/>
    <n v="234"/>
    <n v="77"/>
    <m/>
  </r>
  <r>
    <n v="3967"/>
    <x v="0"/>
    <x v="2"/>
    <s v="GCA_001766235.1"/>
    <s v="Primary Assembly"/>
    <s v="chromosome"/>
    <s v="CP015164.1"/>
    <n v="2046578"/>
    <n v="2047549"/>
    <x v="0"/>
    <m/>
    <m/>
    <m/>
    <m/>
    <m/>
    <m/>
    <s v="A4S02_09920"/>
    <n v="972"/>
    <m/>
    <m/>
  </r>
  <r>
    <n v="3968"/>
    <x v="1"/>
    <x v="3"/>
    <s v="GCA_001766235.1"/>
    <s v="Primary Assembly"/>
    <s v="chromosome"/>
    <s v="CP015164.1"/>
    <n v="2046578"/>
    <n v="2047549"/>
    <x v="0"/>
    <s v="AOW47028.1"/>
    <m/>
    <m/>
    <s v="glycerol-3-phosphate dehydrogenase"/>
    <m/>
    <m/>
    <s v="A4S02_09920"/>
    <n v="972"/>
    <n v="323"/>
    <m/>
  </r>
  <r>
    <n v="3969"/>
    <x v="0"/>
    <x v="2"/>
    <s v="GCA_001766235.1"/>
    <s v="Primary Assembly"/>
    <s v="chromosome"/>
    <s v="CP015164.1"/>
    <n v="2047706"/>
    <n v="2048239"/>
    <x v="0"/>
    <m/>
    <m/>
    <m/>
    <m/>
    <m/>
    <m/>
    <s v="A4S02_09925"/>
    <n v="534"/>
    <m/>
    <m/>
  </r>
  <r>
    <n v="3970"/>
    <x v="1"/>
    <x v="3"/>
    <s v="GCA_001766235.1"/>
    <s v="Primary Assembly"/>
    <s v="chromosome"/>
    <s v="CP015164.1"/>
    <n v="2047706"/>
    <n v="2048239"/>
    <x v="0"/>
    <s v="AOW47029.1"/>
    <m/>
    <m/>
    <s v="DNA starvation/stationary phase protection protein"/>
    <m/>
    <m/>
    <s v="A4S02_09925"/>
    <n v="534"/>
    <n v="177"/>
    <m/>
  </r>
  <r>
    <n v="3971"/>
    <x v="0"/>
    <x v="2"/>
    <s v="GCA_001766235.1"/>
    <s v="Primary Assembly"/>
    <s v="chromosome"/>
    <s v="CP015164.1"/>
    <n v="2048440"/>
    <n v="2049237"/>
    <x v="0"/>
    <m/>
    <m/>
    <m/>
    <m/>
    <m/>
    <m/>
    <s v="A4S02_09930"/>
    <n v="798"/>
    <m/>
    <m/>
  </r>
  <r>
    <n v="3972"/>
    <x v="1"/>
    <x v="3"/>
    <s v="GCA_001766235.1"/>
    <s v="Primary Assembly"/>
    <s v="chromosome"/>
    <s v="CP015164.1"/>
    <n v="2048440"/>
    <n v="2049237"/>
    <x v="0"/>
    <s v="AOW47030.1"/>
    <m/>
    <m/>
    <s v="transposase"/>
    <m/>
    <m/>
    <s v="A4S02_09930"/>
    <n v="798"/>
    <n v="265"/>
    <m/>
  </r>
  <r>
    <n v="3973"/>
    <x v="0"/>
    <x v="2"/>
    <s v="GCA_001766235.1"/>
    <s v="Primary Assembly"/>
    <s v="chromosome"/>
    <s v="CP015164.1"/>
    <n v="2049559"/>
    <n v="2049993"/>
    <x v="0"/>
    <m/>
    <m/>
    <m/>
    <m/>
    <m/>
    <m/>
    <s v="A4S02_09935"/>
    <n v="435"/>
    <m/>
    <m/>
  </r>
  <r>
    <n v="3974"/>
    <x v="1"/>
    <x v="3"/>
    <s v="GCA_001766235.1"/>
    <s v="Primary Assembly"/>
    <s v="chromosome"/>
    <s v="CP015164.1"/>
    <n v="2049559"/>
    <n v="2049993"/>
    <x v="0"/>
    <s v="AOW47031.1"/>
    <m/>
    <m/>
    <s v="hypothetical protein"/>
    <m/>
    <m/>
    <s v="A4S02_09935"/>
    <n v="435"/>
    <n v="144"/>
    <m/>
  </r>
  <r>
    <n v="3975"/>
    <x v="0"/>
    <x v="2"/>
    <s v="GCA_001766235.1"/>
    <s v="Primary Assembly"/>
    <s v="chromosome"/>
    <s v="CP015164.1"/>
    <n v="2050075"/>
    <n v="2050446"/>
    <x v="0"/>
    <m/>
    <m/>
    <m/>
    <m/>
    <m/>
    <m/>
    <s v="A4S02_09940"/>
    <n v="372"/>
    <m/>
    <m/>
  </r>
  <r>
    <n v="3976"/>
    <x v="1"/>
    <x v="3"/>
    <s v="GCA_001766235.1"/>
    <s v="Primary Assembly"/>
    <s v="chromosome"/>
    <s v="CP015164.1"/>
    <n v="2050075"/>
    <n v="2050446"/>
    <x v="0"/>
    <s v="AOW47032.1"/>
    <m/>
    <m/>
    <s v="transposase"/>
    <m/>
    <m/>
    <s v="A4S02_09940"/>
    <n v="372"/>
    <n v="123"/>
    <m/>
  </r>
  <r>
    <n v="3977"/>
    <x v="0"/>
    <x v="2"/>
    <s v="GCA_001766235.1"/>
    <s v="Primary Assembly"/>
    <s v="chromosome"/>
    <s v="CP015164.1"/>
    <n v="2050488"/>
    <n v="2050829"/>
    <x v="0"/>
    <m/>
    <m/>
    <m/>
    <m/>
    <m/>
    <m/>
    <s v="A4S02_09945"/>
    <n v="342"/>
    <m/>
    <m/>
  </r>
  <r>
    <n v="3978"/>
    <x v="1"/>
    <x v="3"/>
    <s v="GCA_001766235.1"/>
    <s v="Primary Assembly"/>
    <s v="chromosome"/>
    <s v="CP015164.1"/>
    <n v="2050488"/>
    <n v="2050829"/>
    <x v="0"/>
    <s v="AOW47033.1"/>
    <m/>
    <m/>
    <s v="transposase"/>
    <m/>
    <m/>
    <s v="A4S02_09945"/>
    <n v="342"/>
    <n v="113"/>
    <m/>
  </r>
  <r>
    <n v="3979"/>
    <x v="0"/>
    <x v="2"/>
    <s v="GCA_001766235.1"/>
    <s v="Primary Assembly"/>
    <s v="chromosome"/>
    <s v="CP015164.1"/>
    <n v="2051037"/>
    <n v="2052326"/>
    <x v="0"/>
    <m/>
    <m/>
    <m/>
    <m/>
    <m/>
    <m/>
    <s v="A4S02_09950"/>
    <n v="1290"/>
    <m/>
    <m/>
  </r>
  <r>
    <n v="3980"/>
    <x v="1"/>
    <x v="3"/>
    <s v="GCA_001766235.1"/>
    <s v="Primary Assembly"/>
    <s v="chromosome"/>
    <s v="CP015164.1"/>
    <n v="2051037"/>
    <n v="2052326"/>
    <x v="0"/>
    <s v="AOW47034.1"/>
    <m/>
    <m/>
    <s v="hypothetical protein"/>
    <m/>
    <m/>
    <s v="A4S02_09950"/>
    <n v="1290"/>
    <n v="429"/>
    <m/>
  </r>
  <r>
    <n v="3981"/>
    <x v="0"/>
    <x v="2"/>
    <s v="GCA_001766235.1"/>
    <s v="Primary Assembly"/>
    <s v="chromosome"/>
    <s v="CP015164.1"/>
    <n v="2052408"/>
    <n v="2053277"/>
    <x v="1"/>
    <m/>
    <m/>
    <m/>
    <m/>
    <m/>
    <m/>
    <s v="A4S02_09955"/>
    <n v="870"/>
    <m/>
    <m/>
  </r>
  <r>
    <n v="3982"/>
    <x v="1"/>
    <x v="3"/>
    <s v="GCA_001766235.1"/>
    <s v="Primary Assembly"/>
    <s v="chromosome"/>
    <s v="CP015164.1"/>
    <n v="2052408"/>
    <n v="2053277"/>
    <x v="1"/>
    <s v="AOW47035.1"/>
    <m/>
    <m/>
    <s v="hypothetical protein"/>
    <m/>
    <m/>
    <s v="A4S02_09955"/>
    <n v="870"/>
    <n v="289"/>
    <m/>
  </r>
  <r>
    <n v="3983"/>
    <x v="0"/>
    <x v="2"/>
    <s v="GCA_001766235.1"/>
    <s v="Primary Assembly"/>
    <s v="chromosome"/>
    <s v="CP015164.1"/>
    <n v="2053485"/>
    <n v="2055101"/>
    <x v="1"/>
    <m/>
    <m/>
    <m/>
    <m/>
    <m/>
    <m/>
    <s v="A4S02_09960"/>
    <n v="1617"/>
    <m/>
    <m/>
  </r>
  <r>
    <n v="3984"/>
    <x v="1"/>
    <x v="3"/>
    <s v="GCA_001766235.1"/>
    <s v="Primary Assembly"/>
    <s v="chromosome"/>
    <s v="CP015164.1"/>
    <n v="2053485"/>
    <n v="2055101"/>
    <x v="1"/>
    <s v="AOW47036.1"/>
    <m/>
    <m/>
    <s v="aspartate 4-decarboxylase"/>
    <m/>
    <m/>
    <s v="A4S02_09960"/>
    <n v="1617"/>
    <n v="538"/>
    <m/>
  </r>
  <r>
    <n v="3985"/>
    <x v="0"/>
    <x v="2"/>
    <s v="GCA_001766235.1"/>
    <s v="Primary Assembly"/>
    <s v="chromosome"/>
    <s v="CP015164.1"/>
    <n v="2055218"/>
    <n v="2056426"/>
    <x v="1"/>
    <m/>
    <m/>
    <m/>
    <m/>
    <m/>
    <m/>
    <s v="A4S02_09965"/>
    <n v="1209"/>
    <m/>
    <m/>
  </r>
  <r>
    <n v="3986"/>
    <x v="1"/>
    <x v="3"/>
    <s v="GCA_001766235.1"/>
    <s v="Primary Assembly"/>
    <s v="chromosome"/>
    <s v="CP015164.1"/>
    <n v="2055218"/>
    <n v="2056426"/>
    <x v="1"/>
    <s v="AOW47037.1"/>
    <m/>
    <m/>
    <s v="AI-2E family transporter"/>
    <m/>
    <m/>
    <s v="A4S02_09965"/>
    <n v="1209"/>
    <n v="402"/>
    <m/>
  </r>
  <r>
    <n v="3987"/>
    <x v="0"/>
    <x v="2"/>
    <s v="GCA_001766235.1"/>
    <s v="Primary Assembly"/>
    <s v="chromosome"/>
    <s v="CP015164.1"/>
    <n v="2056623"/>
    <n v="2057060"/>
    <x v="1"/>
    <m/>
    <m/>
    <m/>
    <m/>
    <m/>
    <m/>
    <s v="A4S02_09970"/>
    <n v="438"/>
    <m/>
    <m/>
  </r>
  <r>
    <n v="3988"/>
    <x v="1"/>
    <x v="3"/>
    <s v="GCA_001766235.1"/>
    <s v="Primary Assembly"/>
    <s v="chromosome"/>
    <s v="CP015164.1"/>
    <n v="2056623"/>
    <n v="2057060"/>
    <x v="1"/>
    <s v="AOW47868.1"/>
    <m/>
    <m/>
    <s v="hypothetical protein"/>
    <m/>
    <m/>
    <s v="A4S02_09970"/>
    <n v="438"/>
    <n v="145"/>
    <m/>
  </r>
  <r>
    <n v="3989"/>
    <x v="0"/>
    <x v="2"/>
    <s v="GCA_001766235.1"/>
    <s v="Primary Assembly"/>
    <s v="chromosome"/>
    <s v="CP015164.1"/>
    <n v="2057092"/>
    <n v="2057559"/>
    <x v="1"/>
    <m/>
    <m/>
    <m/>
    <m/>
    <m/>
    <m/>
    <s v="A4S02_09975"/>
    <n v="468"/>
    <m/>
    <m/>
  </r>
  <r>
    <n v="3990"/>
    <x v="1"/>
    <x v="3"/>
    <s v="GCA_001766235.1"/>
    <s v="Primary Assembly"/>
    <s v="chromosome"/>
    <s v="CP015164.1"/>
    <n v="2057092"/>
    <n v="2057559"/>
    <x v="1"/>
    <s v="AOW47038.1"/>
    <m/>
    <m/>
    <s v="peptide-methionine (R)-S-oxide reductase"/>
    <m/>
    <m/>
    <s v="A4S02_09975"/>
    <n v="468"/>
    <n v="155"/>
    <m/>
  </r>
  <r>
    <n v="3991"/>
    <x v="0"/>
    <x v="0"/>
    <s v="GCA_001766235.1"/>
    <s v="Primary Assembly"/>
    <s v="chromosome"/>
    <s v="CP015164.1"/>
    <n v="2057728"/>
    <n v="2058579"/>
    <x v="0"/>
    <m/>
    <m/>
    <m/>
    <m/>
    <m/>
    <m/>
    <s v="A4S02_09980"/>
    <n v="852"/>
    <m/>
    <s v="pseudo"/>
  </r>
  <r>
    <n v="3992"/>
    <x v="1"/>
    <x v="1"/>
    <s v="GCA_001766235.1"/>
    <s v="Primary Assembly"/>
    <s v="chromosome"/>
    <s v="CP015164.1"/>
    <n v="2057728"/>
    <n v="2058579"/>
    <x v="0"/>
    <m/>
    <m/>
    <m/>
    <s v="deoxyribodipyrimidine photolyase"/>
    <m/>
    <m/>
    <s v="A4S02_09980"/>
    <n v="852"/>
    <m/>
    <s v="pseudo"/>
  </r>
  <r>
    <n v="3993"/>
    <x v="0"/>
    <x v="2"/>
    <s v="GCA_001766235.1"/>
    <s v="Primary Assembly"/>
    <s v="chromosome"/>
    <s v="CP015164.1"/>
    <n v="2058590"/>
    <n v="2058955"/>
    <x v="1"/>
    <m/>
    <m/>
    <m/>
    <m/>
    <m/>
    <m/>
    <s v="A4S02_09985"/>
    <n v="366"/>
    <m/>
    <m/>
  </r>
  <r>
    <n v="3994"/>
    <x v="1"/>
    <x v="3"/>
    <s v="GCA_001766235.1"/>
    <s v="Primary Assembly"/>
    <s v="chromosome"/>
    <s v="CP015164.1"/>
    <n v="2058590"/>
    <n v="2058955"/>
    <x v="1"/>
    <s v="AOW47039.1"/>
    <m/>
    <m/>
    <s v="transposase"/>
    <m/>
    <m/>
    <s v="A4S02_09985"/>
    <n v="366"/>
    <n v="121"/>
    <m/>
  </r>
  <r>
    <n v="3995"/>
    <x v="0"/>
    <x v="2"/>
    <s v="GCA_001766235.1"/>
    <s v="Primary Assembly"/>
    <s v="chromosome"/>
    <s v="CP015164.1"/>
    <n v="2058973"/>
    <n v="2059344"/>
    <x v="1"/>
    <m/>
    <m/>
    <m/>
    <m/>
    <m/>
    <m/>
    <s v="A4S02_09990"/>
    <n v="372"/>
    <m/>
    <m/>
  </r>
  <r>
    <n v="3996"/>
    <x v="1"/>
    <x v="3"/>
    <s v="GCA_001766235.1"/>
    <s v="Primary Assembly"/>
    <s v="chromosome"/>
    <s v="CP015164.1"/>
    <n v="2058973"/>
    <n v="2059344"/>
    <x v="1"/>
    <s v="AOW47869.1"/>
    <m/>
    <m/>
    <s v="transposase"/>
    <m/>
    <m/>
    <s v="A4S02_09990"/>
    <n v="372"/>
    <n v="123"/>
    <m/>
  </r>
  <r>
    <n v="3997"/>
    <x v="0"/>
    <x v="0"/>
    <s v="GCA_001766235.1"/>
    <s v="Primary Assembly"/>
    <s v="chromosome"/>
    <s v="CP015164.1"/>
    <n v="2059383"/>
    <n v="2060015"/>
    <x v="0"/>
    <m/>
    <m/>
    <m/>
    <m/>
    <m/>
    <m/>
    <s v="A4S02_09995"/>
    <n v="633"/>
    <m/>
    <s v="pseudo"/>
  </r>
  <r>
    <n v="3998"/>
    <x v="1"/>
    <x v="1"/>
    <s v="GCA_001766235.1"/>
    <s v="Primary Assembly"/>
    <s v="chromosome"/>
    <s v="CP015164.1"/>
    <n v="2059383"/>
    <n v="2060015"/>
    <x v="0"/>
    <m/>
    <m/>
    <m/>
    <s v="deoxyribodipyrimidine photolyase"/>
    <m/>
    <m/>
    <s v="A4S02_09995"/>
    <n v="633"/>
    <m/>
    <s v="pseudo"/>
  </r>
  <r>
    <n v="3999"/>
    <x v="0"/>
    <x v="2"/>
    <s v="GCA_001766235.1"/>
    <s v="Primary Assembly"/>
    <s v="chromosome"/>
    <s v="CP015164.1"/>
    <n v="2060085"/>
    <n v="2061839"/>
    <x v="1"/>
    <m/>
    <m/>
    <m/>
    <m/>
    <m/>
    <m/>
    <s v="A4S02_10000"/>
    <n v="1755"/>
    <m/>
    <m/>
  </r>
  <r>
    <n v="4000"/>
    <x v="1"/>
    <x v="3"/>
    <s v="GCA_001766235.1"/>
    <s v="Primary Assembly"/>
    <s v="chromosome"/>
    <s v="CP015164.1"/>
    <n v="2060085"/>
    <n v="2061839"/>
    <x v="1"/>
    <s v="AOW47870.1"/>
    <m/>
    <m/>
    <s v="hypothetical protein"/>
    <m/>
    <m/>
    <s v="A4S02_10000"/>
    <n v="1755"/>
    <n v="584"/>
    <m/>
  </r>
  <r>
    <n v="4001"/>
    <x v="0"/>
    <x v="2"/>
    <s v="GCA_001766235.1"/>
    <s v="Primary Assembly"/>
    <s v="chromosome"/>
    <s v="CP015164.1"/>
    <n v="2062175"/>
    <n v="2062972"/>
    <x v="0"/>
    <m/>
    <m/>
    <m/>
    <m/>
    <m/>
    <m/>
    <s v="A4S02_10005"/>
    <n v="798"/>
    <m/>
    <m/>
  </r>
  <r>
    <n v="4002"/>
    <x v="1"/>
    <x v="3"/>
    <s v="GCA_001766235.1"/>
    <s v="Primary Assembly"/>
    <s v="chromosome"/>
    <s v="CP015164.1"/>
    <n v="2062175"/>
    <n v="2062972"/>
    <x v="0"/>
    <s v="AOW47040.1"/>
    <m/>
    <m/>
    <s v="transposase"/>
    <m/>
    <m/>
    <s v="A4S02_10005"/>
    <n v="798"/>
    <n v="265"/>
    <m/>
  </r>
  <r>
    <n v="4003"/>
    <x v="0"/>
    <x v="0"/>
    <s v="GCA_001766235.1"/>
    <s v="Primary Assembly"/>
    <s v="chromosome"/>
    <s v="CP015164.1"/>
    <n v="2063311"/>
    <n v="2063823"/>
    <x v="1"/>
    <m/>
    <m/>
    <m/>
    <m/>
    <m/>
    <m/>
    <s v="A4S02_10010"/>
    <n v="513"/>
    <m/>
    <s v="pseudo"/>
  </r>
  <r>
    <n v="4004"/>
    <x v="1"/>
    <x v="1"/>
    <s v="GCA_001766235.1"/>
    <s v="Primary Assembly"/>
    <s v="chromosome"/>
    <s v="CP015164.1"/>
    <n v="2063311"/>
    <n v="2063823"/>
    <x v="1"/>
    <m/>
    <m/>
    <m/>
    <s v="hypothetical protein"/>
    <m/>
    <m/>
    <s v="A4S02_10010"/>
    <n v="513"/>
    <m/>
    <s v="pseudo"/>
  </r>
  <r>
    <n v="4005"/>
    <x v="0"/>
    <x v="0"/>
    <s v="GCA_001766235.1"/>
    <s v="Primary Assembly"/>
    <s v="chromosome"/>
    <s v="CP015164.1"/>
    <n v="2063823"/>
    <n v="2065033"/>
    <x v="1"/>
    <m/>
    <m/>
    <m/>
    <m/>
    <m/>
    <m/>
    <s v="A4S02_10015"/>
    <n v="1211"/>
    <m/>
    <s v="pseudo"/>
  </r>
  <r>
    <n v="4006"/>
    <x v="1"/>
    <x v="1"/>
    <s v="GCA_001766235.1"/>
    <s v="Primary Assembly"/>
    <s v="chromosome"/>
    <s v="CP015164.1"/>
    <n v="2063823"/>
    <n v="2065033"/>
    <x v="1"/>
    <m/>
    <m/>
    <m/>
    <s v="autotransporter strand-loop-strand O-heptosyltransferase"/>
    <m/>
    <m/>
    <s v="A4S02_10015"/>
    <n v="1211"/>
    <m/>
    <s v="pseudo"/>
  </r>
  <r>
    <n v="4007"/>
    <x v="0"/>
    <x v="2"/>
    <s v="GCA_001766235.1"/>
    <s v="Primary Assembly"/>
    <s v="chromosome"/>
    <s v="CP015164.1"/>
    <n v="2065483"/>
    <n v="2066949"/>
    <x v="0"/>
    <m/>
    <m/>
    <m/>
    <m/>
    <m/>
    <m/>
    <s v="A4S02_10020"/>
    <n v="1467"/>
    <m/>
    <m/>
  </r>
  <r>
    <n v="4008"/>
    <x v="1"/>
    <x v="3"/>
    <s v="GCA_001766235.1"/>
    <s v="Primary Assembly"/>
    <s v="chromosome"/>
    <s v="CP015164.1"/>
    <n v="2065483"/>
    <n v="2066949"/>
    <x v="0"/>
    <s v="AOW47871.1"/>
    <m/>
    <m/>
    <s v="sodium:proline symporter"/>
    <m/>
    <m/>
    <s v="A4S02_10020"/>
    <n v="1467"/>
    <n v="488"/>
    <m/>
  </r>
  <r>
    <n v="4009"/>
    <x v="0"/>
    <x v="2"/>
    <s v="GCA_001766235.1"/>
    <s v="Primary Assembly"/>
    <s v="chromosome"/>
    <s v="CP015164.1"/>
    <n v="2066970"/>
    <n v="2067902"/>
    <x v="0"/>
    <m/>
    <m/>
    <m/>
    <m/>
    <m/>
    <m/>
    <s v="A4S02_10025"/>
    <n v="933"/>
    <m/>
    <m/>
  </r>
  <r>
    <n v="4010"/>
    <x v="1"/>
    <x v="3"/>
    <s v="GCA_001766235.1"/>
    <s v="Primary Assembly"/>
    <s v="chromosome"/>
    <s v="CP015164.1"/>
    <n v="2066970"/>
    <n v="2067902"/>
    <x v="0"/>
    <s v="AOW47041.1"/>
    <m/>
    <m/>
    <s v="N-acetylmuramic acid 6-phosphate etherase"/>
    <m/>
    <m/>
    <s v="A4S02_10025"/>
    <n v="933"/>
    <n v="310"/>
    <m/>
  </r>
  <r>
    <n v="4011"/>
    <x v="0"/>
    <x v="2"/>
    <s v="GCA_001766235.1"/>
    <s v="Primary Assembly"/>
    <s v="chromosome"/>
    <s v="CP015164.1"/>
    <n v="2067902"/>
    <n v="2068888"/>
    <x v="0"/>
    <m/>
    <m/>
    <m/>
    <m/>
    <m/>
    <m/>
    <s v="A4S02_10030"/>
    <n v="987"/>
    <m/>
    <m/>
  </r>
  <r>
    <n v="4012"/>
    <x v="1"/>
    <x v="3"/>
    <s v="GCA_001766235.1"/>
    <s v="Primary Assembly"/>
    <s v="chromosome"/>
    <s v="CP015164.1"/>
    <n v="2067902"/>
    <n v="2068888"/>
    <x v="0"/>
    <s v="AOW47042.1"/>
    <m/>
    <m/>
    <s v="N-acetylglucosamine kinase"/>
    <m/>
    <m/>
    <s v="A4S02_10030"/>
    <n v="987"/>
    <n v="328"/>
    <m/>
  </r>
  <r>
    <n v="4013"/>
    <x v="0"/>
    <x v="2"/>
    <s v="GCA_001766235.1"/>
    <s v="Primary Assembly"/>
    <s v="chromosome"/>
    <s v="CP015164.1"/>
    <n v="2068885"/>
    <n v="2071131"/>
    <x v="0"/>
    <m/>
    <m/>
    <m/>
    <m/>
    <m/>
    <m/>
    <s v="A4S02_10035"/>
    <n v="2247"/>
    <m/>
    <m/>
  </r>
  <r>
    <n v="4014"/>
    <x v="1"/>
    <x v="3"/>
    <s v="GCA_001766235.1"/>
    <s v="Primary Assembly"/>
    <s v="chromosome"/>
    <s v="CP015164.1"/>
    <n v="2068885"/>
    <n v="2071131"/>
    <x v="0"/>
    <s v="AOW47043.1"/>
    <m/>
    <m/>
    <s v="beta-N-acetylhexosaminidase"/>
    <m/>
    <m/>
    <s v="A4S02_10035"/>
    <n v="2247"/>
    <n v="748"/>
    <m/>
  </r>
  <r>
    <n v="4015"/>
    <x v="0"/>
    <x v="2"/>
    <s v="GCA_001766235.1"/>
    <s v="Primary Assembly"/>
    <s v="chromosome"/>
    <s v="CP015164.1"/>
    <n v="2071178"/>
    <n v="2071939"/>
    <x v="1"/>
    <m/>
    <m/>
    <m/>
    <m/>
    <m/>
    <m/>
    <s v="A4S02_10040"/>
    <n v="762"/>
    <m/>
    <m/>
  </r>
  <r>
    <n v="4016"/>
    <x v="1"/>
    <x v="3"/>
    <s v="GCA_001766235.1"/>
    <s v="Primary Assembly"/>
    <s v="chromosome"/>
    <s v="CP015164.1"/>
    <n v="2071178"/>
    <n v="2071939"/>
    <x v="1"/>
    <s v="AOW47044.1"/>
    <m/>
    <m/>
    <s v="ferrichrome ABC transporter ATP-binding protein"/>
    <m/>
    <m/>
    <s v="A4S02_10040"/>
    <n v="762"/>
    <n v="253"/>
    <m/>
  </r>
  <r>
    <n v="4017"/>
    <x v="0"/>
    <x v="2"/>
    <s v="GCA_001766235.1"/>
    <s v="Primary Assembly"/>
    <s v="chromosome"/>
    <s v="CP015164.1"/>
    <n v="2071933"/>
    <n v="2072946"/>
    <x v="1"/>
    <m/>
    <m/>
    <m/>
    <m/>
    <m/>
    <m/>
    <s v="A4S02_10045"/>
    <n v="1014"/>
    <m/>
    <m/>
  </r>
  <r>
    <n v="4018"/>
    <x v="1"/>
    <x v="3"/>
    <s v="GCA_001766235.1"/>
    <s v="Primary Assembly"/>
    <s v="chromosome"/>
    <s v="CP015164.1"/>
    <n v="2071933"/>
    <n v="2072946"/>
    <x v="1"/>
    <s v="AOW47045.1"/>
    <m/>
    <m/>
    <s v="ABC transporter permease"/>
    <m/>
    <m/>
    <s v="A4S02_10045"/>
    <n v="1014"/>
    <n v="337"/>
    <m/>
  </r>
  <r>
    <n v="4019"/>
    <x v="0"/>
    <x v="2"/>
    <s v="GCA_001766235.1"/>
    <s v="Primary Assembly"/>
    <s v="chromosome"/>
    <s v="CP015164.1"/>
    <n v="2072943"/>
    <n v="2073854"/>
    <x v="1"/>
    <m/>
    <m/>
    <m/>
    <m/>
    <m/>
    <m/>
    <s v="A4S02_10050"/>
    <n v="912"/>
    <m/>
    <m/>
  </r>
  <r>
    <n v="4020"/>
    <x v="1"/>
    <x v="3"/>
    <s v="GCA_001766235.1"/>
    <s v="Primary Assembly"/>
    <s v="chromosome"/>
    <s v="CP015164.1"/>
    <n v="2072943"/>
    <n v="2073854"/>
    <x v="1"/>
    <s v="AOW47046.1"/>
    <m/>
    <m/>
    <s v="ferrichrome ABC transporter substrate-binding protein"/>
    <m/>
    <m/>
    <s v="A4S02_10050"/>
    <n v="912"/>
    <n v="303"/>
    <m/>
  </r>
  <r>
    <n v="4021"/>
    <x v="0"/>
    <x v="2"/>
    <s v="GCA_001766235.1"/>
    <s v="Primary Assembly"/>
    <s v="chromosome"/>
    <s v="CP015164.1"/>
    <n v="2073854"/>
    <n v="2076025"/>
    <x v="1"/>
    <m/>
    <m/>
    <m/>
    <m/>
    <m/>
    <m/>
    <s v="A4S02_10055"/>
    <n v="2172"/>
    <m/>
    <m/>
  </r>
  <r>
    <n v="4022"/>
    <x v="1"/>
    <x v="3"/>
    <s v="GCA_001766235.1"/>
    <s v="Primary Assembly"/>
    <s v="chromosome"/>
    <s v="CP015164.1"/>
    <n v="2073854"/>
    <n v="2076025"/>
    <x v="1"/>
    <s v="AOW47047.1"/>
    <m/>
    <m/>
    <s v="TonB-dependent receptor"/>
    <m/>
    <m/>
    <s v="A4S02_10055"/>
    <n v="2172"/>
    <n v="723"/>
    <m/>
  </r>
  <r>
    <n v="4023"/>
    <x v="0"/>
    <x v="2"/>
    <s v="GCA_001766235.1"/>
    <s v="Primary Assembly"/>
    <s v="chromosome"/>
    <s v="CP015164.1"/>
    <n v="2076447"/>
    <n v="2078159"/>
    <x v="1"/>
    <m/>
    <m/>
    <m/>
    <m/>
    <m/>
    <m/>
    <s v="A4S02_10060"/>
    <n v="1713"/>
    <m/>
    <m/>
  </r>
  <r>
    <n v="4024"/>
    <x v="1"/>
    <x v="3"/>
    <s v="GCA_001766235.1"/>
    <s v="Primary Assembly"/>
    <s v="chromosome"/>
    <s v="CP015164.1"/>
    <n v="2076447"/>
    <n v="2078159"/>
    <x v="1"/>
    <s v="AOW47048.1"/>
    <m/>
    <m/>
    <s v="Na+/H+ antiporter"/>
    <m/>
    <m/>
    <s v="A4S02_10060"/>
    <n v="1713"/>
    <n v="570"/>
    <m/>
  </r>
  <r>
    <n v="4025"/>
    <x v="0"/>
    <x v="2"/>
    <s v="GCA_001766235.1"/>
    <s v="Primary Assembly"/>
    <s v="chromosome"/>
    <s v="CP015164.1"/>
    <n v="2078225"/>
    <n v="2079148"/>
    <x v="1"/>
    <m/>
    <m/>
    <m/>
    <m/>
    <m/>
    <m/>
    <s v="A4S02_10065"/>
    <n v="924"/>
    <m/>
    <m/>
  </r>
  <r>
    <n v="4026"/>
    <x v="1"/>
    <x v="3"/>
    <s v="GCA_001766235.1"/>
    <s v="Primary Assembly"/>
    <s v="chromosome"/>
    <s v="CP015164.1"/>
    <n v="2078225"/>
    <n v="2079148"/>
    <x v="1"/>
    <s v="AOW47049.1"/>
    <m/>
    <m/>
    <s v="transcriptional regulator"/>
    <m/>
    <m/>
    <s v="A4S02_10065"/>
    <n v="924"/>
    <n v="307"/>
    <m/>
  </r>
  <r>
    <n v="4027"/>
    <x v="0"/>
    <x v="2"/>
    <s v="GCA_001766235.1"/>
    <s v="Primary Assembly"/>
    <s v="chromosome"/>
    <s v="CP015164.1"/>
    <n v="2079305"/>
    <n v="2080078"/>
    <x v="0"/>
    <m/>
    <m/>
    <m/>
    <m/>
    <m/>
    <m/>
    <s v="A4S02_10070"/>
    <n v="774"/>
    <m/>
    <m/>
  </r>
  <r>
    <n v="4028"/>
    <x v="1"/>
    <x v="3"/>
    <s v="GCA_001766235.1"/>
    <s v="Primary Assembly"/>
    <s v="chromosome"/>
    <s v="CP015164.1"/>
    <n v="2079305"/>
    <n v="2080078"/>
    <x v="0"/>
    <s v="AOW47050.1"/>
    <m/>
    <m/>
    <s v="short chain dehydrogenase"/>
    <m/>
    <m/>
    <s v="A4S02_10070"/>
    <n v="774"/>
    <n v="257"/>
    <m/>
  </r>
  <r>
    <n v="4029"/>
    <x v="0"/>
    <x v="2"/>
    <s v="GCA_001766235.1"/>
    <s v="Primary Assembly"/>
    <s v="chromosome"/>
    <s v="CP015164.1"/>
    <n v="2080361"/>
    <n v="2082547"/>
    <x v="0"/>
    <m/>
    <m/>
    <m/>
    <m/>
    <m/>
    <m/>
    <s v="A4S02_10075"/>
    <n v="2187"/>
    <m/>
    <m/>
  </r>
  <r>
    <n v="4030"/>
    <x v="1"/>
    <x v="3"/>
    <s v="GCA_001766235.1"/>
    <s v="Primary Assembly"/>
    <s v="chromosome"/>
    <s v="CP015164.1"/>
    <n v="2080361"/>
    <n v="2082547"/>
    <x v="0"/>
    <s v="AOW47872.1"/>
    <m/>
    <m/>
    <s v="TonB-dependent receptor"/>
    <m/>
    <m/>
    <s v="A4S02_10075"/>
    <n v="2187"/>
    <n v="728"/>
    <m/>
  </r>
  <r>
    <n v="4031"/>
    <x v="0"/>
    <x v="2"/>
    <s v="GCA_001766235.1"/>
    <s v="Primary Assembly"/>
    <s v="chromosome"/>
    <s v="CP015164.1"/>
    <n v="2082677"/>
    <n v="2083189"/>
    <x v="0"/>
    <m/>
    <m/>
    <m/>
    <m/>
    <m/>
    <m/>
    <s v="A4S02_10080"/>
    <n v="513"/>
    <m/>
    <m/>
  </r>
  <r>
    <n v="4032"/>
    <x v="1"/>
    <x v="3"/>
    <s v="GCA_001766235.1"/>
    <s v="Primary Assembly"/>
    <s v="chromosome"/>
    <s v="CP015164.1"/>
    <n v="2082677"/>
    <n v="2083189"/>
    <x v="0"/>
    <s v="AOW47051.1"/>
    <m/>
    <m/>
    <s v="hypothetical protein"/>
    <m/>
    <m/>
    <s v="A4S02_10080"/>
    <n v="513"/>
    <n v="170"/>
    <m/>
  </r>
  <r>
    <n v="4033"/>
    <x v="0"/>
    <x v="2"/>
    <s v="GCA_001766235.1"/>
    <s v="Primary Assembly"/>
    <s v="chromosome"/>
    <s v="CP015164.1"/>
    <n v="2083293"/>
    <n v="2083829"/>
    <x v="1"/>
    <m/>
    <m/>
    <m/>
    <m/>
    <m/>
    <m/>
    <s v="A4S02_10085"/>
    <n v="537"/>
    <m/>
    <m/>
  </r>
  <r>
    <n v="4034"/>
    <x v="1"/>
    <x v="3"/>
    <s v="GCA_001766235.1"/>
    <s v="Primary Assembly"/>
    <s v="chromosome"/>
    <s v="CP015164.1"/>
    <n v="2083293"/>
    <n v="2083829"/>
    <x v="1"/>
    <s v="AOW47052.1"/>
    <m/>
    <m/>
    <s v="hypothetical protein"/>
    <m/>
    <m/>
    <s v="A4S02_10085"/>
    <n v="537"/>
    <n v="178"/>
    <m/>
  </r>
  <r>
    <n v="4035"/>
    <x v="0"/>
    <x v="2"/>
    <s v="GCA_001766235.1"/>
    <s v="Primary Assembly"/>
    <s v="chromosome"/>
    <s v="CP015164.1"/>
    <n v="2084248"/>
    <n v="2084676"/>
    <x v="0"/>
    <m/>
    <m/>
    <m/>
    <m/>
    <m/>
    <m/>
    <s v="A4S02_10090"/>
    <n v="429"/>
    <m/>
    <m/>
  </r>
  <r>
    <n v="4036"/>
    <x v="1"/>
    <x v="3"/>
    <s v="GCA_001766235.1"/>
    <s v="Primary Assembly"/>
    <s v="chromosome"/>
    <s v="CP015164.1"/>
    <n v="2084248"/>
    <n v="2084676"/>
    <x v="0"/>
    <s v="AOW47053.1"/>
    <m/>
    <m/>
    <s v="hypothetical protein"/>
    <m/>
    <m/>
    <s v="A4S02_10090"/>
    <n v="429"/>
    <n v="142"/>
    <m/>
  </r>
  <r>
    <n v="4037"/>
    <x v="0"/>
    <x v="2"/>
    <s v="GCA_001766235.1"/>
    <s v="Primary Assembly"/>
    <s v="chromosome"/>
    <s v="CP015164.1"/>
    <n v="2084871"/>
    <n v="2085290"/>
    <x v="0"/>
    <m/>
    <m/>
    <m/>
    <m/>
    <m/>
    <m/>
    <s v="A4S02_10095"/>
    <n v="420"/>
    <m/>
    <m/>
  </r>
  <r>
    <n v="4038"/>
    <x v="1"/>
    <x v="3"/>
    <s v="GCA_001766235.1"/>
    <s v="Primary Assembly"/>
    <s v="chromosome"/>
    <s v="CP015164.1"/>
    <n v="2084871"/>
    <n v="2085290"/>
    <x v="0"/>
    <s v="AOW47054.1"/>
    <m/>
    <m/>
    <s v="hypothetical protein"/>
    <m/>
    <m/>
    <s v="A4S02_10095"/>
    <n v="420"/>
    <n v="139"/>
    <m/>
  </r>
  <r>
    <n v="4039"/>
    <x v="0"/>
    <x v="2"/>
    <s v="GCA_001766235.1"/>
    <s v="Primary Assembly"/>
    <s v="chromosome"/>
    <s v="CP015164.1"/>
    <n v="2085434"/>
    <n v="2086873"/>
    <x v="0"/>
    <m/>
    <m/>
    <m/>
    <m/>
    <m/>
    <m/>
    <s v="A4S02_10100"/>
    <n v="1440"/>
    <m/>
    <m/>
  </r>
  <r>
    <n v="4040"/>
    <x v="1"/>
    <x v="3"/>
    <s v="GCA_001766235.1"/>
    <s v="Primary Assembly"/>
    <s v="chromosome"/>
    <s v="CP015164.1"/>
    <n v="2085434"/>
    <n v="2086873"/>
    <x v="0"/>
    <s v="AOW47055.1"/>
    <m/>
    <m/>
    <s v="hypothetical protein"/>
    <m/>
    <m/>
    <s v="A4S02_10100"/>
    <n v="1440"/>
    <n v="479"/>
    <m/>
  </r>
  <r>
    <n v="4041"/>
    <x v="0"/>
    <x v="2"/>
    <s v="GCA_001766235.1"/>
    <s v="Primary Assembly"/>
    <s v="chromosome"/>
    <s v="CP015164.1"/>
    <n v="2086877"/>
    <n v="2087479"/>
    <x v="1"/>
    <m/>
    <m/>
    <m/>
    <m/>
    <m/>
    <m/>
    <s v="A4S02_10105"/>
    <n v="603"/>
    <m/>
    <m/>
  </r>
  <r>
    <n v="4042"/>
    <x v="1"/>
    <x v="3"/>
    <s v="GCA_001766235.1"/>
    <s v="Primary Assembly"/>
    <s v="chromosome"/>
    <s v="CP015164.1"/>
    <n v="2086877"/>
    <n v="2087479"/>
    <x v="1"/>
    <s v="AOW47056.1"/>
    <m/>
    <m/>
    <s v="phosphoglycerate mutase"/>
    <m/>
    <m/>
    <s v="A4S02_10105"/>
    <n v="603"/>
    <n v="200"/>
    <m/>
  </r>
  <r>
    <n v="4043"/>
    <x v="0"/>
    <x v="2"/>
    <s v="GCA_001766235.1"/>
    <s v="Primary Assembly"/>
    <s v="chromosome"/>
    <s v="CP015164.1"/>
    <n v="2087492"/>
    <n v="2088424"/>
    <x v="1"/>
    <m/>
    <m/>
    <m/>
    <m/>
    <m/>
    <m/>
    <s v="A4S02_10110"/>
    <n v="933"/>
    <m/>
    <m/>
  </r>
  <r>
    <n v="4044"/>
    <x v="1"/>
    <x v="3"/>
    <s v="GCA_001766235.1"/>
    <s v="Primary Assembly"/>
    <s v="chromosome"/>
    <s v="CP015164.1"/>
    <n v="2087492"/>
    <n v="2088424"/>
    <x v="1"/>
    <s v="AOW47057.1"/>
    <m/>
    <m/>
    <s v="phosphoribosylpyrophosphate synthetase"/>
    <m/>
    <m/>
    <s v="A4S02_10110"/>
    <n v="933"/>
    <n v="310"/>
    <m/>
  </r>
  <r>
    <n v="4045"/>
    <x v="0"/>
    <x v="2"/>
    <s v="GCA_001766235.1"/>
    <s v="Primary Assembly"/>
    <s v="chromosome"/>
    <s v="CP015164.1"/>
    <n v="2088548"/>
    <n v="2089579"/>
    <x v="0"/>
    <m/>
    <m/>
    <m/>
    <m/>
    <m/>
    <m/>
    <s v="A4S02_10115"/>
    <n v="1032"/>
    <m/>
    <m/>
  </r>
  <r>
    <n v="4046"/>
    <x v="1"/>
    <x v="3"/>
    <s v="GCA_001766235.1"/>
    <s v="Primary Assembly"/>
    <s v="chromosome"/>
    <s v="CP015164.1"/>
    <n v="2088548"/>
    <n v="2089579"/>
    <x v="0"/>
    <s v="AOW47873.1"/>
    <m/>
    <m/>
    <s v="permease"/>
    <m/>
    <m/>
    <s v="A4S02_10115"/>
    <n v="1032"/>
    <n v="343"/>
    <m/>
  </r>
  <r>
    <n v="4047"/>
    <x v="0"/>
    <x v="2"/>
    <s v="GCA_001766235.1"/>
    <s v="Primary Assembly"/>
    <s v="chromosome"/>
    <s v="CP015164.1"/>
    <n v="2089585"/>
    <n v="2090391"/>
    <x v="0"/>
    <m/>
    <m/>
    <m/>
    <m/>
    <m/>
    <m/>
    <s v="A4S02_10120"/>
    <n v="807"/>
    <m/>
    <m/>
  </r>
  <r>
    <n v="4048"/>
    <x v="1"/>
    <x v="3"/>
    <s v="GCA_001766235.1"/>
    <s v="Primary Assembly"/>
    <s v="chromosome"/>
    <s v="CP015164.1"/>
    <n v="2089585"/>
    <n v="2090391"/>
    <x v="0"/>
    <s v="AOW47058.1"/>
    <m/>
    <m/>
    <s v="ABC transporter ATP-binding protein"/>
    <m/>
    <m/>
    <s v="A4S02_10120"/>
    <n v="807"/>
    <n v="268"/>
    <m/>
  </r>
  <r>
    <n v="4049"/>
    <x v="0"/>
    <x v="2"/>
    <s v="GCA_001766235.1"/>
    <s v="Primary Assembly"/>
    <s v="chromosome"/>
    <s v="CP015164.1"/>
    <n v="2090536"/>
    <n v="2092032"/>
    <x v="0"/>
    <m/>
    <m/>
    <m/>
    <m/>
    <m/>
    <m/>
    <s v="A4S02_10125"/>
    <n v="1497"/>
    <m/>
    <m/>
  </r>
  <r>
    <n v="4050"/>
    <x v="1"/>
    <x v="3"/>
    <s v="GCA_001766235.1"/>
    <s v="Primary Assembly"/>
    <s v="chromosome"/>
    <s v="CP015164.1"/>
    <n v="2090536"/>
    <n v="2092032"/>
    <x v="0"/>
    <s v="AOW47059.1"/>
    <m/>
    <m/>
    <s v="multidrug transporter"/>
    <m/>
    <m/>
    <s v="A4S02_10125"/>
    <n v="1497"/>
    <n v="498"/>
    <m/>
  </r>
  <r>
    <n v="4051"/>
    <x v="0"/>
    <x v="2"/>
    <s v="GCA_001766235.1"/>
    <s v="Primary Assembly"/>
    <s v="chromosome"/>
    <s v="CP015164.1"/>
    <n v="2092025"/>
    <n v="2092234"/>
    <x v="0"/>
    <m/>
    <m/>
    <m/>
    <m/>
    <m/>
    <m/>
    <s v="A4S02_10130"/>
    <n v="210"/>
    <m/>
    <m/>
  </r>
  <r>
    <n v="4052"/>
    <x v="1"/>
    <x v="3"/>
    <s v="GCA_001766235.1"/>
    <s v="Primary Assembly"/>
    <s v="chromosome"/>
    <s v="CP015164.1"/>
    <n v="2092025"/>
    <n v="2092234"/>
    <x v="0"/>
    <s v="AOW47060.1"/>
    <m/>
    <m/>
    <s v="hypothetical protein"/>
    <m/>
    <m/>
    <s v="A4S02_10130"/>
    <n v="210"/>
    <n v="69"/>
    <m/>
  </r>
  <r>
    <n v="4053"/>
    <x v="0"/>
    <x v="2"/>
    <s v="GCA_001766235.1"/>
    <s v="Primary Assembly"/>
    <s v="chromosome"/>
    <s v="CP015164.1"/>
    <n v="2092248"/>
    <n v="2092826"/>
    <x v="0"/>
    <m/>
    <m/>
    <m/>
    <m/>
    <m/>
    <m/>
    <s v="A4S02_10135"/>
    <n v="579"/>
    <m/>
    <m/>
  </r>
  <r>
    <n v="4054"/>
    <x v="1"/>
    <x v="3"/>
    <s v="GCA_001766235.1"/>
    <s v="Primary Assembly"/>
    <s v="chromosome"/>
    <s v="CP015164.1"/>
    <n v="2092248"/>
    <n v="2092826"/>
    <x v="0"/>
    <s v="AOW47061.1"/>
    <m/>
    <m/>
    <s v="cytochrome B"/>
    <m/>
    <m/>
    <s v="A4S02_10135"/>
    <n v="579"/>
    <n v="192"/>
    <m/>
  </r>
  <r>
    <n v="4055"/>
    <x v="0"/>
    <x v="2"/>
    <s v="GCA_001766235.1"/>
    <s v="Primary Assembly"/>
    <s v="chromosome"/>
    <s v="CP015164.1"/>
    <n v="2092961"/>
    <n v="2093968"/>
    <x v="0"/>
    <m/>
    <m/>
    <m/>
    <m/>
    <m/>
    <m/>
    <s v="A4S02_10140"/>
    <n v="1008"/>
    <m/>
    <m/>
  </r>
  <r>
    <n v="4056"/>
    <x v="1"/>
    <x v="3"/>
    <s v="GCA_001766235.1"/>
    <s v="Primary Assembly"/>
    <s v="chromosome"/>
    <s v="CP015164.1"/>
    <n v="2092961"/>
    <n v="2093968"/>
    <x v="0"/>
    <s v="AOW47062.1"/>
    <m/>
    <m/>
    <s v="oxidoreductase"/>
    <m/>
    <m/>
    <s v="A4S02_10140"/>
    <n v="1008"/>
    <n v="335"/>
    <m/>
  </r>
  <r>
    <n v="4057"/>
    <x v="0"/>
    <x v="2"/>
    <s v="GCA_001766235.1"/>
    <s v="Primary Assembly"/>
    <s v="chromosome"/>
    <s v="CP015164.1"/>
    <n v="2094171"/>
    <n v="2094566"/>
    <x v="1"/>
    <m/>
    <m/>
    <m/>
    <m/>
    <m/>
    <m/>
    <s v="A4S02_10145"/>
    <n v="396"/>
    <m/>
    <m/>
  </r>
  <r>
    <n v="4058"/>
    <x v="1"/>
    <x v="3"/>
    <s v="GCA_001766235.1"/>
    <s v="Primary Assembly"/>
    <s v="chromosome"/>
    <s v="CP015164.1"/>
    <n v="2094171"/>
    <n v="2094566"/>
    <x v="1"/>
    <s v="AOW47874.1"/>
    <m/>
    <m/>
    <s v="hypothetical protein"/>
    <m/>
    <m/>
    <s v="A4S02_10145"/>
    <n v="396"/>
    <n v="131"/>
    <m/>
  </r>
  <r>
    <n v="4059"/>
    <x v="0"/>
    <x v="2"/>
    <s v="GCA_001766235.1"/>
    <s v="Primary Assembly"/>
    <s v="chromosome"/>
    <s v="CP015164.1"/>
    <n v="2094656"/>
    <n v="2095561"/>
    <x v="1"/>
    <m/>
    <m/>
    <m/>
    <m/>
    <m/>
    <m/>
    <s v="A4S02_10150"/>
    <n v="906"/>
    <m/>
    <m/>
  </r>
  <r>
    <n v="4060"/>
    <x v="1"/>
    <x v="3"/>
    <s v="GCA_001766235.1"/>
    <s v="Primary Assembly"/>
    <s v="chromosome"/>
    <s v="CP015164.1"/>
    <n v="2094656"/>
    <n v="2095561"/>
    <x v="1"/>
    <s v="AOW47063.1"/>
    <m/>
    <m/>
    <s v="4-(cytidine 5'-diphospho)-2-C-methyl-D-erythritol kinase"/>
    <m/>
    <m/>
    <s v="A4S02_10150"/>
    <n v="906"/>
    <n v="301"/>
    <m/>
  </r>
  <r>
    <n v="4061"/>
    <x v="0"/>
    <x v="2"/>
    <s v="GCA_001766235.1"/>
    <s v="Primary Assembly"/>
    <s v="chromosome"/>
    <s v="CP015164.1"/>
    <n v="2095558"/>
    <n v="2097420"/>
    <x v="1"/>
    <m/>
    <m/>
    <m/>
    <m/>
    <m/>
    <m/>
    <s v="A4S02_10155"/>
    <n v="1863"/>
    <m/>
    <m/>
  </r>
  <r>
    <n v="4062"/>
    <x v="1"/>
    <x v="3"/>
    <s v="GCA_001766235.1"/>
    <s v="Primary Assembly"/>
    <s v="chromosome"/>
    <s v="CP015164.1"/>
    <n v="2095558"/>
    <n v="2097420"/>
    <x v="1"/>
    <s v="AOW47064.1"/>
    <m/>
    <m/>
    <s v="hypothetical protein"/>
    <m/>
    <m/>
    <s v="A4S02_10155"/>
    <n v="1863"/>
    <n v="620"/>
    <m/>
  </r>
  <r>
    <n v="4063"/>
    <x v="0"/>
    <x v="2"/>
    <s v="GCA_001766235.1"/>
    <s v="Primary Assembly"/>
    <s v="chromosome"/>
    <s v="CP015164.1"/>
    <n v="2097577"/>
    <n v="2098431"/>
    <x v="0"/>
    <m/>
    <m/>
    <m/>
    <m/>
    <m/>
    <m/>
    <s v="A4S02_10160"/>
    <n v="855"/>
    <m/>
    <m/>
  </r>
  <r>
    <n v="4064"/>
    <x v="1"/>
    <x v="3"/>
    <s v="GCA_001766235.1"/>
    <s v="Primary Assembly"/>
    <s v="chromosome"/>
    <s v="CP015164.1"/>
    <n v="2097577"/>
    <n v="2098431"/>
    <x v="0"/>
    <s v="AOW47065.1"/>
    <m/>
    <m/>
    <s v="uracil-DNA glycosylase family protein"/>
    <m/>
    <m/>
    <s v="A4S02_10160"/>
    <n v="855"/>
    <n v="284"/>
    <m/>
  </r>
  <r>
    <n v="4065"/>
    <x v="0"/>
    <x v="2"/>
    <s v="GCA_001766235.1"/>
    <s v="Primary Assembly"/>
    <s v="chromosome"/>
    <s v="CP015164.1"/>
    <n v="2098656"/>
    <n v="2100617"/>
    <x v="0"/>
    <m/>
    <m/>
    <m/>
    <m/>
    <m/>
    <m/>
    <s v="A4S02_10165"/>
    <n v="1962"/>
    <m/>
    <m/>
  </r>
  <r>
    <n v="4066"/>
    <x v="1"/>
    <x v="3"/>
    <s v="GCA_001766235.1"/>
    <s v="Primary Assembly"/>
    <s v="chromosome"/>
    <s v="CP015164.1"/>
    <n v="2098656"/>
    <n v="2100617"/>
    <x v="0"/>
    <s v="AOW47066.1"/>
    <m/>
    <m/>
    <s v="lytic transglycosylase"/>
    <m/>
    <m/>
    <s v="A4S02_10165"/>
    <n v="1962"/>
    <n v="653"/>
    <m/>
  </r>
  <r>
    <n v="4067"/>
    <x v="0"/>
    <x v="2"/>
    <s v="GCA_001766235.1"/>
    <s v="Primary Assembly"/>
    <s v="chromosome"/>
    <s v="CP015164.1"/>
    <n v="2100760"/>
    <n v="2102058"/>
    <x v="1"/>
    <m/>
    <m/>
    <m/>
    <m/>
    <m/>
    <m/>
    <s v="A4S02_10170"/>
    <n v="1299"/>
    <m/>
    <m/>
  </r>
  <r>
    <n v="4068"/>
    <x v="1"/>
    <x v="3"/>
    <s v="GCA_001766235.1"/>
    <s v="Primary Assembly"/>
    <s v="chromosome"/>
    <s v="CP015164.1"/>
    <n v="2100760"/>
    <n v="2102058"/>
    <x v="1"/>
    <s v="AOW47875.1"/>
    <m/>
    <m/>
    <s v="hemolysin C"/>
    <m/>
    <m/>
    <s v="A4S02_10170"/>
    <n v="1299"/>
    <n v="432"/>
    <m/>
  </r>
  <r>
    <n v="4069"/>
    <x v="0"/>
    <x v="2"/>
    <s v="GCA_001766235.1"/>
    <s v="Primary Assembly"/>
    <s v="chromosome"/>
    <s v="CP015164.1"/>
    <n v="2102303"/>
    <n v="2103514"/>
    <x v="1"/>
    <m/>
    <m/>
    <m/>
    <m/>
    <m/>
    <m/>
    <s v="A4S02_10175"/>
    <n v="1212"/>
    <m/>
    <m/>
  </r>
  <r>
    <n v="4070"/>
    <x v="1"/>
    <x v="3"/>
    <s v="GCA_001766235.1"/>
    <s v="Primary Assembly"/>
    <s v="chromosome"/>
    <s v="CP015164.1"/>
    <n v="2102303"/>
    <n v="2103514"/>
    <x v="1"/>
    <s v="AOW47067.1"/>
    <m/>
    <m/>
    <s v="hopanoid biosynthesis associated radical SAM protein HpnH"/>
    <m/>
    <m/>
    <s v="A4S02_10175"/>
    <n v="1212"/>
    <n v="403"/>
    <m/>
  </r>
  <r>
    <n v="4071"/>
    <x v="0"/>
    <x v="2"/>
    <s v="GCA_001766235.1"/>
    <s v="Primary Assembly"/>
    <s v="chromosome"/>
    <s v="CP015164.1"/>
    <n v="2103938"/>
    <n v="2105965"/>
    <x v="0"/>
    <m/>
    <m/>
    <m/>
    <m/>
    <m/>
    <m/>
    <s v="A4S02_10180"/>
    <n v="2028"/>
    <m/>
    <m/>
  </r>
  <r>
    <n v="4072"/>
    <x v="1"/>
    <x v="3"/>
    <s v="GCA_001766235.1"/>
    <s v="Primary Assembly"/>
    <s v="chromosome"/>
    <s v="CP015164.1"/>
    <n v="2103938"/>
    <n v="2105965"/>
    <x v="0"/>
    <s v="AOW47068.1"/>
    <m/>
    <m/>
    <s v="1-deoxy-D-xylulose-5-phosphate synthase"/>
    <m/>
    <m/>
    <s v="A4S02_10180"/>
    <n v="2028"/>
    <n v="675"/>
    <m/>
  </r>
  <r>
    <n v="4073"/>
    <x v="0"/>
    <x v="2"/>
    <s v="GCA_001766235.1"/>
    <s v="Primary Assembly"/>
    <s v="chromosome"/>
    <s v="CP015164.1"/>
    <n v="2105969"/>
    <n v="2106622"/>
    <x v="0"/>
    <m/>
    <m/>
    <m/>
    <m/>
    <m/>
    <m/>
    <s v="A4S02_10185"/>
    <n v="654"/>
    <m/>
    <m/>
  </r>
  <r>
    <n v="4074"/>
    <x v="1"/>
    <x v="3"/>
    <s v="GCA_001766235.1"/>
    <s v="Primary Assembly"/>
    <s v="chromosome"/>
    <s v="CP015164.1"/>
    <n v="2105969"/>
    <n v="2106622"/>
    <x v="0"/>
    <s v="AOW47069.1"/>
    <m/>
    <m/>
    <s v="toluene transporter"/>
    <m/>
    <m/>
    <s v="A4S02_10185"/>
    <n v="654"/>
    <n v="217"/>
    <m/>
  </r>
  <r>
    <n v="4075"/>
    <x v="0"/>
    <x v="2"/>
    <s v="GCA_001766235.1"/>
    <s v="Primary Assembly"/>
    <s v="chromosome"/>
    <s v="CP015164.1"/>
    <n v="2106699"/>
    <n v="2107868"/>
    <x v="0"/>
    <m/>
    <m/>
    <m/>
    <m/>
    <m/>
    <m/>
    <s v="A4S02_10190"/>
    <n v="1170"/>
    <m/>
    <m/>
  </r>
  <r>
    <n v="4076"/>
    <x v="1"/>
    <x v="3"/>
    <s v="GCA_001766235.1"/>
    <s v="Primary Assembly"/>
    <s v="chromosome"/>
    <s v="CP015164.1"/>
    <n v="2106699"/>
    <n v="2107868"/>
    <x v="0"/>
    <s v="AOW47070.1"/>
    <m/>
    <m/>
    <s v="ceramide glucosyltransferase"/>
    <m/>
    <m/>
    <s v="A4S02_10190"/>
    <n v="1170"/>
    <n v="389"/>
    <m/>
  </r>
  <r>
    <n v="4077"/>
    <x v="0"/>
    <x v="2"/>
    <s v="GCA_001766235.1"/>
    <s v="Primary Assembly"/>
    <s v="chromosome"/>
    <s v="CP015164.1"/>
    <n v="2108007"/>
    <n v="2109431"/>
    <x v="0"/>
    <m/>
    <m/>
    <m/>
    <m/>
    <m/>
    <m/>
    <s v="A4S02_10195"/>
    <n v="1425"/>
    <m/>
    <m/>
  </r>
  <r>
    <n v="4078"/>
    <x v="1"/>
    <x v="3"/>
    <s v="GCA_001766235.1"/>
    <s v="Primary Assembly"/>
    <s v="chromosome"/>
    <s v="CP015164.1"/>
    <n v="2108007"/>
    <n v="2109431"/>
    <x v="0"/>
    <s v="AOW47071.1"/>
    <m/>
    <m/>
    <s v="hopanoid biosynthesis associated radical SAM protein HpnJ"/>
    <m/>
    <m/>
    <s v="A4S02_10195"/>
    <n v="1425"/>
    <n v="474"/>
    <m/>
  </r>
  <r>
    <n v="4079"/>
    <x v="0"/>
    <x v="2"/>
    <s v="GCA_001766235.1"/>
    <s v="Primary Assembly"/>
    <s v="chromosome"/>
    <s v="CP015164.1"/>
    <n v="2109531"/>
    <n v="2110418"/>
    <x v="0"/>
    <m/>
    <m/>
    <m/>
    <m/>
    <m/>
    <m/>
    <s v="A4S02_10200"/>
    <n v="888"/>
    <m/>
    <m/>
  </r>
  <r>
    <n v="4080"/>
    <x v="1"/>
    <x v="3"/>
    <s v="GCA_001766235.1"/>
    <s v="Primary Assembly"/>
    <s v="chromosome"/>
    <s v="CP015164.1"/>
    <n v="2109531"/>
    <n v="2110418"/>
    <x v="0"/>
    <s v="AOW47072.1"/>
    <m/>
    <m/>
    <s v="PTS cellobiose transporter"/>
    <m/>
    <m/>
    <s v="A4S02_10200"/>
    <n v="888"/>
    <n v="295"/>
    <m/>
  </r>
  <r>
    <n v="4081"/>
    <x v="0"/>
    <x v="0"/>
    <s v="GCA_001766235.1"/>
    <s v="Primary Assembly"/>
    <s v="chromosome"/>
    <s v="CP015164.1"/>
    <n v="2110707"/>
    <n v="2112513"/>
    <x v="0"/>
    <m/>
    <m/>
    <m/>
    <m/>
    <m/>
    <m/>
    <s v="A4S02_10205"/>
    <n v="1807"/>
    <m/>
    <s v="pseudo"/>
  </r>
  <r>
    <n v="4082"/>
    <x v="1"/>
    <x v="1"/>
    <s v="GCA_001766235.1"/>
    <s v="Primary Assembly"/>
    <s v="chromosome"/>
    <s v="CP015164.1"/>
    <n v="2110707"/>
    <n v="2112513"/>
    <x v="0"/>
    <m/>
    <m/>
    <m/>
    <s v="porin"/>
    <m/>
    <m/>
    <s v="A4S02_10205"/>
    <n v="1807"/>
    <m/>
    <s v="pseudo"/>
  </r>
  <r>
    <n v="4083"/>
    <x v="0"/>
    <x v="2"/>
    <s v="GCA_001766235.1"/>
    <s v="Primary Assembly"/>
    <s v="chromosome"/>
    <s v="CP015164.1"/>
    <n v="2112620"/>
    <n v="2112850"/>
    <x v="0"/>
    <m/>
    <m/>
    <m/>
    <m/>
    <m/>
    <m/>
    <s v="A4S02_10210"/>
    <n v="231"/>
    <m/>
    <m/>
  </r>
  <r>
    <n v="4084"/>
    <x v="1"/>
    <x v="3"/>
    <s v="GCA_001766235.1"/>
    <s v="Primary Assembly"/>
    <s v="chromosome"/>
    <s v="CP015164.1"/>
    <n v="2112620"/>
    <n v="2112850"/>
    <x v="0"/>
    <s v="AOW47073.1"/>
    <m/>
    <m/>
    <s v="hypothetical protein"/>
    <m/>
    <m/>
    <s v="A4S02_10210"/>
    <n v="231"/>
    <n v="76"/>
    <m/>
  </r>
  <r>
    <n v="4085"/>
    <x v="0"/>
    <x v="2"/>
    <s v="GCA_001766235.1"/>
    <s v="Primary Assembly"/>
    <s v="chromosome"/>
    <s v="CP015164.1"/>
    <n v="2112841"/>
    <n v="2113395"/>
    <x v="0"/>
    <m/>
    <m/>
    <m/>
    <m/>
    <s v="dcd"/>
    <m/>
    <s v="A4S02_10215"/>
    <n v="555"/>
    <m/>
    <m/>
  </r>
  <r>
    <n v="4086"/>
    <x v="1"/>
    <x v="3"/>
    <s v="GCA_001766235.1"/>
    <s v="Primary Assembly"/>
    <s v="chromosome"/>
    <s v="CP015164.1"/>
    <n v="2112841"/>
    <n v="2113395"/>
    <x v="0"/>
    <s v="AOW47074.1"/>
    <m/>
    <m/>
    <s v="deoxycytidine triphosphate deaminase"/>
    <s v="dcd"/>
    <m/>
    <s v="A4S02_10215"/>
    <n v="555"/>
    <n v="184"/>
    <m/>
  </r>
  <r>
    <n v="4087"/>
    <x v="0"/>
    <x v="2"/>
    <s v="GCA_001766235.1"/>
    <s v="Primary Assembly"/>
    <s v="chromosome"/>
    <s v="CP015164.1"/>
    <n v="2113404"/>
    <n v="2114666"/>
    <x v="0"/>
    <m/>
    <m/>
    <m/>
    <m/>
    <m/>
    <m/>
    <s v="A4S02_10220"/>
    <n v="1263"/>
    <m/>
    <m/>
  </r>
  <r>
    <n v="4088"/>
    <x v="1"/>
    <x v="3"/>
    <s v="GCA_001766235.1"/>
    <s v="Primary Assembly"/>
    <s v="chromosome"/>
    <s v="CP015164.1"/>
    <n v="2113404"/>
    <n v="2114666"/>
    <x v="0"/>
    <s v="AOW47075.1"/>
    <m/>
    <m/>
    <s v="UDP-N-acetylglucosamine 1-carboxyvinyltransferase"/>
    <m/>
    <m/>
    <s v="A4S02_10220"/>
    <n v="1263"/>
    <n v="420"/>
    <m/>
  </r>
  <r>
    <n v="4089"/>
    <x v="0"/>
    <x v="2"/>
    <s v="GCA_001766235.1"/>
    <s v="Primary Assembly"/>
    <s v="chromosome"/>
    <s v="CP015164.1"/>
    <n v="2114733"/>
    <n v="2115737"/>
    <x v="1"/>
    <m/>
    <m/>
    <m/>
    <m/>
    <m/>
    <m/>
    <s v="A4S02_10225"/>
    <n v="1005"/>
    <m/>
    <m/>
  </r>
  <r>
    <n v="4090"/>
    <x v="1"/>
    <x v="3"/>
    <s v="GCA_001766235.1"/>
    <s v="Primary Assembly"/>
    <s v="chromosome"/>
    <s v="CP015164.1"/>
    <n v="2114733"/>
    <n v="2115737"/>
    <x v="1"/>
    <s v="AOW47876.1"/>
    <m/>
    <m/>
    <s v="hypothetical protein"/>
    <m/>
    <m/>
    <s v="A4S02_10225"/>
    <n v="1005"/>
    <n v="334"/>
    <m/>
  </r>
  <r>
    <n v="4091"/>
    <x v="0"/>
    <x v="2"/>
    <s v="GCA_001766235.1"/>
    <s v="Primary Assembly"/>
    <s v="chromosome"/>
    <s v="CP015164.1"/>
    <n v="2115933"/>
    <n v="2116523"/>
    <x v="1"/>
    <m/>
    <m/>
    <m/>
    <m/>
    <m/>
    <m/>
    <s v="A4S02_10230"/>
    <n v="591"/>
    <m/>
    <m/>
  </r>
  <r>
    <n v="4092"/>
    <x v="1"/>
    <x v="3"/>
    <s v="GCA_001766235.1"/>
    <s v="Primary Assembly"/>
    <s v="chromosome"/>
    <s v="CP015164.1"/>
    <n v="2115933"/>
    <n v="2116523"/>
    <x v="1"/>
    <s v="AOW47076.1"/>
    <m/>
    <m/>
    <s v="hypothetical protein"/>
    <m/>
    <m/>
    <s v="A4S02_10230"/>
    <n v="591"/>
    <n v="196"/>
    <m/>
  </r>
  <r>
    <n v="4093"/>
    <x v="0"/>
    <x v="2"/>
    <s v="GCA_001766235.1"/>
    <s v="Primary Assembly"/>
    <s v="chromosome"/>
    <s v="CP015164.1"/>
    <n v="2116520"/>
    <n v="2117923"/>
    <x v="1"/>
    <m/>
    <m/>
    <m/>
    <m/>
    <m/>
    <m/>
    <s v="A4S02_10235"/>
    <n v="1404"/>
    <m/>
    <m/>
  </r>
  <r>
    <n v="4094"/>
    <x v="1"/>
    <x v="3"/>
    <s v="GCA_001766235.1"/>
    <s v="Primary Assembly"/>
    <s v="chromosome"/>
    <s v="CP015164.1"/>
    <n v="2116520"/>
    <n v="2117923"/>
    <x v="1"/>
    <s v="AOW47077.1"/>
    <m/>
    <m/>
    <s v="4Fe-4S ferredoxin"/>
    <m/>
    <m/>
    <s v="A4S02_10235"/>
    <n v="1404"/>
    <n v="467"/>
    <m/>
  </r>
  <r>
    <n v="4095"/>
    <x v="0"/>
    <x v="2"/>
    <s v="GCA_001766235.1"/>
    <s v="Primary Assembly"/>
    <s v="chromosome"/>
    <s v="CP015164.1"/>
    <n v="2117920"/>
    <n v="2118663"/>
    <x v="1"/>
    <m/>
    <m/>
    <m/>
    <m/>
    <m/>
    <m/>
    <s v="A4S02_10240"/>
    <n v="744"/>
    <m/>
    <m/>
  </r>
  <r>
    <n v="4096"/>
    <x v="1"/>
    <x v="3"/>
    <s v="GCA_001766235.1"/>
    <s v="Primary Assembly"/>
    <s v="chromosome"/>
    <s v="CP015164.1"/>
    <n v="2117920"/>
    <n v="2118663"/>
    <x v="1"/>
    <s v="AOW47078.1"/>
    <m/>
    <m/>
    <s v="Fe-S oxidoreductase"/>
    <m/>
    <m/>
    <s v="A4S02_10240"/>
    <n v="744"/>
    <n v="247"/>
    <m/>
  </r>
  <r>
    <n v="4097"/>
    <x v="0"/>
    <x v="2"/>
    <s v="GCA_001766235.1"/>
    <s v="Primary Assembly"/>
    <s v="chromosome"/>
    <s v="CP015164.1"/>
    <n v="2118695"/>
    <n v="2120389"/>
    <x v="1"/>
    <m/>
    <m/>
    <m/>
    <m/>
    <m/>
    <m/>
    <s v="A4S02_10245"/>
    <n v="1695"/>
    <m/>
    <m/>
  </r>
  <r>
    <n v="4098"/>
    <x v="1"/>
    <x v="3"/>
    <s v="GCA_001766235.1"/>
    <s v="Primary Assembly"/>
    <s v="chromosome"/>
    <s v="CP015164.1"/>
    <n v="2118695"/>
    <n v="2120389"/>
    <x v="1"/>
    <s v="AOW47079.1"/>
    <m/>
    <m/>
    <s v="acetolactate synthase"/>
    <m/>
    <m/>
    <s v="A4S02_10245"/>
    <n v="1695"/>
    <n v="564"/>
    <m/>
  </r>
  <r>
    <n v="4099"/>
    <x v="0"/>
    <x v="0"/>
    <s v="GCA_001766235.1"/>
    <s v="Primary Assembly"/>
    <s v="chromosome"/>
    <s v="CP015164.1"/>
    <n v="2120402"/>
    <n v="2120682"/>
    <x v="1"/>
    <m/>
    <m/>
    <m/>
    <m/>
    <m/>
    <m/>
    <s v="A4S02_10250"/>
    <n v="281"/>
    <m/>
    <s v="pseudo"/>
  </r>
  <r>
    <n v="4100"/>
    <x v="1"/>
    <x v="1"/>
    <s v="GCA_001766235.1"/>
    <s v="Primary Assembly"/>
    <s v="chromosome"/>
    <s v="CP015164.1"/>
    <n v="2120402"/>
    <n v="2120682"/>
    <x v="1"/>
    <m/>
    <m/>
    <m/>
    <s v="hypothetical protein"/>
    <m/>
    <m/>
    <s v="A4S02_10250"/>
    <n v="281"/>
    <m/>
    <s v="pseudo"/>
  </r>
  <r>
    <n v="4101"/>
    <x v="0"/>
    <x v="2"/>
    <s v="GCA_001766235.1"/>
    <s v="Primary Assembly"/>
    <s v="chromosome"/>
    <s v="CP015164.1"/>
    <n v="2120719"/>
    <n v="2122407"/>
    <x v="1"/>
    <m/>
    <m/>
    <m/>
    <m/>
    <m/>
    <m/>
    <s v="A4S02_10255"/>
    <n v="1689"/>
    <m/>
    <m/>
  </r>
  <r>
    <n v="4102"/>
    <x v="1"/>
    <x v="3"/>
    <s v="GCA_001766235.1"/>
    <s v="Primary Assembly"/>
    <s v="chromosome"/>
    <s v="CP015164.1"/>
    <n v="2120719"/>
    <n v="2122407"/>
    <x v="1"/>
    <s v="AOW47877.1"/>
    <m/>
    <m/>
    <s v="acetolactate synthase"/>
    <m/>
    <m/>
    <s v="A4S02_10255"/>
    <n v="1689"/>
    <n v="562"/>
    <m/>
  </r>
  <r>
    <n v="4103"/>
    <x v="0"/>
    <x v="2"/>
    <s v="GCA_001766235.1"/>
    <s v="Primary Assembly"/>
    <s v="chromosome"/>
    <s v="CP015164.1"/>
    <n v="2122489"/>
    <n v="2123295"/>
    <x v="1"/>
    <m/>
    <m/>
    <m/>
    <m/>
    <m/>
    <m/>
    <s v="A4S02_10260"/>
    <n v="807"/>
    <m/>
    <m/>
  </r>
  <r>
    <n v="4104"/>
    <x v="1"/>
    <x v="3"/>
    <s v="GCA_001766235.1"/>
    <s v="Primary Assembly"/>
    <s v="chromosome"/>
    <s v="CP015164.1"/>
    <n v="2122489"/>
    <n v="2123295"/>
    <x v="1"/>
    <s v="AOW47080.1"/>
    <m/>
    <m/>
    <s v="alpha-acetolactate decarboxylase"/>
    <m/>
    <m/>
    <s v="A4S02_10260"/>
    <n v="807"/>
    <n v="268"/>
    <m/>
  </r>
  <r>
    <n v="4105"/>
    <x v="0"/>
    <x v="2"/>
    <s v="GCA_001766235.1"/>
    <s v="Primary Assembly"/>
    <s v="chromosome"/>
    <s v="CP015164.1"/>
    <n v="2123392"/>
    <n v="2124333"/>
    <x v="0"/>
    <m/>
    <m/>
    <m/>
    <m/>
    <m/>
    <m/>
    <s v="A4S02_10265"/>
    <n v="942"/>
    <m/>
    <m/>
  </r>
  <r>
    <n v="4106"/>
    <x v="1"/>
    <x v="3"/>
    <s v="GCA_001766235.1"/>
    <s v="Primary Assembly"/>
    <s v="chromosome"/>
    <s v="CP015164.1"/>
    <n v="2123392"/>
    <n v="2124333"/>
    <x v="0"/>
    <s v="AOW47878.1"/>
    <m/>
    <m/>
    <s v="LysR family transcriptional regulator"/>
    <m/>
    <m/>
    <s v="A4S02_10265"/>
    <n v="942"/>
    <n v="313"/>
    <m/>
  </r>
  <r>
    <n v="4107"/>
    <x v="0"/>
    <x v="2"/>
    <s v="GCA_001766235.1"/>
    <s v="Primary Assembly"/>
    <s v="chromosome"/>
    <s v="CP015164.1"/>
    <n v="2124339"/>
    <n v="2125217"/>
    <x v="1"/>
    <m/>
    <m/>
    <m/>
    <m/>
    <m/>
    <m/>
    <s v="A4S02_10270"/>
    <n v="879"/>
    <m/>
    <m/>
  </r>
  <r>
    <n v="4108"/>
    <x v="1"/>
    <x v="3"/>
    <s v="GCA_001766235.1"/>
    <s v="Primary Assembly"/>
    <s v="chromosome"/>
    <s v="CP015164.1"/>
    <n v="2124339"/>
    <n v="2125217"/>
    <x v="1"/>
    <s v="AOW47081.1"/>
    <m/>
    <m/>
    <s v="thiosulfate sulfurtransferase"/>
    <m/>
    <m/>
    <s v="A4S02_10270"/>
    <n v="879"/>
    <n v="292"/>
    <m/>
  </r>
  <r>
    <n v="4109"/>
    <x v="0"/>
    <x v="2"/>
    <s v="GCA_001766235.1"/>
    <s v="Primary Assembly"/>
    <s v="chromosome"/>
    <s v="CP015164.1"/>
    <n v="2125329"/>
    <n v="2125784"/>
    <x v="1"/>
    <m/>
    <m/>
    <m/>
    <m/>
    <m/>
    <m/>
    <s v="A4S02_10275"/>
    <n v="456"/>
    <m/>
    <m/>
  </r>
  <r>
    <n v="4110"/>
    <x v="1"/>
    <x v="3"/>
    <s v="GCA_001766235.1"/>
    <s v="Primary Assembly"/>
    <s v="chromosome"/>
    <s v="CP015164.1"/>
    <n v="2125329"/>
    <n v="2125784"/>
    <x v="1"/>
    <s v="AOW47082.1"/>
    <m/>
    <m/>
    <s v="23S rRNA (pseudouridine(1915)-N(3))-methyltransferase RlmH"/>
    <m/>
    <m/>
    <s v="A4S02_10275"/>
    <n v="456"/>
    <n v="151"/>
    <m/>
  </r>
  <r>
    <n v="4111"/>
    <x v="0"/>
    <x v="2"/>
    <s v="GCA_001766235.1"/>
    <s v="Primary Assembly"/>
    <s v="chromosome"/>
    <s v="CP015164.1"/>
    <n v="2125840"/>
    <n v="2126301"/>
    <x v="1"/>
    <m/>
    <m/>
    <m/>
    <m/>
    <m/>
    <m/>
    <s v="A4S02_10280"/>
    <n v="462"/>
    <m/>
    <m/>
  </r>
  <r>
    <n v="4112"/>
    <x v="1"/>
    <x v="3"/>
    <s v="GCA_001766235.1"/>
    <s v="Primary Assembly"/>
    <s v="chromosome"/>
    <s v="CP015164.1"/>
    <n v="2125840"/>
    <n v="2126301"/>
    <x v="1"/>
    <s v="AOW47083.1"/>
    <m/>
    <m/>
    <s v="ribosome silencing factor"/>
    <m/>
    <m/>
    <s v="A4S02_10280"/>
    <n v="462"/>
    <n v="153"/>
    <m/>
  </r>
  <r>
    <n v="4113"/>
    <x v="0"/>
    <x v="2"/>
    <s v="GCA_001766235.1"/>
    <s v="Primary Assembly"/>
    <s v="chromosome"/>
    <s v="CP015164.1"/>
    <n v="2126397"/>
    <n v="2127116"/>
    <x v="1"/>
    <m/>
    <m/>
    <m/>
    <m/>
    <m/>
    <m/>
    <s v="A4S02_10285"/>
    <n v="720"/>
    <m/>
    <m/>
  </r>
  <r>
    <n v="4114"/>
    <x v="1"/>
    <x v="3"/>
    <s v="GCA_001766235.1"/>
    <s v="Primary Assembly"/>
    <s v="chromosome"/>
    <s v="CP015164.1"/>
    <n v="2126397"/>
    <n v="2127116"/>
    <x v="1"/>
    <s v="AOW47084.1"/>
    <m/>
    <m/>
    <s v="nicotinic acid mononucleotide adenylyltransferase"/>
    <m/>
    <m/>
    <s v="A4S02_10285"/>
    <n v="720"/>
    <n v="239"/>
    <m/>
  </r>
  <r>
    <n v="4115"/>
    <x v="0"/>
    <x v="2"/>
    <s v="GCA_001766235.1"/>
    <s v="Primary Assembly"/>
    <s v="chromosome"/>
    <s v="CP015164.1"/>
    <n v="2127128"/>
    <n v="2128453"/>
    <x v="1"/>
    <m/>
    <m/>
    <m/>
    <m/>
    <m/>
    <m/>
    <s v="A4S02_10290"/>
    <n v="1326"/>
    <m/>
    <m/>
  </r>
  <r>
    <n v="4116"/>
    <x v="1"/>
    <x v="3"/>
    <s v="GCA_001766235.1"/>
    <s v="Primary Assembly"/>
    <s v="chromosome"/>
    <s v="CP015164.1"/>
    <n v="2127128"/>
    <n v="2128453"/>
    <x v="1"/>
    <s v="AOW47085.1"/>
    <m/>
    <m/>
    <s v="glutamate-5-semialdehyde dehydrogenase"/>
    <m/>
    <m/>
    <s v="A4S02_10290"/>
    <n v="1326"/>
    <n v="441"/>
    <m/>
  </r>
  <r>
    <n v="4117"/>
    <x v="0"/>
    <x v="2"/>
    <s v="GCA_001766235.1"/>
    <s v="Primary Assembly"/>
    <s v="chromosome"/>
    <s v="CP015164.1"/>
    <n v="2128543"/>
    <n v="2129637"/>
    <x v="1"/>
    <m/>
    <m/>
    <m/>
    <m/>
    <m/>
    <m/>
    <s v="A4S02_10295"/>
    <n v="1095"/>
    <m/>
    <m/>
  </r>
  <r>
    <n v="4118"/>
    <x v="1"/>
    <x v="3"/>
    <s v="GCA_001766235.1"/>
    <s v="Primary Assembly"/>
    <s v="chromosome"/>
    <s v="CP015164.1"/>
    <n v="2128543"/>
    <n v="2129637"/>
    <x v="1"/>
    <s v="AOW47086.1"/>
    <m/>
    <m/>
    <s v="redox-regulated ATPase YchF"/>
    <m/>
    <m/>
    <s v="A4S02_10295"/>
    <n v="1095"/>
    <n v="364"/>
    <m/>
  </r>
  <r>
    <n v="4119"/>
    <x v="0"/>
    <x v="2"/>
    <s v="GCA_001766235.1"/>
    <s v="Primary Assembly"/>
    <s v="chromosome"/>
    <s v="CP015164.1"/>
    <n v="2129637"/>
    <n v="2130218"/>
    <x v="1"/>
    <m/>
    <m/>
    <m/>
    <m/>
    <m/>
    <m/>
    <s v="A4S02_10300"/>
    <n v="582"/>
    <m/>
    <m/>
  </r>
  <r>
    <n v="4120"/>
    <x v="1"/>
    <x v="3"/>
    <s v="GCA_001766235.1"/>
    <s v="Primary Assembly"/>
    <s v="chromosome"/>
    <s v="CP015164.1"/>
    <n v="2129637"/>
    <n v="2130218"/>
    <x v="1"/>
    <s v="AOW47087.1"/>
    <m/>
    <m/>
    <s v="aminoacyl-tRNA hydrolase"/>
    <m/>
    <m/>
    <s v="A4S02_10300"/>
    <n v="582"/>
    <n v="193"/>
    <m/>
  </r>
  <r>
    <n v="4121"/>
    <x v="0"/>
    <x v="2"/>
    <s v="GCA_001766235.1"/>
    <s v="Primary Assembly"/>
    <s v="chromosome"/>
    <s v="CP015164.1"/>
    <n v="2130315"/>
    <n v="2130932"/>
    <x v="1"/>
    <m/>
    <m/>
    <m/>
    <m/>
    <m/>
    <m/>
    <s v="A4S02_10305"/>
    <n v="618"/>
    <m/>
    <m/>
  </r>
  <r>
    <n v="4122"/>
    <x v="1"/>
    <x v="3"/>
    <s v="GCA_001766235.1"/>
    <s v="Primary Assembly"/>
    <s v="chromosome"/>
    <s v="CP015164.1"/>
    <n v="2130315"/>
    <n v="2130932"/>
    <x v="1"/>
    <s v="AOW47088.1"/>
    <m/>
    <m/>
    <s v="50S ribosomal protein L25/general stress protein Ctc"/>
    <m/>
    <m/>
    <s v="A4S02_10305"/>
    <n v="618"/>
    <n v="205"/>
    <m/>
  </r>
  <r>
    <n v="4123"/>
    <x v="0"/>
    <x v="2"/>
    <s v="GCA_001766235.1"/>
    <s v="Primary Assembly"/>
    <s v="chromosome"/>
    <s v="CP015164.1"/>
    <n v="2131092"/>
    <n v="2132159"/>
    <x v="0"/>
    <m/>
    <m/>
    <m/>
    <m/>
    <m/>
    <m/>
    <s v="A4S02_10310"/>
    <n v="1068"/>
    <m/>
    <m/>
  </r>
  <r>
    <n v="4124"/>
    <x v="1"/>
    <x v="3"/>
    <s v="GCA_001766235.1"/>
    <s v="Primary Assembly"/>
    <s v="chromosome"/>
    <s v="CP015164.1"/>
    <n v="2131092"/>
    <n v="2132159"/>
    <x v="0"/>
    <s v="AOW47879.1"/>
    <m/>
    <m/>
    <s v="threonine aldolase"/>
    <m/>
    <m/>
    <s v="A4S02_10310"/>
    <n v="1068"/>
    <n v="355"/>
    <m/>
  </r>
  <r>
    <n v="4125"/>
    <x v="0"/>
    <x v="2"/>
    <s v="GCA_001766235.1"/>
    <s v="Primary Assembly"/>
    <s v="chromosome"/>
    <s v="CP015164.1"/>
    <n v="2132282"/>
    <n v="2134069"/>
    <x v="0"/>
    <m/>
    <m/>
    <m/>
    <m/>
    <m/>
    <m/>
    <s v="A4S02_10315"/>
    <n v="1788"/>
    <m/>
    <m/>
  </r>
  <r>
    <n v="4126"/>
    <x v="1"/>
    <x v="3"/>
    <s v="GCA_001766235.1"/>
    <s v="Primary Assembly"/>
    <s v="chromosome"/>
    <s v="CP015164.1"/>
    <n v="2132282"/>
    <n v="2134069"/>
    <x v="0"/>
    <s v="AOW47089.1"/>
    <m/>
    <m/>
    <s v="aspartate--tRNA ligase"/>
    <m/>
    <m/>
    <s v="A4S02_10315"/>
    <n v="1788"/>
    <n v="595"/>
    <m/>
  </r>
  <r>
    <n v="4127"/>
    <x v="0"/>
    <x v="2"/>
    <s v="GCA_001766235.1"/>
    <s v="Primary Assembly"/>
    <s v="chromosome"/>
    <s v="CP015164.1"/>
    <n v="2134166"/>
    <n v="2135182"/>
    <x v="0"/>
    <m/>
    <m/>
    <m/>
    <m/>
    <m/>
    <m/>
    <s v="A4S02_10320"/>
    <n v="1017"/>
    <m/>
    <m/>
  </r>
  <r>
    <n v="4128"/>
    <x v="1"/>
    <x v="3"/>
    <s v="GCA_001766235.1"/>
    <s v="Primary Assembly"/>
    <s v="chromosome"/>
    <s v="CP015164.1"/>
    <n v="2134166"/>
    <n v="2135182"/>
    <x v="0"/>
    <s v="AOW47090.1"/>
    <m/>
    <m/>
    <s v="hypothetical protein"/>
    <m/>
    <m/>
    <s v="A4S02_10320"/>
    <n v="1017"/>
    <n v="338"/>
    <m/>
  </r>
  <r>
    <n v="4129"/>
    <x v="0"/>
    <x v="2"/>
    <s v="GCA_001766235.1"/>
    <s v="Primary Assembly"/>
    <s v="chromosome"/>
    <s v="CP015164.1"/>
    <n v="2135247"/>
    <n v="2135795"/>
    <x v="1"/>
    <m/>
    <m/>
    <m/>
    <m/>
    <m/>
    <m/>
    <s v="A4S02_10325"/>
    <n v="549"/>
    <m/>
    <m/>
  </r>
  <r>
    <n v="4130"/>
    <x v="1"/>
    <x v="3"/>
    <s v="GCA_001766235.1"/>
    <s v="Primary Assembly"/>
    <s v="chromosome"/>
    <s v="CP015164.1"/>
    <n v="2135247"/>
    <n v="2135795"/>
    <x v="1"/>
    <s v="AOW47880.1"/>
    <m/>
    <m/>
    <s v="hypothetical protein"/>
    <m/>
    <m/>
    <s v="A4S02_10325"/>
    <n v="549"/>
    <n v="182"/>
    <m/>
  </r>
  <r>
    <n v="4131"/>
    <x v="0"/>
    <x v="2"/>
    <s v="GCA_001766235.1"/>
    <s v="Primary Assembly"/>
    <s v="chromosome"/>
    <s v="CP015164.1"/>
    <n v="2135792"/>
    <n v="2137084"/>
    <x v="1"/>
    <m/>
    <m/>
    <m/>
    <m/>
    <m/>
    <m/>
    <s v="A4S02_10330"/>
    <n v="1293"/>
    <m/>
    <m/>
  </r>
  <r>
    <n v="4132"/>
    <x v="1"/>
    <x v="3"/>
    <s v="GCA_001766235.1"/>
    <s v="Primary Assembly"/>
    <s v="chromosome"/>
    <s v="CP015164.1"/>
    <n v="2135792"/>
    <n v="2137084"/>
    <x v="1"/>
    <s v="AOW47091.1"/>
    <m/>
    <m/>
    <s v="peptidase M29"/>
    <m/>
    <m/>
    <s v="A4S02_10330"/>
    <n v="1293"/>
    <n v="430"/>
    <m/>
  </r>
  <r>
    <n v="4133"/>
    <x v="0"/>
    <x v="2"/>
    <s v="GCA_001766235.1"/>
    <s v="Primary Assembly"/>
    <s v="chromosome"/>
    <s v="CP015164.1"/>
    <n v="2137235"/>
    <n v="2137801"/>
    <x v="1"/>
    <m/>
    <m/>
    <m/>
    <m/>
    <m/>
    <m/>
    <s v="A4S02_10335"/>
    <n v="567"/>
    <m/>
    <m/>
  </r>
  <r>
    <n v="4134"/>
    <x v="1"/>
    <x v="3"/>
    <s v="GCA_001766235.1"/>
    <s v="Primary Assembly"/>
    <s v="chromosome"/>
    <s v="CP015164.1"/>
    <n v="2137235"/>
    <n v="2137801"/>
    <x v="1"/>
    <s v="AOW47092.1"/>
    <m/>
    <m/>
    <s v="hypothetical protein"/>
    <m/>
    <m/>
    <s v="A4S02_10335"/>
    <n v="567"/>
    <n v="188"/>
    <m/>
  </r>
  <r>
    <n v="4135"/>
    <x v="0"/>
    <x v="0"/>
    <s v="GCA_001766235.1"/>
    <s v="Primary Assembly"/>
    <s v="chromosome"/>
    <s v="CP015164.1"/>
    <n v="2137898"/>
    <n v="2139016"/>
    <x v="1"/>
    <m/>
    <m/>
    <m/>
    <m/>
    <m/>
    <m/>
    <s v="A4S02_10340"/>
    <n v="1119"/>
    <m/>
    <s v="pseudo"/>
  </r>
  <r>
    <n v="4136"/>
    <x v="1"/>
    <x v="1"/>
    <s v="GCA_001766235.1"/>
    <s v="Primary Assembly"/>
    <s v="chromosome"/>
    <s v="CP015164.1"/>
    <n v="2137898"/>
    <n v="2139016"/>
    <x v="1"/>
    <m/>
    <m/>
    <m/>
    <s v="thylakoid lumen protein"/>
    <m/>
    <m/>
    <s v="A4S02_10340"/>
    <n v="1119"/>
    <m/>
    <s v="pseudo"/>
  </r>
  <r>
    <n v="4137"/>
    <x v="0"/>
    <x v="2"/>
    <s v="GCA_001766235.1"/>
    <s v="Primary Assembly"/>
    <s v="chromosome"/>
    <s v="CP015164.1"/>
    <n v="2139088"/>
    <n v="2140350"/>
    <x v="1"/>
    <m/>
    <m/>
    <m/>
    <m/>
    <m/>
    <m/>
    <s v="A4S02_10345"/>
    <n v="1263"/>
    <m/>
    <m/>
  </r>
  <r>
    <n v="4138"/>
    <x v="1"/>
    <x v="3"/>
    <s v="GCA_001766235.1"/>
    <s v="Primary Assembly"/>
    <s v="chromosome"/>
    <s v="CP015164.1"/>
    <n v="2139088"/>
    <n v="2140350"/>
    <x v="1"/>
    <s v="AOW47093.1"/>
    <m/>
    <m/>
    <s v="sugar transporter"/>
    <m/>
    <m/>
    <s v="A4S02_10345"/>
    <n v="1263"/>
    <n v="420"/>
    <m/>
  </r>
  <r>
    <n v="4139"/>
    <x v="0"/>
    <x v="2"/>
    <s v="GCA_001766235.1"/>
    <s v="Primary Assembly"/>
    <s v="chromosome"/>
    <s v="CP015164.1"/>
    <n v="2140578"/>
    <n v="2142566"/>
    <x v="1"/>
    <m/>
    <m/>
    <m/>
    <m/>
    <m/>
    <m/>
    <s v="A4S02_10350"/>
    <n v="1989"/>
    <m/>
    <m/>
  </r>
  <r>
    <n v="4140"/>
    <x v="1"/>
    <x v="3"/>
    <s v="GCA_001766235.1"/>
    <s v="Primary Assembly"/>
    <s v="chromosome"/>
    <s v="CP015164.1"/>
    <n v="2140578"/>
    <n v="2142566"/>
    <x v="1"/>
    <s v="AOW47094.1"/>
    <m/>
    <m/>
    <s v="acetate--CoA ligase"/>
    <m/>
    <m/>
    <s v="A4S02_10350"/>
    <n v="1989"/>
    <n v="662"/>
    <m/>
  </r>
  <r>
    <n v="4141"/>
    <x v="0"/>
    <x v="2"/>
    <s v="GCA_001766235.1"/>
    <s v="Primary Assembly"/>
    <s v="chromosome"/>
    <s v="CP015164.1"/>
    <n v="2142622"/>
    <n v="2143554"/>
    <x v="1"/>
    <m/>
    <m/>
    <m/>
    <m/>
    <m/>
    <m/>
    <s v="A4S02_10355"/>
    <n v="933"/>
    <m/>
    <m/>
  </r>
  <r>
    <n v="4142"/>
    <x v="1"/>
    <x v="3"/>
    <s v="GCA_001766235.1"/>
    <s v="Primary Assembly"/>
    <s v="chromosome"/>
    <s v="CP015164.1"/>
    <n v="2142622"/>
    <n v="2143554"/>
    <x v="1"/>
    <s v="AOW47095.1"/>
    <m/>
    <m/>
    <s v="methylisocitrate lyase"/>
    <m/>
    <m/>
    <s v="A4S02_10355"/>
    <n v="933"/>
    <n v="310"/>
    <m/>
  </r>
  <r>
    <n v="4143"/>
    <x v="0"/>
    <x v="2"/>
    <s v="GCA_001766235.1"/>
    <s v="Primary Assembly"/>
    <s v="chromosome"/>
    <s v="CP015164.1"/>
    <n v="2143551"/>
    <n v="2144717"/>
    <x v="1"/>
    <m/>
    <m/>
    <m/>
    <m/>
    <m/>
    <m/>
    <s v="A4S02_10360"/>
    <n v="1167"/>
    <m/>
    <m/>
  </r>
  <r>
    <n v="4144"/>
    <x v="1"/>
    <x v="3"/>
    <s v="GCA_001766235.1"/>
    <s v="Primary Assembly"/>
    <s v="chromosome"/>
    <s v="CP015164.1"/>
    <n v="2143551"/>
    <n v="2144717"/>
    <x v="1"/>
    <s v="AOW47096.1"/>
    <m/>
    <m/>
    <s v="2-methylcitrate synthase"/>
    <m/>
    <m/>
    <s v="A4S02_10360"/>
    <n v="1167"/>
    <n v="388"/>
    <m/>
  </r>
  <r>
    <n v="4145"/>
    <x v="0"/>
    <x v="2"/>
    <s v="GCA_001766235.1"/>
    <s v="Primary Assembly"/>
    <s v="chromosome"/>
    <s v="CP015164.1"/>
    <n v="2144750"/>
    <n v="2146312"/>
    <x v="1"/>
    <m/>
    <m/>
    <m/>
    <m/>
    <m/>
    <m/>
    <s v="A4S02_10365"/>
    <n v="1563"/>
    <m/>
    <m/>
  </r>
  <r>
    <n v="4146"/>
    <x v="1"/>
    <x v="3"/>
    <s v="GCA_001766235.1"/>
    <s v="Primary Assembly"/>
    <s v="chromosome"/>
    <s v="CP015164.1"/>
    <n v="2144750"/>
    <n v="2146312"/>
    <x v="1"/>
    <s v="AOW47097.1"/>
    <m/>
    <m/>
    <s v="2-methylcitrate dehydratase"/>
    <m/>
    <m/>
    <s v="A4S02_10365"/>
    <n v="1563"/>
    <n v="520"/>
    <m/>
  </r>
  <r>
    <n v="4147"/>
    <x v="0"/>
    <x v="2"/>
    <s v="GCA_001766235.1"/>
    <s v="Primary Assembly"/>
    <s v="chromosome"/>
    <s v="CP015164.1"/>
    <n v="2146443"/>
    <n v="2147858"/>
    <x v="0"/>
    <m/>
    <m/>
    <m/>
    <m/>
    <m/>
    <m/>
    <s v="A4S02_10370"/>
    <n v="1416"/>
    <m/>
    <m/>
  </r>
  <r>
    <n v="4148"/>
    <x v="1"/>
    <x v="3"/>
    <s v="GCA_001766235.1"/>
    <s v="Primary Assembly"/>
    <s v="chromosome"/>
    <s v="CP015164.1"/>
    <n v="2146443"/>
    <n v="2147858"/>
    <x v="0"/>
    <s v="AOW47098.1"/>
    <m/>
    <m/>
    <s v="XRE family transcriptional regulator"/>
    <m/>
    <m/>
    <s v="A4S02_10370"/>
    <n v="1416"/>
    <n v="471"/>
    <m/>
  </r>
  <r>
    <n v="4149"/>
    <x v="0"/>
    <x v="2"/>
    <s v="GCA_001766235.1"/>
    <s v="Primary Assembly"/>
    <s v="chromosome"/>
    <s v="CP015164.1"/>
    <n v="2148147"/>
    <n v="2148827"/>
    <x v="1"/>
    <m/>
    <m/>
    <m/>
    <m/>
    <m/>
    <m/>
    <s v="A4S02_10375"/>
    <n v="681"/>
    <m/>
    <m/>
  </r>
  <r>
    <n v="4150"/>
    <x v="1"/>
    <x v="3"/>
    <s v="GCA_001766235.1"/>
    <s v="Primary Assembly"/>
    <s v="chromosome"/>
    <s v="CP015164.1"/>
    <n v="2148147"/>
    <n v="2148827"/>
    <x v="1"/>
    <s v="AOW47099.1"/>
    <m/>
    <m/>
    <s v="hypothetical protein"/>
    <m/>
    <m/>
    <s v="A4S02_10375"/>
    <n v="681"/>
    <n v="226"/>
    <m/>
  </r>
  <r>
    <n v="4151"/>
    <x v="0"/>
    <x v="2"/>
    <s v="GCA_001766235.1"/>
    <s v="Primary Assembly"/>
    <s v="chromosome"/>
    <s v="CP015164.1"/>
    <n v="2149061"/>
    <n v="2149858"/>
    <x v="0"/>
    <m/>
    <m/>
    <m/>
    <m/>
    <m/>
    <m/>
    <s v="A4S02_10380"/>
    <n v="798"/>
    <m/>
    <m/>
  </r>
  <r>
    <n v="4152"/>
    <x v="1"/>
    <x v="3"/>
    <s v="GCA_001766235.1"/>
    <s v="Primary Assembly"/>
    <s v="chromosome"/>
    <s v="CP015164.1"/>
    <n v="2149061"/>
    <n v="2149858"/>
    <x v="0"/>
    <s v="AOW47100.1"/>
    <m/>
    <m/>
    <s v="transposase"/>
    <m/>
    <m/>
    <s v="A4S02_10380"/>
    <n v="798"/>
    <n v="265"/>
    <m/>
  </r>
  <r>
    <n v="4153"/>
    <x v="0"/>
    <x v="2"/>
    <s v="GCA_001766235.1"/>
    <s v="Primary Assembly"/>
    <s v="chromosome"/>
    <s v="CP015164.1"/>
    <n v="2149859"/>
    <n v="2150353"/>
    <x v="0"/>
    <m/>
    <m/>
    <m/>
    <m/>
    <m/>
    <m/>
    <s v="A4S02_10385"/>
    <n v="495"/>
    <m/>
    <m/>
  </r>
  <r>
    <n v="4154"/>
    <x v="1"/>
    <x v="3"/>
    <s v="GCA_001766235.1"/>
    <s v="Primary Assembly"/>
    <s v="chromosome"/>
    <s v="CP015164.1"/>
    <n v="2149859"/>
    <n v="2150353"/>
    <x v="0"/>
    <s v="AOW47101.1"/>
    <m/>
    <m/>
    <s v="DUF2501 domain-containing protein"/>
    <m/>
    <m/>
    <s v="A4S02_10385"/>
    <n v="495"/>
    <n v="164"/>
    <m/>
  </r>
  <r>
    <n v="4155"/>
    <x v="0"/>
    <x v="2"/>
    <s v="GCA_001766235.1"/>
    <s v="Primary Assembly"/>
    <s v="chromosome"/>
    <s v="CP015164.1"/>
    <n v="2150430"/>
    <n v="2151209"/>
    <x v="1"/>
    <m/>
    <m/>
    <m/>
    <m/>
    <m/>
    <m/>
    <s v="A4S02_10390"/>
    <n v="780"/>
    <m/>
    <m/>
  </r>
  <r>
    <n v="4156"/>
    <x v="1"/>
    <x v="3"/>
    <s v="GCA_001766235.1"/>
    <s v="Primary Assembly"/>
    <s v="chromosome"/>
    <s v="CP015164.1"/>
    <n v="2150430"/>
    <n v="2151209"/>
    <x v="1"/>
    <s v="AOW47881.1"/>
    <m/>
    <m/>
    <s v="nucleoside triphosphate pyrophosphohydrolase"/>
    <m/>
    <m/>
    <s v="A4S02_10390"/>
    <n v="780"/>
    <n v="259"/>
    <m/>
  </r>
  <r>
    <n v="4157"/>
    <x v="0"/>
    <x v="2"/>
    <s v="GCA_001766235.1"/>
    <s v="Primary Assembly"/>
    <s v="chromosome"/>
    <s v="CP015164.1"/>
    <n v="2151636"/>
    <n v="2152007"/>
    <x v="1"/>
    <m/>
    <m/>
    <m/>
    <m/>
    <m/>
    <m/>
    <s v="A4S02_10395"/>
    <n v="372"/>
    <m/>
    <m/>
  </r>
  <r>
    <n v="4158"/>
    <x v="1"/>
    <x v="3"/>
    <s v="GCA_001766235.1"/>
    <s v="Primary Assembly"/>
    <s v="chromosome"/>
    <s v="CP015164.1"/>
    <n v="2151636"/>
    <n v="2152007"/>
    <x v="1"/>
    <s v="AOW47102.1"/>
    <m/>
    <m/>
    <s v="hypothetical protein"/>
    <m/>
    <m/>
    <s v="A4S02_10395"/>
    <n v="372"/>
    <n v="123"/>
    <m/>
  </r>
  <r>
    <n v="4159"/>
    <x v="0"/>
    <x v="2"/>
    <s v="GCA_001766235.1"/>
    <s v="Primary Assembly"/>
    <s v="chromosome"/>
    <s v="CP015164.1"/>
    <n v="2152335"/>
    <n v="2152736"/>
    <x v="1"/>
    <m/>
    <m/>
    <m/>
    <m/>
    <m/>
    <m/>
    <s v="A4S02_10400"/>
    <n v="402"/>
    <m/>
    <m/>
  </r>
  <r>
    <n v="4160"/>
    <x v="1"/>
    <x v="3"/>
    <s v="GCA_001766235.1"/>
    <s v="Primary Assembly"/>
    <s v="chromosome"/>
    <s v="CP015164.1"/>
    <n v="2152335"/>
    <n v="2152736"/>
    <x v="1"/>
    <s v="AOW47103.1"/>
    <m/>
    <m/>
    <s v="hypothetical protein"/>
    <m/>
    <m/>
    <s v="A4S02_10400"/>
    <n v="402"/>
    <n v="133"/>
    <m/>
  </r>
  <r>
    <n v="4161"/>
    <x v="0"/>
    <x v="2"/>
    <s v="GCA_001766235.1"/>
    <s v="Primary Assembly"/>
    <s v="chromosome"/>
    <s v="CP015164.1"/>
    <n v="2153001"/>
    <n v="2154326"/>
    <x v="0"/>
    <m/>
    <m/>
    <m/>
    <m/>
    <m/>
    <m/>
    <s v="A4S02_10405"/>
    <n v="1326"/>
    <m/>
    <m/>
  </r>
  <r>
    <n v="4162"/>
    <x v="1"/>
    <x v="3"/>
    <s v="GCA_001766235.1"/>
    <s v="Primary Assembly"/>
    <s v="chromosome"/>
    <s v="CP015164.1"/>
    <n v="2153001"/>
    <n v="2154326"/>
    <x v="0"/>
    <s v="AOW47882.1"/>
    <m/>
    <m/>
    <s v="transposase"/>
    <m/>
    <m/>
    <s v="A4S02_10405"/>
    <n v="1326"/>
    <n v="441"/>
    <m/>
  </r>
  <r>
    <n v="4163"/>
    <x v="0"/>
    <x v="2"/>
    <s v="GCA_001766235.1"/>
    <s v="Primary Assembly"/>
    <s v="chromosome"/>
    <s v="CP015164.1"/>
    <n v="2154469"/>
    <n v="2154819"/>
    <x v="1"/>
    <m/>
    <m/>
    <m/>
    <m/>
    <m/>
    <m/>
    <s v="A4S02_10410"/>
    <n v="351"/>
    <m/>
    <m/>
  </r>
  <r>
    <n v="4164"/>
    <x v="1"/>
    <x v="3"/>
    <s v="GCA_001766235.1"/>
    <s v="Primary Assembly"/>
    <s v="chromosome"/>
    <s v="CP015164.1"/>
    <n v="2154469"/>
    <n v="2154819"/>
    <x v="1"/>
    <s v="AOW47104.1"/>
    <m/>
    <m/>
    <s v="hypothetical protein"/>
    <m/>
    <m/>
    <s v="A4S02_10410"/>
    <n v="351"/>
    <n v="116"/>
    <m/>
  </r>
  <r>
    <n v="4165"/>
    <x v="0"/>
    <x v="0"/>
    <s v="GCA_001766235.1"/>
    <s v="Primary Assembly"/>
    <s v="chromosome"/>
    <s v="CP015164.1"/>
    <n v="2155591"/>
    <n v="2156103"/>
    <x v="1"/>
    <m/>
    <m/>
    <m/>
    <m/>
    <m/>
    <m/>
    <s v="A4S02_10415"/>
    <n v="513"/>
    <m/>
    <s v="pseudo"/>
  </r>
  <r>
    <n v="4166"/>
    <x v="1"/>
    <x v="1"/>
    <s v="GCA_001766235.1"/>
    <s v="Primary Assembly"/>
    <s v="chromosome"/>
    <s v="CP015164.1"/>
    <n v="2155591"/>
    <n v="2156103"/>
    <x v="1"/>
    <m/>
    <m/>
    <m/>
    <s v="hypothetical protein"/>
    <m/>
    <m/>
    <s v="A4S02_10415"/>
    <n v="513"/>
    <m/>
    <s v="pseudo"/>
  </r>
  <r>
    <n v="4167"/>
    <x v="0"/>
    <x v="2"/>
    <s v="GCA_001766235.1"/>
    <s v="Primary Assembly"/>
    <s v="chromosome"/>
    <s v="CP015164.1"/>
    <n v="2156090"/>
    <n v="2156488"/>
    <x v="1"/>
    <m/>
    <m/>
    <m/>
    <m/>
    <m/>
    <m/>
    <s v="A4S02_10420"/>
    <n v="399"/>
    <m/>
    <m/>
  </r>
  <r>
    <n v="4168"/>
    <x v="1"/>
    <x v="3"/>
    <s v="GCA_001766235.1"/>
    <s v="Primary Assembly"/>
    <s v="chromosome"/>
    <s v="CP015164.1"/>
    <n v="2156090"/>
    <n v="2156488"/>
    <x v="1"/>
    <s v="AOW47105.1"/>
    <m/>
    <m/>
    <s v="hypothetical protein"/>
    <m/>
    <m/>
    <s v="A4S02_10420"/>
    <n v="399"/>
    <n v="132"/>
    <m/>
  </r>
  <r>
    <n v="4169"/>
    <x v="0"/>
    <x v="2"/>
    <s v="GCA_001766235.1"/>
    <s v="Primary Assembly"/>
    <s v="chromosome"/>
    <s v="CP015164.1"/>
    <n v="2156488"/>
    <n v="2157078"/>
    <x v="1"/>
    <m/>
    <m/>
    <m/>
    <m/>
    <m/>
    <m/>
    <s v="A4S02_10425"/>
    <n v="591"/>
    <m/>
    <m/>
  </r>
  <r>
    <n v="4170"/>
    <x v="1"/>
    <x v="3"/>
    <s v="GCA_001766235.1"/>
    <s v="Primary Assembly"/>
    <s v="chromosome"/>
    <s v="CP015164.1"/>
    <n v="2156488"/>
    <n v="2157078"/>
    <x v="1"/>
    <s v="AOW47106.1"/>
    <m/>
    <m/>
    <s v="hypothetical protein"/>
    <m/>
    <m/>
    <s v="A4S02_10425"/>
    <n v="591"/>
    <n v="196"/>
    <m/>
  </r>
  <r>
    <n v="4171"/>
    <x v="0"/>
    <x v="2"/>
    <s v="GCA_001766235.1"/>
    <s v="Primary Assembly"/>
    <s v="chromosome"/>
    <s v="CP015164.1"/>
    <n v="2157132"/>
    <n v="2157479"/>
    <x v="1"/>
    <m/>
    <m/>
    <m/>
    <m/>
    <m/>
    <m/>
    <s v="A4S02_10430"/>
    <n v="348"/>
    <m/>
    <m/>
  </r>
  <r>
    <n v="4172"/>
    <x v="1"/>
    <x v="3"/>
    <s v="GCA_001766235.1"/>
    <s v="Primary Assembly"/>
    <s v="chromosome"/>
    <s v="CP015164.1"/>
    <n v="2157132"/>
    <n v="2157479"/>
    <x v="1"/>
    <s v="AOW47107.1"/>
    <m/>
    <m/>
    <s v="hypothetical protein"/>
    <m/>
    <m/>
    <s v="A4S02_10430"/>
    <n v="348"/>
    <n v="115"/>
    <m/>
  </r>
  <r>
    <n v="4173"/>
    <x v="0"/>
    <x v="2"/>
    <s v="GCA_001766235.1"/>
    <s v="Primary Assembly"/>
    <s v="chromosome"/>
    <s v="CP015164.1"/>
    <n v="2157484"/>
    <n v="2157915"/>
    <x v="1"/>
    <m/>
    <m/>
    <m/>
    <m/>
    <m/>
    <m/>
    <s v="A4S02_10435"/>
    <n v="432"/>
    <m/>
    <m/>
  </r>
  <r>
    <n v="4174"/>
    <x v="1"/>
    <x v="3"/>
    <s v="GCA_001766235.1"/>
    <s v="Primary Assembly"/>
    <s v="chromosome"/>
    <s v="CP015164.1"/>
    <n v="2157484"/>
    <n v="2157915"/>
    <x v="1"/>
    <s v="AOW47108.1"/>
    <m/>
    <m/>
    <s v="hydrolase"/>
    <m/>
    <m/>
    <s v="A4S02_10435"/>
    <n v="432"/>
    <n v="143"/>
    <m/>
  </r>
  <r>
    <n v="4175"/>
    <x v="0"/>
    <x v="2"/>
    <s v="GCA_001766235.1"/>
    <s v="Primary Assembly"/>
    <s v="chromosome"/>
    <s v="CP015164.1"/>
    <n v="2157912"/>
    <n v="2158418"/>
    <x v="1"/>
    <m/>
    <m/>
    <m/>
    <m/>
    <m/>
    <m/>
    <s v="A4S02_10440"/>
    <n v="507"/>
    <m/>
    <m/>
  </r>
  <r>
    <n v="4176"/>
    <x v="1"/>
    <x v="3"/>
    <s v="GCA_001766235.1"/>
    <s v="Primary Assembly"/>
    <s v="chromosome"/>
    <s v="CP015164.1"/>
    <n v="2157912"/>
    <n v="2158418"/>
    <x v="1"/>
    <s v="AOW47109.1"/>
    <m/>
    <m/>
    <s v="hypothetical protein"/>
    <m/>
    <m/>
    <s v="A4S02_10440"/>
    <n v="507"/>
    <n v="168"/>
    <m/>
  </r>
  <r>
    <n v="4177"/>
    <x v="0"/>
    <x v="2"/>
    <s v="GCA_001766235.1"/>
    <s v="Primary Assembly"/>
    <s v="chromosome"/>
    <s v="CP015164.1"/>
    <n v="2158456"/>
    <n v="2158794"/>
    <x v="1"/>
    <m/>
    <m/>
    <m/>
    <m/>
    <m/>
    <m/>
    <s v="A4S02_10445"/>
    <n v="339"/>
    <m/>
    <m/>
  </r>
  <r>
    <n v="4178"/>
    <x v="1"/>
    <x v="3"/>
    <s v="GCA_001766235.1"/>
    <s v="Primary Assembly"/>
    <s v="chromosome"/>
    <s v="CP015164.1"/>
    <n v="2158456"/>
    <n v="2158794"/>
    <x v="1"/>
    <s v="AOW47110.1"/>
    <m/>
    <m/>
    <s v="hypothetical protein"/>
    <m/>
    <m/>
    <s v="A4S02_10445"/>
    <n v="339"/>
    <n v="112"/>
    <m/>
  </r>
  <r>
    <n v="4179"/>
    <x v="0"/>
    <x v="2"/>
    <s v="GCA_001766235.1"/>
    <s v="Primary Assembly"/>
    <s v="chromosome"/>
    <s v="CP015164.1"/>
    <n v="2158982"/>
    <n v="2161576"/>
    <x v="1"/>
    <m/>
    <m/>
    <m/>
    <m/>
    <m/>
    <m/>
    <s v="A4S02_10450"/>
    <n v="2595"/>
    <m/>
    <m/>
  </r>
  <r>
    <n v="4180"/>
    <x v="1"/>
    <x v="3"/>
    <s v="GCA_001766235.1"/>
    <s v="Primary Assembly"/>
    <s v="chromosome"/>
    <s v="CP015164.1"/>
    <n v="2158982"/>
    <n v="2161576"/>
    <x v="1"/>
    <s v="AOW47111.1"/>
    <m/>
    <m/>
    <s v="hypothetical protein"/>
    <m/>
    <m/>
    <s v="A4S02_10450"/>
    <n v="2595"/>
    <n v="864"/>
    <m/>
  </r>
  <r>
    <n v="4181"/>
    <x v="0"/>
    <x v="2"/>
    <s v="GCA_001766235.1"/>
    <s v="Primary Assembly"/>
    <s v="chromosome"/>
    <s v="CP015164.1"/>
    <n v="2161622"/>
    <n v="2161954"/>
    <x v="1"/>
    <m/>
    <m/>
    <m/>
    <m/>
    <m/>
    <m/>
    <s v="A4S02_10455"/>
    <n v="333"/>
    <m/>
    <m/>
  </r>
  <r>
    <n v="4182"/>
    <x v="1"/>
    <x v="3"/>
    <s v="GCA_001766235.1"/>
    <s v="Primary Assembly"/>
    <s v="chromosome"/>
    <s v="CP015164.1"/>
    <n v="2161622"/>
    <n v="2161954"/>
    <x v="1"/>
    <s v="AOW47112.1"/>
    <m/>
    <m/>
    <s v="hypothetical protein"/>
    <m/>
    <m/>
    <s v="A4S02_10455"/>
    <n v="333"/>
    <n v="110"/>
    <m/>
  </r>
  <r>
    <n v="4183"/>
    <x v="0"/>
    <x v="2"/>
    <s v="GCA_001766235.1"/>
    <s v="Primary Assembly"/>
    <s v="chromosome"/>
    <s v="CP015164.1"/>
    <n v="2162019"/>
    <n v="2162897"/>
    <x v="1"/>
    <m/>
    <m/>
    <m/>
    <m/>
    <m/>
    <m/>
    <s v="A4S02_10460"/>
    <n v="879"/>
    <m/>
    <m/>
  </r>
  <r>
    <n v="4184"/>
    <x v="1"/>
    <x v="3"/>
    <s v="GCA_001766235.1"/>
    <s v="Primary Assembly"/>
    <s v="chromosome"/>
    <s v="CP015164.1"/>
    <n v="2162019"/>
    <n v="2162897"/>
    <x v="1"/>
    <s v="AOW47113.1"/>
    <m/>
    <m/>
    <s v="integrase"/>
    <m/>
    <m/>
    <s v="A4S02_10460"/>
    <n v="879"/>
    <n v="292"/>
    <m/>
  </r>
  <r>
    <n v="4185"/>
    <x v="0"/>
    <x v="2"/>
    <s v="GCA_001766235.1"/>
    <s v="Primary Assembly"/>
    <s v="chromosome"/>
    <s v="CP015164.1"/>
    <n v="2162894"/>
    <n v="2163205"/>
    <x v="1"/>
    <m/>
    <m/>
    <m/>
    <m/>
    <m/>
    <m/>
    <s v="A4S02_10465"/>
    <n v="312"/>
    <m/>
    <m/>
  </r>
  <r>
    <n v="4186"/>
    <x v="1"/>
    <x v="3"/>
    <s v="GCA_001766235.1"/>
    <s v="Primary Assembly"/>
    <s v="chromosome"/>
    <s v="CP015164.1"/>
    <n v="2162894"/>
    <n v="2163205"/>
    <x v="1"/>
    <s v="AOW47114.1"/>
    <m/>
    <m/>
    <s v="transposase"/>
    <m/>
    <m/>
    <s v="A4S02_10465"/>
    <n v="312"/>
    <n v="103"/>
    <m/>
  </r>
  <r>
    <n v="4187"/>
    <x v="0"/>
    <x v="2"/>
    <s v="GCA_001766235.1"/>
    <s v="Primary Assembly"/>
    <s v="chromosome"/>
    <s v="CP015164.1"/>
    <n v="2163647"/>
    <n v="2164927"/>
    <x v="1"/>
    <m/>
    <m/>
    <m/>
    <m/>
    <m/>
    <m/>
    <s v="A4S02_10470"/>
    <n v="1281"/>
    <m/>
    <m/>
  </r>
  <r>
    <n v="4188"/>
    <x v="1"/>
    <x v="3"/>
    <s v="GCA_001766235.1"/>
    <s v="Primary Assembly"/>
    <s v="chromosome"/>
    <s v="CP015164.1"/>
    <n v="2163647"/>
    <n v="2164927"/>
    <x v="1"/>
    <s v="AOW47115.1"/>
    <m/>
    <m/>
    <s v="hypothetical protein"/>
    <m/>
    <m/>
    <s v="A4S02_10470"/>
    <n v="1281"/>
    <n v="426"/>
    <m/>
  </r>
  <r>
    <n v="4189"/>
    <x v="0"/>
    <x v="2"/>
    <s v="GCA_001766235.1"/>
    <s v="Primary Assembly"/>
    <s v="chromosome"/>
    <s v="CP015164.1"/>
    <n v="2164927"/>
    <n v="2165538"/>
    <x v="1"/>
    <m/>
    <m/>
    <m/>
    <m/>
    <m/>
    <m/>
    <s v="A4S02_10475"/>
    <n v="612"/>
    <m/>
    <m/>
  </r>
  <r>
    <n v="4190"/>
    <x v="1"/>
    <x v="3"/>
    <s v="GCA_001766235.1"/>
    <s v="Primary Assembly"/>
    <s v="chromosome"/>
    <s v="CP015164.1"/>
    <n v="2164927"/>
    <n v="2165538"/>
    <x v="1"/>
    <s v="AOW47116.1"/>
    <m/>
    <m/>
    <s v="hypothetical protein"/>
    <m/>
    <m/>
    <s v="A4S02_10475"/>
    <n v="612"/>
    <n v="203"/>
    <m/>
  </r>
  <r>
    <n v="4191"/>
    <x v="0"/>
    <x v="2"/>
    <s v="GCA_001766235.1"/>
    <s v="Primary Assembly"/>
    <s v="chromosome"/>
    <s v="CP015164.1"/>
    <n v="2165538"/>
    <n v="2166683"/>
    <x v="1"/>
    <m/>
    <m/>
    <m/>
    <m/>
    <m/>
    <m/>
    <s v="A4S02_10480"/>
    <n v="1146"/>
    <m/>
    <m/>
  </r>
  <r>
    <n v="4192"/>
    <x v="1"/>
    <x v="3"/>
    <s v="GCA_001766235.1"/>
    <s v="Primary Assembly"/>
    <s v="chromosome"/>
    <s v="CP015164.1"/>
    <n v="2165538"/>
    <n v="2166683"/>
    <x v="1"/>
    <s v="AOW47117.1"/>
    <m/>
    <m/>
    <s v="hypothetical protein"/>
    <m/>
    <m/>
    <s v="A4S02_10480"/>
    <n v="1146"/>
    <n v="381"/>
    <m/>
  </r>
  <r>
    <n v="4193"/>
    <x v="0"/>
    <x v="2"/>
    <s v="GCA_001766235.1"/>
    <s v="Primary Assembly"/>
    <s v="chromosome"/>
    <s v="CP015164.1"/>
    <n v="2166694"/>
    <n v="2167053"/>
    <x v="1"/>
    <m/>
    <m/>
    <m/>
    <m/>
    <m/>
    <m/>
    <s v="A4S02_10485"/>
    <n v="360"/>
    <m/>
    <m/>
  </r>
  <r>
    <n v="4194"/>
    <x v="1"/>
    <x v="3"/>
    <s v="GCA_001766235.1"/>
    <s v="Primary Assembly"/>
    <s v="chromosome"/>
    <s v="CP015164.1"/>
    <n v="2166694"/>
    <n v="2167053"/>
    <x v="1"/>
    <s v="AOW47118.1"/>
    <m/>
    <m/>
    <s v="hypothetical protein"/>
    <m/>
    <m/>
    <s v="A4S02_10485"/>
    <n v="360"/>
    <n v="119"/>
    <m/>
  </r>
  <r>
    <n v="4195"/>
    <x v="0"/>
    <x v="2"/>
    <s v="GCA_001766235.1"/>
    <s v="Primary Assembly"/>
    <s v="chromosome"/>
    <s v="CP015164.1"/>
    <n v="2167050"/>
    <n v="2167700"/>
    <x v="1"/>
    <m/>
    <m/>
    <m/>
    <m/>
    <m/>
    <m/>
    <s v="A4S02_10490"/>
    <n v="651"/>
    <m/>
    <m/>
  </r>
  <r>
    <n v="4196"/>
    <x v="1"/>
    <x v="3"/>
    <s v="GCA_001766235.1"/>
    <s v="Primary Assembly"/>
    <s v="chromosome"/>
    <s v="CP015164.1"/>
    <n v="2167050"/>
    <n v="2167700"/>
    <x v="1"/>
    <s v="AOW47119.1"/>
    <m/>
    <m/>
    <s v="baseplate assembly protein"/>
    <m/>
    <m/>
    <s v="A4S02_10490"/>
    <n v="651"/>
    <n v="216"/>
    <m/>
  </r>
  <r>
    <n v="4197"/>
    <x v="0"/>
    <x v="0"/>
    <s v="GCA_001766235.1"/>
    <s v="Primary Assembly"/>
    <s v="chromosome"/>
    <s v="CP015164.1"/>
    <n v="2167693"/>
    <n v="2168879"/>
    <x v="1"/>
    <m/>
    <m/>
    <m/>
    <m/>
    <m/>
    <m/>
    <s v="A4S02_10495"/>
    <n v="1187"/>
    <m/>
    <s v="pseudo"/>
  </r>
  <r>
    <n v="4198"/>
    <x v="1"/>
    <x v="1"/>
    <s v="GCA_001766235.1"/>
    <s v="Primary Assembly"/>
    <s v="chromosome"/>
    <s v="CP015164.1"/>
    <n v="2167693"/>
    <n v="2168879"/>
    <x v="1"/>
    <m/>
    <m/>
    <m/>
    <s v="hypothetical protein"/>
    <m/>
    <m/>
    <s v="A4S02_10495"/>
    <n v="1187"/>
    <m/>
    <s v="pseudo"/>
  </r>
  <r>
    <n v="4199"/>
    <x v="0"/>
    <x v="2"/>
    <s v="GCA_001766235.1"/>
    <s v="Primary Assembly"/>
    <s v="chromosome"/>
    <s v="CP015164.1"/>
    <n v="2168885"/>
    <n v="2169094"/>
    <x v="1"/>
    <m/>
    <m/>
    <m/>
    <m/>
    <m/>
    <m/>
    <s v="A4S02_10500"/>
    <n v="210"/>
    <m/>
    <m/>
  </r>
  <r>
    <n v="4200"/>
    <x v="1"/>
    <x v="3"/>
    <s v="GCA_001766235.1"/>
    <s v="Primary Assembly"/>
    <s v="chromosome"/>
    <s v="CP015164.1"/>
    <n v="2168885"/>
    <n v="2169094"/>
    <x v="1"/>
    <s v="AOW47120.1"/>
    <m/>
    <m/>
    <s v="hypothetical protein"/>
    <m/>
    <m/>
    <s v="A4S02_10500"/>
    <n v="210"/>
    <n v="69"/>
    <m/>
  </r>
  <r>
    <n v="4201"/>
    <x v="0"/>
    <x v="2"/>
    <s v="GCA_001766235.1"/>
    <s v="Primary Assembly"/>
    <s v="chromosome"/>
    <s v="CP015164.1"/>
    <n v="2169095"/>
    <n v="2170018"/>
    <x v="1"/>
    <m/>
    <m/>
    <m/>
    <m/>
    <m/>
    <m/>
    <s v="A4S02_10505"/>
    <n v="924"/>
    <m/>
    <m/>
  </r>
  <r>
    <n v="4202"/>
    <x v="1"/>
    <x v="3"/>
    <s v="GCA_001766235.1"/>
    <s v="Primary Assembly"/>
    <s v="chromosome"/>
    <s v="CP015164.1"/>
    <n v="2169095"/>
    <n v="2170018"/>
    <x v="1"/>
    <s v="AOW47121.1"/>
    <m/>
    <m/>
    <s v="hypothetical protein"/>
    <m/>
    <m/>
    <s v="A4S02_10505"/>
    <n v="924"/>
    <n v="307"/>
    <m/>
  </r>
  <r>
    <n v="4203"/>
    <x v="0"/>
    <x v="2"/>
    <s v="GCA_001766235.1"/>
    <s v="Primary Assembly"/>
    <s v="chromosome"/>
    <s v="CP015164.1"/>
    <n v="2170116"/>
    <n v="2170382"/>
    <x v="1"/>
    <m/>
    <m/>
    <m/>
    <m/>
    <m/>
    <m/>
    <s v="A4S02_10510"/>
    <n v="267"/>
    <m/>
    <m/>
  </r>
  <r>
    <n v="4204"/>
    <x v="1"/>
    <x v="3"/>
    <s v="GCA_001766235.1"/>
    <s v="Primary Assembly"/>
    <s v="chromosome"/>
    <s v="CP015164.1"/>
    <n v="2170116"/>
    <n v="2170382"/>
    <x v="1"/>
    <s v="AOW47122.1"/>
    <m/>
    <m/>
    <s v="hypothetical protein"/>
    <m/>
    <m/>
    <s v="A4S02_10510"/>
    <n v="267"/>
    <n v="88"/>
    <m/>
  </r>
  <r>
    <n v="4205"/>
    <x v="0"/>
    <x v="2"/>
    <s v="GCA_001766235.1"/>
    <s v="Primary Assembly"/>
    <s v="chromosome"/>
    <s v="CP015164.1"/>
    <n v="2170598"/>
    <n v="2170792"/>
    <x v="0"/>
    <m/>
    <m/>
    <m/>
    <m/>
    <m/>
    <m/>
    <s v="A4S02_10515"/>
    <n v="195"/>
    <m/>
    <m/>
  </r>
  <r>
    <n v="4206"/>
    <x v="1"/>
    <x v="3"/>
    <s v="GCA_001766235.1"/>
    <s v="Primary Assembly"/>
    <s v="chromosome"/>
    <s v="CP015164.1"/>
    <n v="2170598"/>
    <n v="2170792"/>
    <x v="0"/>
    <s v="AOW47123.1"/>
    <m/>
    <m/>
    <s v="hypothetical protein"/>
    <m/>
    <m/>
    <s v="A4S02_10515"/>
    <n v="195"/>
    <n v="64"/>
    <m/>
  </r>
  <r>
    <n v="4207"/>
    <x v="0"/>
    <x v="2"/>
    <s v="GCA_001766235.1"/>
    <s v="Primary Assembly"/>
    <s v="chromosome"/>
    <s v="CP015164.1"/>
    <n v="2170824"/>
    <n v="2172209"/>
    <x v="0"/>
    <m/>
    <m/>
    <m/>
    <m/>
    <m/>
    <m/>
    <s v="A4S02_10520"/>
    <n v="1386"/>
    <m/>
    <m/>
  </r>
  <r>
    <n v="4208"/>
    <x v="1"/>
    <x v="3"/>
    <s v="GCA_001766235.1"/>
    <s v="Primary Assembly"/>
    <s v="chromosome"/>
    <s v="CP015164.1"/>
    <n v="2170824"/>
    <n v="2172209"/>
    <x v="0"/>
    <s v="AOW47124.1"/>
    <m/>
    <m/>
    <s v="transposase"/>
    <m/>
    <m/>
    <s v="A4S02_10520"/>
    <n v="1386"/>
    <n v="461"/>
    <m/>
  </r>
  <r>
    <n v="4209"/>
    <x v="0"/>
    <x v="2"/>
    <s v="GCA_001766235.1"/>
    <s v="Primary Assembly"/>
    <s v="chromosome"/>
    <s v="CP015164.1"/>
    <n v="2172747"/>
    <n v="2173070"/>
    <x v="0"/>
    <m/>
    <m/>
    <m/>
    <m/>
    <m/>
    <m/>
    <s v="A4S02_10525"/>
    <n v="324"/>
    <m/>
    <m/>
  </r>
  <r>
    <n v="4210"/>
    <x v="1"/>
    <x v="3"/>
    <s v="GCA_001766235.1"/>
    <s v="Primary Assembly"/>
    <s v="chromosome"/>
    <s v="CP015164.1"/>
    <n v="2172747"/>
    <n v="2173070"/>
    <x v="0"/>
    <s v="AOW47125.1"/>
    <m/>
    <m/>
    <s v="hypothetical protein"/>
    <m/>
    <m/>
    <s v="A4S02_10525"/>
    <n v="324"/>
    <n v="107"/>
    <m/>
  </r>
  <r>
    <n v="4211"/>
    <x v="0"/>
    <x v="2"/>
    <s v="GCA_001766235.1"/>
    <s v="Primary Assembly"/>
    <s v="chromosome"/>
    <s v="CP015164.1"/>
    <n v="2173122"/>
    <n v="2173313"/>
    <x v="1"/>
    <m/>
    <m/>
    <m/>
    <m/>
    <m/>
    <m/>
    <s v="A4S02_10530"/>
    <n v="192"/>
    <m/>
    <m/>
  </r>
  <r>
    <n v="4212"/>
    <x v="1"/>
    <x v="3"/>
    <s v="GCA_001766235.1"/>
    <s v="Primary Assembly"/>
    <s v="chromosome"/>
    <s v="CP015164.1"/>
    <n v="2173122"/>
    <n v="2173313"/>
    <x v="1"/>
    <s v="AOW47126.1"/>
    <m/>
    <m/>
    <s v="hypothetical protein"/>
    <m/>
    <m/>
    <s v="A4S02_10530"/>
    <n v="192"/>
    <n v="63"/>
    <m/>
  </r>
  <r>
    <n v="4213"/>
    <x v="0"/>
    <x v="2"/>
    <s v="GCA_001766235.1"/>
    <s v="Primary Assembly"/>
    <s v="chromosome"/>
    <s v="CP015164.1"/>
    <n v="2173364"/>
    <n v="2174167"/>
    <x v="1"/>
    <m/>
    <m/>
    <m/>
    <m/>
    <m/>
    <m/>
    <s v="A4S02_10535"/>
    <n v="804"/>
    <m/>
    <m/>
  </r>
  <r>
    <n v="4214"/>
    <x v="1"/>
    <x v="3"/>
    <s v="GCA_001766235.1"/>
    <s v="Primary Assembly"/>
    <s v="chromosome"/>
    <s v="CP015164.1"/>
    <n v="2173364"/>
    <n v="2174167"/>
    <x v="1"/>
    <s v="AOW47127.1"/>
    <m/>
    <m/>
    <s v="hypothetical protein"/>
    <m/>
    <m/>
    <s v="A4S02_10535"/>
    <n v="804"/>
    <n v="267"/>
    <m/>
  </r>
  <r>
    <n v="4215"/>
    <x v="0"/>
    <x v="2"/>
    <s v="GCA_001766235.1"/>
    <s v="Primary Assembly"/>
    <s v="chromosome"/>
    <s v="CP015164.1"/>
    <n v="2174164"/>
    <n v="2174418"/>
    <x v="1"/>
    <m/>
    <m/>
    <m/>
    <m/>
    <m/>
    <m/>
    <s v="A4S02_10540"/>
    <n v="255"/>
    <m/>
    <m/>
  </r>
  <r>
    <n v="4216"/>
    <x v="1"/>
    <x v="3"/>
    <s v="GCA_001766235.1"/>
    <s v="Primary Assembly"/>
    <s v="chromosome"/>
    <s v="CP015164.1"/>
    <n v="2174164"/>
    <n v="2174418"/>
    <x v="1"/>
    <s v="AOW47128.1"/>
    <m/>
    <m/>
    <s v="hypothetical protein"/>
    <m/>
    <m/>
    <s v="A4S02_10540"/>
    <n v="255"/>
    <n v="84"/>
    <m/>
  </r>
  <r>
    <n v="4217"/>
    <x v="0"/>
    <x v="2"/>
    <s v="GCA_001766235.1"/>
    <s v="Primary Assembly"/>
    <s v="chromosome"/>
    <s v="CP015164.1"/>
    <n v="2174436"/>
    <n v="2174708"/>
    <x v="1"/>
    <m/>
    <m/>
    <m/>
    <m/>
    <m/>
    <m/>
    <s v="A4S02_10545"/>
    <n v="273"/>
    <m/>
    <m/>
  </r>
  <r>
    <n v="4218"/>
    <x v="1"/>
    <x v="3"/>
    <s v="GCA_001766235.1"/>
    <s v="Primary Assembly"/>
    <s v="chromosome"/>
    <s v="CP015164.1"/>
    <n v="2174436"/>
    <n v="2174708"/>
    <x v="1"/>
    <s v="AOW47129.1"/>
    <m/>
    <m/>
    <s v="hypothetical protein"/>
    <m/>
    <m/>
    <s v="A4S02_10545"/>
    <n v="273"/>
    <n v="90"/>
    <m/>
  </r>
  <r>
    <n v="4219"/>
    <x v="0"/>
    <x v="2"/>
    <s v="GCA_001766235.1"/>
    <s v="Primary Assembly"/>
    <s v="chromosome"/>
    <s v="CP015164.1"/>
    <n v="2174886"/>
    <n v="2175377"/>
    <x v="0"/>
    <m/>
    <m/>
    <m/>
    <m/>
    <m/>
    <m/>
    <s v="A4S02_10550"/>
    <n v="492"/>
    <m/>
    <m/>
  </r>
  <r>
    <n v="4220"/>
    <x v="1"/>
    <x v="3"/>
    <s v="GCA_001766235.1"/>
    <s v="Primary Assembly"/>
    <s v="chromosome"/>
    <s v="CP015164.1"/>
    <n v="2174886"/>
    <n v="2175377"/>
    <x v="0"/>
    <s v="AOW47130.1"/>
    <m/>
    <m/>
    <s v="hypothetical protein"/>
    <m/>
    <m/>
    <s v="A4S02_10550"/>
    <n v="492"/>
    <n v="163"/>
    <m/>
  </r>
  <r>
    <n v="4221"/>
    <x v="0"/>
    <x v="2"/>
    <s v="GCA_001766235.1"/>
    <s v="Primary Assembly"/>
    <s v="chromosome"/>
    <s v="CP015164.1"/>
    <n v="2175436"/>
    <n v="2175678"/>
    <x v="0"/>
    <m/>
    <m/>
    <m/>
    <m/>
    <m/>
    <m/>
    <s v="A4S02_10555"/>
    <n v="243"/>
    <m/>
    <m/>
  </r>
  <r>
    <n v="4222"/>
    <x v="1"/>
    <x v="3"/>
    <s v="GCA_001766235.1"/>
    <s v="Primary Assembly"/>
    <s v="chromosome"/>
    <s v="CP015164.1"/>
    <n v="2175436"/>
    <n v="2175678"/>
    <x v="0"/>
    <s v="AOW47131.1"/>
    <m/>
    <m/>
    <s v="hypothetical protein"/>
    <m/>
    <m/>
    <s v="A4S02_10555"/>
    <n v="243"/>
    <n v="80"/>
    <m/>
  </r>
  <r>
    <n v="4223"/>
    <x v="0"/>
    <x v="2"/>
    <s v="GCA_001766235.1"/>
    <s v="Primary Assembly"/>
    <s v="chromosome"/>
    <s v="CP015164.1"/>
    <n v="2175675"/>
    <n v="2175998"/>
    <x v="0"/>
    <m/>
    <m/>
    <m/>
    <m/>
    <m/>
    <m/>
    <s v="A4S02_10560"/>
    <n v="324"/>
    <m/>
    <m/>
  </r>
  <r>
    <n v="4224"/>
    <x v="1"/>
    <x v="3"/>
    <s v="GCA_001766235.1"/>
    <s v="Primary Assembly"/>
    <s v="chromosome"/>
    <s v="CP015164.1"/>
    <n v="2175675"/>
    <n v="2175998"/>
    <x v="0"/>
    <s v="AOW47132.1"/>
    <m/>
    <m/>
    <s v="hypothetical protein"/>
    <m/>
    <m/>
    <s v="A4S02_10560"/>
    <n v="324"/>
    <n v="107"/>
    <m/>
  </r>
  <r>
    <n v="4225"/>
    <x v="0"/>
    <x v="2"/>
    <s v="GCA_001766235.1"/>
    <s v="Primary Assembly"/>
    <s v="chromosome"/>
    <s v="CP015164.1"/>
    <n v="2176208"/>
    <n v="2176582"/>
    <x v="0"/>
    <m/>
    <m/>
    <m/>
    <m/>
    <m/>
    <m/>
    <s v="A4S02_10565"/>
    <n v="375"/>
    <m/>
    <m/>
  </r>
  <r>
    <n v="4226"/>
    <x v="1"/>
    <x v="3"/>
    <s v="GCA_001766235.1"/>
    <s v="Primary Assembly"/>
    <s v="chromosome"/>
    <s v="CP015164.1"/>
    <n v="2176208"/>
    <n v="2176582"/>
    <x v="0"/>
    <s v="AOW47133.1"/>
    <m/>
    <m/>
    <s v="hypothetical protein"/>
    <m/>
    <m/>
    <s v="A4S02_10565"/>
    <n v="375"/>
    <n v="124"/>
    <m/>
  </r>
  <r>
    <n v="4227"/>
    <x v="0"/>
    <x v="2"/>
    <s v="GCA_001766235.1"/>
    <s v="Primary Assembly"/>
    <s v="chromosome"/>
    <s v="CP015164.1"/>
    <n v="2176767"/>
    <n v="2177906"/>
    <x v="1"/>
    <m/>
    <m/>
    <m/>
    <m/>
    <m/>
    <m/>
    <s v="A4S02_10570"/>
    <n v="1140"/>
    <m/>
    <m/>
  </r>
  <r>
    <n v="4228"/>
    <x v="1"/>
    <x v="3"/>
    <s v="GCA_001766235.1"/>
    <s v="Primary Assembly"/>
    <s v="chromosome"/>
    <s v="CP015164.1"/>
    <n v="2176767"/>
    <n v="2177906"/>
    <x v="1"/>
    <s v="AOW47134.1"/>
    <m/>
    <m/>
    <s v="hypothetical protein"/>
    <m/>
    <m/>
    <s v="A4S02_10570"/>
    <n v="1140"/>
    <n v="379"/>
    <m/>
  </r>
  <r>
    <n v="4229"/>
    <x v="0"/>
    <x v="2"/>
    <s v="GCA_001766235.1"/>
    <s v="Primary Assembly"/>
    <s v="chromosome"/>
    <s v="CP015164.1"/>
    <n v="2177966"/>
    <n v="2180311"/>
    <x v="1"/>
    <m/>
    <m/>
    <m/>
    <m/>
    <m/>
    <m/>
    <s v="A4S02_10575"/>
    <n v="2346"/>
    <m/>
    <m/>
  </r>
  <r>
    <n v="4230"/>
    <x v="1"/>
    <x v="3"/>
    <s v="GCA_001766235.1"/>
    <s v="Primary Assembly"/>
    <s v="chromosome"/>
    <s v="CP015164.1"/>
    <n v="2177966"/>
    <n v="2180311"/>
    <x v="1"/>
    <s v="AOW47135.1"/>
    <m/>
    <m/>
    <s v="hypothetical protein"/>
    <m/>
    <m/>
    <s v="A4S02_10575"/>
    <n v="2346"/>
    <n v="781"/>
    <m/>
  </r>
  <r>
    <n v="4231"/>
    <x v="0"/>
    <x v="2"/>
    <s v="GCA_001766235.1"/>
    <s v="Primary Assembly"/>
    <s v="chromosome"/>
    <s v="CP015164.1"/>
    <n v="2180581"/>
    <n v="2181285"/>
    <x v="0"/>
    <m/>
    <m/>
    <m/>
    <m/>
    <m/>
    <m/>
    <s v="A4S02_10580"/>
    <n v="705"/>
    <m/>
    <m/>
  </r>
  <r>
    <n v="4232"/>
    <x v="1"/>
    <x v="3"/>
    <s v="GCA_001766235.1"/>
    <s v="Primary Assembly"/>
    <s v="chromosome"/>
    <s v="CP015164.1"/>
    <n v="2180581"/>
    <n v="2181285"/>
    <x v="0"/>
    <s v="AOW47136.1"/>
    <m/>
    <m/>
    <s v="hypothetical protein"/>
    <m/>
    <m/>
    <s v="A4S02_10580"/>
    <n v="705"/>
    <n v="234"/>
    <m/>
  </r>
  <r>
    <n v="4233"/>
    <x v="0"/>
    <x v="2"/>
    <s v="GCA_001766235.1"/>
    <s v="Primary Assembly"/>
    <s v="chromosome"/>
    <s v="CP015164.1"/>
    <n v="2181439"/>
    <n v="2181945"/>
    <x v="1"/>
    <m/>
    <m/>
    <m/>
    <m/>
    <m/>
    <m/>
    <s v="A4S02_10585"/>
    <n v="507"/>
    <m/>
    <m/>
  </r>
  <r>
    <n v="4234"/>
    <x v="1"/>
    <x v="3"/>
    <s v="GCA_001766235.1"/>
    <s v="Primary Assembly"/>
    <s v="chromosome"/>
    <s v="CP015164.1"/>
    <n v="2181439"/>
    <n v="2181945"/>
    <x v="1"/>
    <s v="AOW47137.1"/>
    <m/>
    <m/>
    <s v="hypothetical protein"/>
    <m/>
    <m/>
    <s v="A4S02_10585"/>
    <n v="507"/>
    <n v="168"/>
    <m/>
  </r>
  <r>
    <n v="4235"/>
    <x v="0"/>
    <x v="2"/>
    <s v="GCA_001766235.1"/>
    <s v="Primary Assembly"/>
    <s v="chromosome"/>
    <s v="CP015164.1"/>
    <n v="2182114"/>
    <n v="2182437"/>
    <x v="1"/>
    <m/>
    <m/>
    <m/>
    <m/>
    <m/>
    <m/>
    <s v="A4S02_10590"/>
    <n v="324"/>
    <m/>
    <m/>
  </r>
  <r>
    <n v="4236"/>
    <x v="1"/>
    <x v="3"/>
    <s v="GCA_001766235.1"/>
    <s v="Primary Assembly"/>
    <s v="chromosome"/>
    <s v="CP015164.1"/>
    <n v="2182114"/>
    <n v="2182437"/>
    <x v="1"/>
    <s v="AOW47138.1"/>
    <m/>
    <m/>
    <s v="hypothetical protein"/>
    <m/>
    <m/>
    <s v="A4S02_10590"/>
    <n v="324"/>
    <n v="107"/>
    <m/>
  </r>
  <r>
    <n v="4237"/>
    <x v="0"/>
    <x v="2"/>
    <s v="GCA_001766235.1"/>
    <s v="Primary Assembly"/>
    <s v="chromosome"/>
    <s v="CP015164.1"/>
    <n v="2182434"/>
    <n v="2182865"/>
    <x v="1"/>
    <m/>
    <m/>
    <m/>
    <m/>
    <m/>
    <m/>
    <s v="A4S02_10595"/>
    <n v="432"/>
    <m/>
    <m/>
  </r>
  <r>
    <n v="4238"/>
    <x v="1"/>
    <x v="3"/>
    <s v="GCA_001766235.1"/>
    <s v="Primary Assembly"/>
    <s v="chromosome"/>
    <s v="CP015164.1"/>
    <n v="2182434"/>
    <n v="2182865"/>
    <x v="1"/>
    <s v="AOW47139.1"/>
    <m/>
    <m/>
    <s v="hypothetical protein"/>
    <m/>
    <m/>
    <s v="A4S02_10595"/>
    <n v="432"/>
    <n v="143"/>
    <m/>
  </r>
  <r>
    <n v="4239"/>
    <x v="0"/>
    <x v="0"/>
    <s v="GCA_001766235.1"/>
    <s v="Primary Assembly"/>
    <s v="chromosome"/>
    <s v="CP015164.1"/>
    <n v="2182869"/>
    <n v="2184354"/>
    <x v="1"/>
    <m/>
    <m/>
    <m/>
    <m/>
    <m/>
    <m/>
    <s v="A4S02_10600"/>
    <n v="1486"/>
    <m/>
    <s v="pseudo"/>
  </r>
  <r>
    <n v="4240"/>
    <x v="1"/>
    <x v="1"/>
    <s v="GCA_001766235.1"/>
    <s v="Primary Assembly"/>
    <s v="chromosome"/>
    <s v="CP015164.1"/>
    <n v="2182869"/>
    <n v="2184354"/>
    <x v="1"/>
    <m/>
    <m/>
    <m/>
    <s v="phage tail protein"/>
    <m/>
    <m/>
    <s v="A4S02_10600"/>
    <n v="1486"/>
    <m/>
    <s v="pseudo"/>
  </r>
  <r>
    <n v="4241"/>
    <x v="0"/>
    <x v="2"/>
    <s v="GCA_001766235.1"/>
    <s v="Primary Assembly"/>
    <s v="chromosome"/>
    <s v="CP015164.1"/>
    <n v="2184354"/>
    <n v="2184560"/>
    <x v="1"/>
    <m/>
    <m/>
    <m/>
    <m/>
    <m/>
    <m/>
    <s v="A4S02_10605"/>
    <n v="207"/>
    <m/>
    <m/>
  </r>
  <r>
    <n v="4242"/>
    <x v="1"/>
    <x v="3"/>
    <s v="GCA_001766235.1"/>
    <s v="Primary Assembly"/>
    <s v="chromosome"/>
    <s v="CP015164.1"/>
    <n v="2184354"/>
    <n v="2184560"/>
    <x v="1"/>
    <s v="AOW47140.1"/>
    <m/>
    <m/>
    <s v="hypothetical protein"/>
    <m/>
    <m/>
    <s v="A4S02_10605"/>
    <n v="207"/>
    <n v="68"/>
    <m/>
  </r>
  <r>
    <n v="4243"/>
    <x v="0"/>
    <x v="2"/>
    <s v="GCA_001766235.1"/>
    <s v="Primary Assembly"/>
    <s v="chromosome"/>
    <s v="CP015164.1"/>
    <n v="2184575"/>
    <n v="2185621"/>
    <x v="1"/>
    <m/>
    <m/>
    <m/>
    <m/>
    <m/>
    <m/>
    <s v="A4S02_10610"/>
    <n v="1047"/>
    <m/>
    <m/>
  </r>
  <r>
    <n v="4244"/>
    <x v="1"/>
    <x v="3"/>
    <s v="GCA_001766235.1"/>
    <s v="Primary Assembly"/>
    <s v="chromosome"/>
    <s v="CP015164.1"/>
    <n v="2184575"/>
    <n v="2185621"/>
    <x v="1"/>
    <s v="AOW47141.1"/>
    <m/>
    <m/>
    <s v="hypothetical protein"/>
    <m/>
    <m/>
    <s v="A4S02_10610"/>
    <n v="1047"/>
    <n v="348"/>
    <m/>
  </r>
  <r>
    <n v="4245"/>
    <x v="0"/>
    <x v="2"/>
    <s v="GCA_001766235.1"/>
    <s v="Primary Assembly"/>
    <s v="chromosome"/>
    <s v="CP015164.1"/>
    <n v="2185621"/>
    <n v="2186307"/>
    <x v="1"/>
    <m/>
    <m/>
    <m/>
    <m/>
    <m/>
    <m/>
    <s v="A4S02_10615"/>
    <n v="687"/>
    <m/>
    <m/>
  </r>
  <r>
    <n v="4246"/>
    <x v="1"/>
    <x v="3"/>
    <s v="GCA_001766235.1"/>
    <s v="Primary Assembly"/>
    <s v="chromosome"/>
    <s v="CP015164.1"/>
    <n v="2185621"/>
    <n v="2186307"/>
    <x v="1"/>
    <s v="AOW47142.1"/>
    <m/>
    <m/>
    <s v="hypothetical protein"/>
    <m/>
    <m/>
    <s v="A4S02_10615"/>
    <n v="687"/>
    <n v="228"/>
    <m/>
  </r>
  <r>
    <n v="4247"/>
    <x v="0"/>
    <x v="2"/>
    <s v="GCA_001766235.1"/>
    <s v="Primary Assembly"/>
    <s v="chromosome"/>
    <s v="CP015164.1"/>
    <n v="2186307"/>
    <n v="2186495"/>
    <x v="1"/>
    <m/>
    <m/>
    <m/>
    <m/>
    <m/>
    <m/>
    <s v="A4S02_10620"/>
    <n v="189"/>
    <m/>
    <m/>
  </r>
  <r>
    <n v="4248"/>
    <x v="1"/>
    <x v="3"/>
    <s v="GCA_001766235.1"/>
    <s v="Primary Assembly"/>
    <s v="chromosome"/>
    <s v="CP015164.1"/>
    <n v="2186307"/>
    <n v="2186495"/>
    <x v="1"/>
    <s v="AOW47143.1"/>
    <m/>
    <m/>
    <s v="hypothetical protein"/>
    <m/>
    <m/>
    <s v="A4S02_10620"/>
    <n v="189"/>
    <n v="62"/>
    <m/>
  </r>
  <r>
    <n v="4249"/>
    <x v="0"/>
    <x v="2"/>
    <s v="GCA_001766235.1"/>
    <s v="Primary Assembly"/>
    <s v="chromosome"/>
    <s v="CP015164.1"/>
    <n v="2186495"/>
    <n v="2186704"/>
    <x v="1"/>
    <m/>
    <m/>
    <m/>
    <m/>
    <m/>
    <m/>
    <s v="A4S02_10625"/>
    <n v="210"/>
    <m/>
    <m/>
  </r>
  <r>
    <n v="4250"/>
    <x v="1"/>
    <x v="3"/>
    <s v="GCA_001766235.1"/>
    <s v="Primary Assembly"/>
    <s v="chromosome"/>
    <s v="CP015164.1"/>
    <n v="2186495"/>
    <n v="2186704"/>
    <x v="1"/>
    <s v="AOW47144.1"/>
    <m/>
    <m/>
    <s v="hypothetical protein"/>
    <m/>
    <m/>
    <s v="A4S02_10625"/>
    <n v="210"/>
    <n v="69"/>
    <m/>
  </r>
  <r>
    <n v="4251"/>
    <x v="0"/>
    <x v="2"/>
    <s v="GCA_001766235.1"/>
    <s v="Primary Assembly"/>
    <s v="chromosome"/>
    <s v="CP015164.1"/>
    <n v="2186664"/>
    <n v="2187053"/>
    <x v="1"/>
    <m/>
    <m/>
    <m/>
    <m/>
    <m/>
    <m/>
    <s v="A4S02_10630"/>
    <n v="390"/>
    <m/>
    <m/>
  </r>
  <r>
    <n v="4252"/>
    <x v="1"/>
    <x v="3"/>
    <s v="GCA_001766235.1"/>
    <s v="Primary Assembly"/>
    <s v="chromosome"/>
    <s v="CP015164.1"/>
    <n v="2186664"/>
    <n v="2187053"/>
    <x v="1"/>
    <s v="AOW47145.1"/>
    <m/>
    <m/>
    <s v="hypothetical protein"/>
    <m/>
    <m/>
    <s v="A4S02_10630"/>
    <n v="390"/>
    <n v="129"/>
    <m/>
  </r>
  <r>
    <n v="4253"/>
    <x v="0"/>
    <x v="2"/>
    <s v="GCA_001766235.1"/>
    <s v="Primary Assembly"/>
    <s v="chromosome"/>
    <s v="CP015164.1"/>
    <n v="2187060"/>
    <n v="2187449"/>
    <x v="1"/>
    <m/>
    <m/>
    <m/>
    <m/>
    <m/>
    <m/>
    <s v="A4S02_10635"/>
    <n v="390"/>
    <m/>
    <m/>
  </r>
  <r>
    <n v="4254"/>
    <x v="1"/>
    <x v="3"/>
    <s v="GCA_001766235.1"/>
    <s v="Primary Assembly"/>
    <s v="chromosome"/>
    <s v="CP015164.1"/>
    <n v="2187060"/>
    <n v="2187449"/>
    <x v="1"/>
    <s v="AOW47146.1"/>
    <m/>
    <m/>
    <s v="hypothetical protein"/>
    <m/>
    <m/>
    <s v="A4S02_10635"/>
    <n v="390"/>
    <n v="129"/>
    <m/>
  </r>
  <r>
    <n v="4255"/>
    <x v="0"/>
    <x v="2"/>
    <s v="GCA_001766235.1"/>
    <s v="Primary Assembly"/>
    <s v="chromosome"/>
    <s v="CP015164.1"/>
    <n v="2187449"/>
    <n v="2187670"/>
    <x v="1"/>
    <m/>
    <m/>
    <m/>
    <m/>
    <m/>
    <m/>
    <s v="A4S02_10640"/>
    <n v="222"/>
    <m/>
    <m/>
  </r>
  <r>
    <n v="4256"/>
    <x v="1"/>
    <x v="3"/>
    <s v="GCA_001766235.1"/>
    <s v="Primary Assembly"/>
    <s v="chromosome"/>
    <s v="CP015164.1"/>
    <n v="2187449"/>
    <n v="2187670"/>
    <x v="1"/>
    <s v="AOW47147.1"/>
    <m/>
    <m/>
    <s v="hypothetical protein"/>
    <m/>
    <m/>
    <s v="A4S02_10640"/>
    <n v="222"/>
    <n v="73"/>
    <m/>
  </r>
  <r>
    <n v="4257"/>
    <x v="0"/>
    <x v="2"/>
    <s v="GCA_001766235.1"/>
    <s v="Primary Assembly"/>
    <s v="chromosome"/>
    <s v="CP015164.1"/>
    <n v="2187670"/>
    <n v="2189064"/>
    <x v="1"/>
    <m/>
    <m/>
    <m/>
    <m/>
    <m/>
    <m/>
    <s v="A4S02_10645"/>
    <n v="1395"/>
    <m/>
    <m/>
  </r>
  <r>
    <n v="4258"/>
    <x v="1"/>
    <x v="3"/>
    <s v="GCA_001766235.1"/>
    <s v="Primary Assembly"/>
    <s v="chromosome"/>
    <s v="CP015164.1"/>
    <n v="2187670"/>
    <n v="2189064"/>
    <x v="1"/>
    <s v="AOW47148.1"/>
    <m/>
    <m/>
    <s v="DUF4043 domain-containing protein"/>
    <m/>
    <m/>
    <s v="A4S02_10645"/>
    <n v="1395"/>
    <n v="464"/>
    <m/>
  </r>
  <r>
    <n v="4259"/>
    <x v="0"/>
    <x v="2"/>
    <s v="GCA_001766235.1"/>
    <s v="Primary Assembly"/>
    <s v="chromosome"/>
    <s v="CP015164.1"/>
    <n v="2189145"/>
    <n v="2189789"/>
    <x v="1"/>
    <m/>
    <m/>
    <m/>
    <m/>
    <m/>
    <m/>
    <s v="A4S02_10650"/>
    <n v="645"/>
    <m/>
    <m/>
  </r>
  <r>
    <n v="4260"/>
    <x v="1"/>
    <x v="3"/>
    <s v="GCA_001766235.1"/>
    <s v="Primary Assembly"/>
    <s v="chromosome"/>
    <s v="CP015164.1"/>
    <n v="2189145"/>
    <n v="2189789"/>
    <x v="1"/>
    <s v="AOW47149.1"/>
    <m/>
    <m/>
    <s v="hypothetical protein"/>
    <m/>
    <m/>
    <s v="A4S02_10650"/>
    <n v="645"/>
    <n v="214"/>
    <m/>
  </r>
  <r>
    <n v="4261"/>
    <x v="0"/>
    <x v="2"/>
    <s v="GCA_001766235.1"/>
    <s v="Primary Assembly"/>
    <s v="chromosome"/>
    <s v="CP015164.1"/>
    <n v="2189835"/>
    <n v="2191352"/>
    <x v="1"/>
    <m/>
    <m/>
    <m/>
    <m/>
    <m/>
    <m/>
    <s v="A4S02_10655"/>
    <n v="1518"/>
    <m/>
    <m/>
  </r>
  <r>
    <n v="4262"/>
    <x v="1"/>
    <x v="3"/>
    <s v="GCA_001766235.1"/>
    <s v="Primary Assembly"/>
    <s v="chromosome"/>
    <s v="CP015164.1"/>
    <n v="2189835"/>
    <n v="2191352"/>
    <x v="1"/>
    <s v="AOW47150.1"/>
    <m/>
    <m/>
    <s v="portal protein"/>
    <m/>
    <m/>
    <s v="A4S02_10655"/>
    <n v="1518"/>
    <n v="505"/>
    <m/>
  </r>
  <r>
    <n v="4263"/>
    <x v="0"/>
    <x v="2"/>
    <s v="GCA_001766235.1"/>
    <s v="Primary Assembly"/>
    <s v="chromosome"/>
    <s v="CP015164.1"/>
    <n v="2191352"/>
    <n v="2192665"/>
    <x v="1"/>
    <m/>
    <m/>
    <m/>
    <m/>
    <m/>
    <m/>
    <s v="A4S02_10660"/>
    <n v="1314"/>
    <m/>
    <m/>
  </r>
  <r>
    <n v="4264"/>
    <x v="1"/>
    <x v="3"/>
    <s v="GCA_001766235.1"/>
    <s v="Primary Assembly"/>
    <s v="chromosome"/>
    <s v="CP015164.1"/>
    <n v="2191352"/>
    <n v="2192665"/>
    <x v="1"/>
    <s v="AOW47151.1"/>
    <m/>
    <m/>
    <s v="hypothetical protein"/>
    <m/>
    <m/>
    <s v="A4S02_10660"/>
    <n v="1314"/>
    <n v="437"/>
    <m/>
  </r>
  <r>
    <n v="4265"/>
    <x v="0"/>
    <x v="2"/>
    <s v="GCA_001766235.1"/>
    <s v="Primary Assembly"/>
    <s v="chromosome"/>
    <s v="CP015164.1"/>
    <n v="2192640"/>
    <n v="2193203"/>
    <x v="1"/>
    <m/>
    <m/>
    <m/>
    <m/>
    <m/>
    <m/>
    <s v="A4S02_10665"/>
    <n v="564"/>
    <m/>
    <m/>
  </r>
  <r>
    <n v="4266"/>
    <x v="1"/>
    <x v="3"/>
    <s v="GCA_001766235.1"/>
    <s v="Primary Assembly"/>
    <s v="chromosome"/>
    <s v="CP015164.1"/>
    <n v="2192640"/>
    <n v="2193203"/>
    <x v="1"/>
    <s v="AOW47152.1"/>
    <m/>
    <m/>
    <s v="hypothetical protein"/>
    <m/>
    <m/>
    <s v="A4S02_10665"/>
    <n v="564"/>
    <n v="187"/>
    <m/>
  </r>
  <r>
    <n v="4267"/>
    <x v="0"/>
    <x v="2"/>
    <s v="GCA_001766235.1"/>
    <s v="Primary Assembly"/>
    <s v="chromosome"/>
    <s v="CP015164.1"/>
    <n v="2193356"/>
    <n v="2193661"/>
    <x v="1"/>
    <m/>
    <m/>
    <m/>
    <m/>
    <m/>
    <m/>
    <s v="A4S02_10670"/>
    <n v="306"/>
    <m/>
    <m/>
  </r>
  <r>
    <n v="4268"/>
    <x v="1"/>
    <x v="3"/>
    <s v="GCA_001766235.1"/>
    <s v="Primary Assembly"/>
    <s v="chromosome"/>
    <s v="CP015164.1"/>
    <n v="2193356"/>
    <n v="2193661"/>
    <x v="1"/>
    <s v="AOW47153.1"/>
    <m/>
    <m/>
    <s v="hypothetical protein"/>
    <m/>
    <m/>
    <s v="A4S02_10670"/>
    <n v="306"/>
    <n v="101"/>
    <m/>
  </r>
  <r>
    <n v="4269"/>
    <x v="0"/>
    <x v="2"/>
    <s v="GCA_001766235.1"/>
    <s v="Primary Assembly"/>
    <s v="chromosome"/>
    <s v="CP015164.1"/>
    <n v="2193750"/>
    <n v="2194304"/>
    <x v="1"/>
    <m/>
    <m/>
    <m/>
    <m/>
    <m/>
    <m/>
    <s v="A4S02_10675"/>
    <n v="555"/>
    <m/>
    <m/>
  </r>
  <r>
    <n v="4270"/>
    <x v="1"/>
    <x v="3"/>
    <s v="GCA_001766235.1"/>
    <s v="Primary Assembly"/>
    <s v="chromosome"/>
    <s v="CP015164.1"/>
    <n v="2193750"/>
    <n v="2194304"/>
    <x v="1"/>
    <s v="AOW47154.1"/>
    <m/>
    <m/>
    <s v="hypothetical protein"/>
    <m/>
    <m/>
    <s v="A4S02_10675"/>
    <n v="555"/>
    <n v="184"/>
    <m/>
  </r>
  <r>
    <n v="4271"/>
    <x v="0"/>
    <x v="2"/>
    <s v="GCA_001766235.1"/>
    <s v="Primary Assembly"/>
    <s v="chromosome"/>
    <s v="CP015164.1"/>
    <n v="2194754"/>
    <n v="2195017"/>
    <x v="1"/>
    <m/>
    <m/>
    <m/>
    <m/>
    <m/>
    <m/>
    <s v="A4S02_10680"/>
    <n v="264"/>
    <m/>
    <m/>
  </r>
  <r>
    <n v="4272"/>
    <x v="1"/>
    <x v="3"/>
    <s v="GCA_001766235.1"/>
    <s v="Primary Assembly"/>
    <s v="chromosome"/>
    <s v="CP015164.1"/>
    <n v="2194754"/>
    <n v="2195017"/>
    <x v="1"/>
    <s v="AOW47155.1"/>
    <m/>
    <m/>
    <s v="hypothetical protein"/>
    <m/>
    <m/>
    <s v="A4S02_10680"/>
    <n v="264"/>
    <n v="87"/>
    <m/>
  </r>
  <r>
    <n v="4273"/>
    <x v="0"/>
    <x v="2"/>
    <s v="GCA_001766235.1"/>
    <s v="Primary Assembly"/>
    <s v="chromosome"/>
    <s v="CP015164.1"/>
    <n v="2195084"/>
    <n v="2195827"/>
    <x v="1"/>
    <m/>
    <m/>
    <m/>
    <m/>
    <m/>
    <m/>
    <s v="A4S02_10685"/>
    <n v="744"/>
    <m/>
    <m/>
  </r>
  <r>
    <n v="4274"/>
    <x v="1"/>
    <x v="3"/>
    <s v="GCA_001766235.1"/>
    <s v="Primary Assembly"/>
    <s v="chromosome"/>
    <s v="CP015164.1"/>
    <n v="2195084"/>
    <n v="2195827"/>
    <x v="1"/>
    <s v="AOW47156.1"/>
    <m/>
    <m/>
    <s v="hypothetical protein"/>
    <m/>
    <m/>
    <s v="A4S02_10685"/>
    <n v="744"/>
    <n v="247"/>
    <m/>
  </r>
  <r>
    <n v="4275"/>
    <x v="0"/>
    <x v="2"/>
    <s v="GCA_001766235.1"/>
    <s v="Primary Assembly"/>
    <s v="chromosome"/>
    <s v="CP015164.1"/>
    <n v="2195831"/>
    <n v="2196703"/>
    <x v="1"/>
    <m/>
    <m/>
    <m/>
    <m/>
    <m/>
    <m/>
    <s v="A4S02_10690"/>
    <n v="873"/>
    <m/>
    <m/>
  </r>
  <r>
    <n v="4276"/>
    <x v="1"/>
    <x v="3"/>
    <s v="GCA_001766235.1"/>
    <s v="Primary Assembly"/>
    <s v="chromosome"/>
    <s v="CP015164.1"/>
    <n v="2195831"/>
    <n v="2196703"/>
    <x v="1"/>
    <s v="AOW47157.1"/>
    <m/>
    <m/>
    <s v="hypothetical protein"/>
    <m/>
    <m/>
    <s v="A4S02_10690"/>
    <n v="873"/>
    <n v="290"/>
    <m/>
  </r>
  <r>
    <n v="4277"/>
    <x v="0"/>
    <x v="2"/>
    <s v="GCA_001766235.1"/>
    <s v="Primary Assembly"/>
    <s v="chromosome"/>
    <s v="CP015164.1"/>
    <n v="2196847"/>
    <n v="2197269"/>
    <x v="1"/>
    <m/>
    <m/>
    <m/>
    <m/>
    <m/>
    <m/>
    <s v="A4S02_10695"/>
    <n v="423"/>
    <m/>
    <m/>
  </r>
  <r>
    <n v="4278"/>
    <x v="1"/>
    <x v="3"/>
    <s v="GCA_001766235.1"/>
    <s v="Primary Assembly"/>
    <s v="chromosome"/>
    <s v="CP015164.1"/>
    <n v="2196847"/>
    <n v="2197269"/>
    <x v="1"/>
    <s v="AOW47158.1"/>
    <m/>
    <m/>
    <s v="hypothetical protein"/>
    <m/>
    <m/>
    <s v="A4S02_10695"/>
    <n v="423"/>
    <n v="140"/>
    <m/>
  </r>
  <r>
    <n v="4279"/>
    <x v="0"/>
    <x v="2"/>
    <s v="GCA_001766235.1"/>
    <s v="Primary Assembly"/>
    <s v="chromosome"/>
    <s v="CP015164.1"/>
    <n v="2197266"/>
    <n v="2197469"/>
    <x v="1"/>
    <m/>
    <m/>
    <m/>
    <m/>
    <m/>
    <m/>
    <s v="A4S02_10700"/>
    <n v="204"/>
    <m/>
    <m/>
  </r>
  <r>
    <n v="4280"/>
    <x v="1"/>
    <x v="3"/>
    <s v="GCA_001766235.1"/>
    <s v="Primary Assembly"/>
    <s v="chromosome"/>
    <s v="CP015164.1"/>
    <n v="2197266"/>
    <n v="2197469"/>
    <x v="1"/>
    <s v="AOW47159.1"/>
    <m/>
    <m/>
    <s v="hypothetical protein"/>
    <m/>
    <m/>
    <s v="A4S02_10700"/>
    <n v="204"/>
    <n v="67"/>
    <m/>
  </r>
  <r>
    <n v="4281"/>
    <x v="0"/>
    <x v="2"/>
    <s v="GCA_001766235.1"/>
    <s v="Primary Assembly"/>
    <s v="chromosome"/>
    <s v="CP015164.1"/>
    <n v="2197473"/>
    <n v="2197751"/>
    <x v="1"/>
    <m/>
    <m/>
    <m/>
    <m/>
    <m/>
    <m/>
    <s v="A4S02_10705"/>
    <n v="279"/>
    <m/>
    <m/>
  </r>
  <r>
    <n v="4282"/>
    <x v="1"/>
    <x v="3"/>
    <s v="GCA_001766235.1"/>
    <s v="Primary Assembly"/>
    <s v="chromosome"/>
    <s v="CP015164.1"/>
    <n v="2197473"/>
    <n v="2197751"/>
    <x v="1"/>
    <s v="AOW47160.1"/>
    <m/>
    <m/>
    <s v="hypothetical protein"/>
    <m/>
    <m/>
    <s v="A4S02_10705"/>
    <n v="279"/>
    <n v="92"/>
    <m/>
  </r>
  <r>
    <n v="4283"/>
    <x v="0"/>
    <x v="2"/>
    <s v="GCA_001766235.1"/>
    <s v="Primary Assembly"/>
    <s v="chromosome"/>
    <s v="CP015164.1"/>
    <n v="2197748"/>
    <n v="2197942"/>
    <x v="1"/>
    <m/>
    <m/>
    <m/>
    <m/>
    <m/>
    <m/>
    <s v="A4S02_10710"/>
    <n v="195"/>
    <m/>
    <m/>
  </r>
  <r>
    <n v="4284"/>
    <x v="1"/>
    <x v="3"/>
    <s v="GCA_001766235.1"/>
    <s v="Primary Assembly"/>
    <s v="chromosome"/>
    <s v="CP015164.1"/>
    <n v="2197748"/>
    <n v="2197942"/>
    <x v="1"/>
    <s v="AOW47883.1"/>
    <m/>
    <m/>
    <s v="hypothetical protein"/>
    <m/>
    <m/>
    <s v="A4S02_10710"/>
    <n v="195"/>
    <n v="64"/>
    <m/>
  </r>
  <r>
    <n v="4285"/>
    <x v="0"/>
    <x v="2"/>
    <s v="GCA_001766235.1"/>
    <s v="Primary Assembly"/>
    <s v="chromosome"/>
    <s v="CP015164.1"/>
    <n v="2198055"/>
    <n v="2198345"/>
    <x v="1"/>
    <m/>
    <m/>
    <m/>
    <m/>
    <m/>
    <m/>
    <s v="A4S02_10715"/>
    <n v="291"/>
    <m/>
    <m/>
  </r>
  <r>
    <n v="4286"/>
    <x v="1"/>
    <x v="3"/>
    <s v="GCA_001766235.1"/>
    <s v="Primary Assembly"/>
    <s v="chromosome"/>
    <s v="CP015164.1"/>
    <n v="2198055"/>
    <n v="2198345"/>
    <x v="1"/>
    <s v="AOW47161.1"/>
    <m/>
    <m/>
    <s v="hypothetical protein"/>
    <m/>
    <m/>
    <s v="A4S02_10715"/>
    <n v="291"/>
    <n v="96"/>
    <m/>
  </r>
  <r>
    <n v="4287"/>
    <x v="0"/>
    <x v="2"/>
    <s v="GCA_001766235.1"/>
    <s v="Primary Assembly"/>
    <s v="chromosome"/>
    <s v="CP015164.1"/>
    <n v="2198502"/>
    <n v="2198741"/>
    <x v="0"/>
    <m/>
    <m/>
    <m/>
    <m/>
    <m/>
    <m/>
    <s v="A4S02_10720"/>
    <n v="240"/>
    <m/>
    <m/>
  </r>
  <r>
    <n v="4288"/>
    <x v="1"/>
    <x v="3"/>
    <s v="GCA_001766235.1"/>
    <s v="Primary Assembly"/>
    <s v="chromosome"/>
    <s v="CP015164.1"/>
    <n v="2198502"/>
    <n v="2198741"/>
    <x v="0"/>
    <s v="AOW47162.1"/>
    <m/>
    <m/>
    <s v="hypothetical protein"/>
    <m/>
    <m/>
    <s v="A4S02_10720"/>
    <n v="240"/>
    <n v="79"/>
    <m/>
  </r>
  <r>
    <n v="4289"/>
    <x v="0"/>
    <x v="2"/>
    <s v="GCA_001766235.1"/>
    <s v="Primary Assembly"/>
    <s v="chromosome"/>
    <s v="CP015164.1"/>
    <n v="2198744"/>
    <n v="2199208"/>
    <x v="1"/>
    <m/>
    <m/>
    <m/>
    <m/>
    <m/>
    <m/>
    <s v="A4S02_10725"/>
    <n v="465"/>
    <m/>
    <m/>
  </r>
  <r>
    <n v="4290"/>
    <x v="1"/>
    <x v="3"/>
    <s v="GCA_001766235.1"/>
    <s v="Primary Assembly"/>
    <s v="chromosome"/>
    <s v="CP015164.1"/>
    <n v="2198744"/>
    <n v="2199208"/>
    <x v="1"/>
    <s v="AOW47163.1"/>
    <m/>
    <m/>
    <s v="single-stranded DNA-binding protein"/>
    <m/>
    <m/>
    <s v="A4S02_10725"/>
    <n v="465"/>
    <n v="154"/>
    <m/>
  </r>
  <r>
    <n v="4291"/>
    <x v="0"/>
    <x v="2"/>
    <s v="GCA_001766235.1"/>
    <s v="Primary Assembly"/>
    <s v="chromosome"/>
    <s v="CP015164.1"/>
    <n v="2199208"/>
    <n v="2199591"/>
    <x v="1"/>
    <m/>
    <m/>
    <m/>
    <m/>
    <m/>
    <m/>
    <s v="A4S02_10730"/>
    <n v="384"/>
    <m/>
    <m/>
  </r>
  <r>
    <n v="4292"/>
    <x v="1"/>
    <x v="3"/>
    <s v="GCA_001766235.1"/>
    <s v="Primary Assembly"/>
    <s v="chromosome"/>
    <s v="CP015164.1"/>
    <n v="2199208"/>
    <n v="2199591"/>
    <x v="1"/>
    <s v="AOW47164.1"/>
    <m/>
    <m/>
    <s v="hypothetical protein"/>
    <m/>
    <m/>
    <s v="A4S02_10730"/>
    <n v="384"/>
    <n v="127"/>
    <m/>
  </r>
  <r>
    <n v="4293"/>
    <x v="0"/>
    <x v="2"/>
    <s v="GCA_001766235.1"/>
    <s v="Primary Assembly"/>
    <s v="chromosome"/>
    <s v="CP015164.1"/>
    <n v="2199698"/>
    <n v="2199982"/>
    <x v="0"/>
    <m/>
    <m/>
    <m/>
    <m/>
    <m/>
    <m/>
    <s v="A4S02_10735"/>
    <n v="285"/>
    <m/>
    <m/>
  </r>
  <r>
    <n v="4294"/>
    <x v="1"/>
    <x v="3"/>
    <s v="GCA_001766235.1"/>
    <s v="Primary Assembly"/>
    <s v="chromosome"/>
    <s v="CP015164.1"/>
    <n v="2199698"/>
    <n v="2199982"/>
    <x v="0"/>
    <s v="AOW47165.1"/>
    <m/>
    <m/>
    <s v="hypothetical protein"/>
    <m/>
    <m/>
    <s v="A4S02_10735"/>
    <n v="285"/>
    <n v="94"/>
    <m/>
  </r>
  <r>
    <n v="4295"/>
    <x v="0"/>
    <x v="2"/>
    <s v="GCA_001766235.1"/>
    <s v="Primary Assembly"/>
    <s v="chromosome"/>
    <s v="CP015164.1"/>
    <n v="2200040"/>
    <n v="2200249"/>
    <x v="1"/>
    <m/>
    <m/>
    <m/>
    <m/>
    <m/>
    <m/>
    <s v="A4S02_10740"/>
    <n v="210"/>
    <m/>
    <m/>
  </r>
  <r>
    <n v="4296"/>
    <x v="1"/>
    <x v="3"/>
    <s v="GCA_001766235.1"/>
    <s v="Primary Assembly"/>
    <s v="chromosome"/>
    <s v="CP015164.1"/>
    <n v="2200040"/>
    <n v="2200249"/>
    <x v="1"/>
    <s v="AOW47166.1"/>
    <m/>
    <m/>
    <s v="hypothetical protein"/>
    <m/>
    <m/>
    <s v="A4S02_10740"/>
    <n v="210"/>
    <n v="69"/>
    <m/>
  </r>
  <r>
    <n v="4297"/>
    <x v="0"/>
    <x v="2"/>
    <s v="GCA_001766235.1"/>
    <s v="Primary Assembly"/>
    <s v="chromosome"/>
    <s v="CP015164.1"/>
    <n v="2200335"/>
    <n v="2200733"/>
    <x v="0"/>
    <m/>
    <m/>
    <m/>
    <m/>
    <m/>
    <m/>
    <s v="A4S02_10745"/>
    <n v="399"/>
    <m/>
    <m/>
  </r>
  <r>
    <n v="4298"/>
    <x v="1"/>
    <x v="3"/>
    <s v="GCA_001766235.1"/>
    <s v="Primary Assembly"/>
    <s v="chromosome"/>
    <s v="CP015164.1"/>
    <n v="2200335"/>
    <n v="2200733"/>
    <x v="0"/>
    <s v="AOW47167.1"/>
    <m/>
    <m/>
    <s v="hypothetical protein"/>
    <m/>
    <m/>
    <s v="A4S02_10745"/>
    <n v="399"/>
    <n v="132"/>
    <m/>
  </r>
  <r>
    <n v="4299"/>
    <x v="0"/>
    <x v="2"/>
    <s v="GCA_001766235.1"/>
    <s v="Primary Assembly"/>
    <s v="chromosome"/>
    <s v="CP015164.1"/>
    <n v="2201436"/>
    <n v="2201714"/>
    <x v="0"/>
    <m/>
    <m/>
    <m/>
    <m/>
    <m/>
    <m/>
    <s v="A4S02_10750"/>
    <n v="279"/>
    <m/>
    <m/>
  </r>
  <r>
    <n v="4300"/>
    <x v="1"/>
    <x v="3"/>
    <s v="GCA_001766235.1"/>
    <s v="Primary Assembly"/>
    <s v="chromosome"/>
    <s v="CP015164.1"/>
    <n v="2201436"/>
    <n v="2201714"/>
    <x v="0"/>
    <s v="AOW47168.1"/>
    <m/>
    <m/>
    <s v="hypothetical protein"/>
    <m/>
    <m/>
    <s v="A4S02_10750"/>
    <n v="279"/>
    <n v="92"/>
    <m/>
  </r>
  <r>
    <n v="4301"/>
    <x v="0"/>
    <x v="2"/>
    <s v="GCA_001766235.1"/>
    <s v="Primary Assembly"/>
    <s v="chromosome"/>
    <s v="CP015164.1"/>
    <n v="2202240"/>
    <n v="2202551"/>
    <x v="0"/>
    <m/>
    <m/>
    <m/>
    <m/>
    <m/>
    <m/>
    <s v="A4S02_10755"/>
    <n v="312"/>
    <m/>
    <m/>
  </r>
  <r>
    <n v="4302"/>
    <x v="1"/>
    <x v="3"/>
    <s v="GCA_001766235.1"/>
    <s v="Primary Assembly"/>
    <s v="chromosome"/>
    <s v="CP015164.1"/>
    <n v="2202240"/>
    <n v="2202551"/>
    <x v="0"/>
    <s v="AOW47169.1"/>
    <m/>
    <m/>
    <s v="hypothetical protein"/>
    <m/>
    <m/>
    <s v="A4S02_10755"/>
    <n v="312"/>
    <n v="103"/>
    <m/>
  </r>
  <r>
    <n v="4303"/>
    <x v="0"/>
    <x v="2"/>
    <s v="GCA_001766235.1"/>
    <s v="Primary Assembly"/>
    <s v="chromosome"/>
    <s v="CP015164.1"/>
    <n v="2202548"/>
    <n v="2202838"/>
    <x v="0"/>
    <m/>
    <m/>
    <m/>
    <m/>
    <m/>
    <m/>
    <s v="A4S02_10760"/>
    <n v="291"/>
    <m/>
    <m/>
  </r>
  <r>
    <n v="4304"/>
    <x v="1"/>
    <x v="3"/>
    <s v="GCA_001766235.1"/>
    <s v="Primary Assembly"/>
    <s v="chromosome"/>
    <s v="CP015164.1"/>
    <n v="2202548"/>
    <n v="2202838"/>
    <x v="0"/>
    <s v="AOW47170.1"/>
    <m/>
    <m/>
    <s v="hypothetical protein"/>
    <m/>
    <m/>
    <s v="A4S02_10760"/>
    <n v="291"/>
    <n v="96"/>
    <m/>
  </r>
  <r>
    <n v="4305"/>
    <x v="0"/>
    <x v="2"/>
    <s v="GCA_001766235.1"/>
    <s v="Primary Assembly"/>
    <s v="chromosome"/>
    <s v="CP015164.1"/>
    <n v="2202838"/>
    <n v="2203074"/>
    <x v="0"/>
    <m/>
    <m/>
    <m/>
    <m/>
    <m/>
    <m/>
    <s v="A4S02_10765"/>
    <n v="237"/>
    <m/>
    <m/>
  </r>
  <r>
    <n v="4306"/>
    <x v="1"/>
    <x v="3"/>
    <s v="GCA_001766235.1"/>
    <s v="Primary Assembly"/>
    <s v="chromosome"/>
    <s v="CP015164.1"/>
    <n v="2202838"/>
    <n v="2203074"/>
    <x v="0"/>
    <s v="AOW47171.1"/>
    <m/>
    <m/>
    <s v="hypothetical protein"/>
    <m/>
    <m/>
    <s v="A4S02_10765"/>
    <n v="237"/>
    <n v="78"/>
    <m/>
  </r>
  <r>
    <n v="4307"/>
    <x v="0"/>
    <x v="2"/>
    <s v="GCA_001766235.1"/>
    <s v="Primary Assembly"/>
    <s v="chromosome"/>
    <s v="CP015164.1"/>
    <n v="2203153"/>
    <n v="2203473"/>
    <x v="0"/>
    <m/>
    <m/>
    <m/>
    <m/>
    <m/>
    <m/>
    <s v="A4S02_10770"/>
    <n v="321"/>
    <m/>
    <m/>
  </r>
  <r>
    <n v="4308"/>
    <x v="1"/>
    <x v="3"/>
    <s v="GCA_001766235.1"/>
    <s v="Primary Assembly"/>
    <s v="chromosome"/>
    <s v="CP015164.1"/>
    <n v="2203153"/>
    <n v="2203473"/>
    <x v="0"/>
    <s v="AOW47172.1"/>
    <m/>
    <m/>
    <s v="hypothetical protein"/>
    <m/>
    <m/>
    <s v="A4S02_10770"/>
    <n v="321"/>
    <n v="106"/>
    <m/>
  </r>
  <r>
    <n v="4309"/>
    <x v="0"/>
    <x v="2"/>
    <s v="GCA_001766235.1"/>
    <s v="Primary Assembly"/>
    <s v="chromosome"/>
    <s v="CP015164.1"/>
    <n v="2203470"/>
    <n v="2203664"/>
    <x v="0"/>
    <m/>
    <m/>
    <m/>
    <m/>
    <m/>
    <m/>
    <s v="A4S02_10775"/>
    <n v="195"/>
    <m/>
    <m/>
  </r>
  <r>
    <n v="4310"/>
    <x v="1"/>
    <x v="3"/>
    <s v="GCA_001766235.1"/>
    <s v="Primary Assembly"/>
    <s v="chromosome"/>
    <s v="CP015164.1"/>
    <n v="2203470"/>
    <n v="2203664"/>
    <x v="0"/>
    <s v="AOW47173.1"/>
    <m/>
    <m/>
    <s v="hypothetical protein"/>
    <m/>
    <m/>
    <s v="A4S02_10775"/>
    <n v="195"/>
    <n v="64"/>
    <m/>
  </r>
  <r>
    <n v="4311"/>
    <x v="0"/>
    <x v="2"/>
    <s v="GCA_001766235.1"/>
    <s v="Primary Assembly"/>
    <s v="chromosome"/>
    <s v="CP015164.1"/>
    <n v="2203664"/>
    <n v="2204122"/>
    <x v="0"/>
    <m/>
    <m/>
    <m/>
    <m/>
    <m/>
    <m/>
    <s v="A4S02_10780"/>
    <n v="459"/>
    <m/>
    <m/>
  </r>
  <r>
    <n v="4312"/>
    <x v="1"/>
    <x v="3"/>
    <s v="GCA_001766235.1"/>
    <s v="Primary Assembly"/>
    <s v="chromosome"/>
    <s v="CP015164.1"/>
    <n v="2203664"/>
    <n v="2204122"/>
    <x v="0"/>
    <s v="AOW47174.1"/>
    <m/>
    <m/>
    <s v="hypothetical protein"/>
    <m/>
    <m/>
    <s v="A4S02_10780"/>
    <n v="459"/>
    <n v="152"/>
    <m/>
  </r>
  <r>
    <n v="4313"/>
    <x v="0"/>
    <x v="2"/>
    <s v="GCA_001766235.1"/>
    <s v="Primary Assembly"/>
    <s v="chromosome"/>
    <s v="CP015164.1"/>
    <n v="2204124"/>
    <n v="2204957"/>
    <x v="0"/>
    <m/>
    <m/>
    <m/>
    <m/>
    <m/>
    <m/>
    <s v="A4S02_10785"/>
    <n v="834"/>
    <m/>
    <m/>
  </r>
  <r>
    <n v="4314"/>
    <x v="1"/>
    <x v="3"/>
    <s v="GCA_001766235.1"/>
    <s v="Primary Assembly"/>
    <s v="chromosome"/>
    <s v="CP015164.1"/>
    <n v="2204124"/>
    <n v="2204957"/>
    <x v="0"/>
    <s v="AOW47175.1"/>
    <m/>
    <m/>
    <s v="hypothetical protein"/>
    <m/>
    <m/>
    <s v="A4S02_10785"/>
    <n v="834"/>
    <n v="277"/>
    <m/>
  </r>
  <r>
    <n v="4315"/>
    <x v="0"/>
    <x v="2"/>
    <s v="GCA_001766235.1"/>
    <s v="Primary Assembly"/>
    <s v="chromosome"/>
    <s v="CP015164.1"/>
    <n v="2204954"/>
    <n v="2205544"/>
    <x v="0"/>
    <m/>
    <m/>
    <m/>
    <m/>
    <m/>
    <m/>
    <s v="A4S02_10790"/>
    <n v="591"/>
    <m/>
    <m/>
  </r>
  <r>
    <n v="4316"/>
    <x v="1"/>
    <x v="3"/>
    <s v="GCA_001766235.1"/>
    <s v="Primary Assembly"/>
    <s v="chromosome"/>
    <s v="CP015164.1"/>
    <n v="2204954"/>
    <n v="2205544"/>
    <x v="0"/>
    <s v="AOW47176.1"/>
    <m/>
    <m/>
    <s v="hypothetical protein"/>
    <m/>
    <m/>
    <s v="A4S02_10790"/>
    <n v="591"/>
    <n v="196"/>
    <m/>
  </r>
  <r>
    <n v="4317"/>
    <x v="0"/>
    <x v="2"/>
    <s v="GCA_001766235.1"/>
    <s v="Primary Assembly"/>
    <s v="chromosome"/>
    <s v="CP015164.1"/>
    <n v="2205541"/>
    <n v="2205915"/>
    <x v="0"/>
    <m/>
    <m/>
    <m/>
    <m/>
    <m/>
    <m/>
    <s v="A4S02_10795"/>
    <n v="375"/>
    <m/>
    <m/>
  </r>
  <r>
    <n v="4318"/>
    <x v="1"/>
    <x v="3"/>
    <s v="GCA_001766235.1"/>
    <s v="Primary Assembly"/>
    <s v="chromosome"/>
    <s v="CP015164.1"/>
    <n v="2205541"/>
    <n v="2205915"/>
    <x v="0"/>
    <s v="AOW47177.1"/>
    <m/>
    <m/>
    <s v="hypothetical protein"/>
    <m/>
    <m/>
    <s v="A4S02_10795"/>
    <n v="375"/>
    <n v="124"/>
    <m/>
  </r>
  <r>
    <n v="4319"/>
    <x v="0"/>
    <x v="2"/>
    <s v="GCA_001766235.1"/>
    <s v="Primary Assembly"/>
    <s v="chromosome"/>
    <s v="CP015164.1"/>
    <n v="2206137"/>
    <n v="2206553"/>
    <x v="0"/>
    <m/>
    <m/>
    <m/>
    <m/>
    <m/>
    <m/>
    <s v="A4S02_10800"/>
    <n v="417"/>
    <m/>
    <m/>
  </r>
  <r>
    <n v="4320"/>
    <x v="1"/>
    <x v="3"/>
    <s v="GCA_001766235.1"/>
    <s v="Primary Assembly"/>
    <s v="chromosome"/>
    <s v="CP015164.1"/>
    <n v="2206137"/>
    <n v="2206553"/>
    <x v="0"/>
    <s v="AOW47178.1"/>
    <m/>
    <m/>
    <s v="hypothetical protein"/>
    <m/>
    <m/>
    <s v="A4S02_10800"/>
    <n v="417"/>
    <n v="138"/>
    <m/>
  </r>
  <r>
    <n v="4321"/>
    <x v="0"/>
    <x v="2"/>
    <s v="GCA_001766235.1"/>
    <s v="Primary Assembly"/>
    <s v="chromosome"/>
    <s v="CP015164.1"/>
    <n v="2206550"/>
    <n v="2206861"/>
    <x v="0"/>
    <m/>
    <m/>
    <m/>
    <m/>
    <m/>
    <m/>
    <s v="A4S02_10805"/>
    <n v="312"/>
    <m/>
    <m/>
  </r>
  <r>
    <n v="4322"/>
    <x v="1"/>
    <x v="3"/>
    <s v="GCA_001766235.1"/>
    <s v="Primary Assembly"/>
    <s v="chromosome"/>
    <s v="CP015164.1"/>
    <n v="2206550"/>
    <n v="2206861"/>
    <x v="0"/>
    <s v="AOW47179.1"/>
    <m/>
    <m/>
    <s v="hypothetical protein"/>
    <m/>
    <m/>
    <s v="A4S02_10805"/>
    <n v="312"/>
    <n v="103"/>
    <m/>
  </r>
  <r>
    <n v="4323"/>
    <x v="0"/>
    <x v="2"/>
    <s v="GCA_001766235.1"/>
    <s v="Primary Assembly"/>
    <s v="chromosome"/>
    <s v="CP015164.1"/>
    <n v="2206854"/>
    <n v="2207084"/>
    <x v="0"/>
    <m/>
    <m/>
    <m/>
    <m/>
    <m/>
    <m/>
    <s v="A4S02_10810"/>
    <n v="231"/>
    <m/>
    <m/>
  </r>
  <r>
    <n v="4324"/>
    <x v="1"/>
    <x v="3"/>
    <s v="GCA_001766235.1"/>
    <s v="Primary Assembly"/>
    <s v="chromosome"/>
    <s v="CP015164.1"/>
    <n v="2206854"/>
    <n v="2207084"/>
    <x v="0"/>
    <s v="AOW47180.1"/>
    <m/>
    <m/>
    <s v="hypothetical protein"/>
    <m/>
    <m/>
    <s v="A4S02_10810"/>
    <n v="231"/>
    <n v="76"/>
    <m/>
  </r>
  <r>
    <n v="4325"/>
    <x v="0"/>
    <x v="2"/>
    <s v="GCA_001766235.1"/>
    <s v="Primary Assembly"/>
    <s v="chromosome"/>
    <s v="CP015164.1"/>
    <n v="2207081"/>
    <n v="2208121"/>
    <x v="0"/>
    <m/>
    <m/>
    <m/>
    <m/>
    <m/>
    <m/>
    <s v="A4S02_10815"/>
    <n v="1041"/>
    <m/>
    <m/>
  </r>
  <r>
    <n v="4326"/>
    <x v="1"/>
    <x v="3"/>
    <s v="GCA_001766235.1"/>
    <s v="Primary Assembly"/>
    <s v="chromosome"/>
    <s v="CP015164.1"/>
    <n v="2207081"/>
    <n v="2208121"/>
    <x v="0"/>
    <s v="AOW47181.1"/>
    <m/>
    <m/>
    <s v="hypothetical protein"/>
    <m/>
    <m/>
    <s v="A4S02_10815"/>
    <n v="1041"/>
    <n v="346"/>
    <m/>
  </r>
  <r>
    <n v="4327"/>
    <x v="0"/>
    <x v="2"/>
    <s v="GCA_001766235.1"/>
    <s v="Primary Assembly"/>
    <s v="chromosome"/>
    <s v="CP015164.1"/>
    <n v="2208292"/>
    <n v="2209077"/>
    <x v="1"/>
    <m/>
    <m/>
    <m/>
    <m/>
    <m/>
    <m/>
    <s v="A4S02_10820"/>
    <n v="786"/>
    <m/>
    <m/>
  </r>
  <r>
    <n v="4328"/>
    <x v="1"/>
    <x v="3"/>
    <s v="GCA_001766235.1"/>
    <s v="Primary Assembly"/>
    <s v="chromosome"/>
    <s v="CP015164.1"/>
    <n v="2208292"/>
    <n v="2209077"/>
    <x v="1"/>
    <s v="AOW47182.1"/>
    <m/>
    <m/>
    <s v="endonuclease"/>
    <m/>
    <m/>
    <s v="A4S02_10820"/>
    <n v="786"/>
    <n v="261"/>
    <m/>
  </r>
  <r>
    <n v="4329"/>
    <x v="0"/>
    <x v="2"/>
    <s v="GCA_001766235.1"/>
    <s v="Primary Assembly"/>
    <s v="chromosome"/>
    <s v="CP015164.1"/>
    <n v="2209222"/>
    <n v="2209614"/>
    <x v="0"/>
    <m/>
    <m/>
    <m/>
    <m/>
    <m/>
    <m/>
    <s v="A4S02_10825"/>
    <n v="393"/>
    <m/>
    <m/>
  </r>
  <r>
    <n v="4330"/>
    <x v="1"/>
    <x v="3"/>
    <s v="GCA_001766235.1"/>
    <s v="Primary Assembly"/>
    <s v="chromosome"/>
    <s v="CP015164.1"/>
    <n v="2209222"/>
    <n v="2209614"/>
    <x v="0"/>
    <s v="AOW47183.1"/>
    <m/>
    <m/>
    <s v="hypothetical protein"/>
    <m/>
    <m/>
    <s v="A4S02_10825"/>
    <n v="393"/>
    <n v="130"/>
    <m/>
  </r>
  <r>
    <n v="4331"/>
    <x v="0"/>
    <x v="0"/>
    <s v="GCA_001766235.1"/>
    <s v="Primary Assembly"/>
    <s v="chromosome"/>
    <s v="CP015164.1"/>
    <n v="2209906"/>
    <n v="2210505"/>
    <x v="0"/>
    <m/>
    <m/>
    <m/>
    <m/>
    <m/>
    <m/>
    <s v="A4S02_10830"/>
    <n v="600"/>
    <m/>
    <s v="pseudo"/>
  </r>
  <r>
    <n v="4332"/>
    <x v="1"/>
    <x v="1"/>
    <s v="GCA_001766235.1"/>
    <s v="Primary Assembly"/>
    <s v="chromosome"/>
    <s v="CP015164.1"/>
    <n v="2209906"/>
    <n v="2210505"/>
    <x v="0"/>
    <m/>
    <m/>
    <m/>
    <s v="lipopolysaccharide modification acyltransferase"/>
    <m/>
    <m/>
    <s v="A4S02_10830"/>
    <n v="600"/>
    <m/>
    <s v="pseudo"/>
  </r>
  <r>
    <n v="4333"/>
    <x v="0"/>
    <x v="2"/>
    <s v="GCA_001766235.1"/>
    <s v="Primary Assembly"/>
    <s v="chromosome"/>
    <s v="CP015164.1"/>
    <n v="2210545"/>
    <n v="2211372"/>
    <x v="1"/>
    <m/>
    <m/>
    <m/>
    <m/>
    <m/>
    <m/>
    <s v="A4S02_10835"/>
    <n v="828"/>
    <m/>
    <m/>
  </r>
  <r>
    <n v="4334"/>
    <x v="1"/>
    <x v="3"/>
    <s v="GCA_001766235.1"/>
    <s v="Primary Assembly"/>
    <s v="chromosome"/>
    <s v="CP015164.1"/>
    <n v="2210545"/>
    <n v="2211372"/>
    <x v="1"/>
    <s v="AOW47184.1"/>
    <m/>
    <m/>
    <s v="transposase"/>
    <m/>
    <m/>
    <s v="A4S02_10835"/>
    <n v="828"/>
    <n v="275"/>
    <m/>
  </r>
  <r>
    <n v="4335"/>
    <x v="0"/>
    <x v="0"/>
    <s v="GCA_001766235.1"/>
    <s v="Primary Assembly"/>
    <s v="chromosome"/>
    <s v="CP015164.1"/>
    <n v="2211374"/>
    <n v="2211631"/>
    <x v="1"/>
    <m/>
    <m/>
    <m/>
    <m/>
    <m/>
    <m/>
    <s v="A4S02_10840"/>
    <n v="258"/>
    <m/>
    <s v="pseudo"/>
  </r>
  <r>
    <n v="4336"/>
    <x v="1"/>
    <x v="1"/>
    <s v="GCA_001766235.1"/>
    <s v="Primary Assembly"/>
    <s v="chromosome"/>
    <s v="CP015164.1"/>
    <n v="2211374"/>
    <n v="2211631"/>
    <x v="1"/>
    <m/>
    <m/>
    <m/>
    <s v="transposase"/>
    <m/>
    <m/>
    <s v="A4S02_10840"/>
    <n v="258"/>
    <m/>
    <s v="pseudo"/>
  </r>
  <r>
    <n v="4337"/>
    <x v="0"/>
    <x v="0"/>
    <s v="GCA_001766235.1"/>
    <s v="Primary Assembly"/>
    <s v="chromosome"/>
    <s v="CP015164.1"/>
    <n v="2211664"/>
    <n v="2212206"/>
    <x v="0"/>
    <m/>
    <m/>
    <m/>
    <m/>
    <m/>
    <m/>
    <s v="A4S02_10845"/>
    <n v="543"/>
    <m/>
    <s v="pseudo"/>
  </r>
  <r>
    <n v="4338"/>
    <x v="1"/>
    <x v="1"/>
    <s v="GCA_001766235.1"/>
    <s v="Primary Assembly"/>
    <s v="chromosome"/>
    <s v="CP015164.1"/>
    <n v="2211664"/>
    <n v="2212206"/>
    <x v="0"/>
    <m/>
    <m/>
    <m/>
    <s v="lipopolysaccharide modification acyltransferase"/>
    <m/>
    <m/>
    <s v="A4S02_10845"/>
    <n v="543"/>
    <m/>
    <s v="pseudo"/>
  </r>
  <r>
    <n v="4339"/>
    <x v="0"/>
    <x v="2"/>
    <s v="GCA_001766235.1"/>
    <s v="Primary Assembly"/>
    <s v="chromosome"/>
    <s v="CP015164.1"/>
    <n v="2212269"/>
    <n v="2212481"/>
    <x v="1"/>
    <m/>
    <m/>
    <m/>
    <m/>
    <m/>
    <m/>
    <s v="A4S02_10850"/>
    <n v="213"/>
    <m/>
    <m/>
  </r>
  <r>
    <n v="4340"/>
    <x v="1"/>
    <x v="3"/>
    <s v="GCA_001766235.1"/>
    <s v="Primary Assembly"/>
    <s v="chromosome"/>
    <s v="CP015164.1"/>
    <n v="2212269"/>
    <n v="2212481"/>
    <x v="1"/>
    <s v="AOW47185.1"/>
    <m/>
    <m/>
    <s v="hypothetical protein"/>
    <m/>
    <m/>
    <s v="A4S02_10850"/>
    <n v="213"/>
    <n v="70"/>
    <m/>
  </r>
  <r>
    <n v="4341"/>
    <x v="0"/>
    <x v="2"/>
    <s v="GCA_001766235.1"/>
    <s v="Primary Assembly"/>
    <s v="chromosome"/>
    <s v="CP015164.1"/>
    <n v="2212614"/>
    <n v="2213450"/>
    <x v="1"/>
    <m/>
    <m/>
    <m/>
    <m/>
    <m/>
    <m/>
    <s v="A4S02_10855"/>
    <n v="837"/>
    <m/>
    <m/>
  </r>
  <r>
    <n v="4342"/>
    <x v="1"/>
    <x v="3"/>
    <s v="GCA_001766235.1"/>
    <s v="Primary Assembly"/>
    <s v="chromosome"/>
    <s v="CP015164.1"/>
    <n v="2212614"/>
    <n v="2213450"/>
    <x v="1"/>
    <s v="AOW47186.1"/>
    <m/>
    <m/>
    <s v="hypothetical protein"/>
    <m/>
    <m/>
    <s v="A4S02_10855"/>
    <n v="837"/>
    <n v="278"/>
    <m/>
  </r>
  <r>
    <n v="4343"/>
    <x v="0"/>
    <x v="2"/>
    <s v="GCA_001766235.1"/>
    <s v="Primary Assembly"/>
    <s v="chromosome"/>
    <s v="CP015164.1"/>
    <n v="2214021"/>
    <n v="2214698"/>
    <x v="1"/>
    <m/>
    <m/>
    <m/>
    <m/>
    <m/>
    <m/>
    <s v="A4S02_10860"/>
    <n v="678"/>
    <m/>
    <m/>
  </r>
  <r>
    <n v="4344"/>
    <x v="1"/>
    <x v="3"/>
    <s v="GCA_001766235.1"/>
    <s v="Primary Assembly"/>
    <s v="chromosome"/>
    <s v="CP015164.1"/>
    <n v="2214021"/>
    <n v="2214698"/>
    <x v="1"/>
    <s v="AOW47187.1"/>
    <m/>
    <m/>
    <s v="hypothetical protein"/>
    <m/>
    <m/>
    <s v="A4S02_10860"/>
    <n v="678"/>
    <n v="225"/>
    <m/>
  </r>
  <r>
    <n v="4345"/>
    <x v="0"/>
    <x v="2"/>
    <s v="GCA_001766235.1"/>
    <s v="Primary Assembly"/>
    <s v="chromosome"/>
    <s v="CP015164.1"/>
    <n v="2214855"/>
    <n v="2215037"/>
    <x v="0"/>
    <m/>
    <m/>
    <m/>
    <m/>
    <m/>
    <m/>
    <s v="A4S02_10865"/>
    <n v="183"/>
    <m/>
    <m/>
  </r>
  <r>
    <n v="4346"/>
    <x v="1"/>
    <x v="3"/>
    <s v="GCA_001766235.1"/>
    <s v="Primary Assembly"/>
    <s v="chromosome"/>
    <s v="CP015164.1"/>
    <n v="2214855"/>
    <n v="2215037"/>
    <x v="0"/>
    <s v="AOW47884.1"/>
    <m/>
    <m/>
    <s v="hypothetical protein"/>
    <m/>
    <m/>
    <s v="A4S02_10865"/>
    <n v="183"/>
    <n v="60"/>
    <m/>
  </r>
  <r>
    <n v="4347"/>
    <x v="0"/>
    <x v="2"/>
    <s v="GCA_001766235.1"/>
    <s v="Primary Assembly"/>
    <s v="chromosome"/>
    <s v="CP015164.1"/>
    <n v="2215043"/>
    <n v="2215309"/>
    <x v="1"/>
    <m/>
    <m/>
    <m/>
    <m/>
    <m/>
    <m/>
    <s v="A4S02_10870"/>
    <n v="267"/>
    <m/>
    <m/>
  </r>
  <r>
    <n v="4348"/>
    <x v="1"/>
    <x v="3"/>
    <s v="GCA_001766235.1"/>
    <s v="Primary Assembly"/>
    <s v="chromosome"/>
    <s v="CP015164.1"/>
    <n v="2215043"/>
    <n v="2215309"/>
    <x v="1"/>
    <s v="AOW47188.1"/>
    <m/>
    <m/>
    <s v="hypothetical protein"/>
    <m/>
    <m/>
    <s v="A4S02_10870"/>
    <n v="267"/>
    <n v="88"/>
    <m/>
  </r>
  <r>
    <n v="4349"/>
    <x v="0"/>
    <x v="0"/>
    <s v="GCA_001766235.1"/>
    <s v="Primary Assembly"/>
    <s v="chromosome"/>
    <s v="CP015164.1"/>
    <n v="2215403"/>
    <n v="2215774"/>
    <x v="0"/>
    <m/>
    <m/>
    <m/>
    <m/>
    <m/>
    <m/>
    <s v="A4S02_10875"/>
    <n v="372"/>
    <m/>
    <s v="pseudo"/>
  </r>
  <r>
    <n v="4350"/>
    <x v="1"/>
    <x v="1"/>
    <s v="GCA_001766235.1"/>
    <s v="Primary Assembly"/>
    <s v="chromosome"/>
    <s v="CP015164.1"/>
    <n v="2215403"/>
    <n v="2215774"/>
    <x v="0"/>
    <m/>
    <m/>
    <m/>
    <s v="integrase"/>
    <m/>
    <m/>
    <s v="A4S02_10875"/>
    <n v="372"/>
    <m/>
    <s v="pseudo"/>
  </r>
  <r>
    <n v="4351"/>
    <x v="0"/>
    <x v="4"/>
    <s v="GCA_001766235.1"/>
    <s v="Primary Assembly"/>
    <s v="chromosome"/>
    <s v="CP015164.1"/>
    <n v="2216411"/>
    <n v="2216485"/>
    <x v="1"/>
    <m/>
    <m/>
    <m/>
    <m/>
    <m/>
    <m/>
    <s v="A4S02_10880"/>
    <n v="75"/>
    <m/>
    <m/>
  </r>
  <r>
    <n v="4352"/>
    <x v="2"/>
    <x v="5"/>
    <s v="GCA_001766235.1"/>
    <s v="Primary Assembly"/>
    <s v="chromosome"/>
    <s v="CP015164.1"/>
    <n v="2216411"/>
    <n v="2216485"/>
    <x v="1"/>
    <m/>
    <m/>
    <m/>
    <s v="tRNA-Val"/>
    <m/>
    <m/>
    <s v="A4S02_10880"/>
    <n v="75"/>
    <m/>
    <s v="anticodon=GAC"/>
  </r>
  <r>
    <n v="4353"/>
    <x v="0"/>
    <x v="2"/>
    <s v="GCA_001766235.1"/>
    <s v="Primary Assembly"/>
    <s v="chromosome"/>
    <s v="CP015164.1"/>
    <n v="2216553"/>
    <n v="2217479"/>
    <x v="0"/>
    <m/>
    <m/>
    <m/>
    <m/>
    <m/>
    <m/>
    <s v="A4S02_10885"/>
    <n v="927"/>
    <m/>
    <m/>
  </r>
  <r>
    <n v="4354"/>
    <x v="1"/>
    <x v="3"/>
    <s v="GCA_001766235.1"/>
    <s v="Primary Assembly"/>
    <s v="chromosome"/>
    <s v="CP015164.1"/>
    <n v="2216553"/>
    <n v="2217479"/>
    <x v="0"/>
    <s v="AOW47189.1"/>
    <m/>
    <m/>
    <s v="N-formylglutamate amidohydrolase"/>
    <m/>
    <m/>
    <s v="A4S02_10885"/>
    <n v="927"/>
    <n v="308"/>
    <m/>
  </r>
  <r>
    <n v="4355"/>
    <x v="0"/>
    <x v="2"/>
    <s v="GCA_001766235.1"/>
    <s v="Primary Assembly"/>
    <s v="chromosome"/>
    <s v="CP015164.1"/>
    <n v="2217585"/>
    <n v="2219462"/>
    <x v="0"/>
    <m/>
    <m/>
    <m/>
    <m/>
    <m/>
    <m/>
    <s v="A4S02_10890"/>
    <n v="1878"/>
    <m/>
    <m/>
  </r>
  <r>
    <n v="4356"/>
    <x v="1"/>
    <x v="3"/>
    <s v="GCA_001766235.1"/>
    <s v="Primary Assembly"/>
    <s v="chromosome"/>
    <s v="CP015164.1"/>
    <n v="2217585"/>
    <n v="2219462"/>
    <x v="0"/>
    <s v="AOW47190.1"/>
    <m/>
    <m/>
    <s v="molecular chaperone HtpG"/>
    <m/>
    <m/>
    <s v="A4S02_10890"/>
    <n v="1878"/>
    <n v="625"/>
    <m/>
  </r>
  <r>
    <n v="4357"/>
    <x v="0"/>
    <x v="2"/>
    <s v="GCA_001766235.1"/>
    <s v="Primary Assembly"/>
    <s v="chromosome"/>
    <s v="CP015164.1"/>
    <n v="2220034"/>
    <n v="2221419"/>
    <x v="1"/>
    <m/>
    <m/>
    <m/>
    <m/>
    <m/>
    <m/>
    <s v="A4S02_10895"/>
    <n v="1386"/>
    <m/>
    <m/>
  </r>
  <r>
    <n v="4358"/>
    <x v="1"/>
    <x v="3"/>
    <s v="GCA_001766235.1"/>
    <s v="Primary Assembly"/>
    <s v="chromosome"/>
    <s v="CP015164.1"/>
    <n v="2220034"/>
    <n v="2221419"/>
    <x v="1"/>
    <s v="AOW47191.1"/>
    <m/>
    <m/>
    <s v="transposase"/>
    <m/>
    <m/>
    <s v="A4S02_10895"/>
    <n v="1386"/>
    <n v="461"/>
    <m/>
  </r>
  <r>
    <n v="4359"/>
    <x v="0"/>
    <x v="2"/>
    <s v="GCA_001766235.1"/>
    <s v="Primary Assembly"/>
    <s v="chromosome"/>
    <s v="CP015164.1"/>
    <n v="2221703"/>
    <n v="2223088"/>
    <x v="1"/>
    <m/>
    <m/>
    <m/>
    <m/>
    <m/>
    <m/>
    <s v="A4S02_10900"/>
    <n v="1386"/>
    <m/>
    <m/>
  </r>
  <r>
    <n v="4360"/>
    <x v="1"/>
    <x v="3"/>
    <s v="GCA_001766235.1"/>
    <s v="Primary Assembly"/>
    <s v="chromosome"/>
    <s v="CP015164.1"/>
    <n v="2221703"/>
    <n v="2223088"/>
    <x v="1"/>
    <s v="AOW47192.1"/>
    <m/>
    <m/>
    <s v="transposase"/>
    <m/>
    <m/>
    <s v="A4S02_10900"/>
    <n v="1386"/>
    <n v="461"/>
    <m/>
  </r>
  <r>
    <n v="4361"/>
    <x v="0"/>
    <x v="0"/>
    <s v="GCA_001766235.1"/>
    <s v="Primary Assembly"/>
    <s v="chromosome"/>
    <s v="CP015164.1"/>
    <n v="2223182"/>
    <n v="2223439"/>
    <x v="1"/>
    <m/>
    <m/>
    <m/>
    <m/>
    <m/>
    <m/>
    <s v="A4S02_10905"/>
    <n v="258"/>
    <m/>
    <s v="pseudo"/>
  </r>
  <r>
    <n v="4362"/>
    <x v="1"/>
    <x v="1"/>
    <s v="GCA_001766235.1"/>
    <s v="Primary Assembly"/>
    <s v="chromosome"/>
    <s v="CP015164.1"/>
    <n v="2223182"/>
    <n v="2223439"/>
    <x v="1"/>
    <m/>
    <m/>
    <m/>
    <s v="transposase"/>
    <m/>
    <m/>
    <s v="A4S02_10905"/>
    <n v="258"/>
    <m/>
    <s v="pseudo"/>
  </r>
  <r>
    <n v="4363"/>
    <x v="0"/>
    <x v="2"/>
    <s v="GCA_001766235.1"/>
    <s v="Primary Assembly"/>
    <s v="chromosome"/>
    <s v="CP015164.1"/>
    <n v="2223436"/>
    <n v="2223861"/>
    <x v="1"/>
    <m/>
    <m/>
    <m/>
    <m/>
    <m/>
    <m/>
    <s v="A4S02_10910"/>
    <n v="426"/>
    <m/>
    <m/>
  </r>
  <r>
    <n v="4364"/>
    <x v="1"/>
    <x v="3"/>
    <s v="GCA_001766235.1"/>
    <s v="Primary Assembly"/>
    <s v="chromosome"/>
    <s v="CP015164.1"/>
    <n v="2223436"/>
    <n v="2223861"/>
    <x v="1"/>
    <s v="AOW47193.1"/>
    <m/>
    <m/>
    <s v="transposase"/>
    <m/>
    <m/>
    <s v="A4S02_10910"/>
    <n v="426"/>
    <n v="141"/>
    <m/>
  </r>
  <r>
    <n v="4365"/>
    <x v="0"/>
    <x v="2"/>
    <s v="GCA_001766235.1"/>
    <s v="Primary Assembly"/>
    <s v="chromosome"/>
    <s v="CP015164.1"/>
    <n v="2224047"/>
    <n v="2224844"/>
    <x v="0"/>
    <m/>
    <m/>
    <m/>
    <m/>
    <m/>
    <m/>
    <s v="A4S02_10915"/>
    <n v="798"/>
    <m/>
    <m/>
  </r>
  <r>
    <n v="4366"/>
    <x v="1"/>
    <x v="3"/>
    <s v="GCA_001766235.1"/>
    <s v="Primary Assembly"/>
    <s v="chromosome"/>
    <s v="CP015164.1"/>
    <n v="2224047"/>
    <n v="2224844"/>
    <x v="0"/>
    <s v="AOW47194.1"/>
    <m/>
    <m/>
    <s v="transposase"/>
    <m/>
    <m/>
    <s v="A4S02_10915"/>
    <n v="798"/>
    <n v="265"/>
    <m/>
  </r>
  <r>
    <n v="4367"/>
    <x v="0"/>
    <x v="2"/>
    <s v="GCA_001766235.1"/>
    <s v="Primary Assembly"/>
    <s v="chromosome"/>
    <s v="CP015164.1"/>
    <n v="2224845"/>
    <n v="2225339"/>
    <x v="0"/>
    <m/>
    <m/>
    <m/>
    <m/>
    <m/>
    <m/>
    <s v="A4S02_10920"/>
    <n v="495"/>
    <m/>
    <m/>
  </r>
  <r>
    <n v="4368"/>
    <x v="1"/>
    <x v="3"/>
    <s v="GCA_001766235.1"/>
    <s v="Primary Assembly"/>
    <s v="chromosome"/>
    <s v="CP015164.1"/>
    <n v="2224845"/>
    <n v="2225339"/>
    <x v="0"/>
    <s v="AOW47195.1"/>
    <m/>
    <m/>
    <s v="DUF2501 domain-containing protein"/>
    <m/>
    <m/>
    <s v="A4S02_10920"/>
    <n v="495"/>
    <n v="164"/>
    <m/>
  </r>
  <r>
    <n v="4369"/>
    <x v="0"/>
    <x v="2"/>
    <s v="GCA_001766235.1"/>
    <s v="Primary Assembly"/>
    <s v="chromosome"/>
    <s v="CP015164.1"/>
    <n v="2225416"/>
    <n v="2226393"/>
    <x v="1"/>
    <m/>
    <m/>
    <m/>
    <m/>
    <m/>
    <m/>
    <s v="A4S02_10925"/>
    <n v="978"/>
    <m/>
    <m/>
  </r>
  <r>
    <n v="4370"/>
    <x v="1"/>
    <x v="3"/>
    <s v="GCA_001766235.1"/>
    <s v="Primary Assembly"/>
    <s v="chromosome"/>
    <s v="CP015164.1"/>
    <n v="2225416"/>
    <n v="2226393"/>
    <x v="1"/>
    <s v="AOW47196.1"/>
    <m/>
    <m/>
    <s v="nucleoside triphosphate pyrophosphohydrolase"/>
    <m/>
    <m/>
    <s v="A4S02_10925"/>
    <n v="978"/>
    <n v="325"/>
    <m/>
  </r>
  <r>
    <n v="4371"/>
    <x v="0"/>
    <x v="2"/>
    <s v="GCA_001766235.1"/>
    <s v="Primary Assembly"/>
    <s v="chromosome"/>
    <s v="CP015164.1"/>
    <n v="2226466"/>
    <n v="2227386"/>
    <x v="0"/>
    <m/>
    <m/>
    <m/>
    <m/>
    <m/>
    <m/>
    <s v="A4S02_10930"/>
    <n v="921"/>
    <m/>
    <m/>
  </r>
  <r>
    <n v="4372"/>
    <x v="1"/>
    <x v="3"/>
    <s v="GCA_001766235.1"/>
    <s v="Primary Assembly"/>
    <s v="chromosome"/>
    <s v="CP015164.1"/>
    <n v="2226466"/>
    <n v="2227386"/>
    <x v="0"/>
    <s v="AOW47197.1"/>
    <m/>
    <m/>
    <s v="N-acetyl-gamma-glutamyl-phosphate reductase"/>
    <m/>
    <m/>
    <s v="A4S02_10930"/>
    <n v="921"/>
    <n v="306"/>
    <m/>
  </r>
  <r>
    <n v="4373"/>
    <x v="0"/>
    <x v="2"/>
    <s v="GCA_001766235.1"/>
    <s v="Primary Assembly"/>
    <s v="chromosome"/>
    <s v="CP015164.1"/>
    <n v="2227424"/>
    <n v="2228155"/>
    <x v="0"/>
    <m/>
    <m/>
    <m/>
    <m/>
    <m/>
    <m/>
    <s v="A4S02_10935"/>
    <n v="732"/>
    <m/>
    <m/>
  </r>
  <r>
    <n v="4374"/>
    <x v="1"/>
    <x v="3"/>
    <s v="GCA_001766235.1"/>
    <s v="Primary Assembly"/>
    <s v="chromosome"/>
    <s v="CP015164.1"/>
    <n v="2227424"/>
    <n v="2228155"/>
    <x v="0"/>
    <s v="AOW47198.1"/>
    <m/>
    <m/>
    <s v="oxidoreductase"/>
    <m/>
    <m/>
    <s v="A4S02_10935"/>
    <n v="732"/>
    <n v="243"/>
    <m/>
  </r>
  <r>
    <n v="4375"/>
    <x v="0"/>
    <x v="2"/>
    <s v="GCA_001766235.1"/>
    <s v="Primary Assembly"/>
    <s v="chromosome"/>
    <s v="CP015164.1"/>
    <n v="2228259"/>
    <n v="2229677"/>
    <x v="1"/>
    <m/>
    <m/>
    <m/>
    <m/>
    <m/>
    <m/>
    <s v="A4S02_10940"/>
    <n v="1419"/>
    <m/>
    <m/>
  </r>
  <r>
    <n v="4376"/>
    <x v="1"/>
    <x v="3"/>
    <s v="GCA_001766235.1"/>
    <s v="Primary Assembly"/>
    <s v="chromosome"/>
    <s v="CP015164.1"/>
    <n v="2228259"/>
    <n v="2229677"/>
    <x v="1"/>
    <s v="AOW47885.1"/>
    <m/>
    <m/>
    <s v="hypothetical protein"/>
    <m/>
    <m/>
    <s v="A4S02_10940"/>
    <n v="1419"/>
    <n v="472"/>
    <m/>
  </r>
  <r>
    <n v="4377"/>
    <x v="0"/>
    <x v="2"/>
    <s v="GCA_001766235.1"/>
    <s v="Primary Assembly"/>
    <s v="chromosome"/>
    <s v="CP015164.1"/>
    <n v="2229947"/>
    <n v="2230207"/>
    <x v="0"/>
    <m/>
    <m/>
    <m/>
    <m/>
    <m/>
    <m/>
    <s v="A4S02_10945"/>
    <n v="261"/>
    <m/>
    <m/>
  </r>
  <r>
    <n v="4378"/>
    <x v="1"/>
    <x v="3"/>
    <s v="GCA_001766235.1"/>
    <s v="Primary Assembly"/>
    <s v="chromosome"/>
    <s v="CP015164.1"/>
    <n v="2229947"/>
    <n v="2230207"/>
    <x v="0"/>
    <s v="AOW47199.1"/>
    <m/>
    <m/>
    <s v="hypothetical protein"/>
    <m/>
    <m/>
    <s v="A4S02_10945"/>
    <n v="261"/>
    <n v="86"/>
    <m/>
  </r>
  <r>
    <n v="4379"/>
    <x v="0"/>
    <x v="2"/>
    <s v="GCA_001766235.1"/>
    <s v="Primary Assembly"/>
    <s v="chromosome"/>
    <s v="CP015164.1"/>
    <n v="2230302"/>
    <n v="2231606"/>
    <x v="0"/>
    <m/>
    <m/>
    <m/>
    <m/>
    <m/>
    <m/>
    <s v="A4S02_10950"/>
    <n v="1305"/>
    <m/>
    <m/>
  </r>
  <r>
    <n v="4380"/>
    <x v="1"/>
    <x v="3"/>
    <s v="GCA_001766235.1"/>
    <s v="Primary Assembly"/>
    <s v="chromosome"/>
    <s v="CP015164.1"/>
    <n v="2230302"/>
    <n v="2231606"/>
    <x v="0"/>
    <s v="AOW47200.1"/>
    <m/>
    <m/>
    <s v="transporter"/>
    <m/>
    <m/>
    <s v="A4S02_10950"/>
    <n v="1305"/>
    <n v="434"/>
    <m/>
  </r>
  <r>
    <n v="4381"/>
    <x v="0"/>
    <x v="2"/>
    <s v="GCA_001766235.1"/>
    <s v="Primary Assembly"/>
    <s v="chromosome"/>
    <s v="CP015164.1"/>
    <n v="2231606"/>
    <n v="2233762"/>
    <x v="0"/>
    <m/>
    <m/>
    <m/>
    <m/>
    <m/>
    <m/>
    <s v="A4S02_10955"/>
    <n v="2157"/>
    <m/>
    <m/>
  </r>
  <r>
    <n v="4382"/>
    <x v="1"/>
    <x v="3"/>
    <s v="GCA_001766235.1"/>
    <s v="Primary Assembly"/>
    <s v="chromosome"/>
    <s v="CP015164.1"/>
    <n v="2231606"/>
    <n v="2233762"/>
    <x v="0"/>
    <s v="AOW47201.1"/>
    <m/>
    <m/>
    <s v="ABC transporter"/>
    <m/>
    <m/>
    <s v="A4S02_10955"/>
    <n v="2157"/>
    <n v="718"/>
    <m/>
  </r>
  <r>
    <n v="4383"/>
    <x v="0"/>
    <x v="2"/>
    <s v="GCA_001766235.1"/>
    <s v="Primary Assembly"/>
    <s v="chromosome"/>
    <s v="CP015164.1"/>
    <n v="2233778"/>
    <n v="2233969"/>
    <x v="1"/>
    <m/>
    <m/>
    <m/>
    <m/>
    <m/>
    <m/>
    <s v="A4S02_10960"/>
    <n v="192"/>
    <m/>
    <m/>
  </r>
  <r>
    <n v="4384"/>
    <x v="1"/>
    <x v="3"/>
    <s v="GCA_001766235.1"/>
    <s v="Primary Assembly"/>
    <s v="chromosome"/>
    <s v="CP015164.1"/>
    <n v="2233778"/>
    <n v="2233969"/>
    <x v="1"/>
    <s v="AOW47202.1"/>
    <m/>
    <m/>
    <s v="hypothetical protein"/>
    <m/>
    <m/>
    <s v="A4S02_10960"/>
    <n v="192"/>
    <n v="63"/>
    <m/>
  </r>
  <r>
    <n v="4385"/>
    <x v="0"/>
    <x v="0"/>
    <s v="GCA_001766235.1"/>
    <s v="Primary Assembly"/>
    <s v="chromosome"/>
    <s v="CP015164.1"/>
    <n v="2234129"/>
    <n v="2234914"/>
    <x v="1"/>
    <m/>
    <m/>
    <m/>
    <m/>
    <m/>
    <m/>
    <s v="A4S02_10965"/>
    <n v="786"/>
    <m/>
    <s v="pseudo"/>
  </r>
  <r>
    <n v="4386"/>
    <x v="1"/>
    <x v="1"/>
    <s v="GCA_001766235.1"/>
    <s v="Primary Assembly"/>
    <s v="chromosome"/>
    <s v="CP015164.1"/>
    <n v="2234129"/>
    <n v="2234914"/>
    <x v="1"/>
    <m/>
    <m/>
    <m/>
    <s v="acryloyl-CoA reductase"/>
    <m/>
    <m/>
    <s v="A4S02_10965"/>
    <n v="786"/>
    <m/>
    <s v="pseudo"/>
  </r>
  <r>
    <n v="4387"/>
    <x v="0"/>
    <x v="2"/>
    <s v="GCA_001766235.1"/>
    <s v="Primary Assembly"/>
    <s v="chromosome"/>
    <s v="CP015164.1"/>
    <n v="2235140"/>
    <n v="2236462"/>
    <x v="0"/>
    <m/>
    <m/>
    <m/>
    <m/>
    <m/>
    <m/>
    <s v="A4S02_10970"/>
    <n v="1323"/>
    <m/>
    <m/>
  </r>
  <r>
    <n v="4388"/>
    <x v="1"/>
    <x v="3"/>
    <s v="GCA_001766235.1"/>
    <s v="Primary Assembly"/>
    <s v="chromosome"/>
    <s v="CP015164.1"/>
    <n v="2235140"/>
    <n v="2236462"/>
    <x v="0"/>
    <s v="AOW47203.1"/>
    <m/>
    <m/>
    <s v="hemolysin C"/>
    <m/>
    <m/>
    <s v="A4S02_10970"/>
    <n v="1323"/>
    <n v="440"/>
    <m/>
  </r>
  <r>
    <n v="4389"/>
    <x v="0"/>
    <x v="2"/>
    <s v="GCA_001766235.1"/>
    <s v="Primary Assembly"/>
    <s v="chromosome"/>
    <s v="CP015164.1"/>
    <n v="2236459"/>
    <n v="2237754"/>
    <x v="0"/>
    <m/>
    <m/>
    <m/>
    <m/>
    <m/>
    <m/>
    <s v="A4S02_10975"/>
    <n v="1296"/>
    <m/>
    <m/>
  </r>
  <r>
    <n v="4390"/>
    <x v="1"/>
    <x v="3"/>
    <s v="GCA_001766235.1"/>
    <s v="Primary Assembly"/>
    <s v="chromosome"/>
    <s v="CP015164.1"/>
    <n v="2236459"/>
    <n v="2237754"/>
    <x v="0"/>
    <s v="AOW47204.1"/>
    <m/>
    <m/>
    <s v="phosphoanhydride phosphohydrolase"/>
    <m/>
    <m/>
    <s v="A4S02_10975"/>
    <n v="1296"/>
    <n v="431"/>
    <m/>
  </r>
  <r>
    <n v="4391"/>
    <x v="0"/>
    <x v="2"/>
    <s v="GCA_001766235.1"/>
    <s v="Primary Assembly"/>
    <s v="chromosome"/>
    <s v="CP015164.1"/>
    <n v="2237804"/>
    <n v="2238670"/>
    <x v="1"/>
    <m/>
    <m/>
    <m/>
    <m/>
    <m/>
    <m/>
    <s v="A4S02_10980"/>
    <n v="867"/>
    <m/>
    <m/>
  </r>
  <r>
    <n v="4392"/>
    <x v="1"/>
    <x v="3"/>
    <s v="GCA_001766235.1"/>
    <s v="Primary Assembly"/>
    <s v="chromosome"/>
    <s v="CP015164.1"/>
    <n v="2237804"/>
    <n v="2238670"/>
    <x v="1"/>
    <s v="AOW47205.1"/>
    <m/>
    <m/>
    <s v="glycosyl transferase"/>
    <m/>
    <m/>
    <s v="A4S02_10980"/>
    <n v="867"/>
    <n v="288"/>
    <m/>
  </r>
  <r>
    <n v="4393"/>
    <x v="0"/>
    <x v="2"/>
    <s v="GCA_001766235.1"/>
    <s v="Primary Assembly"/>
    <s v="chromosome"/>
    <s v="CP015164.1"/>
    <n v="2238889"/>
    <n v="2239332"/>
    <x v="0"/>
    <m/>
    <m/>
    <m/>
    <m/>
    <m/>
    <m/>
    <s v="A4S02_10985"/>
    <n v="444"/>
    <m/>
    <m/>
  </r>
  <r>
    <n v="4394"/>
    <x v="1"/>
    <x v="3"/>
    <s v="GCA_001766235.1"/>
    <s v="Primary Assembly"/>
    <s v="chromosome"/>
    <s v="CP015164.1"/>
    <n v="2238889"/>
    <n v="2239332"/>
    <x v="0"/>
    <s v="AOW47206.1"/>
    <m/>
    <m/>
    <s v="hypothetical protein"/>
    <m/>
    <m/>
    <s v="A4S02_10985"/>
    <n v="444"/>
    <n v="147"/>
    <m/>
  </r>
  <r>
    <n v="4395"/>
    <x v="0"/>
    <x v="0"/>
    <s v="GCA_001766235.1"/>
    <s v="Primary Assembly"/>
    <s v="chromosome"/>
    <s v="CP015164.1"/>
    <n v="2239437"/>
    <n v="2241105"/>
    <x v="1"/>
    <m/>
    <m/>
    <m/>
    <m/>
    <m/>
    <m/>
    <s v="A4S02_10990"/>
    <n v="1669"/>
    <m/>
    <s v="pseudo"/>
  </r>
  <r>
    <n v="4396"/>
    <x v="1"/>
    <x v="1"/>
    <s v="GCA_001766235.1"/>
    <s v="Primary Assembly"/>
    <s v="chromosome"/>
    <s v="CP015164.1"/>
    <n v="2239437"/>
    <n v="2241105"/>
    <x v="1"/>
    <m/>
    <m/>
    <m/>
    <s v="porin"/>
    <m/>
    <m/>
    <s v="A4S02_10990"/>
    <n v="1669"/>
    <m/>
    <s v="pseudo"/>
  </r>
  <r>
    <n v="4397"/>
    <x v="0"/>
    <x v="2"/>
    <s v="GCA_001766235.1"/>
    <s v="Primary Assembly"/>
    <s v="chromosome"/>
    <s v="CP015164.1"/>
    <n v="2241096"/>
    <n v="2241287"/>
    <x v="1"/>
    <m/>
    <m/>
    <m/>
    <m/>
    <m/>
    <m/>
    <s v="A4S02_10995"/>
    <n v="192"/>
    <m/>
    <m/>
  </r>
  <r>
    <n v="4398"/>
    <x v="1"/>
    <x v="3"/>
    <s v="GCA_001766235.1"/>
    <s v="Primary Assembly"/>
    <s v="chromosome"/>
    <s v="CP015164.1"/>
    <n v="2241096"/>
    <n v="2241287"/>
    <x v="1"/>
    <s v="AOW47207.1"/>
    <m/>
    <m/>
    <s v="hypothetical protein"/>
    <m/>
    <m/>
    <s v="A4S02_10995"/>
    <n v="192"/>
    <n v="63"/>
    <m/>
  </r>
  <r>
    <n v="4399"/>
    <x v="0"/>
    <x v="2"/>
    <s v="GCA_001766235.1"/>
    <s v="Primary Assembly"/>
    <s v="chromosome"/>
    <s v="CP015164.1"/>
    <n v="2241269"/>
    <n v="2242291"/>
    <x v="1"/>
    <m/>
    <m/>
    <m/>
    <m/>
    <m/>
    <m/>
    <s v="A4S02_11000"/>
    <n v="1023"/>
    <m/>
    <m/>
  </r>
  <r>
    <n v="4400"/>
    <x v="1"/>
    <x v="3"/>
    <s v="GCA_001766235.1"/>
    <s v="Primary Assembly"/>
    <s v="chromosome"/>
    <s v="CP015164.1"/>
    <n v="2241269"/>
    <n v="2242291"/>
    <x v="1"/>
    <s v="AOW47208.1"/>
    <m/>
    <m/>
    <s v="phosphate ABC transporter substrate-binding protein PstS"/>
    <m/>
    <m/>
    <s v="A4S02_11000"/>
    <n v="1023"/>
    <n v="340"/>
    <m/>
  </r>
  <r>
    <n v="4401"/>
    <x v="0"/>
    <x v="2"/>
    <s v="GCA_001766235.1"/>
    <s v="Primary Assembly"/>
    <s v="chromosome"/>
    <s v="CP015164.1"/>
    <n v="2242377"/>
    <n v="2243684"/>
    <x v="1"/>
    <m/>
    <m/>
    <m/>
    <m/>
    <m/>
    <m/>
    <s v="A4S02_11005"/>
    <n v="1308"/>
    <m/>
    <m/>
  </r>
  <r>
    <n v="4402"/>
    <x v="1"/>
    <x v="3"/>
    <s v="GCA_001766235.1"/>
    <s v="Primary Assembly"/>
    <s v="chromosome"/>
    <s v="CP015164.1"/>
    <n v="2242377"/>
    <n v="2243684"/>
    <x v="1"/>
    <s v="AOW47209.1"/>
    <m/>
    <m/>
    <s v="two-component sensor histidine kinase"/>
    <m/>
    <m/>
    <s v="A4S02_11005"/>
    <n v="1308"/>
    <n v="435"/>
    <m/>
  </r>
  <r>
    <n v="4403"/>
    <x v="0"/>
    <x v="2"/>
    <s v="GCA_001766235.1"/>
    <s v="Primary Assembly"/>
    <s v="chromosome"/>
    <s v="CP015164.1"/>
    <n v="2243704"/>
    <n v="2244393"/>
    <x v="1"/>
    <m/>
    <m/>
    <m/>
    <m/>
    <m/>
    <m/>
    <s v="A4S02_11010"/>
    <n v="690"/>
    <m/>
    <m/>
  </r>
  <r>
    <n v="4404"/>
    <x v="1"/>
    <x v="3"/>
    <s v="GCA_001766235.1"/>
    <s v="Primary Assembly"/>
    <s v="chromosome"/>
    <s v="CP015164.1"/>
    <n v="2243704"/>
    <n v="2244393"/>
    <x v="1"/>
    <s v="AOW47210.1"/>
    <m/>
    <m/>
    <s v="phosphate regulon transcriptional regulatory protein PhoB"/>
    <m/>
    <m/>
    <s v="A4S02_11010"/>
    <n v="690"/>
    <n v="229"/>
    <m/>
  </r>
  <r>
    <n v="4405"/>
    <x v="0"/>
    <x v="2"/>
    <s v="GCA_001766235.1"/>
    <s v="Primary Assembly"/>
    <s v="chromosome"/>
    <s v="CP015164.1"/>
    <n v="2244616"/>
    <n v="2245905"/>
    <x v="1"/>
    <m/>
    <m/>
    <m/>
    <m/>
    <m/>
    <m/>
    <s v="A4S02_11015"/>
    <n v="1290"/>
    <m/>
    <m/>
  </r>
  <r>
    <n v="4406"/>
    <x v="1"/>
    <x v="3"/>
    <s v="GCA_001766235.1"/>
    <s v="Primary Assembly"/>
    <s v="chromosome"/>
    <s v="CP015164.1"/>
    <n v="2244616"/>
    <n v="2245905"/>
    <x v="1"/>
    <s v="AOW47211.1"/>
    <m/>
    <m/>
    <s v="adenylosuccinate synthase"/>
    <m/>
    <m/>
    <s v="A4S02_11015"/>
    <n v="1290"/>
    <n v="429"/>
    <m/>
  </r>
  <r>
    <n v="4407"/>
    <x v="0"/>
    <x v="2"/>
    <s v="GCA_001766235.1"/>
    <s v="Primary Assembly"/>
    <s v="chromosome"/>
    <s v="CP015164.1"/>
    <n v="2245971"/>
    <n v="2247155"/>
    <x v="1"/>
    <m/>
    <m/>
    <m/>
    <m/>
    <m/>
    <m/>
    <s v="A4S02_11020"/>
    <n v="1185"/>
    <m/>
    <m/>
  </r>
  <r>
    <n v="4408"/>
    <x v="1"/>
    <x v="3"/>
    <s v="GCA_001766235.1"/>
    <s v="Primary Assembly"/>
    <s v="chromosome"/>
    <s v="CP015164.1"/>
    <n v="2245971"/>
    <n v="2247155"/>
    <x v="1"/>
    <s v="AOW47212.1"/>
    <m/>
    <m/>
    <s v="ATP phosphoribosyltransferase regulatory subunit"/>
    <m/>
    <m/>
    <s v="A4S02_11020"/>
    <n v="1185"/>
    <n v="394"/>
    <m/>
  </r>
  <r>
    <n v="4409"/>
    <x v="0"/>
    <x v="2"/>
    <s v="GCA_001766235.1"/>
    <s v="Primary Assembly"/>
    <s v="chromosome"/>
    <s v="CP015164.1"/>
    <n v="2247208"/>
    <n v="2248686"/>
    <x v="1"/>
    <m/>
    <m/>
    <m/>
    <m/>
    <m/>
    <m/>
    <s v="A4S02_11025"/>
    <n v="1479"/>
    <m/>
    <m/>
  </r>
  <r>
    <n v="4410"/>
    <x v="1"/>
    <x v="3"/>
    <s v="GCA_001766235.1"/>
    <s v="Primary Assembly"/>
    <s v="chromosome"/>
    <s v="CP015164.1"/>
    <n v="2247208"/>
    <n v="2248686"/>
    <x v="1"/>
    <s v="AOW47213.1"/>
    <m/>
    <m/>
    <s v="ATP-binding protein"/>
    <m/>
    <m/>
    <s v="A4S02_11025"/>
    <n v="1479"/>
    <n v="492"/>
    <m/>
  </r>
  <r>
    <n v="4411"/>
    <x v="0"/>
    <x v="2"/>
    <s v="GCA_001766235.1"/>
    <s v="Primary Assembly"/>
    <s v="chromosome"/>
    <s v="CP015164.1"/>
    <n v="2248683"/>
    <n v="2249936"/>
    <x v="1"/>
    <m/>
    <m/>
    <m/>
    <m/>
    <m/>
    <m/>
    <s v="A4S02_11030"/>
    <n v="1254"/>
    <m/>
    <m/>
  </r>
  <r>
    <n v="4412"/>
    <x v="1"/>
    <x v="3"/>
    <s v="GCA_001766235.1"/>
    <s v="Primary Assembly"/>
    <s v="chromosome"/>
    <s v="CP015164.1"/>
    <n v="2248683"/>
    <n v="2249936"/>
    <x v="1"/>
    <s v="AOW47886.1"/>
    <m/>
    <m/>
    <s v="NAD(FAD)-utilizing dehydrogenase"/>
    <m/>
    <m/>
    <s v="A4S02_11030"/>
    <n v="1254"/>
    <n v="417"/>
    <m/>
  </r>
  <r>
    <n v="4413"/>
    <x v="0"/>
    <x v="2"/>
    <s v="GCA_001766235.1"/>
    <s v="Primary Assembly"/>
    <s v="chromosome"/>
    <s v="CP015164.1"/>
    <n v="2249970"/>
    <n v="2250803"/>
    <x v="1"/>
    <m/>
    <m/>
    <m/>
    <m/>
    <m/>
    <m/>
    <s v="A4S02_11035"/>
    <n v="834"/>
    <m/>
    <m/>
  </r>
  <r>
    <n v="4414"/>
    <x v="1"/>
    <x v="3"/>
    <s v="GCA_001766235.1"/>
    <s v="Primary Assembly"/>
    <s v="chromosome"/>
    <s v="CP015164.1"/>
    <n v="2249970"/>
    <n v="2250803"/>
    <x v="1"/>
    <s v="AOW47214.1"/>
    <m/>
    <m/>
    <s v="tryptophan synthase subunit alpha"/>
    <m/>
    <m/>
    <s v="A4S02_11035"/>
    <n v="834"/>
    <n v="277"/>
    <m/>
  </r>
  <r>
    <n v="4415"/>
    <x v="0"/>
    <x v="2"/>
    <s v="GCA_001766235.1"/>
    <s v="Primary Assembly"/>
    <s v="chromosome"/>
    <s v="CP015164.1"/>
    <n v="2250800"/>
    <n v="2252044"/>
    <x v="1"/>
    <m/>
    <m/>
    <m/>
    <m/>
    <m/>
    <m/>
    <s v="A4S02_11040"/>
    <n v="1245"/>
    <m/>
    <m/>
  </r>
  <r>
    <n v="4416"/>
    <x v="1"/>
    <x v="3"/>
    <s v="GCA_001766235.1"/>
    <s v="Primary Assembly"/>
    <s v="chromosome"/>
    <s v="CP015164.1"/>
    <n v="2250800"/>
    <n v="2252044"/>
    <x v="1"/>
    <s v="AOW47887.1"/>
    <m/>
    <m/>
    <s v="tryptophan synthase subunit beta"/>
    <m/>
    <m/>
    <s v="A4S02_11040"/>
    <n v="1245"/>
    <n v="414"/>
    <m/>
  </r>
  <r>
    <n v="4417"/>
    <x v="0"/>
    <x v="2"/>
    <s v="GCA_001766235.1"/>
    <s v="Primary Assembly"/>
    <s v="chromosome"/>
    <s v="CP015164.1"/>
    <n v="2252343"/>
    <n v="2253497"/>
    <x v="0"/>
    <m/>
    <m/>
    <m/>
    <m/>
    <m/>
    <m/>
    <s v="A4S02_11045"/>
    <n v="1155"/>
    <m/>
    <m/>
  </r>
  <r>
    <n v="4418"/>
    <x v="1"/>
    <x v="3"/>
    <s v="GCA_001766235.1"/>
    <s v="Primary Assembly"/>
    <s v="chromosome"/>
    <s v="CP015164.1"/>
    <n v="2252343"/>
    <n v="2253497"/>
    <x v="0"/>
    <s v="AOW47888.1"/>
    <m/>
    <m/>
    <s v="magnesium transporter"/>
    <m/>
    <m/>
    <s v="A4S02_11045"/>
    <n v="1155"/>
    <n v="384"/>
    <m/>
  </r>
  <r>
    <n v="4419"/>
    <x v="0"/>
    <x v="2"/>
    <s v="GCA_001766235.1"/>
    <s v="Primary Assembly"/>
    <s v="chromosome"/>
    <s v="CP015164.1"/>
    <n v="2253499"/>
    <n v="2254032"/>
    <x v="0"/>
    <m/>
    <m/>
    <m/>
    <m/>
    <m/>
    <m/>
    <s v="A4S02_11050"/>
    <n v="534"/>
    <m/>
    <m/>
  </r>
  <r>
    <n v="4420"/>
    <x v="1"/>
    <x v="3"/>
    <s v="GCA_001766235.1"/>
    <s v="Primary Assembly"/>
    <s v="chromosome"/>
    <s v="CP015164.1"/>
    <n v="2253499"/>
    <n v="2254032"/>
    <x v="0"/>
    <s v="AOW47215.1"/>
    <m/>
    <m/>
    <s v="hypothetical protein"/>
    <m/>
    <m/>
    <s v="A4S02_11050"/>
    <n v="534"/>
    <n v="177"/>
    <m/>
  </r>
  <r>
    <n v="4421"/>
    <x v="0"/>
    <x v="2"/>
    <s v="GCA_001766235.1"/>
    <s v="Primary Assembly"/>
    <s v="chromosome"/>
    <s v="CP015164.1"/>
    <n v="2254267"/>
    <n v="2255565"/>
    <x v="0"/>
    <m/>
    <m/>
    <m/>
    <m/>
    <m/>
    <m/>
    <s v="A4S02_11055"/>
    <n v="1299"/>
    <m/>
    <m/>
  </r>
  <r>
    <n v="4422"/>
    <x v="1"/>
    <x v="3"/>
    <s v="GCA_001766235.1"/>
    <s v="Primary Assembly"/>
    <s v="chromosome"/>
    <s v="CP015164.1"/>
    <n v="2254267"/>
    <n v="2255565"/>
    <x v="0"/>
    <s v="AOW47216.1"/>
    <m/>
    <m/>
    <s v="transcription termination factor Rho"/>
    <m/>
    <m/>
    <s v="A4S02_11055"/>
    <n v="1299"/>
    <n v="432"/>
    <m/>
  </r>
  <r>
    <n v="4423"/>
    <x v="0"/>
    <x v="2"/>
    <s v="GCA_001766235.1"/>
    <s v="Primary Assembly"/>
    <s v="chromosome"/>
    <s v="CP015164.1"/>
    <n v="2255627"/>
    <n v="2255920"/>
    <x v="1"/>
    <m/>
    <m/>
    <m/>
    <m/>
    <m/>
    <m/>
    <s v="A4S02_11060"/>
    <n v="294"/>
    <m/>
    <m/>
  </r>
  <r>
    <n v="4424"/>
    <x v="1"/>
    <x v="3"/>
    <s v="GCA_001766235.1"/>
    <s v="Primary Assembly"/>
    <s v="chromosome"/>
    <s v="CP015164.1"/>
    <n v="2255627"/>
    <n v="2255920"/>
    <x v="1"/>
    <s v="AOW47217.1"/>
    <m/>
    <m/>
    <s v="hypothetical protein"/>
    <m/>
    <m/>
    <s v="A4S02_11060"/>
    <n v="294"/>
    <n v="97"/>
    <m/>
  </r>
  <r>
    <n v="4425"/>
    <x v="0"/>
    <x v="2"/>
    <s v="GCA_001766235.1"/>
    <s v="Primary Assembly"/>
    <s v="chromosome"/>
    <s v="CP015164.1"/>
    <n v="2256080"/>
    <n v="2256568"/>
    <x v="0"/>
    <m/>
    <m/>
    <m/>
    <m/>
    <m/>
    <m/>
    <s v="A4S02_11065"/>
    <n v="489"/>
    <m/>
    <m/>
  </r>
  <r>
    <n v="4426"/>
    <x v="1"/>
    <x v="3"/>
    <s v="GCA_001766235.1"/>
    <s v="Primary Assembly"/>
    <s v="chromosome"/>
    <s v="CP015164.1"/>
    <n v="2256080"/>
    <n v="2256568"/>
    <x v="0"/>
    <s v="AOW47218.1"/>
    <m/>
    <m/>
    <s v="transcriptional repressor"/>
    <m/>
    <m/>
    <s v="A4S02_11065"/>
    <n v="489"/>
    <n v="162"/>
    <m/>
  </r>
  <r>
    <n v="4427"/>
    <x v="0"/>
    <x v="2"/>
    <s v="GCA_001766235.1"/>
    <s v="Primary Assembly"/>
    <s v="chromosome"/>
    <s v="CP015164.1"/>
    <n v="2256565"/>
    <n v="2257413"/>
    <x v="0"/>
    <m/>
    <m/>
    <m/>
    <m/>
    <m/>
    <m/>
    <s v="A4S02_11070"/>
    <n v="849"/>
    <m/>
    <m/>
  </r>
  <r>
    <n v="4428"/>
    <x v="1"/>
    <x v="3"/>
    <s v="GCA_001766235.1"/>
    <s v="Primary Assembly"/>
    <s v="chromosome"/>
    <s v="CP015164.1"/>
    <n v="2256565"/>
    <n v="2257413"/>
    <x v="0"/>
    <s v="AOW47219.1"/>
    <m/>
    <m/>
    <s v="hemolysin-like protein"/>
    <m/>
    <m/>
    <s v="A4S02_11070"/>
    <n v="849"/>
    <n v="282"/>
    <m/>
  </r>
  <r>
    <n v="4429"/>
    <x v="0"/>
    <x v="2"/>
    <s v="GCA_001766235.1"/>
    <s v="Primary Assembly"/>
    <s v="chromosome"/>
    <s v="CP015164.1"/>
    <n v="2257478"/>
    <n v="2259124"/>
    <x v="0"/>
    <m/>
    <m/>
    <m/>
    <m/>
    <m/>
    <m/>
    <s v="A4S02_11075"/>
    <n v="1647"/>
    <m/>
    <m/>
  </r>
  <r>
    <n v="4430"/>
    <x v="1"/>
    <x v="3"/>
    <s v="GCA_001766235.1"/>
    <s v="Primary Assembly"/>
    <s v="chromosome"/>
    <s v="CP015164.1"/>
    <n v="2257478"/>
    <n v="2259124"/>
    <x v="0"/>
    <s v="AOW47220.1"/>
    <m/>
    <m/>
    <s v="apolipoprotein N-acyltransferase"/>
    <m/>
    <m/>
    <s v="A4S02_11075"/>
    <n v="1647"/>
    <n v="548"/>
    <m/>
  </r>
  <r>
    <n v="4431"/>
    <x v="0"/>
    <x v="2"/>
    <s v="GCA_001766235.1"/>
    <s v="Primary Assembly"/>
    <s v="chromosome"/>
    <s v="CP015164.1"/>
    <n v="2259288"/>
    <n v="2259782"/>
    <x v="0"/>
    <m/>
    <m/>
    <m/>
    <m/>
    <m/>
    <m/>
    <s v="A4S02_11080"/>
    <n v="495"/>
    <m/>
    <m/>
  </r>
  <r>
    <n v="4432"/>
    <x v="1"/>
    <x v="3"/>
    <s v="GCA_001766235.1"/>
    <s v="Primary Assembly"/>
    <s v="chromosome"/>
    <s v="CP015164.1"/>
    <n v="2259288"/>
    <n v="2259782"/>
    <x v="0"/>
    <s v="AOW47221.1"/>
    <m/>
    <m/>
    <s v="transcriptional regulator"/>
    <m/>
    <m/>
    <s v="A4S02_11080"/>
    <n v="495"/>
    <n v="164"/>
    <m/>
  </r>
  <r>
    <n v="4433"/>
    <x v="0"/>
    <x v="2"/>
    <s v="GCA_001766235.1"/>
    <s v="Primary Assembly"/>
    <s v="chromosome"/>
    <s v="CP015164.1"/>
    <n v="2259824"/>
    <n v="2260648"/>
    <x v="1"/>
    <m/>
    <m/>
    <m/>
    <m/>
    <m/>
    <m/>
    <s v="A4S02_11085"/>
    <n v="825"/>
    <m/>
    <m/>
  </r>
  <r>
    <n v="4434"/>
    <x v="1"/>
    <x v="3"/>
    <s v="GCA_001766235.1"/>
    <s v="Primary Assembly"/>
    <s v="chromosome"/>
    <s v="CP015164.1"/>
    <n v="2259824"/>
    <n v="2260648"/>
    <x v="1"/>
    <s v="AOW47222.1"/>
    <m/>
    <m/>
    <s v="ABC transporter substrate-binding protein"/>
    <m/>
    <m/>
    <s v="A4S02_11085"/>
    <n v="825"/>
    <n v="274"/>
    <m/>
  </r>
  <r>
    <n v="4435"/>
    <x v="0"/>
    <x v="2"/>
    <s v="GCA_001766235.1"/>
    <s v="Primary Assembly"/>
    <s v="chromosome"/>
    <s v="CP015164.1"/>
    <n v="2260886"/>
    <n v="2261770"/>
    <x v="0"/>
    <m/>
    <m/>
    <m/>
    <m/>
    <m/>
    <m/>
    <s v="A4S02_11090"/>
    <n v="885"/>
    <m/>
    <m/>
  </r>
  <r>
    <n v="4436"/>
    <x v="1"/>
    <x v="3"/>
    <s v="GCA_001766235.1"/>
    <s v="Primary Assembly"/>
    <s v="chromosome"/>
    <s v="CP015164.1"/>
    <n v="2260886"/>
    <n v="2261770"/>
    <x v="0"/>
    <s v="AOW47889.1"/>
    <m/>
    <m/>
    <s v="glycine--tRNA ligase subunit alpha"/>
    <m/>
    <m/>
    <s v="A4S02_11090"/>
    <n v="885"/>
    <n v="294"/>
    <m/>
  </r>
  <r>
    <n v="4437"/>
    <x v="0"/>
    <x v="2"/>
    <s v="GCA_001766235.1"/>
    <s v="Primary Assembly"/>
    <s v="chromosome"/>
    <s v="CP015164.1"/>
    <n v="2261775"/>
    <n v="2263835"/>
    <x v="0"/>
    <m/>
    <m/>
    <m/>
    <m/>
    <m/>
    <m/>
    <s v="A4S02_11095"/>
    <n v="2061"/>
    <m/>
    <m/>
  </r>
  <r>
    <n v="4438"/>
    <x v="1"/>
    <x v="3"/>
    <s v="GCA_001766235.1"/>
    <s v="Primary Assembly"/>
    <s v="chromosome"/>
    <s v="CP015164.1"/>
    <n v="2261775"/>
    <n v="2263835"/>
    <x v="0"/>
    <s v="AOW47223.1"/>
    <m/>
    <m/>
    <s v="glycine--tRNA ligase subunit beta"/>
    <m/>
    <m/>
    <s v="A4S02_11095"/>
    <n v="2061"/>
    <n v="686"/>
    <m/>
  </r>
  <r>
    <n v="4439"/>
    <x v="0"/>
    <x v="2"/>
    <s v="GCA_001766235.1"/>
    <s v="Primary Assembly"/>
    <s v="chromosome"/>
    <s v="CP015164.1"/>
    <n v="2264058"/>
    <n v="2265014"/>
    <x v="0"/>
    <m/>
    <m/>
    <m/>
    <m/>
    <m/>
    <m/>
    <s v="A4S02_11100"/>
    <n v="957"/>
    <m/>
    <m/>
  </r>
  <r>
    <n v="4440"/>
    <x v="1"/>
    <x v="3"/>
    <s v="GCA_001766235.1"/>
    <s v="Primary Assembly"/>
    <s v="chromosome"/>
    <s v="CP015164.1"/>
    <n v="2264058"/>
    <n v="2265014"/>
    <x v="0"/>
    <s v="AOW47224.1"/>
    <m/>
    <m/>
    <s v="multidrug DMT transporter permease"/>
    <m/>
    <m/>
    <s v="A4S02_11100"/>
    <n v="957"/>
    <n v="318"/>
    <m/>
  </r>
  <r>
    <n v="4441"/>
    <x v="0"/>
    <x v="2"/>
    <s v="GCA_001766235.1"/>
    <s v="Primary Assembly"/>
    <s v="chromosome"/>
    <s v="CP015164.1"/>
    <n v="2265331"/>
    <n v="2266089"/>
    <x v="1"/>
    <m/>
    <m/>
    <m/>
    <m/>
    <m/>
    <m/>
    <s v="A4S02_11105"/>
    <n v="759"/>
    <m/>
    <m/>
  </r>
  <r>
    <n v="4442"/>
    <x v="1"/>
    <x v="3"/>
    <s v="GCA_001766235.1"/>
    <s v="Primary Assembly"/>
    <s v="chromosome"/>
    <s v="CP015164.1"/>
    <n v="2265331"/>
    <n v="2266089"/>
    <x v="1"/>
    <s v="AOW47225.1"/>
    <m/>
    <m/>
    <s v="hypothetical protein"/>
    <m/>
    <m/>
    <s v="A4S02_11105"/>
    <n v="759"/>
    <n v="252"/>
    <m/>
  </r>
  <r>
    <n v="4443"/>
    <x v="0"/>
    <x v="2"/>
    <s v="GCA_001766235.1"/>
    <s v="Primary Assembly"/>
    <s v="chromosome"/>
    <s v="CP015164.1"/>
    <n v="2266211"/>
    <n v="2267788"/>
    <x v="1"/>
    <m/>
    <m/>
    <m/>
    <m/>
    <m/>
    <m/>
    <s v="A4S02_11110"/>
    <n v="1578"/>
    <m/>
    <m/>
  </r>
  <r>
    <n v="4444"/>
    <x v="1"/>
    <x v="3"/>
    <s v="GCA_001766235.1"/>
    <s v="Primary Assembly"/>
    <s v="chromosome"/>
    <s v="CP015164.1"/>
    <n v="2266211"/>
    <n v="2267788"/>
    <x v="1"/>
    <s v="AOW47890.1"/>
    <m/>
    <m/>
    <s v="bifunctional phosphoribosylaminoimidazolecarboxamide formyltransferase/IMP cyclohydrolase"/>
    <m/>
    <m/>
    <s v="A4S02_11110"/>
    <n v="1578"/>
    <n v="525"/>
    <m/>
  </r>
  <r>
    <n v="4445"/>
    <x v="0"/>
    <x v="2"/>
    <s v="GCA_001766235.1"/>
    <s v="Primary Assembly"/>
    <s v="chromosome"/>
    <s v="CP015164.1"/>
    <n v="2267887"/>
    <n v="2268624"/>
    <x v="1"/>
    <m/>
    <m/>
    <m/>
    <m/>
    <m/>
    <m/>
    <s v="A4S02_11115"/>
    <n v="738"/>
    <m/>
    <m/>
  </r>
  <r>
    <n v="4446"/>
    <x v="1"/>
    <x v="3"/>
    <s v="GCA_001766235.1"/>
    <s v="Primary Assembly"/>
    <s v="chromosome"/>
    <s v="CP015164.1"/>
    <n v="2267887"/>
    <n v="2268624"/>
    <x v="1"/>
    <s v="AOW47226.1"/>
    <m/>
    <m/>
    <s v="tRNA (guanosine(46)-N7)-methyltransferase TrmB"/>
    <m/>
    <m/>
    <s v="A4S02_11115"/>
    <n v="738"/>
    <n v="245"/>
    <m/>
  </r>
  <r>
    <n v="4447"/>
    <x v="0"/>
    <x v="2"/>
    <s v="GCA_001766235.1"/>
    <s v="Primary Assembly"/>
    <s v="chromosome"/>
    <s v="CP015164.1"/>
    <n v="2268643"/>
    <n v="2269830"/>
    <x v="1"/>
    <m/>
    <m/>
    <m/>
    <m/>
    <m/>
    <m/>
    <s v="A4S02_11120"/>
    <n v="1188"/>
    <m/>
    <m/>
  </r>
  <r>
    <n v="4448"/>
    <x v="1"/>
    <x v="3"/>
    <s v="GCA_001766235.1"/>
    <s v="Primary Assembly"/>
    <s v="chromosome"/>
    <s v="CP015164.1"/>
    <n v="2268643"/>
    <n v="2269830"/>
    <x v="1"/>
    <s v="AOW47227.1"/>
    <m/>
    <m/>
    <s v="methionine adenosyltransferase"/>
    <m/>
    <m/>
    <s v="A4S02_11120"/>
    <n v="1188"/>
    <n v="395"/>
    <m/>
  </r>
  <r>
    <n v="4449"/>
    <x v="0"/>
    <x v="2"/>
    <s v="GCA_001766235.1"/>
    <s v="Primary Assembly"/>
    <s v="chromosome"/>
    <s v="CP015164.1"/>
    <n v="2270019"/>
    <n v="2270798"/>
    <x v="1"/>
    <m/>
    <m/>
    <m/>
    <m/>
    <m/>
    <m/>
    <s v="A4S02_11125"/>
    <n v="780"/>
    <m/>
    <m/>
  </r>
  <r>
    <n v="4450"/>
    <x v="1"/>
    <x v="3"/>
    <s v="GCA_001766235.1"/>
    <s v="Primary Assembly"/>
    <s v="chromosome"/>
    <s v="CP015164.1"/>
    <n v="2270019"/>
    <n v="2270798"/>
    <x v="1"/>
    <s v="AOW47228.1"/>
    <m/>
    <m/>
    <s v="4-hydroxy-tetrahydrodipicolinate reductase"/>
    <m/>
    <m/>
    <s v="A4S02_11125"/>
    <n v="780"/>
    <n v="259"/>
    <m/>
  </r>
  <r>
    <n v="4451"/>
    <x v="0"/>
    <x v="2"/>
    <s v="GCA_001766235.1"/>
    <s v="Primary Assembly"/>
    <s v="chromosome"/>
    <s v="CP015164.1"/>
    <n v="2270805"/>
    <n v="2271947"/>
    <x v="1"/>
    <m/>
    <m/>
    <m/>
    <m/>
    <m/>
    <m/>
    <s v="A4S02_11130"/>
    <n v="1143"/>
    <m/>
    <m/>
  </r>
  <r>
    <n v="4452"/>
    <x v="1"/>
    <x v="3"/>
    <s v="GCA_001766235.1"/>
    <s v="Primary Assembly"/>
    <s v="chromosome"/>
    <s v="CP015164.1"/>
    <n v="2270805"/>
    <n v="2271947"/>
    <x v="1"/>
    <s v="AOW47229.1"/>
    <m/>
    <m/>
    <s v="molecular chaperone DnaJ"/>
    <m/>
    <m/>
    <s v="A4S02_11130"/>
    <n v="1143"/>
    <n v="380"/>
    <m/>
  </r>
  <r>
    <n v="4453"/>
    <x v="0"/>
    <x v="2"/>
    <s v="GCA_001766235.1"/>
    <s v="Primary Assembly"/>
    <s v="chromosome"/>
    <s v="CP015164.1"/>
    <n v="2272103"/>
    <n v="2274007"/>
    <x v="1"/>
    <m/>
    <m/>
    <m/>
    <m/>
    <m/>
    <m/>
    <s v="A4S02_11135"/>
    <n v="1905"/>
    <m/>
    <m/>
  </r>
  <r>
    <n v="4454"/>
    <x v="1"/>
    <x v="3"/>
    <s v="GCA_001766235.1"/>
    <s v="Primary Assembly"/>
    <s v="chromosome"/>
    <s v="CP015164.1"/>
    <n v="2272103"/>
    <n v="2274007"/>
    <x v="1"/>
    <s v="AOW47230.1"/>
    <m/>
    <m/>
    <s v="molecular chaperone DnaK"/>
    <m/>
    <m/>
    <s v="A4S02_11135"/>
    <n v="1905"/>
    <n v="634"/>
    <m/>
  </r>
  <r>
    <n v="4455"/>
    <x v="0"/>
    <x v="2"/>
    <s v="GCA_001766235.1"/>
    <s v="Primary Assembly"/>
    <s v="chromosome"/>
    <s v="CP015164.1"/>
    <n v="2274217"/>
    <n v="2274813"/>
    <x v="1"/>
    <m/>
    <m/>
    <m/>
    <m/>
    <m/>
    <m/>
    <s v="A4S02_11140"/>
    <n v="597"/>
    <m/>
    <m/>
  </r>
  <r>
    <n v="4456"/>
    <x v="1"/>
    <x v="3"/>
    <s v="GCA_001766235.1"/>
    <s v="Primary Assembly"/>
    <s v="chromosome"/>
    <s v="CP015164.1"/>
    <n v="2274217"/>
    <n v="2274813"/>
    <x v="1"/>
    <s v="AOW47231.1"/>
    <m/>
    <m/>
    <s v="nucleotide exchange factor GrpE"/>
    <m/>
    <m/>
    <s v="A4S02_11140"/>
    <n v="597"/>
    <n v="198"/>
    <m/>
  </r>
  <r>
    <n v="4457"/>
    <x v="0"/>
    <x v="2"/>
    <s v="GCA_001766235.1"/>
    <s v="Primary Assembly"/>
    <s v="chromosome"/>
    <s v="CP015164.1"/>
    <n v="2275008"/>
    <n v="2275721"/>
    <x v="0"/>
    <m/>
    <m/>
    <m/>
    <m/>
    <m/>
    <m/>
    <s v="A4S02_11145"/>
    <n v="714"/>
    <m/>
    <m/>
  </r>
  <r>
    <n v="4458"/>
    <x v="1"/>
    <x v="3"/>
    <s v="GCA_001766235.1"/>
    <s v="Primary Assembly"/>
    <s v="chromosome"/>
    <s v="CP015164.1"/>
    <n v="2275008"/>
    <n v="2275721"/>
    <x v="0"/>
    <s v="AOW47232.1"/>
    <m/>
    <m/>
    <s v="DNA-binding response regulator"/>
    <m/>
    <m/>
    <s v="A4S02_11145"/>
    <n v="714"/>
    <n v="237"/>
    <m/>
  </r>
  <r>
    <n v="4459"/>
    <x v="0"/>
    <x v="2"/>
    <s v="GCA_001766235.1"/>
    <s v="Primary Assembly"/>
    <s v="chromosome"/>
    <s v="CP015164.1"/>
    <n v="2275731"/>
    <n v="2277533"/>
    <x v="0"/>
    <m/>
    <m/>
    <m/>
    <m/>
    <m/>
    <m/>
    <s v="A4S02_11150"/>
    <n v="1803"/>
    <m/>
    <m/>
  </r>
  <r>
    <n v="4460"/>
    <x v="1"/>
    <x v="3"/>
    <s v="GCA_001766235.1"/>
    <s v="Primary Assembly"/>
    <s v="chromosome"/>
    <s v="CP015164.1"/>
    <n v="2275731"/>
    <n v="2277533"/>
    <x v="0"/>
    <s v="AOW47233.1"/>
    <m/>
    <m/>
    <s v="histidine kinase"/>
    <m/>
    <m/>
    <s v="A4S02_11150"/>
    <n v="1803"/>
    <n v="600"/>
    <m/>
  </r>
  <r>
    <n v="4461"/>
    <x v="0"/>
    <x v="2"/>
    <s v="GCA_001766235.1"/>
    <s v="Primary Assembly"/>
    <s v="chromosome"/>
    <s v="CP015164.1"/>
    <n v="2277554"/>
    <n v="2277952"/>
    <x v="1"/>
    <m/>
    <m/>
    <m/>
    <m/>
    <m/>
    <m/>
    <s v="A4S02_11155"/>
    <n v="399"/>
    <m/>
    <m/>
  </r>
  <r>
    <n v="4462"/>
    <x v="1"/>
    <x v="3"/>
    <s v="GCA_001766235.1"/>
    <s v="Primary Assembly"/>
    <s v="chromosome"/>
    <s v="CP015164.1"/>
    <n v="2277554"/>
    <n v="2277952"/>
    <x v="1"/>
    <s v="AOW47234.1"/>
    <m/>
    <m/>
    <s v="translation initiation inhibitor YjgF"/>
    <m/>
    <m/>
    <s v="A4S02_11155"/>
    <n v="399"/>
    <n v="132"/>
    <m/>
  </r>
  <r>
    <n v="4463"/>
    <x v="0"/>
    <x v="2"/>
    <s v="GCA_001766235.1"/>
    <s v="Primary Assembly"/>
    <s v="chromosome"/>
    <s v="CP015164.1"/>
    <n v="2278217"/>
    <n v="2279197"/>
    <x v="0"/>
    <m/>
    <m/>
    <m/>
    <m/>
    <m/>
    <m/>
    <s v="A4S02_11160"/>
    <n v="981"/>
    <m/>
    <m/>
  </r>
  <r>
    <n v="4464"/>
    <x v="1"/>
    <x v="3"/>
    <s v="GCA_001766235.1"/>
    <s v="Primary Assembly"/>
    <s v="chromosome"/>
    <s v="CP015164.1"/>
    <n v="2278217"/>
    <n v="2279197"/>
    <x v="0"/>
    <s v="AOW47235.1"/>
    <m/>
    <m/>
    <s v="RNase adaptor protein RapZ"/>
    <m/>
    <m/>
    <s v="A4S02_11160"/>
    <n v="981"/>
    <n v="326"/>
    <m/>
  </r>
  <r>
    <n v="4465"/>
    <x v="0"/>
    <x v="2"/>
    <s v="GCA_001766235.1"/>
    <s v="Primary Assembly"/>
    <s v="chromosome"/>
    <s v="CP015164.1"/>
    <n v="2279223"/>
    <n v="2279831"/>
    <x v="1"/>
    <m/>
    <m/>
    <m/>
    <m/>
    <m/>
    <m/>
    <s v="A4S02_11165"/>
    <n v="609"/>
    <m/>
    <m/>
  </r>
  <r>
    <n v="4466"/>
    <x v="1"/>
    <x v="3"/>
    <s v="GCA_001766235.1"/>
    <s v="Primary Assembly"/>
    <s v="chromosome"/>
    <s v="CP015164.1"/>
    <n v="2279223"/>
    <n v="2279831"/>
    <x v="1"/>
    <s v="AOW47236.1"/>
    <m/>
    <m/>
    <s v="hypothetical protein"/>
    <m/>
    <m/>
    <s v="A4S02_11165"/>
    <n v="609"/>
    <n v="202"/>
    <m/>
  </r>
  <r>
    <n v="4467"/>
    <x v="0"/>
    <x v="2"/>
    <s v="GCA_001766235.1"/>
    <s v="Primary Assembly"/>
    <s v="chromosome"/>
    <s v="CP015164.1"/>
    <n v="2279946"/>
    <n v="2280863"/>
    <x v="0"/>
    <m/>
    <m/>
    <m/>
    <m/>
    <m/>
    <m/>
    <s v="A4S02_11170"/>
    <n v="918"/>
    <m/>
    <m/>
  </r>
  <r>
    <n v="4468"/>
    <x v="1"/>
    <x v="3"/>
    <s v="GCA_001766235.1"/>
    <s v="Primary Assembly"/>
    <s v="chromosome"/>
    <s v="CP015164.1"/>
    <n v="2279946"/>
    <n v="2280863"/>
    <x v="0"/>
    <s v="AOW47237.1"/>
    <m/>
    <m/>
    <s v="polyphosphate--nucleotide phosphotransferase"/>
    <m/>
    <m/>
    <s v="A4S02_11170"/>
    <n v="918"/>
    <n v="305"/>
    <m/>
  </r>
  <r>
    <n v="4469"/>
    <x v="0"/>
    <x v="2"/>
    <s v="GCA_001766235.1"/>
    <s v="Primary Assembly"/>
    <s v="chromosome"/>
    <s v="CP015164.1"/>
    <n v="2280870"/>
    <n v="2281373"/>
    <x v="0"/>
    <m/>
    <m/>
    <m/>
    <m/>
    <m/>
    <m/>
    <s v="A4S02_11175"/>
    <n v="504"/>
    <m/>
    <m/>
  </r>
  <r>
    <n v="4470"/>
    <x v="1"/>
    <x v="3"/>
    <s v="GCA_001766235.1"/>
    <s v="Primary Assembly"/>
    <s v="chromosome"/>
    <s v="CP015164.1"/>
    <n v="2280870"/>
    <n v="2281373"/>
    <x v="0"/>
    <s v="AOW47238.1"/>
    <m/>
    <m/>
    <s v="hypothetical protein"/>
    <m/>
    <m/>
    <s v="A4S02_11175"/>
    <n v="504"/>
    <n v="167"/>
    <m/>
  </r>
  <r>
    <n v="4471"/>
    <x v="0"/>
    <x v="2"/>
    <s v="GCA_001766235.1"/>
    <s v="Primary Assembly"/>
    <s v="chromosome"/>
    <s v="CP015164.1"/>
    <n v="2281467"/>
    <n v="2283812"/>
    <x v="1"/>
    <m/>
    <m/>
    <m/>
    <m/>
    <m/>
    <m/>
    <s v="A4S02_11180"/>
    <n v="2346"/>
    <m/>
    <m/>
  </r>
  <r>
    <n v="4472"/>
    <x v="1"/>
    <x v="3"/>
    <s v="GCA_001766235.1"/>
    <s v="Primary Assembly"/>
    <s v="chromosome"/>
    <s v="CP015164.1"/>
    <n v="2281467"/>
    <n v="2283812"/>
    <x v="1"/>
    <s v="AOW47239.1"/>
    <m/>
    <m/>
    <s v="ATP-dependent Clp protease ATP-binding subunit ClpA"/>
    <m/>
    <m/>
    <s v="A4S02_11180"/>
    <n v="2346"/>
    <n v="781"/>
    <m/>
  </r>
  <r>
    <n v="4473"/>
    <x v="0"/>
    <x v="2"/>
    <s v="GCA_001766235.1"/>
    <s v="Primary Assembly"/>
    <s v="chromosome"/>
    <s v="CP015164.1"/>
    <n v="2283979"/>
    <n v="2284311"/>
    <x v="1"/>
    <m/>
    <m/>
    <m/>
    <m/>
    <m/>
    <m/>
    <s v="A4S02_11185"/>
    <n v="333"/>
    <m/>
    <m/>
  </r>
  <r>
    <n v="4474"/>
    <x v="1"/>
    <x v="3"/>
    <s v="GCA_001766235.1"/>
    <s v="Primary Assembly"/>
    <s v="chromosome"/>
    <s v="CP015164.1"/>
    <n v="2283979"/>
    <n v="2284311"/>
    <x v="1"/>
    <s v="AOW47891.1"/>
    <m/>
    <m/>
    <s v="ATP-dependent Clp protease adapter ClpS"/>
    <m/>
    <m/>
    <s v="A4S02_11185"/>
    <n v="333"/>
    <n v="110"/>
    <m/>
  </r>
  <r>
    <n v="4475"/>
    <x v="0"/>
    <x v="2"/>
    <s v="GCA_001766235.1"/>
    <s v="Primary Assembly"/>
    <s v="chromosome"/>
    <s v="CP015164.1"/>
    <n v="2284671"/>
    <n v="2285819"/>
    <x v="0"/>
    <m/>
    <m/>
    <m/>
    <m/>
    <m/>
    <m/>
    <s v="A4S02_11190"/>
    <n v="1149"/>
    <m/>
    <m/>
  </r>
  <r>
    <n v="4476"/>
    <x v="1"/>
    <x v="3"/>
    <s v="GCA_001766235.1"/>
    <s v="Primary Assembly"/>
    <s v="chromosome"/>
    <s v="CP015164.1"/>
    <n v="2284671"/>
    <n v="2285819"/>
    <x v="0"/>
    <s v="AOW47240.1"/>
    <m/>
    <m/>
    <s v="D-alanyl-D-alanine carboxypeptidase"/>
    <m/>
    <m/>
    <s v="A4S02_11190"/>
    <n v="1149"/>
    <n v="382"/>
    <m/>
  </r>
  <r>
    <n v="4477"/>
    <x v="0"/>
    <x v="2"/>
    <s v="GCA_001766235.1"/>
    <s v="Primary Assembly"/>
    <s v="chromosome"/>
    <s v="CP015164.1"/>
    <n v="2285944"/>
    <n v="2286744"/>
    <x v="0"/>
    <m/>
    <m/>
    <m/>
    <m/>
    <m/>
    <m/>
    <s v="A4S02_11195"/>
    <n v="801"/>
    <m/>
    <m/>
  </r>
  <r>
    <n v="4478"/>
    <x v="1"/>
    <x v="3"/>
    <s v="GCA_001766235.1"/>
    <s v="Primary Assembly"/>
    <s v="chromosome"/>
    <s v="CP015164.1"/>
    <n v="2285944"/>
    <n v="2286744"/>
    <x v="0"/>
    <s v="AOW47241.1"/>
    <m/>
    <m/>
    <s v="type I methionyl aminopeptidase"/>
    <m/>
    <m/>
    <s v="A4S02_11195"/>
    <n v="801"/>
    <n v="266"/>
    <m/>
  </r>
  <r>
    <n v="4479"/>
    <x v="0"/>
    <x v="2"/>
    <s v="GCA_001766235.1"/>
    <s v="Primary Assembly"/>
    <s v="chromosome"/>
    <s v="CP015164.1"/>
    <n v="2286751"/>
    <n v="2288571"/>
    <x v="0"/>
    <m/>
    <m/>
    <m/>
    <m/>
    <m/>
    <m/>
    <s v="A4S02_11200"/>
    <n v="1821"/>
    <m/>
    <m/>
  </r>
  <r>
    <n v="4480"/>
    <x v="1"/>
    <x v="3"/>
    <s v="GCA_001766235.1"/>
    <s v="Primary Assembly"/>
    <s v="chromosome"/>
    <s v="CP015164.1"/>
    <n v="2286751"/>
    <n v="2288571"/>
    <x v="0"/>
    <s v="AOW47242.1"/>
    <m/>
    <m/>
    <s v="gamma-glutamyltransferase"/>
    <m/>
    <m/>
    <s v="A4S02_11200"/>
    <n v="1821"/>
    <n v="606"/>
    <m/>
  </r>
  <r>
    <n v="4481"/>
    <x v="0"/>
    <x v="2"/>
    <s v="GCA_001766235.1"/>
    <s v="Primary Assembly"/>
    <s v="chromosome"/>
    <s v="CP015164.1"/>
    <n v="2288574"/>
    <n v="2289623"/>
    <x v="1"/>
    <m/>
    <m/>
    <m/>
    <m/>
    <m/>
    <m/>
    <s v="A4S02_11205"/>
    <n v="1050"/>
    <m/>
    <m/>
  </r>
  <r>
    <n v="4482"/>
    <x v="1"/>
    <x v="3"/>
    <s v="GCA_001766235.1"/>
    <s v="Primary Assembly"/>
    <s v="chromosome"/>
    <s v="CP015164.1"/>
    <n v="2288574"/>
    <n v="2289623"/>
    <x v="1"/>
    <s v="AOW47243.1"/>
    <m/>
    <m/>
    <s v="lysine 2,3-aminomutase"/>
    <m/>
    <m/>
    <s v="A4S02_11205"/>
    <n v="1050"/>
    <n v="349"/>
    <m/>
  </r>
  <r>
    <n v="4483"/>
    <x v="0"/>
    <x v="2"/>
    <s v="GCA_001766235.1"/>
    <s v="Primary Assembly"/>
    <s v="chromosome"/>
    <s v="CP015164.1"/>
    <n v="2289644"/>
    <n v="2290669"/>
    <x v="0"/>
    <m/>
    <m/>
    <m/>
    <m/>
    <m/>
    <m/>
    <s v="A4S02_11210"/>
    <n v="1026"/>
    <m/>
    <m/>
  </r>
  <r>
    <n v="4484"/>
    <x v="1"/>
    <x v="3"/>
    <s v="GCA_001766235.1"/>
    <s v="Primary Assembly"/>
    <s v="chromosome"/>
    <s v="CP015164.1"/>
    <n v="2289644"/>
    <n v="2290669"/>
    <x v="0"/>
    <s v="AOW47244.1"/>
    <m/>
    <m/>
    <s v="EF-P lysine aminoacylase GenX"/>
    <m/>
    <m/>
    <s v="A4S02_11210"/>
    <n v="1026"/>
    <n v="341"/>
    <m/>
  </r>
  <r>
    <n v="4485"/>
    <x v="0"/>
    <x v="2"/>
    <s v="GCA_001766235.1"/>
    <s v="Primary Assembly"/>
    <s v="chromosome"/>
    <s v="CP015164.1"/>
    <n v="2290761"/>
    <n v="2291171"/>
    <x v="0"/>
    <m/>
    <m/>
    <m/>
    <m/>
    <m/>
    <m/>
    <s v="A4S02_11215"/>
    <n v="411"/>
    <m/>
    <m/>
  </r>
  <r>
    <n v="4486"/>
    <x v="1"/>
    <x v="3"/>
    <s v="GCA_001766235.1"/>
    <s v="Primary Assembly"/>
    <s v="chromosome"/>
    <s v="CP015164.1"/>
    <n v="2290761"/>
    <n v="2291171"/>
    <x v="0"/>
    <s v="AOW47245.1"/>
    <m/>
    <m/>
    <s v="hypothetical protein"/>
    <m/>
    <m/>
    <s v="A4S02_11215"/>
    <n v="411"/>
    <n v="136"/>
    <m/>
  </r>
  <r>
    <n v="4487"/>
    <x v="0"/>
    <x v="2"/>
    <s v="GCA_001766235.1"/>
    <s v="Primary Assembly"/>
    <s v="chromosome"/>
    <s v="CP015164.1"/>
    <n v="2291224"/>
    <n v="2292165"/>
    <x v="0"/>
    <m/>
    <m/>
    <m/>
    <m/>
    <m/>
    <m/>
    <s v="A4S02_11220"/>
    <n v="942"/>
    <m/>
    <m/>
  </r>
  <r>
    <n v="4488"/>
    <x v="1"/>
    <x v="3"/>
    <s v="GCA_001766235.1"/>
    <s v="Primary Assembly"/>
    <s v="chromosome"/>
    <s v="CP015164.1"/>
    <n v="2291224"/>
    <n v="2292165"/>
    <x v="0"/>
    <s v="AOW47246.1"/>
    <m/>
    <m/>
    <s v="fasciclin"/>
    <m/>
    <m/>
    <s v="A4S02_11220"/>
    <n v="942"/>
    <n v="313"/>
    <m/>
  </r>
  <r>
    <n v="4489"/>
    <x v="0"/>
    <x v="2"/>
    <s v="GCA_001766235.1"/>
    <s v="Primary Assembly"/>
    <s v="chromosome"/>
    <s v="CP015164.1"/>
    <n v="2292266"/>
    <n v="2292715"/>
    <x v="1"/>
    <m/>
    <m/>
    <m/>
    <m/>
    <m/>
    <m/>
    <s v="A4S02_11225"/>
    <n v="450"/>
    <m/>
    <m/>
  </r>
  <r>
    <n v="4490"/>
    <x v="1"/>
    <x v="3"/>
    <s v="GCA_001766235.1"/>
    <s v="Primary Assembly"/>
    <s v="chromosome"/>
    <s v="CP015164.1"/>
    <n v="2292266"/>
    <n v="2292715"/>
    <x v="1"/>
    <s v="AOW47247.1"/>
    <m/>
    <m/>
    <s v="hypothetical protein"/>
    <m/>
    <m/>
    <s v="A4S02_11225"/>
    <n v="450"/>
    <n v="149"/>
    <m/>
  </r>
  <r>
    <n v="4491"/>
    <x v="0"/>
    <x v="2"/>
    <s v="GCA_001766235.1"/>
    <s v="Primary Assembly"/>
    <s v="chromosome"/>
    <s v="CP015164.1"/>
    <n v="2292853"/>
    <n v="2293425"/>
    <x v="1"/>
    <m/>
    <m/>
    <m/>
    <m/>
    <m/>
    <m/>
    <s v="A4S02_11230"/>
    <n v="573"/>
    <m/>
    <m/>
  </r>
  <r>
    <n v="4492"/>
    <x v="1"/>
    <x v="3"/>
    <s v="GCA_001766235.1"/>
    <s v="Primary Assembly"/>
    <s v="chromosome"/>
    <s v="CP015164.1"/>
    <n v="2292853"/>
    <n v="2293425"/>
    <x v="1"/>
    <s v="AOW47248.1"/>
    <m/>
    <m/>
    <s v="thiamine phosphate synthase"/>
    <m/>
    <m/>
    <s v="A4S02_11230"/>
    <n v="573"/>
    <n v="190"/>
    <m/>
  </r>
  <r>
    <n v="4493"/>
    <x v="0"/>
    <x v="2"/>
    <s v="GCA_001766235.1"/>
    <s v="Primary Assembly"/>
    <s v="chromosome"/>
    <s v="CP015164.1"/>
    <n v="2293470"/>
    <n v="2294384"/>
    <x v="1"/>
    <m/>
    <m/>
    <m/>
    <m/>
    <m/>
    <m/>
    <s v="A4S02_11235"/>
    <n v="915"/>
    <m/>
    <m/>
  </r>
  <r>
    <n v="4494"/>
    <x v="1"/>
    <x v="3"/>
    <s v="GCA_001766235.1"/>
    <s v="Primary Assembly"/>
    <s v="chromosome"/>
    <s v="CP015164.1"/>
    <n v="2293470"/>
    <n v="2294384"/>
    <x v="1"/>
    <s v="AOW47249.1"/>
    <m/>
    <m/>
    <s v="fructose-bisphosphate aldolase"/>
    <m/>
    <m/>
    <s v="A4S02_11235"/>
    <n v="915"/>
    <n v="304"/>
    <m/>
  </r>
  <r>
    <n v="4495"/>
    <x v="0"/>
    <x v="2"/>
    <s v="GCA_001766235.1"/>
    <s v="Primary Assembly"/>
    <s v="chromosome"/>
    <s v="CP015164.1"/>
    <n v="2294381"/>
    <n v="2294911"/>
    <x v="1"/>
    <m/>
    <m/>
    <m/>
    <m/>
    <m/>
    <m/>
    <s v="A4S02_11240"/>
    <n v="531"/>
    <m/>
    <m/>
  </r>
  <r>
    <n v="4496"/>
    <x v="1"/>
    <x v="3"/>
    <s v="GCA_001766235.1"/>
    <s v="Primary Assembly"/>
    <s v="chromosome"/>
    <s v="CP015164.1"/>
    <n v="2294381"/>
    <n v="2294911"/>
    <x v="1"/>
    <s v="AOW47250.1"/>
    <m/>
    <m/>
    <s v="hypothetical protein"/>
    <m/>
    <m/>
    <s v="A4S02_11240"/>
    <n v="531"/>
    <n v="176"/>
    <m/>
  </r>
  <r>
    <n v="4497"/>
    <x v="0"/>
    <x v="2"/>
    <s v="GCA_001766235.1"/>
    <s v="Primary Assembly"/>
    <s v="chromosome"/>
    <s v="CP015164.1"/>
    <n v="2294967"/>
    <n v="2295269"/>
    <x v="0"/>
    <m/>
    <m/>
    <m/>
    <m/>
    <m/>
    <m/>
    <s v="A4S02_11245"/>
    <n v="303"/>
    <m/>
    <m/>
  </r>
  <r>
    <n v="4498"/>
    <x v="1"/>
    <x v="3"/>
    <s v="GCA_001766235.1"/>
    <s v="Primary Assembly"/>
    <s v="chromosome"/>
    <s v="CP015164.1"/>
    <n v="2294967"/>
    <n v="2295269"/>
    <x v="0"/>
    <s v="AOW47251.1"/>
    <m/>
    <m/>
    <s v="hypothetical protein"/>
    <m/>
    <m/>
    <s v="A4S02_11245"/>
    <n v="303"/>
    <n v="100"/>
    <m/>
  </r>
  <r>
    <n v="4499"/>
    <x v="0"/>
    <x v="0"/>
    <s v="GCA_001766235.1"/>
    <s v="Primary Assembly"/>
    <s v="chromosome"/>
    <s v="CP015164.1"/>
    <n v="2295276"/>
    <n v="2295605"/>
    <x v="0"/>
    <m/>
    <m/>
    <m/>
    <m/>
    <m/>
    <m/>
    <s v="A4S02_11250"/>
    <n v="330"/>
    <m/>
    <s v="pseudo"/>
  </r>
  <r>
    <n v="4500"/>
    <x v="1"/>
    <x v="1"/>
    <s v="GCA_001766235.1"/>
    <s v="Primary Assembly"/>
    <s v="chromosome"/>
    <s v="CP015164.1"/>
    <n v="2295276"/>
    <n v="2295605"/>
    <x v="0"/>
    <m/>
    <m/>
    <m/>
    <s v="cell division protein ZapA"/>
    <m/>
    <m/>
    <s v="A4S02_11250"/>
    <n v="330"/>
    <m/>
    <s v="pseudo"/>
  </r>
  <r>
    <n v="4501"/>
    <x v="0"/>
    <x v="8"/>
    <s v="GCA_001766235.1"/>
    <s v="Primary Assembly"/>
    <s v="chromosome"/>
    <s v="CP015164.1"/>
    <n v="2295624"/>
    <n v="2295779"/>
    <x v="0"/>
    <m/>
    <m/>
    <m/>
    <m/>
    <s v="ssrS"/>
    <m/>
    <s v="A4S02_11255"/>
    <n v="156"/>
    <m/>
    <m/>
  </r>
  <r>
    <n v="4502"/>
    <x v="4"/>
    <x v="9"/>
    <s v="GCA_001766235.1"/>
    <s v="Primary Assembly"/>
    <s v="chromosome"/>
    <s v="CP015164.1"/>
    <n v="2295624"/>
    <n v="2295779"/>
    <x v="0"/>
    <m/>
    <m/>
    <m/>
    <s v="6S RNA"/>
    <s v="ssrS"/>
    <m/>
    <s v="A4S02_11255"/>
    <n v="156"/>
    <m/>
    <m/>
  </r>
  <r>
    <n v="4503"/>
    <x v="0"/>
    <x v="2"/>
    <s v="GCA_001766235.1"/>
    <s v="Primary Assembly"/>
    <s v="chromosome"/>
    <s v="CP015164.1"/>
    <n v="2295766"/>
    <n v="2296353"/>
    <x v="0"/>
    <m/>
    <m/>
    <m/>
    <m/>
    <m/>
    <m/>
    <s v="A4S02_11260"/>
    <n v="588"/>
    <m/>
    <m/>
  </r>
  <r>
    <n v="4504"/>
    <x v="1"/>
    <x v="3"/>
    <s v="GCA_001766235.1"/>
    <s v="Primary Assembly"/>
    <s v="chromosome"/>
    <s v="CP015164.1"/>
    <n v="2295766"/>
    <n v="2296353"/>
    <x v="0"/>
    <s v="AOW47252.1"/>
    <m/>
    <m/>
    <s v="5-formyltetrahydrofolate cyclo-ligase"/>
    <m/>
    <m/>
    <s v="A4S02_11260"/>
    <n v="588"/>
    <n v="195"/>
    <m/>
  </r>
  <r>
    <n v="4505"/>
    <x v="0"/>
    <x v="2"/>
    <s v="GCA_001766235.1"/>
    <s v="Primary Assembly"/>
    <s v="chromosome"/>
    <s v="CP015164.1"/>
    <n v="2296378"/>
    <n v="2297193"/>
    <x v="0"/>
    <m/>
    <m/>
    <m/>
    <m/>
    <m/>
    <m/>
    <s v="A4S02_11265"/>
    <n v="816"/>
    <m/>
    <m/>
  </r>
  <r>
    <n v="4506"/>
    <x v="1"/>
    <x v="3"/>
    <s v="GCA_001766235.1"/>
    <s v="Primary Assembly"/>
    <s v="chromosome"/>
    <s v="CP015164.1"/>
    <n v="2296378"/>
    <n v="2297193"/>
    <x v="0"/>
    <s v="AOW47253.1"/>
    <m/>
    <m/>
    <s v="metallophosphoesterase"/>
    <m/>
    <m/>
    <s v="A4S02_11265"/>
    <n v="816"/>
    <n v="271"/>
    <m/>
  </r>
  <r>
    <n v="4507"/>
    <x v="0"/>
    <x v="0"/>
    <s v="GCA_001766235.1"/>
    <s v="Primary Assembly"/>
    <s v="chromosome"/>
    <s v="CP015164.1"/>
    <n v="2297230"/>
    <n v="2297529"/>
    <x v="1"/>
    <m/>
    <m/>
    <m/>
    <m/>
    <m/>
    <m/>
    <s v="A4S02_11270"/>
    <n v="300"/>
    <m/>
    <s v="pseudo"/>
  </r>
  <r>
    <n v="4508"/>
    <x v="1"/>
    <x v="1"/>
    <s v="GCA_001766235.1"/>
    <s v="Primary Assembly"/>
    <s v="chromosome"/>
    <s v="CP015164.1"/>
    <n v="2297230"/>
    <n v="2297529"/>
    <x v="1"/>
    <m/>
    <m/>
    <m/>
    <s v="ADP-ribose pyrophosphatase"/>
    <m/>
    <m/>
    <s v="A4S02_11270"/>
    <n v="300"/>
    <m/>
    <s v="pseudo"/>
  </r>
  <r>
    <n v="4509"/>
    <x v="0"/>
    <x v="2"/>
    <s v="GCA_001766235.1"/>
    <s v="Primary Assembly"/>
    <s v="chromosome"/>
    <s v="CP015164.1"/>
    <n v="2297809"/>
    <n v="2298849"/>
    <x v="1"/>
    <m/>
    <m/>
    <m/>
    <m/>
    <m/>
    <m/>
    <s v="A4S02_11275"/>
    <n v="1041"/>
    <m/>
    <m/>
  </r>
  <r>
    <n v="4510"/>
    <x v="1"/>
    <x v="3"/>
    <s v="GCA_001766235.1"/>
    <s v="Primary Assembly"/>
    <s v="chromosome"/>
    <s v="CP015164.1"/>
    <n v="2297809"/>
    <n v="2298849"/>
    <x v="1"/>
    <s v="AOW47254.1"/>
    <m/>
    <m/>
    <s v="transposase"/>
    <m/>
    <m/>
    <s v="A4S02_11275"/>
    <n v="1041"/>
    <n v="346"/>
    <m/>
  </r>
  <r>
    <n v="4511"/>
    <x v="0"/>
    <x v="2"/>
    <s v="GCA_001766235.1"/>
    <s v="Primary Assembly"/>
    <s v="chromosome"/>
    <s v="CP015164.1"/>
    <n v="2299034"/>
    <n v="2299885"/>
    <x v="1"/>
    <m/>
    <m/>
    <m/>
    <m/>
    <m/>
    <m/>
    <s v="A4S02_11280"/>
    <n v="852"/>
    <m/>
    <m/>
  </r>
  <r>
    <n v="4512"/>
    <x v="1"/>
    <x v="3"/>
    <s v="GCA_001766235.1"/>
    <s v="Primary Assembly"/>
    <s v="chromosome"/>
    <s v="CP015164.1"/>
    <n v="2299034"/>
    <n v="2299885"/>
    <x v="1"/>
    <s v="AOW47892.1"/>
    <m/>
    <m/>
    <s v="HAD family hydrolase"/>
    <m/>
    <m/>
    <s v="A4S02_11280"/>
    <n v="852"/>
    <n v="283"/>
    <m/>
  </r>
  <r>
    <n v="4513"/>
    <x v="0"/>
    <x v="2"/>
    <s v="GCA_001766235.1"/>
    <s v="Primary Assembly"/>
    <s v="chromosome"/>
    <s v="CP015164.1"/>
    <n v="2299909"/>
    <n v="2300982"/>
    <x v="1"/>
    <m/>
    <m/>
    <m/>
    <m/>
    <m/>
    <m/>
    <s v="A4S02_11285"/>
    <n v="1074"/>
    <m/>
    <m/>
  </r>
  <r>
    <n v="4514"/>
    <x v="1"/>
    <x v="3"/>
    <s v="GCA_001766235.1"/>
    <s v="Primary Assembly"/>
    <s v="chromosome"/>
    <s v="CP015164.1"/>
    <n v="2299909"/>
    <n v="2300982"/>
    <x v="1"/>
    <s v="AOW47255.1"/>
    <m/>
    <m/>
    <s v="dihydroorotate dehydrogenase (quinone)"/>
    <m/>
    <m/>
    <s v="A4S02_11285"/>
    <n v="1074"/>
    <n v="357"/>
    <m/>
  </r>
  <r>
    <n v="4515"/>
    <x v="0"/>
    <x v="2"/>
    <s v="GCA_001766235.1"/>
    <s v="Primary Assembly"/>
    <s v="chromosome"/>
    <s v="CP015164.1"/>
    <n v="2301160"/>
    <n v="2301777"/>
    <x v="0"/>
    <m/>
    <m/>
    <m/>
    <m/>
    <m/>
    <m/>
    <s v="A4S02_11290"/>
    <n v="618"/>
    <m/>
    <m/>
  </r>
  <r>
    <n v="4516"/>
    <x v="1"/>
    <x v="3"/>
    <s v="GCA_001766235.1"/>
    <s v="Primary Assembly"/>
    <s v="chromosome"/>
    <s v="CP015164.1"/>
    <n v="2301160"/>
    <n v="2301777"/>
    <x v="0"/>
    <s v="AOW47256.1"/>
    <m/>
    <m/>
    <s v="hypothetical protein"/>
    <m/>
    <m/>
    <s v="A4S02_11290"/>
    <n v="618"/>
    <n v="205"/>
    <m/>
  </r>
  <r>
    <n v="4517"/>
    <x v="0"/>
    <x v="2"/>
    <s v="GCA_001766235.1"/>
    <s v="Primary Assembly"/>
    <s v="chromosome"/>
    <s v="CP015164.1"/>
    <n v="2302030"/>
    <n v="2303109"/>
    <x v="0"/>
    <m/>
    <m/>
    <m/>
    <m/>
    <m/>
    <m/>
    <s v="A4S02_11295"/>
    <n v="1080"/>
    <m/>
    <m/>
  </r>
  <r>
    <n v="4518"/>
    <x v="1"/>
    <x v="3"/>
    <s v="GCA_001766235.1"/>
    <s v="Primary Assembly"/>
    <s v="chromosome"/>
    <s v="CP015164.1"/>
    <n v="2302030"/>
    <n v="2303109"/>
    <x v="0"/>
    <s v="AOW47257.1"/>
    <m/>
    <m/>
    <s v="DNA polymerase IV"/>
    <m/>
    <m/>
    <s v="A4S02_11295"/>
    <n v="1080"/>
    <n v="359"/>
    <m/>
  </r>
  <r>
    <n v="4519"/>
    <x v="0"/>
    <x v="2"/>
    <s v="GCA_001766235.1"/>
    <s v="Primary Assembly"/>
    <s v="chromosome"/>
    <s v="CP015164.1"/>
    <n v="2303368"/>
    <n v="2304861"/>
    <x v="0"/>
    <m/>
    <m/>
    <m/>
    <m/>
    <m/>
    <m/>
    <s v="A4S02_11300"/>
    <n v="1494"/>
    <m/>
    <m/>
  </r>
  <r>
    <n v="4520"/>
    <x v="1"/>
    <x v="3"/>
    <s v="GCA_001766235.1"/>
    <s v="Primary Assembly"/>
    <s v="chromosome"/>
    <s v="CP015164.1"/>
    <n v="2303368"/>
    <n v="2304861"/>
    <x v="0"/>
    <s v="AOW47258.1"/>
    <m/>
    <m/>
    <s v="L-asparagine permease"/>
    <m/>
    <m/>
    <s v="A4S02_11300"/>
    <n v="1494"/>
    <n v="497"/>
    <m/>
  </r>
  <r>
    <n v="4521"/>
    <x v="0"/>
    <x v="2"/>
    <s v="GCA_001766235.1"/>
    <s v="Primary Assembly"/>
    <s v="chromosome"/>
    <s v="CP015164.1"/>
    <n v="2304858"/>
    <n v="2305928"/>
    <x v="0"/>
    <m/>
    <m/>
    <m/>
    <m/>
    <m/>
    <m/>
    <s v="A4S02_11305"/>
    <n v="1071"/>
    <m/>
    <m/>
  </r>
  <r>
    <n v="4522"/>
    <x v="1"/>
    <x v="3"/>
    <s v="GCA_001766235.1"/>
    <s v="Primary Assembly"/>
    <s v="chromosome"/>
    <s v="CP015164.1"/>
    <n v="2304858"/>
    <n v="2305928"/>
    <x v="0"/>
    <s v="AOW47259.1"/>
    <m/>
    <m/>
    <s v="hypothetical protein"/>
    <m/>
    <m/>
    <s v="A4S02_11305"/>
    <n v="1071"/>
    <n v="356"/>
    <m/>
  </r>
  <r>
    <n v="4523"/>
    <x v="0"/>
    <x v="2"/>
    <s v="GCA_001766235.1"/>
    <s v="Primary Assembly"/>
    <s v="chromosome"/>
    <s v="CP015164.1"/>
    <n v="2306004"/>
    <n v="2306774"/>
    <x v="1"/>
    <m/>
    <m/>
    <m/>
    <m/>
    <m/>
    <m/>
    <s v="A4S02_11310"/>
    <n v="771"/>
    <m/>
    <m/>
  </r>
  <r>
    <n v="4524"/>
    <x v="1"/>
    <x v="3"/>
    <s v="GCA_001766235.1"/>
    <s v="Primary Assembly"/>
    <s v="chromosome"/>
    <s v="CP015164.1"/>
    <n v="2306004"/>
    <n v="2306774"/>
    <x v="1"/>
    <s v="AOW47260.1"/>
    <m/>
    <m/>
    <s v="glycosyl transferase"/>
    <m/>
    <m/>
    <s v="A4S02_11310"/>
    <n v="771"/>
    <n v="256"/>
    <m/>
  </r>
  <r>
    <n v="4525"/>
    <x v="0"/>
    <x v="2"/>
    <s v="GCA_001766235.1"/>
    <s v="Primary Assembly"/>
    <s v="chromosome"/>
    <s v="CP015164.1"/>
    <n v="2306771"/>
    <n v="2308321"/>
    <x v="1"/>
    <m/>
    <m/>
    <m/>
    <m/>
    <m/>
    <m/>
    <s v="A4S02_11315"/>
    <n v="1551"/>
    <m/>
    <m/>
  </r>
  <r>
    <n v="4526"/>
    <x v="1"/>
    <x v="3"/>
    <s v="GCA_001766235.1"/>
    <s v="Primary Assembly"/>
    <s v="chromosome"/>
    <s v="CP015164.1"/>
    <n v="2306771"/>
    <n v="2308321"/>
    <x v="1"/>
    <s v="AOW47261.1"/>
    <m/>
    <m/>
    <s v="hypothetical protein"/>
    <m/>
    <m/>
    <s v="A4S02_11315"/>
    <n v="1551"/>
    <n v="516"/>
    <m/>
  </r>
  <r>
    <n v="4527"/>
    <x v="0"/>
    <x v="2"/>
    <s v="GCA_001766235.1"/>
    <s v="Primary Assembly"/>
    <s v="chromosome"/>
    <s v="CP015164.1"/>
    <n v="2308651"/>
    <n v="2310501"/>
    <x v="0"/>
    <m/>
    <m/>
    <m/>
    <m/>
    <m/>
    <m/>
    <s v="A4S02_11320"/>
    <n v="1851"/>
    <m/>
    <m/>
  </r>
  <r>
    <n v="4528"/>
    <x v="1"/>
    <x v="3"/>
    <s v="GCA_001766235.1"/>
    <s v="Primary Assembly"/>
    <s v="chromosome"/>
    <s v="CP015164.1"/>
    <n v="2308651"/>
    <n v="2310501"/>
    <x v="0"/>
    <s v="AOW47262.1"/>
    <m/>
    <m/>
    <s v="phosphatase"/>
    <m/>
    <m/>
    <s v="A4S02_11320"/>
    <n v="1851"/>
    <n v="616"/>
    <m/>
  </r>
  <r>
    <n v="4529"/>
    <x v="0"/>
    <x v="2"/>
    <s v="GCA_001766235.1"/>
    <s v="Primary Assembly"/>
    <s v="chromosome"/>
    <s v="CP015164.1"/>
    <n v="2310585"/>
    <n v="2311067"/>
    <x v="1"/>
    <m/>
    <m/>
    <m/>
    <m/>
    <m/>
    <m/>
    <s v="A4S02_11325"/>
    <n v="483"/>
    <m/>
    <m/>
  </r>
  <r>
    <n v="4530"/>
    <x v="1"/>
    <x v="3"/>
    <s v="GCA_001766235.1"/>
    <s v="Primary Assembly"/>
    <s v="chromosome"/>
    <s v="CP015164.1"/>
    <n v="2310585"/>
    <n v="2311067"/>
    <x v="1"/>
    <s v="AOW47263.1"/>
    <m/>
    <m/>
    <s v="hypothetical protein"/>
    <m/>
    <m/>
    <s v="A4S02_11325"/>
    <n v="483"/>
    <n v="160"/>
    <m/>
  </r>
  <r>
    <n v="4531"/>
    <x v="0"/>
    <x v="2"/>
    <s v="GCA_001766235.1"/>
    <s v="Primary Assembly"/>
    <s v="chromosome"/>
    <s v="CP015164.1"/>
    <n v="2311298"/>
    <n v="2314042"/>
    <x v="1"/>
    <m/>
    <m/>
    <m/>
    <m/>
    <m/>
    <m/>
    <s v="A4S02_11330"/>
    <n v="2745"/>
    <m/>
    <m/>
  </r>
  <r>
    <n v="4532"/>
    <x v="1"/>
    <x v="3"/>
    <s v="GCA_001766235.1"/>
    <s v="Primary Assembly"/>
    <s v="chromosome"/>
    <s v="CP015164.1"/>
    <n v="2311298"/>
    <n v="2314042"/>
    <x v="1"/>
    <s v="AOW47264.1"/>
    <m/>
    <m/>
    <s v="peptidase M16"/>
    <m/>
    <m/>
    <s v="A4S02_11330"/>
    <n v="2745"/>
    <n v="914"/>
    <m/>
  </r>
  <r>
    <n v="4533"/>
    <x v="0"/>
    <x v="2"/>
    <s v="GCA_001766235.1"/>
    <s v="Primary Assembly"/>
    <s v="chromosome"/>
    <s v="CP015164.1"/>
    <n v="2314086"/>
    <n v="2314751"/>
    <x v="1"/>
    <m/>
    <m/>
    <m/>
    <m/>
    <m/>
    <m/>
    <s v="A4S02_11335"/>
    <n v="666"/>
    <m/>
    <m/>
  </r>
  <r>
    <n v="4534"/>
    <x v="1"/>
    <x v="3"/>
    <s v="GCA_001766235.1"/>
    <s v="Primary Assembly"/>
    <s v="chromosome"/>
    <s v="CP015164.1"/>
    <n v="2314086"/>
    <n v="2314751"/>
    <x v="1"/>
    <s v="AOW47265.1"/>
    <m/>
    <m/>
    <s v="hypothetical protein"/>
    <m/>
    <m/>
    <s v="A4S02_11335"/>
    <n v="666"/>
    <n v="221"/>
    <m/>
  </r>
  <r>
    <n v="4535"/>
    <x v="0"/>
    <x v="2"/>
    <s v="GCA_001766235.1"/>
    <s v="Primary Assembly"/>
    <s v="chromosome"/>
    <s v="CP015164.1"/>
    <n v="2314968"/>
    <n v="2317214"/>
    <x v="1"/>
    <m/>
    <m/>
    <m/>
    <m/>
    <m/>
    <m/>
    <s v="A4S02_11340"/>
    <n v="2247"/>
    <m/>
    <m/>
  </r>
  <r>
    <n v="4536"/>
    <x v="1"/>
    <x v="3"/>
    <s v="GCA_001766235.1"/>
    <s v="Primary Assembly"/>
    <s v="chromosome"/>
    <s v="CP015164.1"/>
    <n v="2314968"/>
    <n v="2317214"/>
    <x v="1"/>
    <s v="AOW47266.1"/>
    <m/>
    <m/>
    <s v="excinuclease ABC subunit B"/>
    <m/>
    <m/>
    <s v="A4S02_11340"/>
    <n v="2247"/>
    <n v="748"/>
    <m/>
  </r>
  <r>
    <n v="4537"/>
    <x v="0"/>
    <x v="2"/>
    <s v="GCA_001766235.1"/>
    <s v="Primary Assembly"/>
    <s v="chromosome"/>
    <s v="CP015164.1"/>
    <n v="2317283"/>
    <n v="2317735"/>
    <x v="1"/>
    <m/>
    <m/>
    <m/>
    <m/>
    <m/>
    <m/>
    <s v="A4S02_11345"/>
    <n v="453"/>
    <m/>
    <m/>
  </r>
  <r>
    <n v="4538"/>
    <x v="1"/>
    <x v="3"/>
    <s v="GCA_001766235.1"/>
    <s v="Primary Assembly"/>
    <s v="chromosome"/>
    <s v="CP015164.1"/>
    <n v="2317283"/>
    <n v="2317735"/>
    <x v="1"/>
    <s v="AOW47267.1"/>
    <m/>
    <m/>
    <s v="hypothetical protein"/>
    <m/>
    <m/>
    <s v="A4S02_11345"/>
    <n v="453"/>
    <n v="150"/>
    <m/>
  </r>
  <r>
    <n v="4539"/>
    <x v="0"/>
    <x v="2"/>
    <s v="GCA_001766235.1"/>
    <s v="Primary Assembly"/>
    <s v="chromosome"/>
    <s v="CP015164.1"/>
    <n v="2317847"/>
    <n v="2318830"/>
    <x v="1"/>
    <m/>
    <m/>
    <m/>
    <m/>
    <m/>
    <m/>
    <s v="A4S02_11350"/>
    <n v="984"/>
    <m/>
    <m/>
  </r>
  <r>
    <n v="4540"/>
    <x v="1"/>
    <x v="3"/>
    <s v="GCA_001766235.1"/>
    <s v="Primary Assembly"/>
    <s v="chromosome"/>
    <s v="CP015164.1"/>
    <n v="2317847"/>
    <n v="2318830"/>
    <x v="1"/>
    <s v="AOW47268.1"/>
    <m/>
    <m/>
    <s v="general stress protein"/>
    <m/>
    <m/>
    <s v="A4S02_11350"/>
    <n v="984"/>
    <n v="327"/>
    <m/>
  </r>
  <r>
    <n v="4541"/>
    <x v="0"/>
    <x v="2"/>
    <s v="GCA_001766235.1"/>
    <s v="Primary Assembly"/>
    <s v="chromosome"/>
    <s v="CP015164.1"/>
    <n v="2318999"/>
    <n v="2319460"/>
    <x v="0"/>
    <m/>
    <m/>
    <m/>
    <m/>
    <m/>
    <m/>
    <s v="A4S02_11355"/>
    <n v="462"/>
    <m/>
    <m/>
  </r>
  <r>
    <n v="4542"/>
    <x v="1"/>
    <x v="3"/>
    <s v="GCA_001766235.1"/>
    <s v="Primary Assembly"/>
    <s v="chromosome"/>
    <s v="CP015164.1"/>
    <n v="2318999"/>
    <n v="2319460"/>
    <x v="0"/>
    <s v="AOW47269.1"/>
    <m/>
    <m/>
    <s v="hydrolase"/>
    <m/>
    <m/>
    <s v="A4S02_11355"/>
    <n v="462"/>
    <n v="153"/>
    <m/>
  </r>
  <r>
    <n v="4543"/>
    <x v="0"/>
    <x v="2"/>
    <s v="GCA_001766235.1"/>
    <s v="Primary Assembly"/>
    <s v="chromosome"/>
    <s v="CP015164.1"/>
    <n v="2319476"/>
    <n v="2322433"/>
    <x v="1"/>
    <m/>
    <m/>
    <m/>
    <m/>
    <m/>
    <m/>
    <s v="A4S02_11360"/>
    <n v="2958"/>
    <m/>
    <m/>
  </r>
  <r>
    <n v="4544"/>
    <x v="1"/>
    <x v="3"/>
    <s v="GCA_001766235.1"/>
    <s v="Primary Assembly"/>
    <s v="chromosome"/>
    <s v="CP015164.1"/>
    <n v="2319476"/>
    <n v="2322433"/>
    <x v="1"/>
    <s v="AOW47270.1"/>
    <m/>
    <m/>
    <s v="glycosyl transferase"/>
    <m/>
    <m/>
    <s v="A4S02_11360"/>
    <n v="2958"/>
    <n v="985"/>
    <m/>
  </r>
  <r>
    <n v="4545"/>
    <x v="0"/>
    <x v="2"/>
    <s v="GCA_001766235.1"/>
    <s v="Primary Assembly"/>
    <s v="chromosome"/>
    <s v="CP015164.1"/>
    <n v="2322540"/>
    <n v="2323055"/>
    <x v="1"/>
    <m/>
    <m/>
    <m/>
    <m/>
    <m/>
    <m/>
    <s v="A4S02_11365"/>
    <n v="516"/>
    <m/>
    <m/>
  </r>
  <r>
    <n v="4546"/>
    <x v="1"/>
    <x v="3"/>
    <s v="GCA_001766235.1"/>
    <s v="Primary Assembly"/>
    <s v="chromosome"/>
    <s v="CP015164.1"/>
    <n v="2322540"/>
    <n v="2323055"/>
    <x v="1"/>
    <s v="AOW47271.1"/>
    <m/>
    <m/>
    <s v="dihydrolipoamide acyltransferase"/>
    <m/>
    <m/>
    <s v="A4S02_11365"/>
    <n v="516"/>
    <n v="171"/>
    <m/>
  </r>
  <r>
    <n v="4547"/>
    <x v="0"/>
    <x v="2"/>
    <s v="GCA_001766235.1"/>
    <s v="Primary Assembly"/>
    <s v="chromosome"/>
    <s v="CP015164.1"/>
    <n v="2323052"/>
    <n v="2324398"/>
    <x v="1"/>
    <m/>
    <m/>
    <m/>
    <m/>
    <m/>
    <m/>
    <s v="A4S02_11370"/>
    <n v="1347"/>
    <m/>
    <m/>
  </r>
  <r>
    <n v="4548"/>
    <x v="1"/>
    <x v="3"/>
    <s v="GCA_001766235.1"/>
    <s v="Primary Assembly"/>
    <s v="chromosome"/>
    <s v="CP015164.1"/>
    <n v="2323052"/>
    <n v="2324398"/>
    <x v="1"/>
    <s v="AOW47272.1"/>
    <m/>
    <m/>
    <s v="trehalose-6-phosphate synthase"/>
    <m/>
    <m/>
    <s v="A4S02_11370"/>
    <n v="1347"/>
    <n v="448"/>
    <m/>
  </r>
  <r>
    <n v="4549"/>
    <x v="0"/>
    <x v="2"/>
    <s v="GCA_001766235.1"/>
    <s v="Primary Assembly"/>
    <s v="chromosome"/>
    <s v="CP015164.1"/>
    <n v="2324402"/>
    <n v="2325145"/>
    <x v="1"/>
    <m/>
    <m/>
    <m/>
    <m/>
    <m/>
    <m/>
    <s v="A4S02_11375"/>
    <n v="744"/>
    <m/>
    <m/>
  </r>
  <r>
    <n v="4550"/>
    <x v="1"/>
    <x v="3"/>
    <s v="GCA_001766235.1"/>
    <s v="Primary Assembly"/>
    <s v="chromosome"/>
    <s v="CP015164.1"/>
    <n v="2324402"/>
    <n v="2325145"/>
    <x v="1"/>
    <s v="AOW47273.1"/>
    <m/>
    <m/>
    <s v="trehalose-phosphatase"/>
    <m/>
    <m/>
    <s v="A4S02_11375"/>
    <n v="744"/>
    <n v="247"/>
    <m/>
  </r>
  <r>
    <n v="4551"/>
    <x v="0"/>
    <x v="2"/>
    <s v="GCA_001766235.1"/>
    <s v="Primary Assembly"/>
    <s v="chromosome"/>
    <s v="CP015164.1"/>
    <n v="2325330"/>
    <n v="2325917"/>
    <x v="1"/>
    <m/>
    <m/>
    <m/>
    <m/>
    <m/>
    <m/>
    <s v="A4S02_11380"/>
    <n v="588"/>
    <m/>
    <m/>
  </r>
  <r>
    <n v="4552"/>
    <x v="1"/>
    <x v="3"/>
    <s v="GCA_001766235.1"/>
    <s v="Primary Assembly"/>
    <s v="chromosome"/>
    <s v="CP015164.1"/>
    <n v="2325330"/>
    <n v="2325917"/>
    <x v="1"/>
    <s v="AOW47274.1"/>
    <m/>
    <m/>
    <s v="hypothetical protein"/>
    <m/>
    <m/>
    <s v="A4S02_11380"/>
    <n v="588"/>
    <n v="195"/>
    <m/>
  </r>
  <r>
    <n v="4553"/>
    <x v="0"/>
    <x v="2"/>
    <s v="GCA_001766235.1"/>
    <s v="Primary Assembly"/>
    <s v="chromosome"/>
    <s v="CP015164.1"/>
    <n v="2325914"/>
    <n v="2326135"/>
    <x v="1"/>
    <m/>
    <m/>
    <m/>
    <m/>
    <m/>
    <m/>
    <s v="A4S02_11385"/>
    <n v="222"/>
    <m/>
    <m/>
  </r>
  <r>
    <n v="4554"/>
    <x v="1"/>
    <x v="3"/>
    <s v="GCA_001766235.1"/>
    <s v="Primary Assembly"/>
    <s v="chromosome"/>
    <s v="CP015164.1"/>
    <n v="2325914"/>
    <n v="2326135"/>
    <x v="1"/>
    <s v="AOW47275.1"/>
    <m/>
    <m/>
    <s v="hypothetical protein"/>
    <m/>
    <m/>
    <s v="A4S02_11385"/>
    <n v="222"/>
    <n v="73"/>
    <m/>
  </r>
  <r>
    <n v="4555"/>
    <x v="0"/>
    <x v="2"/>
    <s v="GCA_001766235.1"/>
    <s v="Primary Assembly"/>
    <s v="chromosome"/>
    <s v="CP015164.1"/>
    <n v="2326186"/>
    <n v="2326731"/>
    <x v="1"/>
    <m/>
    <m/>
    <m/>
    <m/>
    <m/>
    <m/>
    <s v="A4S02_11390"/>
    <n v="546"/>
    <m/>
    <m/>
  </r>
  <r>
    <n v="4556"/>
    <x v="1"/>
    <x v="3"/>
    <s v="GCA_001766235.1"/>
    <s v="Primary Assembly"/>
    <s v="chromosome"/>
    <s v="CP015164.1"/>
    <n v="2326186"/>
    <n v="2326731"/>
    <x v="1"/>
    <s v="AOW47276.1"/>
    <m/>
    <m/>
    <s v="outer membrane lipid asymmetry maintenance protein MlaD"/>
    <m/>
    <m/>
    <s v="A4S02_11390"/>
    <n v="546"/>
    <n v="181"/>
    <m/>
  </r>
  <r>
    <n v="4557"/>
    <x v="0"/>
    <x v="2"/>
    <s v="GCA_001766235.1"/>
    <s v="Primary Assembly"/>
    <s v="chromosome"/>
    <s v="CP015164.1"/>
    <n v="2326780"/>
    <n v="2327148"/>
    <x v="1"/>
    <m/>
    <m/>
    <m/>
    <m/>
    <m/>
    <m/>
    <s v="A4S02_11395"/>
    <n v="369"/>
    <m/>
    <m/>
  </r>
  <r>
    <n v="4558"/>
    <x v="1"/>
    <x v="3"/>
    <s v="GCA_001766235.1"/>
    <s v="Primary Assembly"/>
    <s v="chromosome"/>
    <s v="CP015164.1"/>
    <n v="2326780"/>
    <n v="2327148"/>
    <x v="1"/>
    <s v="AOW47277.1"/>
    <m/>
    <m/>
    <s v="NADH dehydrogenase"/>
    <m/>
    <m/>
    <s v="A4S02_11395"/>
    <n v="369"/>
    <n v="122"/>
    <m/>
  </r>
  <r>
    <n v="4559"/>
    <x v="0"/>
    <x v="2"/>
    <s v="GCA_001766235.1"/>
    <s v="Primary Assembly"/>
    <s v="chromosome"/>
    <s v="CP015164.1"/>
    <n v="2327358"/>
    <n v="2328914"/>
    <x v="0"/>
    <m/>
    <m/>
    <m/>
    <m/>
    <m/>
    <m/>
    <s v="A4S02_11400"/>
    <n v="1557"/>
    <m/>
    <m/>
  </r>
  <r>
    <n v="4560"/>
    <x v="1"/>
    <x v="3"/>
    <s v="GCA_001766235.1"/>
    <s v="Primary Assembly"/>
    <s v="chromosome"/>
    <s v="CP015164.1"/>
    <n v="2327358"/>
    <n v="2328914"/>
    <x v="0"/>
    <s v="AOW47278.1"/>
    <m/>
    <m/>
    <s v="vitamin B12-dependent ribonucleotide reductase"/>
    <m/>
    <m/>
    <s v="A4S02_11400"/>
    <n v="1557"/>
    <n v="518"/>
    <m/>
  </r>
  <r>
    <n v="4561"/>
    <x v="0"/>
    <x v="2"/>
    <s v="GCA_001766235.1"/>
    <s v="Primary Assembly"/>
    <s v="chromosome"/>
    <s v="CP015164.1"/>
    <n v="2328994"/>
    <n v="2329455"/>
    <x v="0"/>
    <m/>
    <m/>
    <m/>
    <m/>
    <m/>
    <m/>
    <s v="A4S02_11405"/>
    <n v="462"/>
    <m/>
    <m/>
  </r>
  <r>
    <n v="4562"/>
    <x v="1"/>
    <x v="3"/>
    <s v="GCA_001766235.1"/>
    <s v="Primary Assembly"/>
    <s v="chromosome"/>
    <s v="CP015164.1"/>
    <n v="2328994"/>
    <n v="2329455"/>
    <x v="0"/>
    <s v="AOW47279.1"/>
    <m/>
    <m/>
    <s v="hypothetical protein"/>
    <m/>
    <m/>
    <s v="A4S02_11405"/>
    <n v="462"/>
    <n v="153"/>
    <m/>
  </r>
  <r>
    <n v="4563"/>
    <x v="0"/>
    <x v="2"/>
    <s v="GCA_001766235.1"/>
    <s v="Primary Assembly"/>
    <s v="chromosome"/>
    <s v="CP015164.1"/>
    <n v="2329475"/>
    <n v="2330623"/>
    <x v="0"/>
    <m/>
    <m/>
    <m/>
    <m/>
    <m/>
    <m/>
    <s v="A4S02_11410"/>
    <n v="1149"/>
    <m/>
    <m/>
  </r>
  <r>
    <n v="4564"/>
    <x v="1"/>
    <x v="3"/>
    <s v="GCA_001766235.1"/>
    <s v="Primary Assembly"/>
    <s v="chromosome"/>
    <s v="CP015164.1"/>
    <n v="2329475"/>
    <n v="2330623"/>
    <x v="0"/>
    <s v="AOW47280.1"/>
    <m/>
    <m/>
    <s v="hypothetical protein"/>
    <m/>
    <m/>
    <s v="A4S02_11410"/>
    <n v="1149"/>
    <n v="382"/>
    <m/>
  </r>
  <r>
    <n v="4565"/>
    <x v="0"/>
    <x v="2"/>
    <s v="GCA_001766235.1"/>
    <s v="Primary Assembly"/>
    <s v="chromosome"/>
    <s v="CP015164.1"/>
    <n v="2330742"/>
    <n v="2331656"/>
    <x v="0"/>
    <m/>
    <m/>
    <m/>
    <m/>
    <m/>
    <m/>
    <s v="A4S02_11415"/>
    <n v="915"/>
    <m/>
    <m/>
  </r>
  <r>
    <n v="4566"/>
    <x v="1"/>
    <x v="3"/>
    <s v="GCA_001766235.1"/>
    <s v="Primary Assembly"/>
    <s v="chromosome"/>
    <s v="CP015164.1"/>
    <n v="2330742"/>
    <n v="2331656"/>
    <x v="0"/>
    <s v="AOW47281.1"/>
    <m/>
    <m/>
    <s v="bifunctional methylenetetrahydrofolate dehydrogenase/methenyltetrahydrofolate cyclohydrolase"/>
    <m/>
    <m/>
    <s v="A4S02_11415"/>
    <n v="915"/>
    <n v="304"/>
    <m/>
  </r>
  <r>
    <n v="4567"/>
    <x v="0"/>
    <x v="2"/>
    <s v="GCA_001766235.1"/>
    <s v="Primary Assembly"/>
    <s v="chromosome"/>
    <s v="CP015164.1"/>
    <n v="2331653"/>
    <n v="2332402"/>
    <x v="0"/>
    <m/>
    <m/>
    <m/>
    <m/>
    <m/>
    <m/>
    <s v="A4S02_11420"/>
    <n v="750"/>
    <m/>
    <m/>
  </r>
  <r>
    <n v="4568"/>
    <x v="1"/>
    <x v="3"/>
    <s v="GCA_001766235.1"/>
    <s v="Primary Assembly"/>
    <s v="chromosome"/>
    <s v="CP015164.1"/>
    <n v="2331653"/>
    <n v="2332402"/>
    <x v="0"/>
    <s v="AOW47282.1"/>
    <m/>
    <m/>
    <s v="methylenetetrahydrofolate reductase"/>
    <m/>
    <m/>
    <s v="A4S02_11420"/>
    <n v="750"/>
    <n v="249"/>
    <m/>
  </r>
  <r>
    <n v="4569"/>
    <x v="0"/>
    <x v="2"/>
    <s v="GCA_001766235.1"/>
    <s v="Primary Assembly"/>
    <s v="chromosome"/>
    <s v="CP015164.1"/>
    <n v="2332463"/>
    <n v="2334565"/>
    <x v="0"/>
    <m/>
    <m/>
    <m/>
    <m/>
    <m/>
    <m/>
    <s v="A4S02_11425"/>
    <n v="2103"/>
    <m/>
    <m/>
  </r>
  <r>
    <n v="4570"/>
    <x v="1"/>
    <x v="3"/>
    <s v="GCA_001766235.1"/>
    <s v="Primary Assembly"/>
    <s v="chromosome"/>
    <s v="CP015164.1"/>
    <n v="2332463"/>
    <n v="2334565"/>
    <x v="0"/>
    <s v="AOW47283.1"/>
    <m/>
    <m/>
    <s v="hypothetical protein"/>
    <m/>
    <m/>
    <s v="A4S02_11425"/>
    <n v="2103"/>
    <n v="700"/>
    <m/>
  </r>
  <r>
    <n v="4571"/>
    <x v="0"/>
    <x v="2"/>
    <s v="GCA_001766235.1"/>
    <s v="Primary Assembly"/>
    <s v="chromosome"/>
    <s v="CP015164.1"/>
    <n v="2334631"/>
    <n v="2335128"/>
    <x v="1"/>
    <m/>
    <m/>
    <m/>
    <m/>
    <m/>
    <m/>
    <s v="A4S02_11430"/>
    <n v="498"/>
    <m/>
    <m/>
  </r>
  <r>
    <n v="4572"/>
    <x v="1"/>
    <x v="3"/>
    <s v="GCA_001766235.1"/>
    <s v="Primary Assembly"/>
    <s v="chromosome"/>
    <s v="CP015164.1"/>
    <n v="2334631"/>
    <n v="2335128"/>
    <x v="1"/>
    <s v="AOW47284.1"/>
    <m/>
    <m/>
    <s v="kinase inhibitor"/>
    <m/>
    <m/>
    <s v="A4S02_11430"/>
    <n v="498"/>
    <n v="165"/>
    <m/>
  </r>
  <r>
    <n v="4573"/>
    <x v="0"/>
    <x v="2"/>
    <s v="GCA_001766235.1"/>
    <s v="Primary Assembly"/>
    <s v="chromosome"/>
    <s v="CP015164.1"/>
    <n v="2335148"/>
    <n v="2335360"/>
    <x v="1"/>
    <m/>
    <m/>
    <m/>
    <m/>
    <m/>
    <m/>
    <s v="A4S02_11435"/>
    <n v="213"/>
    <m/>
    <m/>
  </r>
  <r>
    <n v="4574"/>
    <x v="1"/>
    <x v="3"/>
    <s v="GCA_001766235.1"/>
    <s v="Primary Assembly"/>
    <s v="chromosome"/>
    <s v="CP015164.1"/>
    <n v="2335148"/>
    <n v="2335360"/>
    <x v="1"/>
    <s v="AOW47285.1"/>
    <m/>
    <m/>
    <s v="hypothetical protein"/>
    <m/>
    <m/>
    <s v="A4S02_11435"/>
    <n v="213"/>
    <n v="70"/>
    <m/>
  </r>
  <r>
    <n v="4575"/>
    <x v="0"/>
    <x v="2"/>
    <s v="GCA_001766235.1"/>
    <s v="Primary Assembly"/>
    <s v="chromosome"/>
    <s v="CP015164.1"/>
    <n v="2335530"/>
    <n v="2336612"/>
    <x v="0"/>
    <m/>
    <m/>
    <m/>
    <m/>
    <m/>
    <m/>
    <s v="A4S02_11440"/>
    <n v="1083"/>
    <m/>
    <m/>
  </r>
  <r>
    <n v="4576"/>
    <x v="1"/>
    <x v="3"/>
    <s v="GCA_001766235.1"/>
    <s v="Primary Assembly"/>
    <s v="chromosome"/>
    <s v="CP015164.1"/>
    <n v="2335530"/>
    <n v="2336612"/>
    <x v="0"/>
    <s v="AOW47286.1"/>
    <m/>
    <m/>
    <s v="tRNA preQ1(34) S-adenosylmethionine ribosyltransferase-isomerase QueA"/>
    <m/>
    <m/>
    <s v="A4S02_11440"/>
    <n v="1083"/>
    <n v="360"/>
    <m/>
  </r>
  <r>
    <n v="4577"/>
    <x v="0"/>
    <x v="2"/>
    <s v="GCA_001766235.1"/>
    <s v="Primary Assembly"/>
    <s v="chromosome"/>
    <s v="CP015164.1"/>
    <n v="2336609"/>
    <n v="2337769"/>
    <x v="0"/>
    <m/>
    <m/>
    <m/>
    <m/>
    <m/>
    <m/>
    <s v="A4S02_11445"/>
    <n v="1161"/>
    <m/>
    <m/>
  </r>
  <r>
    <n v="4578"/>
    <x v="1"/>
    <x v="3"/>
    <s v="GCA_001766235.1"/>
    <s v="Primary Assembly"/>
    <s v="chromosome"/>
    <s v="CP015164.1"/>
    <n v="2336609"/>
    <n v="2337769"/>
    <x v="0"/>
    <s v="AOW47287.1"/>
    <m/>
    <m/>
    <s v="tRNA guanosine(34) transglycosylase Tgt"/>
    <m/>
    <m/>
    <s v="A4S02_11445"/>
    <n v="1161"/>
    <n v="386"/>
    <m/>
  </r>
  <r>
    <n v="4579"/>
    <x v="0"/>
    <x v="2"/>
    <s v="GCA_001766235.1"/>
    <s v="Primary Assembly"/>
    <s v="chromosome"/>
    <s v="CP015164.1"/>
    <n v="2337782"/>
    <n v="2338882"/>
    <x v="0"/>
    <m/>
    <m/>
    <m/>
    <m/>
    <m/>
    <m/>
    <s v="A4S02_11450"/>
    <n v="1101"/>
    <m/>
    <m/>
  </r>
  <r>
    <n v="4580"/>
    <x v="1"/>
    <x v="3"/>
    <s v="GCA_001766235.1"/>
    <s v="Primary Assembly"/>
    <s v="chromosome"/>
    <s v="CP015164.1"/>
    <n v="2337782"/>
    <n v="2338882"/>
    <x v="0"/>
    <s v="AOW47288.1"/>
    <m/>
    <m/>
    <s v="tRNA epoxyqueuosine(34) reductase QueG"/>
    <m/>
    <m/>
    <s v="A4S02_11450"/>
    <n v="1101"/>
    <n v="366"/>
    <m/>
  </r>
  <r>
    <n v="4581"/>
    <x v="0"/>
    <x v="2"/>
    <s v="GCA_001766235.1"/>
    <s v="Primary Assembly"/>
    <s v="chromosome"/>
    <s v="CP015164.1"/>
    <n v="2338879"/>
    <n v="2339124"/>
    <x v="0"/>
    <m/>
    <m/>
    <m/>
    <m/>
    <m/>
    <m/>
    <s v="A4S02_11455"/>
    <n v="246"/>
    <m/>
    <m/>
  </r>
  <r>
    <n v="4582"/>
    <x v="1"/>
    <x v="3"/>
    <s v="GCA_001766235.1"/>
    <s v="Primary Assembly"/>
    <s v="chromosome"/>
    <s v="CP015164.1"/>
    <n v="2338879"/>
    <n v="2339124"/>
    <x v="0"/>
    <s v="AOW47289.1"/>
    <m/>
    <m/>
    <s v="hypothetical protein"/>
    <m/>
    <m/>
    <s v="A4S02_11455"/>
    <n v="246"/>
    <n v="81"/>
    <m/>
  </r>
  <r>
    <n v="4583"/>
    <x v="0"/>
    <x v="2"/>
    <s v="GCA_001766235.1"/>
    <s v="Primary Assembly"/>
    <s v="chromosome"/>
    <s v="CP015164.1"/>
    <n v="2339204"/>
    <n v="2340031"/>
    <x v="0"/>
    <m/>
    <m/>
    <m/>
    <m/>
    <m/>
    <m/>
    <s v="A4S02_11460"/>
    <n v="828"/>
    <m/>
    <m/>
  </r>
  <r>
    <n v="4584"/>
    <x v="1"/>
    <x v="3"/>
    <s v="GCA_001766235.1"/>
    <s v="Primary Assembly"/>
    <s v="chromosome"/>
    <s v="CP015164.1"/>
    <n v="2339204"/>
    <n v="2340031"/>
    <x v="0"/>
    <s v="AOW47290.1"/>
    <m/>
    <m/>
    <s v="molecular chaperone DjlA"/>
    <m/>
    <m/>
    <s v="A4S02_11460"/>
    <n v="828"/>
    <n v="275"/>
    <m/>
  </r>
  <r>
    <n v="4585"/>
    <x v="0"/>
    <x v="2"/>
    <s v="GCA_001766235.1"/>
    <s v="Primary Assembly"/>
    <s v="chromosome"/>
    <s v="CP015164.1"/>
    <n v="2340276"/>
    <n v="2341124"/>
    <x v="0"/>
    <m/>
    <m/>
    <m/>
    <m/>
    <m/>
    <m/>
    <s v="A4S02_11465"/>
    <n v="849"/>
    <m/>
    <m/>
  </r>
  <r>
    <n v="4586"/>
    <x v="1"/>
    <x v="3"/>
    <s v="GCA_001766235.1"/>
    <s v="Primary Assembly"/>
    <s v="chromosome"/>
    <s v="CP015164.1"/>
    <n v="2340276"/>
    <n v="2341124"/>
    <x v="0"/>
    <s v="AOW47893.1"/>
    <m/>
    <m/>
    <s v="hypothetical protein"/>
    <m/>
    <m/>
    <s v="A4S02_11465"/>
    <n v="849"/>
    <n v="282"/>
    <m/>
  </r>
  <r>
    <n v="4587"/>
    <x v="0"/>
    <x v="2"/>
    <s v="GCA_001766235.1"/>
    <s v="Primary Assembly"/>
    <s v="chromosome"/>
    <s v="CP015164.1"/>
    <n v="2341152"/>
    <n v="2341778"/>
    <x v="0"/>
    <m/>
    <m/>
    <m/>
    <m/>
    <m/>
    <m/>
    <s v="A4S02_11470"/>
    <n v="627"/>
    <m/>
    <m/>
  </r>
  <r>
    <n v="4588"/>
    <x v="1"/>
    <x v="3"/>
    <s v="GCA_001766235.1"/>
    <s v="Primary Assembly"/>
    <s v="chromosome"/>
    <s v="CP015164.1"/>
    <n v="2341152"/>
    <n v="2341778"/>
    <x v="0"/>
    <s v="AOW47291.1"/>
    <m/>
    <m/>
    <s v="toluene transporter"/>
    <m/>
    <m/>
    <s v="A4S02_11470"/>
    <n v="627"/>
    <n v="208"/>
    <m/>
  </r>
  <r>
    <n v="4589"/>
    <x v="0"/>
    <x v="2"/>
    <s v="GCA_001766235.1"/>
    <s v="Primary Assembly"/>
    <s v="chromosome"/>
    <s v="CP015164.1"/>
    <n v="2341836"/>
    <n v="2342339"/>
    <x v="1"/>
    <m/>
    <m/>
    <m/>
    <m/>
    <m/>
    <m/>
    <s v="A4S02_11475"/>
    <n v="504"/>
    <m/>
    <m/>
  </r>
  <r>
    <n v="4590"/>
    <x v="1"/>
    <x v="3"/>
    <s v="GCA_001766235.1"/>
    <s v="Primary Assembly"/>
    <s v="chromosome"/>
    <s v="CP015164.1"/>
    <n v="2341836"/>
    <n v="2342339"/>
    <x v="1"/>
    <s v="AOW47292.1"/>
    <m/>
    <m/>
    <s v="acetyltransferase"/>
    <m/>
    <m/>
    <s v="A4S02_11475"/>
    <n v="504"/>
    <n v="167"/>
    <m/>
  </r>
  <r>
    <n v="4591"/>
    <x v="0"/>
    <x v="2"/>
    <s v="GCA_001766235.1"/>
    <s v="Primary Assembly"/>
    <s v="chromosome"/>
    <s v="CP015164.1"/>
    <n v="2342462"/>
    <n v="2344141"/>
    <x v="1"/>
    <m/>
    <m/>
    <m/>
    <m/>
    <m/>
    <m/>
    <s v="A4S02_11480"/>
    <n v="1680"/>
    <m/>
    <m/>
  </r>
  <r>
    <n v="4592"/>
    <x v="1"/>
    <x v="3"/>
    <s v="GCA_001766235.1"/>
    <s v="Primary Assembly"/>
    <s v="chromosome"/>
    <s v="CP015164.1"/>
    <n v="2342462"/>
    <n v="2344141"/>
    <x v="1"/>
    <s v="AOW47293.1"/>
    <m/>
    <m/>
    <s v="energy-dependent translational throttle protein EttA"/>
    <m/>
    <m/>
    <s v="A4S02_11480"/>
    <n v="1680"/>
    <n v="559"/>
    <m/>
  </r>
  <r>
    <n v="4593"/>
    <x v="0"/>
    <x v="4"/>
    <s v="GCA_001766235.1"/>
    <s v="Primary Assembly"/>
    <s v="chromosome"/>
    <s v="CP015164.1"/>
    <n v="2344221"/>
    <n v="2344294"/>
    <x v="1"/>
    <m/>
    <m/>
    <m/>
    <m/>
    <m/>
    <m/>
    <s v="A4S02_11485"/>
    <n v="74"/>
    <m/>
    <m/>
  </r>
  <r>
    <n v="4594"/>
    <x v="2"/>
    <x v="5"/>
    <s v="GCA_001766235.1"/>
    <s v="Primary Assembly"/>
    <s v="chromosome"/>
    <s v="CP015164.1"/>
    <n v="2344221"/>
    <n v="2344294"/>
    <x v="1"/>
    <m/>
    <m/>
    <m/>
    <s v="tRNA-Met"/>
    <m/>
    <m/>
    <s v="A4S02_11485"/>
    <n v="74"/>
    <m/>
    <s v="anticodon=CAT"/>
  </r>
  <r>
    <n v="4595"/>
    <x v="0"/>
    <x v="2"/>
    <s v="GCA_001766235.1"/>
    <s v="Primary Assembly"/>
    <s v="chromosome"/>
    <s v="CP015164.1"/>
    <n v="2344451"/>
    <n v="2344978"/>
    <x v="0"/>
    <m/>
    <m/>
    <m/>
    <m/>
    <m/>
    <m/>
    <s v="A4S02_11490"/>
    <n v="528"/>
    <m/>
    <m/>
  </r>
  <r>
    <n v="4596"/>
    <x v="1"/>
    <x v="3"/>
    <s v="GCA_001766235.1"/>
    <s v="Primary Assembly"/>
    <s v="chromosome"/>
    <s v="CP015164.1"/>
    <n v="2344451"/>
    <n v="2344978"/>
    <x v="0"/>
    <s v="AOW47294.1"/>
    <m/>
    <m/>
    <s v="inorganic pyrophosphatase"/>
    <m/>
    <m/>
    <s v="A4S02_11490"/>
    <n v="528"/>
    <n v="175"/>
    <m/>
  </r>
  <r>
    <n v="4597"/>
    <x v="0"/>
    <x v="2"/>
    <s v="GCA_001766235.1"/>
    <s v="Primary Assembly"/>
    <s v="chromosome"/>
    <s v="CP015164.1"/>
    <n v="2345137"/>
    <n v="2345955"/>
    <x v="0"/>
    <m/>
    <m/>
    <m/>
    <m/>
    <m/>
    <m/>
    <s v="A4S02_11495"/>
    <n v="819"/>
    <m/>
    <m/>
  </r>
  <r>
    <n v="4598"/>
    <x v="1"/>
    <x v="3"/>
    <s v="GCA_001766235.1"/>
    <s v="Primary Assembly"/>
    <s v="chromosome"/>
    <s v="CP015164.1"/>
    <n v="2345137"/>
    <n v="2345955"/>
    <x v="0"/>
    <s v="AOW47894.1"/>
    <m/>
    <m/>
    <s v="dioxygenase"/>
    <m/>
    <m/>
    <s v="A4S02_11495"/>
    <n v="819"/>
    <n v="272"/>
    <m/>
  </r>
  <r>
    <n v="4599"/>
    <x v="0"/>
    <x v="2"/>
    <s v="GCA_001766235.1"/>
    <s v="Primary Assembly"/>
    <s v="chromosome"/>
    <s v="CP015164.1"/>
    <n v="2346038"/>
    <n v="2346646"/>
    <x v="0"/>
    <m/>
    <m/>
    <m/>
    <m/>
    <m/>
    <m/>
    <s v="A4S02_11500"/>
    <n v="609"/>
    <m/>
    <m/>
  </r>
  <r>
    <n v="4600"/>
    <x v="1"/>
    <x v="3"/>
    <s v="GCA_001766235.1"/>
    <s v="Primary Assembly"/>
    <s v="chromosome"/>
    <s v="CP015164.1"/>
    <n v="2346038"/>
    <n v="2346646"/>
    <x v="0"/>
    <s v="AOW47295.1"/>
    <m/>
    <m/>
    <s v="polyisoprenoid-binding protein"/>
    <m/>
    <m/>
    <s v="A4S02_11500"/>
    <n v="609"/>
    <n v="202"/>
    <m/>
  </r>
  <r>
    <n v="4601"/>
    <x v="0"/>
    <x v="4"/>
    <s v="GCA_001766235.1"/>
    <s v="Primary Assembly"/>
    <s v="chromosome"/>
    <s v="CP015164.1"/>
    <n v="2346796"/>
    <n v="2346872"/>
    <x v="0"/>
    <m/>
    <m/>
    <m/>
    <m/>
    <m/>
    <m/>
    <s v="A4S02_11505"/>
    <n v="77"/>
    <m/>
    <m/>
  </r>
  <r>
    <n v="4602"/>
    <x v="2"/>
    <x v="5"/>
    <s v="GCA_001766235.1"/>
    <s v="Primary Assembly"/>
    <s v="chromosome"/>
    <s v="CP015164.1"/>
    <n v="2346796"/>
    <n v="2346872"/>
    <x v="0"/>
    <m/>
    <m/>
    <m/>
    <s v="tRNA-Asp"/>
    <m/>
    <m/>
    <s v="A4S02_11505"/>
    <n v="77"/>
    <m/>
    <s v="anticodon=GTC"/>
  </r>
  <r>
    <n v="4603"/>
    <x v="0"/>
    <x v="2"/>
    <s v="GCA_001766235.1"/>
    <s v="Primary Assembly"/>
    <s v="chromosome"/>
    <s v="CP015164.1"/>
    <n v="2346972"/>
    <n v="2347499"/>
    <x v="1"/>
    <m/>
    <m/>
    <m/>
    <m/>
    <m/>
    <m/>
    <s v="A4S02_11510"/>
    <n v="528"/>
    <m/>
    <m/>
  </r>
  <r>
    <n v="4604"/>
    <x v="1"/>
    <x v="3"/>
    <s v="GCA_001766235.1"/>
    <s v="Primary Assembly"/>
    <s v="chromosome"/>
    <s v="CP015164.1"/>
    <n v="2346972"/>
    <n v="2347499"/>
    <x v="1"/>
    <s v="AOW47296.1"/>
    <m/>
    <m/>
    <s v="alkyl hydroperoxide reductase"/>
    <m/>
    <m/>
    <s v="A4S02_11510"/>
    <n v="528"/>
    <n v="175"/>
    <m/>
  </r>
  <r>
    <n v="4605"/>
    <x v="0"/>
    <x v="2"/>
    <s v="GCA_001766235.1"/>
    <s v="Primary Assembly"/>
    <s v="chromosome"/>
    <s v="CP015164.1"/>
    <n v="2347703"/>
    <n v="2348245"/>
    <x v="1"/>
    <m/>
    <m/>
    <m/>
    <m/>
    <m/>
    <m/>
    <s v="A4S02_11515"/>
    <n v="543"/>
    <m/>
    <m/>
  </r>
  <r>
    <n v="4606"/>
    <x v="1"/>
    <x v="3"/>
    <s v="GCA_001766235.1"/>
    <s v="Primary Assembly"/>
    <s v="chromosome"/>
    <s v="CP015164.1"/>
    <n v="2347703"/>
    <n v="2348245"/>
    <x v="1"/>
    <s v="AOW47297.1"/>
    <m/>
    <m/>
    <s v="peroxiredoxin"/>
    <m/>
    <m/>
    <s v="A4S02_11515"/>
    <n v="543"/>
    <n v="180"/>
    <m/>
  </r>
  <r>
    <n v="4607"/>
    <x v="0"/>
    <x v="2"/>
    <s v="GCA_001766235.1"/>
    <s v="Primary Assembly"/>
    <s v="chromosome"/>
    <s v="CP015164.1"/>
    <n v="2348426"/>
    <n v="2349388"/>
    <x v="0"/>
    <m/>
    <m/>
    <m/>
    <m/>
    <m/>
    <m/>
    <s v="A4S02_11520"/>
    <n v="963"/>
    <m/>
    <m/>
  </r>
  <r>
    <n v="4608"/>
    <x v="1"/>
    <x v="3"/>
    <s v="GCA_001766235.1"/>
    <s v="Primary Assembly"/>
    <s v="chromosome"/>
    <s v="CP015164.1"/>
    <n v="2348426"/>
    <n v="2349388"/>
    <x v="0"/>
    <s v="AOW47298.1"/>
    <m/>
    <m/>
    <s v="LysR family transcriptional regulator"/>
    <m/>
    <m/>
    <s v="A4S02_11520"/>
    <n v="963"/>
    <n v="320"/>
    <m/>
  </r>
  <r>
    <n v="4609"/>
    <x v="0"/>
    <x v="2"/>
    <s v="GCA_001766235.1"/>
    <s v="Primary Assembly"/>
    <s v="chromosome"/>
    <s v="CP015164.1"/>
    <n v="2349627"/>
    <n v="2350316"/>
    <x v="0"/>
    <m/>
    <m/>
    <m/>
    <m/>
    <m/>
    <m/>
    <s v="A4S02_11525"/>
    <n v="690"/>
    <m/>
    <m/>
  </r>
  <r>
    <n v="4610"/>
    <x v="1"/>
    <x v="3"/>
    <s v="GCA_001766235.1"/>
    <s v="Primary Assembly"/>
    <s v="chromosome"/>
    <s v="CP015164.1"/>
    <n v="2349627"/>
    <n v="2350316"/>
    <x v="0"/>
    <s v="AOW47299.1"/>
    <m/>
    <m/>
    <s v="hypothetical protein"/>
    <m/>
    <m/>
    <s v="A4S02_11525"/>
    <n v="690"/>
    <n v="229"/>
    <m/>
  </r>
  <r>
    <n v="4611"/>
    <x v="0"/>
    <x v="2"/>
    <s v="GCA_001766235.1"/>
    <s v="Primary Assembly"/>
    <s v="chromosome"/>
    <s v="CP015164.1"/>
    <n v="2350332"/>
    <n v="2351228"/>
    <x v="1"/>
    <m/>
    <m/>
    <m/>
    <m/>
    <m/>
    <m/>
    <s v="A4S02_11530"/>
    <n v="897"/>
    <m/>
    <m/>
  </r>
  <r>
    <n v="4612"/>
    <x v="1"/>
    <x v="3"/>
    <s v="GCA_001766235.1"/>
    <s v="Primary Assembly"/>
    <s v="chromosome"/>
    <s v="CP015164.1"/>
    <n v="2350332"/>
    <n v="2351228"/>
    <x v="1"/>
    <s v="AOW47300.1"/>
    <m/>
    <m/>
    <s v="cyclohexadienyl dehydrogenase"/>
    <m/>
    <m/>
    <s v="A4S02_11530"/>
    <n v="897"/>
    <n v="298"/>
    <m/>
  </r>
  <r>
    <n v="4613"/>
    <x v="0"/>
    <x v="2"/>
    <s v="GCA_001766235.1"/>
    <s v="Primary Assembly"/>
    <s v="chromosome"/>
    <s v="CP015164.1"/>
    <n v="2351221"/>
    <n v="2352285"/>
    <x v="1"/>
    <m/>
    <m/>
    <m/>
    <m/>
    <m/>
    <m/>
    <s v="A4S02_11535"/>
    <n v="1065"/>
    <m/>
    <m/>
  </r>
  <r>
    <n v="4614"/>
    <x v="1"/>
    <x v="3"/>
    <s v="GCA_001766235.1"/>
    <s v="Primary Assembly"/>
    <s v="chromosome"/>
    <s v="CP015164.1"/>
    <n v="2351221"/>
    <n v="2352285"/>
    <x v="1"/>
    <s v="AOW47895.1"/>
    <m/>
    <m/>
    <s v="hypothetical protein"/>
    <m/>
    <m/>
    <s v="A4S02_11535"/>
    <n v="1065"/>
    <n v="354"/>
    <m/>
  </r>
  <r>
    <n v="4615"/>
    <x v="0"/>
    <x v="2"/>
    <s v="GCA_001766235.1"/>
    <s v="Primary Assembly"/>
    <s v="chromosome"/>
    <s v="CP015164.1"/>
    <n v="2352504"/>
    <n v="2353499"/>
    <x v="0"/>
    <m/>
    <m/>
    <m/>
    <m/>
    <m/>
    <m/>
    <s v="A4S02_11540"/>
    <n v="996"/>
    <m/>
    <m/>
  </r>
  <r>
    <n v="4616"/>
    <x v="1"/>
    <x v="3"/>
    <s v="GCA_001766235.1"/>
    <s v="Primary Assembly"/>
    <s v="chromosome"/>
    <s v="CP015164.1"/>
    <n v="2352504"/>
    <n v="2353499"/>
    <x v="0"/>
    <s v="AOW47301.1"/>
    <m/>
    <m/>
    <s v="NAD-dependent dehydratase"/>
    <m/>
    <m/>
    <s v="A4S02_11540"/>
    <n v="996"/>
    <n v="331"/>
    <m/>
  </r>
  <r>
    <n v="4617"/>
    <x v="0"/>
    <x v="2"/>
    <s v="GCA_001766235.1"/>
    <s v="Primary Assembly"/>
    <s v="chromosome"/>
    <s v="CP015164.1"/>
    <n v="2353510"/>
    <n v="2354706"/>
    <x v="0"/>
    <m/>
    <m/>
    <m/>
    <m/>
    <m/>
    <m/>
    <s v="A4S02_11545"/>
    <n v="1197"/>
    <m/>
    <m/>
  </r>
  <r>
    <n v="4618"/>
    <x v="1"/>
    <x v="3"/>
    <s v="GCA_001766235.1"/>
    <s v="Primary Assembly"/>
    <s v="chromosome"/>
    <s v="CP015164.1"/>
    <n v="2353510"/>
    <n v="2354706"/>
    <x v="0"/>
    <s v="AOW47302.1"/>
    <m/>
    <m/>
    <s v="glycosyl transferase"/>
    <m/>
    <m/>
    <s v="A4S02_11545"/>
    <n v="1197"/>
    <n v="398"/>
    <m/>
  </r>
  <r>
    <n v="4619"/>
    <x v="0"/>
    <x v="2"/>
    <s v="GCA_001766235.1"/>
    <s v="Primary Assembly"/>
    <s v="chromosome"/>
    <s v="CP015164.1"/>
    <n v="2354820"/>
    <n v="2355680"/>
    <x v="0"/>
    <m/>
    <m/>
    <m/>
    <m/>
    <m/>
    <m/>
    <s v="A4S02_11550"/>
    <n v="861"/>
    <m/>
    <m/>
  </r>
  <r>
    <n v="4620"/>
    <x v="1"/>
    <x v="3"/>
    <s v="GCA_001766235.1"/>
    <s v="Primary Assembly"/>
    <s v="chromosome"/>
    <s v="CP015164.1"/>
    <n v="2354820"/>
    <n v="2355680"/>
    <x v="0"/>
    <s v="AOW47303.1"/>
    <m/>
    <m/>
    <s v="squalene synthase HpnC"/>
    <m/>
    <m/>
    <s v="A4S02_11550"/>
    <n v="861"/>
    <n v="286"/>
    <m/>
  </r>
  <r>
    <n v="4621"/>
    <x v="0"/>
    <x v="2"/>
    <s v="GCA_001766235.1"/>
    <s v="Primary Assembly"/>
    <s v="chromosome"/>
    <s v="CP015164.1"/>
    <n v="2355779"/>
    <n v="2356657"/>
    <x v="0"/>
    <m/>
    <m/>
    <m/>
    <m/>
    <m/>
    <m/>
    <s v="A4S02_11555"/>
    <n v="879"/>
    <m/>
    <m/>
  </r>
  <r>
    <n v="4622"/>
    <x v="1"/>
    <x v="3"/>
    <s v="GCA_001766235.1"/>
    <s v="Primary Assembly"/>
    <s v="chromosome"/>
    <s v="CP015164.1"/>
    <n v="2355779"/>
    <n v="2356657"/>
    <x v="0"/>
    <s v="AOW47304.1"/>
    <m/>
    <m/>
    <s v="squalene synthase HpnD"/>
    <m/>
    <m/>
    <s v="A4S02_11555"/>
    <n v="879"/>
    <n v="292"/>
    <m/>
  </r>
  <r>
    <n v="4623"/>
    <x v="0"/>
    <x v="2"/>
    <s v="GCA_001766235.1"/>
    <s v="Primary Assembly"/>
    <s v="chromosome"/>
    <s v="CP015164.1"/>
    <n v="2356679"/>
    <n v="2357977"/>
    <x v="0"/>
    <m/>
    <m/>
    <m/>
    <m/>
    <m/>
    <m/>
    <s v="A4S02_11560"/>
    <n v="1299"/>
    <m/>
    <m/>
  </r>
  <r>
    <n v="4624"/>
    <x v="1"/>
    <x v="3"/>
    <s v="GCA_001766235.1"/>
    <s v="Primary Assembly"/>
    <s v="chromosome"/>
    <s v="CP015164.1"/>
    <n v="2356679"/>
    <n v="2357977"/>
    <x v="0"/>
    <s v="AOW47305.1"/>
    <m/>
    <m/>
    <s v="hypothetical protein"/>
    <m/>
    <m/>
    <s v="A4S02_11560"/>
    <n v="1299"/>
    <n v="432"/>
    <m/>
  </r>
  <r>
    <n v="4625"/>
    <x v="0"/>
    <x v="2"/>
    <s v="GCA_001766235.1"/>
    <s v="Primary Assembly"/>
    <s v="chromosome"/>
    <s v="CP015164.1"/>
    <n v="2358045"/>
    <n v="2360015"/>
    <x v="0"/>
    <m/>
    <m/>
    <m/>
    <m/>
    <m/>
    <m/>
    <s v="A4S02_11565"/>
    <n v="1971"/>
    <m/>
    <m/>
  </r>
  <r>
    <n v="4626"/>
    <x v="1"/>
    <x v="3"/>
    <s v="GCA_001766235.1"/>
    <s v="Primary Assembly"/>
    <s v="chromosome"/>
    <s v="CP015164.1"/>
    <n v="2358045"/>
    <n v="2360015"/>
    <x v="0"/>
    <s v="AOW47306.1"/>
    <m/>
    <m/>
    <s v="squalene-hopene cyclase"/>
    <m/>
    <m/>
    <s v="A4S02_11565"/>
    <n v="1971"/>
    <n v="656"/>
    <m/>
  </r>
  <r>
    <n v="4627"/>
    <x v="0"/>
    <x v="2"/>
    <s v="GCA_001766235.1"/>
    <s v="Primary Assembly"/>
    <s v="chromosome"/>
    <s v="CP015164.1"/>
    <n v="2360020"/>
    <n v="2360730"/>
    <x v="0"/>
    <m/>
    <m/>
    <m/>
    <m/>
    <m/>
    <m/>
    <s v="A4S02_11570"/>
    <n v="711"/>
    <m/>
    <m/>
  </r>
  <r>
    <n v="4628"/>
    <x v="1"/>
    <x v="3"/>
    <s v="GCA_001766235.1"/>
    <s v="Primary Assembly"/>
    <s v="chromosome"/>
    <s v="CP015164.1"/>
    <n v="2360020"/>
    <n v="2360730"/>
    <x v="0"/>
    <s v="AOW47307.1"/>
    <m/>
    <m/>
    <s v="hypothetical protein"/>
    <m/>
    <m/>
    <s v="A4S02_11570"/>
    <n v="711"/>
    <n v="236"/>
    <m/>
  </r>
  <r>
    <n v="4629"/>
    <x v="0"/>
    <x v="2"/>
    <s v="GCA_001766235.1"/>
    <s v="Primary Assembly"/>
    <s v="chromosome"/>
    <s v="CP015164.1"/>
    <n v="2360738"/>
    <n v="2360977"/>
    <x v="1"/>
    <m/>
    <m/>
    <m/>
    <m/>
    <m/>
    <m/>
    <s v="A4S02_11575"/>
    <n v="240"/>
    <m/>
    <m/>
  </r>
  <r>
    <n v="4630"/>
    <x v="1"/>
    <x v="3"/>
    <s v="GCA_001766235.1"/>
    <s v="Primary Assembly"/>
    <s v="chromosome"/>
    <s v="CP015164.1"/>
    <n v="2360738"/>
    <n v="2360977"/>
    <x v="1"/>
    <s v="AOW47896.1"/>
    <m/>
    <m/>
    <s v="hypothetical protein"/>
    <m/>
    <m/>
    <s v="A4S02_11575"/>
    <n v="240"/>
    <n v="79"/>
    <m/>
  </r>
  <r>
    <n v="4631"/>
    <x v="0"/>
    <x v="2"/>
    <s v="GCA_001766235.1"/>
    <s v="Primary Assembly"/>
    <s v="chromosome"/>
    <s v="CP015164.1"/>
    <n v="2361042"/>
    <n v="2362571"/>
    <x v="1"/>
    <m/>
    <m/>
    <m/>
    <m/>
    <m/>
    <m/>
    <s v="A4S02_11580"/>
    <n v="1530"/>
    <m/>
    <m/>
  </r>
  <r>
    <n v="4632"/>
    <x v="1"/>
    <x v="3"/>
    <s v="GCA_001766235.1"/>
    <s v="Primary Assembly"/>
    <s v="chromosome"/>
    <s v="CP015164.1"/>
    <n v="2361042"/>
    <n v="2362571"/>
    <x v="1"/>
    <s v="AOW47308.1"/>
    <m/>
    <m/>
    <s v="secretion protein"/>
    <m/>
    <m/>
    <s v="A4S02_11580"/>
    <n v="1530"/>
    <n v="509"/>
    <m/>
  </r>
  <r>
    <n v="4633"/>
    <x v="0"/>
    <x v="2"/>
    <s v="GCA_001766235.1"/>
    <s v="Primary Assembly"/>
    <s v="chromosome"/>
    <s v="CP015164.1"/>
    <n v="2362581"/>
    <n v="2363492"/>
    <x v="1"/>
    <m/>
    <m/>
    <m/>
    <m/>
    <m/>
    <m/>
    <s v="A4S02_11585"/>
    <n v="912"/>
    <m/>
    <m/>
  </r>
  <r>
    <n v="4634"/>
    <x v="1"/>
    <x v="3"/>
    <s v="GCA_001766235.1"/>
    <s v="Primary Assembly"/>
    <s v="chromosome"/>
    <s v="CP015164.1"/>
    <n v="2362581"/>
    <n v="2363492"/>
    <x v="1"/>
    <s v="AOW47309.1"/>
    <m/>
    <m/>
    <s v="efflux transporter periplasmic adaptor subunit"/>
    <m/>
    <m/>
    <s v="A4S02_11585"/>
    <n v="912"/>
    <n v="303"/>
    <m/>
  </r>
  <r>
    <n v="4635"/>
    <x v="0"/>
    <x v="2"/>
    <s v="GCA_001766235.1"/>
    <s v="Primary Assembly"/>
    <s v="chromosome"/>
    <s v="CP015164.1"/>
    <n v="2363519"/>
    <n v="2363713"/>
    <x v="1"/>
    <m/>
    <m/>
    <m/>
    <m/>
    <m/>
    <m/>
    <s v="A4S02_11590"/>
    <n v="195"/>
    <m/>
    <m/>
  </r>
  <r>
    <n v="4636"/>
    <x v="1"/>
    <x v="3"/>
    <s v="GCA_001766235.1"/>
    <s v="Primary Assembly"/>
    <s v="chromosome"/>
    <s v="CP015164.1"/>
    <n v="2363519"/>
    <n v="2363713"/>
    <x v="1"/>
    <s v="AOW47897.1"/>
    <m/>
    <m/>
    <s v="hypothetical protein"/>
    <m/>
    <m/>
    <s v="A4S02_11590"/>
    <n v="195"/>
    <n v="64"/>
    <m/>
  </r>
  <r>
    <n v="4637"/>
    <x v="0"/>
    <x v="2"/>
    <s v="GCA_001766235.1"/>
    <s v="Primary Assembly"/>
    <s v="chromosome"/>
    <s v="CP015164.1"/>
    <n v="2363736"/>
    <n v="2364230"/>
    <x v="1"/>
    <m/>
    <m/>
    <m/>
    <m/>
    <m/>
    <m/>
    <s v="A4S02_11595"/>
    <n v="495"/>
    <m/>
    <m/>
  </r>
  <r>
    <n v="4638"/>
    <x v="1"/>
    <x v="3"/>
    <s v="GCA_001766235.1"/>
    <s v="Primary Assembly"/>
    <s v="chromosome"/>
    <s v="CP015164.1"/>
    <n v="2363736"/>
    <n v="2364230"/>
    <x v="1"/>
    <s v="AOW47310.1"/>
    <m/>
    <m/>
    <s v="MarR family transcriptional regulator"/>
    <m/>
    <m/>
    <s v="A4S02_11595"/>
    <n v="495"/>
    <n v="164"/>
    <m/>
  </r>
  <r>
    <n v="4639"/>
    <x v="0"/>
    <x v="2"/>
    <s v="GCA_001766235.1"/>
    <s v="Primary Assembly"/>
    <s v="chromosome"/>
    <s v="CP015164.1"/>
    <n v="2364364"/>
    <n v="2364789"/>
    <x v="1"/>
    <m/>
    <m/>
    <m/>
    <m/>
    <m/>
    <m/>
    <s v="A4S02_11600"/>
    <n v="426"/>
    <m/>
    <m/>
  </r>
  <r>
    <n v="4640"/>
    <x v="1"/>
    <x v="3"/>
    <s v="GCA_001766235.1"/>
    <s v="Primary Assembly"/>
    <s v="chromosome"/>
    <s v="CP015164.1"/>
    <n v="2364364"/>
    <n v="2364789"/>
    <x v="1"/>
    <s v="AOW47311.1"/>
    <m/>
    <m/>
    <s v="hypothetical protein"/>
    <m/>
    <m/>
    <s v="A4S02_11600"/>
    <n v="426"/>
    <n v="141"/>
    <m/>
  </r>
  <r>
    <n v="4641"/>
    <x v="0"/>
    <x v="2"/>
    <s v="GCA_001766235.1"/>
    <s v="Primary Assembly"/>
    <s v="chromosome"/>
    <s v="CP015164.1"/>
    <n v="2364829"/>
    <n v="2365131"/>
    <x v="1"/>
    <m/>
    <m/>
    <m/>
    <m/>
    <m/>
    <m/>
    <s v="A4S02_11605"/>
    <n v="303"/>
    <m/>
    <m/>
  </r>
  <r>
    <n v="4642"/>
    <x v="1"/>
    <x v="3"/>
    <s v="GCA_001766235.1"/>
    <s v="Primary Assembly"/>
    <s v="chromosome"/>
    <s v="CP015164.1"/>
    <n v="2364829"/>
    <n v="2365131"/>
    <x v="1"/>
    <s v="AOW47312.1"/>
    <m/>
    <m/>
    <s v="hypothetical protein"/>
    <m/>
    <m/>
    <s v="A4S02_11605"/>
    <n v="303"/>
    <n v="100"/>
    <m/>
  </r>
  <r>
    <n v="4643"/>
    <x v="0"/>
    <x v="2"/>
    <s v="GCA_001766235.1"/>
    <s v="Primary Assembly"/>
    <s v="chromosome"/>
    <s v="CP015164.1"/>
    <n v="2365206"/>
    <n v="2366321"/>
    <x v="0"/>
    <m/>
    <m/>
    <m/>
    <m/>
    <m/>
    <m/>
    <s v="A4S02_11610"/>
    <n v="1116"/>
    <m/>
    <m/>
  </r>
  <r>
    <n v="4644"/>
    <x v="1"/>
    <x v="3"/>
    <s v="GCA_001766235.1"/>
    <s v="Primary Assembly"/>
    <s v="chromosome"/>
    <s v="CP015164.1"/>
    <n v="2365206"/>
    <n v="2366321"/>
    <x v="0"/>
    <s v="AOW47313.1"/>
    <m/>
    <m/>
    <s v="spermidine/putrescine ABC transporter ATP-binding protein"/>
    <m/>
    <m/>
    <s v="A4S02_11610"/>
    <n v="1116"/>
    <n v="371"/>
    <m/>
  </r>
  <r>
    <n v="4645"/>
    <x v="0"/>
    <x v="2"/>
    <s v="GCA_001766235.1"/>
    <s v="Primary Assembly"/>
    <s v="chromosome"/>
    <s v="CP015164.1"/>
    <n v="2366357"/>
    <n v="2367466"/>
    <x v="0"/>
    <m/>
    <m/>
    <m/>
    <m/>
    <m/>
    <m/>
    <s v="A4S02_11615"/>
    <n v="1110"/>
    <m/>
    <m/>
  </r>
  <r>
    <n v="4646"/>
    <x v="1"/>
    <x v="3"/>
    <s v="GCA_001766235.1"/>
    <s v="Primary Assembly"/>
    <s v="chromosome"/>
    <s v="CP015164.1"/>
    <n v="2366357"/>
    <n v="2367466"/>
    <x v="0"/>
    <s v="AOW47314.1"/>
    <m/>
    <m/>
    <s v="spermidine/putrescine ABC transporter substrate-binding protein"/>
    <m/>
    <m/>
    <s v="A4S02_11615"/>
    <n v="1110"/>
    <n v="369"/>
    <m/>
  </r>
  <r>
    <n v="4647"/>
    <x v="0"/>
    <x v="2"/>
    <s v="GCA_001766235.1"/>
    <s v="Primary Assembly"/>
    <s v="chromosome"/>
    <s v="CP015164.1"/>
    <n v="2367448"/>
    <n v="2367885"/>
    <x v="0"/>
    <m/>
    <m/>
    <m/>
    <m/>
    <m/>
    <m/>
    <s v="A4S02_11620"/>
    <n v="438"/>
    <m/>
    <m/>
  </r>
  <r>
    <n v="4648"/>
    <x v="1"/>
    <x v="3"/>
    <s v="GCA_001766235.1"/>
    <s v="Primary Assembly"/>
    <s v="chromosome"/>
    <s v="CP015164.1"/>
    <n v="2367448"/>
    <n v="2367885"/>
    <x v="0"/>
    <s v="AOW47315.1"/>
    <m/>
    <m/>
    <s v="spermidine/putrescine ABC transporter permease"/>
    <m/>
    <m/>
    <s v="A4S02_11620"/>
    <n v="438"/>
    <n v="145"/>
    <m/>
  </r>
  <r>
    <n v="4649"/>
    <x v="0"/>
    <x v="2"/>
    <s v="GCA_001766235.1"/>
    <s v="Primary Assembly"/>
    <s v="chromosome"/>
    <s v="CP015164.1"/>
    <n v="2367882"/>
    <n v="2368337"/>
    <x v="0"/>
    <m/>
    <m/>
    <m/>
    <m/>
    <m/>
    <m/>
    <s v="A4S02_11625"/>
    <n v="456"/>
    <m/>
    <m/>
  </r>
  <r>
    <n v="4650"/>
    <x v="1"/>
    <x v="3"/>
    <s v="GCA_001766235.1"/>
    <s v="Primary Assembly"/>
    <s v="chromosome"/>
    <s v="CP015164.1"/>
    <n v="2367882"/>
    <n v="2368337"/>
    <x v="0"/>
    <s v="AOW47316.1"/>
    <m/>
    <m/>
    <s v="hypothetical protein"/>
    <m/>
    <m/>
    <s v="A4S02_11625"/>
    <n v="456"/>
    <n v="151"/>
    <m/>
  </r>
  <r>
    <n v="4651"/>
    <x v="0"/>
    <x v="2"/>
    <s v="GCA_001766235.1"/>
    <s v="Primary Assembly"/>
    <s v="chromosome"/>
    <s v="CP015164.1"/>
    <n v="2368403"/>
    <n v="2369080"/>
    <x v="0"/>
    <m/>
    <m/>
    <m/>
    <m/>
    <m/>
    <m/>
    <s v="A4S02_11630"/>
    <n v="678"/>
    <m/>
    <m/>
  </r>
  <r>
    <n v="4652"/>
    <x v="1"/>
    <x v="3"/>
    <s v="GCA_001766235.1"/>
    <s v="Primary Assembly"/>
    <s v="chromosome"/>
    <s v="CP015164.1"/>
    <n v="2368403"/>
    <n v="2369080"/>
    <x v="0"/>
    <s v="AOW47317.1"/>
    <m/>
    <m/>
    <s v="hypothetical protein"/>
    <m/>
    <m/>
    <s v="A4S02_11630"/>
    <n v="678"/>
    <n v="225"/>
    <m/>
  </r>
  <r>
    <n v="4653"/>
    <x v="0"/>
    <x v="4"/>
    <s v="GCA_001766235.1"/>
    <s v="Primary Assembly"/>
    <s v="chromosome"/>
    <s v="CP015164.1"/>
    <n v="2369152"/>
    <n v="2369238"/>
    <x v="0"/>
    <m/>
    <m/>
    <m/>
    <m/>
    <m/>
    <m/>
    <s v="A4S02_11635"/>
    <n v="87"/>
    <m/>
    <m/>
  </r>
  <r>
    <n v="4654"/>
    <x v="2"/>
    <x v="5"/>
    <s v="GCA_001766235.1"/>
    <s v="Primary Assembly"/>
    <s v="chromosome"/>
    <s v="CP015164.1"/>
    <n v="2369152"/>
    <n v="2369238"/>
    <x v="0"/>
    <m/>
    <m/>
    <m/>
    <s v="tRNA-Leu"/>
    <m/>
    <m/>
    <s v="A4S02_11635"/>
    <n v="87"/>
    <m/>
    <s v="anticodon=TAA"/>
  </r>
  <r>
    <n v="4655"/>
    <x v="0"/>
    <x v="2"/>
    <s v="GCA_001766235.1"/>
    <s v="Primary Assembly"/>
    <s v="chromosome"/>
    <s v="CP015164.1"/>
    <n v="2369314"/>
    <n v="2370651"/>
    <x v="0"/>
    <m/>
    <m/>
    <m/>
    <m/>
    <m/>
    <m/>
    <s v="A4S02_11640"/>
    <n v="1338"/>
    <m/>
    <m/>
  </r>
  <r>
    <n v="4656"/>
    <x v="1"/>
    <x v="3"/>
    <s v="GCA_001766235.1"/>
    <s v="Primary Assembly"/>
    <s v="chromosome"/>
    <s v="CP015164.1"/>
    <n v="2369314"/>
    <n v="2370651"/>
    <x v="0"/>
    <s v="AOW47318.1"/>
    <m/>
    <m/>
    <s v="hypothetical protein"/>
    <m/>
    <m/>
    <s v="A4S02_11640"/>
    <n v="1338"/>
    <n v="445"/>
    <m/>
  </r>
  <r>
    <n v="4657"/>
    <x v="0"/>
    <x v="2"/>
    <s v="GCA_001766235.1"/>
    <s v="Primary Assembly"/>
    <s v="chromosome"/>
    <s v="CP015164.1"/>
    <n v="2370709"/>
    <n v="2370975"/>
    <x v="0"/>
    <m/>
    <m/>
    <m/>
    <m/>
    <m/>
    <m/>
    <s v="A4S02_11645"/>
    <n v="267"/>
    <m/>
    <m/>
  </r>
  <r>
    <n v="4658"/>
    <x v="1"/>
    <x v="3"/>
    <s v="GCA_001766235.1"/>
    <s v="Primary Assembly"/>
    <s v="chromosome"/>
    <s v="CP015164.1"/>
    <n v="2370709"/>
    <n v="2370975"/>
    <x v="0"/>
    <s v="AOW47319.1"/>
    <m/>
    <m/>
    <s v="hypothetical protein"/>
    <m/>
    <m/>
    <s v="A4S02_11645"/>
    <n v="267"/>
    <n v="88"/>
    <m/>
  </r>
  <r>
    <n v="4659"/>
    <x v="0"/>
    <x v="2"/>
    <s v="GCA_001766235.1"/>
    <s v="Primary Assembly"/>
    <s v="chromosome"/>
    <s v="CP015164.1"/>
    <n v="2371068"/>
    <n v="2371997"/>
    <x v="0"/>
    <m/>
    <m/>
    <m/>
    <m/>
    <m/>
    <m/>
    <s v="A4S02_11650"/>
    <n v="930"/>
    <m/>
    <m/>
  </r>
  <r>
    <n v="4660"/>
    <x v="1"/>
    <x v="3"/>
    <s v="GCA_001766235.1"/>
    <s v="Primary Assembly"/>
    <s v="chromosome"/>
    <s v="CP015164.1"/>
    <n v="2371068"/>
    <n v="2371997"/>
    <x v="0"/>
    <s v="AOW47320.1"/>
    <m/>
    <m/>
    <s v="transposase"/>
    <m/>
    <m/>
    <s v="A4S02_11650"/>
    <n v="930"/>
    <n v="309"/>
    <m/>
  </r>
  <r>
    <n v="4661"/>
    <x v="0"/>
    <x v="0"/>
    <s v="GCA_001766235.1"/>
    <s v="Primary Assembly"/>
    <s v="chromosome"/>
    <s v="CP015164.1"/>
    <n v="2372182"/>
    <n v="2374752"/>
    <x v="0"/>
    <m/>
    <m/>
    <m/>
    <m/>
    <m/>
    <m/>
    <s v="A4S02_11655"/>
    <n v="2571"/>
    <m/>
    <s v="pseudo"/>
  </r>
  <r>
    <n v="4662"/>
    <x v="1"/>
    <x v="1"/>
    <s v="GCA_001766235.1"/>
    <s v="Primary Assembly"/>
    <s v="chromosome"/>
    <s v="CP015164.1"/>
    <n v="2372182"/>
    <n v="2374752"/>
    <x v="0"/>
    <m/>
    <m/>
    <m/>
    <s v="DEAD/DEAH box helicase"/>
    <m/>
    <m/>
    <s v="A4S02_11655"/>
    <n v="2571"/>
    <m/>
    <s v="pseudo"/>
  </r>
  <r>
    <n v="4663"/>
    <x v="0"/>
    <x v="2"/>
    <s v="GCA_001766235.1"/>
    <s v="Primary Assembly"/>
    <s v="chromosome"/>
    <s v="CP015164.1"/>
    <n v="2374755"/>
    <n v="2375483"/>
    <x v="0"/>
    <m/>
    <m/>
    <m/>
    <m/>
    <m/>
    <m/>
    <s v="A4S02_11660"/>
    <n v="729"/>
    <m/>
    <m/>
  </r>
  <r>
    <n v="4664"/>
    <x v="1"/>
    <x v="3"/>
    <s v="GCA_001766235.1"/>
    <s v="Primary Assembly"/>
    <s v="chromosome"/>
    <s v="CP015164.1"/>
    <n v="2374755"/>
    <n v="2375483"/>
    <x v="0"/>
    <s v="AOW47321.1"/>
    <m/>
    <m/>
    <s v="metal-dependent hydrolase"/>
    <m/>
    <m/>
    <s v="A4S02_11660"/>
    <n v="729"/>
    <n v="242"/>
    <m/>
  </r>
  <r>
    <n v="4665"/>
    <x v="0"/>
    <x v="2"/>
    <s v="GCA_001766235.1"/>
    <s v="Primary Assembly"/>
    <s v="chromosome"/>
    <s v="CP015164.1"/>
    <n v="2375641"/>
    <n v="2376606"/>
    <x v="1"/>
    <m/>
    <m/>
    <m/>
    <m/>
    <m/>
    <m/>
    <s v="A4S02_11665"/>
    <n v="966"/>
    <m/>
    <m/>
  </r>
  <r>
    <n v="4666"/>
    <x v="1"/>
    <x v="3"/>
    <s v="GCA_001766235.1"/>
    <s v="Primary Assembly"/>
    <s v="chromosome"/>
    <s v="CP015164.1"/>
    <n v="2375641"/>
    <n v="2376606"/>
    <x v="1"/>
    <s v="AOW47322.1"/>
    <m/>
    <m/>
    <s v="hypothetical protein"/>
    <m/>
    <m/>
    <s v="A4S02_11665"/>
    <n v="966"/>
    <n v="321"/>
    <m/>
  </r>
  <r>
    <n v="4667"/>
    <x v="0"/>
    <x v="0"/>
    <s v="GCA_001766235.1"/>
    <s v="Primary Assembly"/>
    <s v="chromosome"/>
    <s v="CP015164.1"/>
    <n v="2376669"/>
    <n v="2377005"/>
    <x v="0"/>
    <m/>
    <m/>
    <m/>
    <m/>
    <m/>
    <m/>
    <s v="A4S02_11670"/>
    <n v="337"/>
    <m/>
    <s v="pseudo"/>
  </r>
  <r>
    <n v="4668"/>
    <x v="1"/>
    <x v="1"/>
    <s v="GCA_001766235.1"/>
    <s v="Primary Assembly"/>
    <s v="chromosome"/>
    <s v="CP015164.1"/>
    <n v="2376669"/>
    <n v="2377005"/>
    <x v="0"/>
    <m/>
    <m/>
    <m/>
    <s v="transposase"/>
    <m/>
    <m/>
    <s v="A4S02_11670"/>
    <n v="337"/>
    <m/>
    <s v="pseudo"/>
  </r>
  <r>
    <n v="4669"/>
    <x v="0"/>
    <x v="2"/>
    <s v="GCA_001766235.1"/>
    <s v="Primary Assembly"/>
    <s v="chromosome"/>
    <s v="CP015164.1"/>
    <n v="2377038"/>
    <n v="2378078"/>
    <x v="0"/>
    <m/>
    <m/>
    <m/>
    <m/>
    <m/>
    <m/>
    <s v="A4S02_11675"/>
    <n v="1041"/>
    <m/>
    <m/>
  </r>
  <r>
    <n v="4670"/>
    <x v="1"/>
    <x v="3"/>
    <s v="GCA_001766235.1"/>
    <s v="Primary Assembly"/>
    <s v="chromosome"/>
    <s v="CP015164.1"/>
    <n v="2377038"/>
    <n v="2378078"/>
    <x v="0"/>
    <s v="AOW47323.1"/>
    <m/>
    <m/>
    <s v="transposase"/>
    <m/>
    <m/>
    <s v="A4S02_11675"/>
    <n v="1041"/>
    <n v="346"/>
    <m/>
  </r>
  <r>
    <n v="4671"/>
    <x v="0"/>
    <x v="2"/>
    <s v="GCA_001766235.1"/>
    <s v="Primary Assembly"/>
    <s v="chromosome"/>
    <s v="CP015164.1"/>
    <n v="2378641"/>
    <n v="2379663"/>
    <x v="1"/>
    <m/>
    <m/>
    <m/>
    <m/>
    <m/>
    <m/>
    <s v="A4S02_11680"/>
    <n v="1023"/>
    <m/>
    <m/>
  </r>
  <r>
    <n v="4672"/>
    <x v="1"/>
    <x v="3"/>
    <s v="GCA_001766235.1"/>
    <s v="Primary Assembly"/>
    <s v="chromosome"/>
    <s v="CP015164.1"/>
    <n v="2378641"/>
    <n v="2379663"/>
    <x v="1"/>
    <s v="AOW47324.1"/>
    <m/>
    <m/>
    <s v="transposase"/>
    <m/>
    <m/>
    <s v="A4S02_11680"/>
    <n v="1023"/>
    <n v="340"/>
    <m/>
  </r>
  <r>
    <n v="4673"/>
    <x v="0"/>
    <x v="2"/>
    <s v="GCA_001766235.1"/>
    <s v="Primary Assembly"/>
    <s v="chromosome"/>
    <s v="CP015164.1"/>
    <n v="2379925"/>
    <n v="2381250"/>
    <x v="1"/>
    <m/>
    <m/>
    <m/>
    <m/>
    <m/>
    <m/>
    <s v="A4S02_11685"/>
    <n v="1326"/>
    <m/>
    <m/>
  </r>
  <r>
    <n v="4674"/>
    <x v="1"/>
    <x v="3"/>
    <s v="GCA_001766235.1"/>
    <s v="Primary Assembly"/>
    <s v="chromosome"/>
    <s v="CP015164.1"/>
    <n v="2379925"/>
    <n v="2381250"/>
    <x v="1"/>
    <s v="AOW47898.1"/>
    <m/>
    <m/>
    <s v="transposase"/>
    <m/>
    <m/>
    <s v="A4S02_11685"/>
    <n v="1326"/>
    <n v="441"/>
    <m/>
  </r>
  <r>
    <n v="4675"/>
    <x v="0"/>
    <x v="0"/>
    <s v="GCA_001766235.1"/>
    <s v="Primary Assembly"/>
    <s v="chromosome"/>
    <s v="CP015164.1"/>
    <n v="2381368"/>
    <n v="2381680"/>
    <x v="1"/>
    <m/>
    <m/>
    <m/>
    <m/>
    <m/>
    <m/>
    <s v="A4S02_11690"/>
    <n v="313"/>
    <m/>
    <s v="pseudo"/>
  </r>
  <r>
    <n v="4676"/>
    <x v="1"/>
    <x v="1"/>
    <s v="GCA_001766235.1"/>
    <s v="Primary Assembly"/>
    <s v="chromosome"/>
    <s v="CP015164.1"/>
    <n v="2381368"/>
    <n v="2381680"/>
    <x v="1"/>
    <m/>
    <m/>
    <m/>
    <s v="transposase"/>
    <m/>
    <m/>
    <s v="A4S02_11690"/>
    <n v="313"/>
    <m/>
    <s v="pseudo"/>
  </r>
  <r>
    <n v="4677"/>
    <x v="0"/>
    <x v="2"/>
    <s v="GCA_001766235.1"/>
    <s v="Primary Assembly"/>
    <s v="chromosome"/>
    <s v="CP015164.1"/>
    <n v="2381825"/>
    <n v="2382622"/>
    <x v="0"/>
    <m/>
    <m/>
    <m/>
    <m/>
    <m/>
    <m/>
    <s v="A4S02_11695"/>
    <n v="798"/>
    <m/>
    <m/>
  </r>
  <r>
    <n v="4678"/>
    <x v="1"/>
    <x v="3"/>
    <s v="GCA_001766235.1"/>
    <s v="Primary Assembly"/>
    <s v="chromosome"/>
    <s v="CP015164.1"/>
    <n v="2381825"/>
    <n v="2382622"/>
    <x v="0"/>
    <s v="AOW47325.1"/>
    <m/>
    <m/>
    <s v="transposase"/>
    <m/>
    <m/>
    <s v="A4S02_11695"/>
    <n v="798"/>
    <n v="265"/>
    <m/>
  </r>
  <r>
    <n v="4679"/>
    <x v="0"/>
    <x v="2"/>
    <s v="GCA_001766235.1"/>
    <s v="Primary Assembly"/>
    <s v="chromosome"/>
    <s v="CP015164.1"/>
    <n v="2382848"/>
    <n v="2383261"/>
    <x v="0"/>
    <m/>
    <m/>
    <m/>
    <m/>
    <m/>
    <m/>
    <s v="A4S02_11700"/>
    <n v="414"/>
    <m/>
    <m/>
  </r>
  <r>
    <n v="4680"/>
    <x v="1"/>
    <x v="3"/>
    <s v="GCA_001766235.1"/>
    <s v="Primary Assembly"/>
    <s v="chromosome"/>
    <s v="CP015164.1"/>
    <n v="2382848"/>
    <n v="2383261"/>
    <x v="0"/>
    <s v="AOW47326.1"/>
    <m/>
    <m/>
    <s v="RNA polymerase-binding protein DksA"/>
    <m/>
    <m/>
    <s v="A4S02_11700"/>
    <n v="414"/>
    <n v="137"/>
    <m/>
  </r>
  <r>
    <n v="4681"/>
    <x v="0"/>
    <x v="4"/>
    <s v="GCA_001766235.1"/>
    <s v="Primary Assembly"/>
    <s v="chromosome"/>
    <s v="CP015164.1"/>
    <n v="2383333"/>
    <n v="2383407"/>
    <x v="0"/>
    <m/>
    <m/>
    <m/>
    <m/>
    <m/>
    <m/>
    <s v="A4S02_11705"/>
    <n v="75"/>
    <m/>
    <m/>
  </r>
  <r>
    <n v="4682"/>
    <x v="2"/>
    <x v="5"/>
    <s v="GCA_001766235.1"/>
    <s v="Primary Assembly"/>
    <s v="chromosome"/>
    <s v="CP015164.1"/>
    <n v="2383333"/>
    <n v="2383407"/>
    <x v="0"/>
    <m/>
    <m/>
    <m/>
    <s v="tRNA-Thr"/>
    <m/>
    <m/>
    <s v="A4S02_11705"/>
    <n v="75"/>
    <m/>
    <s v="anticodon=GGT"/>
  </r>
  <r>
    <n v="4683"/>
    <x v="0"/>
    <x v="0"/>
    <s v="GCA_001766235.1"/>
    <s v="Primary Assembly"/>
    <s v="chromosome"/>
    <s v="CP015164.1"/>
    <n v="2383717"/>
    <n v="2384065"/>
    <x v="0"/>
    <m/>
    <m/>
    <m/>
    <m/>
    <m/>
    <m/>
    <s v="A4S02_11710"/>
    <n v="349"/>
    <m/>
    <s v="pseudo"/>
  </r>
  <r>
    <n v="4684"/>
    <x v="1"/>
    <x v="1"/>
    <s v="GCA_001766235.1"/>
    <s v="Primary Assembly"/>
    <s v="chromosome"/>
    <s v="CP015164.1"/>
    <n v="2383717"/>
    <n v="2384065"/>
    <x v="0"/>
    <m/>
    <m/>
    <m/>
    <s v="transposase"/>
    <m/>
    <m/>
    <s v="A4S02_11710"/>
    <n v="349"/>
    <m/>
    <s v="pseudo"/>
  </r>
  <r>
    <n v="4685"/>
    <x v="0"/>
    <x v="2"/>
    <s v="GCA_001766235.1"/>
    <s v="Primary Assembly"/>
    <s v="chromosome"/>
    <s v="CP015164.1"/>
    <n v="2384086"/>
    <n v="2384475"/>
    <x v="0"/>
    <m/>
    <m/>
    <m/>
    <m/>
    <m/>
    <m/>
    <s v="A4S02_11715"/>
    <n v="390"/>
    <m/>
    <m/>
  </r>
  <r>
    <n v="4686"/>
    <x v="1"/>
    <x v="3"/>
    <s v="GCA_001766235.1"/>
    <s v="Primary Assembly"/>
    <s v="chromosome"/>
    <s v="CP015164.1"/>
    <n v="2384086"/>
    <n v="2384475"/>
    <x v="0"/>
    <s v="AOW47899.1"/>
    <m/>
    <m/>
    <s v="transposase"/>
    <m/>
    <m/>
    <s v="A4S02_11715"/>
    <n v="390"/>
    <n v="129"/>
    <m/>
  </r>
  <r>
    <n v="4687"/>
    <x v="0"/>
    <x v="0"/>
    <s v="GCA_001766235.1"/>
    <s v="Primary Assembly"/>
    <s v="chromosome"/>
    <s v="CP015164.1"/>
    <n v="2384631"/>
    <n v="2385003"/>
    <x v="0"/>
    <m/>
    <m/>
    <m/>
    <m/>
    <m/>
    <m/>
    <s v="A4S02_11720"/>
    <n v="373"/>
    <m/>
    <s v="pseudo"/>
  </r>
  <r>
    <n v="4688"/>
    <x v="1"/>
    <x v="1"/>
    <s v="GCA_001766235.1"/>
    <s v="Primary Assembly"/>
    <s v="chromosome"/>
    <s v="CP015164.1"/>
    <n v="2384631"/>
    <n v="2385003"/>
    <x v="0"/>
    <m/>
    <m/>
    <m/>
    <s v="transposase"/>
    <m/>
    <m/>
    <s v="A4S02_11720"/>
    <n v="373"/>
    <m/>
    <s v="pseudo"/>
  </r>
  <r>
    <n v="4689"/>
    <x v="0"/>
    <x v="2"/>
    <s v="GCA_001766235.1"/>
    <s v="Primary Assembly"/>
    <s v="chromosome"/>
    <s v="CP015164.1"/>
    <n v="2385045"/>
    <n v="2385386"/>
    <x v="0"/>
    <m/>
    <m/>
    <m/>
    <m/>
    <m/>
    <m/>
    <s v="A4S02_11725"/>
    <n v="342"/>
    <m/>
    <m/>
  </r>
  <r>
    <n v="4690"/>
    <x v="1"/>
    <x v="3"/>
    <s v="GCA_001766235.1"/>
    <s v="Primary Assembly"/>
    <s v="chromosome"/>
    <s v="CP015164.1"/>
    <n v="2385045"/>
    <n v="2385386"/>
    <x v="0"/>
    <s v="AOW47327.1"/>
    <m/>
    <m/>
    <s v="transposase"/>
    <m/>
    <m/>
    <s v="A4S02_11725"/>
    <n v="342"/>
    <n v="113"/>
    <m/>
  </r>
  <r>
    <n v="4691"/>
    <x v="0"/>
    <x v="2"/>
    <s v="GCA_001766235.1"/>
    <s v="Primary Assembly"/>
    <s v="chromosome"/>
    <s v="CP015164.1"/>
    <n v="2385662"/>
    <n v="2386753"/>
    <x v="1"/>
    <m/>
    <m/>
    <m/>
    <m/>
    <m/>
    <m/>
    <s v="A4S02_11730"/>
    <n v="1092"/>
    <m/>
    <m/>
  </r>
  <r>
    <n v="4692"/>
    <x v="1"/>
    <x v="3"/>
    <s v="GCA_001766235.1"/>
    <s v="Primary Assembly"/>
    <s v="chromosome"/>
    <s v="CP015164.1"/>
    <n v="2385662"/>
    <n v="2386753"/>
    <x v="1"/>
    <s v="AOW47328.1"/>
    <m/>
    <m/>
    <s v="glycosyltransferase"/>
    <m/>
    <m/>
    <s v="A4S02_11730"/>
    <n v="1092"/>
    <n v="363"/>
    <m/>
  </r>
  <r>
    <n v="4693"/>
    <x v="0"/>
    <x v="2"/>
    <s v="GCA_001766235.1"/>
    <s v="Primary Assembly"/>
    <s v="chromosome"/>
    <s v="CP015164.1"/>
    <n v="2386850"/>
    <n v="2387158"/>
    <x v="1"/>
    <m/>
    <m/>
    <m/>
    <m/>
    <m/>
    <m/>
    <s v="A4S02_11735"/>
    <n v="309"/>
    <m/>
    <m/>
  </r>
  <r>
    <n v="4694"/>
    <x v="1"/>
    <x v="3"/>
    <s v="GCA_001766235.1"/>
    <s v="Primary Assembly"/>
    <s v="chromosome"/>
    <s v="CP015164.1"/>
    <n v="2386850"/>
    <n v="2387158"/>
    <x v="1"/>
    <s v="AOW47329.1"/>
    <m/>
    <m/>
    <s v="hypothetical protein"/>
    <m/>
    <m/>
    <s v="A4S02_11735"/>
    <n v="309"/>
    <n v="102"/>
    <m/>
  </r>
  <r>
    <n v="4695"/>
    <x v="0"/>
    <x v="2"/>
    <s v="GCA_001766235.1"/>
    <s v="Primary Assembly"/>
    <s v="chromosome"/>
    <s v="CP015164.1"/>
    <n v="2387253"/>
    <n v="2388521"/>
    <x v="1"/>
    <m/>
    <m/>
    <m/>
    <m/>
    <m/>
    <m/>
    <s v="A4S02_11740"/>
    <n v="1269"/>
    <m/>
    <m/>
  </r>
  <r>
    <n v="4696"/>
    <x v="1"/>
    <x v="3"/>
    <s v="GCA_001766235.1"/>
    <s v="Primary Assembly"/>
    <s v="chromosome"/>
    <s v="CP015164.1"/>
    <n v="2387253"/>
    <n v="2388521"/>
    <x v="1"/>
    <s v="AOW47330.1"/>
    <m/>
    <m/>
    <s v="tyrosine--tRNA ligase"/>
    <m/>
    <m/>
    <s v="A4S02_11740"/>
    <n v="1269"/>
    <n v="422"/>
    <m/>
  </r>
  <r>
    <n v="4697"/>
    <x v="0"/>
    <x v="2"/>
    <s v="GCA_001766235.1"/>
    <s v="Primary Assembly"/>
    <s v="chromosome"/>
    <s v="CP015164.1"/>
    <n v="2388641"/>
    <n v="2390098"/>
    <x v="1"/>
    <m/>
    <m/>
    <m/>
    <m/>
    <s v="tldD"/>
    <m/>
    <s v="A4S02_11745"/>
    <n v="1458"/>
    <m/>
    <m/>
  </r>
  <r>
    <n v="4698"/>
    <x v="1"/>
    <x v="3"/>
    <s v="GCA_001766235.1"/>
    <s v="Primary Assembly"/>
    <s v="chromosome"/>
    <s v="CP015164.1"/>
    <n v="2388641"/>
    <n v="2390098"/>
    <x v="1"/>
    <s v="AOW47331.1"/>
    <m/>
    <m/>
    <s v="metalloprotease TldD"/>
    <s v="tldD"/>
    <m/>
    <s v="A4S02_11745"/>
    <n v="1458"/>
    <n v="485"/>
    <m/>
  </r>
  <r>
    <n v="4699"/>
    <x v="0"/>
    <x v="2"/>
    <s v="GCA_001766235.1"/>
    <s v="Primary Assembly"/>
    <s v="chromosome"/>
    <s v="CP015164.1"/>
    <n v="2390224"/>
    <n v="2390919"/>
    <x v="1"/>
    <m/>
    <m/>
    <m/>
    <m/>
    <m/>
    <m/>
    <s v="A4S02_11750"/>
    <n v="696"/>
    <m/>
    <m/>
  </r>
  <r>
    <n v="4700"/>
    <x v="1"/>
    <x v="3"/>
    <s v="GCA_001766235.1"/>
    <s v="Primary Assembly"/>
    <s v="chromosome"/>
    <s v="CP015164.1"/>
    <n v="2390224"/>
    <n v="2390919"/>
    <x v="1"/>
    <s v="AOW47332.1"/>
    <m/>
    <m/>
    <s v="phosphoglycerate mutase"/>
    <m/>
    <m/>
    <s v="A4S02_11750"/>
    <n v="696"/>
    <n v="231"/>
    <m/>
  </r>
  <r>
    <n v="4701"/>
    <x v="0"/>
    <x v="2"/>
    <s v="GCA_001766235.1"/>
    <s v="Primary Assembly"/>
    <s v="chromosome"/>
    <s v="CP015164.1"/>
    <n v="2390974"/>
    <n v="2393121"/>
    <x v="1"/>
    <m/>
    <m/>
    <m/>
    <m/>
    <m/>
    <m/>
    <s v="A4S02_11755"/>
    <n v="2148"/>
    <m/>
    <m/>
  </r>
  <r>
    <n v="4702"/>
    <x v="1"/>
    <x v="3"/>
    <s v="GCA_001766235.1"/>
    <s v="Primary Assembly"/>
    <s v="chromosome"/>
    <s v="CP015164.1"/>
    <n v="2390974"/>
    <n v="2393121"/>
    <x v="1"/>
    <s v="AOW47333.1"/>
    <m/>
    <m/>
    <s v="GMP reductase"/>
    <m/>
    <m/>
    <s v="A4S02_11755"/>
    <n v="2148"/>
    <n v="715"/>
    <m/>
  </r>
  <r>
    <n v="4703"/>
    <x v="0"/>
    <x v="2"/>
    <s v="GCA_001766235.1"/>
    <s v="Primary Assembly"/>
    <s v="chromosome"/>
    <s v="CP015164.1"/>
    <n v="2393323"/>
    <n v="2394381"/>
    <x v="0"/>
    <m/>
    <m/>
    <m/>
    <m/>
    <m/>
    <m/>
    <s v="A4S02_11760"/>
    <n v="1059"/>
    <m/>
    <m/>
  </r>
  <r>
    <n v="4704"/>
    <x v="1"/>
    <x v="3"/>
    <s v="GCA_001766235.1"/>
    <s v="Primary Assembly"/>
    <s v="chromosome"/>
    <s v="CP015164.1"/>
    <n v="2393323"/>
    <n v="2394381"/>
    <x v="0"/>
    <s v="AOW47334.1"/>
    <m/>
    <m/>
    <s v="dTDP-glucose 4,6-dehydratase"/>
    <m/>
    <m/>
    <s v="A4S02_11760"/>
    <n v="1059"/>
    <n v="352"/>
    <m/>
  </r>
  <r>
    <n v="4705"/>
    <x v="0"/>
    <x v="2"/>
    <s v="GCA_001766235.1"/>
    <s v="Primary Assembly"/>
    <s v="chromosome"/>
    <s v="CP015164.1"/>
    <n v="2394378"/>
    <n v="2395289"/>
    <x v="0"/>
    <m/>
    <m/>
    <m/>
    <m/>
    <m/>
    <m/>
    <s v="A4S02_11765"/>
    <n v="912"/>
    <m/>
    <m/>
  </r>
  <r>
    <n v="4706"/>
    <x v="1"/>
    <x v="3"/>
    <s v="GCA_001766235.1"/>
    <s v="Primary Assembly"/>
    <s v="chromosome"/>
    <s v="CP015164.1"/>
    <n v="2394378"/>
    <n v="2395289"/>
    <x v="0"/>
    <s v="AOW47335.1"/>
    <m/>
    <m/>
    <s v="glucose-1-phosphate thymidylyltransferase"/>
    <m/>
    <m/>
    <s v="A4S02_11765"/>
    <n v="912"/>
    <n v="303"/>
    <m/>
  </r>
  <r>
    <n v="4707"/>
    <x v="0"/>
    <x v="2"/>
    <s v="GCA_001766235.1"/>
    <s v="Primary Assembly"/>
    <s v="chromosome"/>
    <s v="CP015164.1"/>
    <n v="2395338"/>
    <n v="2395910"/>
    <x v="0"/>
    <m/>
    <m/>
    <m/>
    <m/>
    <m/>
    <m/>
    <s v="A4S02_11770"/>
    <n v="573"/>
    <m/>
    <m/>
  </r>
  <r>
    <n v="4708"/>
    <x v="1"/>
    <x v="3"/>
    <s v="GCA_001766235.1"/>
    <s v="Primary Assembly"/>
    <s v="chromosome"/>
    <s v="CP015164.1"/>
    <n v="2395338"/>
    <n v="2395910"/>
    <x v="0"/>
    <s v="AOW47336.1"/>
    <m/>
    <m/>
    <s v="dTDP-4-dehydrorhamnose 3,5-epimerase"/>
    <m/>
    <m/>
    <s v="A4S02_11770"/>
    <n v="573"/>
    <n v="190"/>
    <m/>
  </r>
  <r>
    <n v="4709"/>
    <x v="0"/>
    <x v="2"/>
    <s v="GCA_001766235.1"/>
    <s v="Primary Assembly"/>
    <s v="chromosome"/>
    <s v="CP015164.1"/>
    <n v="2395913"/>
    <n v="2396818"/>
    <x v="0"/>
    <m/>
    <m/>
    <m/>
    <m/>
    <m/>
    <m/>
    <s v="A4S02_11775"/>
    <n v="906"/>
    <m/>
    <m/>
  </r>
  <r>
    <n v="4710"/>
    <x v="1"/>
    <x v="3"/>
    <s v="GCA_001766235.1"/>
    <s v="Primary Assembly"/>
    <s v="chromosome"/>
    <s v="CP015164.1"/>
    <n v="2395913"/>
    <n v="2396818"/>
    <x v="0"/>
    <s v="AOW47337.1"/>
    <m/>
    <m/>
    <s v="dTDP-4-dehydrorhamnose reductase"/>
    <m/>
    <m/>
    <s v="A4S02_11775"/>
    <n v="906"/>
    <n v="301"/>
    <m/>
  </r>
  <r>
    <n v="4711"/>
    <x v="0"/>
    <x v="2"/>
    <s v="GCA_001766235.1"/>
    <s v="Primary Assembly"/>
    <s v="chromosome"/>
    <s v="CP015164.1"/>
    <n v="2396927"/>
    <n v="2397874"/>
    <x v="0"/>
    <m/>
    <m/>
    <m/>
    <m/>
    <m/>
    <m/>
    <s v="A4S02_11780"/>
    <n v="948"/>
    <m/>
    <m/>
  </r>
  <r>
    <n v="4712"/>
    <x v="1"/>
    <x v="3"/>
    <s v="GCA_001766235.1"/>
    <s v="Primary Assembly"/>
    <s v="chromosome"/>
    <s v="CP015164.1"/>
    <n v="2396927"/>
    <n v="2397874"/>
    <x v="0"/>
    <s v="AOW47338.1"/>
    <m/>
    <m/>
    <s v="alpha-L-Rha alpha-1,3-L-rhamnosyltransferase"/>
    <m/>
    <m/>
    <s v="A4S02_11780"/>
    <n v="948"/>
    <n v="315"/>
    <m/>
  </r>
  <r>
    <n v="4713"/>
    <x v="0"/>
    <x v="2"/>
    <s v="GCA_001766235.1"/>
    <s v="Primary Assembly"/>
    <s v="chromosome"/>
    <s v="CP015164.1"/>
    <n v="2398142"/>
    <n v="2400754"/>
    <x v="0"/>
    <m/>
    <m/>
    <m/>
    <m/>
    <m/>
    <m/>
    <s v="A4S02_11785"/>
    <n v="2613"/>
    <m/>
    <m/>
  </r>
  <r>
    <n v="4714"/>
    <x v="1"/>
    <x v="3"/>
    <s v="GCA_001766235.1"/>
    <s v="Primary Assembly"/>
    <s v="chromosome"/>
    <s v="CP015164.1"/>
    <n v="2398142"/>
    <n v="2400754"/>
    <x v="0"/>
    <s v="AOW47339.1"/>
    <m/>
    <m/>
    <s v="cell division protein FtsK"/>
    <m/>
    <m/>
    <s v="A4S02_11785"/>
    <n v="2613"/>
    <n v="870"/>
    <m/>
  </r>
  <r>
    <n v="4715"/>
    <x v="0"/>
    <x v="2"/>
    <s v="GCA_001766235.1"/>
    <s v="Primary Assembly"/>
    <s v="chromosome"/>
    <s v="CP015164.1"/>
    <n v="2400922"/>
    <n v="2401428"/>
    <x v="0"/>
    <m/>
    <m/>
    <m/>
    <m/>
    <m/>
    <m/>
    <s v="A4S02_11790"/>
    <n v="507"/>
    <m/>
    <m/>
  </r>
  <r>
    <n v="4716"/>
    <x v="1"/>
    <x v="3"/>
    <s v="GCA_001766235.1"/>
    <s v="Primary Assembly"/>
    <s v="chromosome"/>
    <s v="CP015164.1"/>
    <n v="2400922"/>
    <n v="2401428"/>
    <x v="0"/>
    <s v="AOW47900.1"/>
    <m/>
    <m/>
    <s v="RNA pseudouridine synthase"/>
    <m/>
    <m/>
    <s v="A4S02_11790"/>
    <n v="507"/>
    <n v="168"/>
    <m/>
  </r>
  <r>
    <n v="4717"/>
    <x v="0"/>
    <x v="2"/>
    <s v="GCA_001766235.1"/>
    <s v="Primary Assembly"/>
    <s v="chromosome"/>
    <s v="CP015164.1"/>
    <n v="2401450"/>
    <n v="2402544"/>
    <x v="1"/>
    <m/>
    <m/>
    <m/>
    <m/>
    <m/>
    <m/>
    <s v="A4S02_11795"/>
    <n v="1095"/>
    <m/>
    <m/>
  </r>
  <r>
    <n v="4718"/>
    <x v="1"/>
    <x v="3"/>
    <s v="GCA_001766235.1"/>
    <s v="Primary Assembly"/>
    <s v="chromosome"/>
    <s v="CP015164.1"/>
    <n v="2401450"/>
    <n v="2402544"/>
    <x v="1"/>
    <s v="AOW47340.1"/>
    <m/>
    <m/>
    <s v="hexosyltransferase"/>
    <m/>
    <m/>
    <s v="A4S02_11795"/>
    <n v="1095"/>
    <n v="364"/>
    <m/>
  </r>
  <r>
    <n v="4719"/>
    <x v="0"/>
    <x v="2"/>
    <s v="GCA_001766235.1"/>
    <s v="Primary Assembly"/>
    <s v="chromosome"/>
    <s v="CP015164.1"/>
    <n v="2402601"/>
    <n v="2403272"/>
    <x v="1"/>
    <m/>
    <m/>
    <m/>
    <m/>
    <m/>
    <m/>
    <s v="A4S02_11800"/>
    <n v="672"/>
    <m/>
    <m/>
  </r>
  <r>
    <n v="4720"/>
    <x v="1"/>
    <x v="3"/>
    <s v="GCA_001766235.1"/>
    <s v="Primary Assembly"/>
    <s v="chromosome"/>
    <s v="CP015164.1"/>
    <n v="2402601"/>
    <n v="2403272"/>
    <x v="1"/>
    <s v="AOW47341.1"/>
    <m/>
    <m/>
    <s v="glutathione S-transferase"/>
    <m/>
    <m/>
    <s v="A4S02_11800"/>
    <n v="672"/>
    <n v="223"/>
    <m/>
  </r>
  <r>
    <n v="4721"/>
    <x v="0"/>
    <x v="2"/>
    <s v="GCA_001766235.1"/>
    <s v="Primary Assembly"/>
    <s v="chromosome"/>
    <s v="CP015164.1"/>
    <n v="2403297"/>
    <n v="2404379"/>
    <x v="1"/>
    <m/>
    <m/>
    <m/>
    <m/>
    <m/>
    <m/>
    <s v="A4S02_11805"/>
    <n v="1083"/>
    <m/>
    <m/>
  </r>
  <r>
    <n v="4722"/>
    <x v="1"/>
    <x v="3"/>
    <s v="GCA_001766235.1"/>
    <s v="Primary Assembly"/>
    <s v="chromosome"/>
    <s v="CP015164.1"/>
    <n v="2403297"/>
    <n v="2404379"/>
    <x v="1"/>
    <s v="AOW47342.1"/>
    <m/>
    <m/>
    <s v="tRNA 2-thiouridine(34) synthase MnmA"/>
    <m/>
    <m/>
    <s v="A4S02_11805"/>
    <n v="1083"/>
    <n v="360"/>
    <m/>
  </r>
  <r>
    <n v="4723"/>
    <x v="0"/>
    <x v="2"/>
    <s v="GCA_001766235.1"/>
    <s v="Primary Assembly"/>
    <s v="chromosome"/>
    <s v="CP015164.1"/>
    <n v="2404407"/>
    <n v="2404721"/>
    <x v="1"/>
    <m/>
    <m/>
    <m/>
    <m/>
    <m/>
    <m/>
    <s v="A4S02_11810"/>
    <n v="315"/>
    <m/>
    <m/>
  </r>
  <r>
    <n v="4724"/>
    <x v="1"/>
    <x v="3"/>
    <s v="GCA_001766235.1"/>
    <s v="Primary Assembly"/>
    <s v="chromosome"/>
    <s v="CP015164.1"/>
    <n v="2404407"/>
    <n v="2404721"/>
    <x v="1"/>
    <s v="AOW47343.1"/>
    <m/>
    <m/>
    <s v="2Fe-2S ferredoxin"/>
    <m/>
    <m/>
    <s v="A4S02_11810"/>
    <n v="315"/>
    <n v="104"/>
    <m/>
  </r>
  <r>
    <n v="4725"/>
    <x v="0"/>
    <x v="2"/>
    <s v="GCA_001766235.1"/>
    <s v="Primary Assembly"/>
    <s v="chromosome"/>
    <s v="CP015164.1"/>
    <n v="2404799"/>
    <n v="2405962"/>
    <x v="1"/>
    <m/>
    <m/>
    <m/>
    <m/>
    <m/>
    <m/>
    <s v="A4S02_11815"/>
    <n v="1164"/>
    <m/>
    <m/>
  </r>
  <r>
    <n v="4726"/>
    <x v="1"/>
    <x v="3"/>
    <s v="GCA_001766235.1"/>
    <s v="Primary Assembly"/>
    <s v="chromosome"/>
    <s v="CP015164.1"/>
    <n v="2404799"/>
    <n v="2405962"/>
    <x v="1"/>
    <s v="AOW47344.1"/>
    <m/>
    <m/>
    <s v="cysteine desulfurase IscS"/>
    <m/>
    <m/>
    <s v="A4S02_11815"/>
    <n v="1164"/>
    <n v="387"/>
    <m/>
  </r>
  <r>
    <n v="4727"/>
    <x v="0"/>
    <x v="2"/>
    <s v="GCA_001766235.1"/>
    <s v="Primary Assembly"/>
    <s v="chromosome"/>
    <s v="CP015164.1"/>
    <n v="2405970"/>
    <n v="2407127"/>
    <x v="1"/>
    <m/>
    <m/>
    <m/>
    <m/>
    <m/>
    <m/>
    <s v="A4S02_11820"/>
    <n v="1158"/>
    <m/>
    <m/>
  </r>
  <r>
    <n v="4728"/>
    <x v="1"/>
    <x v="3"/>
    <s v="GCA_001766235.1"/>
    <s v="Primary Assembly"/>
    <s v="chromosome"/>
    <s v="CP015164.1"/>
    <n v="2405970"/>
    <n v="2407127"/>
    <x v="1"/>
    <s v="AOW47345.1"/>
    <m/>
    <m/>
    <s v="cysteine desulfurase"/>
    <m/>
    <m/>
    <s v="A4S02_11820"/>
    <n v="1158"/>
    <n v="385"/>
    <m/>
  </r>
  <r>
    <n v="4729"/>
    <x v="0"/>
    <x v="2"/>
    <s v="GCA_001766235.1"/>
    <s v="Primary Assembly"/>
    <s v="chromosome"/>
    <s v="CP015164.1"/>
    <n v="2407602"/>
    <n v="2408267"/>
    <x v="0"/>
    <m/>
    <m/>
    <m/>
    <m/>
    <m/>
    <m/>
    <s v="A4S02_11825"/>
    <n v="666"/>
    <m/>
    <m/>
  </r>
  <r>
    <n v="4730"/>
    <x v="1"/>
    <x v="3"/>
    <s v="GCA_001766235.1"/>
    <s v="Primary Assembly"/>
    <s v="chromosome"/>
    <s v="CP015164.1"/>
    <n v="2407602"/>
    <n v="2408267"/>
    <x v="0"/>
    <s v="AOW47346.1"/>
    <m/>
    <m/>
    <s v="alpha/beta hydrolase"/>
    <m/>
    <m/>
    <s v="A4S02_11825"/>
    <n v="666"/>
    <n v="221"/>
    <m/>
  </r>
  <r>
    <n v="4731"/>
    <x v="0"/>
    <x v="2"/>
    <s v="GCA_001766235.1"/>
    <s v="Primary Assembly"/>
    <s v="chromosome"/>
    <s v="CP015164.1"/>
    <n v="2408336"/>
    <n v="2409106"/>
    <x v="1"/>
    <m/>
    <m/>
    <m/>
    <m/>
    <m/>
    <m/>
    <s v="A4S02_11830"/>
    <n v="771"/>
    <m/>
    <m/>
  </r>
  <r>
    <n v="4732"/>
    <x v="1"/>
    <x v="3"/>
    <s v="GCA_001766235.1"/>
    <s v="Primary Assembly"/>
    <s v="chromosome"/>
    <s v="CP015164.1"/>
    <n v="2408336"/>
    <n v="2409106"/>
    <x v="1"/>
    <s v="AOW47347.1"/>
    <m/>
    <m/>
    <s v="RNA methyltransferase"/>
    <m/>
    <m/>
    <s v="A4S02_11830"/>
    <n v="771"/>
    <n v="256"/>
    <m/>
  </r>
  <r>
    <n v="4733"/>
    <x v="0"/>
    <x v="2"/>
    <s v="GCA_001766235.1"/>
    <s v="Primary Assembly"/>
    <s v="chromosome"/>
    <s v="CP015164.1"/>
    <n v="2409103"/>
    <n v="2410473"/>
    <x v="1"/>
    <m/>
    <m/>
    <m/>
    <m/>
    <m/>
    <m/>
    <s v="A4S02_11835"/>
    <n v="1371"/>
    <m/>
    <m/>
  </r>
  <r>
    <n v="4734"/>
    <x v="1"/>
    <x v="3"/>
    <s v="GCA_001766235.1"/>
    <s v="Primary Assembly"/>
    <s v="chromosome"/>
    <s v="CP015164.1"/>
    <n v="2409103"/>
    <n v="2410473"/>
    <x v="1"/>
    <s v="AOW47901.1"/>
    <m/>
    <m/>
    <s v="cysteine--tRNA ligase"/>
    <m/>
    <m/>
    <s v="A4S02_11835"/>
    <n v="1371"/>
    <n v="456"/>
    <m/>
  </r>
  <r>
    <n v="4735"/>
    <x v="0"/>
    <x v="4"/>
    <s v="GCA_001766235.1"/>
    <s v="Primary Assembly"/>
    <s v="chromosome"/>
    <s v="CP015164.1"/>
    <n v="2410610"/>
    <n v="2410684"/>
    <x v="0"/>
    <m/>
    <m/>
    <m/>
    <m/>
    <m/>
    <m/>
    <s v="A4S02_11840"/>
    <n v="75"/>
    <m/>
    <m/>
  </r>
  <r>
    <n v="4736"/>
    <x v="2"/>
    <x v="5"/>
    <s v="GCA_001766235.1"/>
    <s v="Primary Assembly"/>
    <s v="chromosome"/>
    <s v="CP015164.1"/>
    <n v="2410610"/>
    <n v="2410684"/>
    <x v="0"/>
    <m/>
    <m/>
    <m/>
    <s v="tRNA-Thr"/>
    <m/>
    <m/>
    <s v="A4S02_11840"/>
    <n v="75"/>
    <m/>
    <s v="anticodon=TGT"/>
  </r>
  <r>
    <n v="4737"/>
    <x v="0"/>
    <x v="2"/>
    <s v="GCA_001766235.1"/>
    <s v="Primary Assembly"/>
    <s v="chromosome"/>
    <s v="CP015164.1"/>
    <n v="2410730"/>
    <n v="2412067"/>
    <x v="1"/>
    <m/>
    <m/>
    <m/>
    <m/>
    <m/>
    <m/>
    <s v="A4S02_11845"/>
    <n v="1338"/>
    <m/>
    <m/>
  </r>
  <r>
    <n v="4738"/>
    <x v="1"/>
    <x v="3"/>
    <s v="GCA_001766235.1"/>
    <s v="Primary Assembly"/>
    <s v="chromosome"/>
    <s v="CP015164.1"/>
    <n v="2410730"/>
    <n v="2412067"/>
    <x v="1"/>
    <s v="AOW47348.1"/>
    <m/>
    <m/>
    <s v="bifunctional folylpolyglutamate synthase/dihydrofolate synthase"/>
    <m/>
    <m/>
    <s v="A4S02_11845"/>
    <n v="1338"/>
    <n v="445"/>
    <m/>
  </r>
  <r>
    <n v="4739"/>
    <x v="0"/>
    <x v="2"/>
    <s v="GCA_001766235.1"/>
    <s v="Primary Assembly"/>
    <s v="chromosome"/>
    <s v="CP015164.1"/>
    <n v="2412075"/>
    <n v="2412980"/>
    <x v="1"/>
    <m/>
    <m/>
    <m/>
    <m/>
    <m/>
    <m/>
    <s v="A4S02_11850"/>
    <n v="906"/>
    <m/>
    <m/>
  </r>
  <r>
    <n v="4740"/>
    <x v="1"/>
    <x v="3"/>
    <s v="GCA_001766235.1"/>
    <s v="Primary Assembly"/>
    <s v="chromosome"/>
    <s v="CP015164.1"/>
    <n v="2412075"/>
    <n v="2412980"/>
    <x v="1"/>
    <s v="AOW47349.1"/>
    <m/>
    <m/>
    <s v="acetyl-CoA carboxylase subunit beta"/>
    <m/>
    <m/>
    <s v="A4S02_11850"/>
    <n v="906"/>
    <n v="301"/>
    <m/>
  </r>
  <r>
    <n v="4741"/>
    <x v="0"/>
    <x v="2"/>
    <s v="GCA_001766235.1"/>
    <s v="Primary Assembly"/>
    <s v="chromosome"/>
    <s v="CP015164.1"/>
    <n v="2413164"/>
    <n v="2413490"/>
    <x v="1"/>
    <m/>
    <m/>
    <m/>
    <m/>
    <m/>
    <m/>
    <s v="A4S02_11855"/>
    <n v="327"/>
    <m/>
    <m/>
  </r>
  <r>
    <n v="4742"/>
    <x v="1"/>
    <x v="3"/>
    <s v="GCA_001766235.1"/>
    <s v="Primary Assembly"/>
    <s v="chromosome"/>
    <s v="CP015164.1"/>
    <n v="2413164"/>
    <n v="2413490"/>
    <x v="1"/>
    <s v="AOW47350.1"/>
    <m/>
    <m/>
    <s v="thioredoxin"/>
    <m/>
    <m/>
    <s v="A4S02_11855"/>
    <n v="327"/>
    <n v="108"/>
    <m/>
  </r>
  <r>
    <n v="4743"/>
    <x v="0"/>
    <x v="2"/>
    <s v="GCA_001766235.1"/>
    <s v="Primary Assembly"/>
    <s v="chromosome"/>
    <s v="CP015164.1"/>
    <n v="2413618"/>
    <n v="2417193"/>
    <x v="1"/>
    <m/>
    <m/>
    <m/>
    <m/>
    <m/>
    <m/>
    <s v="A4S02_11860"/>
    <n v="3576"/>
    <m/>
    <m/>
  </r>
  <r>
    <n v="4744"/>
    <x v="1"/>
    <x v="3"/>
    <s v="GCA_001766235.1"/>
    <s v="Primary Assembly"/>
    <s v="chromosome"/>
    <s v="CP015164.1"/>
    <n v="2413618"/>
    <n v="2417193"/>
    <x v="1"/>
    <s v="AOW47351.1"/>
    <m/>
    <m/>
    <s v="double-strand break repair helicase AddA"/>
    <m/>
    <m/>
    <s v="A4S02_11860"/>
    <n v="3576"/>
    <n v="1191"/>
    <m/>
  </r>
  <r>
    <n v="4745"/>
    <x v="0"/>
    <x v="2"/>
    <s v="GCA_001766235.1"/>
    <s v="Primary Assembly"/>
    <s v="chromosome"/>
    <s v="CP015164.1"/>
    <n v="2417190"/>
    <n v="2420279"/>
    <x v="1"/>
    <m/>
    <m/>
    <m/>
    <m/>
    <m/>
    <m/>
    <s v="A4S02_11865"/>
    <n v="3090"/>
    <m/>
    <m/>
  </r>
  <r>
    <n v="4746"/>
    <x v="1"/>
    <x v="3"/>
    <s v="GCA_001766235.1"/>
    <s v="Primary Assembly"/>
    <s v="chromosome"/>
    <s v="CP015164.1"/>
    <n v="2417190"/>
    <n v="2420279"/>
    <x v="1"/>
    <s v="AOW47352.1"/>
    <m/>
    <m/>
    <s v="double-strand break repair protein AddB"/>
    <m/>
    <m/>
    <s v="A4S02_11865"/>
    <n v="3090"/>
    <n v="1029"/>
    <m/>
  </r>
  <r>
    <n v="4747"/>
    <x v="0"/>
    <x v="2"/>
    <s v="GCA_001766235.1"/>
    <s v="Primary Assembly"/>
    <s v="chromosome"/>
    <s v="CP015164.1"/>
    <n v="2420276"/>
    <n v="2420746"/>
    <x v="1"/>
    <m/>
    <m/>
    <m/>
    <m/>
    <m/>
    <m/>
    <s v="A4S02_11870"/>
    <n v="471"/>
    <m/>
    <m/>
  </r>
  <r>
    <n v="4748"/>
    <x v="1"/>
    <x v="3"/>
    <s v="GCA_001766235.1"/>
    <s v="Primary Assembly"/>
    <s v="chromosome"/>
    <s v="CP015164.1"/>
    <n v="2420276"/>
    <n v="2420746"/>
    <x v="1"/>
    <s v="AOW47902.1"/>
    <m/>
    <m/>
    <s v="tRNA (N6-adenosine(37)-N6)-threonylcarbamoyltransferase complex ATPase TsaE"/>
    <m/>
    <m/>
    <s v="A4S02_11870"/>
    <n v="471"/>
    <n v="156"/>
    <m/>
  </r>
  <r>
    <n v="4749"/>
    <x v="0"/>
    <x v="2"/>
    <s v="GCA_001766235.1"/>
    <s v="Primary Assembly"/>
    <s v="chromosome"/>
    <s v="CP015164.1"/>
    <n v="2421125"/>
    <n v="2421907"/>
    <x v="0"/>
    <m/>
    <m/>
    <m/>
    <m/>
    <m/>
    <m/>
    <s v="A4S02_11875"/>
    <n v="783"/>
    <m/>
    <m/>
  </r>
  <r>
    <n v="4750"/>
    <x v="1"/>
    <x v="3"/>
    <s v="GCA_001766235.1"/>
    <s v="Primary Assembly"/>
    <s v="chromosome"/>
    <s v="CP015164.1"/>
    <n v="2421125"/>
    <n v="2421907"/>
    <x v="0"/>
    <s v="AOW47353.1"/>
    <m/>
    <m/>
    <s v="DNA-binding response regulator"/>
    <m/>
    <m/>
    <s v="A4S02_11875"/>
    <n v="783"/>
    <n v="260"/>
    <m/>
  </r>
  <r>
    <n v="4751"/>
    <x v="0"/>
    <x v="2"/>
    <s v="GCA_001766235.1"/>
    <s v="Primary Assembly"/>
    <s v="chromosome"/>
    <s v="CP015164.1"/>
    <n v="2422028"/>
    <n v="2423386"/>
    <x v="1"/>
    <m/>
    <m/>
    <m/>
    <m/>
    <m/>
    <m/>
    <s v="A4S02_11880"/>
    <n v="1359"/>
    <m/>
    <m/>
  </r>
  <r>
    <n v="4752"/>
    <x v="1"/>
    <x v="3"/>
    <s v="GCA_001766235.1"/>
    <s v="Primary Assembly"/>
    <s v="chromosome"/>
    <s v="CP015164.1"/>
    <n v="2422028"/>
    <n v="2423386"/>
    <x v="1"/>
    <s v="AOW47354.1"/>
    <m/>
    <m/>
    <s v="phosphoglucosamine mutase"/>
    <m/>
    <m/>
    <s v="A4S02_11880"/>
    <n v="1359"/>
    <n v="452"/>
    <m/>
  </r>
  <r>
    <n v="4753"/>
    <x v="0"/>
    <x v="2"/>
    <s v="GCA_001766235.1"/>
    <s v="Primary Assembly"/>
    <s v="chromosome"/>
    <s v="CP015164.1"/>
    <n v="2423520"/>
    <n v="2424554"/>
    <x v="1"/>
    <m/>
    <m/>
    <m/>
    <m/>
    <m/>
    <m/>
    <s v="A4S02_11885"/>
    <n v="1035"/>
    <m/>
    <m/>
  </r>
  <r>
    <n v="4754"/>
    <x v="1"/>
    <x v="3"/>
    <s v="GCA_001766235.1"/>
    <s v="Primary Assembly"/>
    <s v="chromosome"/>
    <s v="CP015164.1"/>
    <n v="2423520"/>
    <n v="2424554"/>
    <x v="1"/>
    <s v="AOW47903.1"/>
    <m/>
    <m/>
    <s v="dihydropteroate synthase"/>
    <m/>
    <m/>
    <s v="A4S02_11885"/>
    <n v="1035"/>
    <n v="344"/>
    <m/>
  </r>
  <r>
    <n v="4755"/>
    <x v="0"/>
    <x v="2"/>
    <s v="GCA_001766235.1"/>
    <s v="Primary Assembly"/>
    <s v="chromosome"/>
    <s v="CP015164.1"/>
    <n v="2424631"/>
    <n v="2426568"/>
    <x v="1"/>
    <m/>
    <m/>
    <m/>
    <m/>
    <m/>
    <m/>
    <s v="A4S02_11890"/>
    <n v="1938"/>
    <m/>
    <m/>
  </r>
  <r>
    <n v="4756"/>
    <x v="1"/>
    <x v="3"/>
    <s v="GCA_001766235.1"/>
    <s v="Primary Assembly"/>
    <s v="chromosome"/>
    <s v="CP015164.1"/>
    <n v="2424631"/>
    <n v="2426568"/>
    <x v="1"/>
    <s v="AOW47355.1"/>
    <m/>
    <m/>
    <s v="cell division protein FtsH"/>
    <m/>
    <m/>
    <s v="A4S02_11890"/>
    <n v="1938"/>
    <n v="645"/>
    <m/>
  </r>
  <r>
    <n v="4757"/>
    <x v="0"/>
    <x v="2"/>
    <s v="GCA_001766235.1"/>
    <s v="Primary Assembly"/>
    <s v="chromosome"/>
    <s v="CP015164.1"/>
    <n v="2426706"/>
    <n v="2428019"/>
    <x v="1"/>
    <m/>
    <m/>
    <m/>
    <m/>
    <m/>
    <m/>
    <s v="A4S02_11895"/>
    <n v="1314"/>
    <m/>
    <m/>
  </r>
  <r>
    <n v="4758"/>
    <x v="1"/>
    <x v="3"/>
    <s v="GCA_001766235.1"/>
    <s v="Primary Assembly"/>
    <s v="chromosome"/>
    <s v="CP015164.1"/>
    <n v="2426706"/>
    <n v="2428019"/>
    <x v="1"/>
    <s v="AOW47356.1"/>
    <m/>
    <m/>
    <s v="tRNA lysidine(34) synthetase TilS"/>
    <m/>
    <m/>
    <s v="A4S02_11895"/>
    <n v="1314"/>
    <n v="437"/>
    <m/>
  </r>
  <r>
    <n v="4759"/>
    <x v="0"/>
    <x v="2"/>
    <s v="GCA_001766235.1"/>
    <s v="Primary Assembly"/>
    <s v="chromosome"/>
    <s v="CP015164.1"/>
    <n v="2428028"/>
    <n v="2428792"/>
    <x v="1"/>
    <m/>
    <m/>
    <m/>
    <m/>
    <m/>
    <m/>
    <s v="A4S02_11900"/>
    <n v="765"/>
    <m/>
    <m/>
  </r>
  <r>
    <n v="4760"/>
    <x v="1"/>
    <x v="3"/>
    <s v="GCA_001766235.1"/>
    <s v="Primary Assembly"/>
    <s v="chromosome"/>
    <s v="CP015164.1"/>
    <n v="2428028"/>
    <n v="2428792"/>
    <x v="1"/>
    <s v="AOW47357.1"/>
    <m/>
    <m/>
    <s v="hypothetical protein"/>
    <m/>
    <m/>
    <s v="A4S02_11900"/>
    <n v="765"/>
    <n v="254"/>
    <m/>
  </r>
  <r>
    <n v="4761"/>
    <x v="0"/>
    <x v="2"/>
    <s v="GCA_001766235.1"/>
    <s v="Primary Assembly"/>
    <s v="chromosome"/>
    <s v="CP015164.1"/>
    <n v="2428910"/>
    <n v="2429392"/>
    <x v="1"/>
    <m/>
    <m/>
    <m/>
    <m/>
    <m/>
    <m/>
    <s v="A4S02_11905"/>
    <n v="483"/>
    <m/>
    <m/>
  </r>
  <r>
    <n v="4762"/>
    <x v="1"/>
    <x v="3"/>
    <s v="GCA_001766235.1"/>
    <s v="Primary Assembly"/>
    <s v="chromosome"/>
    <s v="CP015164.1"/>
    <n v="2428910"/>
    <n v="2429392"/>
    <x v="1"/>
    <s v="AOW47358.1"/>
    <m/>
    <m/>
    <s v="peptidoglycan-associated lipoprotein"/>
    <m/>
    <m/>
    <s v="A4S02_11905"/>
    <n v="483"/>
    <n v="160"/>
    <m/>
  </r>
  <r>
    <n v="4763"/>
    <x v="0"/>
    <x v="2"/>
    <s v="GCA_001766235.1"/>
    <s v="Primary Assembly"/>
    <s v="chromosome"/>
    <s v="CP015164.1"/>
    <n v="2429716"/>
    <n v="2431080"/>
    <x v="1"/>
    <m/>
    <m/>
    <m/>
    <m/>
    <m/>
    <m/>
    <s v="A4S02_11910"/>
    <n v="1365"/>
    <m/>
    <m/>
  </r>
  <r>
    <n v="4764"/>
    <x v="1"/>
    <x v="3"/>
    <s v="GCA_001766235.1"/>
    <s v="Primary Assembly"/>
    <s v="chromosome"/>
    <s v="CP015164.1"/>
    <n v="2429716"/>
    <n v="2431080"/>
    <x v="1"/>
    <s v="AOW47359.1"/>
    <m/>
    <m/>
    <s v="Tol-Pal system beta propeller repeat protein TolB"/>
    <m/>
    <m/>
    <s v="A4S02_11910"/>
    <n v="1365"/>
    <n v="454"/>
    <m/>
  </r>
  <r>
    <n v="4765"/>
    <x v="0"/>
    <x v="2"/>
    <s v="GCA_001766235.1"/>
    <s v="Primary Assembly"/>
    <s v="chromosome"/>
    <s v="CP015164.1"/>
    <n v="2431104"/>
    <n v="2432105"/>
    <x v="1"/>
    <m/>
    <m/>
    <m/>
    <m/>
    <m/>
    <m/>
    <s v="A4S02_11915"/>
    <n v="1002"/>
    <m/>
    <m/>
  </r>
  <r>
    <n v="4766"/>
    <x v="1"/>
    <x v="3"/>
    <s v="GCA_001766235.1"/>
    <s v="Primary Assembly"/>
    <s v="chromosome"/>
    <s v="CP015164.1"/>
    <n v="2431104"/>
    <n v="2432105"/>
    <x v="1"/>
    <s v="AOW47904.1"/>
    <m/>
    <m/>
    <s v="energy transducer TonB"/>
    <m/>
    <m/>
    <s v="A4S02_11915"/>
    <n v="1002"/>
    <n v="333"/>
    <m/>
  </r>
  <r>
    <n v="4767"/>
    <x v="0"/>
    <x v="2"/>
    <s v="GCA_001766235.1"/>
    <s v="Primary Assembly"/>
    <s v="chromosome"/>
    <s v="CP015164.1"/>
    <n v="2432143"/>
    <n v="2432574"/>
    <x v="1"/>
    <m/>
    <m/>
    <m/>
    <m/>
    <m/>
    <m/>
    <s v="A4S02_11920"/>
    <n v="432"/>
    <m/>
    <m/>
  </r>
  <r>
    <n v="4768"/>
    <x v="1"/>
    <x v="3"/>
    <s v="GCA_001766235.1"/>
    <s v="Primary Assembly"/>
    <s v="chromosome"/>
    <s v="CP015164.1"/>
    <n v="2432143"/>
    <n v="2432574"/>
    <x v="1"/>
    <s v="AOW47360.1"/>
    <m/>
    <m/>
    <s v="protein TolR"/>
    <m/>
    <m/>
    <s v="A4S02_11920"/>
    <n v="432"/>
    <n v="143"/>
    <m/>
  </r>
  <r>
    <n v="4769"/>
    <x v="0"/>
    <x v="2"/>
    <s v="GCA_001766235.1"/>
    <s v="Primary Assembly"/>
    <s v="chromosome"/>
    <s v="CP015164.1"/>
    <n v="2432578"/>
    <n v="2433297"/>
    <x v="1"/>
    <m/>
    <m/>
    <m/>
    <m/>
    <m/>
    <m/>
    <s v="A4S02_11925"/>
    <n v="720"/>
    <m/>
    <m/>
  </r>
  <r>
    <n v="4770"/>
    <x v="1"/>
    <x v="3"/>
    <s v="GCA_001766235.1"/>
    <s v="Primary Assembly"/>
    <s v="chromosome"/>
    <s v="CP015164.1"/>
    <n v="2432578"/>
    <n v="2433297"/>
    <x v="1"/>
    <s v="AOW47361.1"/>
    <m/>
    <m/>
    <s v="protein TolQ"/>
    <m/>
    <m/>
    <s v="A4S02_11925"/>
    <n v="720"/>
    <n v="239"/>
    <m/>
  </r>
  <r>
    <n v="4771"/>
    <x v="0"/>
    <x v="2"/>
    <s v="GCA_001766235.1"/>
    <s v="Primary Assembly"/>
    <s v="chromosome"/>
    <s v="CP015164.1"/>
    <n v="2433417"/>
    <n v="2433830"/>
    <x v="1"/>
    <m/>
    <m/>
    <m/>
    <m/>
    <m/>
    <m/>
    <s v="A4S02_11930"/>
    <n v="414"/>
    <m/>
    <m/>
  </r>
  <r>
    <n v="4772"/>
    <x v="1"/>
    <x v="3"/>
    <s v="GCA_001766235.1"/>
    <s v="Primary Assembly"/>
    <s v="chromosome"/>
    <s v="CP015164.1"/>
    <n v="2433417"/>
    <n v="2433830"/>
    <x v="1"/>
    <s v="AOW47362.1"/>
    <m/>
    <m/>
    <s v="tol-pal system-associated acyl-CoA thioesterase"/>
    <m/>
    <m/>
    <s v="A4S02_11930"/>
    <n v="414"/>
    <n v="137"/>
    <m/>
  </r>
  <r>
    <n v="4773"/>
    <x v="0"/>
    <x v="2"/>
    <s v="GCA_001766235.1"/>
    <s v="Primary Assembly"/>
    <s v="chromosome"/>
    <s v="CP015164.1"/>
    <n v="2433827"/>
    <n v="2434903"/>
    <x v="1"/>
    <m/>
    <m/>
    <m/>
    <m/>
    <m/>
    <m/>
    <s v="A4S02_11935"/>
    <n v="1077"/>
    <m/>
    <m/>
  </r>
  <r>
    <n v="4774"/>
    <x v="1"/>
    <x v="3"/>
    <s v="GCA_001766235.1"/>
    <s v="Primary Assembly"/>
    <s v="chromosome"/>
    <s v="CP015164.1"/>
    <n v="2433827"/>
    <n v="2434903"/>
    <x v="1"/>
    <s v="AOW47363.1"/>
    <m/>
    <m/>
    <s v="Holliday junction DNA helicase RuvB"/>
    <m/>
    <m/>
    <s v="A4S02_11935"/>
    <n v="1077"/>
    <n v="358"/>
    <m/>
  </r>
  <r>
    <n v="4775"/>
    <x v="0"/>
    <x v="2"/>
    <s v="GCA_001766235.1"/>
    <s v="Primary Assembly"/>
    <s v="chromosome"/>
    <s v="CP015164.1"/>
    <n v="2434900"/>
    <n v="2435508"/>
    <x v="1"/>
    <m/>
    <m/>
    <m/>
    <m/>
    <m/>
    <m/>
    <s v="A4S02_11940"/>
    <n v="609"/>
    <m/>
    <m/>
  </r>
  <r>
    <n v="4776"/>
    <x v="1"/>
    <x v="3"/>
    <s v="GCA_001766235.1"/>
    <s v="Primary Assembly"/>
    <s v="chromosome"/>
    <s v="CP015164.1"/>
    <n v="2434900"/>
    <n v="2435508"/>
    <x v="1"/>
    <s v="AOW47364.1"/>
    <m/>
    <m/>
    <s v="Holliday junction DNA helicase RuvA"/>
    <m/>
    <m/>
    <s v="A4S02_11940"/>
    <n v="609"/>
    <n v="202"/>
    <m/>
  </r>
  <r>
    <n v="4777"/>
    <x v="0"/>
    <x v="2"/>
    <s v="GCA_001766235.1"/>
    <s v="Primary Assembly"/>
    <s v="chromosome"/>
    <s v="CP015164.1"/>
    <n v="2435505"/>
    <n v="2436011"/>
    <x v="1"/>
    <m/>
    <m/>
    <m/>
    <m/>
    <m/>
    <m/>
    <s v="A4S02_11945"/>
    <n v="507"/>
    <m/>
    <m/>
  </r>
  <r>
    <n v="4778"/>
    <x v="1"/>
    <x v="3"/>
    <s v="GCA_001766235.1"/>
    <s v="Primary Assembly"/>
    <s v="chromosome"/>
    <s v="CP015164.1"/>
    <n v="2435505"/>
    <n v="2436011"/>
    <x v="1"/>
    <s v="AOW47365.1"/>
    <m/>
    <m/>
    <s v="crossover junction endodeoxyribonuclease RuvC"/>
    <m/>
    <m/>
    <s v="A4S02_11945"/>
    <n v="507"/>
    <n v="168"/>
    <m/>
  </r>
  <r>
    <n v="4779"/>
    <x v="0"/>
    <x v="2"/>
    <s v="GCA_001766235.1"/>
    <s v="Primary Assembly"/>
    <s v="chromosome"/>
    <s v="CP015164.1"/>
    <n v="2436018"/>
    <n v="2436767"/>
    <x v="1"/>
    <m/>
    <m/>
    <m/>
    <m/>
    <m/>
    <m/>
    <s v="A4S02_11950"/>
    <n v="750"/>
    <m/>
    <m/>
  </r>
  <r>
    <n v="4780"/>
    <x v="1"/>
    <x v="3"/>
    <s v="GCA_001766235.1"/>
    <s v="Primary Assembly"/>
    <s v="chromosome"/>
    <s v="CP015164.1"/>
    <n v="2436018"/>
    <n v="2436767"/>
    <x v="1"/>
    <s v="AOW47366.1"/>
    <m/>
    <m/>
    <s v="transcriptional regulator"/>
    <m/>
    <m/>
    <s v="A4S02_11950"/>
    <n v="750"/>
    <n v="249"/>
    <m/>
  </r>
  <r>
    <n v="4781"/>
    <x v="0"/>
    <x v="2"/>
    <s v="GCA_001766235.1"/>
    <s v="Primary Assembly"/>
    <s v="chromosome"/>
    <s v="CP015164.1"/>
    <n v="2436807"/>
    <n v="2439533"/>
    <x v="1"/>
    <m/>
    <m/>
    <m/>
    <m/>
    <m/>
    <m/>
    <s v="A4S02_11955"/>
    <n v="2727"/>
    <m/>
    <m/>
  </r>
  <r>
    <n v="4782"/>
    <x v="1"/>
    <x v="3"/>
    <s v="GCA_001766235.1"/>
    <s v="Primary Assembly"/>
    <s v="chromosome"/>
    <s v="CP015164.1"/>
    <n v="2436807"/>
    <n v="2439533"/>
    <x v="1"/>
    <s v="AOW47367.1"/>
    <m/>
    <m/>
    <s v="preprotein translocase subunit SecA"/>
    <m/>
    <m/>
    <s v="A4S02_11955"/>
    <n v="2727"/>
    <n v="908"/>
    <m/>
  </r>
  <r>
    <n v="4783"/>
    <x v="0"/>
    <x v="2"/>
    <s v="GCA_001766235.1"/>
    <s v="Primary Assembly"/>
    <s v="chromosome"/>
    <s v="CP015164.1"/>
    <n v="2439760"/>
    <n v="2440680"/>
    <x v="0"/>
    <m/>
    <m/>
    <m/>
    <m/>
    <m/>
    <m/>
    <s v="A4S02_11960"/>
    <n v="921"/>
    <m/>
    <m/>
  </r>
  <r>
    <n v="4784"/>
    <x v="1"/>
    <x v="3"/>
    <s v="GCA_001766235.1"/>
    <s v="Primary Assembly"/>
    <s v="chromosome"/>
    <s v="CP015164.1"/>
    <n v="2439760"/>
    <n v="2440680"/>
    <x v="0"/>
    <s v="AOW47905.1"/>
    <m/>
    <m/>
    <s v="peptidylprolyl isomerase"/>
    <m/>
    <m/>
    <s v="A4S02_11960"/>
    <n v="921"/>
    <n v="306"/>
    <m/>
  </r>
  <r>
    <n v="4785"/>
    <x v="0"/>
    <x v="2"/>
    <s v="GCA_001766235.1"/>
    <s v="Primary Assembly"/>
    <s v="chromosome"/>
    <s v="CP015164.1"/>
    <n v="2440756"/>
    <n v="2442003"/>
    <x v="0"/>
    <m/>
    <m/>
    <m/>
    <m/>
    <m/>
    <m/>
    <s v="A4S02_11965"/>
    <n v="1248"/>
    <m/>
    <m/>
  </r>
  <r>
    <n v="4786"/>
    <x v="1"/>
    <x v="3"/>
    <s v="GCA_001766235.1"/>
    <s v="Primary Assembly"/>
    <s v="chromosome"/>
    <s v="CP015164.1"/>
    <n v="2440756"/>
    <n v="2442003"/>
    <x v="0"/>
    <s v="AOW47368.1"/>
    <m/>
    <m/>
    <s v="bifunctional ornithine acetyltransferase/N-acetylglutamate synthase"/>
    <m/>
    <m/>
    <s v="A4S02_11965"/>
    <n v="1248"/>
    <n v="415"/>
    <m/>
  </r>
  <r>
    <n v="4787"/>
    <x v="0"/>
    <x v="2"/>
    <s v="GCA_001766235.1"/>
    <s v="Primary Assembly"/>
    <s v="chromosome"/>
    <s v="CP015164.1"/>
    <n v="2442064"/>
    <n v="2442693"/>
    <x v="0"/>
    <m/>
    <m/>
    <m/>
    <m/>
    <m/>
    <m/>
    <s v="A4S02_11970"/>
    <n v="630"/>
    <m/>
    <m/>
  </r>
  <r>
    <n v="4788"/>
    <x v="1"/>
    <x v="3"/>
    <s v="GCA_001766235.1"/>
    <s v="Primary Assembly"/>
    <s v="chromosome"/>
    <s v="CP015164.1"/>
    <n v="2442064"/>
    <n v="2442693"/>
    <x v="0"/>
    <s v="AOW47369.1"/>
    <m/>
    <m/>
    <s v="hypothetical protein"/>
    <m/>
    <m/>
    <s v="A4S02_11970"/>
    <n v="630"/>
    <n v="209"/>
    <m/>
  </r>
  <r>
    <n v="4789"/>
    <x v="0"/>
    <x v="2"/>
    <s v="GCA_001766235.1"/>
    <s v="Primary Assembly"/>
    <s v="chromosome"/>
    <s v="CP015164.1"/>
    <n v="2442741"/>
    <n v="2445371"/>
    <x v="0"/>
    <m/>
    <m/>
    <m/>
    <m/>
    <m/>
    <m/>
    <s v="A4S02_11975"/>
    <n v="2631"/>
    <m/>
    <m/>
  </r>
  <r>
    <n v="4790"/>
    <x v="1"/>
    <x v="3"/>
    <s v="GCA_001766235.1"/>
    <s v="Primary Assembly"/>
    <s v="chromosome"/>
    <s v="CP015164.1"/>
    <n v="2442741"/>
    <n v="2445371"/>
    <x v="0"/>
    <s v="AOW47370.1"/>
    <m/>
    <m/>
    <s v="mechanosensitive ion channel protein MscS"/>
    <m/>
    <m/>
    <s v="A4S02_11975"/>
    <n v="2631"/>
    <n v="876"/>
    <m/>
  </r>
  <r>
    <n v="4791"/>
    <x v="0"/>
    <x v="2"/>
    <s v="GCA_001766235.1"/>
    <s v="Primary Assembly"/>
    <s v="chromosome"/>
    <s v="CP015164.1"/>
    <n v="2445364"/>
    <n v="2446116"/>
    <x v="0"/>
    <m/>
    <m/>
    <m/>
    <m/>
    <m/>
    <m/>
    <s v="A4S02_11980"/>
    <n v="753"/>
    <m/>
    <m/>
  </r>
  <r>
    <n v="4792"/>
    <x v="1"/>
    <x v="3"/>
    <s v="GCA_001766235.1"/>
    <s v="Primary Assembly"/>
    <s v="chromosome"/>
    <s v="CP015164.1"/>
    <n v="2445364"/>
    <n v="2446116"/>
    <x v="0"/>
    <s v="AOW47371.1"/>
    <m/>
    <m/>
    <s v="hypothetical protein"/>
    <m/>
    <m/>
    <s v="A4S02_11980"/>
    <n v="753"/>
    <n v="250"/>
    <m/>
  </r>
  <r>
    <n v="4793"/>
    <x v="0"/>
    <x v="2"/>
    <s v="GCA_001766235.1"/>
    <s v="Primary Assembly"/>
    <s v="chromosome"/>
    <s v="CP015164.1"/>
    <n v="2446477"/>
    <n v="2446893"/>
    <x v="0"/>
    <m/>
    <m/>
    <m/>
    <m/>
    <m/>
    <m/>
    <s v="A4S02_11985"/>
    <n v="417"/>
    <m/>
    <m/>
  </r>
  <r>
    <n v="4794"/>
    <x v="1"/>
    <x v="3"/>
    <s v="GCA_001766235.1"/>
    <s v="Primary Assembly"/>
    <s v="chromosome"/>
    <s v="CP015164.1"/>
    <n v="2446477"/>
    <n v="2446893"/>
    <x v="0"/>
    <s v="AOW47372.1"/>
    <m/>
    <m/>
    <s v="hypothetical protein"/>
    <m/>
    <m/>
    <s v="A4S02_11985"/>
    <n v="417"/>
    <n v="138"/>
    <m/>
  </r>
  <r>
    <n v="4795"/>
    <x v="0"/>
    <x v="2"/>
    <s v="GCA_001766235.1"/>
    <s v="Primary Assembly"/>
    <s v="chromosome"/>
    <s v="CP015164.1"/>
    <n v="2446957"/>
    <n v="2447874"/>
    <x v="1"/>
    <m/>
    <m/>
    <m/>
    <m/>
    <m/>
    <m/>
    <s v="A4S02_11990"/>
    <n v="918"/>
    <m/>
    <m/>
  </r>
  <r>
    <n v="4796"/>
    <x v="1"/>
    <x v="3"/>
    <s v="GCA_001766235.1"/>
    <s v="Primary Assembly"/>
    <s v="chromosome"/>
    <s v="CP015164.1"/>
    <n v="2446957"/>
    <n v="2447874"/>
    <x v="1"/>
    <s v="AOW47373.1"/>
    <m/>
    <m/>
    <s v="molecular chaperone DnaJ"/>
    <m/>
    <m/>
    <s v="A4S02_11990"/>
    <n v="918"/>
    <n v="305"/>
    <m/>
  </r>
  <r>
    <n v="4797"/>
    <x v="0"/>
    <x v="2"/>
    <s v="GCA_001766235.1"/>
    <s v="Primary Assembly"/>
    <s v="chromosome"/>
    <s v="CP015164.1"/>
    <n v="2448322"/>
    <n v="2448624"/>
    <x v="0"/>
    <m/>
    <m/>
    <m/>
    <m/>
    <m/>
    <m/>
    <s v="A4S02_11995"/>
    <n v="303"/>
    <m/>
    <m/>
  </r>
  <r>
    <n v="4798"/>
    <x v="1"/>
    <x v="3"/>
    <s v="GCA_001766235.1"/>
    <s v="Primary Assembly"/>
    <s v="chromosome"/>
    <s v="CP015164.1"/>
    <n v="2448322"/>
    <n v="2448624"/>
    <x v="0"/>
    <s v="AOW47374.1"/>
    <m/>
    <m/>
    <s v="hypothetical protein"/>
    <m/>
    <m/>
    <s v="A4S02_11995"/>
    <n v="303"/>
    <n v="100"/>
    <m/>
  </r>
  <r>
    <n v="4799"/>
    <x v="0"/>
    <x v="2"/>
    <s v="GCA_001766235.1"/>
    <s v="Primary Assembly"/>
    <s v="chromosome"/>
    <s v="CP015164.1"/>
    <n v="2448680"/>
    <n v="2449180"/>
    <x v="0"/>
    <m/>
    <m/>
    <m/>
    <m/>
    <m/>
    <m/>
    <s v="A4S02_12000"/>
    <n v="501"/>
    <m/>
    <m/>
  </r>
  <r>
    <n v="4800"/>
    <x v="1"/>
    <x v="3"/>
    <s v="GCA_001766235.1"/>
    <s v="Primary Assembly"/>
    <s v="chromosome"/>
    <s v="CP015164.1"/>
    <n v="2448680"/>
    <n v="2449180"/>
    <x v="0"/>
    <s v="AOW47906.1"/>
    <m/>
    <m/>
    <s v="hypothetical protein"/>
    <m/>
    <m/>
    <s v="A4S02_12000"/>
    <n v="501"/>
    <n v="166"/>
    <m/>
  </r>
  <r>
    <n v="4801"/>
    <x v="0"/>
    <x v="2"/>
    <s v="GCA_001766235.1"/>
    <s v="Primary Assembly"/>
    <s v="chromosome"/>
    <s v="CP015164.1"/>
    <n v="2449180"/>
    <n v="2450001"/>
    <x v="0"/>
    <m/>
    <m/>
    <m/>
    <m/>
    <m/>
    <m/>
    <s v="A4S02_12005"/>
    <n v="822"/>
    <m/>
    <m/>
  </r>
  <r>
    <n v="4802"/>
    <x v="1"/>
    <x v="3"/>
    <s v="GCA_001766235.1"/>
    <s v="Primary Assembly"/>
    <s v="chromosome"/>
    <s v="CP015164.1"/>
    <n v="2449180"/>
    <n v="2450001"/>
    <x v="0"/>
    <s v="AOW47375.1"/>
    <m/>
    <m/>
    <s v="pyrroline-5-carboxylate reductase"/>
    <m/>
    <m/>
    <s v="A4S02_12005"/>
    <n v="822"/>
    <n v="273"/>
    <m/>
  </r>
  <r>
    <n v="4803"/>
    <x v="0"/>
    <x v="2"/>
    <s v="GCA_001766235.1"/>
    <s v="Primary Assembly"/>
    <s v="chromosome"/>
    <s v="CP015164.1"/>
    <n v="2450059"/>
    <n v="2450700"/>
    <x v="0"/>
    <m/>
    <m/>
    <m/>
    <m/>
    <m/>
    <m/>
    <s v="A4S02_12010"/>
    <n v="642"/>
    <m/>
    <m/>
  </r>
  <r>
    <n v="4804"/>
    <x v="1"/>
    <x v="3"/>
    <s v="GCA_001766235.1"/>
    <s v="Primary Assembly"/>
    <s v="chromosome"/>
    <s v="CP015164.1"/>
    <n v="2450059"/>
    <n v="2450700"/>
    <x v="0"/>
    <s v="AOW47376.1"/>
    <m/>
    <m/>
    <s v="TetR family transcriptional regulator"/>
    <m/>
    <m/>
    <s v="A4S02_12010"/>
    <n v="642"/>
    <n v="213"/>
    <m/>
  </r>
  <r>
    <n v="4805"/>
    <x v="0"/>
    <x v="4"/>
    <s v="GCA_001766235.1"/>
    <s v="Primary Assembly"/>
    <s v="chromosome"/>
    <s v="CP015164.1"/>
    <n v="2450791"/>
    <n v="2450865"/>
    <x v="0"/>
    <m/>
    <m/>
    <m/>
    <m/>
    <m/>
    <m/>
    <s v="A4S02_12015"/>
    <n v="75"/>
    <m/>
    <m/>
  </r>
  <r>
    <n v="4806"/>
    <x v="2"/>
    <x v="5"/>
    <s v="GCA_001766235.1"/>
    <s v="Primary Assembly"/>
    <s v="chromosome"/>
    <s v="CP015164.1"/>
    <n v="2450791"/>
    <n v="2450865"/>
    <x v="0"/>
    <m/>
    <m/>
    <m/>
    <s v="tRNA-Gln"/>
    <m/>
    <m/>
    <s v="A4S02_12015"/>
    <n v="75"/>
    <m/>
    <s v="anticodon=TTG"/>
  </r>
  <r>
    <n v="4807"/>
    <x v="0"/>
    <x v="2"/>
    <s v="GCA_001766235.1"/>
    <s v="Primary Assembly"/>
    <s v="chromosome"/>
    <s v="CP015164.1"/>
    <n v="2451152"/>
    <n v="2452393"/>
    <x v="0"/>
    <m/>
    <m/>
    <m/>
    <m/>
    <m/>
    <m/>
    <s v="A4S02_12020"/>
    <n v="1242"/>
    <m/>
    <m/>
  </r>
  <r>
    <n v="4808"/>
    <x v="1"/>
    <x v="3"/>
    <s v="GCA_001766235.1"/>
    <s v="Primary Assembly"/>
    <s v="chromosome"/>
    <s v="CP015164.1"/>
    <n v="2451152"/>
    <n v="2452393"/>
    <x v="0"/>
    <s v="AOW47377.1"/>
    <m/>
    <m/>
    <s v="MFS transporter"/>
    <m/>
    <m/>
    <s v="A4S02_12020"/>
    <n v="1242"/>
    <n v="413"/>
    <m/>
  </r>
  <r>
    <n v="4809"/>
    <x v="0"/>
    <x v="2"/>
    <s v="GCA_001766235.1"/>
    <s v="Primary Assembly"/>
    <s v="chromosome"/>
    <s v="CP015164.1"/>
    <n v="2452467"/>
    <n v="2452736"/>
    <x v="1"/>
    <m/>
    <m/>
    <m/>
    <m/>
    <m/>
    <m/>
    <s v="A4S02_12025"/>
    <n v="270"/>
    <m/>
    <m/>
  </r>
  <r>
    <n v="4810"/>
    <x v="1"/>
    <x v="3"/>
    <s v="GCA_001766235.1"/>
    <s v="Primary Assembly"/>
    <s v="chromosome"/>
    <s v="CP015164.1"/>
    <n v="2452467"/>
    <n v="2452736"/>
    <x v="1"/>
    <s v="AOW47378.1"/>
    <m/>
    <m/>
    <s v="integration host factor"/>
    <m/>
    <m/>
    <s v="A4S02_12025"/>
    <n v="270"/>
    <n v="89"/>
    <m/>
  </r>
  <r>
    <n v="4811"/>
    <x v="0"/>
    <x v="2"/>
    <s v="GCA_001766235.1"/>
    <s v="Primary Assembly"/>
    <s v="chromosome"/>
    <s v="CP015164.1"/>
    <n v="2452848"/>
    <n v="2453807"/>
    <x v="0"/>
    <m/>
    <m/>
    <m/>
    <m/>
    <m/>
    <m/>
    <s v="A4S02_12030"/>
    <n v="960"/>
    <m/>
    <m/>
  </r>
  <r>
    <n v="4812"/>
    <x v="1"/>
    <x v="3"/>
    <s v="GCA_001766235.1"/>
    <s v="Primary Assembly"/>
    <s v="chromosome"/>
    <s v="CP015164.1"/>
    <n v="2452848"/>
    <n v="2453807"/>
    <x v="0"/>
    <s v="AOW47379.1"/>
    <m/>
    <m/>
    <s v="glycosyl transferase"/>
    <m/>
    <m/>
    <s v="A4S02_12030"/>
    <n v="960"/>
    <n v="319"/>
    <m/>
  </r>
  <r>
    <n v="4813"/>
    <x v="0"/>
    <x v="2"/>
    <s v="GCA_001766235.1"/>
    <s v="Primary Assembly"/>
    <s v="chromosome"/>
    <s v="CP015164.1"/>
    <n v="2453804"/>
    <n v="2456623"/>
    <x v="1"/>
    <m/>
    <m/>
    <m/>
    <m/>
    <m/>
    <m/>
    <s v="A4S02_12035"/>
    <n v="2820"/>
    <m/>
    <m/>
  </r>
  <r>
    <n v="4814"/>
    <x v="1"/>
    <x v="3"/>
    <s v="GCA_001766235.1"/>
    <s v="Primary Assembly"/>
    <s v="chromosome"/>
    <s v="CP015164.1"/>
    <n v="2453804"/>
    <n v="2456623"/>
    <x v="1"/>
    <s v="AOW47380.1"/>
    <m/>
    <m/>
    <s v="glycosyl transferase"/>
    <m/>
    <m/>
    <s v="A4S02_12035"/>
    <n v="2820"/>
    <n v="939"/>
    <m/>
  </r>
  <r>
    <n v="4815"/>
    <x v="0"/>
    <x v="2"/>
    <s v="GCA_001766235.1"/>
    <s v="Primary Assembly"/>
    <s v="chromosome"/>
    <s v="CP015164.1"/>
    <n v="2456754"/>
    <n v="2458175"/>
    <x v="1"/>
    <m/>
    <m/>
    <m/>
    <m/>
    <m/>
    <m/>
    <s v="A4S02_12040"/>
    <n v="1422"/>
    <m/>
    <m/>
  </r>
  <r>
    <n v="4816"/>
    <x v="1"/>
    <x v="3"/>
    <s v="GCA_001766235.1"/>
    <s v="Primary Assembly"/>
    <s v="chromosome"/>
    <s v="CP015164.1"/>
    <n v="2456754"/>
    <n v="2458175"/>
    <x v="1"/>
    <s v="AOW47381.1"/>
    <m/>
    <m/>
    <s v="hypothetical protein"/>
    <m/>
    <m/>
    <s v="A4S02_12040"/>
    <n v="1422"/>
    <n v="473"/>
    <m/>
  </r>
  <r>
    <n v="4817"/>
    <x v="0"/>
    <x v="2"/>
    <s v="GCA_001766235.1"/>
    <s v="Primary Assembly"/>
    <s v="chromosome"/>
    <s v="CP015164.1"/>
    <n v="2458495"/>
    <n v="2461692"/>
    <x v="0"/>
    <m/>
    <m/>
    <m/>
    <m/>
    <m/>
    <m/>
    <s v="A4S02_12045"/>
    <n v="3198"/>
    <m/>
    <m/>
  </r>
  <r>
    <n v="4818"/>
    <x v="1"/>
    <x v="3"/>
    <s v="GCA_001766235.1"/>
    <s v="Primary Assembly"/>
    <s v="chromosome"/>
    <s v="CP015164.1"/>
    <n v="2458495"/>
    <n v="2461692"/>
    <x v="0"/>
    <s v="AOW47382.1"/>
    <m/>
    <m/>
    <s v="glycosyl transferase"/>
    <m/>
    <m/>
    <s v="A4S02_12045"/>
    <n v="3198"/>
    <n v="1065"/>
    <m/>
  </r>
  <r>
    <n v="4819"/>
    <x v="0"/>
    <x v="0"/>
    <s v="GCA_001766235.1"/>
    <s v="Primary Assembly"/>
    <s v="chromosome"/>
    <s v="CP015164.1"/>
    <n v="2461731"/>
    <n v="2462250"/>
    <x v="1"/>
    <m/>
    <m/>
    <m/>
    <m/>
    <m/>
    <m/>
    <s v="A4S02_12050"/>
    <n v="520"/>
    <m/>
    <s v="pseudo"/>
  </r>
  <r>
    <n v="4820"/>
    <x v="1"/>
    <x v="1"/>
    <s v="GCA_001766235.1"/>
    <s v="Primary Assembly"/>
    <s v="chromosome"/>
    <s v="CP015164.1"/>
    <n v="2461731"/>
    <n v="2462250"/>
    <x v="1"/>
    <m/>
    <m/>
    <m/>
    <s v="transposase"/>
    <m/>
    <m/>
    <s v="A4S02_12050"/>
    <n v="520"/>
    <m/>
    <s v="pseudo"/>
  </r>
  <r>
    <n v="4821"/>
    <x v="0"/>
    <x v="2"/>
    <s v="GCA_001766235.1"/>
    <s v="Primary Assembly"/>
    <s v="chromosome"/>
    <s v="CP015164.1"/>
    <n v="2462435"/>
    <n v="2463820"/>
    <x v="1"/>
    <m/>
    <m/>
    <m/>
    <m/>
    <m/>
    <m/>
    <s v="A4S02_12055"/>
    <n v="1386"/>
    <m/>
    <m/>
  </r>
  <r>
    <n v="4822"/>
    <x v="1"/>
    <x v="3"/>
    <s v="GCA_001766235.1"/>
    <s v="Primary Assembly"/>
    <s v="chromosome"/>
    <s v="CP015164.1"/>
    <n v="2462435"/>
    <n v="2463820"/>
    <x v="1"/>
    <s v="AOW47383.1"/>
    <m/>
    <m/>
    <s v="transposase"/>
    <m/>
    <m/>
    <s v="A4S02_12055"/>
    <n v="1386"/>
    <n v="461"/>
    <m/>
  </r>
  <r>
    <n v="4823"/>
    <x v="0"/>
    <x v="0"/>
    <s v="GCA_001766235.1"/>
    <s v="Primary Assembly"/>
    <s v="chromosome"/>
    <s v="CP015164.1"/>
    <n v="2463893"/>
    <n v="2464225"/>
    <x v="1"/>
    <m/>
    <m/>
    <m/>
    <m/>
    <m/>
    <m/>
    <s v="A4S02_12060"/>
    <n v="333"/>
    <m/>
    <s v="pseudo"/>
  </r>
  <r>
    <n v="4824"/>
    <x v="1"/>
    <x v="1"/>
    <s v="GCA_001766235.1"/>
    <s v="Primary Assembly"/>
    <s v="chromosome"/>
    <s v="CP015164.1"/>
    <n v="2463893"/>
    <n v="2464225"/>
    <x v="1"/>
    <m/>
    <m/>
    <m/>
    <s v="transposase"/>
    <m/>
    <m/>
    <s v="A4S02_12060"/>
    <n v="333"/>
    <m/>
    <s v="pseudo"/>
  </r>
  <r>
    <n v="4825"/>
    <x v="0"/>
    <x v="4"/>
    <s v="GCA_001766235.1"/>
    <s v="Primary Assembly"/>
    <s v="chromosome"/>
    <s v="CP015164.1"/>
    <n v="2464413"/>
    <n v="2464487"/>
    <x v="1"/>
    <m/>
    <m/>
    <m/>
    <m/>
    <m/>
    <m/>
    <s v="A4S02_12065"/>
    <n v="75"/>
    <m/>
    <m/>
  </r>
  <r>
    <n v="4826"/>
    <x v="2"/>
    <x v="5"/>
    <s v="GCA_001766235.1"/>
    <s v="Primary Assembly"/>
    <s v="chromosome"/>
    <s v="CP015164.1"/>
    <n v="2464413"/>
    <n v="2464487"/>
    <x v="1"/>
    <m/>
    <m/>
    <m/>
    <s v="tRNA-Gly"/>
    <m/>
    <m/>
    <s v="A4S02_12065"/>
    <n v="75"/>
    <m/>
    <s v="anticodon=GCC"/>
  </r>
  <r>
    <n v="4827"/>
    <x v="0"/>
    <x v="2"/>
    <s v="GCA_001766235.1"/>
    <s v="Primary Assembly"/>
    <s v="chromosome"/>
    <s v="CP015164.1"/>
    <n v="2464683"/>
    <n v="2466716"/>
    <x v="0"/>
    <m/>
    <m/>
    <m/>
    <m/>
    <m/>
    <m/>
    <s v="A4S02_12070"/>
    <n v="2034"/>
    <m/>
    <m/>
  </r>
  <r>
    <n v="4828"/>
    <x v="1"/>
    <x v="3"/>
    <s v="GCA_001766235.1"/>
    <s v="Primary Assembly"/>
    <s v="chromosome"/>
    <s v="CP015164.1"/>
    <n v="2464683"/>
    <n v="2466716"/>
    <x v="0"/>
    <s v="AOW47384.1"/>
    <m/>
    <m/>
    <s v="NAD(+) synthase"/>
    <m/>
    <m/>
    <s v="A4S02_12070"/>
    <n v="2034"/>
    <n v="677"/>
    <m/>
  </r>
  <r>
    <n v="4829"/>
    <x v="0"/>
    <x v="2"/>
    <s v="GCA_001766235.1"/>
    <s v="Primary Assembly"/>
    <s v="chromosome"/>
    <s v="CP015164.1"/>
    <n v="2466792"/>
    <n v="2467388"/>
    <x v="0"/>
    <m/>
    <m/>
    <m/>
    <m/>
    <m/>
    <m/>
    <s v="A4S02_12075"/>
    <n v="597"/>
    <m/>
    <m/>
  </r>
  <r>
    <n v="4830"/>
    <x v="1"/>
    <x v="3"/>
    <s v="GCA_001766235.1"/>
    <s v="Primary Assembly"/>
    <s v="chromosome"/>
    <s v="CP015164.1"/>
    <n v="2466792"/>
    <n v="2467388"/>
    <x v="0"/>
    <s v="AOW47385.1"/>
    <m/>
    <m/>
    <s v="imidazoleglycerol-phosphate dehydratase"/>
    <m/>
    <m/>
    <s v="A4S02_12075"/>
    <n v="597"/>
    <n v="198"/>
    <m/>
  </r>
  <r>
    <n v="4831"/>
    <x v="0"/>
    <x v="2"/>
    <s v="GCA_001766235.1"/>
    <s v="Primary Assembly"/>
    <s v="chromosome"/>
    <s v="CP015164.1"/>
    <n v="2467535"/>
    <n v="2468191"/>
    <x v="0"/>
    <m/>
    <m/>
    <m/>
    <m/>
    <m/>
    <m/>
    <s v="A4S02_12080"/>
    <n v="657"/>
    <m/>
    <m/>
  </r>
  <r>
    <n v="4832"/>
    <x v="1"/>
    <x v="3"/>
    <s v="GCA_001766235.1"/>
    <s v="Primary Assembly"/>
    <s v="chromosome"/>
    <s v="CP015164.1"/>
    <n v="2467535"/>
    <n v="2468191"/>
    <x v="0"/>
    <s v="AOW47386.1"/>
    <m/>
    <m/>
    <s v="imidazole glycerol phosphate synthase, glutamine amidotransferase subunit"/>
    <m/>
    <m/>
    <s v="A4S02_12080"/>
    <n v="657"/>
    <n v="218"/>
    <m/>
  </r>
  <r>
    <n v="4833"/>
    <x v="0"/>
    <x v="2"/>
    <s v="GCA_001766235.1"/>
    <s v="Primary Assembly"/>
    <s v="chromosome"/>
    <s v="CP015164.1"/>
    <n v="2468191"/>
    <n v="2469516"/>
    <x v="0"/>
    <m/>
    <m/>
    <m/>
    <m/>
    <m/>
    <m/>
    <s v="A4S02_12085"/>
    <n v="1326"/>
    <m/>
    <m/>
  </r>
  <r>
    <n v="4834"/>
    <x v="1"/>
    <x v="3"/>
    <s v="GCA_001766235.1"/>
    <s v="Primary Assembly"/>
    <s v="chromosome"/>
    <s v="CP015164.1"/>
    <n v="2468191"/>
    <n v="2469516"/>
    <x v="0"/>
    <s v="AOW47387.1"/>
    <m/>
    <m/>
    <s v="1-(5-phosphoribosyl)-5-[(5-phosphoribosylamino)methylideneamino]imidazole-4-carboxamide isomerase"/>
    <m/>
    <m/>
    <s v="A4S02_12085"/>
    <n v="1326"/>
    <n v="441"/>
    <m/>
  </r>
  <r>
    <n v="4835"/>
    <x v="0"/>
    <x v="2"/>
    <s v="GCA_001766235.1"/>
    <s v="Primary Assembly"/>
    <s v="chromosome"/>
    <s v="CP015164.1"/>
    <n v="2469516"/>
    <n v="2470292"/>
    <x v="0"/>
    <m/>
    <m/>
    <m/>
    <m/>
    <m/>
    <m/>
    <s v="A4S02_12090"/>
    <n v="777"/>
    <m/>
    <m/>
  </r>
  <r>
    <n v="4836"/>
    <x v="1"/>
    <x v="3"/>
    <s v="GCA_001766235.1"/>
    <s v="Primary Assembly"/>
    <s v="chromosome"/>
    <s v="CP015164.1"/>
    <n v="2469516"/>
    <n v="2470292"/>
    <x v="0"/>
    <s v="AOW47388.1"/>
    <m/>
    <m/>
    <s v="imidazole glycerol phosphate synthase subunit HisF"/>
    <m/>
    <m/>
    <s v="A4S02_12090"/>
    <n v="777"/>
    <n v="258"/>
    <m/>
  </r>
  <r>
    <n v="4837"/>
    <x v="0"/>
    <x v="2"/>
    <s v="GCA_001766235.1"/>
    <s v="Primary Assembly"/>
    <s v="chromosome"/>
    <s v="CP015164.1"/>
    <n v="2470301"/>
    <n v="2470735"/>
    <x v="0"/>
    <m/>
    <m/>
    <m/>
    <m/>
    <m/>
    <m/>
    <s v="A4S02_12095"/>
    <n v="435"/>
    <m/>
    <m/>
  </r>
  <r>
    <n v="4838"/>
    <x v="1"/>
    <x v="3"/>
    <s v="GCA_001766235.1"/>
    <s v="Primary Assembly"/>
    <s v="chromosome"/>
    <s v="CP015164.1"/>
    <n v="2470301"/>
    <n v="2470735"/>
    <x v="0"/>
    <s v="AOW47389.1"/>
    <m/>
    <m/>
    <s v="phosphoribosyl-ATP diphosphatase"/>
    <m/>
    <m/>
    <s v="A4S02_12095"/>
    <n v="435"/>
    <n v="144"/>
    <m/>
  </r>
  <r>
    <n v="4839"/>
    <x v="0"/>
    <x v="2"/>
    <s v="GCA_001766235.1"/>
    <s v="Primary Assembly"/>
    <s v="chromosome"/>
    <s v="CP015164.1"/>
    <n v="2470742"/>
    <n v="2471116"/>
    <x v="0"/>
    <m/>
    <m/>
    <m/>
    <m/>
    <m/>
    <m/>
    <s v="A4S02_12100"/>
    <n v="375"/>
    <m/>
    <m/>
  </r>
  <r>
    <n v="4840"/>
    <x v="1"/>
    <x v="3"/>
    <s v="GCA_001766235.1"/>
    <s v="Primary Assembly"/>
    <s v="chromosome"/>
    <s v="CP015164.1"/>
    <n v="2470742"/>
    <n v="2471116"/>
    <x v="0"/>
    <s v="AOW47390.1"/>
    <m/>
    <m/>
    <s v="histidine triad nucleotide-binding protein"/>
    <m/>
    <m/>
    <s v="A4S02_12100"/>
    <n v="375"/>
    <n v="124"/>
    <m/>
  </r>
  <r>
    <n v="4841"/>
    <x v="0"/>
    <x v="2"/>
    <s v="GCA_001766235.1"/>
    <s v="Primary Assembly"/>
    <s v="chromosome"/>
    <s v="CP015164.1"/>
    <n v="2471150"/>
    <n v="2471746"/>
    <x v="0"/>
    <m/>
    <m/>
    <m/>
    <m/>
    <m/>
    <m/>
    <s v="A4S02_12105"/>
    <n v="597"/>
    <m/>
    <m/>
  </r>
  <r>
    <n v="4842"/>
    <x v="1"/>
    <x v="3"/>
    <s v="GCA_001766235.1"/>
    <s v="Primary Assembly"/>
    <s v="chromosome"/>
    <s v="CP015164.1"/>
    <n v="2471150"/>
    <n v="2471746"/>
    <x v="0"/>
    <s v="AOW47391.1"/>
    <m/>
    <m/>
    <s v="nitroreductase"/>
    <m/>
    <m/>
    <s v="A4S02_12105"/>
    <n v="597"/>
    <n v="198"/>
    <m/>
  </r>
  <r>
    <n v="4843"/>
    <x v="0"/>
    <x v="2"/>
    <s v="GCA_001766235.1"/>
    <s v="Primary Assembly"/>
    <s v="chromosome"/>
    <s v="CP015164.1"/>
    <n v="2471743"/>
    <n v="2472927"/>
    <x v="0"/>
    <m/>
    <m/>
    <m/>
    <m/>
    <m/>
    <m/>
    <s v="A4S02_12110"/>
    <n v="1185"/>
    <m/>
    <m/>
  </r>
  <r>
    <n v="4844"/>
    <x v="1"/>
    <x v="3"/>
    <s v="GCA_001766235.1"/>
    <s v="Primary Assembly"/>
    <s v="chromosome"/>
    <s v="CP015164.1"/>
    <n v="2471743"/>
    <n v="2472927"/>
    <x v="0"/>
    <s v="AOW47392.1"/>
    <m/>
    <m/>
    <s v="hypothetical protein"/>
    <m/>
    <m/>
    <s v="A4S02_12110"/>
    <n v="1185"/>
    <n v="394"/>
    <m/>
  </r>
  <r>
    <n v="4845"/>
    <x v="0"/>
    <x v="2"/>
    <s v="GCA_001766235.1"/>
    <s v="Primary Assembly"/>
    <s v="chromosome"/>
    <s v="CP015164.1"/>
    <n v="2472947"/>
    <n v="2473363"/>
    <x v="1"/>
    <m/>
    <m/>
    <m/>
    <m/>
    <m/>
    <m/>
    <s v="A4S02_12115"/>
    <n v="417"/>
    <m/>
    <m/>
  </r>
  <r>
    <n v="4846"/>
    <x v="1"/>
    <x v="3"/>
    <s v="GCA_001766235.1"/>
    <s v="Primary Assembly"/>
    <s v="chromosome"/>
    <s v="CP015164.1"/>
    <n v="2472947"/>
    <n v="2473363"/>
    <x v="1"/>
    <s v="AOW47393.1"/>
    <m/>
    <m/>
    <s v="DUF4186 domain-containing protein"/>
    <m/>
    <m/>
    <s v="A4S02_12115"/>
    <n v="417"/>
    <n v="138"/>
    <m/>
  </r>
  <r>
    <n v="4847"/>
    <x v="0"/>
    <x v="2"/>
    <s v="GCA_001766235.1"/>
    <s v="Primary Assembly"/>
    <s v="chromosome"/>
    <s v="CP015164.1"/>
    <n v="2473414"/>
    <n v="2473965"/>
    <x v="1"/>
    <m/>
    <m/>
    <m/>
    <m/>
    <m/>
    <m/>
    <s v="A4S02_12120"/>
    <n v="552"/>
    <m/>
    <m/>
  </r>
  <r>
    <n v="4848"/>
    <x v="1"/>
    <x v="3"/>
    <s v="GCA_001766235.1"/>
    <s v="Primary Assembly"/>
    <s v="chromosome"/>
    <s v="CP015164.1"/>
    <n v="2473414"/>
    <n v="2473965"/>
    <x v="1"/>
    <s v="AOW47394.1"/>
    <m/>
    <m/>
    <s v="hypothetical protein"/>
    <m/>
    <m/>
    <s v="A4S02_12120"/>
    <n v="552"/>
    <n v="183"/>
    <m/>
  </r>
  <r>
    <n v="4849"/>
    <x v="0"/>
    <x v="2"/>
    <s v="GCA_001766235.1"/>
    <s v="Primary Assembly"/>
    <s v="chromosome"/>
    <s v="CP015164.1"/>
    <n v="2474623"/>
    <n v="2475321"/>
    <x v="1"/>
    <m/>
    <m/>
    <m/>
    <m/>
    <m/>
    <m/>
    <s v="A4S02_12125"/>
    <n v="699"/>
    <m/>
    <m/>
  </r>
  <r>
    <n v="4850"/>
    <x v="1"/>
    <x v="3"/>
    <s v="GCA_001766235.1"/>
    <s v="Primary Assembly"/>
    <s v="chromosome"/>
    <s v="CP015164.1"/>
    <n v="2474623"/>
    <n v="2475321"/>
    <x v="1"/>
    <s v="AOW47395.1"/>
    <m/>
    <m/>
    <s v="glutathione S-transferase"/>
    <m/>
    <m/>
    <s v="A4S02_12125"/>
    <n v="699"/>
    <n v="232"/>
    <m/>
  </r>
  <r>
    <n v="4851"/>
    <x v="0"/>
    <x v="4"/>
    <s v="GCA_001766235.1"/>
    <s v="Primary Assembly"/>
    <s v="chromosome"/>
    <s v="CP015164.1"/>
    <n v="2475596"/>
    <n v="2475671"/>
    <x v="1"/>
    <m/>
    <m/>
    <m/>
    <m/>
    <m/>
    <m/>
    <s v="A4S02_12130"/>
    <n v="76"/>
    <m/>
    <m/>
  </r>
  <r>
    <n v="4852"/>
    <x v="2"/>
    <x v="5"/>
    <s v="GCA_001766235.1"/>
    <s v="Primary Assembly"/>
    <s v="chromosome"/>
    <s v="CP015164.1"/>
    <n v="2475596"/>
    <n v="2475671"/>
    <x v="1"/>
    <m/>
    <m/>
    <m/>
    <s v="tRNA-Lys"/>
    <m/>
    <m/>
    <s v="A4S02_12130"/>
    <n v="76"/>
    <m/>
    <s v="anticodon=CTT"/>
  </r>
  <r>
    <n v="4853"/>
    <x v="0"/>
    <x v="2"/>
    <s v="GCA_001766235.1"/>
    <s v="Primary Assembly"/>
    <s v="chromosome"/>
    <s v="CP015164.1"/>
    <n v="2475740"/>
    <n v="2476663"/>
    <x v="1"/>
    <m/>
    <m/>
    <m/>
    <m/>
    <m/>
    <m/>
    <s v="A4S02_12135"/>
    <n v="924"/>
    <m/>
    <m/>
  </r>
  <r>
    <n v="4854"/>
    <x v="1"/>
    <x v="3"/>
    <s v="GCA_001766235.1"/>
    <s v="Primary Assembly"/>
    <s v="chromosome"/>
    <s v="CP015164.1"/>
    <n v="2475740"/>
    <n v="2476663"/>
    <x v="1"/>
    <s v="AOW47396.1"/>
    <m/>
    <m/>
    <s v="chromosome partitioning protein ParB"/>
    <m/>
    <m/>
    <s v="A4S02_12135"/>
    <n v="924"/>
    <n v="307"/>
    <m/>
  </r>
  <r>
    <n v="4855"/>
    <x v="0"/>
    <x v="2"/>
    <s v="GCA_001766235.1"/>
    <s v="Primary Assembly"/>
    <s v="chromosome"/>
    <s v="CP015164.1"/>
    <n v="2476660"/>
    <n v="2477457"/>
    <x v="1"/>
    <m/>
    <m/>
    <m/>
    <m/>
    <m/>
    <m/>
    <s v="A4S02_12140"/>
    <n v="798"/>
    <m/>
    <m/>
  </r>
  <r>
    <n v="4856"/>
    <x v="1"/>
    <x v="3"/>
    <s v="GCA_001766235.1"/>
    <s v="Primary Assembly"/>
    <s v="chromosome"/>
    <s v="CP015164.1"/>
    <n v="2476660"/>
    <n v="2477457"/>
    <x v="1"/>
    <s v="AOW47397.1"/>
    <m/>
    <m/>
    <s v="chromosome partitioning protein ParA"/>
    <m/>
    <m/>
    <s v="A4S02_12140"/>
    <n v="798"/>
    <n v="265"/>
    <m/>
  </r>
  <r>
    <n v="4857"/>
    <x v="0"/>
    <x v="2"/>
    <s v="GCA_001766235.1"/>
    <s v="Primary Assembly"/>
    <s v="chromosome"/>
    <s v="CP015164.1"/>
    <n v="2477450"/>
    <n v="2478046"/>
    <x v="1"/>
    <m/>
    <m/>
    <m/>
    <m/>
    <m/>
    <m/>
    <s v="A4S02_12145"/>
    <n v="597"/>
    <m/>
    <m/>
  </r>
  <r>
    <n v="4858"/>
    <x v="1"/>
    <x v="3"/>
    <s v="GCA_001766235.1"/>
    <s v="Primary Assembly"/>
    <s v="chromosome"/>
    <s v="CP015164.1"/>
    <n v="2477450"/>
    <n v="2478046"/>
    <x v="1"/>
    <s v="AOW47398.1"/>
    <m/>
    <m/>
    <s v="16S rRNA (guanine(527)-N(7))-methyltransferase RsmG"/>
    <m/>
    <m/>
    <s v="A4S02_12145"/>
    <n v="597"/>
    <n v="198"/>
    <m/>
  </r>
  <r>
    <n v="4859"/>
    <x v="0"/>
    <x v="2"/>
    <s v="GCA_001766235.1"/>
    <s v="Primary Assembly"/>
    <s v="chromosome"/>
    <s v="CP015164.1"/>
    <n v="2478030"/>
    <n v="2479910"/>
    <x v="1"/>
    <m/>
    <m/>
    <m/>
    <m/>
    <m/>
    <m/>
    <s v="A4S02_12150"/>
    <n v="1881"/>
    <m/>
    <m/>
  </r>
  <r>
    <n v="4860"/>
    <x v="1"/>
    <x v="3"/>
    <s v="GCA_001766235.1"/>
    <s v="Primary Assembly"/>
    <s v="chromosome"/>
    <s v="CP015164.1"/>
    <n v="2478030"/>
    <n v="2479910"/>
    <x v="1"/>
    <s v="AOW47399.1"/>
    <m/>
    <m/>
    <s v="tRNA uridine(34) 5-carboxymethylaminomethyl synthesis enzyme MnmG"/>
    <m/>
    <m/>
    <s v="A4S02_12150"/>
    <n v="1881"/>
    <n v="626"/>
    <m/>
  </r>
  <r>
    <n v="4861"/>
    <x v="0"/>
    <x v="2"/>
    <s v="GCA_001766235.1"/>
    <s v="Primary Assembly"/>
    <s v="chromosome"/>
    <s v="CP015164.1"/>
    <n v="2479932"/>
    <n v="2481263"/>
    <x v="1"/>
    <m/>
    <m/>
    <m/>
    <m/>
    <m/>
    <m/>
    <s v="A4S02_12155"/>
    <n v="1332"/>
    <m/>
    <m/>
  </r>
  <r>
    <n v="4862"/>
    <x v="1"/>
    <x v="3"/>
    <s v="GCA_001766235.1"/>
    <s v="Primary Assembly"/>
    <s v="chromosome"/>
    <s v="CP015164.1"/>
    <n v="2479932"/>
    <n v="2481263"/>
    <x v="1"/>
    <s v="AOW47400.1"/>
    <m/>
    <m/>
    <s v="tRNA uridine(34) 5-carboxymethylaminomethyl synthesis GTPase MnmE"/>
    <m/>
    <m/>
    <s v="A4S02_12155"/>
    <n v="1332"/>
    <n v="443"/>
    <m/>
  </r>
  <r>
    <n v="4863"/>
    <x v="0"/>
    <x v="2"/>
    <s v="GCA_001766235.1"/>
    <s v="Primary Assembly"/>
    <s v="chromosome"/>
    <s v="CP015164.1"/>
    <n v="2481426"/>
    <n v="2481890"/>
    <x v="0"/>
    <m/>
    <m/>
    <m/>
    <m/>
    <m/>
    <m/>
    <s v="A4S02_12160"/>
    <n v="465"/>
    <m/>
    <m/>
  </r>
  <r>
    <n v="4864"/>
    <x v="1"/>
    <x v="3"/>
    <s v="GCA_001766235.1"/>
    <s v="Primary Assembly"/>
    <s v="chromosome"/>
    <s v="CP015164.1"/>
    <n v="2481426"/>
    <n v="2481890"/>
    <x v="0"/>
    <s v="AOW47401.1"/>
    <m/>
    <m/>
    <s v="cysteine methyltransferase"/>
    <m/>
    <m/>
    <s v="A4S02_12160"/>
    <n v="465"/>
    <n v="154"/>
    <m/>
  </r>
  <r>
    <n v="4865"/>
    <x v="0"/>
    <x v="2"/>
    <s v="GCA_001766235.1"/>
    <s v="Primary Assembly"/>
    <s v="chromosome"/>
    <s v="CP015164.1"/>
    <n v="2482155"/>
    <n v="2482550"/>
    <x v="1"/>
    <m/>
    <m/>
    <m/>
    <m/>
    <m/>
    <m/>
    <s v="A4S02_12165"/>
    <n v="396"/>
    <m/>
    <m/>
  </r>
  <r>
    <n v="4866"/>
    <x v="1"/>
    <x v="3"/>
    <s v="GCA_001766235.1"/>
    <s v="Primary Assembly"/>
    <s v="chromosome"/>
    <s v="CP015164.1"/>
    <n v="2482155"/>
    <n v="2482550"/>
    <x v="1"/>
    <s v="AOW47402.1"/>
    <m/>
    <m/>
    <s v="hypothetical protein"/>
    <m/>
    <m/>
    <s v="A4S02_12165"/>
    <n v="396"/>
    <n v="131"/>
    <m/>
  </r>
  <r>
    <n v="4867"/>
    <x v="0"/>
    <x v="2"/>
    <s v="GCA_001766235.1"/>
    <s v="Primary Assembly"/>
    <s v="chromosome"/>
    <s v="CP015164.1"/>
    <n v="2482884"/>
    <n v="2483327"/>
    <x v="0"/>
    <m/>
    <m/>
    <m/>
    <m/>
    <m/>
    <m/>
    <s v="A4S02_12170"/>
    <n v="444"/>
    <m/>
    <m/>
  </r>
  <r>
    <n v="4868"/>
    <x v="1"/>
    <x v="3"/>
    <s v="GCA_001766235.1"/>
    <s v="Primary Assembly"/>
    <s v="chromosome"/>
    <s v="CP015164.1"/>
    <n v="2482884"/>
    <n v="2483327"/>
    <x v="0"/>
    <s v="AOW47403.1"/>
    <m/>
    <m/>
    <s v="hypothetical protein"/>
    <m/>
    <m/>
    <s v="A4S02_12170"/>
    <n v="444"/>
    <n v="147"/>
    <m/>
  </r>
  <r>
    <n v="4869"/>
    <x v="0"/>
    <x v="4"/>
    <s v="GCA_001766235.1"/>
    <s v="Primary Assembly"/>
    <s v="chromosome"/>
    <s v="CP015164.1"/>
    <n v="2483445"/>
    <n v="2483521"/>
    <x v="1"/>
    <m/>
    <m/>
    <m/>
    <m/>
    <m/>
    <m/>
    <s v="A4S02_12175"/>
    <n v="77"/>
    <m/>
    <m/>
  </r>
  <r>
    <n v="4870"/>
    <x v="2"/>
    <x v="5"/>
    <s v="GCA_001766235.1"/>
    <s v="Primary Assembly"/>
    <s v="chromosome"/>
    <s v="CP015164.1"/>
    <n v="2483445"/>
    <n v="2483521"/>
    <x v="1"/>
    <m/>
    <m/>
    <m/>
    <s v="tRNA-Pro"/>
    <m/>
    <m/>
    <s v="A4S02_12175"/>
    <n v="77"/>
    <m/>
    <s v="anticodon=CGG"/>
  </r>
  <r>
    <n v="4871"/>
    <x v="0"/>
    <x v="2"/>
    <s v="GCA_001766235.1"/>
    <s v="Primary Assembly"/>
    <s v="chromosome"/>
    <s v="CP015164.1"/>
    <n v="2483600"/>
    <n v="2484184"/>
    <x v="1"/>
    <m/>
    <m/>
    <m/>
    <m/>
    <m/>
    <m/>
    <s v="A4S02_12180"/>
    <n v="585"/>
    <m/>
    <m/>
  </r>
  <r>
    <n v="4872"/>
    <x v="1"/>
    <x v="3"/>
    <s v="GCA_001766235.1"/>
    <s v="Primary Assembly"/>
    <s v="chromosome"/>
    <s v="CP015164.1"/>
    <n v="2483600"/>
    <n v="2484184"/>
    <x v="1"/>
    <s v="AOW47404.1"/>
    <m/>
    <m/>
    <s v="Rossman fold protein, TIGR00730 family"/>
    <m/>
    <m/>
    <s v="A4S02_12180"/>
    <n v="585"/>
    <n v="194"/>
    <m/>
  </r>
  <r>
    <n v="4873"/>
    <x v="0"/>
    <x v="0"/>
    <s v="GCA_001766235.1"/>
    <s v="Primary Assembly"/>
    <s v="chromosome"/>
    <s v="CP015164.1"/>
    <n v="2484248"/>
    <n v="2485466"/>
    <x v="1"/>
    <m/>
    <m/>
    <m/>
    <m/>
    <m/>
    <m/>
    <s v="A4S02_12185"/>
    <n v="1219"/>
    <m/>
    <s v="pseudo"/>
  </r>
  <r>
    <n v="4874"/>
    <x v="1"/>
    <x v="1"/>
    <s v="GCA_001766235.1"/>
    <s v="Primary Assembly"/>
    <s v="chromosome"/>
    <s v="CP015164.1"/>
    <n v="2484248"/>
    <n v="2485466"/>
    <x v="1"/>
    <m/>
    <m/>
    <m/>
    <s v="MFS transporter"/>
    <m/>
    <m/>
    <s v="A4S02_12185"/>
    <n v="1219"/>
    <m/>
    <s v="pseudo"/>
  </r>
  <r>
    <n v="4875"/>
    <x v="0"/>
    <x v="2"/>
    <s v="GCA_001766235.1"/>
    <s v="Primary Assembly"/>
    <s v="chromosome"/>
    <s v="CP015164.1"/>
    <n v="2485563"/>
    <n v="2486138"/>
    <x v="0"/>
    <m/>
    <m/>
    <m/>
    <m/>
    <m/>
    <m/>
    <s v="A4S02_12190"/>
    <n v="576"/>
    <m/>
    <m/>
  </r>
  <r>
    <n v="4876"/>
    <x v="1"/>
    <x v="3"/>
    <s v="GCA_001766235.1"/>
    <s v="Primary Assembly"/>
    <s v="chromosome"/>
    <s v="CP015164.1"/>
    <n v="2485563"/>
    <n v="2486138"/>
    <x v="0"/>
    <s v="AOW47405.1"/>
    <m/>
    <m/>
    <s v="ADP-ribose pyrophosphatase"/>
    <m/>
    <m/>
    <s v="A4S02_12190"/>
    <n v="576"/>
    <n v="191"/>
    <m/>
  </r>
  <r>
    <n v="4877"/>
    <x v="0"/>
    <x v="2"/>
    <s v="GCA_001766235.1"/>
    <s v="Primary Assembly"/>
    <s v="chromosome"/>
    <s v="CP015164.1"/>
    <n v="2486173"/>
    <n v="2486625"/>
    <x v="1"/>
    <m/>
    <m/>
    <m/>
    <m/>
    <m/>
    <m/>
    <s v="A4S02_12195"/>
    <n v="453"/>
    <m/>
    <m/>
  </r>
  <r>
    <n v="4878"/>
    <x v="1"/>
    <x v="3"/>
    <s v="GCA_001766235.1"/>
    <s v="Primary Assembly"/>
    <s v="chromosome"/>
    <s v="CP015164.1"/>
    <n v="2486173"/>
    <n v="2486625"/>
    <x v="1"/>
    <s v="AOW47908.1"/>
    <m/>
    <m/>
    <s v="TIGR00701 family protein"/>
    <m/>
    <m/>
    <s v="A4S02_12195"/>
    <n v="453"/>
    <n v="150"/>
    <m/>
  </r>
  <r>
    <n v="4879"/>
    <x v="0"/>
    <x v="2"/>
    <s v="GCA_001766235.1"/>
    <s v="Primary Assembly"/>
    <s v="chromosome"/>
    <s v="CP015164.1"/>
    <n v="2486628"/>
    <n v="2487326"/>
    <x v="1"/>
    <m/>
    <m/>
    <m/>
    <m/>
    <m/>
    <m/>
    <s v="A4S02_12200"/>
    <n v="699"/>
    <m/>
    <m/>
  </r>
  <r>
    <n v="4880"/>
    <x v="1"/>
    <x v="3"/>
    <s v="GCA_001766235.1"/>
    <s v="Primary Assembly"/>
    <s v="chromosome"/>
    <s v="CP015164.1"/>
    <n v="2486628"/>
    <n v="2487326"/>
    <x v="1"/>
    <s v="AOW47406.1"/>
    <m/>
    <m/>
    <s v="phosphatase"/>
    <m/>
    <m/>
    <s v="A4S02_12200"/>
    <n v="699"/>
    <n v="232"/>
    <m/>
  </r>
  <r>
    <n v="4881"/>
    <x v="0"/>
    <x v="2"/>
    <s v="GCA_001766235.1"/>
    <s v="Primary Assembly"/>
    <s v="chromosome"/>
    <s v="CP015164.1"/>
    <n v="2487326"/>
    <n v="2488402"/>
    <x v="1"/>
    <m/>
    <m/>
    <m/>
    <m/>
    <m/>
    <m/>
    <s v="A4S02_12205"/>
    <n v="1077"/>
    <m/>
    <m/>
  </r>
  <r>
    <n v="4882"/>
    <x v="1"/>
    <x v="3"/>
    <s v="GCA_001766235.1"/>
    <s v="Primary Assembly"/>
    <s v="chromosome"/>
    <s v="CP015164.1"/>
    <n v="2487326"/>
    <n v="2488402"/>
    <x v="1"/>
    <s v="AOW47907.1"/>
    <m/>
    <m/>
    <s v="uroporphyrinogen decarboxylase"/>
    <m/>
    <m/>
    <s v="A4S02_12205"/>
    <n v="1077"/>
    <n v="358"/>
    <m/>
  </r>
  <r>
    <n v="4883"/>
    <x v="0"/>
    <x v="2"/>
    <s v="GCA_001766235.1"/>
    <s v="Primary Assembly"/>
    <s v="chromosome"/>
    <s v="CP015164.1"/>
    <n v="2488775"/>
    <n v="2489407"/>
    <x v="0"/>
    <m/>
    <m/>
    <m/>
    <m/>
    <m/>
    <m/>
    <s v="A4S02_12210"/>
    <n v="633"/>
    <m/>
    <m/>
  </r>
  <r>
    <n v="4884"/>
    <x v="1"/>
    <x v="3"/>
    <s v="GCA_001766235.1"/>
    <s v="Primary Assembly"/>
    <s v="chromosome"/>
    <s v="CP015164.1"/>
    <n v="2488775"/>
    <n v="2489407"/>
    <x v="0"/>
    <s v="AOW47407.1"/>
    <m/>
    <m/>
    <s v="semialdehyde dehydrogenase"/>
    <m/>
    <m/>
    <s v="A4S02_12210"/>
    <n v="633"/>
    <n v="210"/>
    <m/>
  </r>
  <r>
    <n v="4885"/>
    <x v="0"/>
    <x v="4"/>
    <s v="GCA_001766235.1"/>
    <s v="Primary Assembly"/>
    <s v="chromosome"/>
    <s v="CP015164.1"/>
    <n v="2489497"/>
    <n v="2489572"/>
    <x v="0"/>
    <m/>
    <m/>
    <m/>
    <m/>
    <m/>
    <m/>
    <s v="A4S02_12215"/>
    <n v="76"/>
    <m/>
    <m/>
  </r>
  <r>
    <n v="4886"/>
    <x v="2"/>
    <x v="5"/>
    <s v="GCA_001766235.1"/>
    <s v="Primary Assembly"/>
    <s v="chromosome"/>
    <s v="CP015164.1"/>
    <n v="2489497"/>
    <n v="2489572"/>
    <x v="0"/>
    <m/>
    <m/>
    <m/>
    <s v="tRNA-Ala"/>
    <m/>
    <m/>
    <s v="A4S02_12215"/>
    <n v="76"/>
    <m/>
    <s v="anticodon=GGC"/>
  </r>
  <r>
    <n v="4887"/>
    <x v="0"/>
    <x v="2"/>
    <s v="GCA_001766235.1"/>
    <s v="Primary Assembly"/>
    <s v="chromosome"/>
    <s v="CP015164.1"/>
    <n v="2489702"/>
    <n v="2490181"/>
    <x v="1"/>
    <m/>
    <m/>
    <m/>
    <m/>
    <m/>
    <m/>
    <s v="A4S02_12220"/>
    <n v="480"/>
    <m/>
    <m/>
  </r>
  <r>
    <n v="4888"/>
    <x v="1"/>
    <x v="3"/>
    <s v="GCA_001766235.1"/>
    <s v="Primary Assembly"/>
    <s v="chromosome"/>
    <s v="CP015164.1"/>
    <n v="2489702"/>
    <n v="2490181"/>
    <x v="1"/>
    <s v="AOW47408.1"/>
    <m/>
    <m/>
    <s v="hypothetical protein"/>
    <m/>
    <m/>
    <s v="A4S02_12220"/>
    <n v="480"/>
    <n v="159"/>
    <m/>
  </r>
  <r>
    <n v="4889"/>
    <x v="0"/>
    <x v="2"/>
    <s v="GCA_001766235.1"/>
    <s v="Primary Assembly"/>
    <s v="chromosome"/>
    <s v="CP015164.1"/>
    <n v="2490420"/>
    <n v="2490947"/>
    <x v="0"/>
    <m/>
    <m/>
    <m/>
    <m/>
    <m/>
    <m/>
    <s v="A4S02_12225"/>
    <n v="528"/>
    <m/>
    <m/>
  </r>
  <r>
    <n v="4890"/>
    <x v="1"/>
    <x v="3"/>
    <s v="GCA_001766235.1"/>
    <s v="Primary Assembly"/>
    <s v="chromosome"/>
    <s v="CP015164.1"/>
    <n v="2490420"/>
    <n v="2490947"/>
    <x v="0"/>
    <s v="AOW47409.1"/>
    <m/>
    <m/>
    <s v="hypothetical protein"/>
    <m/>
    <m/>
    <s v="A4S02_12225"/>
    <n v="528"/>
    <n v="175"/>
    <m/>
  </r>
  <r>
    <n v="4891"/>
    <x v="0"/>
    <x v="2"/>
    <s v="GCA_001766235.1"/>
    <s v="Primary Assembly"/>
    <s v="chromosome"/>
    <s v="CP015164.1"/>
    <n v="2491084"/>
    <n v="2492331"/>
    <x v="0"/>
    <m/>
    <m/>
    <m/>
    <m/>
    <m/>
    <m/>
    <s v="A4S02_12230"/>
    <n v="1248"/>
    <m/>
    <m/>
  </r>
  <r>
    <n v="4892"/>
    <x v="1"/>
    <x v="3"/>
    <s v="GCA_001766235.1"/>
    <s v="Primary Assembly"/>
    <s v="chromosome"/>
    <s v="CP015164.1"/>
    <n v="2491084"/>
    <n v="2492331"/>
    <x v="0"/>
    <s v="AOW47410.1"/>
    <m/>
    <m/>
    <s v="multidrug ABC transporter"/>
    <m/>
    <m/>
    <s v="A4S02_12230"/>
    <n v="1248"/>
    <n v="415"/>
    <m/>
  </r>
  <r>
    <n v="4893"/>
    <x v="0"/>
    <x v="2"/>
    <s v="GCA_001766235.1"/>
    <s v="Primary Assembly"/>
    <s v="chromosome"/>
    <s v="CP015164.1"/>
    <n v="2492356"/>
    <n v="2492742"/>
    <x v="1"/>
    <m/>
    <m/>
    <m/>
    <m/>
    <m/>
    <m/>
    <s v="A4S02_12235"/>
    <n v="387"/>
    <m/>
    <m/>
  </r>
  <r>
    <n v="4894"/>
    <x v="1"/>
    <x v="3"/>
    <s v="GCA_001766235.1"/>
    <s v="Primary Assembly"/>
    <s v="chromosome"/>
    <s v="CP015164.1"/>
    <n v="2492356"/>
    <n v="2492742"/>
    <x v="1"/>
    <s v="AOW47411.1"/>
    <m/>
    <m/>
    <s v="hypothetical protein"/>
    <m/>
    <m/>
    <s v="A4S02_12235"/>
    <n v="387"/>
    <n v="128"/>
    <m/>
  </r>
  <r>
    <n v="4895"/>
    <x v="0"/>
    <x v="2"/>
    <s v="GCA_001766235.1"/>
    <s v="Primary Assembly"/>
    <s v="chromosome"/>
    <s v="CP015164.1"/>
    <n v="2492773"/>
    <n v="2492958"/>
    <x v="1"/>
    <m/>
    <m/>
    <m/>
    <m/>
    <m/>
    <m/>
    <s v="A4S02_12240"/>
    <n v="186"/>
    <m/>
    <m/>
  </r>
  <r>
    <n v="4896"/>
    <x v="1"/>
    <x v="3"/>
    <s v="GCA_001766235.1"/>
    <s v="Primary Assembly"/>
    <s v="chromosome"/>
    <s v="CP015164.1"/>
    <n v="2492773"/>
    <n v="2492958"/>
    <x v="1"/>
    <s v="AOW47412.1"/>
    <m/>
    <m/>
    <s v="hypothetical protein"/>
    <m/>
    <m/>
    <s v="A4S02_12240"/>
    <n v="186"/>
    <n v="61"/>
    <m/>
  </r>
  <r>
    <n v="4897"/>
    <x v="0"/>
    <x v="2"/>
    <s v="GCA_001766235.1"/>
    <s v="Primary Assembly"/>
    <s v="chromosome"/>
    <s v="CP015164.1"/>
    <n v="2492985"/>
    <n v="2493689"/>
    <x v="1"/>
    <m/>
    <m/>
    <m/>
    <m/>
    <m/>
    <m/>
    <s v="A4S02_12245"/>
    <n v="705"/>
    <m/>
    <m/>
  </r>
  <r>
    <n v="4898"/>
    <x v="1"/>
    <x v="3"/>
    <s v="GCA_001766235.1"/>
    <s v="Primary Assembly"/>
    <s v="chromosome"/>
    <s v="CP015164.1"/>
    <n v="2492985"/>
    <n v="2493689"/>
    <x v="1"/>
    <s v="AOW47413.1"/>
    <m/>
    <m/>
    <s v="peptidase"/>
    <m/>
    <m/>
    <s v="A4S02_12245"/>
    <n v="705"/>
    <n v="234"/>
    <m/>
  </r>
  <r>
    <n v="4899"/>
    <x v="0"/>
    <x v="2"/>
    <s v="GCA_001766235.1"/>
    <s v="Primary Assembly"/>
    <s v="chromosome"/>
    <s v="CP015164.1"/>
    <n v="2493704"/>
    <n v="2494663"/>
    <x v="1"/>
    <m/>
    <m/>
    <m/>
    <m/>
    <m/>
    <m/>
    <s v="A4S02_12250"/>
    <n v="960"/>
    <m/>
    <m/>
  </r>
  <r>
    <n v="4900"/>
    <x v="1"/>
    <x v="3"/>
    <s v="GCA_001766235.1"/>
    <s v="Primary Assembly"/>
    <s v="chromosome"/>
    <s v="CP015164.1"/>
    <n v="2493704"/>
    <n v="2494663"/>
    <x v="1"/>
    <s v="AOW47414.1"/>
    <m/>
    <m/>
    <s v="co-chaperone YbbN"/>
    <m/>
    <m/>
    <s v="A4S02_12250"/>
    <n v="960"/>
    <n v="319"/>
    <m/>
  </r>
  <r>
    <n v="4901"/>
    <x v="0"/>
    <x v="2"/>
    <s v="GCA_001766235.1"/>
    <s v="Primary Assembly"/>
    <s v="chromosome"/>
    <s v="CP015164.1"/>
    <n v="2494902"/>
    <n v="2497766"/>
    <x v="0"/>
    <m/>
    <m/>
    <m/>
    <m/>
    <m/>
    <m/>
    <s v="A4S02_12255"/>
    <n v="2865"/>
    <m/>
    <m/>
  </r>
  <r>
    <n v="4902"/>
    <x v="1"/>
    <x v="3"/>
    <s v="GCA_001766235.1"/>
    <s v="Primary Assembly"/>
    <s v="chromosome"/>
    <s v="CP015164.1"/>
    <n v="2494902"/>
    <n v="2497766"/>
    <x v="0"/>
    <s v="AOW47415.1"/>
    <m/>
    <m/>
    <s v="excinuclease ABC subunit A"/>
    <m/>
    <m/>
    <s v="A4S02_12255"/>
    <n v="2865"/>
    <n v="954"/>
    <m/>
  </r>
  <r>
    <n v="4903"/>
    <x v="0"/>
    <x v="2"/>
    <s v="GCA_001766235.1"/>
    <s v="Primary Assembly"/>
    <s v="chromosome"/>
    <s v="CP015164.1"/>
    <n v="2497766"/>
    <n v="2498605"/>
    <x v="0"/>
    <m/>
    <m/>
    <m/>
    <m/>
    <m/>
    <m/>
    <s v="A4S02_12260"/>
    <n v="840"/>
    <m/>
    <m/>
  </r>
  <r>
    <n v="4904"/>
    <x v="1"/>
    <x v="3"/>
    <s v="GCA_001766235.1"/>
    <s v="Primary Assembly"/>
    <s v="chromosome"/>
    <s v="CP015164.1"/>
    <n v="2497766"/>
    <n v="2498605"/>
    <x v="0"/>
    <s v="AOW47416.1"/>
    <m/>
    <m/>
    <s v="creatininase"/>
    <m/>
    <m/>
    <s v="A4S02_12260"/>
    <n v="840"/>
    <n v="279"/>
    <m/>
  </r>
  <r>
    <n v="4905"/>
    <x v="0"/>
    <x v="2"/>
    <s v="GCA_001766235.1"/>
    <s v="Primary Assembly"/>
    <s v="chromosome"/>
    <s v="CP015164.1"/>
    <n v="2498743"/>
    <n v="2500011"/>
    <x v="0"/>
    <m/>
    <m/>
    <m/>
    <m/>
    <m/>
    <m/>
    <s v="A4S02_12265"/>
    <n v="1269"/>
    <m/>
    <m/>
  </r>
  <r>
    <n v="4906"/>
    <x v="1"/>
    <x v="3"/>
    <s v="GCA_001766235.1"/>
    <s v="Primary Assembly"/>
    <s v="chromosome"/>
    <s v="CP015164.1"/>
    <n v="2498743"/>
    <n v="2500011"/>
    <x v="0"/>
    <s v="AOW47417.1"/>
    <m/>
    <m/>
    <s v="hypothetical protein"/>
    <m/>
    <m/>
    <s v="A4S02_12265"/>
    <n v="1269"/>
    <n v="422"/>
    <m/>
  </r>
  <r>
    <n v="4907"/>
    <x v="0"/>
    <x v="2"/>
    <s v="GCA_001766235.1"/>
    <s v="Primary Assembly"/>
    <s v="chromosome"/>
    <s v="CP015164.1"/>
    <n v="2500092"/>
    <n v="2501324"/>
    <x v="0"/>
    <m/>
    <m/>
    <m/>
    <m/>
    <m/>
    <m/>
    <s v="A4S02_12270"/>
    <n v="1233"/>
    <m/>
    <m/>
  </r>
  <r>
    <n v="4908"/>
    <x v="1"/>
    <x v="3"/>
    <s v="GCA_001766235.1"/>
    <s v="Primary Assembly"/>
    <s v="chromosome"/>
    <s v="CP015164.1"/>
    <n v="2500092"/>
    <n v="2501324"/>
    <x v="0"/>
    <s v="AOW47418.1"/>
    <m/>
    <m/>
    <s v="DNA replication initiation protein"/>
    <m/>
    <m/>
    <s v="A4S02_12270"/>
    <n v="1233"/>
    <n v="410"/>
    <m/>
  </r>
  <r>
    <n v="4909"/>
    <x v="0"/>
    <x v="2"/>
    <s v="GCA_001766235.1"/>
    <s v="Primary Assembly"/>
    <s v="chromosome"/>
    <s v="CP015164.1"/>
    <n v="2501552"/>
    <n v="2502112"/>
    <x v="0"/>
    <m/>
    <m/>
    <m/>
    <m/>
    <m/>
    <m/>
    <s v="A4S02_12275"/>
    <n v="561"/>
    <m/>
    <m/>
  </r>
  <r>
    <n v="4910"/>
    <x v="1"/>
    <x v="3"/>
    <s v="GCA_001766235.1"/>
    <s v="Primary Assembly"/>
    <s v="chromosome"/>
    <s v="CP015164.1"/>
    <n v="2501552"/>
    <n v="2502112"/>
    <x v="0"/>
    <s v="AOW47419.1"/>
    <m/>
    <m/>
    <s v="iron transporter"/>
    <m/>
    <m/>
    <s v="A4S02_12275"/>
    <n v="561"/>
    <n v="186"/>
    <m/>
  </r>
  <r>
    <n v="4911"/>
    <x v="0"/>
    <x v="2"/>
    <s v="GCA_001766235.1"/>
    <s v="Primary Assembly"/>
    <s v="chromosome"/>
    <s v="CP015164.1"/>
    <n v="2502223"/>
    <n v="2502807"/>
    <x v="0"/>
    <m/>
    <m/>
    <m/>
    <m/>
    <m/>
    <m/>
    <s v="A4S02_12280"/>
    <n v="585"/>
    <m/>
    <m/>
  </r>
  <r>
    <n v="4912"/>
    <x v="1"/>
    <x v="3"/>
    <s v="GCA_001766235.1"/>
    <s v="Primary Assembly"/>
    <s v="chromosome"/>
    <s v="CP015164.1"/>
    <n v="2502223"/>
    <n v="2502807"/>
    <x v="0"/>
    <s v="AOW47420.1"/>
    <m/>
    <m/>
    <s v="malonic semialdehyde reductase"/>
    <m/>
    <m/>
    <s v="A4S02_12280"/>
    <n v="585"/>
    <n v="194"/>
    <m/>
  </r>
  <r>
    <n v="4913"/>
    <x v="0"/>
    <x v="2"/>
    <s v="GCA_001766235.1"/>
    <s v="Primary Assembly"/>
    <s v="chromosome"/>
    <s v="CP015164.1"/>
    <n v="2502804"/>
    <n v="2503496"/>
    <x v="0"/>
    <m/>
    <m/>
    <m/>
    <m/>
    <m/>
    <m/>
    <s v="A4S02_12285"/>
    <n v="693"/>
    <m/>
    <m/>
  </r>
  <r>
    <n v="4914"/>
    <x v="1"/>
    <x v="3"/>
    <s v="GCA_001766235.1"/>
    <s v="Primary Assembly"/>
    <s v="chromosome"/>
    <s v="CP015164.1"/>
    <n v="2502804"/>
    <n v="2503496"/>
    <x v="0"/>
    <s v="AOW47421.1"/>
    <m/>
    <m/>
    <s v="tRNA N6-adenosine(37)-N6-threonylcarbamoyltransferase complex dimerization subunit TsaB"/>
    <m/>
    <m/>
    <s v="A4S02_12285"/>
    <n v="693"/>
    <n v="230"/>
    <m/>
  </r>
  <r>
    <n v="4915"/>
    <x v="0"/>
    <x v="2"/>
    <s v="GCA_001766235.1"/>
    <s v="Primary Assembly"/>
    <s v="chromosome"/>
    <s v="CP015164.1"/>
    <n v="2503493"/>
    <n v="2503951"/>
    <x v="0"/>
    <m/>
    <m/>
    <m/>
    <m/>
    <m/>
    <m/>
    <s v="A4S02_12290"/>
    <n v="459"/>
    <m/>
    <m/>
  </r>
  <r>
    <n v="4916"/>
    <x v="1"/>
    <x v="3"/>
    <s v="GCA_001766235.1"/>
    <s v="Primary Assembly"/>
    <s v="chromosome"/>
    <s v="CP015164.1"/>
    <n v="2503493"/>
    <n v="2503951"/>
    <x v="0"/>
    <s v="AOW47422.1"/>
    <m/>
    <m/>
    <s v="ribosomal-protein-alanine N-acetyltransferase"/>
    <m/>
    <m/>
    <s v="A4S02_12290"/>
    <n v="459"/>
    <n v="152"/>
    <m/>
  </r>
  <r>
    <n v="4917"/>
    <x v="0"/>
    <x v="2"/>
    <s v="GCA_001766235.1"/>
    <s v="Primary Assembly"/>
    <s v="chromosome"/>
    <s v="CP015164.1"/>
    <n v="2504002"/>
    <n v="2505270"/>
    <x v="1"/>
    <m/>
    <m/>
    <m/>
    <m/>
    <m/>
    <m/>
    <s v="A4S02_12295"/>
    <n v="1269"/>
    <m/>
    <m/>
  </r>
  <r>
    <n v="4918"/>
    <x v="1"/>
    <x v="3"/>
    <s v="GCA_001766235.1"/>
    <s v="Primary Assembly"/>
    <s v="chromosome"/>
    <s v="CP015164.1"/>
    <n v="2504002"/>
    <n v="2505270"/>
    <x v="1"/>
    <s v="AOW47909.1"/>
    <m/>
    <m/>
    <s v="phosphoribosylamine--glycine ligase"/>
    <m/>
    <m/>
    <s v="A4S02_12295"/>
    <n v="1269"/>
    <n v="422"/>
    <m/>
  </r>
  <r>
    <n v="4919"/>
    <x v="0"/>
    <x v="2"/>
    <s v="GCA_001766235.1"/>
    <s v="Primary Assembly"/>
    <s v="chromosome"/>
    <s v="CP015164.1"/>
    <n v="2505337"/>
    <n v="2506791"/>
    <x v="0"/>
    <m/>
    <m/>
    <m/>
    <m/>
    <m/>
    <m/>
    <s v="A4S02_12300"/>
    <n v="1455"/>
    <m/>
    <m/>
  </r>
  <r>
    <n v="4920"/>
    <x v="1"/>
    <x v="3"/>
    <s v="GCA_001766235.1"/>
    <s v="Primary Assembly"/>
    <s v="chromosome"/>
    <s v="CP015164.1"/>
    <n v="2505337"/>
    <n v="2506791"/>
    <x v="0"/>
    <s v="AOW47423.1"/>
    <m/>
    <m/>
    <s v="exodeoxyribonuclease VII large subunit"/>
    <m/>
    <m/>
    <s v="A4S02_12300"/>
    <n v="1455"/>
    <n v="484"/>
    <m/>
  </r>
  <r>
    <n v="4921"/>
    <x v="0"/>
    <x v="2"/>
    <s v="GCA_001766235.1"/>
    <s v="Primary Assembly"/>
    <s v="chromosome"/>
    <s v="CP015164.1"/>
    <n v="2506889"/>
    <n v="2507230"/>
    <x v="0"/>
    <m/>
    <m/>
    <m/>
    <m/>
    <m/>
    <m/>
    <s v="A4S02_12305"/>
    <n v="342"/>
    <m/>
    <m/>
  </r>
  <r>
    <n v="4922"/>
    <x v="1"/>
    <x v="3"/>
    <s v="GCA_001766235.1"/>
    <s v="Primary Assembly"/>
    <s v="chromosome"/>
    <s v="CP015164.1"/>
    <n v="2506889"/>
    <n v="2507230"/>
    <x v="0"/>
    <s v="AOW47424.1"/>
    <m/>
    <m/>
    <s v="hypothetical protein"/>
    <m/>
    <m/>
    <s v="A4S02_12305"/>
    <n v="342"/>
    <n v="113"/>
    <m/>
  </r>
  <r>
    <n v="4923"/>
    <x v="0"/>
    <x v="4"/>
    <s v="GCA_001766235.1"/>
    <s v="Primary Assembly"/>
    <s v="chromosome"/>
    <s v="CP015164.1"/>
    <n v="2507286"/>
    <n v="2507372"/>
    <x v="0"/>
    <m/>
    <m/>
    <m/>
    <m/>
    <m/>
    <m/>
    <s v="A4S02_12310"/>
    <n v="87"/>
    <m/>
    <m/>
  </r>
  <r>
    <n v="4924"/>
    <x v="2"/>
    <x v="5"/>
    <s v="GCA_001766235.1"/>
    <s v="Primary Assembly"/>
    <s v="chromosome"/>
    <s v="CP015164.1"/>
    <n v="2507286"/>
    <n v="2507372"/>
    <x v="0"/>
    <m/>
    <m/>
    <m/>
    <s v="tRNA-Leu"/>
    <m/>
    <m/>
    <s v="A4S02_12310"/>
    <n v="87"/>
    <m/>
    <s v="anticodon=CAA"/>
  </r>
  <r>
    <n v="4925"/>
    <x v="0"/>
    <x v="2"/>
    <s v="GCA_001766235.1"/>
    <s v="Primary Assembly"/>
    <s v="chromosome"/>
    <s v="CP015164.1"/>
    <n v="2507404"/>
    <n v="2508579"/>
    <x v="0"/>
    <m/>
    <m/>
    <m/>
    <m/>
    <m/>
    <m/>
    <s v="A4S02_12315"/>
    <n v="1176"/>
    <m/>
    <m/>
  </r>
  <r>
    <n v="4926"/>
    <x v="1"/>
    <x v="3"/>
    <s v="GCA_001766235.1"/>
    <s v="Primary Assembly"/>
    <s v="chromosome"/>
    <s v="CP015164.1"/>
    <n v="2507404"/>
    <n v="2508579"/>
    <x v="0"/>
    <s v="AOW47425.1"/>
    <m/>
    <m/>
    <s v="phosphoserine aminotransferase"/>
    <m/>
    <m/>
    <s v="A4S02_12315"/>
    <n v="1176"/>
    <n v="391"/>
    <m/>
  </r>
  <r>
    <n v="4927"/>
    <x v="0"/>
    <x v="2"/>
    <s v="GCA_001766235.1"/>
    <s v="Primary Assembly"/>
    <s v="chromosome"/>
    <s v="CP015164.1"/>
    <n v="2508663"/>
    <n v="2510054"/>
    <x v="1"/>
    <m/>
    <m/>
    <m/>
    <m/>
    <m/>
    <m/>
    <s v="A4S02_12320"/>
    <n v="1392"/>
    <m/>
    <m/>
  </r>
  <r>
    <n v="4928"/>
    <x v="1"/>
    <x v="3"/>
    <s v="GCA_001766235.1"/>
    <s v="Primary Assembly"/>
    <s v="chromosome"/>
    <s v="CP015164.1"/>
    <n v="2508663"/>
    <n v="2510054"/>
    <x v="1"/>
    <s v="AOW47426.1"/>
    <m/>
    <m/>
    <s v="succinate-semialdehyde dehydrogenase"/>
    <m/>
    <m/>
    <s v="A4S02_12320"/>
    <n v="1392"/>
    <n v="463"/>
    <m/>
  </r>
  <r>
    <n v="4929"/>
    <x v="0"/>
    <x v="2"/>
    <s v="GCA_001766235.1"/>
    <s v="Primary Assembly"/>
    <s v="chromosome"/>
    <s v="CP015164.1"/>
    <n v="2510094"/>
    <n v="2511122"/>
    <x v="1"/>
    <m/>
    <m/>
    <m/>
    <m/>
    <m/>
    <m/>
    <s v="A4S02_12325"/>
    <n v="1029"/>
    <m/>
    <m/>
  </r>
  <r>
    <n v="4930"/>
    <x v="1"/>
    <x v="3"/>
    <s v="GCA_001766235.1"/>
    <s v="Primary Assembly"/>
    <s v="chromosome"/>
    <s v="CP015164.1"/>
    <n v="2510094"/>
    <n v="2511122"/>
    <x v="1"/>
    <s v="AOW47427.1"/>
    <m/>
    <m/>
    <s v="zinc-dependent alcohol dehydrogenase"/>
    <m/>
    <m/>
    <s v="A4S02_12325"/>
    <n v="1029"/>
    <n v="342"/>
    <m/>
  </r>
  <r>
    <n v="4931"/>
    <x v="0"/>
    <x v="2"/>
    <s v="GCA_001766235.1"/>
    <s v="Primary Assembly"/>
    <s v="chromosome"/>
    <s v="CP015164.1"/>
    <n v="2511198"/>
    <n v="2512613"/>
    <x v="1"/>
    <m/>
    <m/>
    <m/>
    <m/>
    <m/>
    <m/>
    <s v="A4S02_12330"/>
    <n v="1416"/>
    <m/>
    <m/>
  </r>
  <r>
    <n v="4932"/>
    <x v="1"/>
    <x v="3"/>
    <s v="GCA_001766235.1"/>
    <s v="Primary Assembly"/>
    <s v="chromosome"/>
    <s v="CP015164.1"/>
    <n v="2511198"/>
    <n v="2512613"/>
    <x v="1"/>
    <s v="AOW47428.1"/>
    <m/>
    <m/>
    <s v="NAD(P) transhydrogenase subunit beta"/>
    <m/>
    <m/>
    <s v="A4S02_12330"/>
    <n v="1416"/>
    <n v="471"/>
    <m/>
  </r>
  <r>
    <n v="4933"/>
    <x v="0"/>
    <x v="2"/>
    <s v="GCA_001766235.1"/>
    <s v="Primary Assembly"/>
    <s v="chromosome"/>
    <s v="CP015164.1"/>
    <n v="2512614"/>
    <n v="2512940"/>
    <x v="1"/>
    <m/>
    <m/>
    <m/>
    <m/>
    <m/>
    <m/>
    <s v="A4S02_12335"/>
    <n v="327"/>
    <m/>
    <m/>
  </r>
  <r>
    <n v="4934"/>
    <x v="1"/>
    <x v="3"/>
    <s v="GCA_001766235.1"/>
    <s v="Primary Assembly"/>
    <s v="chromosome"/>
    <s v="CP015164.1"/>
    <n v="2512614"/>
    <n v="2512940"/>
    <x v="1"/>
    <s v="AOW47429.1"/>
    <m/>
    <m/>
    <s v="NAD(P)(+) transhydrogenase"/>
    <m/>
    <m/>
    <s v="A4S02_12335"/>
    <n v="327"/>
    <n v="108"/>
    <m/>
  </r>
  <r>
    <n v="4935"/>
    <x v="0"/>
    <x v="2"/>
    <s v="GCA_001766235.1"/>
    <s v="Primary Assembly"/>
    <s v="chromosome"/>
    <s v="CP015164.1"/>
    <n v="2512937"/>
    <n v="2514088"/>
    <x v="1"/>
    <m/>
    <m/>
    <m/>
    <m/>
    <m/>
    <m/>
    <s v="A4S02_12340"/>
    <n v="1152"/>
    <m/>
    <m/>
  </r>
  <r>
    <n v="4936"/>
    <x v="1"/>
    <x v="3"/>
    <s v="GCA_001766235.1"/>
    <s v="Primary Assembly"/>
    <s v="chromosome"/>
    <s v="CP015164.1"/>
    <n v="2512937"/>
    <n v="2514088"/>
    <x v="1"/>
    <s v="AOW47430.1"/>
    <m/>
    <m/>
    <s v="NAD(P) transhydrogenase subunit alpha"/>
    <m/>
    <m/>
    <s v="A4S02_12340"/>
    <n v="1152"/>
    <n v="383"/>
    <m/>
  </r>
  <r>
    <n v="4937"/>
    <x v="0"/>
    <x v="2"/>
    <s v="GCA_001766235.1"/>
    <s v="Primary Assembly"/>
    <s v="chromosome"/>
    <s v="CP015164.1"/>
    <n v="2514494"/>
    <n v="2515516"/>
    <x v="0"/>
    <m/>
    <m/>
    <m/>
    <m/>
    <m/>
    <m/>
    <s v="A4S02_12345"/>
    <n v="1023"/>
    <m/>
    <m/>
  </r>
  <r>
    <n v="4938"/>
    <x v="1"/>
    <x v="3"/>
    <s v="GCA_001766235.1"/>
    <s v="Primary Assembly"/>
    <s v="chromosome"/>
    <s v="CP015164.1"/>
    <n v="2514494"/>
    <n v="2515516"/>
    <x v="0"/>
    <s v="AOW47431.1"/>
    <m/>
    <m/>
    <s v="aspartate-semialdehyde dehydrogenase"/>
    <m/>
    <m/>
    <s v="A4S02_12345"/>
    <n v="1023"/>
    <n v="340"/>
    <m/>
  </r>
  <r>
    <n v="4939"/>
    <x v="0"/>
    <x v="2"/>
    <s v="GCA_001766235.1"/>
    <s v="Primary Assembly"/>
    <s v="chromosome"/>
    <s v="CP015164.1"/>
    <n v="2515653"/>
    <n v="2516126"/>
    <x v="0"/>
    <m/>
    <m/>
    <m/>
    <m/>
    <m/>
    <m/>
    <s v="A4S02_12350"/>
    <n v="474"/>
    <m/>
    <m/>
  </r>
  <r>
    <n v="4940"/>
    <x v="1"/>
    <x v="3"/>
    <s v="GCA_001766235.1"/>
    <s v="Primary Assembly"/>
    <s v="chromosome"/>
    <s v="CP015164.1"/>
    <n v="2515653"/>
    <n v="2516126"/>
    <x v="0"/>
    <s v="AOW47432.1"/>
    <m/>
    <m/>
    <s v="succinate dehydrogenase, cytochrome b556 subunit"/>
    <m/>
    <m/>
    <s v="A4S02_12350"/>
    <n v="474"/>
    <n v="157"/>
    <m/>
  </r>
  <r>
    <n v="4941"/>
    <x v="0"/>
    <x v="2"/>
    <s v="GCA_001766235.1"/>
    <s v="Primary Assembly"/>
    <s v="chromosome"/>
    <s v="CP015164.1"/>
    <n v="2516128"/>
    <n v="2516541"/>
    <x v="0"/>
    <m/>
    <m/>
    <m/>
    <m/>
    <m/>
    <m/>
    <s v="A4S02_12355"/>
    <n v="414"/>
    <m/>
    <m/>
  </r>
  <r>
    <n v="4942"/>
    <x v="1"/>
    <x v="3"/>
    <s v="GCA_001766235.1"/>
    <s v="Primary Assembly"/>
    <s v="chromosome"/>
    <s v="CP015164.1"/>
    <n v="2516128"/>
    <n v="2516541"/>
    <x v="0"/>
    <s v="AOW47433.1"/>
    <m/>
    <m/>
    <s v="succinate dehydrogenase, hydrophobic membrane anchor protein"/>
    <m/>
    <m/>
    <s v="A4S02_12355"/>
    <n v="414"/>
    <n v="137"/>
    <m/>
  </r>
  <r>
    <n v="4943"/>
    <x v="0"/>
    <x v="2"/>
    <s v="GCA_001766235.1"/>
    <s v="Primary Assembly"/>
    <s v="chromosome"/>
    <s v="CP015164.1"/>
    <n v="2516658"/>
    <n v="2518469"/>
    <x v="0"/>
    <m/>
    <m/>
    <m/>
    <m/>
    <m/>
    <m/>
    <s v="A4S02_12360"/>
    <n v="1812"/>
    <m/>
    <m/>
  </r>
  <r>
    <n v="4944"/>
    <x v="1"/>
    <x v="3"/>
    <s v="GCA_001766235.1"/>
    <s v="Primary Assembly"/>
    <s v="chromosome"/>
    <s v="CP015164.1"/>
    <n v="2516658"/>
    <n v="2518469"/>
    <x v="0"/>
    <s v="AOW47434.1"/>
    <m/>
    <m/>
    <s v="succinate dehydrogenase flavoprotein subunit"/>
    <m/>
    <m/>
    <s v="A4S02_12360"/>
    <n v="1812"/>
    <n v="603"/>
    <m/>
  </r>
  <r>
    <n v="4945"/>
    <x v="0"/>
    <x v="2"/>
    <s v="GCA_001766235.1"/>
    <s v="Primary Assembly"/>
    <s v="chromosome"/>
    <s v="CP015164.1"/>
    <n v="2518506"/>
    <n v="2519288"/>
    <x v="0"/>
    <m/>
    <m/>
    <m/>
    <m/>
    <m/>
    <m/>
    <s v="A4S02_12365"/>
    <n v="783"/>
    <m/>
    <m/>
  </r>
  <r>
    <n v="4946"/>
    <x v="1"/>
    <x v="3"/>
    <s v="GCA_001766235.1"/>
    <s v="Primary Assembly"/>
    <s v="chromosome"/>
    <s v="CP015164.1"/>
    <n v="2518506"/>
    <n v="2519288"/>
    <x v="0"/>
    <s v="AOW47435.1"/>
    <m/>
    <m/>
    <s v="succinate dehydrogenase iron-sulfur subunit"/>
    <m/>
    <m/>
    <s v="A4S02_12365"/>
    <n v="783"/>
    <n v="260"/>
    <m/>
  </r>
  <r>
    <n v="4947"/>
    <x v="0"/>
    <x v="2"/>
    <s v="GCA_001766235.1"/>
    <s v="Primary Assembly"/>
    <s v="chromosome"/>
    <s v="CP015164.1"/>
    <n v="2519466"/>
    <n v="2520128"/>
    <x v="0"/>
    <m/>
    <m/>
    <m/>
    <m/>
    <m/>
    <m/>
    <s v="A4S02_12370"/>
    <n v="663"/>
    <m/>
    <m/>
  </r>
  <r>
    <n v="4948"/>
    <x v="1"/>
    <x v="3"/>
    <s v="GCA_001766235.1"/>
    <s v="Primary Assembly"/>
    <s v="chromosome"/>
    <s v="CP015164.1"/>
    <n v="2519466"/>
    <n v="2520128"/>
    <x v="0"/>
    <s v="AOW47436.1"/>
    <m/>
    <m/>
    <s v="protein tyrosine phosphatase"/>
    <m/>
    <m/>
    <s v="A4S02_12370"/>
    <n v="663"/>
    <n v="220"/>
    <m/>
  </r>
  <r>
    <n v="4949"/>
    <x v="0"/>
    <x v="2"/>
    <s v="GCA_001766235.1"/>
    <s v="Primary Assembly"/>
    <s v="chromosome"/>
    <s v="CP015164.1"/>
    <n v="2520190"/>
    <n v="2521083"/>
    <x v="0"/>
    <m/>
    <m/>
    <m/>
    <m/>
    <m/>
    <m/>
    <s v="A4S02_12375"/>
    <n v="894"/>
    <m/>
    <m/>
  </r>
  <r>
    <n v="4950"/>
    <x v="1"/>
    <x v="3"/>
    <s v="GCA_001766235.1"/>
    <s v="Primary Assembly"/>
    <s v="chromosome"/>
    <s v="CP015164.1"/>
    <n v="2520190"/>
    <n v="2521083"/>
    <x v="0"/>
    <s v="AOW47437.1"/>
    <m/>
    <m/>
    <s v="permease"/>
    <m/>
    <m/>
    <s v="A4S02_12375"/>
    <n v="894"/>
    <n v="297"/>
    <m/>
  </r>
  <r>
    <n v="4951"/>
    <x v="0"/>
    <x v="2"/>
    <s v="GCA_001766235.1"/>
    <s v="Primary Assembly"/>
    <s v="chromosome"/>
    <s v="CP015164.1"/>
    <n v="2521173"/>
    <n v="2522396"/>
    <x v="1"/>
    <m/>
    <m/>
    <m/>
    <m/>
    <m/>
    <m/>
    <s v="A4S02_12380"/>
    <n v="1224"/>
    <m/>
    <m/>
  </r>
  <r>
    <n v="4952"/>
    <x v="1"/>
    <x v="3"/>
    <s v="GCA_001766235.1"/>
    <s v="Primary Assembly"/>
    <s v="chromosome"/>
    <s v="CP015164.1"/>
    <n v="2521173"/>
    <n v="2522396"/>
    <x v="1"/>
    <s v="AOW47438.1"/>
    <m/>
    <m/>
    <s v="phosphoglycerate kinase"/>
    <m/>
    <m/>
    <s v="A4S02_12380"/>
    <n v="1224"/>
    <n v="407"/>
    <m/>
  </r>
  <r>
    <n v="4953"/>
    <x v="0"/>
    <x v="2"/>
    <s v="GCA_001766235.1"/>
    <s v="Primary Assembly"/>
    <s v="chromosome"/>
    <s v="CP015164.1"/>
    <n v="2522396"/>
    <n v="2523418"/>
    <x v="1"/>
    <m/>
    <m/>
    <m/>
    <m/>
    <m/>
    <m/>
    <s v="A4S02_12385"/>
    <n v="1023"/>
    <m/>
    <m/>
  </r>
  <r>
    <n v="4954"/>
    <x v="1"/>
    <x v="3"/>
    <s v="GCA_001766235.1"/>
    <s v="Primary Assembly"/>
    <s v="chromosome"/>
    <s v="CP015164.1"/>
    <n v="2522396"/>
    <n v="2523418"/>
    <x v="1"/>
    <s v="AOW47439.1"/>
    <m/>
    <m/>
    <s v="type I glyceraldehyde-3-phosphate dehydrogenase"/>
    <m/>
    <m/>
    <s v="A4S02_12385"/>
    <n v="1023"/>
    <n v="340"/>
    <m/>
  </r>
  <r>
    <n v="4955"/>
    <x v="0"/>
    <x v="2"/>
    <s v="GCA_001766235.1"/>
    <s v="Primary Assembly"/>
    <s v="chromosome"/>
    <s v="CP015164.1"/>
    <n v="2523471"/>
    <n v="2525402"/>
    <x v="1"/>
    <m/>
    <m/>
    <m/>
    <m/>
    <m/>
    <m/>
    <s v="A4S02_12390"/>
    <n v="1932"/>
    <m/>
    <m/>
  </r>
  <r>
    <n v="4956"/>
    <x v="1"/>
    <x v="3"/>
    <s v="GCA_001766235.1"/>
    <s v="Primary Assembly"/>
    <s v="chromosome"/>
    <s v="CP015164.1"/>
    <n v="2523471"/>
    <n v="2525402"/>
    <x v="1"/>
    <s v="AOW47440.1"/>
    <m/>
    <m/>
    <s v="transketolase"/>
    <m/>
    <m/>
    <s v="A4S02_12390"/>
    <n v="1932"/>
    <n v="643"/>
    <m/>
  </r>
  <r>
    <n v="4957"/>
    <x v="0"/>
    <x v="2"/>
    <s v="GCA_001766235.1"/>
    <s v="Primary Assembly"/>
    <s v="chromosome"/>
    <s v="CP015164.1"/>
    <n v="2525560"/>
    <n v="2526036"/>
    <x v="0"/>
    <m/>
    <m/>
    <m/>
    <m/>
    <m/>
    <m/>
    <s v="A4S02_12395"/>
    <n v="477"/>
    <m/>
    <m/>
  </r>
  <r>
    <n v="4958"/>
    <x v="1"/>
    <x v="3"/>
    <s v="GCA_001766235.1"/>
    <s v="Primary Assembly"/>
    <s v="chromosome"/>
    <s v="CP015164.1"/>
    <n v="2525560"/>
    <n v="2526036"/>
    <x v="0"/>
    <s v="AOW47441.1"/>
    <m/>
    <m/>
    <s v="hypothetical protein"/>
    <m/>
    <m/>
    <s v="A4S02_12395"/>
    <n v="477"/>
    <n v="158"/>
    <m/>
  </r>
  <r>
    <n v="4959"/>
    <x v="0"/>
    <x v="2"/>
    <s v="GCA_001766235.1"/>
    <s v="Primary Assembly"/>
    <s v="chromosome"/>
    <s v="CP015164.1"/>
    <n v="2526097"/>
    <n v="2527404"/>
    <x v="0"/>
    <m/>
    <m/>
    <m/>
    <m/>
    <m/>
    <m/>
    <s v="A4S02_12400"/>
    <n v="1308"/>
    <m/>
    <m/>
  </r>
  <r>
    <n v="4960"/>
    <x v="1"/>
    <x v="3"/>
    <s v="GCA_001766235.1"/>
    <s v="Primary Assembly"/>
    <s v="chromosome"/>
    <s v="CP015164.1"/>
    <n v="2526097"/>
    <n v="2527404"/>
    <x v="0"/>
    <s v="AOW47442.1"/>
    <m/>
    <m/>
    <s v="5-aminolevulinic acid synthase"/>
    <m/>
    <m/>
    <s v="A4S02_12400"/>
    <n v="1308"/>
    <n v="435"/>
    <m/>
  </r>
  <r>
    <n v="4961"/>
    <x v="0"/>
    <x v="2"/>
    <s v="GCA_001766235.1"/>
    <s v="Primary Assembly"/>
    <s v="chromosome"/>
    <s v="CP015164.1"/>
    <n v="2527457"/>
    <n v="2528335"/>
    <x v="1"/>
    <m/>
    <m/>
    <m/>
    <m/>
    <m/>
    <m/>
    <s v="A4S02_12405"/>
    <n v="879"/>
    <m/>
    <m/>
  </r>
  <r>
    <n v="4962"/>
    <x v="1"/>
    <x v="3"/>
    <s v="GCA_001766235.1"/>
    <s v="Primary Assembly"/>
    <s v="chromosome"/>
    <s v="CP015164.1"/>
    <n v="2527457"/>
    <n v="2528335"/>
    <x v="1"/>
    <s v="AOW47443.1"/>
    <m/>
    <m/>
    <s v="hypothetical protein"/>
    <m/>
    <m/>
    <s v="A4S02_12405"/>
    <n v="879"/>
    <n v="292"/>
    <m/>
  </r>
  <r>
    <n v="4963"/>
    <x v="0"/>
    <x v="2"/>
    <s v="GCA_001766235.1"/>
    <s v="Primary Assembly"/>
    <s v="chromosome"/>
    <s v="CP015164.1"/>
    <n v="2528383"/>
    <n v="2529837"/>
    <x v="0"/>
    <m/>
    <m/>
    <m/>
    <m/>
    <m/>
    <m/>
    <s v="A4S02_12410"/>
    <n v="1455"/>
    <m/>
    <m/>
  </r>
  <r>
    <n v="4964"/>
    <x v="1"/>
    <x v="3"/>
    <s v="GCA_001766235.1"/>
    <s v="Primary Assembly"/>
    <s v="chromosome"/>
    <s v="CP015164.1"/>
    <n v="2528383"/>
    <n v="2529837"/>
    <x v="0"/>
    <s v="AOW47444.1"/>
    <m/>
    <m/>
    <s v="gamma-glutamyltranspeptidase"/>
    <m/>
    <m/>
    <s v="A4S02_12410"/>
    <n v="1455"/>
    <n v="484"/>
    <m/>
  </r>
  <r>
    <n v="4965"/>
    <x v="0"/>
    <x v="2"/>
    <s v="GCA_001766235.1"/>
    <s v="Primary Assembly"/>
    <s v="chromosome"/>
    <s v="CP015164.1"/>
    <n v="2530090"/>
    <n v="2531124"/>
    <x v="0"/>
    <m/>
    <m/>
    <m/>
    <m/>
    <m/>
    <m/>
    <s v="A4S02_12415"/>
    <n v="1035"/>
    <m/>
    <m/>
  </r>
  <r>
    <n v="4966"/>
    <x v="1"/>
    <x v="3"/>
    <s v="GCA_001766235.1"/>
    <s v="Primary Assembly"/>
    <s v="chromosome"/>
    <s v="CP015164.1"/>
    <n v="2530090"/>
    <n v="2531124"/>
    <x v="0"/>
    <s v="AOW47445.1"/>
    <m/>
    <m/>
    <s v="recombinase RecA"/>
    <m/>
    <m/>
    <s v="A4S02_12415"/>
    <n v="1035"/>
    <n v="344"/>
    <m/>
  </r>
  <r>
    <n v="4967"/>
    <x v="0"/>
    <x v="2"/>
    <s v="GCA_001766235.1"/>
    <s v="Primary Assembly"/>
    <s v="chromosome"/>
    <s v="CP015164.1"/>
    <n v="2531131"/>
    <n v="2531643"/>
    <x v="1"/>
    <m/>
    <m/>
    <m/>
    <m/>
    <m/>
    <m/>
    <s v="A4S02_12420"/>
    <n v="513"/>
    <m/>
    <m/>
  </r>
  <r>
    <n v="4968"/>
    <x v="1"/>
    <x v="3"/>
    <s v="GCA_001766235.1"/>
    <s v="Primary Assembly"/>
    <s v="chromosome"/>
    <s v="CP015164.1"/>
    <n v="2531131"/>
    <n v="2531643"/>
    <x v="1"/>
    <s v="AOW47446.1"/>
    <m/>
    <m/>
    <s v="GCN5 family acetyltransferase"/>
    <m/>
    <m/>
    <s v="A4S02_12420"/>
    <n v="513"/>
    <n v="170"/>
    <m/>
  </r>
  <r>
    <n v="4969"/>
    <x v="0"/>
    <x v="2"/>
    <s v="GCA_001766235.1"/>
    <s v="Primary Assembly"/>
    <s v="chromosome"/>
    <s v="CP015164.1"/>
    <n v="2531713"/>
    <n v="2532078"/>
    <x v="0"/>
    <m/>
    <m/>
    <m/>
    <m/>
    <m/>
    <m/>
    <s v="A4S02_12425"/>
    <n v="366"/>
    <m/>
    <m/>
  </r>
  <r>
    <n v="4970"/>
    <x v="1"/>
    <x v="3"/>
    <s v="GCA_001766235.1"/>
    <s v="Primary Assembly"/>
    <s v="chromosome"/>
    <s v="CP015164.1"/>
    <n v="2531713"/>
    <n v="2532078"/>
    <x v="0"/>
    <s v="AOW47447.1"/>
    <m/>
    <m/>
    <s v="transcriptional regulator"/>
    <m/>
    <m/>
    <s v="A4S02_12425"/>
    <n v="366"/>
    <n v="121"/>
    <m/>
  </r>
  <r>
    <n v="4971"/>
    <x v="0"/>
    <x v="2"/>
    <s v="GCA_001766235.1"/>
    <s v="Primary Assembly"/>
    <s v="chromosome"/>
    <s v="CP015164.1"/>
    <n v="2532145"/>
    <n v="2533689"/>
    <x v="0"/>
    <m/>
    <m/>
    <m/>
    <m/>
    <m/>
    <m/>
    <s v="A4S02_12430"/>
    <n v="1545"/>
    <m/>
    <m/>
  </r>
  <r>
    <n v="4972"/>
    <x v="1"/>
    <x v="3"/>
    <s v="GCA_001766235.1"/>
    <s v="Primary Assembly"/>
    <s v="chromosome"/>
    <s v="CP015164.1"/>
    <n v="2532145"/>
    <n v="2533689"/>
    <x v="0"/>
    <s v="AOW47448.1"/>
    <m/>
    <m/>
    <s v="glucan biosynthesis protein D"/>
    <m/>
    <m/>
    <s v="A4S02_12430"/>
    <n v="1545"/>
    <n v="514"/>
    <m/>
  </r>
  <r>
    <n v="4973"/>
    <x v="0"/>
    <x v="2"/>
    <s v="GCA_001766235.1"/>
    <s v="Primary Assembly"/>
    <s v="chromosome"/>
    <s v="CP015164.1"/>
    <n v="2533677"/>
    <n v="2535824"/>
    <x v="0"/>
    <m/>
    <m/>
    <m/>
    <m/>
    <m/>
    <m/>
    <s v="A4S02_12435"/>
    <n v="2148"/>
    <m/>
    <m/>
  </r>
  <r>
    <n v="4974"/>
    <x v="1"/>
    <x v="3"/>
    <s v="GCA_001766235.1"/>
    <s v="Primary Assembly"/>
    <s v="chromosome"/>
    <s v="CP015164.1"/>
    <n v="2533677"/>
    <n v="2535824"/>
    <x v="0"/>
    <s v="AOW47449.1"/>
    <m/>
    <m/>
    <s v="glucan biosynthesis glucosyltransferase H"/>
    <m/>
    <m/>
    <s v="A4S02_12435"/>
    <n v="2148"/>
    <n v="715"/>
    <m/>
  </r>
  <r>
    <n v="4975"/>
    <x v="0"/>
    <x v="2"/>
    <s v="GCA_001766235.1"/>
    <s v="Primary Assembly"/>
    <s v="chromosome"/>
    <s v="CP015164.1"/>
    <n v="2535873"/>
    <n v="2536976"/>
    <x v="1"/>
    <m/>
    <m/>
    <m/>
    <m/>
    <m/>
    <m/>
    <s v="A4S02_12440"/>
    <n v="1104"/>
    <m/>
    <m/>
  </r>
  <r>
    <n v="4976"/>
    <x v="1"/>
    <x v="3"/>
    <s v="GCA_001766235.1"/>
    <s v="Primary Assembly"/>
    <s v="chromosome"/>
    <s v="CP015164.1"/>
    <n v="2535873"/>
    <n v="2536976"/>
    <x v="1"/>
    <s v="AOW47450.1"/>
    <m/>
    <m/>
    <s v="N-acetylglucosamine-6-phosphate deacetylase"/>
    <m/>
    <m/>
    <s v="A4S02_12440"/>
    <n v="1104"/>
    <n v="367"/>
    <m/>
  </r>
  <r>
    <n v="4977"/>
    <x v="0"/>
    <x v="2"/>
    <s v="GCA_001766235.1"/>
    <s v="Primary Assembly"/>
    <s v="chromosome"/>
    <s v="CP015164.1"/>
    <n v="2536989"/>
    <n v="2538254"/>
    <x v="1"/>
    <m/>
    <m/>
    <m/>
    <m/>
    <m/>
    <m/>
    <s v="A4S02_12445"/>
    <n v="1266"/>
    <m/>
    <m/>
  </r>
  <r>
    <n v="4978"/>
    <x v="1"/>
    <x v="3"/>
    <s v="GCA_001766235.1"/>
    <s v="Primary Assembly"/>
    <s v="chromosome"/>
    <s v="CP015164.1"/>
    <n v="2536989"/>
    <n v="2538254"/>
    <x v="1"/>
    <s v="AOW47451.1"/>
    <m/>
    <m/>
    <s v="glucose/galactose MFS transporter"/>
    <m/>
    <m/>
    <s v="A4S02_12445"/>
    <n v="1266"/>
    <n v="421"/>
    <m/>
  </r>
  <r>
    <n v="4979"/>
    <x v="0"/>
    <x v="2"/>
    <s v="GCA_001766235.1"/>
    <s v="Primary Assembly"/>
    <s v="chromosome"/>
    <s v="CP015164.1"/>
    <n v="2538288"/>
    <n v="2538830"/>
    <x v="1"/>
    <m/>
    <m/>
    <m/>
    <m/>
    <m/>
    <m/>
    <s v="A4S02_12450"/>
    <n v="543"/>
    <m/>
    <m/>
  </r>
  <r>
    <n v="4980"/>
    <x v="1"/>
    <x v="3"/>
    <s v="GCA_001766235.1"/>
    <s v="Primary Assembly"/>
    <s v="chromosome"/>
    <s v="CP015164.1"/>
    <n v="2538288"/>
    <n v="2538830"/>
    <x v="1"/>
    <s v="AOW47910.1"/>
    <m/>
    <m/>
    <s v="hypothetical protein"/>
    <m/>
    <m/>
    <s v="A4S02_12450"/>
    <n v="543"/>
    <n v="180"/>
    <m/>
  </r>
  <r>
    <n v="4981"/>
    <x v="0"/>
    <x v="10"/>
    <s v="GCA_001766235.1"/>
    <s v="Primary Assembly"/>
    <s v="chromosome"/>
    <s v="CP015164.1"/>
    <n v="2538860"/>
    <n v="2538957"/>
    <x v="0"/>
    <m/>
    <m/>
    <m/>
    <m/>
    <s v="ffs"/>
    <m/>
    <s v="A4S02_12455"/>
    <n v="98"/>
    <m/>
    <m/>
  </r>
  <r>
    <n v="4982"/>
    <x v="4"/>
    <x v="10"/>
    <s v="GCA_001766235.1"/>
    <s v="Primary Assembly"/>
    <s v="chromosome"/>
    <s v="CP015164.1"/>
    <n v="2538860"/>
    <n v="2538957"/>
    <x v="0"/>
    <m/>
    <m/>
    <m/>
    <s v="signal recognition particle sRNA small type"/>
    <s v="ffs"/>
    <m/>
    <s v="A4S02_12455"/>
    <n v="98"/>
    <m/>
    <m/>
  </r>
  <r>
    <n v="4983"/>
    <x v="0"/>
    <x v="2"/>
    <s v="GCA_001766235.1"/>
    <s v="Primary Assembly"/>
    <s v="chromosome"/>
    <s v="CP015164.1"/>
    <n v="2539029"/>
    <n v="2541023"/>
    <x v="0"/>
    <m/>
    <m/>
    <m/>
    <m/>
    <m/>
    <m/>
    <s v="A4S02_12460"/>
    <n v="1995"/>
    <m/>
    <m/>
  </r>
  <r>
    <n v="4984"/>
    <x v="1"/>
    <x v="3"/>
    <s v="GCA_001766235.1"/>
    <s v="Primary Assembly"/>
    <s v="chromosome"/>
    <s v="CP015164.1"/>
    <n v="2539029"/>
    <n v="2541023"/>
    <x v="0"/>
    <s v="AOW47911.1"/>
    <m/>
    <m/>
    <s v="DNA polymerase III subunit gamma/tau"/>
    <m/>
    <m/>
    <s v="A4S02_12460"/>
    <n v="1995"/>
    <n v="664"/>
    <m/>
  </r>
  <r>
    <n v="4985"/>
    <x v="0"/>
    <x v="2"/>
    <s v="GCA_001766235.1"/>
    <s v="Primary Assembly"/>
    <s v="chromosome"/>
    <s v="CP015164.1"/>
    <n v="2541123"/>
    <n v="2541446"/>
    <x v="0"/>
    <m/>
    <m/>
    <m/>
    <m/>
    <m/>
    <m/>
    <s v="A4S02_12465"/>
    <n v="324"/>
    <m/>
    <m/>
  </r>
  <r>
    <n v="4986"/>
    <x v="1"/>
    <x v="3"/>
    <s v="GCA_001766235.1"/>
    <s v="Primary Assembly"/>
    <s v="chromosome"/>
    <s v="CP015164.1"/>
    <n v="2541123"/>
    <n v="2541446"/>
    <x v="0"/>
    <s v="AOW47452.1"/>
    <m/>
    <m/>
    <s v="nucleoid-associated protein"/>
    <m/>
    <m/>
    <s v="A4S02_12465"/>
    <n v="324"/>
    <n v="107"/>
    <m/>
  </r>
  <r>
    <n v="4987"/>
    <x v="0"/>
    <x v="2"/>
    <s v="GCA_001766235.1"/>
    <s v="Primary Assembly"/>
    <s v="chromosome"/>
    <s v="CP015164.1"/>
    <n v="2541478"/>
    <n v="2542074"/>
    <x v="0"/>
    <m/>
    <m/>
    <m/>
    <m/>
    <m/>
    <m/>
    <s v="A4S02_12470"/>
    <n v="597"/>
    <m/>
    <m/>
  </r>
  <r>
    <n v="4988"/>
    <x v="1"/>
    <x v="3"/>
    <s v="GCA_001766235.1"/>
    <s v="Primary Assembly"/>
    <s v="chromosome"/>
    <s v="CP015164.1"/>
    <n v="2541478"/>
    <n v="2542074"/>
    <x v="0"/>
    <s v="AOW47453.1"/>
    <m/>
    <m/>
    <s v="recombination protein RecR"/>
    <m/>
    <m/>
    <s v="A4S02_12470"/>
    <n v="597"/>
    <n v="198"/>
    <m/>
  </r>
  <r>
    <n v="4989"/>
    <x v="0"/>
    <x v="2"/>
    <s v="GCA_001766235.1"/>
    <s v="Primary Assembly"/>
    <s v="chromosome"/>
    <s v="CP015164.1"/>
    <n v="2542071"/>
    <n v="2542895"/>
    <x v="0"/>
    <m/>
    <m/>
    <m/>
    <m/>
    <m/>
    <m/>
    <s v="A4S02_12475"/>
    <n v="825"/>
    <m/>
    <m/>
  </r>
  <r>
    <n v="4990"/>
    <x v="1"/>
    <x v="3"/>
    <s v="GCA_001766235.1"/>
    <s v="Primary Assembly"/>
    <s v="chromosome"/>
    <s v="CP015164.1"/>
    <n v="2542071"/>
    <n v="2542895"/>
    <x v="0"/>
    <s v="AOW47454.1"/>
    <m/>
    <m/>
    <s v="short chain dehydrogenase"/>
    <m/>
    <m/>
    <s v="A4S02_12475"/>
    <n v="825"/>
    <n v="274"/>
    <m/>
  </r>
  <r>
    <n v="4991"/>
    <x v="0"/>
    <x v="2"/>
    <s v="GCA_001766235.1"/>
    <s v="Primary Assembly"/>
    <s v="chromosome"/>
    <s v="CP015164.1"/>
    <n v="2542899"/>
    <n v="2543300"/>
    <x v="0"/>
    <m/>
    <m/>
    <m/>
    <m/>
    <m/>
    <m/>
    <s v="A4S02_12480"/>
    <n v="402"/>
    <m/>
    <m/>
  </r>
  <r>
    <n v="4992"/>
    <x v="1"/>
    <x v="3"/>
    <s v="GCA_001766235.1"/>
    <s v="Primary Assembly"/>
    <s v="chromosome"/>
    <s v="CP015164.1"/>
    <n v="2542899"/>
    <n v="2543300"/>
    <x v="0"/>
    <s v="AOW47455.1"/>
    <m/>
    <m/>
    <s v="dihydroneopterin aldolase"/>
    <m/>
    <m/>
    <s v="A4S02_12480"/>
    <n v="402"/>
    <n v="133"/>
    <m/>
  </r>
  <r>
    <n v="4993"/>
    <x v="0"/>
    <x v="2"/>
    <s v="GCA_001766235.1"/>
    <s v="Primary Assembly"/>
    <s v="chromosome"/>
    <s v="CP015164.1"/>
    <n v="2543374"/>
    <n v="2543709"/>
    <x v="1"/>
    <m/>
    <m/>
    <m/>
    <m/>
    <m/>
    <m/>
    <s v="A4S02_12485"/>
    <n v="336"/>
    <m/>
    <m/>
  </r>
  <r>
    <n v="4994"/>
    <x v="1"/>
    <x v="3"/>
    <s v="GCA_001766235.1"/>
    <s v="Primary Assembly"/>
    <s v="chromosome"/>
    <s v="CP015164.1"/>
    <n v="2543374"/>
    <n v="2543709"/>
    <x v="1"/>
    <s v="AOW47456.1"/>
    <m/>
    <m/>
    <s v="hypothetical protein"/>
    <m/>
    <m/>
    <s v="A4S02_12485"/>
    <n v="336"/>
    <n v="111"/>
    <m/>
  </r>
  <r>
    <n v="4995"/>
    <x v="0"/>
    <x v="2"/>
    <s v="GCA_001766235.1"/>
    <s v="Primary Assembly"/>
    <s v="chromosome"/>
    <s v="CP015164.1"/>
    <n v="2543953"/>
    <n v="2545302"/>
    <x v="0"/>
    <m/>
    <m/>
    <m/>
    <m/>
    <m/>
    <m/>
    <s v="A4S02_12490"/>
    <n v="1350"/>
    <m/>
    <m/>
  </r>
  <r>
    <n v="4996"/>
    <x v="1"/>
    <x v="3"/>
    <s v="GCA_001766235.1"/>
    <s v="Primary Assembly"/>
    <s v="chromosome"/>
    <s v="CP015164.1"/>
    <n v="2543953"/>
    <n v="2545302"/>
    <x v="0"/>
    <s v="AOW47457.1"/>
    <m/>
    <m/>
    <s v="3-phosphoshikimate 1-carboxyvinyltransferase"/>
    <m/>
    <m/>
    <s v="A4S02_12490"/>
    <n v="1350"/>
    <n v="449"/>
    <m/>
  </r>
  <r>
    <n v="4997"/>
    <x v="0"/>
    <x v="2"/>
    <s v="GCA_001766235.1"/>
    <s v="Primary Assembly"/>
    <s v="chromosome"/>
    <s v="CP015164.1"/>
    <n v="2545299"/>
    <n v="2545952"/>
    <x v="0"/>
    <m/>
    <m/>
    <m/>
    <m/>
    <m/>
    <m/>
    <s v="A4S02_12495"/>
    <n v="654"/>
    <m/>
    <m/>
  </r>
  <r>
    <n v="4998"/>
    <x v="1"/>
    <x v="3"/>
    <s v="GCA_001766235.1"/>
    <s v="Primary Assembly"/>
    <s v="chromosome"/>
    <s v="CP015164.1"/>
    <n v="2545299"/>
    <n v="2545952"/>
    <x v="0"/>
    <s v="AOW47458.1"/>
    <m/>
    <m/>
    <s v="cytidylate kinase"/>
    <m/>
    <m/>
    <s v="A4S02_12495"/>
    <n v="654"/>
    <n v="217"/>
    <m/>
  </r>
  <r>
    <n v="4999"/>
    <x v="0"/>
    <x v="2"/>
    <s v="GCA_001766235.1"/>
    <s v="Primary Assembly"/>
    <s v="chromosome"/>
    <s v="CP015164.1"/>
    <n v="2546237"/>
    <n v="2547955"/>
    <x v="0"/>
    <m/>
    <m/>
    <m/>
    <m/>
    <m/>
    <m/>
    <s v="A4S02_12500"/>
    <n v="1719"/>
    <m/>
    <m/>
  </r>
  <r>
    <n v="5000"/>
    <x v="1"/>
    <x v="3"/>
    <s v="GCA_001766235.1"/>
    <s v="Primary Assembly"/>
    <s v="chromosome"/>
    <s v="CP015164.1"/>
    <n v="2546237"/>
    <n v="2547955"/>
    <x v="0"/>
    <s v="AOW47459.1"/>
    <m/>
    <m/>
    <s v="30S ribosomal protein S1"/>
    <m/>
    <m/>
    <s v="A4S02_12500"/>
    <n v="1719"/>
    <n v="572"/>
    <m/>
  </r>
  <r>
    <n v="5001"/>
    <x v="0"/>
    <x v="0"/>
    <s v="GCA_001766235.1"/>
    <s v="Primary Assembly"/>
    <s v="chromosome"/>
    <s v="CP015164.1"/>
    <n v="2547991"/>
    <n v="2548174"/>
    <x v="1"/>
    <m/>
    <m/>
    <m/>
    <m/>
    <m/>
    <m/>
    <s v="A4S02_12505"/>
    <n v="184"/>
    <m/>
    <s v="pseudo"/>
  </r>
  <r>
    <n v="5002"/>
    <x v="1"/>
    <x v="1"/>
    <s v="GCA_001766235.1"/>
    <s v="Primary Assembly"/>
    <s v="chromosome"/>
    <s v="CP015164.1"/>
    <n v="2547991"/>
    <n v="2548174"/>
    <x v="1"/>
    <m/>
    <m/>
    <m/>
    <s v="hypothetical protein"/>
    <m/>
    <m/>
    <s v="A4S02_12505"/>
    <n v="184"/>
    <m/>
    <s v="pseudo"/>
  </r>
  <r>
    <n v="5003"/>
    <x v="0"/>
    <x v="2"/>
    <s v="GCA_001766235.1"/>
    <s v="Primary Assembly"/>
    <s v="chromosome"/>
    <s v="CP015164.1"/>
    <n v="2548158"/>
    <n v="2549420"/>
    <x v="0"/>
    <m/>
    <m/>
    <m/>
    <m/>
    <m/>
    <m/>
    <s v="A4S02_12510"/>
    <n v="1263"/>
    <m/>
    <m/>
  </r>
  <r>
    <n v="5004"/>
    <x v="1"/>
    <x v="3"/>
    <s v="GCA_001766235.1"/>
    <s v="Primary Assembly"/>
    <s v="chromosome"/>
    <s v="CP015164.1"/>
    <n v="2548158"/>
    <n v="2549420"/>
    <x v="0"/>
    <s v="AOW47460.1"/>
    <m/>
    <m/>
    <s v="gluconolactonase"/>
    <m/>
    <m/>
    <s v="A4S02_12510"/>
    <n v="1263"/>
    <n v="420"/>
    <m/>
  </r>
  <r>
    <n v="5005"/>
    <x v="0"/>
    <x v="2"/>
    <s v="GCA_001766235.1"/>
    <s v="Primary Assembly"/>
    <s v="chromosome"/>
    <s v="CP015164.1"/>
    <n v="2549417"/>
    <n v="2550016"/>
    <x v="1"/>
    <m/>
    <m/>
    <m/>
    <m/>
    <m/>
    <m/>
    <s v="A4S02_12515"/>
    <n v="600"/>
    <m/>
    <m/>
  </r>
  <r>
    <n v="5006"/>
    <x v="1"/>
    <x v="3"/>
    <s v="GCA_001766235.1"/>
    <s v="Primary Assembly"/>
    <s v="chromosome"/>
    <s v="CP015164.1"/>
    <n v="2549417"/>
    <n v="2550016"/>
    <x v="1"/>
    <s v="AOW47461.1"/>
    <m/>
    <m/>
    <s v="non-canonical purine NTP pyrophosphatase, RdgB/HAM1 family"/>
    <m/>
    <m/>
    <s v="A4S02_12515"/>
    <n v="600"/>
    <n v="199"/>
    <m/>
  </r>
  <r>
    <n v="5007"/>
    <x v="0"/>
    <x v="2"/>
    <s v="GCA_001766235.1"/>
    <s v="Primary Assembly"/>
    <s v="chromosome"/>
    <s v="CP015164.1"/>
    <n v="2550013"/>
    <n v="2550747"/>
    <x v="1"/>
    <m/>
    <m/>
    <m/>
    <m/>
    <m/>
    <m/>
    <s v="A4S02_12520"/>
    <n v="735"/>
    <m/>
    <m/>
  </r>
  <r>
    <n v="5008"/>
    <x v="1"/>
    <x v="3"/>
    <s v="GCA_001766235.1"/>
    <s v="Primary Assembly"/>
    <s v="chromosome"/>
    <s v="CP015164.1"/>
    <n v="2550013"/>
    <n v="2550747"/>
    <x v="1"/>
    <s v="AOW47462.1"/>
    <m/>
    <m/>
    <s v="ribonuclease PH"/>
    <m/>
    <m/>
    <s v="A4S02_12520"/>
    <n v="735"/>
    <n v="244"/>
    <m/>
  </r>
  <r>
    <n v="5009"/>
    <x v="0"/>
    <x v="2"/>
    <s v="GCA_001766235.1"/>
    <s v="Primary Assembly"/>
    <s v="chromosome"/>
    <s v="CP015164.1"/>
    <n v="2550875"/>
    <n v="2551948"/>
    <x v="0"/>
    <m/>
    <m/>
    <m/>
    <m/>
    <s v="hrcA"/>
    <m/>
    <s v="A4S02_12525"/>
    <n v="1074"/>
    <m/>
    <m/>
  </r>
  <r>
    <n v="5010"/>
    <x v="1"/>
    <x v="3"/>
    <s v="GCA_001766235.1"/>
    <s v="Primary Assembly"/>
    <s v="chromosome"/>
    <s v="CP015164.1"/>
    <n v="2550875"/>
    <n v="2551948"/>
    <x v="0"/>
    <s v="AOW47463.1"/>
    <m/>
    <m/>
    <s v="heat-inducible transcriptional repressor HrcA"/>
    <s v="hrcA"/>
    <m/>
    <s v="A4S02_12525"/>
    <n v="1074"/>
    <n v="357"/>
    <m/>
  </r>
  <r>
    <n v="5011"/>
    <x v="0"/>
    <x v="2"/>
    <s v="GCA_001766235.1"/>
    <s v="Primary Assembly"/>
    <s v="chromosome"/>
    <s v="CP015164.1"/>
    <n v="2552045"/>
    <n v="2554798"/>
    <x v="0"/>
    <m/>
    <m/>
    <m/>
    <m/>
    <m/>
    <m/>
    <s v="A4S02_12530"/>
    <n v="2754"/>
    <m/>
    <m/>
  </r>
  <r>
    <n v="5012"/>
    <x v="1"/>
    <x v="3"/>
    <s v="GCA_001766235.1"/>
    <s v="Primary Assembly"/>
    <s v="chromosome"/>
    <s v="CP015164.1"/>
    <n v="2552045"/>
    <n v="2554798"/>
    <x v="0"/>
    <s v="AOW47464.1"/>
    <m/>
    <m/>
    <s v="penicillin-binding protein"/>
    <m/>
    <m/>
    <s v="A4S02_12530"/>
    <n v="2754"/>
    <n v="917"/>
    <m/>
  </r>
  <r>
    <n v="5013"/>
    <x v="0"/>
    <x v="2"/>
    <s v="GCA_001766235.1"/>
    <s v="Primary Assembly"/>
    <s v="chromosome"/>
    <s v="CP015164.1"/>
    <n v="2555019"/>
    <n v="2555987"/>
    <x v="0"/>
    <m/>
    <m/>
    <m/>
    <m/>
    <m/>
    <m/>
    <s v="A4S02_12535"/>
    <n v="969"/>
    <m/>
    <m/>
  </r>
  <r>
    <n v="5014"/>
    <x v="1"/>
    <x v="3"/>
    <s v="GCA_001766235.1"/>
    <s v="Primary Assembly"/>
    <s v="chromosome"/>
    <s v="CP015164.1"/>
    <n v="2555019"/>
    <n v="2555987"/>
    <x v="0"/>
    <s v="AOW47912.1"/>
    <m/>
    <m/>
    <s v="peptide chain release factor 2"/>
    <m/>
    <m/>
    <s v="A4S02_12535"/>
    <n v="969"/>
    <n v="322"/>
    <m/>
  </r>
  <r>
    <n v="5015"/>
    <x v="0"/>
    <x v="2"/>
    <s v="GCA_001766235.1"/>
    <s v="Primary Assembly"/>
    <s v="chromosome"/>
    <s v="CP015164.1"/>
    <n v="2556390"/>
    <n v="2557079"/>
    <x v="0"/>
    <m/>
    <m/>
    <m/>
    <m/>
    <m/>
    <m/>
    <s v="A4S02_12540"/>
    <n v="690"/>
    <m/>
    <m/>
  </r>
  <r>
    <n v="5016"/>
    <x v="1"/>
    <x v="3"/>
    <s v="GCA_001766235.1"/>
    <s v="Primary Assembly"/>
    <s v="chromosome"/>
    <s v="CP015164.1"/>
    <n v="2556390"/>
    <n v="2557079"/>
    <x v="0"/>
    <s v="AOW47913.1"/>
    <m/>
    <m/>
    <s v="energy transducer TonB"/>
    <m/>
    <m/>
    <s v="A4S02_12540"/>
    <n v="690"/>
    <n v="229"/>
    <m/>
  </r>
  <r>
    <n v="5017"/>
    <x v="0"/>
    <x v="2"/>
    <s v="GCA_001766235.1"/>
    <s v="Primary Assembly"/>
    <s v="chromosome"/>
    <s v="CP015164.1"/>
    <n v="2557476"/>
    <n v="2558165"/>
    <x v="0"/>
    <m/>
    <m/>
    <m/>
    <m/>
    <m/>
    <m/>
    <s v="A4S02_12545"/>
    <n v="690"/>
    <m/>
    <m/>
  </r>
  <r>
    <n v="5018"/>
    <x v="1"/>
    <x v="3"/>
    <s v="GCA_001766235.1"/>
    <s v="Primary Assembly"/>
    <s v="chromosome"/>
    <s v="CP015164.1"/>
    <n v="2557476"/>
    <n v="2558165"/>
    <x v="0"/>
    <s v="AOW47914.1"/>
    <m/>
    <m/>
    <s v="biopolymer transporter"/>
    <m/>
    <m/>
    <s v="A4S02_12545"/>
    <n v="690"/>
    <n v="229"/>
    <m/>
  </r>
  <r>
    <n v="5019"/>
    <x v="0"/>
    <x v="2"/>
    <s v="GCA_001766235.1"/>
    <s v="Primary Assembly"/>
    <s v="chromosome"/>
    <s v="CP015164.1"/>
    <n v="2558195"/>
    <n v="2558614"/>
    <x v="0"/>
    <m/>
    <m/>
    <m/>
    <m/>
    <m/>
    <m/>
    <s v="A4S02_12550"/>
    <n v="420"/>
    <m/>
    <m/>
  </r>
  <r>
    <n v="5020"/>
    <x v="1"/>
    <x v="3"/>
    <s v="GCA_001766235.1"/>
    <s v="Primary Assembly"/>
    <s v="chromosome"/>
    <s v="CP015164.1"/>
    <n v="2558195"/>
    <n v="2558614"/>
    <x v="0"/>
    <s v="AOW47465.1"/>
    <m/>
    <m/>
    <s v="biopolymer transporter ExbD"/>
    <m/>
    <m/>
    <s v="A4S02_12550"/>
    <n v="420"/>
    <n v="139"/>
    <m/>
  </r>
  <r>
    <n v="5021"/>
    <x v="0"/>
    <x v="2"/>
    <s v="GCA_001766235.1"/>
    <s v="Primary Assembly"/>
    <s v="chromosome"/>
    <s v="CP015164.1"/>
    <n v="2558669"/>
    <n v="2559109"/>
    <x v="0"/>
    <m/>
    <m/>
    <m/>
    <m/>
    <m/>
    <m/>
    <s v="A4S02_12555"/>
    <n v="441"/>
    <m/>
    <m/>
  </r>
  <r>
    <n v="5022"/>
    <x v="1"/>
    <x v="3"/>
    <s v="GCA_001766235.1"/>
    <s v="Primary Assembly"/>
    <s v="chromosome"/>
    <s v="CP015164.1"/>
    <n v="2558669"/>
    <n v="2559109"/>
    <x v="0"/>
    <s v="AOW47466.1"/>
    <m/>
    <m/>
    <s v="biopolymer transporter ExbD"/>
    <m/>
    <m/>
    <s v="A4S02_12555"/>
    <n v="441"/>
    <n v="146"/>
    <m/>
  </r>
  <r>
    <n v="5023"/>
    <x v="0"/>
    <x v="2"/>
    <s v="GCA_001766235.1"/>
    <s v="Primary Assembly"/>
    <s v="chromosome"/>
    <s v="CP015164.1"/>
    <n v="2559122"/>
    <n v="2560351"/>
    <x v="0"/>
    <m/>
    <m/>
    <m/>
    <m/>
    <m/>
    <m/>
    <s v="A4S02_12560"/>
    <n v="1230"/>
    <m/>
    <m/>
  </r>
  <r>
    <n v="5024"/>
    <x v="1"/>
    <x v="3"/>
    <s v="GCA_001766235.1"/>
    <s v="Primary Assembly"/>
    <s v="chromosome"/>
    <s v="CP015164.1"/>
    <n v="2559122"/>
    <n v="2560351"/>
    <x v="0"/>
    <s v="AOW47467.1"/>
    <m/>
    <m/>
    <s v="hypothetical protein"/>
    <m/>
    <m/>
    <s v="A4S02_12560"/>
    <n v="1230"/>
    <n v="409"/>
    <m/>
  </r>
  <r>
    <n v="5025"/>
    <x v="0"/>
    <x v="2"/>
    <s v="GCA_001766235.1"/>
    <s v="Primary Assembly"/>
    <s v="chromosome"/>
    <s v="CP015164.1"/>
    <n v="2560441"/>
    <n v="2561607"/>
    <x v="1"/>
    <m/>
    <m/>
    <m/>
    <m/>
    <m/>
    <m/>
    <s v="A4S02_12565"/>
    <n v="1167"/>
    <m/>
    <m/>
  </r>
  <r>
    <n v="5026"/>
    <x v="1"/>
    <x v="3"/>
    <s v="GCA_001766235.1"/>
    <s v="Primary Assembly"/>
    <s v="chromosome"/>
    <s v="CP015164.1"/>
    <n v="2560441"/>
    <n v="2561607"/>
    <x v="1"/>
    <s v="AOW47468.1"/>
    <m/>
    <m/>
    <s v="rod shape-determining protein RodA"/>
    <m/>
    <m/>
    <s v="A4S02_12565"/>
    <n v="1167"/>
    <n v="388"/>
    <m/>
  </r>
  <r>
    <n v="5027"/>
    <x v="0"/>
    <x v="2"/>
    <s v="GCA_001766235.1"/>
    <s v="Primary Assembly"/>
    <s v="chromosome"/>
    <s v="CP015164.1"/>
    <n v="2561604"/>
    <n v="2563532"/>
    <x v="1"/>
    <m/>
    <m/>
    <m/>
    <m/>
    <m/>
    <m/>
    <s v="A4S02_12570"/>
    <n v="1929"/>
    <m/>
    <m/>
  </r>
  <r>
    <n v="5028"/>
    <x v="1"/>
    <x v="3"/>
    <s v="GCA_001766235.1"/>
    <s v="Primary Assembly"/>
    <s v="chromosome"/>
    <s v="CP015164.1"/>
    <n v="2561604"/>
    <n v="2563532"/>
    <x v="1"/>
    <s v="AOW47469.1"/>
    <m/>
    <m/>
    <s v="penicillin-binding protein 2"/>
    <m/>
    <m/>
    <s v="A4S02_12570"/>
    <n v="1929"/>
    <n v="642"/>
    <m/>
  </r>
  <r>
    <n v="5029"/>
    <x v="0"/>
    <x v="2"/>
    <s v="GCA_001766235.1"/>
    <s v="Primary Assembly"/>
    <s v="chromosome"/>
    <s v="CP015164.1"/>
    <n v="2563552"/>
    <n v="2564115"/>
    <x v="1"/>
    <m/>
    <m/>
    <m/>
    <m/>
    <m/>
    <m/>
    <s v="A4S02_12575"/>
    <n v="564"/>
    <m/>
    <m/>
  </r>
  <r>
    <n v="5030"/>
    <x v="1"/>
    <x v="3"/>
    <s v="GCA_001766235.1"/>
    <s v="Primary Assembly"/>
    <s v="chromosome"/>
    <s v="CP015164.1"/>
    <n v="2563552"/>
    <n v="2564115"/>
    <x v="1"/>
    <s v="AOW47470.1"/>
    <m/>
    <m/>
    <s v="rod shape-determining protein MreD"/>
    <m/>
    <m/>
    <s v="A4S02_12575"/>
    <n v="564"/>
    <n v="187"/>
    <m/>
  </r>
  <r>
    <n v="5031"/>
    <x v="0"/>
    <x v="2"/>
    <s v="GCA_001766235.1"/>
    <s v="Primary Assembly"/>
    <s v="chromosome"/>
    <s v="CP015164.1"/>
    <n v="2564120"/>
    <n v="2565034"/>
    <x v="1"/>
    <m/>
    <m/>
    <m/>
    <m/>
    <m/>
    <m/>
    <s v="A4S02_12580"/>
    <n v="915"/>
    <m/>
    <m/>
  </r>
  <r>
    <n v="5032"/>
    <x v="1"/>
    <x v="3"/>
    <s v="GCA_001766235.1"/>
    <s v="Primary Assembly"/>
    <s v="chromosome"/>
    <s v="CP015164.1"/>
    <n v="2564120"/>
    <n v="2565034"/>
    <x v="1"/>
    <s v="AOW47471.1"/>
    <m/>
    <m/>
    <s v="rod shape-determining protein MreC"/>
    <m/>
    <m/>
    <s v="A4S02_12580"/>
    <n v="915"/>
    <n v="304"/>
    <m/>
  </r>
  <r>
    <n v="5033"/>
    <x v="0"/>
    <x v="2"/>
    <s v="GCA_001766235.1"/>
    <s v="Primary Assembly"/>
    <s v="chromosome"/>
    <s v="CP015164.1"/>
    <n v="2565130"/>
    <n v="2566176"/>
    <x v="1"/>
    <m/>
    <m/>
    <m/>
    <m/>
    <m/>
    <m/>
    <s v="A4S02_12585"/>
    <n v="1047"/>
    <m/>
    <m/>
  </r>
  <r>
    <n v="5034"/>
    <x v="1"/>
    <x v="3"/>
    <s v="GCA_001766235.1"/>
    <s v="Primary Assembly"/>
    <s v="chromosome"/>
    <s v="CP015164.1"/>
    <n v="2565130"/>
    <n v="2566176"/>
    <x v="1"/>
    <s v="AOW47915.1"/>
    <m/>
    <m/>
    <s v="rod shape-determining protein"/>
    <m/>
    <m/>
    <s v="A4S02_12585"/>
    <n v="1047"/>
    <n v="348"/>
    <m/>
  </r>
  <r>
    <n v="5035"/>
    <x v="0"/>
    <x v="2"/>
    <s v="GCA_001766235.1"/>
    <s v="Primary Assembly"/>
    <s v="chromosome"/>
    <s v="CP015164.1"/>
    <n v="2566381"/>
    <n v="2567970"/>
    <x v="1"/>
    <m/>
    <m/>
    <m/>
    <m/>
    <m/>
    <m/>
    <s v="A4S02_12590"/>
    <n v="1590"/>
    <m/>
    <m/>
  </r>
  <r>
    <n v="5036"/>
    <x v="1"/>
    <x v="3"/>
    <s v="GCA_001766235.1"/>
    <s v="Primary Assembly"/>
    <s v="chromosome"/>
    <s v="CP015164.1"/>
    <n v="2566381"/>
    <n v="2567970"/>
    <x v="1"/>
    <s v="AOW47472.1"/>
    <m/>
    <m/>
    <s v="2-isopropylmalate synthase"/>
    <m/>
    <m/>
    <s v="A4S02_12590"/>
    <n v="1590"/>
    <n v="529"/>
    <m/>
  </r>
  <r>
    <n v="5037"/>
    <x v="0"/>
    <x v="2"/>
    <s v="GCA_001766235.1"/>
    <s v="Primary Assembly"/>
    <s v="chromosome"/>
    <s v="CP015164.1"/>
    <n v="2568266"/>
    <n v="2569345"/>
    <x v="1"/>
    <m/>
    <m/>
    <m/>
    <m/>
    <m/>
    <m/>
    <s v="A4S02_12595"/>
    <n v="1080"/>
    <m/>
    <m/>
  </r>
  <r>
    <n v="5038"/>
    <x v="1"/>
    <x v="3"/>
    <s v="GCA_001766235.1"/>
    <s v="Primary Assembly"/>
    <s v="chromosome"/>
    <s v="CP015164.1"/>
    <n v="2568266"/>
    <n v="2569345"/>
    <x v="1"/>
    <s v="AOW47473.1"/>
    <m/>
    <m/>
    <s v="heme A synthase"/>
    <m/>
    <m/>
    <s v="A4S02_12595"/>
    <n v="1080"/>
    <n v="359"/>
    <m/>
  </r>
  <r>
    <n v="5039"/>
    <x v="0"/>
    <x v="2"/>
    <s v="GCA_001766235.1"/>
    <s v="Primary Assembly"/>
    <s v="chromosome"/>
    <s v="CP015164.1"/>
    <n v="2569330"/>
    <n v="2570109"/>
    <x v="0"/>
    <m/>
    <m/>
    <m/>
    <m/>
    <m/>
    <m/>
    <s v="A4S02_12600"/>
    <n v="780"/>
    <m/>
    <m/>
  </r>
  <r>
    <n v="5040"/>
    <x v="1"/>
    <x v="3"/>
    <s v="GCA_001766235.1"/>
    <s v="Primary Assembly"/>
    <s v="chromosome"/>
    <s v="CP015164.1"/>
    <n v="2569330"/>
    <n v="2570109"/>
    <x v="0"/>
    <s v="AOW47474.1"/>
    <m/>
    <m/>
    <s v="hypothetical protein"/>
    <m/>
    <m/>
    <s v="A4S02_12600"/>
    <n v="780"/>
    <n v="259"/>
    <m/>
  </r>
  <r>
    <n v="5041"/>
    <x v="0"/>
    <x v="2"/>
    <s v="GCA_001766235.1"/>
    <s v="Primary Assembly"/>
    <s v="chromosome"/>
    <s v="CP015164.1"/>
    <n v="2570270"/>
    <n v="2571532"/>
    <x v="0"/>
    <m/>
    <m/>
    <m/>
    <m/>
    <m/>
    <m/>
    <s v="A4S02_12605"/>
    <n v="1263"/>
    <m/>
    <m/>
  </r>
  <r>
    <n v="5042"/>
    <x v="1"/>
    <x v="3"/>
    <s v="GCA_001766235.1"/>
    <s v="Primary Assembly"/>
    <s v="chromosome"/>
    <s v="CP015164.1"/>
    <n v="2570270"/>
    <n v="2571532"/>
    <x v="0"/>
    <s v="AOW47916.1"/>
    <m/>
    <m/>
    <s v="Bcr/CflA family drug resistance efflux transporter"/>
    <m/>
    <m/>
    <s v="A4S02_12605"/>
    <n v="1263"/>
    <n v="420"/>
    <m/>
  </r>
  <r>
    <n v="5043"/>
    <x v="0"/>
    <x v="2"/>
    <s v="GCA_001766235.1"/>
    <s v="Primary Assembly"/>
    <s v="chromosome"/>
    <s v="CP015164.1"/>
    <n v="2571636"/>
    <n v="2573879"/>
    <x v="0"/>
    <m/>
    <m/>
    <m/>
    <m/>
    <m/>
    <m/>
    <s v="A4S02_12610"/>
    <n v="2244"/>
    <m/>
    <m/>
  </r>
  <r>
    <n v="5044"/>
    <x v="1"/>
    <x v="3"/>
    <s v="GCA_001766235.1"/>
    <s v="Primary Assembly"/>
    <s v="chromosome"/>
    <s v="CP015164.1"/>
    <n v="2571636"/>
    <n v="2573879"/>
    <x v="0"/>
    <s v="AOW47475.1"/>
    <m/>
    <m/>
    <s v="hybrid sensor histidine kinase/response regulator"/>
    <m/>
    <m/>
    <s v="A4S02_12610"/>
    <n v="2244"/>
    <n v="747"/>
    <m/>
  </r>
  <r>
    <n v="5045"/>
    <x v="0"/>
    <x v="2"/>
    <s v="GCA_001766235.1"/>
    <s v="Primary Assembly"/>
    <s v="chromosome"/>
    <s v="CP015164.1"/>
    <n v="2574041"/>
    <n v="2574574"/>
    <x v="0"/>
    <m/>
    <m/>
    <m/>
    <m/>
    <m/>
    <m/>
    <s v="A4S02_12615"/>
    <n v="534"/>
    <m/>
    <m/>
  </r>
  <r>
    <n v="5046"/>
    <x v="1"/>
    <x v="3"/>
    <s v="GCA_001766235.1"/>
    <s v="Primary Assembly"/>
    <s v="chromosome"/>
    <s v="CP015164.1"/>
    <n v="2574041"/>
    <n v="2574574"/>
    <x v="0"/>
    <s v="AOW47476.1"/>
    <m/>
    <m/>
    <s v="adenine phosphoribosyltransferase"/>
    <m/>
    <m/>
    <s v="A4S02_12615"/>
    <n v="534"/>
    <n v="177"/>
    <m/>
  </r>
  <r>
    <n v="5047"/>
    <x v="0"/>
    <x v="2"/>
    <s v="GCA_001766235.1"/>
    <s v="Primary Assembly"/>
    <s v="chromosome"/>
    <s v="CP015164.1"/>
    <n v="2574719"/>
    <n v="2576953"/>
    <x v="0"/>
    <m/>
    <m/>
    <m/>
    <m/>
    <m/>
    <m/>
    <s v="A4S02_12620"/>
    <n v="2235"/>
    <m/>
    <m/>
  </r>
  <r>
    <n v="5048"/>
    <x v="1"/>
    <x v="3"/>
    <s v="GCA_001766235.1"/>
    <s v="Primary Assembly"/>
    <s v="chromosome"/>
    <s v="CP015164.1"/>
    <n v="2574719"/>
    <n v="2576953"/>
    <x v="0"/>
    <s v="AOW47477.1"/>
    <m/>
    <m/>
    <s v="transporter"/>
    <m/>
    <m/>
    <s v="A4S02_12620"/>
    <n v="2235"/>
    <n v="744"/>
    <m/>
  </r>
  <r>
    <n v="5049"/>
    <x v="0"/>
    <x v="2"/>
    <s v="GCA_001766235.1"/>
    <s v="Primary Assembly"/>
    <s v="chromosome"/>
    <s v="CP015164.1"/>
    <n v="2577017"/>
    <n v="2578312"/>
    <x v="0"/>
    <m/>
    <m/>
    <m/>
    <m/>
    <m/>
    <m/>
    <s v="A4S02_12625"/>
    <n v="1296"/>
    <m/>
    <m/>
  </r>
  <r>
    <n v="5050"/>
    <x v="1"/>
    <x v="3"/>
    <s v="GCA_001766235.1"/>
    <s v="Primary Assembly"/>
    <s v="chromosome"/>
    <s v="CP015164.1"/>
    <n v="2577017"/>
    <n v="2578312"/>
    <x v="0"/>
    <s v="AOW47917.1"/>
    <m/>
    <m/>
    <s v="hydroxypyruvate reductase"/>
    <m/>
    <m/>
    <s v="A4S02_12625"/>
    <n v="1296"/>
    <n v="431"/>
    <m/>
  </r>
  <r>
    <n v="5051"/>
    <x v="0"/>
    <x v="2"/>
    <s v="GCA_001766235.1"/>
    <s v="Primary Assembly"/>
    <s v="chromosome"/>
    <s v="CP015164.1"/>
    <n v="2578319"/>
    <n v="2578900"/>
    <x v="1"/>
    <m/>
    <m/>
    <m/>
    <m/>
    <m/>
    <m/>
    <s v="A4S02_12630"/>
    <n v="582"/>
    <m/>
    <m/>
  </r>
  <r>
    <n v="5052"/>
    <x v="1"/>
    <x v="3"/>
    <s v="GCA_001766235.1"/>
    <s v="Primary Assembly"/>
    <s v="chromosome"/>
    <s v="CP015164.1"/>
    <n v="2578319"/>
    <n v="2578900"/>
    <x v="1"/>
    <s v="AOW47918.1"/>
    <m/>
    <m/>
    <s v="uracil-DNA glycosylase"/>
    <m/>
    <m/>
    <s v="A4S02_12630"/>
    <n v="582"/>
    <n v="193"/>
    <m/>
  </r>
  <r>
    <n v="5053"/>
    <x v="0"/>
    <x v="2"/>
    <s v="GCA_001766235.1"/>
    <s v="Primary Assembly"/>
    <s v="chromosome"/>
    <s v="CP015164.1"/>
    <n v="2579092"/>
    <n v="2580510"/>
    <x v="1"/>
    <m/>
    <m/>
    <m/>
    <m/>
    <m/>
    <m/>
    <s v="A4S02_12635"/>
    <n v="1419"/>
    <m/>
    <m/>
  </r>
  <r>
    <n v="5054"/>
    <x v="1"/>
    <x v="3"/>
    <s v="GCA_001766235.1"/>
    <s v="Primary Assembly"/>
    <s v="chromosome"/>
    <s v="CP015164.1"/>
    <n v="2579092"/>
    <n v="2580510"/>
    <x v="1"/>
    <s v="AOW47478.1"/>
    <m/>
    <m/>
    <s v="alcohol dehydrogenase"/>
    <m/>
    <m/>
    <s v="A4S02_12635"/>
    <n v="1419"/>
    <n v="472"/>
    <m/>
  </r>
  <r>
    <n v="5055"/>
    <x v="0"/>
    <x v="2"/>
    <s v="GCA_001766235.1"/>
    <s v="Primary Assembly"/>
    <s v="chromosome"/>
    <s v="CP015164.1"/>
    <n v="2580563"/>
    <n v="2582791"/>
    <x v="1"/>
    <m/>
    <m/>
    <m/>
    <m/>
    <m/>
    <m/>
    <s v="A4S02_12640"/>
    <n v="2229"/>
    <m/>
    <m/>
  </r>
  <r>
    <n v="5056"/>
    <x v="1"/>
    <x v="3"/>
    <s v="GCA_001766235.1"/>
    <s v="Primary Assembly"/>
    <s v="chromosome"/>
    <s v="CP015164.1"/>
    <n v="2580563"/>
    <n v="2582791"/>
    <x v="1"/>
    <s v="AOW47479.1"/>
    <m/>
    <m/>
    <s v="alcohol dehydrogenase"/>
    <m/>
    <m/>
    <s v="A4S02_12640"/>
    <n v="2229"/>
    <n v="742"/>
    <m/>
  </r>
  <r>
    <n v="5057"/>
    <x v="0"/>
    <x v="2"/>
    <s v="GCA_001766235.1"/>
    <s v="Primary Assembly"/>
    <s v="chromosome"/>
    <s v="CP015164.1"/>
    <n v="2583000"/>
    <n v="2583563"/>
    <x v="1"/>
    <m/>
    <m/>
    <m/>
    <m/>
    <m/>
    <m/>
    <s v="A4S02_12645"/>
    <n v="564"/>
    <m/>
    <m/>
  </r>
  <r>
    <n v="5058"/>
    <x v="1"/>
    <x v="3"/>
    <s v="GCA_001766235.1"/>
    <s v="Primary Assembly"/>
    <s v="chromosome"/>
    <s v="CP015164.1"/>
    <n v="2583000"/>
    <n v="2583563"/>
    <x v="1"/>
    <s v="AOW47480.1"/>
    <m/>
    <m/>
    <s v="hypothetical protein"/>
    <m/>
    <m/>
    <s v="A4S02_12645"/>
    <n v="564"/>
    <n v="187"/>
    <m/>
  </r>
  <r>
    <n v="5059"/>
    <x v="0"/>
    <x v="2"/>
    <s v="GCA_001766235.1"/>
    <s v="Primary Assembly"/>
    <s v="chromosome"/>
    <s v="CP015164.1"/>
    <n v="2583753"/>
    <n v="2584529"/>
    <x v="0"/>
    <m/>
    <m/>
    <m/>
    <m/>
    <m/>
    <m/>
    <s v="A4S02_12650"/>
    <n v="777"/>
    <m/>
    <m/>
  </r>
  <r>
    <n v="5060"/>
    <x v="1"/>
    <x v="3"/>
    <s v="GCA_001766235.1"/>
    <s v="Primary Assembly"/>
    <s v="chromosome"/>
    <s v="CP015164.1"/>
    <n v="2583753"/>
    <n v="2584529"/>
    <x v="0"/>
    <s v="AOW47481.1"/>
    <m/>
    <m/>
    <s v="SecY protein"/>
    <m/>
    <m/>
    <s v="A4S02_12650"/>
    <n v="777"/>
    <n v="258"/>
    <m/>
  </r>
  <r>
    <n v="5061"/>
    <x v="0"/>
    <x v="2"/>
    <s v="GCA_001766235.1"/>
    <s v="Primary Assembly"/>
    <s v="chromosome"/>
    <s v="CP015164.1"/>
    <n v="2585141"/>
    <n v="2586067"/>
    <x v="0"/>
    <m/>
    <m/>
    <m/>
    <m/>
    <m/>
    <m/>
    <s v="A4S02_12655"/>
    <n v="927"/>
    <m/>
    <m/>
  </r>
  <r>
    <n v="5062"/>
    <x v="1"/>
    <x v="3"/>
    <s v="GCA_001766235.1"/>
    <s v="Primary Assembly"/>
    <s v="chromosome"/>
    <s v="CP015164.1"/>
    <n v="2585141"/>
    <n v="2586067"/>
    <x v="0"/>
    <s v="AOW47482.1"/>
    <m/>
    <m/>
    <s v="ubiquinol oxidase subunit II"/>
    <m/>
    <m/>
    <s v="A4S02_12655"/>
    <n v="927"/>
    <n v="308"/>
    <m/>
  </r>
  <r>
    <n v="5063"/>
    <x v="0"/>
    <x v="2"/>
    <s v="GCA_001766235.1"/>
    <s v="Primary Assembly"/>
    <s v="chromosome"/>
    <s v="CP015164.1"/>
    <n v="2586073"/>
    <n v="2588064"/>
    <x v="0"/>
    <m/>
    <m/>
    <m/>
    <m/>
    <m/>
    <m/>
    <s v="A4S02_12660"/>
    <n v="1992"/>
    <m/>
    <m/>
  </r>
  <r>
    <n v="5064"/>
    <x v="1"/>
    <x v="3"/>
    <s v="GCA_001766235.1"/>
    <s v="Primary Assembly"/>
    <s v="chromosome"/>
    <s v="CP015164.1"/>
    <n v="2586073"/>
    <n v="2588064"/>
    <x v="0"/>
    <s v="AOW47483.1"/>
    <m/>
    <m/>
    <s v="cytochrome o ubiquinol oxidase subunit I"/>
    <m/>
    <m/>
    <s v="A4S02_12660"/>
    <n v="1992"/>
    <n v="663"/>
    <m/>
  </r>
  <r>
    <n v="5065"/>
    <x v="0"/>
    <x v="2"/>
    <s v="GCA_001766235.1"/>
    <s v="Primary Assembly"/>
    <s v="chromosome"/>
    <s v="CP015164.1"/>
    <n v="2588066"/>
    <n v="2588671"/>
    <x v="0"/>
    <m/>
    <m/>
    <m/>
    <m/>
    <m/>
    <m/>
    <s v="A4S02_12665"/>
    <n v="606"/>
    <m/>
    <m/>
  </r>
  <r>
    <n v="5066"/>
    <x v="1"/>
    <x v="3"/>
    <s v="GCA_001766235.1"/>
    <s v="Primary Assembly"/>
    <s v="chromosome"/>
    <s v="CP015164.1"/>
    <n v="2588066"/>
    <n v="2588671"/>
    <x v="0"/>
    <s v="AOW47484.1"/>
    <m/>
    <m/>
    <s v="cytochrome o ubiquinol oxidase subunit III"/>
    <m/>
    <m/>
    <s v="A4S02_12665"/>
    <n v="606"/>
    <n v="201"/>
    <m/>
  </r>
  <r>
    <n v="5067"/>
    <x v="0"/>
    <x v="2"/>
    <s v="GCA_001766235.1"/>
    <s v="Primary Assembly"/>
    <s v="chromosome"/>
    <s v="CP015164.1"/>
    <n v="2588671"/>
    <n v="2589003"/>
    <x v="0"/>
    <m/>
    <m/>
    <m/>
    <m/>
    <m/>
    <m/>
    <s v="A4S02_12670"/>
    <n v="333"/>
    <m/>
    <m/>
  </r>
  <r>
    <n v="5068"/>
    <x v="1"/>
    <x v="3"/>
    <s v="GCA_001766235.1"/>
    <s v="Primary Assembly"/>
    <s v="chromosome"/>
    <s v="CP015164.1"/>
    <n v="2588671"/>
    <n v="2589003"/>
    <x v="0"/>
    <s v="AOW47485.1"/>
    <m/>
    <m/>
    <s v="cytochrome o ubiquinol oxidase subunit IV"/>
    <m/>
    <m/>
    <s v="A4S02_12670"/>
    <n v="333"/>
    <n v="110"/>
    <m/>
  </r>
  <r>
    <n v="5069"/>
    <x v="0"/>
    <x v="2"/>
    <s v="GCA_001766235.1"/>
    <s v="Primary Assembly"/>
    <s v="chromosome"/>
    <s v="CP015164.1"/>
    <n v="2589263"/>
    <n v="2589595"/>
    <x v="1"/>
    <m/>
    <m/>
    <m/>
    <m/>
    <m/>
    <m/>
    <s v="A4S02_12675"/>
    <n v="333"/>
    <m/>
    <m/>
  </r>
  <r>
    <n v="5070"/>
    <x v="1"/>
    <x v="3"/>
    <s v="GCA_001766235.1"/>
    <s v="Primary Assembly"/>
    <s v="chromosome"/>
    <s v="CP015164.1"/>
    <n v="2589263"/>
    <n v="2589595"/>
    <x v="1"/>
    <s v="AOW47919.1"/>
    <m/>
    <m/>
    <s v="ferredoxin"/>
    <m/>
    <m/>
    <s v="A4S02_12675"/>
    <n v="333"/>
    <n v="110"/>
    <m/>
  </r>
  <r>
    <n v="5071"/>
    <x v="0"/>
    <x v="2"/>
    <s v="GCA_001766235.1"/>
    <s v="Primary Assembly"/>
    <s v="chromosome"/>
    <s v="CP015164.1"/>
    <n v="2589766"/>
    <n v="2592354"/>
    <x v="1"/>
    <m/>
    <m/>
    <m/>
    <m/>
    <m/>
    <m/>
    <s v="A4S02_12680"/>
    <n v="2589"/>
    <m/>
    <m/>
  </r>
  <r>
    <n v="5072"/>
    <x v="1"/>
    <x v="3"/>
    <s v="GCA_001766235.1"/>
    <s v="Primary Assembly"/>
    <s v="chromosome"/>
    <s v="CP015164.1"/>
    <n v="2589766"/>
    <n v="2592354"/>
    <x v="1"/>
    <s v="AOW47486.1"/>
    <m/>
    <m/>
    <s v="DNA helicase"/>
    <m/>
    <m/>
    <s v="A4S02_12680"/>
    <n v="2589"/>
    <n v="862"/>
    <m/>
  </r>
  <r>
    <n v="5073"/>
    <x v="0"/>
    <x v="2"/>
    <s v="GCA_001766235.1"/>
    <s v="Primary Assembly"/>
    <s v="chromosome"/>
    <s v="CP015164.1"/>
    <n v="2592466"/>
    <n v="2593902"/>
    <x v="0"/>
    <m/>
    <m/>
    <m/>
    <m/>
    <m/>
    <m/>
    <s v="A4S02_12685"/>
    <n v="1437"/>
    <m/>
    <m/>
  </r>
  <r>
    <n v="5074"/>
    <x v="1"/>
    <x v="3"/>
    <s v="GCA_001766235.1"/>
    <s v="Primary Assembly"/>
    <s v="chromosome"/>
    <s v="CP015164.1"/>
    <n v="2592466"/>
    <n v="2593902"/>
    <x v="0"/>
    <s v="AOW47920.1"/>
    <m/>
    <m/>
    <s v="leucyl aminopeptidase"/>
    <m/>
    <m/>
    <s v="A4S02_12685"/>
    <n v="1437"/>
    <n v="478"/>
    <m/>
  </r>
  <r>
    <n v="5075"/>
    <x v="0"/>
    <x v="2"/>
    <s v="GCA_001766235.1"/>
    <s v="Primary Assembly"/>
    <s v="chromosome"/>
    <s v="CP015164.1"/>
    <n v="2594058"/>
    <n v="2594474"/>
    <x v="0"/>
    <m/>
    <m/>
    <m/>
    <m/>
    <m/>
    <m/>
    <s v="A4S02_12690"/>
    <n v="417"/>
    <m/>
    <m/>
  </r>
  <r>
    <n v="5076"/>
    <x v="1"/>
    <x v="3"/>
    <s v="GCA_001766235.1"/>
    <s v="Primary Assembly"/>
    <s v="chromosome"/>
    <s v="CP015164.1"/>
    <n v="2594058"/>
    <n v="2594474"/>
    <x v="0"/>
    <s v="AOW47487.1"/>
    <m/>
    <m/>
    <s v="MarR family transcriptional regulator"/>
    <m/>
    <m/>
    <s v="A4S02_12690"/>
    <n v="417"/>
    <n v="138"/>
    <m/>
  </r>
  <r>
    <n v="5077"/>
    <x v="0"/>
    <x v="2"/>
    <s v="GCA_001766235.1"/>
    <s v="Primary Assembly"/>
    <s v="chromosome"/>
    <s v="CP015164.1"/>
    <n v="2594620"/>
    <n v="2595066"/>
    <x v="0"/>
    <m/>
    <m/>
    <m/>
    <m/>
    <m/>
    <m/>
    <s v="A4S02_12695"/>
    <n v="447"/>
    <m/>
    <m/>
  </r>
  <r>
    <n v="5078"/>
    <x v="1"/>
    <x v="3"/>
    <s v="GCA_001766235.1"/>
    <s v="Primary Assembly"/>
    <s v="chromosome"/>
    <s v="CP015164.1"/>
    <n v="2594620"/>
    <n v="2595066"/>
    <x v="0"/>
    <s v="AOW47488.1"/>
    <m/>
    <m/>
    <s v="hypothetical protein"/>
    <m/>
    <m/>
    <s v="A4S02_12695"/>
    <n v="447"/>
    <n v="148"/>
    <m/>
  </r>
  <r>
    <n v="5079"/>
    <x v="0"/>
    <x v="2"/>
    <s v="GCA_001766235.1"/>
    <s v="Primary Assembly"/>
    <s v="chromosome"/>
    <s v="CP015164.1"/>
    <n v="2595076"/>
    <n v="2596173"/>
    <x v="1"/>
    <m/>
    <m/>
    <m/>
    <m/>
    <m/>
    <m/>
    <s v="A4S02_12700"/>
    <n v="1098"/>
    <m/>
    <m/>
  </r>
  <r>
    <n v="5080"/>
    <x v="1"/>
    <x v="3"/>
    <s v="GCA_001766235.1"/>
    <s v="Primary Assembly"/>
    <s v="chromosome"/>
    <s v="CP015164.1"/>
    <n v="2595076"/>
    <n v="2596173"/>
    <x v="1"/>
    <s v="AOW47489.1"/>
    <m/>
    <m/>
    <s v="UDP-phosphate alpha-N-acetylglucosaminephosphotransferase"/>
    <m/>
    <m/>
    <s v="A4S02_12700"/>
    <n v="1098"/>
    <n v="365"/>
    <m/>
  </r>
  <r>
    <n v="5081"/>
    <x v="0"/>
    <x v="2"/>
    <s v="GCA_001766235.1"/>
    <s v="Primary Assembly"/>
    <s v="chromosome"/>
    <s v="CP015164.1"/>
    <n v="2596167"/>
    <n v="2598197"/>
    <x v="0"/>
    <m/>
    <m/>
    <m/>
    <m/>
    <m/>
    <m/>
    <s v="A4S02_12705"/>
    <n v="2031"/>
    <m/>
    <m/>
  </r>
  <r>
    <n v="5082"/>
    <x v="1"/>
    <x v="3"/>
    <s v="GCA_001766235.1"/>
    <s v="Primary Assembly"/>
    <s v="chromosome"/>
    <s v="CP015164.1"/>
    <n v="2596167"/>
    <n v="2598197"/>
    <x v="0"/>
    <s v="AOW47490.1"/>
    <m/>
    <m/>
    <s v="nucleotide sugar dehydratase"/>
    <m/>
    <m/>
    <s v="A4S02_12705"/>
    <n v="2031"/>
    <n v="676"/>
    <m/>
  </r>
  <r>
    <n v="5083"/>
    <x v="0"/>
    <x v="2"/>
    <s v="GCA_001766235.1"/>
    <s v="Primary Assembly"/>
    <s v="chromosome"/>
    <s v="CP015164.1"/>
    <n v="2598194"/>
    <n v="2599330"/>
    <x v="0"/>
    <m/>
    <m/>
    <m/>
    <m/>
    <m/>
    <m/>
    <s v="A4S02_12710"/>
    <n v="1137"/>
    <m/>
    <m/>
  </r>
  <r>
    <n v="5084"/>
    <x v="1"/>
    <x v="3"/>
    <s v="GCA_001766235.1"/>
    <s v="Primary Assembly"/>
    <s v="chromosome"/>
    <s v="CP015164.1"/>
    <n v="2598194"/>
    <n v="2599330"/>
    <x v="0"/>
    <s v="AOW47491.1"/>
    <m/>
    <m/>
    <s v="aminotransferase DegT"/>
    <m/>
    <m/>
    <s v="A4S02_12710"/>
    <n v="1137"/>
    <n v="378"/>
    <m/>
  </r>
  <r>
    <n v="5085"/>
    <x v="0"/>
    <x v="2"/>
    <s v="GCA_001766235.1"/>
    <s v="Primary Assembly"/>
    <s v="chromosome"/>
    <s v="CP015164.1"/>
    <n v="2599347"/>
    <n v="2599811"/>
    <x v="0"/>
    <m/>
    <m/>
    <m/>
    <m/>
    <m/>
    <m/>
    <s v="A4S02_12715"/>
    <n v="465"/>
    <m/>
    <m/>
  </r>
  <r>
    <n v="5086"/>
    <x v="1"/>
    <x v="3"/>
    <s v="GCA_001766235.1"/>
    <s v="Primary Assembly"/>
    <s v="chromosome"/>
    <s v="CP015164.1"/>
    <n v="2599347"/>
    <n v="2599811"/>
    <x v="0"/>
    <s v="AOW47492.1"/>
    <m/>
    <m/>
    <s v="hypothetical protein"/>
    <m/>
    <m/>
    <s v="A4S02_12715"/>
    <n v="465"/>
    <n v="154"/>
    <m/>
  </r>
  <r>
    <n v="5087"/>
    <x v="0"/>
    <x v="2"/>
    <s v="GCA_001766235.1"/>
    <s v="Primary Assembly"/>
    <s v="chromosome"/>
    <s v="CP015164.1"/>
    <n v="2599906"/>
    <n v="2601270"/>
    <x v="1"/>
    <m/>
    <m/>
    <m/>
    <m/>
    <m/>
    <m/>
    <s v="A4S02_12720"/>
    <n v="1365"/>
    <m/>
    <m/>
  </r>
  <r>
    <n v="5088"/>
    <x v="1"/>
    <x v="3"/>
    <s v="GCA_001766235.1"/>
    <s v="Primary Assembly"/>
    <s v="chromosome"/>
    <s v="CP015164.1"/>
    <n v="2599906"/>
    <n v="2601270"/>
    <x v="1"/>
    <s v="AOW47493.1"/>
    <m/>
    <m/>
    <s v="dihydroorotase"/>
    <m/>
    <m/>
    <s v="A4S02_12720"/>
    <n v="1365"/>
    <n v="454"/>
    <m/>
  </r>
  <r>
    <n v="5089"/>
    <x v="0"/>
    <x v="2"/>
    <s v="GCA_001766235.1"/>
    <s v="Primary Assembly"/>
    <s v="chromosome"/>
    <s v="CP015164.1"/>
    <n v="2601277"/>
    <n v="2602674"/>
    <x v="1"/>
    <m/>
    <m/>
    <m/>
    <m/>
    <m/>
    <m/>
    <s v="A4S02_12725"/>
    <n v="1398"/>
    <m/>
    <m/>
  </r>
  <r>
    <n v="5090"/>
    <x v="1"/>
    <x v="3"/>
    <s v="GCA_001766235.1"/>
    <s v="Primary Assembly"/>
    <s v="chromosome"/>
    <s v="CP015164.1"/>
    <n v="2601277"/>
    <n v="2602674"/>
    <x v="1"/>
    <s v="AOW47494.1"/>
    <m/>
    <m/>
    <s v="glutathione-disulfide reductase"/>
    <m/>
    <m/>
    <s v="A4S02_12725"/>
    <n v="1398"/>
    <n v="465"/>
    <m/>
  </r>
  <r>
    <n v="5091"/>
    <x v="0"/>
    <x v="2"/>
    <s v="GCA_001766235.1"/>
    <s v="Primary Assembly"/>
    <s v="chromosome"/>
    <s v="CP015164.1"/>
    <n v="2602736"/>
    <n v="2603632"/>
    <x v="1"/>
    <m/>
    <m/>
    <m/>
    <m/>
    <m/>
    <m/>
    <s v="A4S02_12730"/>
    <n v="897"/>
    <m/>
    <m/>
  </r>
  <r>
    <n v="5092"/>
    <x v="1"/>
    <x v="3"/>
    <s v="GCA_001766235.1"/>
    <s v="Primary Assembly"/>
    <s v="chromosome"/>
    <s v="CP015164.1"/>
    <n v="2602736"/>
    <n v="2603632"/>
    <x v="1"/>
    <s v="AOW47495.1"/>
    <m/>
    <m/>
    <s v="ferredoxin--NADP(+) reductase"/>
    <m/>
    <m/>
    <s v="A4S02_12730"/>
    <n v="897"/>
    <n v="298"/>
    <m/>
  </r>
  <r>
    <n v="5093"/>
    <x v="0"/>
    <x v="2"/>
    <s v="GCA_001766235.1"/>
    <s v="Primary Assembly"/>
    <s v="chromosome"/>
    <s v="CP015164.1"/>
    <n v="2603951"/>
    <n v="2606299"/>
    <x v="0"/>
    <m/>
    <m/>
    <m/>
    <m/>
    <m/>
    <m/>
    <s v="A4S02_12735"/>
    <n v="2349"/>
    <m/>
    <m/>
  </r>
  <r>
    <n v="5094"/>
    <x v="1"/>
    <x v="3"/>
    <s v="GCA_001766235.1"/>
    <s v="Primary Assembly"/>
    <s v="chromosome"/>
    <s v="CP015164.1"/>
    <n v="2603951"/>
    <n v="2606299"/>
    <x v="0"/>
    <s v="AOW47496.1"/>
    <m/>
    <m/>
    <s v="RNA helicase"/>
    <m/>
    <m/>
    <s v="A4S02_12735"/>
    <n v="2349"/>
    <n v="782"/>
    <m/>
  </r>
  <r>
    <n v="5095"/>
    <x v="0"/>
    <x v="2"/>
    <s v="GCA_001766235.1"/>
    <s v="Primary Assembly"/>
    <s v="chromosome"/>
    <s v="CP015164.1"/>
    <n v="2606353"/>
    <n v="2607303"/>
    <x v="1"/>
    <m/>
    <m/>
    <m/>
    <m/>
    <m/>
    <m/>
    <s v="A4S02_12740"/>
    <n v="951"/>
    <m/>
    <m/>
  </r>
  <r>
    <n v="5096"/>
    <x v="1"/>
    <x v="3"/>
    <s v="GCA_001766235.1"/>
    <s v="Primary Assembly"/>
    <s v="chromosome"/>
    <s v="CP015164.1"/>
    <n v="2606353"/>
    <n v="2607303"/>
    <x v="1"/>
    <s v="AOW47497.1"/>
    <m/>
    <m/>
    <s v="oxidoreductase"/>
    <m/>
    <m/>
    <s v="A4S02_12740"/>
    <n v="951"/>
    <n v="316"/>
    <m/>
  </r>
  <r>
    <n v="5097"/>
    <x v="0"/>
    <x v="2"/>
    <s v="GCA_001766235.1"/>
    <s v="Primary Assembly"/>
    <s v="chromosome"/>
    <s v="CP015164.1"/>
    <n v="2607300"/>
    <n v="2607962"/>
    <x v="1"/>
    <m/>
    <m/>
    <m/>
    <m/>
    <m/>
    <m/>
    <s v="A4S02_12745"/>
    <n v="663"/>
    <m/>
    <m/>
  </r>
  <r>
    <n v="5098"/>
    <x v="1"/>
    <x v="3"/>
    <s v="GCA_001766235.1"/>
    <s v="Primary Assembly"/>
    <s v="chromosome"/>
    <s v="CP015164.1"/>
    <n v="2607300"/>
    <n v="2607962"/>
    <x v="1"/>
    <s v="AOW47498.1"/>
    <m/>
    <m/>
    <s v="hypothetical protein"/>
    <m/>
    <m/>
    <s v="A4S02_12745"/>
    <n v="663"/>
    <n v="220"/>
    <m/>
  </r>
  <r>
    <n v="5099"/>
    <x v="0"/>
    <x v="2"/>
    <s v="GCA_001766235.1"/>
    <s v="Primary Assembly"/>
    <s v="chromosome"/>
    <s v="CP015164.1"/>
    <n v="2608073"/>
    <n v="2610100"/>
    <x v="0"/>
    <m/>
    <m/>
    <m/>
    <m/>
    <m/>
    <m/>
    <s v="A4S02_12750"/>
    <n v="2028"/>
    <m/>
    <m/>
  </r>
  <r>
    <n v="5100"/>
    <x v="1"/>
    <x v="3"/>
    <s v="GCA_001766235.1"/>
    <s v="Primary Assembly"/>
    <s v="chromosome"/>
    <s v="CP015164.1"/>
    <n v="2608073"/>
    <n v="2610100"/>
    <x v="0"/>
    <s v="AOW47499.1"/>
    <m/>
    <m/>
    <s v="peptidase S9"/>
    <m/>
    <m/>
    <s v="A4S02_12750"/>
    <n v="2028"/>
    <n v="675"/>
    <m/>
  </r>
  <r>
    <n v="5101"/>
    <x v="0"/>
    <x v="2"/>
    <s v="GCA_001766235.1"/>
    <s v="Primary Assembly"/>
    <s v="chromosome"/>
    <s v="CP015164.1"/>
    <n v="2610155"/>
    <n v="2611789"/>
    <x v="1"/>
    <m/>
    <m/>
    <m/>
    <m/>
    <m/>
    <m/>
    <s v="A4S02_12755"/>
    <n v="1635"/>
    <m/>
    <m/>
  </r>
  <r>
    <n v="5102"/>
    <x v="1"/>
    <x v="3"/>
    <s v="GCA_001766235.1"/>
    <s v="Primary Assembly"/>
    <s v="chromosome"/>
    <s v="CP015164.1"/>
    <n v="2610155"/>
    <n v="2611789"/>
    <x v="1"/>
    <s v="AOW47500.1"/>
    <m/>
    <m/>
    <s v="NAD-dependent malic enzyme"/>
    <m/>
    <m/>
    <s v="A4S02_12755"/>
    <n v="1635"/>
    <n v="544"/>
    <m/>
  </r>
  <r>
    <n v="5103"/>
    <x v="0"/>
    <x v="2"/>
    <s v="GCA_001766235.1"/>
    <s v="Primary Assembly"/>
    <s v="chromosome"/>
    <s v="CP015164.1"/>
    <n v="2611938"/>
    <n v="2612468"/>
    <x v="1"/>
    <m/>
    <m/>
    <m/>
    <m/>
    <m/>
    <m/>
    <s v="A4S02_12760"/>
    <n v="531"/>
    <m/>
    <m/>
  </r>
  <r>
    <n v="5104"/>
    <x v="1"/>
    <x v="3"/>
    <s v="GCA_001766235.1"/>
    <s v="Primary Assembly"/>
    <s v="chromosome"/>
    <s v="CP015164.1"/>
    <n v="2611938"/>
    <n v="2612468"/>
    <x v="1"/>
    <s v="AOW47501.1"/>
    <m/>
    <m/>
    <s v="transcription termination/antitermination protein NusG"/>
    <m/>
    <m/>
    <s v="A4S02_12760"/>
    <n v="531"/>
    <n v="176"/>
    <m/>
  </r>
  <r>
    <n v="5105"/>
    <x v="0"/>
    <x v="2"/>
    <s v="GCA_001766235.1"/>
    <s v="Primary Assembly"/>
    <s v="chromosome"/>
    <s v="CP015164.1"/>
    <n v="2612473"/>
    <n v="2612667"/>
    <x v="1"/>
    <m/>
    <m/>
    <m/>
    <m/>
    <m/>
    <m/>
    <s v="A4S02_12765"/>
    <n v="195"/>
    <m/>
    <m/>
  </r>
  <r>
    <n v="5106"/>
    <x v="1"/>
    <x v="3"/>
    <s v="GCA_001766235.1"/>
    <s v="Primary Assembly"/>
    <s v="chromosome"/>
    <s v="CP015164.1"/>
    <n v="2612473"/>
    <n v="2612667"/>
    <x v="1"/>
    <s v="AOW47502.1"/>
    <m/>
    <m/>
    <s v="preprotein translocase subunit SecE"/>
    <m/>
    <m/>
    <s v="A4S02_12765"/>
    <n v="195"/>
    <n v="64"/>
    <m/>
  </r>
  <r>
    <n v="5107"/>
    <x v="0"/>
    <x v="4"/>
    <s v="GCA_001766235.1"/>
    <s v="Primary Assembly"/>
    <s v="chromosome"/>
    <s v="CP015164.1"/>
    <n v="2612811"/>
    <n v="2612887"/>
    <x v="1"/>
    <m/>
    <m/>
    <m/>
    <m/>
    <m/>
    <m/>
    <s v="A4S02_12770"/>
    <n v="77"/>
    <m/>
    <m/>
  </r>
  <r>
    <n v="5108"/>
    <x v="2"/>
    <x v="5"/>
    <s v="GCA_001766235.1"/>
    <s v="Primary Assembly"/>
    <s v="chromosome"/>
    <s v="CP015164.1"/>
    <n v="2612811"/>
    <n v="2612887"/>
    <x v="1"/>
    <m/>
    <m/>
    <m/>
    <s v="tRNA-Trp"/>
    <m/>
    <m/>
    <s v="A4S02_12770"/>
    <n v="77"/>
    <m/>
    <s v="anticodon=CCA"/>
  </r>
  <r>
    <n v="5109"/>
    <x v="0"/>
    <x v="4"/>
    <s v="GCA_001766235.1"/>
    <s v="Primary Assembly"/>
    <s v="chromosome"/>
    <s v="CP015164.1"/>
    <n v="2613112"/>
    <n v="2613185"/>
    <x v="0"/>
    <m/>
    <m/>
    <m/>
    <m/>
    <m/>
    <m/>
    <s v="A4S02_12775"/>
    <n v="74"/>
    <m/>
    <m/>
  </r>
  <r>
    <n v="5110"/>
    <x v="2"/>
    <x v="5"/>
    <s v="GCA_001766235.1"/>
    <s v="Primary Assembly"/>
    <s v="chromosome"/>
    <s v="CP015164.1"/>
    <n v="2613112"/>
    <n v="2613185"/>
    <x v="0"/>
    <m/>
    <m/>
    <m/>
    <s v="tRNA-Gly"/>
    <m/>
    <m/>
    <s v="A4S02_12775"/>
    <n v="74"/>
    <m/>
    <s v="anticodon=TCC"/>
  </r>
  <r>
    <n v="5111"/>
    <x v="0"/>
    <x v="2"/>
    <s v="GCA_001766235.1"/>
    <s v="Primary Assembly"/>
    <s v="chromosome"/>
    <s v="CP015164.1"/>
    <n v="2613238"/>
    <n v="2613444"/>
    <x v="0"/>
    <m/>
    <m/>
    <m/>
    <m/>
    <m/>
    <m/>
    <s v="A4S02_12780"/>
    <n v="207"/>
    <m/>
    <m/>
  </r>
  <r>
    <n v="5112"/>
    <x v="1"/>
    <x v="3"/>
    <s v="GCA_001766235.1"/>
    <s v="Primary Assembly"/>
    <s v="chromosome"/>
    <s v="CP015164.1"/>
    <n v="2613238"/>
    <n v="2613444"/>
    <x v="0"/>
    <s v="AOW47503.1"/>
    <m/>
    <m/>
    <s v="hypothetical protein"/>
    <m/>
    <m/>
    <s v="A4S02_12780"/>
    <n v="207"/>
    <n v="68"/>
    <m/>
  </r>
  <r>
    <n v="5113"/>
    <x v="0"/>
    <x v="2"/>
    <s v="GCA_001766235.1"/>
    <s v="Primary Assembly"/>
    <s v="chromosome"/>
    <s v="CP015164.1"/>
    <n v="2613511"/>
    <n v="2614095"/>
    <x v="0"/>
    <m/>
    <m/>
    <m/>
    <m/>
    <m/>
    <m/>
    <s v="A4S02_12785"/>
    <n v="585"/>
    <m/>
    <m/>
  </r>
  <r>
    <n v="5114"/>
    <x v="1"/>
    <x v="3"/>
    <s v="GCA_001766235.1"/>
    <s v="Primary Assembly"/>
    <s v="chromosome"/>
    <s v="CP015164.1"/>
    <n v="2613511"/>
    <n v="2614095"/>
    <x v="0"/>
    <s v="AOW47921.1"/>
    <m/>
    <m/>
    <s v="ATP synthase F1 subunit delta"/>
    <m/>
    <m/>
    <s v="A4S02_12785"/>
    <n v="585"/>
    <n v="194"/>
    <m/>
  </r>
  <r>
    <n v="5115"/>
    <x v="0"/>
    <x v="2"/>
    <s v="GCA_001766235.1"/>
    <s v="Primary Assembly"/>
    <s v="chromosome"/>
    <s v="CP015164.1"/>
    <n v="2614095"/>
    <n v="2615630"/>
    <x v="0"/>
    <m/>
    <m/>
    <m/>
    <m/>
    <m/>
    <m/>
    <s v="A4S02_12790"/>
    <n v="1536"/>
    <m/>
    <m/>
  </r>
  <r>
    <n v="5116"/>
    <x v="1"/>
    <x v="3"/>
    <s v="GCA_001766235.1"/>
    <s v="Primary Assembly"/>
    <s v="chromosome"/>
    <s v="CP015164.1"/>
    <n v="2614095"/>
    <n v="2615630"/>
    <x v="0"/>
    <s v="AOW47504.1"/>
    <m/>
    <m/>
    <s v="F0F1 ATP synthase subunit alpha"/>
    <m/>
    <m/>
    <s v="A4S02_12790"/>
    <n v="1536"/>
    <n v="511"/>
    <m/>
  </r>
  <r>
    <n v="5117"/>
    <x v="0"/>
    <x v="2"/>
    <s v="GCA_001766235.1"/>
    <s v="Primary Assembly"/>
    <s v="chromosome"/>
    <s v="CP015164.1"/>
    <n v="2615648"/>
    <n v="2616538"/>
    <x v="0"/>
    <m/>
    <m/>
    <m/>
    <m/>
    <m/>
    <m/>
    <s v="A4S02_12795"/>
    <n v="891"/>
    <m/>
    <m/>
  </r>
  <r>
    <n v="5118"/>
    <x v="1"/>
    <x v="3"/>
    <s v="GCA_001766235.1"/>
    <s v="Primary Assembly"/>
    <s v="chromosome"/>
    <s v="CP015164.1"/>
    <n v="2615648"/>
    <n v="2616538"/>
    <x v="0"/>
    <s v="AOW47505.1"/>
    <m/>
    <m/>
    <s v="F0F1 ATP synthase subunit gamma"/>
    <m/>
    <m/>
    <s v="A4S02_12795"/>
    <n v="891"/>
    <n v="296"/>
    <m/>
  </r>
  <r>
    <n v="5119"/>
    <x v="0"/>
    <x v="2"/>
    <s v="GCA_001766235.1"/>
    <s v="Primary Assembly"/>
    <s v="chromosome"/>
    <s v="CP015164.1"/>
    <n v="2616570"/>
    <n v="2618042"/>
    <x v="0"/>
    <m/>
    <m/>
    <m/>
    <m/>
    <m/>
    <m/>
    <s v="A4S02_12800"/>
    <n v="1473"/>
    <m/>
    <m/>
  </r>
  <r>
    <n v="5120"/>
    <x v="1"/>
    <x v="3"/>
    <s v="GCA_001766235.1"/>
    <s v="Primary Assembly"/>
    <s v="chromosome"/>
    <s v="CP015164.1"/>
    <n v="2616570"/>
    <n v="2618042"/>
    <x v="0"/>
    <s v="AOW47506.1"/>
    <m/>
    <m/>
    <s v="F0F1 ATP synthase subunit beta"/>
    <m/>
    <m/>
    <s v="A4S02_12800"/>
    <n v="1473"/>
    <n v="490"/>
    <m/>
  </r>
  <r>
    <n v="5121"/>
    <x v="0"/>
    <x v="2"/>
    <s v="GCA_001766235.1"/>
    <s v="Primary Assembly"/>
    <s v="chromosome"/>
    <s v="CP015164.1"/>
    <n v="2618070"/>
    <n v="2618480"/>
    <x v="0"/>
    <m/>
    <m/>
    <m/>
    <m/>
    <m/>
    <m/>
    <s v="A4S02_12805"/>
    <n v="411"/>
    <m/>
    <m/>
  </r>
  <r>
    <n v="5122"/>
    <x v="1"/>
    <x v="3"/>
    <s v="GCA_001766235.1"/>
    <s v="Primary Assembly"/>
    <s v="chromosome"/>
    <s v="CP015164.1"/>
    <n v="2618070"/>
    <n v="2618480"/>
    <x v="0"/>
    <s v="AOW47507.1"/>
    <m/>
    <m/>
    <s v="ATP synthase F1 subunit epsilon"/>
    <m/>
    <m/>
    <s v="A4S02_12805"/>
    <n v="411"/>
    <n v="136"/>
    <m/>
  </r>
  <r>
    <n v="5123"/>
    <x v="0"/>
    <x v="2"/>
    <s v="GCA_001766235.1"/>
    <s v="Primary Assembly"/>
    <s v="chromosome"/>
    <s v="CP015164.1"/>
    <n v="2618538"/>
    <n v="2619008"/>
    <x v="1"/>
    <m/>
    <m/>
    <m/>
    <m/>
    <m/>
    <m/>
    <s v="A4S02_12810"/>
    <n v="471"/>
    <m/>
    <m/>
  </r>
  <r>
    <n v="5124"/>
    <x v="1"/>
    <x v="3"/>
    <s v="GCA_001766235.1"/>
    <s v="Primary Assembly"/>
    <s v="chromosome"/>
    <s v="CP015164.1"/>
    <n v="2618538"/>
    <n v="2619008"/>
    <x v="1"/>
    <s v="AOW47508.1"/>
    <m/>
    <m/>
    <s v="NADPH-dependent 7-cyano-7-deazaguanine reductase QueF"/>
    <m/>
    <m/>
    <s v="A4S02_12810"/>
    <n v="471"/>
    <n v="156"/>
    <m/>
  </r>
  <r>
    <n v="5125"/>
    <x v="0"/>
    <x v="2"/>
    <s v="GCA_001766235.1"/>
    <s v="Primary Assembly"/>
    <s v="chromosome"/>
    <s v="CP015164.1"/>
    <n v="2619128"/>
    <n v="2620336"/>
    <x v="0"/>
    <m/>
    <m/>
    <m/>
    <m/>
    <m/>
    <m/>
    <s v="A4S02_12815"/>
    <n v="1209"/>
    <m/>
    <m/>
  </r>
  <r>
    <n v="5126"/>
    <x v="1"/>
    <x v="3"/>
    <s v="GCA_001766235.1"/>
    <s v="Primary Assembly"/>
    <s v="chromosome"/>
    <s v="CP015164.1"/>
    <n v="2619128"/>
    <n v="2620336"/>
    <x v="0"/>
    <s v="AOW47509.1"/>
    <m/>
    <m/>
    <s v="ribonuclease D"/>
    <m/>
    <m/>
    <s v="A4S02_12815"/>
    <n v="1209"/>
    <n v="402"/>
    <m/>
  </r>
  <r>
    <n v="5127"/>
    <x v="0"/>
    <x v="2"/>
    <s v="GCA_001766235.1"/>
    <s v="Primary Assembly"/>
    <s v="chromosome"/>
    <s v="CP015164.1"/>
    <n v="2620366"/>
    <n v="2621364"/>
    <x v="1"/>
    <m/>
    <m/>
    <m/>
    <m/>
    <m/>
    <m/>
    <s v="A4S02_12820"/>
    <n v="999"/>
    <m/>
    <m/>
  </r>
  <r>
    <n v="5128"/>
    <x v="1"/>
    <x v="3"/>
    <s v="GCA_001766235.1"/>
    <s v="Primary Assembly"/>
    <s v="chromosome"/>
    <s v="CP015164.1"/>
    <n v="2620366"/>
    <n v="2621364"/>
    <x v="1"/>
    <s v="AOW47510.1"/>
    <m/>
    <m/>
    <s v="carbohydrate kinase"/>
    <m/>
    <m/>
    <s v="A4S02_12820"/>
    <n v="999"/>
    <n v="332"/>
    <m/>
  </r>
  <r>
    <n v="5129"/>
    <x v="0"/>
    <x v="2"/>
    <s v="GCA_001766235.1"/>
    <s v="Primary Assembly"/>
    <s v="chromosome"/>
    <s v="CP015164.1"/>
    <n v="2621759"/>
    <n v="2622268"/>
    <x v="0"/>
    <m/>
    <m/>
    <m/>
    <m/>
    <m/>
    <m/>
    <s v="A4S02_12825"/>
    <n v="510"/>
    <m/>
    <m/>
  </r>
  <r>
    <n v="5130"/>
    <x v="1"/>
    <x v="3"/>
    <s v="GCA_001766235.1"/>
    <s v="Primary Assembly"/>
    <s v="chromosome"/>
    <s v="CP015164.1"/>
    <n v="2621759"/>
    <n v="2622268"/>
    <x v="0"/>
    <s v="AOW47922.1"/>
    <m/>
    <m/>
    <s v="hypothetical protein"/>
    <m/>
    <m/>
    <s v="A4S02_12825"/>
    <n v="510"/>
    <n v="169"/>
    <m/>
  </r>
  <r>
    <n v="5131"/>
    <x v="0"/>
    <x v="2"/>
    <s v="GCA_001766235.1"/>
    <s v="Primary Assembly"/>
    <s v="chromosome"/>
    <s v="CP015164.1"/>
    <n v="2622353"/>
    <n v="2622958"/>
    <x v="1"/>
    <m/>
    <m/>
    <m/>
    <m/>
    <m/>
    <m/>
    <s v="A4S02_12830"/>
    <n v="606"/>
    <m/>
    <m/>
  </r>
  <r>
    <n v="5132"/>
    <x v="1"/>
    <x v="3"/>
    <s v="GCA_001766235.1"/>
    <s v="Primary Assembly"/>
    <s v="chromosome"/>
    <s v="CP015164.1"/>
    <n v="2622353"/>
    <n v="2622958"/>
    <x v="1"/>
    <s v="AOW47511.1"/>
    <m/>
    <m/>
    <s v="GcrA cell cycle regulator"/>
    <m/>
    <m/>
    <s v="A4S02_12830"/>
    <n v="606"/>
    <n v="201"/>
    <m/>
  </r>
  <r>
    <n v="5133"/>
    <x v="0"/>
    <x v="2"/>
    <s v="GCA_001766235.1"/>
    <s v="Primary Assembly"/>
    <s v="chromosome"/>
    <s v="CP015164.1"/>
    <n v="2623106"/>
    <n v="2624587"/>
    <x v="1"/>
    <m/>
    <m/>
    <m/>
    <m/>
    <m/>
    <m/>
    <s v="A4S02_12835"/>
    <n v="1482"/>
    <m/>
    <m/>
  </r>
  <r>
    <n v="5134"/>
    <x v="1"/>
    <x v="3"/>
    <s v="GCA_001766235.1"/>
    <s v="Primary Assembly"/>
    <s v="chromosome"/>
    <s v="CP015164.1"/>
    <n v="2623106"/>
    <n v="2624587"/>
    <x v="1"/>
    <s v="AOW47512.1"/>
    <m/>
    <m/>
    <s v="transporter"/>
    <m/>
    <m/>
    <s v="A4S02_12835"/>
    <n v="1482"/>
    <n v="493"/>
    <m/>
  </r>
  <r>
    <n v="5135"/>
    <x v="0"/>
    <x v="2"/>
    <s v="GCA_001766235.1"/>
    <s v="Primary Assembly"/>
    <s v="chromosome"/>
    <s v="CP015164.1"/>
    <n v="2624758"/>
    <n v="2625795"/>
    <x v="1"/>
    <m/>
    <m/>
    <m/>
    <m/>
    <m/>
    <m/>
    <s v="A4S02_12840"/>
    <n v="1038"/>
    <m/>
    <m/>
  </r>
  <r>
    <n v="5136"/>
    <x v="1"/>
    <x v="3"/>
    <s v="GCA_001766235.1"/>
    <s v="Primary Assembly"/>
    <s v="chromosome"/>
    <s v="CP015164.1"/>
    <n v="2624758"/>
    <n v="2625795"/>
    <x v="1"/>
    <s v="AOW47513.1"/>
    <m/>
    <m/>
    <s v="sulfate ABC transporter ATP-binding protein"/>
    <m/>
    <m/>
    <s v="A4S02_12840"/>
    <n v="1038"/>
    <n v="345"/>
    <m/>
  </r>
  <r>
    <n v="5137"/>
    <x v="0"/>
    <x v="2"/>
    <s v="GCA_001766235.1"/>
    <s v="Primary Assembly"/>
    <s v="chromosome"/>
    <s v="CP015164.1"/>
    <n v="2625792"/>
    <n v="2626610"/>
    <x v="1"/>
    <m/>
    <m/>
    <m/>
    <m/>
    <m/>
    <m/>
    <s v="A4S02_12845"/>
    <n v="819"/>
    <m/>
    <m/>
  </r>
  <r>
    <n v="5138"/>
    <x v="1"/>
    <x v="3"/>
    <s v="GCA_001766235.1"/>
    <s v="Primary Assembly"/>
    <s v="chromosome"/>
    <s v="CP015164.1"/>
    <n v="2625792"/>
    <n v="2626610"/>
    <x v="1"/>
    <s v="AOW47514.1"/>
    <m/>
    <m/>
    <s v="sulfate ABC transporter permease subunit CysW"/>
    <m/>
    <m/>
    <s v="A4S02_12845"/>
    <n v="819"/>
    <n v="272"/>
    <m/>
  </r>
  <r>
    <n v="5139"/>
    <x v="0"/>
    <x v="2"/>
    <s v="GCA_001766235.1"/>
    <s v="Primary Assembly"/>
    <s v="chromosome"/>
    <s v="CP015164.1"/>
    <n v="2626607"/>
    <n v="2627446"/>
    <x v="1"/>
    <m/>
    <m/>
    <m/>
    <m/>
    <m/>
    <m/>
    <s v="A4S02_12850"/>
    <n v="840"/>
    <m/>
    <m/>
  </r>
  <r>
    <n v="5140"/>
    <x v="1"/>
    <x v="3"/>
    <s v="GCA_001766235.1"/>
    <s v="Primary Assembly"/>
    <s v="chromosome"/>
    <s v="CP015164.1"/>
    <n v="2626607"/>
    <n v="2627446"/>
    <x v="1"/>
    <s v="AOW47515.1"/>
    <m/>
    <m/>
    <s v="sulfate ABC transporter permease subunit CysT"/>
    <m/>
    <m/>
    <s v="A4S02_12850"/>
    <n v="840"/>
    <n v="279"/>
    <m/>
  </r>
  <r>
    <n v="5141"/>
    <x v="0"/>
    <x v="2"/>
    <s v="GCA_001766235.1"/>
    <s v="Primary Assembly"/>
    <s v="chromosome"/>
    <s v="CP015164.1"/>
    <n v="2627997"/>
    <n v="2628206"/>
    <x v="0"/>
    <m/>
    <m/>
    <m/>
    <m/>
    <m/>
    <m/>
    <s v="A4S02_12855"/>
    <n v="210"/>
    <m/>
    <m/>
  </r>
  <r>
    <n v="5142"/>
    <x v="1"/>
    <x v="3"/>
    <s v="GCA_001766235.1"/>
    <s v="Primary Assembly"/>
    <s v="chromosome"/>
    <s v="CP015164.1"/>
    <n v="2627997"/>
    <n v="2628206"/>
    <x v="0"/>
    <s v="AOW47516.1"/>
    <m/>
    <m/>
    <s v="hypothetical protein"/>
    <m/>
    <m/>
    <s v="A4S02_12855"/>
    <n v="210"/>
    <n v="69"/>
    <m/>
  </r>
  <r>
    <n v="5143"/>
    <x v="0"/>
    <x v="0"/>
    <s v="GCA_001766235.1"/>
    <s v="Primary Assembly"/>
    <s v="chromosome"/>
    <s v="CP015164.1"/>
    <n v="2628453"/>
    <n v="2630096"/>
    <x v="0"/>
    <m/>
    <m/>
    <m/>
    <m/>
    <m/>
    <m/>
    <s v="A4S02_12860"/>
    <n v="1644"/>
    <m/>
    <s v="pseudo"/>
  </r>
  <r>
    <n v="5144"/>
    <x v="1"/>
    <x v="1"/>
    <s v="GCA_001766235.1"/>
    <s v="Primary Assembly"/>
    <s v="chromosome"/>
    <s v="CP015164.1"/>
    <n v="2628453"/>
    <n v="2630096"/>
    <x v="0"/>
    <m/>
    <m/>
    <m/>
    <s v="porin"/>
    <m/>
    <m/>
    <s v="A4S02_12860"/>
    <n v="1644"/>
    <m/>
    <s v="pseudo"/>
  </r>
  <r>
    <n v="5145"/>
    <x v="0"/>
    <x v="2"/>
    <s v="GCA_001766235.1"/>
    <s v="Primary Assembly"/>
    <s v="chromosome"/>
    <s v="CP015164.1"/>
    <n v="2630123"/>
    <n v="2631157"/>
    <x v="0"/>
    <m/>
    <m/>
    <m/>
    <m/>
    <m/>
    <m/>
    <s v="A4S02_12865"/>
    <n v="1035"/>
    <m/>
    <m/>
  </r>
  <r>
    <n v="5146"/>
    <x v="1"/>
    <x v="3"/>
    <s v="GCA_001766235.1"/>
    <s v="Primary Assembly"/>
    <s v="chromosome"/>
    <s v="CP015164.1"/>
    <n v="2630123"/>
    <n v="2631157"/>
    <x v="0"/>
    <s v="AOW47517.1"/>
    <m/>
    <m/>
    <s v="sulfate transporter subunit"/>
    <m/>
    <m/>
    <s v="A4S02_12865"/>
    <n v="1035"/>
    <n v="344"/>
    <m/>
  </r>
  <r>
    <n v="5147"/>
    <x v="0"/>
    <x v="2"/>
    <s v="GCA_001766235.1"/>
    <s v="Primary Assembly"/>
    <s v="chromosome"/>
    <s v="CP015164.1"/>
    <n v="2631187"/>
    <n v="2632239"/>
    <x v="1"/>
    <m/>
    <m/>
    <m/>
    <m/>
    <m/>
    <m/>
    <s v="A4S02_12870"/>
    <n v="1053"/>
    <m/>
    <m/>
  </r>
  <r>
    <n v="5148"/>
    <x v="1"/>
    <x v="3"/>
    <s v="GCA_001766235.1"/>
    <s v="Primary Assembly"/>
    <s v="chromosome"/>
    <s v="CP015164.1"/>
    <n v="2631187"/>
    <n v="2632239"/>
    <x v="1"/>
    <s v="AOW47518.1"/>
    <m/>
    <m/>
    <s v="AraC family transcriptional regulator"/>
    <m/>
    <m/>
    <s v="A4S02_12870"/>
    <n v="1053"/>
    <n v="350"/>
    <m/>
  </r>
  <r>
    <n v="5149"/>
    <x v="0"/>
    <x v="2"/>
    <s v="GCA_001766235.1"/>
    <s v="Primary Assembly"/>
    <s v="chromosome"/>
    <s v="CP015164.1"/>
    <n v="2632425"/>
    <n v="2633813"/>
    <x v="0"/>
    <m/>
    <m/>
    <m/>
    <m/>
    <m/>
    <m/>
    <s v="A4S02_12875"/>
    <n v="1389"/>
    <m/>
    <m/>
  </r>
  <r>
    <n v="5150"/>
    <x v="1"/>
    <x v="3"/>
    <s v="GCA_001766235.1"/>
    <s v="Primary Assembly"/>
    <s v="chromosome"/>
    <s v="CP015164.1"/>
    <n v="2632425"/>
    <n v="2633813"/>
    <x v="0"/>
    <s v="AOW47519.1"/>
    <m/>
    <m/>
    <s v="ethanolamine ammonia-lyase"/>
    <m/>
    <m/>
    <s v="A4S02_12875"/>
    <n v="1389"/>
    <n v="462"/>
    <m/>
  </r>
  <r>
    <n v="5151"/>
    <x v="0"/>
    <x v="2"/>
    <s v="GCA_001766235.1"/>
    <s v="Primary Assembly"/>
    <s v="chromosome"/>
    <s v="CP015164.1"/>
    <n v="2633810"/>
    <n v="2634595"/>
    <x v="0"/>
    <m/>
    <m/>
    <m/>
    <m/>
    <m/>
    <m/>
    <s v="A4S02_12880"/>
    <n v="786"/>
    <m/>
    <m/>
  </r>
  <r>
    <n v="5152"/>
    <x v="1"/>
    <x v="3"/>
    <s v="GCA_001766235.1"/>
    <s v="Primary Assembly"/>
    <s v="chromosome"/>
    <s v="CP015164.1"/>
    <n v="2633810"/>
    <n v="2634595"/>
    <x v="0"/>
    <s v="AOW47520.1"/>
    <m/>
    <m/>
    <s v="ethanolamine ammonia-lyase"/>
    <m/>
    <m/>
    <s v="A4S02_12880"/>
    <n v="786"/>
    <n v="261"/>
    <m/>
  </r>
  <r>
    <n v="5153"/>
    <x v="0"/>
    <x v="2"/>
    <s v="GCA_001766235.1"/>
    <s v="Primary Assembly"/>
    <s v="chromosome"/>
    <s v="CP015164.1"/>
    <n v="2634628"/>
    <n v="2635980"/>
    <x v="0"/>
    <m/>
    <m/>
    <m/>
    <m/>
    <m/>
    <m/>
    <s v="A4S02_12885"/>
    <n v="1353"/>
    <m/>
    <m/>
  </r>
  <r>
    <n v="5154"/>
    <x v="1"/>
    <x v="3"/>
    <s v="GCA_001766235.1"/>
    <s v="Primary Assembly"/>
    <s v="chromosome"/>
    <s v="CP015164.1"/>
    <n v="2634628"/>
    <n v="2635980"/>
    <x v="0"/>
    <s v="AOW47521.1"/>
    <m/>
    <m/>
    <s v="ethanolamine permease"/>
    <m/>
    <m/>
    <s v="A4S02_12885"/>
    <n v="1353"/>
    <n v="450"/>
    <m/>
  </r>
  <r>
    <n v="5155"/>
    <x v="0"/>
    <x v="2"/>
    <s v="GCA_001766235.1"/>
    <s v="Primary Assembly"/>
    <s v="chromosome"/>
    <s v="CP015164.1"/>
    <n v="2636065"/>
    <n v="2636862"/>
    <x v="1"/>
    <m/>
    <m/>
    <m/>
    <m/>
    <m/>
    <m/>
    <s v="A4S02_12890"/>
    <n v="798"/>
    <m/>
    <m/>
  </r>
  <r>
    <n v="5156"/>
    <x v="1"/>
    <x v="3"/>
    <s v="GCA_001766235.1"/>
    <s v="Primary Assembly"/>
    <s v="chromosome"/>
    <s v="CP015164.1"/>
    <n v="2636065"/>
    <n v="2636862"/>
    <x v="1"/>
    <s v="AOW47522.1"/>
    <m/>
    <m/>
    <s v="transposase"/>
    <m/>
    <m/>
    <s v="A4S02_12890"/>
    <n v="798"/>
    <n v="265"/>
    <m/>
  </r>
  <r>
    <n v="5157"/>
    <x v="0"/>
    <x v="2"/>
    <s v="GCA_001766235.1"/>
    <s v="Primary Assembly"/>
    <s v="chromosome"/>
    <s v="CP015164.1"/>
    <n v="2637233"/>
    <n v="2637604"/>
    <x v="0"/>
    <m/>
    <m/>
    <m/>
    <m/>
    <m/>
    <m/>
    <s v="A4S02_12895"/>
    <n v="372"/>
    <m/>
    <m/>
  </r>
  <r>
    <n v="5158"/>
    <x v="1"/>
    <x v="3"/>
    <s v="GCA_001766235.1"/>
    <s v="Primary Assembly"/>
    <s v="chromosome"/>
    <s v="CP015164.1"/>
    <n v="2637233"/>
    <n v="2637604"/>
    <x v="0"/>
    <s v="AOW47523.1"/>
    <m/>
    <m/>
    <s v="transposase"/>
    <m/>
    <m/>
    <s v="A4S02_12895"/>
    <n v="372"/>
    <n v="123"/>
    <m/>
  </r>
  <r>
    <n v="5159"/>
    <x v="0"/>
    <x v="2"/>
    <s v="GCA_001766235.1"/>
    <s v="Primary Assembly"/>
    <s v="chromosome"/>
    <s v="CP015164.1"/>
    <n v="2637646"/>
    <n v="2637987"/>
    <x v="0"/>
    <m/>
    <m/>
    <m/>
    <m/>
    <m/>
    <m/>
    <s v="A4S02_12900"/>
    <n v="342"/>
    <m/>
    <m/>
  </r>
  <r>
    <n v="5160"/>
    <x v="1"/>
    <x v="3"/>
    <s v="GCA_001766235.1"/>
    <s v="Primary Assembly"/>
    <s v="chromosome"/>
    <s v="CP015164.1"/>
    <n v="2637646"/>
    <n v="2637987"/>
    <x v="0"/>
    <s v="AOW47524.1"/>
    <m/>
    <m/>
    <s v="transposase"/>
    <m/>
    <m/>
    <s v="A4S02_12900"/>
    <n v="342"/>
    <n v="113"/>
    <m/>
  </r>
  <r>
    <n v="5161"/>
    <x v="0"/>
    <x v="2"/>
    <s v="GCA_001766235.1"/>
    <s v="Primary Assembly"/>
    <s v="chromosome"/>
    <s v="CP015164.1"/>
    <n v="2638254"/>
    <n v="2639444"/>
    <x v="0"/>
    <m/>
    <m/>
    <m/>
    <m/>
    <m/>
    <m/>
    <s v="A4S02_12905"/>
    <n v="1191"/>
    <m/>
    <m/>
  </r>
  <r>
    <n v="5162"/>
    <x v="1"/>
    <x v="3"/>
    <s v="GCA_001766235.1"/>
    <s v="Primary Assembly"/>
    <s v="chromosome"/>
    <s v="CP015164.1"/>
    <n v="2638254"/>
    <n v="2639444"/>
    <x v="0"/>
    <s v="AOW47525.1"/>
    <m/>
    <m/>
    <s v="efflux transporter periplasmic adaptor subunit"/>
    <m/>
    <m/>
    <s v="A4S02_12905"/>
    <n v="1191"/>
    <n v="396"/>
    <m/>
  </r>
  <r>
    <n v="5163"/>
    <x v="0"/>
    <x v="2"/>
    <s v="GCA_001766235.1"/>
    <s v="Primary Assembly"/>
    <s v="chromosome"/>
    <s v="CP015164.1"/>
    <n v="2639450"/>
    <n v="2642605"/>
    <x v="0"/>
    <m/>
    <m/>
    <m/>
    <m/>
    <m/>
    <m/>
    <s v="A4S02_12910"/>
    <n v="3156"/>
    <m/>
    <m/>
  </r>
  <r>
    <n v="5164"/>
    <x v="1"/>
    <x v="3"/>
    <s v="GCA_001766235.1"/>
    <s v="Primary Assembly"/>
    <s v="chromosome"/>
    <s v="CP015164.1"/>
    <n v="2639450"/>
    <n v="2642605"/>
    <x v="0"/>
    <s v="AOW47526.1"/>
    <m/>
    <m/>
    <s v="multidrug efflux RND transporter permease"/>
    <m/>
    <m/>
    <s v="A4S02_12910"/>
    <n v="3156"/>
    <n v="1051"/>
    <m/>
  </r>
  <r>
    <n v="5165"/>
    <x v="0"/>
    <x v="2"/>
    <s v="GCA_001766235.1"/>
    <s v="Primary Assembly"/>
    <s v="chromosome"/>
    <s v="CP015164.1"/>
    <n v="2642610"/>
    <n v="2644094"/>
    <x v="0"/>
    <m/>
    <m/>
    <m/>
    <m/>
    <m/>
    <m/>
    <s v="A4S02_12915"/>
    <n v="1485"/>
    <m/>
    <m/>
  </r>
  <r>
    <n v="5166"/>
    <x v="1"/>
    <x v="3"/>
    <s v="GCA_001766235.1"/>
    <s v="Primary Assembly"/>
    <s v="chromosome"/>
    <s v="CP015164.1"/>
    <n v="2642610"/>
    <n v="2644094"/>
    <x v="0"/>
    <s v="AOW47527.1"/>
    <m/>
    <m/>
    <s v="RND transporter"/>
    <m/>
    <m/>
    <s v="A4S02_12915"/>
    <n v="1485"/>
    <n v="494"/>
    <m/>
  </r>
  <r>
    <n v="5167"/>
    <x v="0"/>
    <x v="2"/>
    <s v="GCA_001766235.1"/>
    <s v="Primary Assembly"/>
    <s v="chromosome"/>
    <s v="CP015164.1"/>
    <n v="2644174"/>
    <n v="2644380"/>
    <x v="1"/>
    <m/>
    <m/>
    <m/>
    <m/>
    <m/>
    <m/>
    <s v="A4S02_12920"/>
    <n v="207"/>
    <m/>
    <m/>
  </r>
  <r>
    <n v="5168"/>
    <x v="1"/>
    <x v="3"/>
    <s v="GCA_001766235.1"/>
    <s v="Primary Assembly"/>
    <s v="chromosome"/>
    <s v="CP015164.1"/>
    <n v="2644174"/>
    <n v="2644380"/>
    <x v="1"/>
    <s v="AOW47528.1"/>
    <m/>
    <m/>
    <s v="cold-shock protein"/>
    <m/>
    <m/>
    <s v="A4S02_12920"/>
    <n v="207"/>
    <n v="68"/>
    <m/>
  </r>
  <r>
    <n v="5169"/>
    <x v="0"/>
    <x v="2"/>
    <s v="GCA_001766235.1"/>
    <s v="Primary Assembly"/>
    <s v="chromosome"/>
    <s v="CP015164.1"/>
    <n v="2644675"/>
    <n v="2646198"/>
    <x v="1"/>
    <m/>
    <m/>
    <m/>
    <m/>
    <m/>
    <m/>
    <s v="A4S02_12925"/>
    <n v="1524"/>
    <m/>
    <m/>
  </r>
  <r>
    <n v="5170"/>
    <x v="1"/>
    <x v="3"/>
    <s v="GCA_001766235.1"/>
    <s v="Primary Assembly"/>
    <s v="chromosome"/>
    <s v="CP015164.1"/>
    <n v="2644675"/>
    <n v="2646198"/>
    <x v="1"/>
    <s v="AOW47529.1"/>
    <m/>
    <m/>
    <s v="hypothetical protein"/>
    <m/>
    <m/>
    <s v="A4S02_12925"/>
    <n v="1524"/>
    <n v="507"/>
    <m/>
  </r>
  <r>
    <n v="5171"/>
    <x v="0"/>
    <x v="2"/>
    <s v="GCA_001766235.1"/>
    <s v="Primary Assembly"/>
    <s v="chromosome"/>
    <s v="CP015164.1"/>
    <n v="2646242"/>
    <n v="2648596"/>
    <x v="1"/>
    <m/>
    <m/>
    <m/>
    <m/>
    <m/>
    <m/>
    <s v="A4S02_12930"/>
    <n v="2355"/>
    <m/>
    <m/>
  </r>
  <r>
    <n v="5172"/>
    <x v="1"/>
    <x v="3"/>
    <s v="GCA_001766235.1"/>
    <s v="Primary Assembly"/>
    <s v="chromosome"/>
    <s v="CP015164.1"/>
    <n v="2646242"/>
    <n v="2648596"/>
    <x v="1"/>
    <s v="AOW47530.1"/>
    <m/>
    <m/>
    <s v="TonB-dependent receptor"/>
    <m/>
    <m/>
    <s v="A4S02_12930"/>
    <n v="2355"/>
    <n v="784"/>
    <m/>
  </r>
  <r>
    <n v="5173"/>
    <x v="0"/>
    <x v="0"/>
    <s v="GCA_001766235.1"/>
    <s v="Primary Assembly"/>
    <s v="chromosome"/>
    <s v="CP015164.1"/>
    <n v="2648881"/>
    <n v="2650044"/>
    <x v="1"/>
    <m/>
    <m/>
    <m/>
    <m/>
    <m/>
    <m/>
    <s v="A4S02_12935"/>
    <n v="1164"/>
    <m/>
    <s v="pseudo"/>
  </r>
  <r>
    <n v="5174"/>
    <x v="1"/>
    <x v="1"/>
    <s v="GCA_001766235.1"/>
    <s v="Primary Assembly"/>
    <s v="chromosome"/>
    <s v="CP015164.1"/>
    <n v="2648881"/>
    <n v="2650044"/>
    <x v="1"/>
    <m/>
    <m/>
    <m/>
    <s v="hypothetical protein"/>
    <m/>
    <m/>
    <s v="A4S02_12935"/>
    <n v="1164"/>
    <m/>
    <s v="pseudo"/>
  </r>
  <r>
    <n v="5175"/>
    <x v="0"/>
    <x v="2"/>
    <s v="GCA_001766235.1"/>
    <s v="Primary Assembly"/>
    <s v="chromosome"/>
    <s v="CP015164.1"/>
    <n v="2650084"/>
    <n v="2650359"/>
    <x v="0"/>
    <m/>
    <m/>
    <m/>
    <m/>
    <m/>
    <m/>
    <s v="A4S02_12940"/>
    <n v="276"/>
    <m/>
    <m/>
  </r>
  <r>
    <n v="5176"/>
    <x v="1"/>
    <x v="3"/>
    <s v="GCA_001766235.1"/>
    <s v="Primary Assembly"/>
    <s v="chromosome"/>
    <s v="CP015164.1"/>
    <n v="2650084"/>
    <n v="2650359"/>
    <x v="0"/>
    <s v="AOW47531.1"/>
    <m/>
    <m/>
    <s v="hypothetical protein"/>
    <m/>
    <m/>
    <s v="A4S02_12940"/>
    <n v="276"/>
    <n v="91"/>
    <m/>
  </r>
  <r>
    <n v="5177"/>
    <x v="0"/>
    <x v="2"/>
    <s v="GCA_001766235.1"/>
    <s v="Primary Assembly"/>
    <s v="chromosome"/>
    <s v="CP015164.1"/>
    <n v="2650404"/>
    <n v="2650760"/>
    <x v="0"/>
    <m/>
    <m/>
    <m/>
    <m/>
    <m/>
    <m/>
    <s v="A4S02_12945"/>
    <n v="357"/>
    <m/>
    <m/>
  </r>
  <r>
    <n v="5178"/>
    <x v="1"/>
    <x v="3"/>
    <s v="GCA_001766235.1"/>
    <s v="Primary Assembly"/>
    <s v="chromosome"/>
    <s v="CP015164.1"/>
    <n v="2650404"/>
    <n v="2650760"/>
    <x v="0"/>
    <s v="AOW47532.1"/>
    <m/>
    <m/>
    <s v="transposase"/>
    <m/>
    <m/>
    <s v="A4S02_12945"/>
    <n v="357"/>
    <n v="118"/>
    <m/>
  </r>
  <r>
    <n v="5179"/>
    <x v="0"/>
    <x v="2"/>
    <s v="GCA_001766235.1"/>
    <s v="Primary Assembly"/>
    <s v="chromosome"/>
    <s v="CP015164.1"/>
    <n v="2650811"/>
    <n v="2652196"/>
    <x v="0"/>
    <m/>
    <m/>
    <m/>
    <m/>
    <m/>
    <m/>
    <s v="A4S02_12950"/>
    <n v="1386"/>
    <m/>
    <m/>
  </r>
  <r>
    <n v="5180"/>
    <x v="1"/>
    <x v="3"/>
    <s v="GCA_001766235.1"/>
    <s v="Primary Assembly"/>
    <s v="chromosome"/>
    <s v="CP015164.1"/>
    <n v="2650811"/>
    <n v="2652196"/>
    <x v="0"/>
    <s v="AOW47533.1"/>
    <m/>
    <m/>
    <s v="transposase"/>
    <m/>
    <m/>
    <s v="A4S02_12950"/>
    <n v="1386"/>
    <n v="461"/>
    <m/>
  </r>
  <r>
    <n v="5181"/>
    <x v="0"/>
    <x v="2"/>
    <s v="GCA_001766235.1"/>
    <s v="Primary Assembly"/>
    <s v="chromosome"/>
    <s v="CP015164.1"/>
    <n v="2652458"/>
    <n v="2653480"/>
    <x v="0"/>
    <m/>
    <m/>
    <m/>
    <m/>
    <m/>
    <m/>
    <s v="A4S02_12955"/>
    <n v="1023"/>
    <m/>
    <m/>
  </r>
  <r>
    <n v="5182"/>
    <x v="1"/>
    <x v="3"/>
    <s v="GCA_001766235.1"/>
    <s v="Primary Assembly"/>
    <s v="chromosome"/>
    <s v="CP015164.1"/>
    <n v="2652458"/>
    <n v="2653480"/>
    <x v="0"/>
    <s v="AOW47534.1"/>
    <m/>
    <m/>
    <s v="transposase"/>
    <m/>
    <m/>
    <s v="A4S02_12955"/>
    <n v="1023"/>
    <n v="340"/>
    <m/>
  </r>
  <r>
    <n v="5183"/>
    <x v="0"/>
    <x v="2"/>
    <s v="GCA_001766235.1"/>
    <s v="Primary Assembly"/>
    <s v="chromosome"/>
    <s v="CP015164.1"/>
    <n v="2654024"/>
    <n v="2655064"/>
    <x v="1"/>
    <m/>
    <m/>
    <m/>
    <m/>
    <m/>
    <m/>
    <s v="A4S02_12960"/>
    <n v="1041"/>
    <m/>
    <m/>
  </r>
  <r>
    <n v="5184"/>
    <x v="1"/>
    <x v="3"/>
    <s v="GCA_001766235.1"/>
    <s v="Primary Assembly"/>
    <s v="chromosome"/>
    <s v="CP015164.1"/>
    <n v="2654024"/>
    <n v="2655064"/>
    <x v="1"/>
    <s v="AOW47535.1"/>
    <m/>
    <m/>
    <s v="transposase"/>
    <m/>
    <m/>
    <s v="A4S02_12960"/>
    <n v="1041"/>
    <n v="346"/>
    <m/>
  </r>
  <r>
    <n v="5185"/>
    <x v="0"/>
    <x v="2"/>
    <s v="GCA_001766235.1"/>
    <s v="Primary Assembly"/>
    <s v="chromosome"/>
    <s v="CP015164.1"/>
    <n v="2655115"/>
    <n v="2655306"/>
    <x v="0"/>
    <m/>
    <m/>
    <m/>
    <m/>
    <m/>
    <m/>
    <s v="A4S02_12965"/>
    <n v="192"/>
    <m/>
    <m/>
  </r>
  <r>
    <n v="5186"/>
    <x v="1"/>
    <x v="3"/>
    <s v="GCA_001766235.1"/>
    <s v="Primary Assembly"/>
    <s v="chromosome"/>
    <s v="CP015164.1"/>
    <n v="2655115"/>
    <n v="2655306"/>
    <x v="0"/>
    <s v="AOW47536.1"/>
    <m/>
    <m/>
    <s v="hypothetical protein"/>
    <m/>
    <m/>
    <s v="A4S02_12965"/>
    <n v="192"/>
    <n v="63"/>
    <m/>
  </r>
  <r>
    <n v="5187"/>
    <x v="0"/>
    <x v="2"/>
    <s v="GCA_001766235.1"/>
    <s v="Primary Assembly"/>
    <s v="chromosome"/>
    <s v="CP015164.1"/>
    <n v="2655348"/>
    <n v="2655689"/>
    <x v="0"/>
    <m/>
    <m/>
    <m/>
    <m/>
    <m/>
    <m/>
    <s v="A4S02_12970"/>
    <n v="342"/>
    <m/>
    <m/>
  </r>
  <r>
    <n v="5188"/>
    <x v="1"/>
    <x v="3"/>
    <s v="GCA_001766235.1"/>
    <s v="Primary Assembly"/>
    <s v="chromosome"/>
    <s v="CP015164.1"/>
    <n v="2655348"/>
    <n v="2655689"/>
    <x v="0"/>
    <s v="AOW47537.1"/>
    <m/>
    <m/>
    <s v="transposase"/>
    <m/>
    <m/>
    <s v="A4S02_12970"/>
    <n v="342"/>
    <n v="113"/>
    <m/>
  </r>
  <r>
    <n v="5189"/>
    <x v="0"/>
    <x v="2"/>
    <s v="GCA_001766235.1"/>
    <s v="Primary Assembly"/>
    <s v="chromosome"/>
    <s v="CP015164.1"/>
    <n v="2655718"/>
    <n v="2656515"/>
    <x v="1"/>
    <m/>
    <m/>
    <m/>
    <m/>
    <m/>
    <m/>
    <s v="A4S02_12975"/>
    <n v="798"/>
    <m/>
    <m/>
  </r>
  <r>
    <n v="5190"/>
    <x v="1"/>
    <x v="3"/>
    <s v="GCA_001766235.1"/>
    <s v="Primary Assembly"/>
    <s v="chromosome"/>
    <s v="CP015164.1"/>
    <n v="2655718"/>
    <n v="2656515"/>
    <x v="1"/>
    <s v="AOW47538.1"/>
    <m/>
    <m/>
    <s v="transposase"/>
    <m/>
    <m/>
    <s v="A4S02_12975"/>
    <n v="798"/>
    <n v="265"/>
    <m/>
  </r>
  <r>
    <n v="5191"/>
    <x v="0"/>
    <x v="2"/>
    <s v="GCA_001766235.1"/>
    <s v="Primary Assembly"/>
    <s v="chromosome"/>
    <s v="CP015164.1"/>
    <n v="2656616"/>
    <n v="2657890"/>
    <x v="1"/>
    <m/>
    <m/>
    <m/>
    <m/>
    <m/>
    <m/>
    <s v="A4S02_12980"/>
    <n v="1275"/>
    <m/>
    <m/>
  </r>
  <r>
    <n v="5192"/>
    <x v="1"/>
    <x v="3"/>
    <s v="GCA_001766235.1"/>
    <s v="Primary Assembly"/>
    <s v="chromosome"/>
    <s v="CP015164.1"/>
    <n v="2656616"/>
    <n v="2657890"/>
    <x v="1"/>
    <s v="AOW47539.1"/>
    <m/>
    <m/>
    <s v="hypothetical protein"/>
    <m/>
    <m/>
    <s v="A4S02_12980"/>
    <n v="1275"/>
    <n v="424"/>
    <m/>
  </r>
  <r>
    <n v="5193"/>
    <x v="0"/>
    <x v="2"/>
    <s v="GCA_001766235.1"/>
    <s v="Primary Assembly"/>
    <s v="chromosome"/>
    <s v="CP015164.1"/>
    <n v="2657952"/>
    <n v="2658509"/>
    <x v="1"/>
    <m/>
    <m/>
    <m/>
    <m/>
    <m/>
    <m/>
    <s v="A4S02_12985"/>
    <n v="558"/>
    <m/>
    <m/>
  </r>
  <r>
    <n v="5194"/>
    <x v="1"/>
    <x v="3"/>
    <s v="GCA_001766235.1"/>
    <s v="Primary Assembly"/>
    <s v="chromosome"/>
    <s v="CP015164.1"/>
    <n v="2657952"/>
    <n v="2658509"/>
    <x v="1"/>
    <s v="AOW47540.1"/>
    <m/>
    <m/>
    <s v="single-stranded DNA-binding protein"/>
    <m/>
    <m/>
    <s v="A4S02_12985"/>
    <n v="558"/>
    <n v="185"/>
    <m/>
  </r>
  <r>
    <n v="5195"/>
    <x v="0"/>
    <x v="2"/>
    <s v="GCA_001766235.1"/>
    <s v="Primary Assembly"/>
    <s v="chromosome"/>
    <s v="CP015164.1"/>
    <n v="2658587"/>
    <n v="2659171"/>
    <x v="1"/>
    <m/>
    <m/>
    <m/>
    <m/>
    <m/>
    <m/>
    <s v="A4S02_12990"/>
    <n v="585"/>
    <m/>
    <m/>
  </r>
  <r>
    <n v="5196"/>
    <x v="1"/>
    <x v="3"/>
    <s v="GCA_001766235.1"/>
    <s v="Primary Assembly"/>
    <s v="chromosome"/>
    <s v="CP015164.1"/>
    <n v="2658587"/>
    <n v="2659171"/>
    <x v="1"/>
    <s v="AOW47541.1"/>
    <m/>
    <m/>
    <s v="16S rRNA (guanine(966)-N(2))-methyltransferase RsmD"/>
    <m/>
    <m/>
    <s v="A4S02_12990"/>
    <n v="585"/>
    <n v="194"/>
    <m/>
  </r>
  <r>
    <n v="5197"/>
    <x v="0"/>
    <x v="2"/>
    <s v="GCA_001766235.1"/>
    <s v="Primary Assembly"/>
    <s v="chromosome"/>
    <s v="CP015164.1"/>
    <n v="2659171"/>
    <n v="2659947"/>
    <x v="1"/>
    <m/>
    <m/>
    <m/>
    <m/>
    <m/>
    <m/>
    <s v="A4S02_12995"/>
    <n v="777"/>
    <m/>
    <m/>
  </r>
  <r>
    <n v="5198"/>
    <x v="1"/>
    <x v="3"/>
    <s v="GCA_001766235.1"/>
    <s v="Primary Assembly"/>
    <s v="chromosome"/>
    <s v="CP015164.1"/>
    <n v="2659171"/>
    <n v="2659947"/>
    <x v="1"/>
    <s v="AOW47542.1"/>
    <m/>
    <m/>
    <s v="pseudouridine synthase"/>
    <m/>
    <m/>
    <s v="A4S02_12995"/>
    <n v="777"/>
    <n v="258"/>
    <m/>
  </r>
  <r>
    <n v="5199"/>
    <x v="0"/>
    <x v="2"/>
    <s v="GCA_001766235.1"/>
    <s v="Primary Assembly"/>
    <s v="chromosome"/>
    <s v="CP015164.1"/>
    <n v="2659944"/>
    <n v="2660675"/>
    <x v="1"/>
    <m/>
    <m/>
    <m/>
    <m/>
    <m/>
    <m/>
    <s v="A4S02_13000"/>
    <n v="732"/>
    <m/>
    <m/>
  </r>
  <r>
    <n v="5200"/>
    <x v="1"/>
    <x v="3"/>
    <s v="GCA_001766235.1"/>
    <s v="Primary Assembly"/>
    <s v="chromosome"/>
    <s v="CP015164.1"/>
    <n v="2659944"/>
    <n v="2660675"/>
    <x v="1"/>
    <s v="AOW47543.1"/>
    <m/>
    <m/>
    <s v="gamma-glutamyl-gamma-aminobutyrate hydrolase"/>
    <m/>
    <m/>
    <s v="A4S02_13000"/>
    <n v="732"/>
    <n v="243"/>
    <m/>
  </r>
  <r>
    <n v="5201"/>
    <x v="0"/>
    <x v="2"/>
    <s v="GCA_001766235.1"/>
    <s v="Primary Assembly"/>
    <s v="chromosome"/>
    <s v="CP015164.1"/>
    <n v="2661173"/>
    <n v="2661628"/>
    <x v="0"/>
    <m/>
    <m/>
    <m/>
    <m/>
    <m/>
    <m/>
    <s v="A4S02_13005"/>
    <n v="456"/>
    <m/>
    <m/>
  </r>
  <r>
    <n v="5202"/>
    <x v="1"/>
    <x v="3"/>
    <s v="GCA_001766235.1"/>
    <s v="Primary Assembly"/>
    <s v="chromosome"/>
    <s v="CP015164.1"/>
    <n v="2661173"/>
    <n v="2661628"/>
    <x v="0"/>
    <s v="AOW47544.1"/>
    <m/>
    <m/>
    <s v="tRNA-specific adenosine deaminase"/>
    <m/>
    <m/>
    <s v="A4S02_13005"/>
    <n v="456"/>
    <n v="151"/>
    <m/>
  </r>
  <r>
    <n v="5203"/>
    <x v="0"/>
    <x v="2"/>
    <s v="GCA_001766235.1"/>
    <s v="Primary Assembly"/>
    <s v="chromosome"/>
    <s v="CP015164.1"/>
    <n v="2661805"/>
    <n v="2663373"/>
    <x v="0"/>
    <m/>
    <m/>
    <m/>
    <m/>
    <m/>
    <m/>
    <s v="A4S02_13010"/>
    <n v="1569"/>
    <m/>
    <m/>
  </r>
  <r>
    <n v="5204"/>
    <x v="1"/>
    <x v="3"/>
    <s v="GCA_001766235.1"/>
    <s v="Primary Assembly"/>
    <s v="chromosome"/>
    <s v="CP015164.1"/>
    <n v="2661805"/>
    <n v="2663373"/>
    <x v="0"/>
    <s v="AOW47545.1"/>
    <m/>
    <m/>
    <s v="endopeptidase"/>
    <m/>
    <m/>
    <s v="A4S02_13010"/>
    <n v="1569"/>
    <n v="522"/>
    <m/>
  </r>
  <r>
    <n v="5205"/>
    <x v="0"/>
    <x v="2"/>
    <s v="GCA_001766235.1"/>
    <s v="Primary Assembly"/>
    <s v="chromosome"/>
    <s v="CP015164.1"/>
    <n v="2663442"/>
    <n v="2664254"/>
    <x v="1"/>
    <m/>
    <m/>
    <m/>
    <m/>
    <m/>
    <m/>
    <s v="A4S02_13015"/>
    <n v="813"/>
    <m/>
    <m/>
  </r>
  <r>
    <n v="5206"/>
    <x v="1"/>
    <x v="3"/>
    <s v="GCA_001766235.1"/>
    <s v="Primary Assembly"/>
    <s v="chromosome"/>
    <s v="CP015164.1"/>
    <n v="2663442"/>
    <n v="2664254"/>
    <x v="1"/>
    <s v="AOW47923.1"/>
    <m/>
    <m/>
    <s v="transcriptional regulator"/>
    <m/>
    <m/>
    <s v="A4S02_13015"/>
    <n v="813"/>
    <n v="270"/>
    <m/>
  </r>
  <r>
    <n v="5207"/>
    <x v="0"/>
    <x v="2"/>
    <s v="GCA_001766235.1"/>
    <s v="Primary Assembly"/>
    <s v="chromosome"/>
    <s v="CP015164.1"/>
    <n v="2664540"/>
    <n v="2665373"/>
    <x v="0"/>
    <m/>
    <m/>
    <m/>
    <m/>
    <m/>
    <m/>
    <s v="A4S02_13020"/>
    <n v="834"/>
    <m/>
    <m/>
  </r>
  <r>
    <n v="5208"/>
    <x v="1"/>
    <x v="3"/>
    <s v="GCA_001766235.1"/>
    <s v="Primary Assembly"/>
    <s v="chromosome"/>
    <s v="CP015164.1"/>
    <n v="2664540"/>
    <n v="2665373"/>
    <x v="0"/>
    <s v="AOW47546.1"/>
    <m/>
    <m/>
    <s v="hypothetical protein"/>
    <m/>
    <m/>
    <s v="A4S02_13020"/>
    <n v="834"/>
    <n v="277"/>
    <m/>
  </r>
  <r>
    <n v="5209"/>
    <x v="0"/>
    <x v="2"/>
    <s v="GCA_001766235.1"/>
    <s v="Primary Assembly"/>
    <s v="chromosome"/>
    <s v="CP015164.1"/>
    <n v="2665382"/>
    <n v="2666767"/>
    <x v="0"/>
    <m/>
    <m/>
    <m/>
    <m/>
    <m/>
    <m/>
    <s v="A4S02_13025"/>
    <n v="1386"/>
    <m/>
    <m/>
  </r>
  <r>
    <n v="5210"/>
    <x v="1"/>
    <x v="3"/>
    <s v="GCA_001766235.1"/>
    <s v="Primary Assembly"/>
    <s v="chromosome"/>
    <s v="CP015164.1"/>
    <n v="2665382"/>
    <n v="2666767"/>
    <x v="0"/>
    <s v="AOW47547.1"/>
    <m/>
    <m/>
    <s v="oxygen-independent coproporphyrinogen III oxidase"/>
    <m/>
    <m/>
    <s v="A4S02_13025"/>
    <n v="1386"/>
    <n v="461"/>
    <m/>
  </r>
  <r>
    <n v="5211"/>
    <x v="0"/>
    <x v="2"/>
    <s v="GCA_001766235.1"/>
    <s v="Primary Assembly"/>
    <s v="chromosome"/>
    <s v="CP015164.1"/>
    <n v="2666904"/>
    <n v="2667581"/>
    <x v="0"/>
    <m/>
    <m/>
    <m/>
    <m/>
    <m/>
    <m/>
    <s v="A4S02_13030"/>
    <n v="678"/>
    <m/>
    <m/>
  </r>
  <r>
    <n v="5212"/>
    <x v="1"/>
    <x v="3"/>
    <s v="GCA_001766235.1"/>
    <s v="Primary Assembly"/>
    <s v="chromosome"/>
    <s v="CP015164.1"/>
    <n v="2666904"/>
    <n v="2667581"/>
    <x v="0"/>
    <s v="AOW47548.1"/>
    <m/>
    <m/>
    <s v="hypothetical protein"/>
    <m/>
    <m/>
    <s v="A4S02_13030"/>
    <n v="678"/>
    <n v="225"/>
    <m/>
  </r>
  <r>
    <n v="5213"/>
    <x v="0"/>
    <x v="2"/>
    <s v="GCA_001766235.1"/>
    <s v="Primary Assembly"/>
    <s v="chromosome"/>
    <s v="CP015164.1"/>
    <n v="2667694"/>
    <n v="2669331"/>
    <x v="0"/>
    <m/>
    <m/>
    <m/>
    <m/>
    <m/>
    <m/>
    <s v="A4S02_13035"/>
    <n v="1638"/>
    <m/>
    <m/>
  </r>
  <r>
    <n v="5214"/>
    <x v="1"/>
    <x v="3"/>
    <s v="GCA_001766235.1"/>
    <s v="Primary Assembly"/>
    <s v="chromosome"/>
    <s v="CP015164.1"/>
    <n v="2667694"/>
    <n v="2669331"/>
    <x v="0"/>
    <s v="AOW47549.1"/>
    <m/>
    <m/>
    <s v="electron transfer flavoprotein-ubiquinone oxidoreductase"/>
    <m/>
    <m/>
    <s v="A4S02_13035"/>
    <n v="1638"/>
    <n v="545"/>
    <m/>
  </r>
  <r>
    <n v="5215"/>
    <x v="0"/>
    <x v="2"/>
    <s v="GCA_001766235.1"/>
    <s v="Primary Assembly"/>
    <s v="chromosome"/>
    <s v="CP015164.1"/>
    <n v="2669395"/>
    <n v="2670144"/>
    <x v="0"/>
    <m/>
    <m/>
    <m/>
    <m/>
    <m/>
    <m/>
    <s v="A4S02_13040"/>
    <n v="750"/>
    <m/>
    <m/>
  </r>
  <r>
    <n v="5216"/>
    <x v="1"/>
    <x v="3"/>
    <s v="GCA_001766235.1"/>
    <s v="Primary Assembly"/>
    <s v="chromosome"/>
    <s v="CP015164.1"/>
    <n v="2669395"/>
    <n v="2670144"/>
    <x v="0"/>
    <s v="AOW47550.1"/>
    <m/>
    <m/>
    <s v="electron transfer flavoprotein subunit beta"/>
    <m/>
    <m/>
    <s v="A4S02_13040"/>
    <n v="750"/>
    <n v="249"/>
    <m/>
  </r>
  <r>
    <n v="5217"/>
    <x v="0"/>
    <x v="2"/>
    <s v="GCA_001766235.1"/>
    <s v="Primary Assembly"/>
    <s v="chromosome"/>
    <s v="CP015164.1"/>
    <n v="2670147"/>
    <n v="2671073"/>
    <x v="0"/>
    <m/>
    <m/>
    <m/>
    <m/>
    <m/>
    <m/>
    <s v="A4S02_13045"/>
    <n v="927"/>
    <m/>
    <m/>
  </r>
  <r>
    <n v="5218"/>
    <x v="1"/>
    <x v="3"/>
    <s v="GCA_001766235.1"/>
    <s v="Primary Assembly"/>
    <s v="chromosome"/>
    <s v="CP015164.1"/>
    <n v="2670147"/>
    <n v="2671073"/>
    <x v="0"/>
    <s v="AOW47551.1"/>
    <m/>
    <m/>
    <s v="electron transfer flavoprotein subunit beta"/>
    <m/>
    <m/>
    <s v="A4S02_13045"/>
    <n v="927"/>
    <n v="308"/>
    <m/>
  </r>
  <r>
    <n v="5219"/>
    <x v="0"/>
    <x v="2"/>
    <s v="GCA_001766235.1"/>
    <s v="Primary Assembly"/>
    <s v="chromosome"/>
    <s v="CP015164.1"/>
    <n v="2671149"/>
    <n v="2671790"/>
    <x v="1"/>
    <m/>
    <m/>
    <m/>
    <m/>
    <m/>
    <m/>
    <s v="A4S02_13050"/>
    <n v="642"/>
    <m/>
    <m/>
  </r>
  <r>
    <n v="5220"/>
    <x v="1"/>
    <x v="3"/>
    <s v="GCA_001766235.1"/>
    <s v="Primary Assembly"/>
    <s v="chromosome"/>
    <s v="CP015164.1"/>
    <n v="2671149"/>
    <n v="2671790"/>
    <x v="1"/>
    <s v="AOW47552.1"/>
    <m/>
    <m/>
    <s v="TetR family transcriptional regulator"/>
    <m/>
    <m/>
    <s v="A4S02_13050"/>
    <n v="642"/>
    <n v="213"/>
    <m/>
  </r>
  <r>
    <n v="5221"/>
    <x v="0"/>
    <x v="2"/>
    <s v="GCA_001766235.1"/>
    <s v="Primary Assembly"/>
    <s v="chromosome"/>
    <s v="CP015164.1"/>
    <n v="2671874"/>
    <n v="2673463"/>
    <x v="0"/>
    <m/>
    <m/>
    <m/>
    <m/>
    <m/>
    <m/>
    <s v="A4S02_13055"/>
    <n v="1590"/>
    <m/>
    <m/>
  </r>
  <r>
    <n v="5222"/>
    <x v="1"/>
    <x v="3"/>
    <s v="GCA_001766235.1"/>
    <s v="Primary Assembly"/>
    <s v="chromosome"/>
    <s v="CP015164.1"/>
    <n v="2671874"/>
    <n v="2673463"/>
    <x v="0"/>
    <s v="AOW47553.1"/>
    <m/>
    <m/>
    <s v="secretion protein"/>
    <m/>
    <m/>
    <s v="A4S02_13055"/>
    <n v="1590"/>
    <n v="529"/>
    <m/>
  </r>
  <r>
    <n v="5223"/>
    <x v="0"/>
    <x v="6"/>
    <s v="GCA_001766235.1"/>
    <s v="Primary Assembly"/>
    <s v="chromosome"/>
    <s v="CP015164.1"/>
    <n v="2673875"/>
    <n v="2675375"/>
    <x v="0"/>
    <m/>
    <m/>
    <m/>
    <m/>
    <m/>
    <m/>
    <s v="A4S02_13060"/>
    <n v="1501"/>
    <m/>
    <m/>
  </r>
  <r>
    <n v="5224"/>
    <x v="3"/>
    <x v="5"/>
    <s v="GCA_001766235.1"/>
    <s v="Primary Assembly"/>
    <s v="chromosome"/>
    <s v="CP015164.1"/>
    <n v="2673875"/>
    <n v="2675375"/>
    <x v="0"/>
    <m/>
    <m/>
    <m/>
    <s v="16S ribosomal RNA"/>
    <m/>
    <m/>
    <s v="A4S02_13060"/>
    <n v="1501"/>
    <m/>
    <m/>
  </r>
  <r>
    <n v="5225"/>
    <x v="0"/>
    <x v="4"/>
    <s v="GCA_001766235.1"/>
    <s v="Primary Assembly"/>
    <s v="chromosome"/>
    <s v="CP015164.1"/>
    <n v="2675580"/>
    <n v="2675656"/>
    <x v="0"/>
    <m/>
    <m/>
    <m/>
    <m/>
    <m/>
    <m/>
    <s v="A4S02_13065"/>
    <n v="77"/>
    <m/>
    <m/>
  </r>
  <r>
    <n v="5226"/>
    <x v="2"/>
    <x v="5"/>
    <s v="GCA_001766235.1"/>
    <s v="Primary Assembly"/>
    <s v="chromosome"/>
    <s v="CP015164.1"/>
    <n v="2675580"/>
    <n v="2675656"/>
    <x v="0"/>
    <m/>
    <m/>
    <m/>
    <s v="tRNA-Ile"/>
    <m/>
    <m/>
    <s v="A4S02_13065"/>
    <n v="77"/>
    <m/>
    <s v="anticodon=GAT"/>
  </r>
  <r>
    <n v="5227"/>
    <x v="0"/>
    <x v="4"/>
    <s v="GCA_001766235.1"/>
    <s v="Primary Assembly"/>
    <s v="chromosome"/>
    <s v="CP015164.1"/>
    <n v="2675681"/>
    <n v="2675756"/>
    <x v="0"/>
    <m/>
    <m/>
    <m/>
    <m/>
    <m/>
    <m/>
    <s v="A4S02_13070"/>
    <n v="76"/>
    <m/>
    <m/>
  </r>
  <r>
    <n v="5228"/>
    <x v="2"/>
    <x v="5"/>
    <s v="GCA_001766235.1"/>
    <s v="Primary Assembly"/>
    <s v="chromosome"/>
    <s v="CP015164.1"/>
    <n v="2675681"/>
    <n v="2675756"/>
    <x v="0"/>
    <m/>
    <m/>
    <m/>
    <s v="tRNA-Ala"/>
    <m/>
    <m/>
    <s v="A4S02_13070"/>
    <n v="76"/>
    <m/>
    <s v="anticodon=TGC"/>
  </r>
  <r>
    <n v="5229"/>
    <x v="0"/>
    <x v="6"/>
    <s v="GCA_001766235.1"/>
    <s v="Primary Assembly"/>
    <s v="chromosome"/>
    <s v="CP015164.1"/>
    <n v="2676086"/>
    <n v="2678827"/>
    <x v="0"/>
    <m/>
    <m/>
    <m/>
    <m/>
    <m/>
    <m/>
    <s v="A4S02_13075"/>
    <n v="2742"/>
    <m/>
    <m/>
  </r>
  <r>
    <n v="5230"/>
    <x v="3"/>
    <x v="5"/>
    <s v="GCA_001766235.1"/>
    <s v="Primary Assembly"/>
    <s v="chromosome"/>
    <s v="CP015164.1"/>
    <n v="2676086"/>
    <n v="2678827"/>
    <x v="0"/>
    <m/>
    <m/>
    <m/>
    <s v="23S ribosomal RNA"/>
    <m/>
    <m/>
    <s v="A4S02_13075"/>
    <n v="2742"/>
    <m/>
    <m/>
  </r>
  <r>
    <n v="5231"/>
    <x v="0"/>
    <x v="6"/>
    <s v="GCA_001766235.1"/>
    <s v="Primary Assembly"/>
    <s v="chromosome"/>
    <s v="CP015164.1"/>
    <n v="2678938"/>
    <n v="2679053"/>
    <x v="0"/>
    <m/>
    <m/>
    <m/>
    <m/>
    <s v="rrf"/>
    <m/>
    <s v="A4S02_13080"/>
    <n v="116"/>
    <m/>
    <m/>
  </r>
  <r>
    <n v="5232"/>
    <x v="3"/>
    <x v="5"/>
    <s v="GCA_001766235.1"/>
    <s v="Primary Assembly"/>
    <s v="chromosome"/>
    <s v="CP015164.1"/>
    <n v="2678938"/>
    <n v="2679053"/>
    <x v="0"/>
    <m/>
    <m/>
    <m/>
    <s v="5S ribosomal RNA"/>
    <s v="rrf"/>
    <m/>
    <s v="A4S02_13080"/>
    <n v="116"/>
    <m/>
    <m/>
  </r>
  <r>
    <n v="5233"/>
    <x v="0"/>
    <x v="4"/>
    <s v="GCA_001766235.1"/>
    <s v="Primary Assembly"/>
    <s v="chromosome"/>
    <s v="CP015164.1"/>
    <n v="2679109"/>
    <n v="2679185"/>
    <x v="0"/>
    <m/>
    <m/>
    <m/>
    <m/>
    <m/>
    <m/>
    <s v="A4S02_13085"/>
    <n v="77"/>
    <m/>
    <m/>
  </r>
  <r>
    <n v="5234"/>
    <x v="2"/>
    <x v="5"/>
    <s v="GCA_001766235.1"/>
    <s v="Primary Assembly"/>
    <s v="chromosome"/>
    <s v="CP015164.1"/>
    <n v="2679109"/>
    <n v="2679185"/>
    <x v="0"/>
    <m/>
    <m/>
    <m/>
    <s v="tRNA-Met"/>
    <m/>
    <m/>
    <s v="A4S02_13085"/>
    <n v="77"/>
    <m/>
    <s v="anticodon=CAT"/>
  </r>
  <r>
    <n v="5235"/>
    <x v="0"/>
    <x v="2"/>
    <s v="GCA_001766235.1"/>
    <s v="Primary Assembly"/>
    <s v="chromosome"/>
    <s v="CP015164.1"/>
    <n v="2679664"/>
    <n v="2680677"/>
    <x v="1"/>
    <m/>
    <m/>
    <m/>
    <m/>
    <m/>
    <m/>
    <s v="A4S02_13090"/>
    <n v="1014"/>
    <m/>
    <m/>
  </r>
  <r>
    <n v="5236"/>
    <x v="1"/>
    <x v="3"/>
    <s v="GCA_001766235.1"/>
    <s v="Primary Assembly"/>
    <s v="chromosome"/>
    <s v="CP015164.1"/>
    <n v="2679664"/>
    <n v="2680677"/>
    <x v="1"/>
    <s v="AOW47554.1"/>
    <m/>
    <m/>
    <s v="DNA polymerase III subunit delta"/>
    <m/>
    <m/>
    <s v="A4S02_13090"/>
    <n v="1014"/>
    <n v="337"/>
    <m/>
  </r>
  <r>
    <n v="5237"/>
    <x v="0"/>
    <x v="2"/>
    <s v="GCA_001766235.1"/>
    <s v="Primary Assembly"/>
    <s v="chromosome"/>
    <s v="CP015164.1"/>
    <n v="2680693"/>
    <n v="2681388"/>
    <x v="1"/>
    <m/>
    <m/>
    <m/>
    <m/>
    <m/>
    <m/>
    <s v="A4S02_13095"/>
    <n v="696"/>
    <m/>
    <m/>
  </r>
  <r>
    <n v="5238"/>
    <x v="1"/>
    <x v="3"/>
    <s v="GCA_001766235.1"/>
    <s v="Primary Assembly"/>
    <s v="chromosome"/>
    <s v="CP015164.1"/>
    <n v="2680693"/>
    <n v="2681388"/>
    <x v="1"/>
    <s v="AOW47555.1"/>
    <m/>
    <m/>
    <s v="hypothetical protein"/>
    <m/>
    <m/>
    <s v="A4S02_13095"/>
    <n v="696"/>
    <n v="231"/>
    <m/>
  </r>
  <r>
    <n v="5239"/>
    <x v="0"/>
    <x v="2"/>
    <s v="GCA_001766235.1"/>
    <s v="Primary Assembly"/>
    <s v="chromosome"/>
    <s v="CP015164.1"/>
    <n v="2681388"/>
    <n v="2684006"/>
    <x v="1"/>
    <m/>
    <m/>
    <m/>
    <m/>
    <m/>
    <m/>
    <s v="A4S02_13100"/>
    <n v="2619"/>
    <m/>
    <m/>
  </r>
  <r>
    <n v="5240"/>
    <x v="1"/>
    <x v="3"/>
    <s v="GCA_001766235.1"/>
    <s v="Primary Assembly"/>
    <s v="chromosome"/>
    <s v="CP015164.1"/>
    <n v="2681388"/>
    <n v="2684006"/>
    <x v="1"/>
    <s v="AOW47556.1"/>
    <m/>
    <m/>
    <s v="leucine--tRNA ligase"/>
    <m/>
    <m/>
    <s v="A4S02_13100"/>
    <n v="2619"/>
    <n v="872"/>
    <m/>
  </r>
  <r>
    <n v="5241"/>
    <x v="0"/>
    <x v="2"/>
    <s v="GCA_001766235.1"/>
    <s v="Primary Assembly"/>
    <s v="chromosome"/>
    <s v="CP015164.1"/>
    <n v="2684066"/>
    <n v="2684587"/>
    <x v="1"/>
    <m/>
    <m/>
    <m/>
    <m/>
    <m/>
    <m/>
    <s v="A4S02_13105"/>
    <n v="522"/>
    <m/>
    <m/>
  </r>
  <r>
    <n v="5242"/>
    <x v="1"/>
    <x v="3"/>
    <s v="GCA_001766235.1"/>
    <s v="Primary Assembly"/>
    <s v="chromosome"/>
    <s v="CP015164.1"/>
    <n v="2684066"/>
    <n v="2684587"/>
    <x v="1"/>
    <s v="AOW47557.1"/>
    <m/>
    <m/>
    <s v="hypothetical protein"/>
    <m/>
    <m/>
    <s v="A4S02_13105"/>
    <n v="522"/>
    <n v="173"/>
    <m/>
  </r>
  <r>
    <n v="5243"/>
    <x v="0"/>
    <x v="2"/>
    <s v="GCA_001766235.1"/>
    <s v="Primary Assembly"/>
    <s v="chromosome"/>
    <s v="CP015164.1"/>
    <n v="2684842"/>
    <n v="2685936"/>
    <x v="1"/>
    <m/>
    <m/>
    <m/>
    <m/>
    <m/>
    <m/>
    <s v="A4S02_13110"/>
    <n v="1095"/>
    <m/>
    <m/>
  </r>
  <r>
    <n v="5244"/>
    <x v="1"/>
    <x v="3"/>
    <s v="GCA_001766235.1"/>
    <s v="Primary Assembly"/>
    <s v="chromosome"/>
    <s v="CP015164.1"/>
    <n v="2684842"/>
    <n v="2685936"/>
    <x v="1"/>
    <s v="AOW47924.1"/>
    <m/>
    <m/>
    <s v="murein transglycosylase"/>
    <m/>
    <m/>
    <s v="A4S02_13110"/>
    <n v="1095"/>
    <n v="364"/>
    <m/>
  </r>
  <r>
    <n v="5245"/>
    <x v="0"/>
    <x v="2"/>
    <s v="GCA_001766235.1"/>
    <s v="Primary Assembly"/>
    <s v="chromosome"/>
    <s v="CP015164.1"/>
    <n v="2686008"/>
    <n v="2686229"/>
    <x v="1"/>
    <m/>
    <m/>
    <m/>
    <m/>
    <m/>
    <m/>
    <s v="A4S02_13115"/>
    <n v="222"/>
    <m/>
    <m/>
  </r>
  <r>
    <n v="5246"/>
    <x v="1"/>
    <x v="3"/>
    <s v="GCA_001766235.1"/>
    <s v="Primary Assembly"/>
    <s v="chromosome"/>
    <s v="CP015164.1"/>
    <n v="2686008"/>
    <n v="2686229"/>
    <x v="1"/>
    <s v="AOW47558.1"/>
    <m/>
    <m/>
    <s v="hypothetical protein"/>
    <m/>
    <m/>
    <s v="A4S02_13115"/>
    <n v="222"/>
    <n v="73"/>
    <m/>
  </r>
  <r>
    <n v="5247"/>
    <x v="0"/>
    <x v="2"/>
    <s v="GCA_001766235.1"/>
    <s v="Primary Assembly"/>
    <s v="chromosome"/>
    <s v="CP015164.1"/>
    <n v="2686415"/>
    <n v="2686951"/>
    <x v="1"/>
    <m/>
    <m/>
    <m/>
    <m/>
    <m/>
    <m/>
    <s v="A4S02_13120"/>
    <n v="537"/>
    <m/>
    <m/>
  </r>
  <r>
    <n v="5248"/>
    <x v="1"/>
    <x v="3"/>
    <s v="GCA_001766235.1"/>
    <s v="Primary Assembly"/>
    <s v="chromosome"/>
    <s v="CP015164.1"/>
    <n v="2686415"/>
    <n v="2686951"/>
    <x v="1"/>
    <s v="AOW47559.1"/>
    <m/>
    <m/>
    <s v="hypothetical protein"/>
    <m/>
    <m/>
    <s v="A4S02_13120"/>
    <n v="537"/>
    <n v="178"/>
    <m/>
  </r>
  <r>
    <n v="5249"/>
    <x v="0"/>
    <x v="2"/>
    <s v="GCA_001766235.1"/>
    <s v="Primary Assembly"/>
    <s v="chromosome"/>
    <s v="CP015164.1"/>
    <n v="2686962"/>
    <n v="2688035"/>
    <x v="0"/>
    <m/>
    <m/>
    <m/>
    <m/>
    <m/>
    <m/>
    <s v="A4S02_13125"/>
    <n v="1074"/>
    <m/>
    <m/>
  </r>
  <r>
    <n v="5250"/>
    <x v="1"/>
    <x v="3"/>
    <s v="GCA_001766235.1"/>
    <s v="Primary Assembly"/>
    <s v="chromosome"/>
    <s v="CP015164.1"/>
    <n v="2686962"/>
    <n v="2688035"/>
    <x v="0"/>
    <s v="AOW47560.1"/>
    <m/>
    <m/>
    <s v="A/G-specific adenine glycosylase"/>
    <m/>
    <m/>
    <s v="A4S02_13125"/>
    <n v="1074"/>
    <n v="357"/>
    <m/>
  </r>
  <r>
    <n v="5251"/>
    <x v="0"/>
    <x v="2"/>
    <s v="GCA_001766235.1"/>
    <s v="Primary Assembly"/>
    <s v="chromosome"/>
    <s v="CP015164.1"/>
    <n v="2688038"/>
    <n v="2689066"/>
    <x v="0"/>
    <m/>
    <m/>
    <m/>
    <m/>
    <m/>
    <m/>
    <s v="A4S02_13130"/>
    <n v="1029"/>
    <m/>
    <m/>
  </r>
  <r>
    <n v="5252"/>
    <x v="1"/>
    <x v="3"/>
    <s v="GCA_001766235.1"/>
    <s v="Primary Assembly"/>
    <s v="chromosome"/>
    <s v="CP015164.1"/>
    <n v="2688038"/>
    <n v="2689066"/>
    <x v="0"/>
    <s v="AOW47561.1"/>
    <m/>
    <m/>
    <s v="ferrochelatase"/>
    <m/>
    <m/>
    <s v="A4S02_13130"/>
    <n v="1029"/>
    <n v="342"/>
    <m/>
  </r>
  <r>
    <n v="5253"/>
    <x v="0"/>
    <x v="2"/>
    <s v="GCA_001766235.1"/>
    <s v="Primary Assembly"/>
    <s v="chromosome"/>
    <s v="CP015164.1"/>
    <n v="2689107"/>
    <n v="2689916"/>
    <x v="1"/>
    <m/>
    <m/>
    <m/>
    <m/>
    <m/>
    <m/>
    <s v="A4S02_13135"/>
    <n v="810"/>
    <m/>
    <m/>
  </r>
  <r>
    <n v="5254"/>
    <x v="1"/>
    <x v="3"/>
    <s v="GCA_001766235.1"/>
    <s v="Primary Assembly"/>
    <s v="chromosome"/>
    <s v="CP015164.1"/>
    <n v="2689107"/>
    <n v="2689916"/>
    <x v="1"/>
    <s v="AOW47562.1"/>
    <m/>
    <m/>
    <s v="endonuclease III"/>
    <m/>
    <m/>
    <s v="A4S02_13135"/>
    <n v="810"/>
    <n v="269"/>
    <m/>
  </r>
  <r>
    <n v="5255"/>
    <x v="0"/>
    <x v="2"/>
    <s v="GCA_001766235.1"/>
    <s v="Primary Assembly"/>
    <s v="chromosome"/>
    <s v="CP015164.1"/>
    <n v="2690033"/>
    <n v="2691826"/>
    <x v="0"/>
    <m/>
    <m/>
    <m/>
    <m/>
    <m/>
    <m/>
    <s v="A4S02_13140"/>
    <n v="1794"/>
    <m/>
    <m/>
  </r>
  <r>
    <n v="5256"/>
    <x v="1"/>
    <x v="3"/>
    <s v="GCA_001766235.1"/>
    <s v="Primary Assembly"/>
    <s v="chromosome"/>
    <s v="CP015164.1"/>
    <n v="2690033"/>
    <n v="2691826"/>
    <x v="0"/>
    <s v="AOW47925.1"/>
    <m/>
    <m/>
    <s v="multidrug ABC transporter ATP-binding protein"/>
    <m/>
    <m/>
    <s v="A4S02_13140"/>
    <n v="1794"/>
    <n v="597"/>
    <m/>
  </r>
  <r>
    <n v="5257"/>
    <x v="0"/>
    <x v="4"/>
    <s v="GCA_001766235.1"/>
    <s v="Primary Assembly"/>
    <s v="chromosome"/>
    <s v="CP015164.1"/>
    <n v="2691882"/>
    <n v="2691974"/>
    <x v="1"/>
    <m/>
    <m/>
    <m/>
    <m/>
    <m/>
    <m/>
    <s v="A4S02_13145"/>
    <n v="93"/>
    <m/>
    <m/>
  </r>
  <r>
    <n v="5258"/>
    <x v="2"/>
    <x v="5"/>
    <s v="GCA_001766235.1"/>
    <s v="Primary Assembly"/>
    <s v="chromosome"/>
    <s v="CP015164.1"/>
    <n v="2691882"/>
    <n v="2691974"/>
    <x v="1"/>
    <m/>
    <m/>
    <m/>
    <s v="tRNA-Ser"/>
    <m/>
    <m/>
    <s v="A4S02_13145"/>
    <n v="93"/>
    <m/>
    <s v="anticodon=GCT"/>
  </r>
  <r>
    <n v="5259"/>
    <x v="0"/>
    <x v="2"/>
    <s v="GCA_001766235.1"/>
    <s v="Primary Assembly"/>
    <s v="chromosome"/>
    <s v="CP015164.1"/>
    <n v="2692077"/>
    <n v="2693531"/>
    <x v="1"/>
    <m/>
    <m/>
    <m/>
    <m/>
    <s v="gatB"/>
    <m/>
    <s v="A4S02_13150"/>
    <n v="1455"/>
    <m/>
    <m/>
  </r>
  <r>
    <n v="5260"/>
    <x v="1"/>
    <x v="3"/>
    <s v="GCA_001766235.1"/>
    <s v="Primary Assembly"/>
    <s v="chromosome"/>
    <s v="CP015164.1"/>
    <n v="2692077"/>
    <n v="2693531"/>
    <x v="1"/>
    <s v="AOW47563.1"/>
    <m/>
    <m/>
    <s v="aspartyl/glutamyl-tRNA amidotransferase subunit B"/>
    <s v="gatB"/>
    <m/>
    <s v="A4S02_13150"/>
    <n v="1455"/>
    <n v="484"/>
    <m/>
  </r>
  <r>
    <n v="5261"/>
    <x v="0"/>
    <x v="2"/>
    <s v="GCA_001766235.1"/>
    <s v="Primary Assembly"/>
    <s v="chromosome"/>
    <s v="CP015164.1"/>
    <n v="2693528"/>
    <n v="2695015"/>
    <x v="1"/>
    <m/>
    <m/>
    <m/>
    <m/>
    <s v="gatA"/>
    <m/>
    <s v="A4S02_13155"/>
    <n v="1488"/>
    <m/>
    <m/>
  </r>
  <r>
    <n v="5262"/>
    <x v="1"/>
    <x v="3"/>
    <s v="GCA_001766235.1"/>
    <s v="Primary Assembly"/>
    <s v="chromosome"/>
    <s v="CP015164.1"/>
    <n v="2693528"/>
    <n v="2695015"/>
    <x v="1"/>
    <s v="AOW47564.1"/>
    <m/>
    <m/>
    <s v="aspartyl/glutamyl-tRNA amidotransferase subunit A"/>
    <s v="gatA"/>
    <m/>
    <s v="A4S02_13155"/>
    <n v="1488"/>
    <n v="495"/>
    <m/>
  </r>
  <r>
    <n v="5263"/>
    <x v="0"/>
    <x v="2"/>
    <s v="GCA_001766235.1"/>
    <s v="Primary Assembly"/>
    <s v="chromosome"/>
    <s v="CP015164.1"/>
    <n v="2695015"/>
    <n v="2695302"/>
    <x v="1"/>
    <m/>
    <m/>
    <m/>
    <m/>
    <m/>
    <m/>
    <s v="A4S02_13160"/>
    <n v="288"/>
    <m/>
    <m/>
  </r>
  <r>
    <n v="5264"/>
    <x v="1"/>
    <x v="3"/>
    <s v="GCA_001766235.1"/>
    <s v="Primary Assembly"/>
    <s v="chromosome"/>
    <s v="CP015164.1"/>
    <n v="2695015"/>
    <n v="2695302"/>
    <x v="1"/>
    <s v="AOW47565.1"/>
    <m/>
    <m/>
    <s v="asparaginyl/glutamyl-tRNA amidotransferase subunit C"/>
    <m/>
    <m/>
    <s v="A4S02_13160"/>
    <n v="288"/>
    <n v="95"/>
    <m/>
  </r>
  <r>
    <n v="5265"/>
    <x v="0"/>
    <x v="2"/>
    <s v="GCA_001766235.1"/>
    <s v="Primary Assembly"/>
    <s v="chromosome"/>
    <s v="CP015164.1"/>
    <n v="2695383"/>
    <n v="2695847"/>
    <x v="0"/>
    <m/>
    <m/>
    <m/>
    <m/>
    <m/>
    <m/>
    <s v="A4S02_13165"/>
    <n v="465"/>
    <m/>
    <m/>
  </r>
  <r>
    <n v="5266"/>
    <x v="1"/>
    <x v="3"/>
    <s v="GCA_001766235.1"/>
    <s v="Primary Assembly"/>
    <s v="chromosome"/>
    <s v="CP015164.1"/>
    <n v="2695383"/>
    <n v="2695847"/>
    <x v="0"/>
    <s v="AOW47566.1"/>
    <m/>
    <m/>
    <s v="crossover junction endodeoxyribonuclease RuvA"/>
    <m/>
    <m/>
    <s v="A4S02_13165"/>
    <n v="465"/>
    <n v="154"/>
    <m/>
  </r>
  <r>
    <n v="5267"/>
    <x v="0"/>
    <x v="2"/>
    <s v="GCA_001766235.1"/>
    <s v="Primary Assembly"/>
    <s v="chromosome"/>
    <s v="CP015164.1"/>
    <n v="2695851"/>
    <n v="2696507"/>
    <x v="0"/>
    <m/>
    <m/>
    <m/>
    <m/>
    <m/>
    <m/>
    <s v="A4S02_13170"/>
    <n v="657"/>
    <m/>
    <m/>
  </r>
  <r>
    <n v="5268"/>
    <x v="1"/>
    <x v="3"/>
    <s v="GCA_001766235.1"/>
    <s v="Primary Assembly"/>
    <s v="chromosome"/>
    <s v="CP015164.1"/>
    <n v="2695851"/>
    <n v="2696507"/>
    <x v="0"/>
    <s v="AOW47567.1"/>
    <m/>
    <m/>
    <s v="endoglucanase"/>
    <m/>
    <m/>
    <s v="A4S02_13170"/>
    <n v="657"/>
    <n v="218"/>
    <m/>
  </r>
  <r>
    <n v="5269"/>
    <x v="0"/>
    <x v="2"/>
    <s v="GCA_001766235.1"/>
    <s v="Primary Assembly"/>
    <s v="chromosome"/>
    <s v="CP015164.1"/>
    <n v="2696555"/>
    <n v="2696896"/>
    <x v="1"/>
    <m/>
    <m/>
    <m/>
    <m/>
    <m/>
    <m/>
    <s v="A4S02_13175"/>
    <n v="342"/>
    <m/>
    <m/>
  </r>
  <r>
    <n v="5270"/>
    <x v="1"/>
    <x v="3"/>
    <s v="GCA_001766235.1"/>
    <s v="Primary Assembly"/>
    <s v="chromosome"/>
    <s v="CP015164.1"/>
    <n v="2696555"/>
    <n v="2696896"/>
    <x v="1"/>
    <s v="AOW47568.1"/>
    <m/>
    <m/>
    <s v="transposase"/>
    <m/>
    <m/>
    <s v="A4S02_13175"/>
    <n v="342"/>
    <n v="113"/>
    <m/>
  </r>
  <r>
    <n v="5271"/>
    <x v="0"/>
    <x v="2"/>
    <s v="GCA_001766235.1"/>
    <s v="Primary Assembly"/>
    <s v="chromosome"/>
    <s v="CP015164.1"/>
    <n v="2696938"/>
    <n v="2697309"/>
    <x v="1"/>
    <m/>
    <m/>
    <m/>
    <m/>
    <m/>
    <m/>
    <s v="A4S02_13180"/>
    <n v="372"/>
    <m/>
    <m/>
  </r>
  <r>
    <n v="5272"/>
    <x v="1"/>
    <x v="3"/>
    <s v="GCA_001766235.1"/>
    <s v="Primary Assembly"/>
    <s v="chromosome"/>
    <s v="CP015164.1"/>
    <n v="2696938"/>
    <n v="2697309"/>
    <x v="1"/>
    <s v="AOW47569.1"/>
    <m/>
    <m/>
    <s v="transposase"/>
    <m/>
    <m/>
    <s v="A4S02_13180"/>
    <n v="372"/>
    <n v="123"/>
    <m/>
  </r>
  <r>
    <n v="5273"/>
    <x v="0"/>
    <x v="2"/>
    <s v="GCA_001766235.1"/>
    <s v="Primary Assembly"/>
    <s v="chromosome"/>
    <s v="CP015164.1"/>
    <n v="2697745"/>
    <n v="2699031"/>
    <x v="1"/>
    <m/>
    <m/>
    <m/>
    <m/>
    <m/>
    <m/>
    <s v="A4S02_13185"/>
    <n v="1287"/>
    <m/>
    <m/>
  </r>
  <r>
    <n v="5274"/>
    <x v="1"/>
    <x v="3"/>
    <s v="GCA_001766235.1"/>
    <s v="Primary Assembly"/>
    <s v="chromosome"/>
    <s v="CP015164.1"/>
    <n v="2697745"/>
    <n v="2699031"/>
    <x v="1"/>
    <s v="AOW47570.1"/>
    <m/>
    <m/>
    <s v="4-aminobutyrate transaminase"/>
    <m/>
    <m/>
    <s v="A4S02_13185"/>
    <n v="1287"/>
    <n v="428"/>
    <m/>
  </r>
  <r>
    <n v="5275"/>
    <x v="0"/>
    <x v="2"/>
    <s v="GCA_001766235.1"/>
    <s v="Primary Assembly"/>
    <s v="chromosome"/>
    <s v="CP015164.1"/>
    <n v="2699189"/>
    <n v="2700139"/>
    <x v="1"/>
    <m/>
    <m/>
    <m/>
    <m/>
    <m/>
    <m/>
    <s v="A4S02_13190"/>
    <n v="951"/>
    <m/>
    <m/>
  </r>
  <r>
    <n v="5276"/>
    <x v="1"/>
    <x v="3"/>
    <s v="GCA_001766235.1"/>
    <s v="Primary Assembly"/>
    <s v="chromosome"/>
    <s v="CP015164.1"/>
    <n v="2699189"/>
    <n v="2700139"/>
    <x v="1"/>
    <s v="AOW47571.1"/>
    <m/>
    <m/>
    <s v="LysR family transcriptional regulator"/>
    <m/>
    <m/>
    <s v="A4S02_13190"/>
    <n v="951"/>
    <n v="316"/>
    <m/>
  </r>
  <r>
    <n v="5277"/>
    <x v="0"/>
    <x v="0"/>
    <s v="GCA_001766235.1"/>
    <s v="Primary Assembly"/>
    <s v="chromosome"/>
    <s v="CP015164.1"/>
    <n v="2700597"/>
    <n v="2702188"/>
    <x v="0"/>
    <m/>
    <m/>
    <m/>
    <m/>
    <m/>
    <m/>
    <s v="A4S02_13195"/>
    <n v="1592"/>
    <m/>
    <s v="pseudo"/>
  </r>
  <r>
    <n v="5278"/>
    <x v="1"/>
    <x v="1"/>
    <s v="GCA_001766235.1"/>
    <s v="Primary Assembly"/>
    <s v="chromosome"/>
    <s v="CP015164.1"/>
    <n v="2700597"/>
    <n v="2702188"/>
    <x v="0"/>
    <m/>
    <m/>
    <m/>
    <s v="porin"/>
    <m/>
    <m/>
    <s v="A4S02_13195"/>
    <n v="1592"/>
    <m/>
    <s v="pseudo"/>
  </r>
  <r>
    <n v="5279"/>
    <x v="0"/>
    <x v="2"/>
    <s v="GCA_001766235.1"/>
    <s v="Primary Assembly"/>
    <s v="chromosome"/>
    <s v="CP015164.1"/>
    <n v="2702334"/>
    <n v="2702552"/>
    <x v="0"/>
    <m/>
    <m/>
    <m/>
    <m/>
    <m/>
    <m/>
    <s v="A4S02_13200"/>
    <n v="219"/>
    <m/>
    <m/>
  </r>
  <r>
    <n v="5280"/>
    <x v="1"/>
    <x v="3"/>
    <s v="GCA_001766235.1"/>
    <s v="Primary Assembly"/>
    <s v="chromosome"/>
    <s v="CP015164.1"/>
    <n v="2702334"/>
    <n v="2702552"/>
    <x v="0"/>
    <s v="AOW47572.1"/>
    <m/>
    <m/>
    <s v="cobalt transporter"/>
    <m/>
    <m/>
    <s v="A4S02_13200"/>
    <n v="219"/>
    <n v="72"/>
    <m/>
  </r>
  <r>
    <n v="5281"/>
    <x v="0"/>
    <x v="2"/>
    <s v="GCA_001766235.1"/>
    <s v="Primary Assembly"/>
    <s v="chromosome"/>
    <s v="CP015164.1"/>
    <n v="2702576"/>
    <n v="2703310"/>
    <x v="0"/>
    <m/>
    <m/>
    <m/>
    <m/>
    <m/>
    <m/>
    <s v="A4S02_13205"/>
    <n v="735"/>
    <m/>
    <m/>
  </r>
  <r>
    <n v="5282"/>
    <x v="1"/>
    <x v="3"/>
    <s v="GCA_001766235.1"/>
    <s v="Primary Assembly"/>
    <s v="chromosome"/>
    <s v="CP015164.1"/>
    <n v="2702576"/>
    <n v="2703310"/>
    <x v="0"/>
    <s v="AOW47573.1"/>
    <m/>
    <m/>
    <s v="hypothetical protein"/>
    <m/>
    <m/>
    <s v="A4S02_13205"/>
    <n v="735"/>
    <n v="244"/>
    <m/>
  </r>
  <r>
    <n v="5283"/>
    <x v="0"/>
    <x v="2"/>
    <s v="GCA_001766235.1"/>
    <s v="Primary Assembly"/>
    <s v="chromosome"/>
    <s v="CP015164.1"/>
    <n v="2703540"/>
    <n v="2704619"/>
    <x v="0"/>
    <m/>
    <m/>
    <m/>
    <m/>
    <m/>
    <m/>
    <s v="A4S02_13210"/>
    <n v="1080"/>
    <m/>
    <m/>
  </r>
  <r>
    <n v="5284"/>
    <x v="1"/>
    <x v="3"/>
    <s v="GCA_001766235.1"/>
    <s v="Primary Assembly"/>
    <s v="chromosome"/>
    <s v="CP015164.1"/>
    <n v="2703540"/>
    <n v="2704619"/>
    <x v="0"/>
    <s v="AOW47574.1"/>
    <m/>
    <m/>
    <s v="transposase"/>
    <m/>
    <m/>
    <s v="A4S02_13210"/>
    <n v="1080"/>
    <n v="359"/>
    <m/>
  </r>
  <r>
    <n v="5285"/>
    <x v="0"/>
    <x v="2"/>
    <s v="GCA_001766235.1"/>
    <s v="Primary Assembly"/>
    <s v="chromosome"/>
    <s v="CP015164.1"/>
    <n v="2704790"/>
    <n v="2706370"/>
    <x v="1"/>
    <m/>
    <m/>
    <m/>
    <m/>
    <m/>
    <m/>
    <s v="A4S02_13215"/>
    <n v="1581"/>
    <m/>
    <m/>
  </r>
  <r>
    <n v="5286"/>
    <x v="1"/>
    <x v="3"/>
    <s v="GCA_001766235.1"/>
    <s v="Primary Assembly"/>
    <s v="chromosome"/>
    <s v="CP015164.1"/>
    <n v="2704790"/>
    <n v="2706370"/>
    <x v="1"/>
    <s v="AOW47575.1"/>
    <m/>
    <m/>
    <s v="porin"/>
    <m/>
    <m/>
    <s v="A4S02_13215"/>
    <n v="1581"/>
    <n v="526"/>
    <m/>
  </r>
  <r>
    <n v="5287"/>
    <x v="0"/>
    <x v="2"/>
    <s v="GCA_001766235.1"/>
    <s v="Primary Assembly"/>
    <s v="chromosome"/>
    <s v="CP015164.1"/>
    <n v="2706535"/>
    <n v="2707056"/>
    <x v="1"/>
    <m/>
    <m/>
    <m/>
    <m/>
    <m/>
    <m/>
    <s v="A4S02_13220"/>
    <n v="522"/>
    <m/>
    <m/>
  </r>
  <r>
    <n v="5288"/>
    <x v="1"/>
    <x v="3"/>
    <s v="GCA_001766235.1"/>
    <s v="Primary Assembly"/>
    <s v="chromosome"/>
    <s v="CP015164.1"/>
    <n v="2706535"/>
    <n v="2707056"/>
    <x v="1"/>
    <s v="AOW47576.1"/>
    <m/>
    <m/>
    <s v="sugar ABC transporter substrate-binding protein"/>
    <m/>
    <m/>
    <s v="A4S02_13220"/>
    <n v="522"/>
    <n v="173"/>
    <m/>
  </r>
  <r>
    <n v="5289"/>
    <x v="0"/>
    <x v="2"/>
    <s v="GCA_001766235.1"/>
    <s v="Primary Assembly"/>
    <s v="chromosome"/>
    <s v="CP015164.1"/>
    <n v="2707120"/>
    <n v="2707941"/>
    <x v="1"/>
    <m/>
    <m/>
    <m/>
    <m/>
    <m/>
    <m/>
    <s v="A4S02_13225"/>
    <n v="822"/>
    <m/>
    <m/>
  </r>
  <r>
    <n v="5290"/>
    <x v="1"/>
    <x v="3"/>
    <s v="GCA_001766235.1"/>
    <s v="Primary Assembly"/>
    <s v="chromosome"/>
    <s v="CP015164.1"/>
    <n v="2707120"/>
    <n v="2707941"/>
    <x v="1"/>
    <s v="AOW47577.1"/>
    <m/>
    <m/>
    <s v="iron permease"/>
    <m/>
    <m/>
    <s v="A4S02_13225"/>
    <n v="822"/>
    <n v="273"/>
    <m/>
  </r>
  <r>
    <n v="5291"/>
    <x v="0"/>
    <x v="2"/>
    <s v="GCA_001766235.1"/>
    <s v="Primary Assembly"/>
    <s v="chromosome"/>
    <s v="CP015164.1"/>
    <n v="2707945"/>
    <n v="2708304"/>
    <x v="1"/>
    <m/>
    <m/>
    <m/>
    <m/>
    <m/>
    <m/>
    <s v="A4S02_13230"/>
    <n v="360"/>
    <m/>
    <m/>
  </r>
  <r>
    <n v="5292"/>
    <x v="1"/>
    <x v="3"/>
    <s v="GCA_001766235.1"/>
    <s v="Primary Assembly"/>
    <s v="chromosome"/>
    <s v="CP015164.1"/>
    <n v="2707945"/>
    <n v="2708304"/>
    <x v="1"/>
    <s v="AOW47578.1"/>
    <m/>
    <m/>
    <s v="hypothetical protein"/>
    <m/>
    <m/>
    <s v="A4S02_13230"/>
    <n v="360"/>
    <n v="119"/>
    <m/>
  </r>
  <r>
    <n v="5293"/>
    <x v="0"/>
    <x v="2"/>
    <s v="GCA_001766235.1"/>
    <s v="Primary Assembly"/>
    <s v="chromosome"/>
    <s v="CP015164.1"/>
    <n v="2708379"/>
    <n v="2708909"/>
    <x v="0"/>
    <m/>
    <m/>
    <m/>
    <m/>
    <m/>
    <m/>
    <s v="A4S02_13235"/>
    <n v="531"/>
    <m/>
    <m/>
  </r>
  <r>
    <n v="5294"/>
    <x v="1"/>
    <x v="3"/>
    <s v="GCA_001766235.1"/>
    <s v="Primary Assembly"/>
    <s v="chromosome"/>
    <s v="CP015164.1"/>
    <n v="2708379"/>
    <n v="2708909"/>
    <x v="0"/>
    <s v="AOW47579.1"/>
    <m/>
    <m/>
    <s v="hypothetical protein"/>
    <m/>
    <m/>
    <s v="A4S02_13235"/>
    <n v="531"/>
    <n v="176"/>
    <m/>
  </r>
  <r>
    <n v="5295"/>
    <x v="0"/>
    <x v="2"/>
    <s v="GCA_001766235.1"/>
    <s v="Primary Assembly"/>
    <s v="chromosome"/>
    <s v="CP015164.1"/>
    <n v="2708984"/>
    <n v="2710861"/>
    <x v="1"/>
    <m/>
    <m/>
    <m/>
    <m/>
    <m/>
    <m/>
    <s v="A4S02_13240"/>
    <n v="1878"/>
    <m/>
    <m/>
  </r>
  <r>
    <n v="5296"/>
    <x v="1"/>
    <x v="3"/>
    <s v="GCA_001766235.1"/>
    <s v="Primary Assembly"/>
    <s v="chromosome"/>
    <s v="CP015164.1"/>
    <n v="2708984"/>
    <n v="2710861"/>
    <x v="1"/>
    <s v="AOW47580.1"/>
    <m/>
    <m/>
    <s v="phosphomethylpyrimidine synthase ThiC"/>
    <m/>
    <m/>
    <s v="A4S02_13240"/>
    <n v="1878"/>
    <n v="625"/>
    <m/>
  </r>
  <r>
    <n v="5297"/>
    <x v="0"/>
    <x v="2"/>
    <s v="GCA_001766235.1"/>
    <s v="Primary Assembly"/>
    <s v="chromosome"/>
    <s v="CP015164.1"/>
    <n v="2711270"/>
    <n v="2712757"/>
    <x v="0"/>
    <m/>
    <m/>
    <m/>
    <m/>
    <m/>
    <m/>
    <s v="A4S02_13245"/>
    <n v="1488"/>
    <m/>
    <m/>
  </r>
  <r>
    <n v="5298"/>
    <x v="1"/>
    <x v="3"/>
    <s v="GCA_001766235.1"/>
    <s v="Primary Assembly"/>
    <s v="chromosome"/>
    <s v="CP015164.1"/>
    <n v="2711270"/>
    <n v="2712757"/>
    <x v="0"/>
    <s v="AOW47581.1"/>
    <m/>
    <m/>
    <s v="MFS transporter"/>
    <m/>
    <m/>
    <s v="A4S02_13245"/>
    <n v="1488"/>
    <n v="495"/>
    <m/>
  </r>
  <r>
    <n v="5299"/>
    <x v="0"/>
    <x v="2"/>
    <s v="GCA_001766235.1"/>
    <s v="Primary Assembly"/>
    <s v="chromosome"/>
    <s v="CP015164.1"/>
    <n v="2712856"/>
    <n v="2714199"/>
    <x v="1"/>
    <m/>
    <m/>
    <m/>
    <m/>
    <m/>
    <m/>
    <s v="A4S02_13250"/>
    <n v="1344"/>
    <m/>
    <m/>
  </r>
  <r>
    <n v="5300"/>
    <x v="1"/>
    <x v="3"/>
    <s v="GCA_001766235.1"/>
    <s v="Primary Assembly"/>
    <s v="chromosome"/>
    <s v="CP015164.1"/>
    <n v="2712856"/>
    <n v="2714199"/>
    <x v="1"/>
    <s v="AOW47582.1"/>
    <m/>
    <m/>
    <s v="acetyl-CoA carboxylase biotin carboxylase subunit"/>
    <m/>
    <m/>
    <s v="A4S02_13250"/>
    <n v="1344"/>
    <n v="447"/>
    <m/>
  </r>
  <r>
    <n v="5301"/>
    <x v="0"/>
    <x v="2"/>
    <s v="GCA_001766235.1"/>
    <s v="Primary Assembly"/>
    <s v="chromosome"/>
    <s v="CP015164.1"/>
    <n v="2714199"/>
    <n v="2714672"/>
    <x v="1"/>
    <m/>
    <m/>
    <m/>
    <m/>
    <m/>
    <m/>
    <s v="A4S02_13255"/>
    <n v="474"/>
    <m/>
    <m/>
  </r>
  <r>
    <n v="5302"/>
    <x v="1"/>
    <x v="3"/>
    <s v="GCA_001766235.1"/>
    <s v="Primary Assembly"/>
    <s v="chromosome"/>
    <s v="CP015164.1"/>
    <n v="2714199"/>
    <n v="2714672"/>
    <x v="1"/>
    <s v="AOW47583.1"/>
    <m/>
    <m/>
    <s v="acetyl-CoA carboxylase, biotin carboxyl carrier protein"/>
    <m/>
    <m/>
    <s v="A4S02_13255"/>
    <n v="474"/>
    <n v="157"/>
    <m/>
  </r>
  <r>
    <n v="5303"/>
    <x v="0"/>
    <x v="2"/>
    <s v="GCA_001766235.1"/>
    <s v="Primary Assembly"/>
    <s v="chromosome"/>
    <s v="CP015164.1"/>
    <n v="2714672"/>
    <n v="2715124"/>
    <x v="1"/>
    <m/>
    <m/>
    <m/>
    <m/>
    <m/>
    <m/>
    <s v="A4S02_13260"/>
    <n v="453"/>
    <m/>
    <m/>
  </r>
  <r>
    <n v="5304"/>
    <x v="1"/>
    <x v="3"/>
    <s v="GCA_001766235.1"/>
    <s v="Primary Assembly"/>
    <s v="chromosome"/>
    <s v="CP015164.1"/>
    <n v="2714672"/>
    <n v="2715124"/>
    <x v="1"/>
    <s v="AOW47584.1"/>
    <m/>
    <m/>
    <s v="type II 3-dehydroquinate dehydratase"/>
    <m/>
    <m/>
    <s v="A4S02_13260"/>
    <n v="453"/>
    <n v="150"/>
    <m/>
  </r>
  <r>
    <n v="5305"/>
    <x v="0"/>
    <x v="2"/>
    <s v="GCA_001766235.1"/>
    <s v="Primary Assembly"/>
    <s v="chromosome"/>
    <s v="CP015164.1"/>
    <n v="2715385"/>
    <n v="2715978"/>
    <x v="0"/>
    <m/>
    <m/>
    <m/>
    <m/>
    <m/>
    <m/>
    <s v="A4S02_13265"/>
    <n v="594"/>
    <m/>
    <m/>
  </r>
  <r>
    <n v="5306"/>
    <x v="1"/>
    <x v="3"/>
    <s v="GCA_001766235.1"/>
    <s v="Primary Assembly"/>
    <s v="chromosome"/>
    <s v="CP015164.1"/>
    <n v="2715385"/>
    <n v="2715978"/>
    <x v="0"/>
    <s v="AOW47585.1"/>
    <m/>
    <m/>
    <s v="hypothetical protein"/>
    <m/>
    <m/>
    <s v="A4S02_13265"/>
    <n v="594"/>
    <n v="197"/>
    <m/>
  </r>
  <r>
    <n v="5307"/>
    <x v="0"/>
    <x v="2"/>
    <s v="GCA_001766235.1"/>
    <s v="Primary Assembly"/>
    <s v="chromosome"/>
    <s v="CP015164.1"/>
    <n v="2716078"/>
    <n v="2716983"/>
    <x v="1"/>
    <m/>
    <m/>
    <m/>
    <m/>
    <m/>
    <m/>
    <s v="A4S02_13270"/>
    <n v="906"/>
    <m/>
    <m/>
  </r>
  <r>
    <n v="5308"/>
    <x v="1"/>
    <x v="3"/>
    <s v="GCA_001766235.1"/>
    <s v="Primary Assembly"/>
    <s v="chromosome"/>
    <s v="CP015164.1"/>
    <n v="2716078"/>
    <n v="2716983"/>
    <x v="1"/>
    <s v="AOW47926.1"/>
    <m/>
    <m/>
    <s v="trehalose-binding protein"/>
    <m/>
    <m/>
    <s v="A4S02_13270"/>
    <n v="906"/>
    <n v="301"/>
    <m/>
  </r>
  <r>
    <n v="5309"/>
    <x v="0"/>
    <x v="2"/>
    <s v="GCA_001766235.1"/>
    <s v="Primary Assembly"/>
    <s v="chromosome"/>
    <s v="CP015164.1"/>
    <n v="2717515"/>
    <n v="2718645"/>
    <x v="0"/>
    <m/>
    <m/>
    <m/>
    <m/>
    <m/>
    <m/>
    <s v="A4S02_13275"/>
    <n v="1131"/>
    <m/>
    <m/>
  </r>
  <r>
    <n v="5310"/>
    <x v="1"/>
    <x v="3"/>
    <s v="GCA_001766235.1"/>
    <s v="Primary Assembly"/>
    <s v="chromosome"/>
    <s v="CP015164.1"/>
    <n v="2717515"/>
    <n v="2718645"/>
    <x v="0"/>
    <s v="AOW47586.1"/>
    <m/>
    <m/>
    <s v="ornithine decarboxylase"/>
    <m/>
    <m/>
    <s v="A4S02_13275"/>
    <n v="1131"/>
    <n v="376"/>
    <m/>
  </r>
  <r>
    <n v="5311"/>
    <x v="0"/>
    <x v="2"/>
    <s v="GCA_001766235.1"/>
    <s v="Primary Assembly"/>
    <s v="chromosome"/>
    <s v="CP015164.1"/>
    <n v="2718737"/>
    <n v="2719480"/>
    <x v="0"/>
    <m/>
    <m/>
    <m/>
    <m/>
    <m/>
    <m/>
    <s v="A4S02_13280"/>
    <n v="744"/>
    <m/>
    <m/>
  </r>
  <r>
    <n v="5312"/>
    <x v="1"/>
    <x v="3"/>
    <s v="GCA_001766235.1"/>
    <s v="Primary Assembly"/>
    <s v="chromosome"/>
    <s v="CP015164.1"/>
    <n v="2718737"/>
    <n v="2719480"/>
    <x v="0"/>
    <s v="AOW47587.1"/>
    <m/>
    <m/>
    <s v="hypothetical protein"/>
    <m/>
    <m/>
    <s v="A4S02_13280"/>
    <n v="744"/>
    <n v="247"/>
    <m/>
  </r>
  <r>
    <n v="5313"/>
    <x v="0"/>
    <x v="2"/>
    <s v="GCA_001766235.1"/>
    <s v="Primary Assembly"/>
    <s v="chromosome"/>
    <s v="CP015164.1"/>
    <n v="2719550"/>
    <n v="2720218"/>
    <x v="1"/>
    <m/>
    <m/>
    <m/>
    <m/>
    <m/>
    <m/>
    <s v="A4S02_13285"/>
    <n v="669"/>
    <m/>
    <m/>
  </r>
  <r>
    <n v="5314"/>
    <x v="1"/>
    <x v="3"/>
    <s v="GCA_001766235.1"/>
    <s v="Primary Assembly"/>
    <s v="chromosome"/>
    <s v="CP015164.1"/>
    <n v="2719550"/>
    <n v="2720218"/>
    <x v="1"/>
    <s v="AOW47588.1"/>
    <m/>
    <m/>
    <s v="heme exporter protein CcmB"/>
    <m/>
    <m/>
    <s v="A4S02_13285"/>
    <n v="669"/>
    <n v="222"/>
    <m/>
  </r>
  <r>
    <n v="5315"/>
    <x v="0"/>
    <x v="2"/>
    <s v="GCA_001766235.1"/>
    <s v="Primary Assembly"/>
    <s v="chromosome"/>
    <s v="CP015164.1"/>
    <n v="2720215"/>
    <n v="2720814"/>
    <x v="1"/>
    <m/>
    <m/>
    <m/>
    <m/>
    <m/>
    <m/>
    <s v="A4S02_13290"/>
    <n v="600"/>
    <m/>
    <m/>
  </r>
  <r>
    <n v="5316"/>
    <x v="1"/>
    <x v="3"/>
    <s v="GCA_001766235.1"/>
    <s v="Primary Assembly"/>
    <s v="chromosome"/>
    <s v="CP015164.1"/>
    <n v="2720215"/>
    <n v="2720814"/>
    <x v="1"/>
    <s v="AOW47589.1"/>
    <m/>
    <m/>
    <s v="heme ABC exporter, ATP-binding protein CcmA"/>
    <m/>
    <m/>
    <s v="A4S02_13290"/>
    <n v="600"/>
    <n v="199"/>
    <m/>
  </r>
  <r>
    <n v="5317"/>
    <x v="0"/>
    <x v="2"/>
    <s v="GCA_001766235.1"/>
    <s v="Primary Assembly"/>
    <s v="chromosome"/>
    <s v="CP015164.1"/>
    <n v="2721153"/>
    <n v="2723846"/>
    <x v="0"/>
    <m/>
    <m/>
    <m/>
    <m/>
    <m/>
    <m/>
    <s v="A4S02_13295"/>
    <n v="2694"/>
    <m/>
    <m/>
  </r>
  <r>
    <n v="5318"/>
    <x v="1"/>
    <x v="3"/>
    <s v="GCA_001766235.1"/>
    <s v="Primary Assembly"/>
    <s v="chromosome"/>
    <s v="CP015164.1"/>
    <n v="2721153"/>
    <n v="2723846"/>
    <x v="0"/>
    <s v="AOW47590.1"/>
    <m/>
    <m/>
    <s v="aconitate hydratase 1"/>
    <m/>
    <m/>
    <s v="A4S02_13295"/>
    <n v="2694"/>
    <n v="897"/>
    <m/>
  </r>
  <r>
    <n v="5319"/>
    <x v="0"/>
    <x v="2"/>
    <s v="GCA_001766235.1"/>
    <s v="Primary Assembly"/>
    <s v="chromosome"/>
    <s v="CP015164.1"/>
    <n v="2723911"/>
    <n v="2724672"/>
    <x v="0"/>
    <m/>
    <m/>
    <m/>
    <m/>
    <s v="glnQ"/>
    <m/>
    <s v="A4S02_13300"/>
    <n v="762"/>
    <m/>
    <m/>
  </r>
  <r>
    <n v="5320"/>
    <x v="1"/>
    <x v="3"/>
    <s v="GCA_001766235.1"/>
    <s v="Primary Assembly"/>
    <s v="chromosome"/>
    <s v="CP015164.1"/>
    <n v="2723911"/>
    <n v="2724672"/>
    <x v="0"/>
    <s v="AOW47591.1"/>
    <m/>
    <m/>
    <s v="glutamine ABC transporter ATP-binding protein"/>
    <s v="glnQ"/>
    <m/>
    <s v="A4S02_13300"/>
    <n v="762"/>
    <n v="253"/>
    <m/>
  </r>
  <r>
    <n v="5321"/>
    <x v="0"/>
    <x v="2"/>
    <s v="GCA_001766235.1"/>
    <s v="Primary Assembly"/>
    <s v="chromosome"/>
    <s v="CP015164.1"/>
    <n v="2724669"/>
    <n v="2726228"/>
    <x v="0"/>
    <m/>
    <m/>
    <m/>
    <m/>
    <m/>
    <m/>
    <s v="A4S02_13305"/>
    <n v="1560"/>
    <m/>
    <m/>
  </r>
  <r>
    <n v="5322"/>
    <x v="1"/>
    <x v="3"/>
    <s v="GCA_001766235.1"/>
    <s v="Primary Assembly"/>
    <s v="chromosome"/>
    <s v="CP015164.1"/>
    <n v="2724669"/>
    <n v="2726228"/>
    <x v="0"/>
    <s v="AOW47592.1"/>
    <m/>
    <m/>
    <s v="amino acid ABC transporter permease"/>
    <m/>
    <m/>
    <s v="A4S02_13305"/>
    <n v="1560"/>
    <n v="519"/>
    <m/>
  </r>
  <r>
    <n v="5323"/>
    <x v="0"/>
    <x v="2"/>
    <s v="GCA_001766235.1"/>
    <s v="Primary Assembly"/>
    <s v="chromosome"/>
    <s v="CP015164.1"/>
    <n v="2726440"/>
    <n v="2727354"/>
    <x v="0"/>
    <m/>
    <m/>
    <m/>
    <m/>
    <m/>
    <m/>
    <s v="A4S02_13310"/>
    <n v="915"/>
    <m/>
    <m/>
  </r>
  <r>
    <n v="5324"/>
    <x v="1"/>
    <x v="3"/>
    <s v="GCA_001766235.1"/>
    <s v="Primary Assembly"/>
    <s v="chromosome"/>
    <s v="CP015164.1"/>
    <n v="2726440"/>
    <n v="2727354"/>
    <x v="0"/>
    <s v="AOW47593.1"/>
    <m/>
    <m/>
    <s v="LysR family transcriptional regulator"/>
    <m/>
    <m/>
    <s v="A4S02_13310"/>
    <n v="915"/>
    <n v="304"/>
    <m/>
  </r>
  <r>
    <n v="5325"/>
    <x v="0"/>
    <x v="2"/>
    <s v="GCA_001766235.1"/>
    <s v="Primary Assembly"/>
    <s v="chromosome"/>
    <s v="CP015164.1"/>
    <n v="2727394"/>
    <n v="2728362"/>
    <x v="1"/>
    <m/>
    <m/>
    <m/>
    <m/>
    <m/>
    <m/>
    <s v="A4S02_13315"/>
    <n v="969"/>
    <m/>
    <m/>
  </r>
  <r>
    <n v="5326"/>
    <x v="1"/>
    <x v="3"/>
    <s v="GCA_001766235.1"/>
    <s v="Primary Assembly"/>
    <s v="chromosome"/>
    <s v="CP015164.1"/>
    <n v="2727394"/>
    <n v="2728362"/>
    <x v="1"/>
    <s v="AOW47594.1"/>
    <m/>
    <m/>
    <s v="hypothetical protein"/>
    <m/>
    <m/>
    <s v="A4S02_13315"/>
    <n v="969"/>
    <n v="322"/>
    <m/>
  </r>
  <r>
    <n v="5327"/>
    <x v="0"/>
    <x v="2"/>
    <s v="GCA_001766235.1"/>
    <s v="Primary Assembly"/>
    <s v="chromosome"/>
    <s v="CP015164.1"/>
    <n v="2728406"/>
    <n v="2729689"/>
    <x v="1"/>
    <m/>
    <m/>
    <m/>
    <m/>
    <m/>
    <m/>
    <s v="A4S02_13320"/>
    <n v="1284"/>
    <m/>
    <m/>
  </r>
  <r>
    <n v="5328"/>
    <x v="1"/>
    <x v="3"/>
    <s v="GCA_001766235.1"/>
    <s v="Primary Assembly"/>
    <s v="chromosome"/>
    <s v="CP015164.1"/>
    <n v="2728406"/>
    <n v="2729689"/>
    <x v="1"/>
    <s v="AOW47595.1"/>
    <m/>
    <m/>
    <s v="Clp protease"/>
    <m/>
    <m/>
    <s v="A4S02_13320"/>
    <n v="1284"/>
    <n v="427"/>
    <m/>
  </r>
  <r>
    <n v="5329"/>
    <x v="0"/>
    <x v="2"/>
    <s v="GCA_001766235.1"/>
    <s v="Primary Assembly"/>
    <s v="chromosome"/>
    <s v="CP015164.1"/>
    <n v="2729686"/>
    <n v="2730282"/>
    <x v="1"/>
    <m/>
    <m/>
    <m/>
    <m/>
    <m/>
    <m/>
    <s v="A4S02_13325"/>
    <n v="597"/>
    <m/>
    <m/>
  </r>
  <r>
    <n v="5330"/>
    <x v="1"/>
    <x v="3"/>
    <s v="GCA_001766235.1"/>
    <s v="Primary Assembly"/>
    <s v="chromosome"/>
    <s v="CP015164.1"/>
    <n v="2729686"/>
    <n v="2730282"/>
    <x v="1"/>
    <s v="AOW47596.1"/>
    <m/>
    <m/>
    <s v="hypothetical protein"/>
    <m/>
    <m/>
    <s v="A4S02_13325"/>
    <n v="597"/>
    <n v="198"/>
    <m/>
  </r>
  <r>
    <n v="5331"/>
    <x v="0"/>
    <x v="2"/>
    <s v="GCA_001766235.1"/>
    <s v="Primary Assembly"/>
    <s v="chromosome"/>
    <s v="CP015164.1"/>
    <n v="2730516"/>
    <n v="2731121"/>
    <x v="0"/>
    <m/>
    <m/>
    <m/>
    <m/>
    <m/>
    <m/>
    <s v="A4S02_13330"/>
    <n v="606"/>
    <m/>
    <m/>
  </r>
  <r>
    <n v="5332"/>
    <x v="1"/>
    <x v="3"/>
    <s v="GCA_001766235.1"/>
    <s v="Primary Assembly"/>
    <s v="chromosome"/>
    <s v="CP015164.1"/>
    <n v="2730516"/>
    <n v="2731121"/>
    <x v="0"/>
    <s v="AOW47597.1"/>
    <m/>
    <m/>
    <s v="ribosome maturation factor RimP"/>
    <m/>
    <m/>
    <s v="A4S02_13330"/>
    <n v="606"/>
    <n v="201"/>
    <m/>
  </r>
  <r>
    <n v="5333"/>
    <x v="0"/>
    <x v="2"/>
    <s v="GCA_001766235.1"/>
    <s v="Primary Assembly"/>
    <s v="chromosome"/>
    <s v="CP015164.1"/>
    <n v="2731152"/>
    <n v="2732696"/>
    <x v="0"/>
    <m/>
    <m/>
    <m/>
    <m/>
    <m/>
    <m/>
    <s v="A4S02_13335"/>
    <n v="1545"/>
    <m/>
    <m/>
  </r>
  <r>
    <n v="5334"/>
    <x v="1"/>
    <x v="3"/>
    <s v="GCA_001766235.1"/>
    <s v="Primary Assembly"/>
    <s v="chromosome"/>
    <s v="CP015164.1"/>
    <n v="2731152"/>
    <n v="2732696"/>
    <x v="0"/>
    <s v="AOW47598.1"/>
    <m/>
    <m/>
    <s v="transcription termination/antitermination protein NusA"/>
    <m/>
    <m/>
    <s v="A4S02_13335"/>
    <n v="1545"/>
    <n v="514"/>
    <m/>
  </r>
  <r>
    <n v="5335"/>
    <x v="0"/>
    <x v="2"/>
    <s v="GCA_001766235.1"/>
    <s v="Primary Assembly"/>
    <s v="chromosome"/>
    <s v="CP015164.1"/>
    <n v="2732710"/>
    <n v="2733360"/>
    <x v="0"/>
    <m/>
    <m/>
    <m/>
    <m/>
    <m/>
    <m/>
    <s v="A4S02_13340"/>
    <n v="651"/>
    <m/>
    <m/>
  </r>
  <r>
    <n v="5336"/>
    <x v="1"/>
    <x v="3"/>
    <s v="GCA_001766235.1"/>
    <s v="Primary Assembly"/>
    <s v="chromosome"/>
    <s v="CP015164.1"/>
    <n v="2732710"/>
    <n v="2733360"/>
    <x v="0"/>
    <s v="AOW47599.1"/>
    <m/>
    <m/>
    <s v="hypothetical protein"/>
    <m/>
    <m/>
    <s v="A4S02_13340"/>
    <n v="651"/>
    <n v="216"/>
    <m/>
  </r>
  <r>
    <n v="5337"/>
    <x v="0"/>
    <x v="2"/>
    <s v="GCA_001766235.1"/>
    <s v="Primary Assembly"/>
    <s v="chromosome"/>
    <s v="CP015164.1"/>
    <n v="2733357"/>
    <n v="2736026"/>
    <x v="0"/>
    <m/>
    <m/>
    <m/>
    <m/>
    <m/>
    <m/>
    <s v="A4S02_13345"/>
    <n v="2670"/>
    <m/>
    <m/>
  </r>
  <r>
    <n v="5338"/>
    <x v="1"/>
    <x v="3"/>
    <s v="GCA_001766235.1"/>
    <s v="Primary Assembly"/>
    <s v="chromosome"/>
    <s v="CP015164.1"/>
    <n v="2733357"/>
    <n v="2736026"/>
    <x v="0"/>
    <s v="AOW47600.1"/>
    <m/>
    <m/>
    <s v="translation initiation factor IF-2"/>
    <m/>
    <m/>
    <s v="A4S02_13345"/>
    <n v="2670"/>
    <n v="889"/>
    <m/>
  </r>
  <r>
    <n v="5339"/>
    <x v="0"/>
    <x v="2"/>
    <s v="GCA_001766235.1"/>
    <s v="Primary Assembly"/>
    <s v="chromosome"/>
    <s v="CP015164.1"/>
    <n v="2736023"/>
    <n v="2736487"/>
    <x v="0"/>
    <m/>
    <m/>
    <m/>
    <m/>
    <m/>
    <m/>
    <s v="A4S02_13350"/>
    <n v="465"/>
    <m/>
    <m/>
  </r>
  <r>
    <n v="5340"/>
    <x v="1"/>
    <x v="3"/>
    <s v="GCA_001766235.1"/>
    <s v="Primary Assembly"/>
    <s v="chromosome"/>
    <s v="CP015164.1"/>
    <n v="2736023"/>
    <n v="2736487"/>
    <x v="0"/>
    <s v="AOW47601.1"/>
    <m/>
    <m/>
    <s v="ribosome-binding factor A"/>
    <m/>
    <m/>
    <s v="A4S02_13350"/>
    <n v="465"/>
    <n v="154"/>
    <m/>
  </r>
  <r>
    <n v="5341"/>
    <x v="0"/>
    <x v="2"/>
    <s v="GCA_001766235.1"/>
    <s v="Primary Assembly"/>
    <s v="chromosome"/>
    <s v="CP015164.1"/>
    <n v="2736492"/>
    <n v="2736944"/>
    <x v="1"/>
    <m/>
    <m/>
    <m/>
    <m/>
    <m/>
    <m/>
    <s v="A4S02_13355"/>
    <n v="453"/>
    <m/>
    <m/>
  </r>
  <r>
    <n v="5342"/>
    <x v="1"/>
    <x v="3"/>
    <s v="GCA_001766235.1"/>
    <s v="Primary Assembly"/>
    <s v="chromosome"/>
    <s v="CP015164.1"/>
    <n v="2736492"/>
    <n v="2736944"/>
    <x v="1"/>
    <s v="AOW47602.1"/>
    <m/>
    <m/>
    <s v="transcriptional regulator"/>
    <m/>
    <m/>
    <s v="A4S02_13355"/>
    <n v="453"/>
    <n v="150"/>
    <m/>
  </r>
  <r>
    <n v="5343"/>
    <x v="0"/>
    <x v="2"/>
    <s v="GCA_001766235.1"/>
    <s v="Primary Assembly"/>
    <s v="chromosome"/>
    <s v="CP015164.1"/>
    <n v="2737112"/>
    <n v="2738218"/>
    <x v="0"/>
    <m/>
    <m/>
    <m/>
    <m/>
    <m/>
    <m/>
    <s v="A4S02_13360"/>
    <n v="1107"/>
    <m/>
    <m/>
  </r>
  <r>
    <n v="5344"/>
    <x v="1"/>
    <x v="3"/>
    <s v="GCA_001766235.1"/>
    <s v="Primary Assembly"/>
    <s v="chromosome"/>
    <s v="CP015164.1"/>
    <n v="2737112"/>
    <n v="2738218"/>
    <x v="0"/>
    <s v="AOW47603.1"/>
    <m/>
    <m/>
    <s v="alanine racemase"/>
    <m/>
    <m/>
    <s v="A4S02_13360"/>
    <n v="1107"/>
    <n v="368"/>
    <m/>
  </r>
  <r>
    <n v="5345"/>
    <x v="0"/>
    <x v="2"/>
    <s v="GCA_001766235.1"/>
    <s v="Primary Assembly"/>
    <s v="chromosome"/>
    <s v="CP015164.1"/>
    <n v="2738249"/>
    <n v="2739508"/>
    <x v="0"/>
    <m/>
    <m/>
    <m/>
    <m/>
    <m/>
    <m/>
    <s v="A4S02_13365"/>
    <n v="1260"/>
    <m/>
    <m/>
  </r>
  <r>
    <n v="5346"/>
    <x v="1"/>
    <x v="3"/>
    <s v="GCA_001766235.1"/>
    <s v="Primary Assembly"/>
    <s v="chromosome"/>
    <s v="CP015164.1"/>
    <n v="2738249"/>
    <n v="2739508"/>
    <x v="0"/>
    <s v="AOW47604.1"/>
    <m/>
    <m/>
    <s v="D-amino acid dehydrogenase small subunit"/>
    <m/>
    <m/>
    <s v="A4S02_13365"/>
    <n v="1260"/>
    <n v="419"/>
    <m/>
  </r>
  <r>
    <n v="5347"/>
    <x v="0"/>
    <x v="2"/>
    <s v="GCA_001766235.1"/>
    <s v="Primary Assembly"/>
    <s v="chromosome"/>
    <s v="CP015164.1"/>
    <n v="2739759"/>
    <n v="2741291"/>
    <x v="0"/>
    <m/>
    <m/>
    <m/>
    <m/>
    <m/>
    <m/>
    <s v="A4S02_13370"/>
    <n v="1533"/>
    <m/>
    <m/>
  </r>
  <r>
    <n v="5348"/>
    <x v="1"/>
    <x v="3"/>
    <s v="GCA_001766235.1"/>
    <s v="Primary Assembly"/>
    <s v="chromosome"/>
    <s v="CP015164.1"/>
    <n v="2739759"/>
    <n v="2741291"/>
    <x v="0"/>
    <s v="AOW47605.1"/>
    <m/>
    <m/>
    <s v="Tat pathway signal protein"/>
    <m/>
    <m/>
    <s v="A4S02_13370"/>
    <n v="1533"/>
    <n v="510"/>
    <m/>
  </r>
  <r>
    <n v="5349"/>
    <x v="0"/>
    <x v="2"/>
    <s v="GCA_001766235.1"/>
    <s v="Primary Assembly"/>
    <s v="chromosome"/>
    <s v="CP015164.1"/>
    <n v="2741340"/>
    <n v="2741732"/>
    <x v="1"/>
    <m/>
    <m/>
    <m/>
    <m/>
    <m/>
    <m/>
    <s v="A4S02_13375"/>
    <n v="393"/>
    <m/>
    <m/>
  </r>
  <r>
    <n v="5350"/>
    <x v="1"/>
    <x v="3"/>
    <s v="GCA_001766235.1"/>
    <s v="Primary Assembly"/>
    <s v="chromosome"/>
    <s v="CP015164.1"/>
    <n v="2741340"/>
    <n v="2741732"/>
    <x v="1"/>
    <s v="AOW47606.1"/>
    <m/>
    <m/>
    <s v="virulence protein"/>
    <m/>
    <m/>
    <s v="A4S02_13375"/>
    <n v="393"/>
    <n v="130"/>
    <m/>
  </r>
  <r>
    <n v="5351"/>
    <x v="0"/>
    <x v="2"/>
    <s v="GCA_001766235.1"/>
    <s v="Primary Assembly"/>
    <s v="chromosome"/>
    <s v="CP015164.1"/>
    <n v="2741792"/>
    <n v="2743444"/>
    <x v="1"/>
    <m/>
    <m/>
    <m/>
    <m/>
    <m/>
    <m/>
    <s v="A4S02_13380"/>
    <n v="1653"/>
    <m/>
    <m/>
  </r>
  <r>
    <n v="5352"/>
    <x v="1"/>
    <x v="3"/>
    <s v="GCA_001766235.1"/>
    <s v="Primary Assembly"/>
    <s v="chromosome"/>
    <s v="CP015164.1"/>
    <n v="2741792"/>
    <n v="2743444"/>
    <x v="1"/>
    <s v="AOW47607.1"/>
    <m/>
    <m/>
    <s v="fumarate hydratase"/>
    <m/>
    <m/>
    <s v="A4S02_13380"/>
    <n v="1653"/>
    <n v="550"/>
    <m/>
  </r>
  <r>
    <n v="5353"/>
    <x v="0"/>
    <x v="2"/>
    <s v="GCA_001766235.1"/>
    <s v="Primary Assembly"/>
    <s v="chromosome"/>
    <s v="CP015164.1"/>
    <n v="2743491"/>
    <n v="2744027"/>
    <x v="1"/>
    <m/>
    <m/>
    <m/>
    <m/>
    <m/>
    <m/>
    <s v="A4S02_13385"/>
    <n v="537"/>
    <m/>
    <m/>
  </r>
  <r>
    <n v="5354"/>
    <x v="1"/>
    <x v="3"/>
    <s v="GCA_001766235.1"/>
    <s v="Primary Assembly"/>
    <s v="chromosome"/>
    <s v="CP015164.1"/>
    <n v="2743491"/>
    <n v="2744027"/>
    <x v="1"/>
    <s v="AOW47608.1"/>
    <m/>
    <m/>
    <s v="hypothetical protein"/>
    <m/>
    <m/>
    <s v="A4S02_13385"/>
    <n v="537"/>
    <n v="178"/>
    <m/>
  </r>
  <r>
    <n v="5355"/>
    <x v="0"/>
    <x v="11"/>
    <s v="GCA_001766235.1"/>
    <s v="Primary Assembly"/>
    <s v="chromosome"/>
    <s v="CP015164.1"/>
    <n v="2744201"/>
    <n v="2744529"/>
    <x v="1"/>
    <m/>
    <m/>
    <m/>
    <m/>
    <s v="ssrA"/>
    <m/>
    <s v="A4S02_13390"/>
    <n v="329"/>
    <m/>
    <m/>
  </r>
  <r>
    <n v="5356"/>
    <x v="5"/>
    <x v="5"/>
    <s v="GCA_001766235.1"/>
    <s v="Primary Assembly"/>
    <s v="chromosome"/>
    <s v="CP015164.1"/>
    <n v="2744201"/>
    <n v="2744529"/>
    <x v="1"/>
    <m/>
    <m/>
    <m/>
    <s v="transfer-messenger RNA"/>
    <s v="ssrA"/>
    <m/>
    <s v="A4S02_13390"/>
    <n v="329"/>
    <m/>
    <m/>
  </r>
  <r>
    <n v="5357"/>
    <x v="0"/>
    <x v="2"/>
    <s v="GCA_001766235.1"/>
    <s v="Primary Assembly"/>
    <s v="chromosome"/>
    <s v="CP015164.1"/>
    <n v="2744641"/>
    <n v="2745549"/>
    <x v="0"/>
    <m/>
    <m/>
    <m/>
    <m/>
    <m/>
    <m/>
    <s v="A4S02_13395"/>
    <n v="909"/>
    <m/>
    <m/>
  </r>
  <r>
    <n v="5358"/>
    <x v="1"/>
    <x v="3"/>
    <s v="GCA_001766235.1"/>
    <s v="Primary Assembly"/>
    <s v="chromosome"/>
    <s v="CP015164.1"/>
    <n v="2744641"/>
    <n v="2745549"/>
    <x v="0"/>
    <s v="AOW47609.1"/>
    <m/>
    <m/>
    <s v="FAD-dependent thymidylate synthase"/>
    <m/>
    <m/>
    <s v="A4S02_13395"/>
    <n v="909"/>
    <n v="302"/>
    <m/>
  </r>
  <r>
    <n v="5359"/>
    <x v="0"/>
    <x v="2"/>
    <s v="GCA_001766235.1"/>
    <s v="Primary Assembly"/>
    <s v="chromosome"/>
    <s v="CP015164.1"/>
    <n v="2745572"/>
    <n v="2745850"/>
    <x v="0"/>
    <m/>
    <m/>
    <m/>
    <m/>
    <m/>
    <m/>
    <s v="A4S02_13400"/>
    <n v="279"/>
    <m/>
    <m/>
  </r>
  <r>
    <n v="5360"/>
    <x v="1"/>
    <x v="3"/>
    <s v="GCA_001766235.1"/>
    <s v="Primary Assembly"/>
    <s v="chromosome"/>
    <s v="CP015164.1"/>
    <n v="2745572"/>
    <n v="2745850"/>
    <x v="0"/>
    <s v="AOW47610.1"/>
    <m/>
    <m/>
    <s v="hypothetical protein"/>
    <m/>
    <m/>
    <s v="A4S02_13400"/>
    <n v="279"/>
    <n v="92"/>
    <m/>
  </r>
  <r>
    <n v="5361"/>
    <x v="0"/>
    <x v="2"/>
    <s v="GCA_001766235.1"/>
    <s v="Primary Assembly"/>
    <s v="chromosome"/>
    <s v="CP015164.1"/>
    <n v="2745975"/>
    <n v="2746256"/>
    <x v="0"/>
    <m/>
    <m/>
    <m/>
    <m/>
    <m/>
    <m/>
    <s v="A4S02_13405"/>
    <n v="282"/>
    <m/>
    <m/>
  </r>
  <r>
    <n v="5362"/>
    <x v="1"/>
    <x v="3"/>
    <s v="GCA_001766235.1"/>
    <s v="Primary Assembly"/>
    <s v="chromosome"/>
    <s v="CP015164.1"/>
    <n v="2745975"/>
    <n v="2746256"/>
    <x v="0"/>
    <s v="AOW47611.1"/>
    <m/>
    <m/>
    <s v="hypothetical protein"/>
    <m/>
    <m/>
    <s v="A4S02_13405"/>
    <n v="282"/>
    <n v="93"/>
    <m/>
  </r>
  <r>
    <n v="5363"/>
    <x v="0"/>
    <x v="2"/>
    <s v="GCA_001766235.1"/>
    <s v="Primary Assembly"/>
    <s v="chromosome"/>
    <s v="CP015164.1"/>
    <n v="2746331"/>
    <n v="2747446"/>
    <x v="1"/>
    <m/>
    <m/>
    <m/>
    <m/>
    <m/>
    <m/>
    <s v="A4S02_13410"/>
    <n v="1116"/>
    <m/>
    <m/>
  </r>
  <r>
    <n v="5364"/>
    <x v="1"/>
    <x v="3"/>
    <s v="GCA_001766235.1"/>
    <s v="Primary Assembly"/>
    <s v="chromosome"/>
    <s v="CP015164.1"/>
    <n v="2746331"/>
    <n v="2747446"/>
    <x v="1"/>
    <s v="AOW47927.1"/>
    <m/>
    <m/>
    <s v="[Fe-S]-binding protein"/>
    <m/>
    <m/>
    <s v="A4S02_13410"/>
    <n v="1116"/>
    <n v="371"/>
    <m/>
  </r>
  <r>
    <n v="5365"/>
    <x v="0"/>
    <x v="2"/>
    <s v="GCA_001766235.1"/>
    <s v="Primary Assembly"/>
    <s v="chromosome"/>
    <s v="CP015164.1"/>
    <n v="2747605"/>
    <n v="2748816"/>
    <x v="0"/>
    <m/>
    <m/>
    <m/>
    <m/>
    <m/>
    <m/>
    <s v="A4S02_13415"/>
    <n v="1212"/>
    <m/>
    <m/>
  </r>
  <r>
    <n v="5366"/>
    <x v="1"/>
    <x v="3"/>
    <s v="GCA_001766235.1"/>
    <s v="Primary Assembly"/>
    <s v="chromosome"/>
    <s v="CP015164.1"/>
    <n v="2747605"/>
    <n v="2748816"/>
    <x v="0"/>
    <s v="AOW47612.1"/>
    <m/>
    <m/>
    <s v="hypothetical protein"/>
    <m/>
    <m/>
    <s v="A4S02_13415"/>
    <n v="1212"/>
    <n v="403"/>
    <m/>
  </r>
  <r>
    <n v="5367"/>
    <x v="0"/>
    <x v="0"/>
    <s v="GCA_001766235.1"/>
    <s v="Primary Assembly"/>
    <s v="chromosome"/>
    <s v="CP015164.1"/>
    <n v="2748850"/>
    <n v="2749403"/>
    <x v="0"/>
    <m/>
    <m/>
    <m/>
    <m/>
    <m/>
    <m/>
    <s v="A4S02_13420"/>
    <n v="554"/>
    <m/>
    <s v="pseudo"/>
  </r>
  <r>
    <n v="5368"/>
    <x v="1"/>
    <x v="1"/>
    <s v="GCA_001766235.1"/>
    <s v="Primary Assembly"/>
    <s v="chromosome"/>
    <s v="CP015164.1"/>
    <n v="2748850"/>
    <n v="2749403"/>
    <x v="0"/>
    <m/>
    <m/>
    <m/>
    <s v="G-D-S-L family lipolytic protein"/>
    <m/>
    <m/>
    <s v="A4S02_13420"/>
    <n v="554"/>
    <m/>
    <s v="pseudo"/>
  </r>
  <r>
    <n v="5369"/>
    <x v="0"/>
    <x v="2"/>
    <s v="GCA_001766235.1"/>
    <s v="Primary Assembly"/>
    <s v="chromosome"/>
    <s v="CP015164.1"/>
    <n v="2749536"/>
    <n v="2751059"/>
    <x v="0"/>
    <m/>
    <m/>
    <m/>
    <m/>
    <m/>
    <m/>
    <s v="A4S02_13425"/>
    <n v="1524"/>
    <m/>
    <m/>
  </r>
  <r>
    <n v="5370"/>
    <x v="1"/>
    <x v="3"/>
    <s v="GCA_001766235.1"/>
    <s v="Primary Assembly"/>
    <s v="chromosome"/>
    <s v="CP015164.1"/>
    <n v="2749536"/>
    <n v="2751059"/>
    <x v="0"/>
    <s v="AOW47613.1"/>
    <m/>
    <m/>
    <s v="serine protease"/>
    <m/>
    <m/>
    <s v="A4S02_13425"/>
    <n v="1524"/>
    <n v="507"/>
    <m/>
  </r>
  <r>
    <n v="5371"/>
    <x v="0"/>
    <x v="2"/>
    <s v="GCA_001766235.1"/>
    <s v="Primary Assembly"/>
    <s v="chromosome"/>
    <s v="CP015164.1"/>
    <n v="2751060"/>
    <n v="2752088"/>
    <x v="0"/>
    <m/>
    <m/>
    <m/>
    <m/>
    <m/>
    <m/>
    <s v="A4S02_13430"/>
    <n v="1029"/>
    <m/>
    <m/>
  </r>
  <r>
    <n v="5372"/>
    <x v="1"/>
    <x v="3"/>
    <s v="GCA_001766235.1"/>
    <s v="Primary Assembly"/>
    <s v="chromosome"/>
    <s v="CP015164.1"/>
    <n v="2751060"/>
    <n v="2752088"/>
    <x v="0"/>
    <s v="AOW47614.1"/>
    <m/>
    <m/>
    <s v="hypothetical protein"/>
    <m/>
    <m/>
    <s v="A4S02_13430"/>
    <n v="1029"/>
    <n v="342"/>
    <m/>
  </r>
  <r>
    <n v="5373"/>
    <x v="0"/>
    <x v="0"/>
    <s v="GCA_001766235.1"/>
    <s v="Primary Assembly"/>
    <s v="chromosome"/>
    <s v="CP015164.1"/>
    <n v="2752191"/>
    <n v="2753187"/>
    <x v="0"/>
    <m/>
    <m/>
    <m/>
    <m/>
    <m/>
    <m/>
    <s v="A4S02_13435"/>
    <n v="997"/>
    <m/>
    <s v="pseudo"/>
  </r>
  <r>
    <n v="5374"/>
    <x v="1"/>
    <x v="1"/>
    <s v="GCA_001766235.1"/>
    <s v="Primary Assembly"/>
    <s v="chromosome"/>
    <s v="CP015164.1"/>
    <n v="2752191"/>
    <n v="2753187"/>
    <x v="0"/>
    <m/>
    <m/>
    <m/>
    <s v="quinone oxidoreductase"/>
    <m/>
    <m/>
    <s v="A4S02_13435"/>
    <n v="997"/>
    <m/>
    <s v="pseudo"/>
  </r>
  <r>
    <n v="5375"/>
    <x v="0"/>
    <x v="2"/>
    <s v="GCA_001766235.1"/>
    <s v="Primary Assembly"/>
    <s v="chromosome"/>
    <s v="CP015164.1"/>
    <n v="2753653"/>
    <n v="2754357"/>
    <x v="0"/>
    <m/>
    <m/>
    <m/>
    <m/>
    <m/>
    <m/>
    <s v="A4S02_13440"/>
    <n v="705"/>
    <m/>
    <m/>
  </r>
  <r>
    <n v="5376"/>
    <x v="1"/>
    <x v="3"/>
    <s v="GCA_001766235.1"/>
    <s v="Primary Assembly"/>
    <s v="chromosome"/>
    <s v="CP015164.1"/>
    <n v="2753653"/>
    <n v="2754357"/>
    <x v="0"/>
    <s v="AOW47615.1"/>
    <m/>
    <m/>
    <s v="hypothetical protein"/>
    <m/>
    <m/>
    <s v="A4S02_13440"/>
    <n v="705"/>
    <n v="234"/>
    <m/>
  </r>
  <r>
    <n v="5377"/>
    <x v="0"/>
    <x v="2"/>
    <s v="GCA_001766235.1"/>
    <s v="Primary Assembly"/>
    <s v="chromosome"/>
    <s v="CP015164.1"/>
    <n v="2754485"/>
    <n v="2756353"/>
    <x v="1"/>
    <m/>
    <m/>
    <m/>
    <m/>
    <m/>
    <m/>
    <s v="A4S02_13445"/>
    <n v="1869"/>
    <m/>
    <m/>
  </r>
  <r>
    <n v="5378"/>
    <x v="1"/>
    <x v="3"/>
    <s v="GCA_001766235.1"/>
    <s v="Primary Assembly"/>
    <s v="chromosome"/>
    <s v="CP015164.1"/>
    <n v="2754485"/>
    <n v="2756353"/>
    <x v="1"/>
    <s v="AOW47616.1"/>
    <m/>
    <m/>
    <s v="dihydroxy-acid dehydratase"/>
    <m/>
    <m/>
    <s v="A4S02_13445"/>
    <n v="1869"/>
    <n v="622"/>
    <m/>
  </r>
  <r>
    <n v="5379"/>
    <x v="0"/>
    <x v="2"/>
    <s v="GCA_001766235.1"/>
    <s v="Primary Assembly"/>
    <s v="chromosome"/>
    <s v="CP015164.1"/>
    <n v="2756618"/>
    <n v="2757601"/>
    <x v="0"/>
    <m/>
    <m/>
    <m/>
    <m/>
    <m/>
    <m/>
    <s v="A4S02_13450"/>
    <n v="984"/>
    <m/>
    <m/>
  </r>
  <r>
    <n v="5380"/>
    <x v="1"/>
    <x v="3"/>
    <s v="GCA_001766235.1"/>
    <s v="Primary Assembly"/>
    <s v="chromosome"/>
    <s v="CP015164.1"/>
    <n v="2756618"/>
    <n v="2757601"/>
    <x v="0"/>
    <s v="AOW47617.1"/>
    <m/>
    <m/>
    <s v="phosphate ABC transporter permease subunit PstC"/>
    <m/>
    <m/>
    <s v="A4S02_13450"/>
    <n v="984"/>
    <n v="327"/>
    <m/>
  </r>
  <r>
    <n v="5381"/>
    <x v="0"/>
    <x v="2"/>
    <s v="GCA_001766235.1"/>
    <s v="Primary Assembly"/>
    <s v="chromosome"/>
    <s v="CP015164.1"/>
    <n v="2757604"/>
    <n v="2758479"/>
    <x v="0"/>
    <m/>
    <m/>
    <m/>
    <m/>
    <m/>
    <m/>
    <s v="A4S02_13455"/>
    <n v="876"/>
    <m/>
    <m/>
  </r>
  <r>
    <n v="5382"/>
    <x v="1"/>
    <x v="3"/>
    <s v="GCA_001766235.1"/>
    <s v="Primary Assembly"/>
    <s v="chromosome"/>
    <s v="CP015164.1"/>
    <n v="2757604"/>
    <n v="2758479"/>
    <x v="0"/>
    <s v="AOW47618.1"/>
    <m/>
    <m/>
    <s v="phosphate ABC transporter, permease protein PstA"/>
    <m/>
    <m/>
    <s v="A4S02_13455"/>
    <n v="876"/>
    <n v="291"/>
    <m/>
  </r>
  <r>
    <n v="5383"/>
    <x v="0"/>
    <x v="2"/>
    <s v="GCA_001766235.1"/>
    <s v="Primary Assembly"/>
    <s v="chromosome"/>
    <s v="CP015164.1"/>
    <n v="2758476"/>
    <n v="2759306"/>
    <x v="0"/>
    <m/>
    <m/>
    <m/>
    <m/>
    <m/>
    <m/>
    <s v="A4S02_13460"/>
    <n v="831"/>
    <m/>
    <m/>
  </r>
  <r>
    <n v="5384"/>
    <x v="1"/>
    <x v="3"/>
    <s v="GCA_001766235.1"/>
    <s v="Primary Assembly"/>
    <s v="chromosome"/>
    <s v="CP015164.1"/>
    <n v="2758476"/>
    <n v="2759306"/>
    <x v="0"/>
    <s v="AOW47619.1"/>
    <m/>
    <m/>
    <s v="phosphate ABC transporter ATP-binding protein"/>
    <m/>
    <m/>
    <s v="A4S02_13460"/>
    <n v="831"/>
    <n v="276"/>
    <m/>
  </r>
  <r>
    <n v="5385"/>
    <x v="0"/>
    <x v="2"/>
    <s v="GCA_001766235.1"/>
    <s v="Primary Assembly"/>
    <s v="chromosome"/>
    <s v="CP015164.1"/>
    <n v="2759324"/>
    <n v="2760040"/>
    <x v="0"/>
    <m/>
    <m/>
    <m/>
    <m/>
    <m/>
    <m/>
    <s v="A4S02_13465"/>
    <n v="717"/>
    <m/>
    <m/>
  </r>
  <r>
    <n v="5386"/>
    <x v="1"/>
    <x v="3"/>
    <s v="GCA_001766235.1"/>
    <s v="Primary Assembly"/>
    <s v="chromosome"/>
    <s v="CP015164.1"/>
    <n v="2759324"/>
    <n v="2760040"/>
    <x v="0"/>
    <s v="AOW47620.1"/>
    <m/>
    <m/>
    <s v="phosphate transport system regulatory protein PhoU"/>
    <m/>
    <m/>
    <s v="A4S02_13465"/>
    <n v="717"/>
    <n v="238"/>
    <m/>
  </r>
  <r>
    <n v="5387"/>
    <x v="0"/>
    <x v="2"/>
    <s v="GCA_001766235.1"/>
    <s v="Primary Assembly"/>
    <s v="chromosome"/>
    <s v="CP015164.1"/>
    <n v="2760068"/>
    <n v="2760940"/>
    <x v="1"/>
    <m/>
    <m/>
    <m/>
    <m/>
    <m/>
    <m/>
    <s v="A4S02_13470"/>
    <n v="873"/>
    <m/>
    <m/>
  </r>
  <r>
    <n v="5388"/>
    <x v="1"/>
    <x v="3"/>
    <s v="GCA_001766235.1"/>
    <s v="Primary Assembly"/>
    <s v="chromosome"/>
    <s v="CP015164.1"/>
    <n v="2760068"/>
    <n v="2760940"/>
    <x v="1"/>
    <s v="AOW47621.1"/>
    <m/>
    <m/>
    <s v="NADH-ubiquinone oxidoreductase"/>
    <m/>
    <m/>
    <s v="A4S02_13470"/>
    <n v="873"/>
    <n v="290"/>
    <m/>
  </r>
  <r>
    <n v="5389"/>
    <x v="0"/>
    <x v="2"/>
    <s v="GCA_001766235.1"/>
    <s v="Primary Assembly"/>
    <s v="chromosome"/>
    <s v="CP015164.1"/>
    <n v="2760940"/>
    <n v="2762271"/>
    <x v="1"/>
    <m/>
    <m/>
    <m/>
    <m/>
    <m/>
    <m/>
    <s v="A4S02_13475"/>
    <n v="1332"/>
    <m/>
    <m/>
  </r>
  <r>
    <n v="5390"/>
    <x v="1"/>
    <x v="3"/>
    <s v="GCA_001766235.1"/>
    <s v="Primary Assembly"/>
    <s v="chromosome"/>
    <s v="CP015164.1"/>
    <n v="2760940"/>
    <n v="2762271"/>
    <x v="1"/>
    <s v="AOW47622.1"/>
    <m/>
    <m/>
    <s v="hypothetical protein"/>
    <m/>
    <m/>
    <s v="A4S02_13475"/>
    <n v="1332"/>
    <n v="443"/>
    <m/>
  </r>
  <r>
    <n v="5391"/>
    <x v="0"/>
    <x v="2"/>
    <s v="GCA_001766235.1"/>
    <s v="Primary Assembly"/>
    <s v="chromosome"/>
    <s v="CP015164.1"/>
    <n v="2762478"/>
    <n v="2762954"/>
    <x v="0"/>
    <m/>
    <m/>
    <m/>
    <m/>
    <m/>
    <m/>
    <s v="A4S02_13480"/>
    <n v="477"/>
    <m/>
    <m/>
  </r>
  <r>
    <n v="5392"/>
    <x v="1"/>
    <x v="3"/>
    <s v="GCA_001766235.1"/>
    <s v="Primary Assembly"/>
    <s v="chromosome"/>
    <s v="CP015164.1"/>
    <n v="2762478"/>
    <n v="2762954"/>
    <x v="0"/>
    <s v="AOW47623.1"/>
    <m/>
    <m/>
    <s v="50S ribosomal protein L13"/>
    <m/>
    <m/>
    <s v="A4S02_13480"/>
    <n v="477"/>
    <n v="158"/>
    <m/>
  </r>
  <r>
    <n v="5393"/>
    <x v="0"/>
    <x v="2"/>
    <s v="GCA_001766235.1"/>
    <s v="Primary Assembly"/>
    <s v="chromosome"/>
    <s v="CP015164.1"/>
    <n v="2762960"/>
    <n v="2763448"/>
    <x v="0"/>
    <m/>
    <m/>
    <m/>
    <m/>
    <m/>
    <m/>
    <s v="A4S02_13485"/>
    <n v="489"/>
    <m/>
    <m/>
  </r>
  <r>
    <n v="5394"/>
    <x v="1"/>
    <x v="3"/>
    <s v="GCA_001766235.1"/>
    <s v="Primary Assembly"/>
    <s v="chromosome"/>
    <s v="CP015164.1"/>
    <n v="2762960"/>
    <n v="2763448"/>
    <x v="0"/>
    <s v="AOW47624.1"/>
    <m/>
    <m/>
    <s v="30S ribosomal protein S9"/>
    <m/>
    <m/>
    <s v="A4S02_13485"/>
    <n v="489"/>
    <n v="162"/>
    <m/>
  </r>
  <r>
    <n v="5395"/>
    <x v="0"/>
    <x v="2"/>
    <s v="GCA_001766235.1"/>
    <s v="Primary Assembly"/>
    <s v="chromosome"/>
    <s v="CP015164.1"/>
    <n v="2763515"/>
    <n v="2765107"/>
    <x v="1"/>
    <m/>
    <m/>
    <m/>
    <m/>
    <m/>
    <m/>
    <s v="A4S02_13490"/>
    <n v="1593"/>
    <m/>
    <m/>
  </r>
  <r>
    <n v="5396"/>
    <x v="1"/>
    <x v="3"/>
    <s v="GCA_001766235.1"/>
    <s v="Primary Assembly"/>
    <s v="chromosome"/>
    <s v="CP015164.1"/>
    <n v="2763515"/>
    <n v="2765107"/>
    <x v="1"/>
    <s v="AOW47625.1"/>
    <m/>
    <m/>
    <s v="peptidase S10"/>
    <m/>
    <m/>
    <s v="A4S02_13490"/>
    <n v="1593"/>
    <n v="530"/>
    <m/>
  </r>
  <r>
    <n v="5397"/>
    <x v="0"/>
    <x v="2"/>
    <s v="GCA_001766235.1"/>
    <s v="Primary Assembly"/>
    <s v="chromosome"/>
    <s v="CP015164.1"/>
    <n v="2765265"/>
    <n v="2765765"/>
    <x v="0"/>
    <m/>
    <m/>
    <m/>
    <m/>
    <m/>
    <m/>
    <s v="A4S02_13495"/>
    <n v="501"/>
    <m/>
    <m/>
  </r>
  <r>
    <n v="5398"/>
    <x v="1"/>
    <x v="3"/>
    <s v="GCA_001766235.1"/>
    <s v="Primary Assembly"/>
    <s v="chromosome"/>
    <s v="CP015164.1"/>
    <n v="2765265"/>
    <n v="2765765"/>
    <x v="0"/>
    <s v="AOW47626.1"/>
    <m/>
    <m/>
    <s v="hypothetical protein"/>
    <m/>
    <m/>
    <s v="A4S02_13495"/>
    <n v="501"/>
    <n v="166"/>
    <m/>
  </r>
  <r>
    <n v="5399"/>
    <x v="0"/>
    <x v="2"/>
    <s v="GCA_001766235.1"/>
    <s v="Primary Assembly"/>
    <s v="chromosome"/>
    <s v="CP015164.1"/>
    <n v="2765827"/>
    <n v="2767584"/>
    <x v="1"/>
    <m/>
    <m/>
    <m/>
    <m/>
    <m/>
    <m/>
    <s v="A4S02_13500"/>
    <n v="1758"/>
    <m/>
    <m/>
  </r>
  <r>
    <n v="5400"/>
    <x v="1"/>
    <x v="3"/>
    <s v="GCA_001766235.1"/>
    <s v="Primary Assembly"/>
    <s v="chromosome"/>
    <s v="CP015164.1"/>
    <n v="2765827"/>
    <n v="2767584"/>
    <x v="1"/>
    <s v="AOW47627.1"/>
    <m/>
    <m/>
    <s v="DEAD/DEAH box helicase"/>
    <m/>
    <m/>
    <s v="A4S02_13500"/>
    <n v="1758"/>
    <n v="585"/>
    <m/>
  </r>
  <r>
    <n v="5401"/>
    <x v="0"/>
    <x v="2"/>
    <s v="GCA_001766235.1"/>
    <s v="Primary Assembly"/>
    <s v="chromosome"/>
    <s v="CP015164.1"/>
    <n v="2767706"/>
    <n v="2769760"/>
    <x v="1"/>
    <m/>
    <m/>
    <m/>
    <m/>
    <m/>
    <m/>
    <s v="A4S02_13505"/>
    <n v="2055"/>
    <m/>
    <m/>
  </r>
  <r>
    <n v="5402"/>
    <x v="1"/>
    <x v="3"/>
    <s v="GCA_001766235.1"/>
    <s v="Primary Assembly"/>
    <s v="chromosome"/>
    <s v="CP015164.1"/>
    <n v="2767706"/>
    <n v="2769760"/>
    <x v="1"/>
    <s v="AOW47928.1"/>
    <m/>
    <m/>
    <s v="hypothetical protein"/>
    <m/>
    <m/>
    <s v="A4S02_13505"/>
    <n v="2055"/>
    <n v="684"/>
    <m/>
  </r>
  <r>
    <n v="5403"/>
    <x v="0"/>
    <x v="2"/>
    <s v="GCA_001766235.1"/>
    <s v="Primary Assembly"/>
    <s v="chromosome"/>
    <s v="CP015164.1"/>
    <n v="2769806"/>
    <n v="2770207"/>
    <x v="0"/>
    <m/>
    <m/>
    <m/>
    <m/>
    <m/>
    <m/>
    <s v="A4S02_13510"/>
    <n v="402"/>
    <m/>
    <m/>
  </r>
  <r>
    <n v="5404"/>
    <x v="1"/>
    <x v="3"/>
    <s v="GCA_001766235.1"/>
    <s v="Primary Assembly"/>
    <s v="chromosome"/>
    <s v="CP015164.1"/>
    <n v="2769806"/>
    <n v="2770207"/>
    <x v="0"/>
    <s v="AOW47628.1"/>
    <m/>
    <m/>
    <s v="lactoylglutathione lyase"/>
    <m/>
    <m/>
    <s v="A4S02_13510"/>
    <n v="402"/>
    <n v="133"/>
    <m/>
  </r>
  <r>
    <n v="5405"/>
    <x v="0"/>
    <x v="2"/>
    <s v="GCA_001766235.1"/>
    <s v="Primary Assembly"/>
    <s v="chromosome"/>
    <s v="CP015164.1"/>
    <n v="2770313"/>
    <n v="2771125"/>
    <x v="0"/>
    <m/>
    <m/>
    <m/>
    <m/>
    <m/>
    <m/>
    <s v="A4S02_13515"/>
    <n v="813"/>
    <m/>
    <m/>
  </r>
  <r>
    <n v="5406"/>
    <x v="1"/>
    <x v="3"/>
    <s v="GCA_001766235.1"/>
    <s v="Primary Assembly"/>
    <s v="chromosome"/>
    <s v="CP015164.1"/>
    <n v="2770313"/>
    <n v="2771125"/>
    <x v="0"/>
    <s v="AOW47629.1"/>
    <m/>
    <m/>
    <s v="diaminopimelate epimerase"/>
    <m/>
    <m/>
    <s v="A4S02_13515"/>
    <n v="813"/>
    <n v="270"/>
    <m/>
  </r>
  <r>
    <n v="5407"/>
    <x v="0"/>
    <x v="2"/>
    <s v="GCA_001766235.1"/>
    <s v="Primary Assembly"/>
    <s v="chromosome"/>
    <s v="CP015164.1"/>
    <n v="2771122"/>
    <n v="2772366"/>
    <x v="0"/>
    <m/>
    <m/>
    <m/>
    <m/>
    <m/>
    <m/>
    <s v="A4S02_13520"/>
    <n v="1245"/>
    <m/>
    <m/>
  </r>
  <r>
    <n v="5408"/>
    <x v="1"/>
    <x v="3"/>
    <s v="GCA_001766235.1"/>
    <s v="Primary Assembly"/>
    <s v="chromosome"/>
    <s v="CP015164.1"/>
    <n v="2771122"/>
    <n v="2772366"/>
    <x v="0"/>
    <s v="AOW47630.1"/>
    <m/>
    <m/>
    <s v="tRNA (N(6)-L-threonylcarbamoyladenosine(37)-C(2))-methylthiotransferase MtaB"/>
    <m/>
    <m/>
    <s v="A4S02_13520"/>
    <n v="1245"/>
    <n v="414"/>
    <m/>
  </r>
  <r>
    <n v="5409"/>
    <x v="0"/>
    <x v="2"/>
    <s v="GCA_001766235.1"/>
    <s v="Primary Assembly"/>
    <s v="chromosome"/>
    <s v="CP015164.1"/>
    <n v="2772368"/>
    <n v="2773297"/>
    <x v="0"/>
    <m/>
    <m/>
    <m/>
    <m/>
    <m/>
    <m/>
    <s v="A4S02_13525"/>
    <n v="930"/>
    <m/>
    <m/>
  </r>
  <r>
    <n v="5410"/>
    <x v="1"/>
    <x v="3"/>
    <s v="GCA_001766235.1"/>
    <s v="Primary Assembly"/>
    <s v="chromosome"/>
    <s v="CP015164.1"/>
    <n v="2772368"/>
    <n v="2773297"/>
    <x v="0"/>
    <s v="AOW47631.1"/>
    <m/>
    <m/>
    <s v="signal recognition particle-docking protein FtsY"/>
    <m/>
    <m/>
    <s v="A4S02_13525"/>
    <n v="930"/>
    <n v="309"/>
    <m/>
  </r>
  <r>
    <n v="5411"/>
    <x v="0"/>
    <x v="2"/>
    <s v="GCA_001766235.1"/>
    <s v="Primary Assembly"/>
    <s v="chromosome"/>
    <s v="CP015164.1"/>
    <n v="2773417"/>
    <n v="2773719"/>
    <x v="0"/>
    <m/>
    <m/>
    <m/>
    <m/>
    <m/>
    <m/>
    <s v="A4S02_13530"/>
    <n v="303"/>
    <m/>
    <m/>
  </r>
  <r>
    <n v="5412"/>
    <x v="1"/>
    <x v="3"/>
    <s v="GCA_001766235.1"/>
    <s v="Primary Assembly"/>
    <s v="chromosome"/>
    <s v="CP015164.1"/>
    <n v="2773417"/>
    <n v="2773719"/>
    <x v="0"/>
    <s v="AOW47632.1"/>
    <m/>
    <m/>
    <s v="F0F1 ATP synthase assembly protein I"/>
    <m/>
    <m/>
    <s v="A4S02_13530"/>
    <n v="303"/>
    <n v="100"/>
    <m/>
  </r>
  <r>
    <n v="5413"/>
    <x v="0"/>
    <x v="2"/>
    <s v="GCA_001766235.1"/>
    <s v="Primary Assembly"/>
    <s v="chromosome"/>
    <s v="CP015164.1"/>
    <n v="2773775"/>
    <n v="2774524"/>
    <x v="0"/>
    <m/>
    <m/>
    <m/>
    <m/>
    <m/>
    <m/>
    <s v="A4S02_13535"/>
    <n v="750"/>
    <m/>
    <m/>
  </r>
  <r>
    <n v="5414"/>
    <x v="1"/>
    <x v="3"/>
    <s v="GCA_001766235.1"/>
    <s v="Primary Assembly"/>
    <s v="chromosome"/>
    <s v="CP015164.1"/>
    <n v="2773775"/>
    <n v="2774524"/>
    <x v="0"/>
    <s v="AOW47633.1"/>
    <m/>
    <m/>
    <s v="F0F1 ATP synthase subunit A"/>
    <m/>
    <m/>
    <s v="A4S02_13535"/>
    <n v="750"/>
    <n v="249"/>
    <m/>
  </r>
  <r>
    <n v="5415"/>
    <x v="0"/>
    <x v="2"/>
    <s v="GCA_001766235.1"/>
    <s v="Primary Assembly"/>
    <s v="chromosome"/>
    <s v="CP015164.1"/>
    <n v="2774580"/>
    <n v="2774804"/>
    <x v="0"/>
    <m/>
    <m/>
    <m/>
    <m/>
    <m/>
    <m/>
    <s v="A4S02_13540"/>
    <n v="225"/>
    <m/>
    <m/>
  </r>
  <r>
    <n v="5416"/>
    <x v="1"/>
    <x v="3"/>
    <s v="GCA_001766235.1"/>
    <s v="Primary Assembly"/>
    <s v="chromosome"/>
    <s v="CP015164.1"/>
    <n v="2774580"/>
    <n v="2774804"/>
    <x v="0"/>
    <s v="AOW47634.1"/>
    <m/>
    <m/>
    <s v="F0F1 ATP synthase subunit C"/>
    <m/>
    <m/>
    <s v="A4S02_13540"/>
    <n v="225"/>
    <n v="74"/>
    <m/>
  </r>
  <r>
    <n v="5417"/>
    <x v="0"/>
    <x v="2"/>
    <s v="GCA_001766235.1"/>
    <s v="Primary Assembly"/>
    <s v="chromosome"/>
    <s v="CP015164.1"/>
    <n v="2774854"/>
    <n v="2775435"/>
    <x v="0"/>
    <m/>
    <m/>
    <m/>
    <m/>
    <m/>
    <m/>
    <s v="A4S02_13545"/>
    <n v="582"/>
    <m/>
    <m/>
  </r>
  <r>
    <n v="5418"/>
    <x v="1"/>
    <x v="3"/>
    <s v="GCA_001766235.1"/>
    <s v="Primary Assembly"/>
    <s v="chromosome"/>
    <s v="CP015164.1"/>
    <n v="2774854"/>
    <n v="2775435"/>
    <x v="0"/>
    <s v="AOW47929.1"/>
    <m/>
    <m/>
    <s v="hypothetical protein"/>
    <m/>
    <m/>
    <s v="A4S02_13545"/>
    <n v="582"/>
    <n v="193"/>
    <m/>
  </r>
  <r>
    <n v="5419"/>
    <x v="0"/>
    <x v="2"/>
    <s v="GCA_001766235.1"/>
    <s v="Primary Assembly"/>
    <s v="chromosome"/>
    <s v="CP015164.1"/>
    <n v="2775459"/>
    <n v="2775962"/>
    <x v="0"/>
    <m/>
    <m/>
    <m/>
    <m/>
    <m/>
    <m/>
    <s v="A4S02_13550"/>
    <n v="504"/>
    <m/>
    <m/>
  </r>
  <r>
    <n v="5420"/>
    <x v="1"/>
    <x v="3"/>
    <s v="GCA_001766235.1"/>
    <s v="Primary Assembly"/>
    <s v="chromosome"/>
    <s v="CP015164.1"/>
    <n v="2775459"/>
    <n v="2775962"/>
    <x v="0"/>
    <s v="AOW47635.1"/>
    <m/>
    <m/>
    <s v="ATP synthase F0 subunit B"/>
    <m/>
    <m/>
    <s v="A4S02_13550"/>
    <n v="504"/>
    <n v="167"/>
    <m/>
  </r>
  <r>
    <n v="5421"/>
    <x v="0"/>
    <x v="2"/>
    <s v="GCA_001766235.1"/>
    <s v="Primary Assembly"/>
    <s v="chromosome"/>
    <s v="CP015164.1"/>
    <n v="2775989"/>
    <n v="2776762"/>
    <x v="0"/>
    <m/>
    <m/>
    <m/>
    <m/>
    <m/>
    <m/>
    <s v="A4S02_13555"/>
    <n v="774"/>
    <m/>
    <m/>
  </r>
  <r>
    <n v="5422"/>
    <x v="1"/>
    <x v="3"/>
    <s v="GCA_001766235.1"/>
    <s v="Primary Assembly"/>
    <s v="chromosome"/>
    <s v="CP015164.1"/>
    <n v="2775989"/>
    <n v="2776762"/>
    <x v="0"/>
    <s v="AOW47636.1"/>
    <m/>
    <m/>
    <s v="glycosyl transferase"/>
    <m/>
    <m/>
    <s v="A4S02_13555"/>
    <n v="774"/>
    <n v="257"/>
    <m/>
  </r>
  <r>
    <n v="5423"/>
    <x v="0"/>
    <x v="2"/>
    <s v="GCA_001766235.1"/>
    <s v="Primary Assembly"/>
    <s v="chromosome"/>
    <s v="CP015164.1"/>
    <n v="2776756"/>
    <n v="2778447"/>
    <x v="0"/>
    <m/>
    <m/>
    <m/>
    <m/>
    <m/>
    <m/>
    <s v="A4S02_13560"/>
    <n v="1692"/>
    <m/>
    <m/>
  </r>
  <r>
    <n v="5424"/>
    <x v="1"/>
    <x v="3"/>
    <s v="GCA_001766235.1"/>
    <s v="Primary Assembly"/>
    <s v="chromosome"/>
    <s v="CP015164.1"/>
    <n v="2776756"/>
    <n v="2778447"/>
    <x v="0"/>
    <s v="AOW47637.1"/>
    <m/>
    <m/>
    <s v="glycosyl transferase"/>
    <m/>
    <m/>
    <s v="A4S02_13560"/>
    <n v="1692"/>
    <n v="563"/>
    <m/>
  </r>
  <r>
    <n v="5425"/>
    <x v="0"/>
    <x v="4"/>
    <s v="GCA_001766235.1"/>
    <s v="Primary Assembly"/>
    <s v="chromosome"/>
    <s v="CP015164.1"/>
    <n v="2778533"/>
    <n v="2778605"/>
    <x v="1"/>
    <m/>
    <m/>
    <m/>
    <m/>
    <m/>
    <m/>
    <s v="A4S02_13565"/>
    <n v="73"/>
    <m/>
    <m/>
  </r>
  <r>
    <n v="5426"/>
    <x v="2"/>
    <x v="5"/>
    <s v="GCA_001766235.1"/>
    <s v="Primary Assembly"/>
    <s v="chromosome"/>
    <s v="CP015164.1"/>
    <n v="2778533"/>
    <n v="2778605"/>
    <x v="1"/>
    <m/>
    <m/>
    <m/>
    <s v="tRNA-Thr"/>
    <m/>
    <m/>
    <s v="A4S02_13565"/>
    <n v="73"/>
    <m/>
    <s v="anticodon=CGT"/>
  </r>
  <r>
    <n v="5427"/>
    <x v="0"/>
    <x v="2"/>
    <s v="GCA_001766235.1"/>
    <s v="Primary Assembly"/>
    <s v="chromosome"/>
    <s v="CP015164.1"/>
    <n v="2778777"/>
    <n v="2780246"/>
    <x v="0"/>
    <m/>
    <m/>
    <m/>
    <m/>
    <m/>
    <m/>
    <s v="A4S02_13570"/>
    <n v="1470"/>
    <m/>
    <m/>
  </r>
  <r>
    <n v="5428"/>
    <x v="1"/>
    <x v="3"/>
    <s v="GCA_001766235.1"/>
    <s v="Primary Assembly"/>
    <s v="chromosome"/>
    <s v="CP015164.1"/>
    <n v="2778777"/>
    <n v="2780246"/>
    <x v="0"/>
    <s v="AOW47638.1"/>
    <m/>
    <m/>
    <s v="paraquat-inducible protein A"/>
    <m/>
    <m/>
    <s v="A4S02_13570"/>
    <n v="1470"/>
    <n v="489"/>
    <m/>
  </r>
  <r>
    <n v="5429"/>
    <x v="0"/>
    <x v="2"/>
    <s v="GCA_001766235.1"/>
    <s v="Primary Assembly"/>
    <s v="chromosome"/>
    <s v="CP015164.1"/>
    <n v="2780243"/>
    <n v="2781952"/>
    <x v="0"/>
    <m/>
    <m/>
    <m/>
    <m/>
    <m/>
    <m/>
    <s v="A4S02_13575"/>
    <n v="1710"/>
    <m/>
    <m/>
  </r>
  <r>
    <n v="5430"/>
    <x v="1"/>
    <x v="3"/>
    <s v="GCA_001766235.1"/>
    <s v="Primary Assembly"/>
    <s v="chromosome"/>
    <s v="CP015164.1"/>
    <n v="2780243"/>
    <n v="2781952"/>
    <x v="0"/>
    <s v="AOW47639.1"/>
    <m/>
    <m/>
    <s v="paraquat-inducible protein B"/>
    <m/>
    <m/>
    <s v="A4S02_13575"/>
    <n v="1710"/>
    <n v="569"/>
    <m/>
  </r>
  <r>
    <n v="5431"/>
    <x v="0"/>
    <x v="2"/>
    <s v="GCA_001766235.1"/>
    <s v="Primary Assembly"/>
    <s v="chromosome"/>
    <s v="CP015164.1"/>
    <n v="2781957"/>
    <n v="2782655"/>
    <x v="0"/>
    <m/>
    <m/>
    <m/>
    <m/>
    <m/>
    <m/>
    <s v="A4S02_13580"/>
    <n v="699"/>
    <m/>
    <m/>
  </r>
  <r>
    <n v="5432"/>
    <x v="1"/>
    <x v="3"/>
    <s v="GCA_001766235.1"/>
    <s v="Primary Assembly"/>
    <s v="chromosome"/>
    <s v="CP015164.1"/>
    <n v="2781957"/>
    <n v="2782655"/>
    <x v="0"/>
    <s v="AOW47640.1"/>
    <m/>
    <m/>
    <s v="hypothetical protein"/>
    <m/>
    <m/>
    <s v="A4S02_13580"/>
    <n v="699"/>
    <n v="232"/>
    <m/>
  </r>
  <r>
    <n v="5433"/>
    <x v="0"/>
    <x v="2"/>
    <s v="GCA_001766235.1"/>
    <s v="Primary Assembly"/>
    <s v="chromosome"/>
    <s v="CP015164.1"/>
    <n v="2782739"/>
    <n v="2784226"/>
    <x v="1"/>
    <m/>
    <m/>
    <m/>
    <m/>
    <m/>
    <m/>
    <s v="A4S02_13585"/>
    <n v="1488"/>
    <m/>
    <m/>
  </r>
  <r>
    <n v="5434"/>
    <x v="1"/>
    <x v="3"/>
    <s v="GCA_001766235.1"/>
    <s v="Primary Assembly"/>
    <s v="chromosome"/>
    <s v="CP015164.1"/>
    <n v="2782739"/>
    <n v="2784226"/>
    <x v="1"/>
    <s v="AOW47930.1"/>
    <m/>
    <m/>
    <s v="amidophosphoribosyltransferase"/>
    <m/>
    <m/>
    <s v="A4S02_13585"/>
    <n v="1488"/>
    <n v="495"/>
    <m/>
  </r>
  <r>
    <n v="5435"/>
    <x v="0"/>
    <x v="2"/>
    <s v="GCA_001766235.1"/>
    <s v="Primary Assembly"/>
    <s v="chromosome"/>
    <s v="CP015164.1"/>
    <n v="2784273"/>
    <n v="2784797"/>
    <x v="1"/>
    <m/>
    <m/>
    <m/>
    <m/>
    <m/>
    <m/>
    <s v="A4S02_13590"/>
    <n v="525"/>
    <m/>
    <m/>
  </r>
  <r>
    <n v="5436"/>
    <x v="1"/>
    <x v="3"/>
    <s v="GCA_001766235.1"/>
    <s v="Primary Assembly"/>
    <s v="chromosome"/>
    <s v="CP015164.1"/>
    <n v="2784273"/>
    <n v="2784797"/>
    <x v="1"/>
    <s v="AOW47641.1"/>
    <m/>
    <m/>
    <s v="bacteriocin biosynthesis protein"/>
    <m/>
    <m/>
    <s v="A4S02_13590"/>
    <n v="525"/>
    <n v="174"/>
    <m/>
  </r>
  <r>
    <n v="5437"/>
    <x v="0"/>
    <x v="2"/>
    <s v="GCA_001766235.1"/>
    <s v="Primary Assembly"/>
    <s v="chromosome"/>
    <s v="CP015164.1"/>
    <n v="2784849"/>
    <n v="2785199"/>
    <x v="1"/>
    <m/>
    <m/>
    <m/>
    <m/>
    <m/>
    <m/>
    <s v="A4S02_13595"/>
    <n v="351"/>
    <m/>
    <m/>
  </r>
  <r>
    <n v="5438"/>
    <x v="1"/>
    <x v="3"/>
    <s v="GCA_001766235.1"/>
    <s v="Primary Assembly"/>
    <s v="chromosome"/>
    <s v="CP015164.1"/>
    <n v="2784849"/>
    <n v="2785199"/>
    <x v="1"/>
    <s v="AOW47642.1"/>
    <m/>
    <m/>
    <s v="phosphoribosyl-ATP pyrophosphatase"/>
    <m/>
    <m/>
    <s v="A4S02_13595"/>
    <n v="351"/>
    <n v="116"/>
    <m/>
  </r>
  <r>
    <n v="5439"/>
    <x v="0"/>
    <x v="2"/>
    <s v="GCA_001766235.1"/>
    <s v="Primary Assembly"/>
    <s v="chromosome"/>
    <s v="CP015164.1"/>
    <n v="2785221"/>
    <n v="2788727"/>
    <x v="1"/>
    <m/>
    <m/>
    <m/>
    <m/>
    <m/>
    <m/>
    <s v="A4S02_13600"/>
    <n v="3507"/>
    <m/>
    <m/>
  </r>
  <r>
    <n v="5440"/>
    <x v="1"/>
    <x v="3"/>
    <s v="GCA_001766235.1"/>
    <s v="Primary Assembly"/>
    <s v="chromosome"/>
    <s v="CP015164.1"/>
    <n v="2785221"/>
    <n v="2788727"/>
    <x v="1"/>
    <s v="AOW47643.1"/>
    <m/>
    <m/>
    <s v="methionine synthase"/>
    <m/>
    <m/>
    <s v="A4S02_13600"/>
    <n v="3507"/>
    <n v="1168"/>
    <m/>
  </r>
  <r>
    <n v="5441"/>
    <x v="0"/>
    <x v="2"/>
    <s v="GCA_001766235.1"/>
    <s v="Primary Assembly"/>
    <s v="chromosome"/>
    <s v="CP015164.1"/>
    <n v="2788889"/>
    <n v="2789209"/>
    <x v="0"/>
    <m/>
    <m/>
    <m/>
    <m/>
    <m/>
    <m/>
    <s v="A4S02_13605"/>
    <n v="321"/>
    <m/>
    <m/>
  </r>
  <r>
    <n v="5442"/>
    <x v="1"/>
    <x v="3"/>
    <s v="GCA_001766235.1"/>
    <s v="Primary Assembly"/>
    <s v="chromosome"/>
    <s v="CP015164.1"/>
    <n v="2788889"/>
    <n v="2789209"/>
    <x v="0"/>
    <s v="AOW47931.1"/>
    <m/>
    <m/>
    <s v="hypothetical protein"/>
    <m/>
    <m/>
    <s v="A4S02_13605"/>
    <n v="321"/>
    <n v="106"/>
    <m/>
  </r>
  <r>
    <n v="5443"/>
    <x v="0"/>
    <x v="2"/>
    <s v="GCA_001766235.1"/>
    <s v="Primary Assembly"/>
    <s v="chromosome"/>
    <s v="CP015164.1"/>
    <n v="2789392"/>
    <n v="2791647"/>
    <x v="0"/>
    <m/>
    <m/>
    <m/>
    <m/>
    <m/>
    <m/>
    <s v="A4S02_13610"/>
    <n v="2256"/>
    <m/>
    <m/>
  </r>
  <r>
    <n v="5444"/>
    <x v="1"/>
    <x v="3"/>
    <s v="GCA_001766235.1"/>
    <s v="Primary Assembly"/>
    <s v="chromosome"/>
    <s v="CP015164.1"/>
    <n v="2789392"/>
    <n v="2791647"/>
    <x v="0"/>
    <s v="AOW47644.1"/>
    <m/>
    <m/>
    <s v="ABC transporter ATP-binding protein"/>
    <m/>
    <m/>
    <s v="A4S02_13610"/>
    <n v="2256"/>
    <n v="751"/>
    <m/>
  </r>
  <r>
    <n v="5445"/>
    <x v="0"/>
    <x v="2"/>
    <s v="GCA_001766235.1"/>
    <s v="Primary Assembly"/>
    <s v="chromosome"/>
    <s v="CP015164.1"/>
    <n v="2791652"/>
    <n v="2793115"/>
    <x v="0"/>
    <m/>
    <m/>
    <m/>
    <m/>
    <m/>
    <m/>
    <s v="A4S02_13615"/>
    <n v="1464"/>
    <m/>
    <m/>
  </r>
  <r>
    <n v="5446"/>
    <x v="1"/>
    <x v="3"/>
    <s v="GCA_001766235.1"/>
    <s v="Primary Assembly"/>
    <s v="chromosome"/>
    <s v="CP015164.1"/>
    <n v="2791652"/>
    <n v="2793115"/>
    <x v="0"/>
    <s v="AOW47645.1"/>
    <m/>
    <m/>
    <s v="multidrug ABC transporter"/>
    <m/>
    <m/>
    <s v="A4S02_13615"/>
    <n v="1464"/>
    <n v="487"/>
    <m/>
  </r>
  <r>
    <n v="5447"/>
    <x v="0"/>
    <x v="2"/>
    <s v="GCA_001766235.1"/>
    <s v="Primary Assembly"/>
    <s v="chromosome"/>
    <s v="CP015164.1"/>
    <n v="2793163"/>
    <n v="2794935"/>
    <x v="0"/>
    <m/>
    <m/>
    <m/>
    <m/>
    <m/>
    <m/>
    <s v="A4S02_13620"/>
    <n v="1773"/>
    <m/>
    <m/>
  </r>
  <r>
    <n v="5448"/>
    <x v="1"/>
    <x v="3"/>
    <s v="GCA_001766235.1"/>
    <s v="Primary Assembly"/>
    <s v="chromosome"/>
    <s v="CP015164.1"/>
    <n v="2793163"/>
    <n v="2794935"/>
    <x v="0"/>
    <s v="AOW47646.1"/>
    <m/>
    <m/>
    <s v="hypothetical protein"/>
    <m/>
    <m/>
    <s v="A4S02_13620"/>
    <n v="1773"/>
    <n v="590"/>
    <m/>
  </r>
  <r>
    <n v="5449"/>
    <x v="0"/>
    <x v="2"/>
    <s v="GCA_001766235.1"/>
    <s v="Primary Assembly"/>
    <s v="chromosome"/>
    <s v="CP015164.1"/>
    <n v="2795008"/>
    <n v="2798088"/>
    <x v="0"/>
    <m/>
    <m/>
    <m/>
    <m/>
    <m/>
    <m/>
    <s v="A4S02_13625"/>
    <n v="3081"/>
    <m/>
    <m/>
  </r>
  <r>
    <n v="5450"/>
    <x v="1"/>
    <x v="3"/>
    <s v="GCA_001766235.1"/>
    <s v="Primary Assembly"/>
    <s v="chromosome"/>
    <s v="CP015164.1"/>
    <n v="2795008"/>
    <n v="2798088"/>
    <x v="0"/>
    <s v="AOW47647.1"/>
    <m/>
    <m/>
    <s v="glycosyl transferase"/>
    <m/>
    <m/>
    <s v="A4S02_13625"/>
    <n v="3081"/>
    <n v="1026"/>
    <m/>
  </r>
  <r>
    <n v="5451"/>
    <x v="0"/>
    <x v="2"/>
    <s v="GCA_001766235.1"/>
    <s v="Primary Assembly"/>
    <s v="chromosome"/>
    <s v="CP015164.1"/>
    <n v="2798158"/>
    <n v="2799303"/>
    <x v="0"/>
    <m/>
    <m/>
    <m/>
    <m/>
    <m/>
    <m/>
    <s v="A4S02_13630"/>
    <n v="1146"/>
    <m/>
    <m/>
  </r>
  <r>
    <n v="5452"/>
    <x v="1"/>
    <x v="3"/>
    <s v="GCA_001766235.1"/>
    <s v="Primary Assembly"/>
    <s v="chromosome"/>
    <s v="CP015164.1"/>
    <n v="2798158"/>
    <n v="2799303"/>
    <x v="0"/>
    <s v="AOW47648.1"/>
    <m/>
    <m/>
    <s v="hypothetical protein"/>
    <m/>
    <m/>
    <s v="A4S02_13630"/>
    <n v="1146"/>
    <n v="381"/>
    <m/>
  </r>
  <r>
    <n v="5453"/>
    <x v="0"/>
    <x v="2"/>
    <s v="GCA_001766235.1"/>
    <s v="Primary Assembly"/>
    <s v="chromosome"/>
    <s v="CP015164.1"/>
    <n v="2799382"/>
    <n v="2800827"/>
    <x v="0"/>
    <m/>
    <m/>
    <m/>
    <m/>
    <m/>
    <m/>
    <s v="A4S02_13635"/>
    <n v="1446"/>
    <m/>
    <m/>
  </r>
  <r>
    <n v="5454"/>
    <x v="1"/>
    <x v="3"/>
    <s v="GCA_001766235.1"/>
    <s v="Primary Assembly"/>
    <s v="chromosome"/>
    <s v="CP015164.1"/>
    <n v="2799382"/>
    <n v="2800827"/>
    <x v="0"/>
    <s v="AOW47649.1"/>
    <m/>
    <m/>
    <s v="glycosyl transferase"/>
    <m/>
    <m/>
    <s v="A4S02_13635"/>
    <n v="1446"/>
    <n v="481"/>
    <m/>
  </r>
  <r>
    <n v="5455"/>
    <x v="0"/>
    <x v="2"/>
    <s v="GCA_001766235.1"/>
    <s v="Primary Assembly"/>
    <s v="chromosome"/>
    <s v="CP015164.1"/>
    <n v="2800893"/>
    <n v="2801483"/>
    <x v="1"/>
    <m/>
    <m/>
    <m/>
    <m/>
    <m/>
    <m/>
    <s v="A4S02_13640"/>
    <n v="591"/>
    <m/>
    <m/>
  </r>
  <r>
    <n v="5456"/>
    <x v="1"/>
    <x v="3"/>
    <s v="GCA_001766235.1"/>
    <s v="Primary Assembly"/>
    <s v="chromosome"/>
    <s v="CP015164.1"/>
    <n v="2800893"/>
    <n v="2801483"/>
    <x v="1"/>
    <s v="AOW47650.1"/>
    <m/>
    <m/>
    <s v="hypothetical protein"/>
    <m/>
    <m/>
    <s v="A4S02_13640"/>
    <n v="591"/>
    <n v="196"/>
    <m/>
  </r>
  <r>
    <n v="5457"/>
    <x v="0"/>
    <x v="2"/>
    <s v="GCA_001766235.1"/>
    <s v="Primary Assembly"/>
    <s v="chromosome"/>
    <s v="CP015164.1"/>
    <n v="2801480"/>
    <n v="2802436"/>
    <x v="1"/>
    <m/>
    <m/>
    <m/>
    <m/>
    <m/>
    <m/>
    <s v="A4S02_13645"/>
    <n v="957"/>
    <m/>
    <m/>
  </r>
  <r>
    <n v="5458"/>
    <x v="1"/>
    <x v="3"/>
    <s v="GCA_001766235.1"/>
    <s v="Primary Assembly"/>
    <s v="chromosome"/>
    <s v="CP015164.1"/>
    <n v="2801480"/>
    <n v="2802436"/>
    <x v="1"/>
    <s v="AOW47651.1"/>
    <m/>
    <m/>
    <s v="paraquat-inducible protein B"/>
    <m/>
    <m/>
    <s v="A4S02_13645"/>
    <n v="957"/>
    <n v="318"/>
    <m/>
  </r>
  <r>
    <n v="5459"/>
    <x v="0"/>
    <x v="2"/>
    <s v="GCA_001766235.1"/>
    <s v="Primary Assembly"/>
    <s v="chromosome"/>
    <s v="CP015164.1"/>
    <n v="2802442"/>
    <n v="2803227"/>
    <x v="1"/>
    <m/>
    <m/>
    <m/>
    <m/>
    <m/>
    <m/>
    <s v="A4S02_13650"/>
    <n v="786"/>
    <m/>
    <m/>
  </r>
  <r>
    <n v="5460"/>
    <x v="1"/>
    <x v="3"/>
    <s v="GCA_001766235.1"/>
    <s v="Primary Assembly"/>
    <s v="chromosome"/>
    <s v="CP015164.1"/>
    <n v="2802442"/>
    <n v="2803227"/>
    <x v="1"/>
    <s v="AOW47652.1"/>
    <m/>
    <m/>
    <s v="polyamine ABC transporter ATP-binding protein"/>
    <m/>
    <m/>
    <s v="A4S02_13650"/>
    <n v="786"/>
    <n v="261"/>
    <m/>
  </r>
  <r>
    <n v="5461"/>
    <x v="0"/>
    <x v="2"/>
    <s v="GCA_001766235.1"/>
    <s v="Primary Assembly"/>
    <s v="chromosome"/>
    <s v="CP015164.1"/>
    <n v="2803227"/>
    <n v="2804384"/>
    <x v="1"/>
    <m/>
    <m/>
    <m/>
    <m/>
    <m/>
    <m/>
    <s v="A4S02_13655"/>
    <n v="1158"/>
    <m/>
    <m/>
  </r>
  <r>
    <n v="5462"/>
    <x v="1"/>
    <x v="3"/>
    <s v="GCA_001766235.1"/>
    <s v="Primary Assembly"/>
    <s v="chromosome"/>
    <s v="CP015164.1"/>
    <n v="2803227"/>
    <n v="2804384"/>
    <x v="1"/>
    <s v="AOW47653.1"/>
    <m/>
    <m/>
    <s v="ABC transporter permease"/>
    <m/>
    <m/>
    <s v="A4S02_13655"/>
    <n v="1158"/>
    <n v="385"/>
    <m/>
  </r>
  <r>
    <n v="5463"/>
    <x v="0"/>
    <x v="2"/>
    <s v="GCA_001766235.1"/>
    <s v="Primary Assembly"/>
    <s v="chromosome"/>
    <s v="CP015164.1"/>
    <n v="2804687"/>
    <n v="2805604"/>
    <x v="0"/>
    <m/>
    <m/>
    <m/>
    <m/>
    <m/>
    <m/>
    <s v="A4S02_13660"/>
    <n v="918"/>
    <m/>
    <m/>
  </r>
  <r>
    <n v="5464"/>
    <x v="1"/>
    <x v="3"/>
    <s v="GCA_001766235.1"/>
    <s v="Primary Assembly"/>
    <s v="chromosome"/>
    <s v="CP015164.1"/>
    <n v="2804687"/>
    <n v="2805604"/>
    <x v="0"/>
    <s v="AOW47932.1"/>
    <m/>
    <m/>
    <s v="tRNA pseudouridine(55) synthase TruB"/>
    <m/>
    <m/>
    <s v="A4S02_13660"/>
    <n v="918"/>
    <n v="305"/>
    <m/>
  </r>
  <r>
    <n v="5465"/>
    <x v="0"/>
    <x v="2"/>
    <s v="GCA_001766235.1"/>
    <s v="Primary Assembly"/>
    <s v="chromosome"/>
    <s v="CP015164.1"/>
    <n v="2805636"/>
    <n v="2805905"/>
    <x v="0"/>
    <m/>
    <m/>
    <m/>
    <m/>
    <m/>
    <m/>
    <s v="A4S02_13665"/>
    <n v="270"/>
    <m/>
    <m/>
  </r>
  <r>
    <n v="5466"/>
    <x v="1"/>
    <x v="3"/>
    <s v="GCA_001766235.1"/>
    <s v="Primary Assembly"/>
    <s v="chromosome"/>
    <s v="CP015164.1"/>
    <n v="2805636"/>
    <n v="2805905"/>
    <x v="0"/>
    <s v="AOW47654.1"/>
    <m/>
    <m/>
    <s v="30S ribosomal protein S15"/>
    <m/>
    <m/>
    <s v="A4S02_13665"/>
    <n v="270"/>
    <n v="89"/>
    <m/>
  </r>
  <r>
    <n v="5467"/>
    <x v="0"/>
    <x v="2"/>
    <s v="GCA_001766235.1"/>
    <s v="Primary Assembly"/>
    <s v="chromosome"/>
    <s v="CP015164.1"/>
    <n v="2806183"/>
    <n v="2808333"/>
    <x v="0"/>
    <m/>
    <m/>
    <m/>
    <m/>
    <m/>
    <m/>
    <s v="A4S02_13670"/>
    <n v="2151"/>
    <m/>
    <m/>
  </r>
  <r>
    <n v="5468"/>
    <x v="1"/>
    <x v="3"/>
    <s v="GCA_001766235.1"/>
    <s v="Primary Assembly"/>
    <s v="chromosome"/>
    <s v="CP015164.1"/>
    <n v="2806183"/>
    <n v="2808333"/>
    <x v="0"/>
    <s v="AOW47655.1"/>
    <m/>
    <m/>
    <s v="polyribonucleotide nucleotidyltransferase"/>
    <m/>
    <m/>
    <s v="A4S02_13670"/>
    <n v="2151"/>
    <n v="716"/>
    <m/>
  </r>
  <r>
    <n v="5469"/>
    <x v="0"/>
    <x v="2"/>
    <s v="GCA_001766235.1"/>
    <s v="Primary Assembly"/>
    <s v="chromosome"/>
    <s v="CP015164.1"/>
    <n v="2808393"/>
    <n v="2809811"/>
    <x v="0"/>
    <m/>
    <m/>
    <m/>
    <m/>
    <m/>
    <m/>
    <s v="A4S02_13675"/>
    <n v="1419"/>
    <m/>
    <m/>
  </r>
  <r>
    <n v="5470"/>
    <x v="1"/>
    <x v="3"/>
    <s v="GCA_001766235.1"/>
    <s v="Primary Assembly"/>
    <s v="chromosome"/>
    <s v="CP015164.1"/>
    <n v="2808393"/>
    <n v="2809811"/>
    <x v="0"/>
    <s v="AOW47656.1"/>
    <m/>
    <m/>
    <s v="2-nitropropane dioxygenase"/>
    <m/>
    <m/>
    <s v="A4S02_13675"/>
    <n v="1419"/>
    <n v="472"/>
    <m/>
  </r>
  <r>
    <n v="5471"/>
    <x v="0"/>
    <x v="2"/>
    <s v="GCA_001766235.1"/>
    <s v="Primary Assembly"/>
    <s v="chromosome"/>
    <s v="CP015164.1"/>
    <n v="2809899"/>
    <n v="2810084"/>
    <x v="1"/>
    <m/>
    <m/>
    <m/>
    <m/>
    <m/>
    <m/>
    <s v="A4S02_13680"/>
    <n v="186"/>
    <m/>
    <m/>
  </r>
  <r>
    <n v="5472"/>
    <x v="1"/>
    <x v="3"/>
    <s v="GCA_001766235.1"/>
    <s v="Primary Assembly"/>
    <s v="chromosome"/>
    <s v="CP015164.1"/>
    <n v="2809899"/>
    <n v="2810084"/>
    <x v="1"/>
    <s v="AOW47657.1"/>
    <m/>
    <m/>
    <s v="proteolipid membrane potential modulator"/>
    <m/>
    <m/>
    <s v="A4S02_13680"/>
    <n v="186"/>
    <n v="61"/>
    <m/>
  </r>
  <r>
    <n v="5473"/>
    <x v="0"/>
    <x v="2"/>
    <s v="GCA_001766235.1"/>
    <s v="Primary Assembly"/>
    <s v="chromosome"/>
    <s v="CP015164.1"/>
    <n v="2810279"/>
    <n v="2813044"/>
    <x v="0"/>
    <m/>
    <m/>
    <m/>
    <m/>
    <m/>
    <m/>
    <s v="A4S02_13685"/>
    <n v="2766"/>
    <m/>
    <m/>
  </r>
  <r>
    <n v="5474"/>
    <x v="1"/>
    <x v="3"/>
    <s v="GCA_001766235.1"/>
    <s v="Primary Assembly"/>
    <s v="chromosome"/>
    <s v="CP015164.1"/>
    <n v="2810279"/>
    <n v="2813044"/>
    <x v="0"/>
    <s v="AOW47658.1"/>
    <m/>
    <m/>
    <s v="DNA gyrase subunit A"/>
    <m/>
    <m/>
    <s v="A4S02_13685"/>
    <n v="2766"/>
    <n v="921"/>
    <m/>
  </r>
  <r>
    <n v="5475"/>
    <x v="0"/>
    <x v="2"/>
    <s v="GCA_001766235.1"/>
    <s v="Primary Assembly"/>
    <s v="chromosome"/>
    <s v="CP015164.1"/>
    <n v="2813041"/>
    <n v="2813580"/>
    <x v="0"/>
    <m/>
    <m/>
    <m/>
    <m/>
    <m/>
    <m/>
    <s v="A4S02_13690"/>
    <n v="540"/>
    <m/>
    <m/>
  </r>
  <r>
    <n v="5476"/>
    <x v="1"/>
    <x v="3"/>
    <s v="GCA_001766235.1"/>
    <s v="Primary Assembly"/>
    <s v="chromosome"/>
    <s v="CP015164.1"/>
    <n v="2813041"/>
    <n v="2813580"/>
    <x v="0"/>
    <s v="AOW47659.1"/>
    <m/>
    <m/>
    <s v="pantetheine-phosphate adenylyltransferase"/>
    <m/>
    <m/>
    <s v="A4S02_13690"/>
    <n v="540"/>
    <n v="179"/>
    <m/>
  </r>
  <r>
    <n v="5477"/>
    <x v="0"/>
    <x v="2"/>
    <s v="GCA_001766235.1"/>
    <s v="Primary Assembly"/>
    <s v="chromosome"/>
    <s v="CP015164.1"/>
    <n v="2813622"/>
    <n v="2814113"/>
    <x v="0"/>
    <m/>
    <m/>
    <m/>
    <m/>
    <m/>
    <m/>
    <s v="A4S02_13695"/>
    <n v="492"/>
    <m/>
    <m/>
  </r>
  <r>
    <n v="5478"/>
    <x v="1"/>
    <x v="3"/>
    <s v="GCA_001766235.1"/>
    <s v="Primary Assembly"/>
    <s v="chromosome"/>
    <s v="CP015164.1"/>
    <n v="2813622"/>
    <n v="2814113"/>
    <x v="0"/>
    <s v="AOW47933.1"/>
    <m/>
    <m/>
    <s v="peptidylprolyl isomerase"/>
    <m/>
    <m/>
    <s v="A4S02_13695"/>
    <n v="492"/>
    <n v="163"/>
    <m/>
  </r>
  <r>
    <n v="5479"/>
    <x v="0"/>
    <x v="4"/>
    <s v="GCA_001766235.1"/>
    <s v="Primary Assembly"/>
    <s v="chromosome"/>
    <s v="CP015164.1"/>
    <n v="2814302"/>
    <n v="2814377"/>
    <x v="0"/>
    <m/>
    <m/>
    <m/>
    <m/>
    <m/>
    <m/>
    <s v="A4S02_13700"/>
    <n v="76"/>
    <m/>
    <m/>
  </r>
  <r>
    <n v="5480"/>
    <x v="2"/>
    <x v="5"/>
    <s v="GCA_001766235.1"/>
    <s v="Primary Assembly"/>
    <s v="chromosome"/>
    <s v="CP015164.1"/>
    <n v="2814302"/>
    <n v="2814377"/>
    <x v="0"/>
    <m/>
    <m/>
    <m/>
    <s v="tRNA-Lys"/>
    <m/>
    <m/>
    <s v="A4S02_13700"/>
    <n v="76"/>
    <m/>
    <s v="anticodon=TTT"/>
  </r>
  <r>
    <n v="5481"/>
    <x v="0"/>
    <x v="2"/>
    <s v="GCA_001766235.1"/>
    <s v="Primary Assembly"/>
    <s v="chromosome"/>
    <s v="CP015164.1"/>
    <n v="2814430"/>
    <n v="2815347"/>
    <x v="1"/>
    <m/>
    <m/>
    <m/>
    <m/>
    <m/>
    <m/>
    <s v="A4S02_13705"/>
    <n v="918"/>
    <m/>
    <m/>
  </r>
  <r>
    <n v="5482"/>
    <x v="1"/>
    <x v="3"/>
    <s v="GCA_001766235.1"/>
    <s v="Primary Assembly"/>
    <s v="chromosome"/>
    <s v="CP015164.1"/>
    <n v="2814430"/>
    <n v="2815347"/>
    <x v="1"/>
    <s v="AOW47660.1"/>
    <m/>
    <m/>
    <s v="LysR family transcriptional regulator"/>
    <m/>
    <m/>
    <s v="A4S02_13705"/>
    <n v="918"/>
    <n v="305"/>
    <m/>
  </r>
  <r>
    <n v="5483"/>
    <x v="0"/>
    <x v="2"/>
    <s v="GCA_001766235.1"/>
    <s v="Primary Assembly"/>
    <s v="chromosome"/>
    <s v="CP015164.1"/>
    <n v="2815376"/>
    <n v="2817838"/>
    <x v="0"/>
    <m/>
    <m/>
    <m/>
    <m/>
    <m/>
    <m/>
    <s v="A4S02_13710"/>
    <n v="2463"/>
    <m/>
    <m/>
  </r>
  <r>
    <n v="5484"/>
    <x v="1"/>
    <x v="3"/>
    <s v="GCA_001766235.1"/>
    <s v="Primary Assembly"/>
    <s v="chromosome"/>
    <s v="CP015164.1"/>
    <n v="2815376"/>
    <n v="2817838"/>
    <x v="0"/>
    <s v="AOW47661.1"/>
    <m/>
    <m/>
    <s v="hypothetical protein"/>
    <m/>
    <m/>
    <s v="A4S02_13710"/>
    <n v="2463"/>
    <n v="820"/>
    <m/>
  </r>
  <r>
    <n v="5485"/>
    <x v="0"/>
    <x v="2"/>
    <s v="GCA_001766235.1"/>
    <s v="Primary Assembly"/>
    <s v="chromosome"/>
    <s v="CP015164.1"/>
    <n v="2817993"/>
    <n v="2818460"/>
    <x v="0"/>
    <m/>
    <m/>
    <m/>
    <m/>
    <m/>
    <m/>
    <s v="A4S02_13715"/>
    <n v="468"/>
    <m/>
    <m/>
  </r>
  <r>
    <n v="5486"/>
    <x v="1"/>
    <x v="3"/>
    <s v="GCA_001766235.1"/>
    <s v="Primary Assembly"/>
    <s v="chromosome"/>
    <s v="CP015164.1"/>
    <n v="2817993"/>
    <n v="2818460"/>
    <x v="0"/>
    <s v="AOW47662.1"/>
    <m/>
    <m/>
    <s v="S-adenosylmethionine decarboxylase proenzyme"/>
    <m/>
    <m/>
    <s v="A4S02_13715"/>
    <n v="468"/>
    <n v="155"/>
    <m/>
  </r>
  <r>
    <n v="5487"/>
    <x v="0"/>
    <x v="2"/>
    <s v="GCA_001766235.1"/>
    <s v="Primary Assembly"/>
    <s v="chromosome"/>
    <s v="CP015164.1"/>
    <n v="2818572"/>
    <n v="2819444"/>
    <x v="0"/>
    <m/>
    <m/>
    <m/>
    <m/>
    <m/>
    <m/>
    <s v="A4S02_13720"/>
    <n v="873"/>
    <m/>
    <m/>
  </r>
  <r>
    <n v="5488"/>
    <x v="1"/>
    <x v="3"/>
    <s v="GCA_001766235.1"/>
    <s v="Primary Assembly"/>
    <s v="chromosome"/>
    <s v="CP015164.1"/>
    <n v="2818572"/>
    <n v="2819444"/>
    <x v="0"/>
    <s v="AOW47934.1"/>
    <m/>
    <m/>
    <s v="spermidine synthase"/>
    <m/>
    <m/>
    <s v="A4S02_13720"/>
    <n v="873"/>
    <n v="290"/>
    <m/>
  </r>
  <r>
    <n v="5489"/>
    <x v="0"/>
    <x v="2"/>
    <s v="GCA_001766235.1"/>
    <s v="Primary Assembly"/>
    <s v="chromosome"/>
    <s v="CP015164.1"/>
    <n v="2819742"/>
    <n v="2820878"/>
    <x v="0"/>
    <m/>
    <m/>
    <m/>
    <m/>
    <s v="gcvT"/>
    <m/>
    <s v="A4S02_13725"/>
    <n v="1137"/>
    <m/>
    <m/>
  </r>
  <r>
    <n v="5490"/>
    <x v="1"/>
    <x v="3"/>
    <s v="GCA_001766235.1"/>
    <s v="Primary Assembly"/>
    <s v="chromosome"/>
    <s v="CP015164.1"/>
    <n v="2819742"/>
    <n v="2820878"/>
    <x v="0"/>
    <s v="AOW47663.1"/>
    <m/>
    <m/>
    <s v="glycine cleavage system protein T"/>
    <s v="gcvT"/>
    <m/>
    <s v="A4S02_13725"/>
    <n v="1137"/>
    <n v="378"/>
    <m/>
  </r>
  <r>
    <n v="5491"/>
    <x v="0"/>
    <x v="2"/>
    <s v="GCA_001766235.1"/>
    <s v="Primary Assembly"/>
    <s v="chromosome"/>
    <s v="CP015164.1"/>
    <n v="2820922"/>
    <n v="2821287"/>
    <x v="0"/>
    <m/>
    <m/>
    <m/>
    <m/>
    <m/>
    <m/>
    <s v="A4S02_13730"/>
    <n v="366"/>
    <m/>
    <m/>
  </r>
  <r>
    <n v="5492"/>
    <x v="1"/>
    <x v="3"/>
    <s v="GCA_001766235.1"/>
    <s v="Primary Assembly"/>
    <s v="chromosome"/>
    <s v="CP015164.1"/>
    <n v="2820922"/>
    <n v="2821287"/>
    <x v="0"/>
    <s v="AOW47664.1"/>
    <m/>
    <m/>
    <s v="glycine cleavage system protein H"/>
    <m/>
    <m/>
    <s v="A4S02_13730"/>
    <n v="366"/>
    <n v="121"/>
    <m/>
  </r>
  <r>
    <n v="5493"/>
    <x v="0"/>
    <x v="2"/>
    <s v="GCA_001766235.1"/>
    <s v="Primary Assembly"/>
    <s v="chromosome"/>
    <s v="CP015164.1"/>
    <n v="2821350"/>
    <n v="2824268"/>
    <x v="0"/>
    <m/>
    <m/>
    <m/>
    <m/>
    <m/>
    <m/>
    <s v="A4S02_13735"/>
    <n v="2919"/>
    <m/>
    <m/>
  </r>
  <r>
    <n v="5494"/>
    <x v="1"/>
    <x v="3"/>
    <s v="GCA_001766235.1"/>
    <s v="Primary Assembly"/>
    <s v="chromosome"/>
    <s v="CP015164.1"/>
    <n v="2821350"/>
    <n v="2824268"/>
    <x v="0"/>
    <s v="AOW47665.1"/>
    <m/>
    <m/>
    <s v="glycine dehydrogenase (aminomethyl-transferring)"/>
    <m/>
    <m/>
    <s v="A4S02_13735"/>
    <n v="2919"/>
    <n v="972"/>
    <m/>
  </r>
  <r>
    <n v="5495"/>
    <x v="0"/>
    <x v="2"/>
    <s v="GCA_001766235.1"/>
    <s v="Primary Assembly"/>
    <s v="chromosome"/>
    <s v="CP015164.1"/>
    <n v="2824436"/>
    <n v="2825209"/>
    <x v="1"/>
    <m/>
    <m/>
    <m/>
    <m/>
    <m/>
    <m/>
    <s v="A4S02_13740"/>
    <n v="774"/>
    <m/>
    <m/>
  </r>
  <r>
    <n v="5496"/>
    <x v="1"/>
    <x v="3"/>
    <s v="GCA_001766235.1"/>
    <s v="Primary Assembly"/>
    <s v="chromosome"/>
    <s v="CP015164.1"/>
    <n v="2824436"/>
    <n v="2825209"/>
    <x v="1"/>
    <s v="AOW47666.1"/>
    <m/>
    <m/>
    <s v="CHAP domain-containing protein"/>
    <m/>
    <m/>
    <s v="A4S02_13740"/>
    <n v="774"/>
    <n v="257"/>
    <m/>
  </r>
  <r>
    <n v="5497"/>
    <x v="0"/>
    <x v="2"/>
    <s v="GCA_001766235.1"/>
    <s v="Primary Assembly"/>
    <s v="chromosome"/>
    <s v="CP015164.1"/>
    <n v="2825503"/>
    <n v="2825853"/>
    <x v="1"/>
    <m/>
    <m/>
    <m/>
    <m/>
    <m/>
    <m/>
    <s v="A4S02_13745"/>
    <n v="351"/>
    <m/>
    <m/>
  </r>
  <r>
    <n v="5498"/>
    <x v="1"/>
    <x v="3"/>
    <s v="GCA_001766235.1"/>
    <s v="Primary Assembly"/>
    <s v="chromosome"/>
    <s v="CP015164.1"/>
    <n v="2825503"/>
    <n v="2825853"/>
    <x v="1"/>
    <s v="AOW47667.1"/>
    <m/>
    <m/>
    <s v="hypothetical protein"/>
    <m/>
    <m/>
    <s v="A4S02_13745"/>
    <n v="351"/>
    <n v="116"/>
    <m/>
  </r>
  <r>
    <n v="5499"/>
    <x v="0"/>
    <x v="2"/>
    <s v="GCA_001766235.1"/>
    <s v="Primary Assembly"/>
    <s v="chromosome"/>
    <s v="CP015164.1"/>
    <n v="2825942"/>
    <n v="2826592"/>
    <x v="1"/>
    <m/>
    <m/>
    <m/>
    <m/>
    <m/>
    <m/>
    <s v="A4S02_13750"/>
    <n v="651"/>
    <m/>
    <m/>
  </r>
  <r>
    <n v="5500"/>
    <x v="1"/>
    <x v="3"/>
    <s v="GCA_001766235.1"/>
    <s v="Primary Assembly"/>
    <s v="chromosome"/>
    <s v="CP015164.1"/>
    <n v="2825942"/>
    <n v="2826592"/>
    <x v="1"/>
    <s v="AOW47668.1"/>
    <m/>
    <m/>
    <s v="molybdopterin biosynthesis protein"/>
    <m/>
    <m/>
    <s v="A4S02_13750"/>
    <n v="651"/>
    <n v="216"/>
    <m/>
  </r>
  <r>
    <n v="5501"/>
    <x v="0"/>
    <x v="2"/>
    <s v="GCA_001766235.1"/>
    <s v="Primary Assembly"/>
    <s v="chromosome"/>
    <s v="CP015164.1"/>
    <n v="2826586"/>
    <n v="2827677"/>
    <x v="1"/>
    <m/>
    <m/>
    <m/>
    <m/>
    <m/>
    <m/>
    <s v="A4S02_13755"/>
    <n v="1092"/>
    <m/>
    <m/>
  </r>
  <r>
    <n v="5502"/>
    <x v="1"/>
    <x v="3"/>
    <s v="GCA_001766235.1"/>
    <s v="Primary Assembly"/>
    <s v="chromosome"/>
    <s v="CP015164.1"/>
    <n v="2826586"/>
    <n v="2827677"/>
    <x v="1"/>
    <s v="AOW47669.1"/>
    <m/>
    <m/>
    <s v="xanthine dehydrogenase"/>
    <m/>
    <m/>
    <s v="A4S02_13755"/>
    <n v="1092"/>
    <n v="363"/>
    <m/>
  </r>
  <r>
    <n v="5503"/>
    <x v="0"/>
    <x v="2"/>
    <s v="GCA_001766235.1"/>
    <s v="Primary Assembly"/>
    <s v="chromosome"/>
    <s v="CP015164.1"/>
    <n v="2827793"/>
    <n v="2828215"/>
    <x v="0"/>
    <m/>
    <m/>
    <m/>
    <m/>
    <m/>
    <m/>
    <s v="A4S02_13760"/>
    <n v="423"/>
    <m/>
    <m/>
  </r>
  <r>
    <n v="5504"/>
    <x v="1"/>
    <x v="3"/>
    <s v="GCA_001766235.1"/>
    <s v="Primary Assembly"/>
    <s v="chromosome"/>
    <s v="CP015164.1"/>
    <n v="2827793"/>
    <n v="2828215"/>
    <x v="0"/>
    <s v="AOW47670.1"/>
    <m/>
    <m/>
    <s v="peptidase"/>
    <m/>
    <m/>
    <s v="A4S02_13760"/>
    <n v="423"/>
    <n v="140"/>
    <m/>
  </r>
  <r>
    <n v="5505"/>
    <x v="0"/>
    <x v="2"/>
    <s v="GCA_001766235.1"/>
    <s v="Primary Assembly"/>
    <s v="chromosome"/>
    <s v="CP015164.1"/>
    <n v="2828330"/>
    <n v="2829001"/>
    <x v="0"/>
    <m/>
    <m/>
    <m/>
    <m/>
    <m/>
    <m/>
    <s v="A4S02_13765"/>
    <n v="672"/>
    <m/>
    <m/>
  </r>
  <r>
    <n v="5506"/>
    <x v="1"/>
    <x v="3"/>
    <s v="GCA_001766235.1"/>
    <s v="Primary Assembly"/>
    <s v="chromosome"/>
    <s v="CP015164.1"/>
    <n v="2828330"/>
    <n v="2829001"/>
    <x v="0"/>
    <s v="AOW47671.1"/>
    <m/>
    <m/>
    <s v="hypothetical protein"/>
    <m/>
    <m/>
    <s v="A4S02_13765"/>
    <n v="672"/>
    <n v="223"/>
    <m/>
  </r>
  <r>
    <n v="5507"/>
    <x v="0"/>
    <x v="2"/>
    <s v="GCA_001766235.1"/>
    <s v="Primary Assembly"/>
    <s v="chromosome"/>
    <s v="CP015164.1"/>
    <n v="2828998"/>
    <n v="2829528"/>
    <x v="0"/>
    <m/>
    <m/>
    <m/>
    <m/>
    <m/>
    <m/>
    <s v="A4S02_13770"/>
    <n v="531"/>
    <m/>
    <m/>
  </r>
  <r>
    <n v="5508"/>
    <x v="1"/>
    <x v="3"/>
    <s v="GCA_001766235.1"/>
    <s v="Primary Assembly"/>
    <s v="chromosome"/>
    <s v="CP015164.1"/>
    <n v="2828998"/>
    <n v="2829528"/>
    <x v="0"/>
    <s v="AOW47672.1"/>
    <m/>
    <m/>
    <s v="hypothetical protein"/>
    <m/>
    <m/>
    <s v="A4S02_13770"/>
    <n v="531"/>
    <n v="176"/>
    <m/>
  </r>
  <r>
    <n v="5509"/>
    <x v="0"/>
    <x v="2"/>
    <s v="GCA_001766235.1"/>
    <s v="Primary Assembly"/>
    <s v="chromosome"/>
    <s v="CP015164.1"/>
    <n v="2829614"/>
    <n v="2830588"/>
    <x v="0"/>
    <m/>
    <m/>
    <m/>
    <m/>
    <m/>
    <m/>
    <s v="A4S02_13775"/>
    <n v="975"/>
    <m/>
    <m/>
  </r>
  <r>
    <n v="5510"/>
    <x v="1"/>
    <x v="3"/>
    <s v="GCA_001766235.1"/>
    <s v="Primary Assembly"/>
    <s v="chromosome"/>
    <s v="CP015164.1"/>
    <n v="2829614"/>
    <n v="2830588"/>
    <x v="0"/>
    <s v="AOW47673.1"/>
    <m/>
    <m/>
    <s v="protein CapI"/>
    <m/>
    <m/>
    <s v="A4S02_13775"/>
    <n v="975"/>
    <n v="324"/>
    <m/>
  </r>
  <r>
    <n v="5511"/>
    <x v="0"/>
    <x v="6"/>
    <s v="GCA_001766235.1"/>
    <s v="Primary Assembly"/>
    <s v="chromosome"/>
    <s v="CP015164.1"/>
    <n v="2830993"/>
    <n v="2832493"/>
    <x v="0"/>
    <m/>
    <m/>
    <m/>
    <m/>
    <m/>
    <m/>
    <s v="A4S02_13780"/>
    <n v="1501"/>
    <m/>
    <m/>
  </r>
  <r>
    <n v="5512"/>
    <x v="3"/>
    <x v="5"/>
    <s v="GCA_001766235.1"/>
    <s v="Primary Assembly"/>
    <s v="chromosome"/>
    <s v="CP015164.1"/>
    <n v="2830993"/>
    <n v="2832493"/>
    <x v="0"/>
    <m/>
    <m/>
    <m/>
    <s v="16S ribosomal RNA"/>
    <m/>
    <m/>
    <s v="A4S02_13780"/>
    <n v="1501"/>
    <m/>
    <m/>
  </r>
  <r>
    <n v="5513"/>
    <x v="0"/>
    <x v="4"/>
    <s v="GCA_001766235.1"/>
    <s v="Primary Assembly"/>
    <s v="chromosome"/>
    <s v="CP015164.1"/>
    <n v="2832698"/>
    <n v="2832774"/>
    <x v="0"/>
    <m/>
    <m/>
    <m/>
    <m/>
    <m/>
    <m/>
    <s v="A4S02_13785"/>
    <n v="77"/>
    <m/>
    <m/>
  </r>
  <r>
    <n v="5514"/>
    <x v="2"/>
    <x v="5"/>
    <s v="GCA_001766235.1"/>
    <s v="Primary Assembly"/>
    <s v="chromosome"/>
    <s v="CP015164.1"/>
    <n v="2832698"/>
    <n v="2832774"/>
    <x v="0"/>
    <m/>
    <m/>
    <m/>
    <s v="tRNA-Ile"/>
    <m/>
    <m/>
    <s v="A4S02_13785"/>
    <n v="77"/>
    <m/>
    <s v="anticodon=GAT"/>
  </r>
  <r>
    <n v="5515"/>
    <x v="0"/>
    <x v="4"/>
    <s v="GCA_001766235.1"/>
    <s v="Primary Assembly"/>
    <s v="chromosome"/>
    <s v="CP015164.1"/>
    <n v="2832799"/>
    <n v="2832874"/>
    <x v="0"/>
    <m/>
    <m/>
    <m/>
    <m/>
    <m/>
    <m/>
    <s v="A4S02_13790"/>
    <n v="76"/>
    <m/>
    <m/>
  </r>
  <r>
    <n v="5516"/>
    <x v="2"/>
    <x v="5"/>
    <s v="GCA_001766235.1"/>
    <s v="Primary Assembly"/>
    <s v="chromosome"/>
    <s v="CP015164.1"/>
    <n v="2832799"/>
    <n v="2832874"/>
    <x v="0"/>
    <m/>
    <m/>
    <m/>
    <s v="tRNA-Ala"/>
    <m/>
    <m/>
    <s v="A4S02_13790"/>
    <n v="76"/>
    <m/>
    <s v="anticodon=TGC"/>
  </r>
  <r>
    <n v="5517"/>
    <x v="0"/>
    <x v="6"/>
    <s v="GCA_001766235.1"/>
    <s v="Primary Assembly"/>
    <s v="chromosome"/>
    <s v="CP015164.1"/>
    <n v="2833204"/>
    <n v="2835946"/>
    <x v="0"/>
    <m/>
    <m/>
    <m/>
    <m/>
    <m/>
    <m/>
    <s v="A4S02_13795"/>
    <n v="2743"/>
    <m/>
    <m/>
  </r>
  <r>
    <n v="5518"/>
    <x v="3"/>
    <x v="5"/>
    <s v="GCA_001766235.1"/>
    <s v="Primary Assembly"/>
    <s v="chromosome"/>
    <s v="CP015164.1"/>
    <n v="2833204"/>
    <n v="2835946"/>
    <x v="0"/>
    <m/>
    <m/>
    <m/>
    <s v="23S ribosomal RNA"/>
    <m/>
    <m/>
    <s v="A4S02_13795"/>
    <n v="2743"/>
    <m/>
    <m/>
  </r>
  <r>
    <n v="5519"/>
    <x v="0"/>
    <x v="6"/>
    <s v="GCA_001766235.1"/>
    <s v="Primary Assembly"/>
    <s v="chromosome"/>
    <s v="CP015164.1"/>
    <n v="2836057"/>
    <n v="2836172"/>
    <x v="0"/>
    <m/>
    <m/>
    <m/>
    <m/>
    <s v="rrf"/>
    <m/>
    <s v="A4S02_13800"/>
    <n v="116"/>
    <m/>
    <m/>
  </r>
  <r>
    <n v="5520"/>
    <x v="3"/>
    <x v="5"/>
    <s v="GCA_001766235.1"/>
    <s v="Primary Assembly"/>
    <s v="chromosome"/>
    <s v="CP015164.1"/>
    <n v="2836057"/>
    <n v="2836172"/>
    <x v="0"/>
    <m/>
    <m/>
    <m/>
    <s v="5S ribosomal RNA"/>
    <s v="rrf"/>
    <m/>
    <s v="A4S02_13800"/>
    <n v="116"/>
    <m/>
    <m/>
  </r>
  <r>
    <n v="5521"/>
    <x v="0"/>
    <x v="4"/>
    <s v="GCA_001766235.1"/>
    <s v="Primary Assembly"/>
    <s v="chromosome"/>
    <s v="CP015164.1"/>
    <n v="2836228"/>
    <n v="2836304"/>
    <x v="0"/>
    <m/>
    <m/>
    <m/>
    <m/>
    <m/>
    <m/>
    <s v="A4S02_13805"/>
    <n v="77"/>
    <m/>
    <m/>
  </r>
  <r>
    <n v="5522"/>
    <x v="2"/>
    <x v="5"/>
    <s v="GCA_001766235.1"/>
    <s v="Primary Assembly"/>
    <s v="chromosome"/>
    <s v="CP015164.1"/>
    <n v="2836228"/>
    <n v="2836304"/>
    <x v="0"/>
    <m/>
    <m/>
    <m/>
    <s v="tRNA-Met"/>
    <m/>
    <m/>
    <s v="A4S02_13805"/>
    <n v="77"/>
    <m/>
    <s v="anticodon=CAT"/>
  </r>
  <r>
    <n v="5523"/>
    <x v="0"/>
    <x v="2"/>
    <s v="GCA_001766235.1"/>
    <s v="Primary Assembly"/>
    <s v="chromosome"/>
    <s v="CP015164.1"/>
    <n v="2836748"/>
    <n v="2837200"/>
    <x v="0"/>
    <m/>
    <m/>
    <m/>
    <m/>
    <m/>
    <m/>
    <s v="A4S02_13810"/>
    <n v="453"/>
    <m/>
    <m/>
  </r>
  <r>
    <n v="5524"/>
    <x v="1"/>
    <x v="3"/>
    <s v="GCA_001766235.1"/>
    <s v="Primary Assembly"/>
    <s v="chromosome"/>
    <s v="CP015164.1"/>
    <n v="2836748"/>
    <n v="2837200"/>
    <x v="0"/>
    <s v="AOW47674.1"/>
    <m/>
    <m/>
    <s v="MarR family transcriptional regulator"/>
    <m/>
    <m/>
    <s v="A4S02_13810"/>
    <n v="453"/>
    <n v="150"/>
    <m/>
  </r>
  <r>
    <n v="5525"/>
    <x v="0"/>
    <x v="0"/>
    <s v="GCA_001766235.1"/>
    <s v="Primary Assembly"/>
    <s v="chromosome"/>
    <s v="CP015164.1"/>
    <n v="2837506"/>
    <n v="2838629"/>
    <x v="0"/>
    <m/>
    <m/>
    <m/>
    <m/>
    <m/>
    <m/>
    <s v="A4S02_13815"/>
    <n v="1124"/>
    <m/>
    <s v="pseudo"/>
  </r>
  <r>
    <n v="5526"/>
    <x v="1"/>
    <x v="1"/>
    <s v="GCA_001766235.1"/>
    <s v="Primary Assembly"/>
    <s v="chromosome"/>
    <s v="CP015164.1"/>
    <n v="2837506"/>
    <n v="2838629"/>
    <x v="0"/>
    <m/>
    <m/>
    <m/>
    <s v="6-hydroxynicotinate 3-monooxygenase"/>
    <m/>
    <m/>
    <s v="A4S02_13815"/>
    <n v="1124"/>
    <m/>
    <s v="pseudo"/>
  </r>
  <r>
    <n v="5527"/>
    <x v="0"/>
    <x v="2"/>
    <s v="GCA_001766235.1"/>
    <s v="Primary Assembly"/>
    <s v="chromosome"/>
    <s v="CP015164.1"/>
    <n v="2838653"/>
    <n v="2839135"/>
    <x v="0"/>
    <m/>
    <m/>
    <m/>
    <m/>
    <m/>
    <m/>
    <s v="A4S02_13820"/>
    <n v="483"/>
    <m/>
    <m/>
  </r>
  <r>
    <n v="5528"/>
    <x v="1"/>
    <x v="3"/>
    <s v="GCA_001766235.1"/>
    <s v="Primary Assembly"/>
    <s v="chromosome"/>
    <s v="CP015164.1"/>
    <n v="2838653"/>
    <n v="2839135"/>
    <x v="0"/>
    <s v="AOW47675.1"/>
    <m/>
    <m/>
    <s v="(2Fe-2S)-binding protein"/>
    <m/>
    <m/>
    <s v="A4S02_13820"/>
    <n v="483"/>
    <n v="160"/>
    <m/>
  </r>
  <r>
    <n v="5529"/>
    <x v="0"/>
    <x v="2"/>
    <s v="GCA_001766235.1"/>
    <s v="Primary Assembly"/>
    <s v="chromosome"/>
    <s v="CP015164.1"/>
    <n v="2839132"/>
    <n v="2842704"/>
    <x v="0"/>
    <m/>
    <m/>
    <m/>
    <m/>
    <m/>
    <m/>
    <s v="A4S02_13825"/>
    <n v="3573"/>
    <m/>
    <m/>
  </r>
  <r>
    <n v="5530"/>
    <x v="1"/>
    <x v="3"/>
    <s v="GCA_001766235.1"/>
    <s v="Primary Assembly"/>
    <s v="chromosome"/>
    <s v="CP015164.1"/>
    <n v="2839132"/>
    <n v="2842704"/>
    <x v="0"/>
    <s v="AOW47676.1"/>
    <m/>
    <m/>
    <s v="aldehyde dehydrogenase"/>
    <m/>
    <m/>
    <s v="A4S02_13825"/>
    <n v="3573"/>
    <n v="1190"/>
    <m/>
  </r>
  <r>
    <n v="5531"/>
    <x v="0"/>
    <x v="2"/>
    <s v="GCA_001766235.1"/>
    <s v="Primary Assembly"/>
    <s v="chromosome"/>
    <s v="CP015164.1"/>
    <n v="2842772"/>
    <n v="2843809"/>
    <x v="0"/>
    <m/>
    <m/>
    <m/>
    <m/>
    <m/>
    <m/>
    <s v="A4S02_13830"/>
    <n v="1038"/>
    <m/>
    <m/>
  </r>
  <r>
    <n v="5532"/>
    <x v="1"/>
    <x v="3"/>
    <s v="GCA_001766235.1"/>
    <s v="Primary Assembly"/>
    <s v="chromosome"/>
    <s v="CP015164.1"/>
    <n v="2842772"/>
    <n v="2843809"/>
    <x v="0"/>
    <s v="AOW47677.1"/>
    <m/>
    <m/>
    <s v="2,5-dihydroxypyridine 5,6-dioxygenase"/>
    <m/>
    <m/>
    <s v="A4S02_13830"/>
    <n v="1038"/>
    <n v="345"/>
    <m/>
  </r>
  <r>
    <n v="5533"/>
    <x v="0"/>
    <x v="2"/>
    <s v="GCA_001766235.1"/>
    <s v="Primary Assembly"/>
    <s v="chromosome"/>
    <s v="CP015164.1"/>
    <n v="2843809"/>
    <n v="2844441"/>
    <x v="0"/>
    <m/>
    <m/>
    <m/>
    <m/>
    <m/>
    <m/>
    <s v="A4S02_13835"/>
    <n v="633"/>
    <m/>
    <m/>
  </r>
  <r>
    <n v="5534"/>
    <x v="1"/>
    <x v="3"/>
    <s v="GCA_001766235.1"/>
    <s v="Primary Assembly"/>
    <s v="chromosome"/>
    <s v="CP015164.1"/>
    <n v="2843809"/>
    <n v="2844441"/>
    <x v="0"/>
    <s v="AOW47678.1"/>
    <m/>
    <m/>
    <s v="N-carbamoylsarcosine amidase"/>
    <m/>
    <m/>
    <s v="A4S02_13835"/>
    <n v="633"/>
    <n v="210"/>
    <m/>
  </r>
  <r>
    <n v="5535"/>
    <x v="0"/>
    <x v="2"/>
    <s v="GCA_001766235.1"/>
    <s v="Primary Assembly"/>
    <s v="chromosome"/>
    <s v="CP015164.1"/>
    <n v="2844669"/>
    <n v="2845079"/>
    <x v="0"/>
    <m/>
    <m/>
    <m/>
    <m/>
    <m/>
    <m/>
    <s v="A4S02_13840"/>
    <n v="411"/>
    <m/>
    <m/>
  </r>
  <r>
    <n v="5536"/>
    <x v="1"/>
    <x v="3"/>
    <s v="GCA_001766235.1"/>
    <s v="Primary Assembly"/>
    <s v="chromosome"/>
    <s v="CP015164.1"/>
    <n v="2844669"/>
    <n v="2845079"/>
    <x v="0"/>
    <s v="AOW47679.1"/>
    <m/>
    <m/>
    <s v="transposase"/>
    <m/>
    <m/>
    <s v="A4S02_13840"/>
    <n v="411"/>
    <n v="136"/>
    <m/>
  </r>
  <r>
    <n v="5537"/>
    <x v="0"/>
    <x v="2"/>
    <s v="GCA_001766235.1"/>
    <s v="Primary Assembly"/>
    <s v="chromosome"/>
    <s v="CP015164.1"/>
    <n v="2845144"/>
    <n v="2845617"/>
    <x v="0"/>
    <m/>
    <m/>
    <m/>
    <m/>
    <m/>
    <m/>
    <s v="A4S02_13845"/>
    <n v="474"/>
    <m/>
    <m/>
  </r>
  <r>
    <n v="5538"/>
    <x v="1"/>
    <x v="3"/>
    <s v="GCA_001766235.1"/>
    <s v="Primary Assembly"/>
    <s v="chromosome"/>
    <s v="CP015164.1"/>
    <n v="2845144"/>
    <n v="2845617"/>
    <x v="0"/>
    <s v="AOW47680.1"/>
    <m/>
    <m/>
    <s v="transposase"/>
    <m/>
    <m/>
    <s v="A4S02_13845"/>
    <n v="474"/>
    <n v="157"/>
    <m/>
  </r>
  <r>
    <n v="5539"/>
    <x v="0"/>
    <x v="0"/>
    <s v="GCA_001766235.1"/>
    <s v="Primary Assembly"/>
    <s v="chromosome"/>
    <s v="CP015164.1"/>
    <n v="2845623"/>
    <n v="2846042"/>
    <x v="0"/>
    <m/>
    <m/>
    <m/>
    <m/>
    <m/>
    <m/>
    <s v="A4S02_13850"/>
    <n v="420"/>
    <m/>
    <s v="pseudo"/>
  </r>
  <r>
    <n v="5540"/>
    <x v="1"/>
    <x v="1"/>
    <s v="GCA_001766235.1"/>
    <s v="Primary Assembly"/>
    <s v="chromosome"/>
    <s v="CP015164.1"/>
    <n v="2845623"/>
    <n v="2846042"/>
    <x v="0"/>
    <m/>
    <m/>
    <m/>
    <s v="Asp/Glu racemase"/>
    <m/>
    <m/>
    <s v="A4S02_13850"/>
    <n v="420"/>
    <m/>
    <s v="pseudo"/>
  </r>
  <r>
    <n v="5541"/>
    <x v="0"/>
    <x v="2"/>
    <s v="GCA_001766235.1"/>
    <s v="Primary Assembly"/>
    <s v="chromosome"/>
    <s v="CP015164.1"/>
    <n v="2846081"/>
    <n v="2846506"/>
    <x v="0"/>
    <m/>
    <m/>
    <m/>
    <m/>
    <m/>
    <m/>
    <s v="A4S02_13855"/>
    <n v="426"/>
    <m/>
    <m/>
  </r>
  <r>
    <n v="5542"/>
    <x v="1"/>
    <x v="3"/>
    <s v="GCA_001766235.1"/>
    <s v="Primary Assembly"/>
    <s v="chromosome"/>
    <s v="CP015164.1"/>
    <n v="2846081"/>
    <n v="2846506"/>
    <x v="0"/>
    <s v="AOW47681.1"/>
    <m/>
    <m/>
    <s v="transposase"/>
    <m/>
    <m/>
    <s v="A4S02_13855"/>
    <n v="426"/>
    <n v="141"/>
    <m/>
  </r>
  <r>
    <n v="5543"/>
    <x v="0"/>
    <x v="2"/>
    <s v="GCA_001766235.1"/>
    <s v="Primary Assembly"/>
    <s v="chromosome"/>
    <s v="CP015164.1"/>
    <n v="2846686"/>
    <n v="2846928"/>
    <x v="0"/>
    <m/>
    <m/>
    <m/>
    <m/>
    <m/>
    <m/>
    <s v="A4S02_13860"/>
    <n v="243"/>
    <m/>
    <m/>
  </r>
  <r>
    <n v="5544"/>
    <x v="1"/>
    <x v="3"/>
    <s v="GCA_001766235.1"/>
    <s v="Primary Assembly"/>
    <s v="chromosome"/>
    <s v="CP015164.1"/>
    <n v="2846686"/>
    <n v="2846928"/>
    <x v="0"/>
    <s v="AOW47682.1"/>
    <m/>
    <m/>
    <s v="hypothetical protein"/>
    <m/>
    <m/>
    <s v="A4S02_13860"/>
    <n v="243"/>
    <n v="80"/>
    <m/>
  </r>
  <r>
    <n v="5545"/>
    <x v="0"/>
    <x v="2"/>
    <s v="GCA_001766235.1"/>
    <s v="Primary Assembly"/>
    <s v="chromosome"/>
    <s v="CP015164.1"/>
    <n v="2846986"/>
    <n v="2848371"/>
    <x v="0"/>
    <m/>
    <m/>
    <m/>
    <m/>
    <m/>
    <m/>
    <s v="A4S02_13865"/>
    <n v="1386"/>
    <m/>
    <m/>
  </r>
  <r>
    <n v="5546"/>
    <x v="1"/>
    <x v="3"/>
    <s v="GCA_001766235.1"/>
    <s v="Primary Assembly"/>
    <s v="chromosome"/>
    <s v="CP015164.1"/>
    <n v="2846986"/>
    <n v="2848371"/>
    <x v="0"/>
    <s v="AOW47683.1"/>
    <m/>
    <m/>
    <s v="transposase"/>
    <m/>
    <m/>
    <s v="A4S02_13865"/>
    <n v="1386"/>
    <n v="461"/>
    <m/>
  </r>
  <r>
    <n v="5547"/>
    <x v="0"/>
    <x v="2"/>
    <s v="GCA_001766235.1"/>
    <s v="Primary Assembly"/>
    <s v="chromosome"/>
    <s v="CP015164.1"/>
    <n v="2848708"/>
    <n v="2849787"/>
    <x v="0"/>
    <m/>
    <m/>
    <m/>
    <m/>
    <m/>
    <m/>
    <s v="A4S02_13870"/>
    <n v="1080"/>
    <m/>
    <m/>
  </r>
  <r>
    <n v="5548"/>
    <x v="1"/>
    <x v="3"/>
    <s v="GCA_001766235.1"/>
    <s v="Primary Assembly"/>
    <s v="chromosome"/>
    <s v="CP015164.1"/>
    <n v="2848708"/>
    <n v="2849787"/>
    <x v="0"/>
    <s v="AOW47684.1"/>
    <m/>
    <m/>
    <s v="transposase"/>
    <m/>
    <m/>
    <s v="A4S02_13870"/>
    <n v="1080"/>
    <n v="359"/>
    <m/>
  </r>
  <r>
    <n v="5549"/>
    <x v="0"/>
    <x v="2"/>
    <s v="GCA_001766235.1"/>
    <s v="Primary Assembly"/>
    <s v="chromosome"/>
    <s v="CP015164.1"/>
    <n v="2849777"/>
    <n v="2850112"/>
    <x v="0"/>
    <m/>
    <m/>
    <m/>
    <m/>
    <m/>
    <m/>
    <s v="A4S02_13875"/>
    <n v="336"/>
    <m/>
    <m/>
  </r>
  <r>
    <n v="5550"/>
    <x v="1"/>
    <x v="3"/>
    <s v="GCA_001766235.1"/>
    <s v="Primary Assembly"/>
    <s v="chromosome"/>
    <s v="CP015164.1"/>
    <n v="2849777"/>
    <n v="2850112"/>
    <x v="0"/>
    <s v="AOW47685.1"/>
    <m/>
    <m/>
    <s v="integrase"/>
    <m/>
    <m/>
    <s v="A4S02_13875"/>
    <n v="336"/>
    <n v="111"/>
    <m/>
  </r>
  <r>
    <n v="5551"/>
    <x v="0"/>
    <x v="0"/>
    <s v="GCA_001766235.1"/>
    <s v="Primary Assembly"/>
    <s v="chromosome"/>
    <s v="CP015164.1"/>
    <n v="2850188"/>
    <n v="2850395"/>
    <x v="0"/>
    <m/>
    <m/>
    <m/>
    <m/>
    <m/>
    <m/>
    <s v="A4S02_13880"/>
    <n v="208"/>
    <m/>
    <s v="pseudo"/>
  </r>
  <r>
    <n v="5552"/>
    <x v="1"/>
    <x v="1"/>
    <s v="GCA_001766235.1"/>
    <s v="Primary Assembly"/>
    <s v="chromosome"/>
    <s v="CP015164.1"/>
    <n v="2850188"/>
    <n v="2850395"/>
    <x v="0"/>
    <m/>
    <m/>
    <m/>
    <s v="transposase"/>
    <m/>
    <m/>
    <s v="A4S02_13880"/>
    <n v="208"/>
    <m/>
    <s v="pseudo"/>
  </r>
  <r>
    <n v="5553"/>
    <x v="0"/>
    <x v="2"/>
    <s v="GCA_001766235.1"/>
    <s v="Primary Assembly"/>
    <s v="chromosome"/>
    <s v="CP015164.1"/>
    <n v="2850385"/>
    <n v="2850603"/>
    <x v="1"/>
    <m/>
    <m/>
    <m/>
    <m/>
    <m/>
    <m/>
    <s v="A4S02_13885"/>
    <n v="219"/>
    <m/>
    <m/>
  </r>
  <r>
    <n v="5554"/>
    <x v="1"/>
    <x v="3"/>
    <s v="GCA_001766235.1"/>
    <s v="Primary Assembly"/>
    <s v="chromosome"/>
    <s v="CP015164.1"/>
    <n v="2850385"/>
    <n v="2850603"/>
    <x v="1"/>
    <s v="AOW47686.1"/>
    <m/>
    <m/>
    <s v="hypothetical protein"/>
    <m/>
    <m/>
    <s v="A4S02_13885"/>
    <n v="219"/>
    <n v="72"/>
    <m/>
  </r>
  <r>
    <n v="5555"/>
    <x v="0"/>
    <x v="2"/>
    <s v="GCA_001766235.1"/>
    <s v="Primary Assembly"/>
    <s v="chromosome"/>
    <s v="CP015164.1"/>
    <n v="2850627"/>
    <n v="2850860"/>
    <x v="1"/>
    <m/>
    <m/>
    <m/>
    <m/>
    <m/>
    <m/>
    <s v="A4S02_13890"/>
    <n v="234"/>
    <m/>
    <m/>
  </r>
  <r>
    <n v="5556"/>
    <x v="1"/>
    <x v="3"/>
    <s v="GCA_001766235.1"/>
    <s v="Primary Assembly"/>
    <s v="chromosome"/>
    <s v="CP015164.1"/>
    <n v="2850627"/>
    <n v="2850860"/>
    <x v="1"/>
    <s v="AOW47687.1"/>
    <m/>
    <m/>
    <s v="hypothetical protein"/>
    <m/>
    <m/>
    <s v="A4S02_13890"/>
    <n v="234"/>
    <n v="77"/>
    <m/>
  </r>
  <r>
    <n v="5557"/>
    <x v="0"/>
    <x v="2"/>
    <s v="GCA_001766235.1"/>
    <s v="Primary Assembly"/>
    <s v="chromosome"/>
    <s v="CP015164.1"/>
    <n v="2850890"/>
    <n v="2852542"/>
    <x v="1"/>
    <m/>
    <m/>
    <m/>
    <m/>
    <m/>
    <m/>
    <s v="A4S02_13895"/>
    <n v="1653"/>
    <m/>
    <m/>
  </r>
  <r>
    <n v="5558"/>
    <x v="1"/>
    <x v="3"/>
    <s v="GCA_001766235.1"/>
    <s v="Primary Assembly"/>
    <s v="chromosome"/>
    <s v="CP015164.1"/>
    <n v="2850890"/>
    <n v="2852542"/>
    <x v="1"/>
    <s v="AOW47688.1"/>
    <m/>
    <m/>
    <s v="hypothetical protein"/>
    <m/>
    <m/>
    <s v="A4S02_13895"/>
    <n v="1653"/>
    <n v="550"/>
    <m/>
  </r>
  <r>
    <n v="5559"/>
    <x v="0"/>
    <x v="2"/>
    <s v="GCA_001766235.1"/>
    <s v="Primary Assembly"/>
    <s v="chromosome"/>
    <s v="CP015164.1"/>
    <n v="2853178"/>
    <n v="2853390"/>
    <x v="1"/>
    <m/>
    <m/>
    <m/>
    <m/>
    <m/>
    <m/>
    <s v="A4S02_13900"/>
    <n v="213"/>
    <m/>
    <m/>
  </r>
  <r>
    <n v="5560"/>
    <x v="1"/>
    <x v="3"/>
    <s v="GCA_001766235.1"/>
    <s v="Primary Assembly"/>
    <s v="chromosome"/>
    <s v="CP015164.1"/>
    <n v="2853178"/>
    <n v="2853390"/>
    <x v="1"/>
    <s v="AOW47689.1"/>
    <m/>
    <m/>
    <s v="hypothetical protein"/>
    <m/>
    <m/>
    <s v="A4S02_13900"/>
    <n v="213"/>
    <n v="70"/>
    <m/>
  </r>
  <r>
    <n v="5561"/>
    <x v="0"/>
    <x v="2"/>
    <s v="GCA_001766235.1"/>
    <s v="Primary Assembly"/>
    <s v="chromosome"/>
    <s v="CP015164.1"/>
    <n v="2853617"/>
    <n v="2855002"/>
    <x v="0"/>
    <m/>
    <m/>
    <m/>
    <m/>
    <m/>
    <m/>
    <s v="A4S02_13905"/>
    <n v="1386"/>
    <m/>
    <m/>
  </r>
  <r>
    <n v="5562"/>
    <x v="1"/>
    <x v="3"/>
    <s v="GCA_001766235.1"/>
    <s v="Primary Assembly"/>
    <s v="chromosome"/>
    <s v="CP015164.1"/>
    <n v="2853617"/>
    <n v="2855002"/>
    <x v="0"/>
    <s v="AOW47690.1"/>
    <m/>
    <m/>
    <s v="transposase"/>
    <m/>
    <m/>
    <s v="A4S02_13905"/>
    <n v="1386"/>
    <n v="461"/>
    <m/>
  </r>
  <r>
    <n v="5563"/>
    <x v="0"/>
    <x v="0"/>
    <s v="GCA_001766235.1"/>
    <s v="Primary Assembly"/>
    <s v="chromosome"/>
    <s v="CP015164.1"/>
    <n v="2855188"/>
    <n v="2856108"/>
    <x v="0"/>
    <m/>
    <m/>
    <m/>
    <m/>
    <m/>
    <m/>
    <s v="A4S02_13910"/>
    <n v="921"/>
    <m/>
    <s v="pseudo"/>
  </r>
  <r>
    <n v="5564"/>
    <x v="1"/>
    <x v="1"/>
    <s v="GCA_001766235.1"/>
    <s v="Primary Assembly"/>
    <s v="chromosome"/>
    <s v="CP015164.1"/>
    <n v="2855188"/>
    <n v="2856108"/>
    <x v="0"/>
    <m/>
    <m/>
    <m/>
    <s v="porin"/>
    <m/>
    <m/>
    <s v="A4S02_13910"/>
    <n v="921"/>
    <m/>
    <s v="pseudo"/>
  </r>
  <r>
    <n v="5565"/>
    <x v="0"/>
    <x v="0"/>
    <s v="GCA_001766235.1"/>
    <s v="Primary Assembly"/>
    <s v="chromosome"/>
    <s v="CP015164.1"/>
    <n v="2856198"/>
    <n v="2857119"/>
    <x v="1"/>
    <m/>
    <m/>
    <m/>
    <m/>
    <m/>
    <m/>
    <s v="A4S02_13915"/>
    <n v="922"/>
    <m/>
    <s v="pseudo"/>
  </r>
  <r>
    <n v="5566"/>
    <x v="1"/>
    <x v="1"/>
    <s v="GCA_001766235.1"/>
    <s v="Primary Assembly"/>
    <s v="chromosome"/>
    <s v="CP015164.1"/>
    <n v="2856198"/>
    <n v="2857119"/>
    <x v="1"/>
    <m/>
    <m/>
    <m/>
    <s v="LysR family transcriptional regulator"/>
    <m/>
    <m/>
    <s v="A4S02_13915"/>
    <n v="922"/>
    <m/>
    <s v="pseudo"/>
  </r>
  <r>
    <n v="5567"/>
    <x v="0"/>
    <x v="0"/>
    <s v="GCA_001766235.1"/>
    <s v="Primary Assembly"/>
    <s v="chromosome"/>
    <s v="CP015164.1"/>
    <n v="2857283"/>
    <n v="2858899"/>
    <x v="0"/>
    <m/>
    <m/>
    <m/>
    <m/>
    <m/>
    <m/>
    <s v="A4S02_13920"/>
    <n v="1617"/>
    <m/>
    <s v="pseudo"/>
  </r>
  <r>
    <n v="5568"/>
    <x v="1"/>
    <x v="1"/>
    <s v="GCA_001766235.1"/>
    <s v="Primary Assembly"/>
    <s v="chromosome"/>
    <s v="CP015164.1"/>
    <n v="2857283"/>
    <n v="2858899"/>
    <x v="0"/>
    <m/>
    <m/>
    <m/>
    <s v="EmrB/QacA family drug resistance transporter"/>
    <m/>
    <m/>
    <s v="A4S02_13920"/>
    <n v="1617"/>
    <m/>
    <s v="pseudo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8">
  <r>
    <n v="1"/>
    <x v="0"/>
    <x v="0"/>
    <s v="GCA_001766235.1"/>
    <s v="Primary Assembly"/>
    <s v="plasmid"/>
    <s v="unnamed2"/>
    <s v="CP015166.1"/>
    <n v="514"/>
    <n v="1149"/>
    <x v="0"/>
    <m/>
    <m/>
    <m/>
    <m/>
    <m/>
    <m/>
    <s v="A4S02_14190"/>
    <n v="636"/>
    <m/>
    <m/>
  </r>
  <r>
    <n v="2"/>
    <x v="1"/>
    <x v="1"/>
    <s v="GCA_001766235.1"/>
    <s v="Primary Assembly"/>
    <s v="plasmid"/>
    <s v="unnamed2"/>
    <s v="CP015166.1"/>
    <n v="514"/>
    <n v="1149"/>
    <x v="0"/>
    <s v="AOW47982.1"/>
    <m/>
    <m/>
    <s v="phosphopantetheine--protein transferase"/>
    <m/>
    <m/>
    <s v="A4S02_14190"/>
    <n v="636"/>
    <n v="211"/>
    <m/>
  </r>
  <r>
    <n v="3"/>
    <x v="0"/>
    <x v="0"/>
    <s v="GCA_001766235.1"/>
    <s v="Primary Assembly"/>
    <s v="plasmid"/>
    <s v="unnamed2"/>
    <s v="CP015166.1"/>
    <n v="1350"/>
    <n v="4325"/>
    <x v="1"/>
    <m/>
    <m/>
    <m/>
    <m/>
    <m/>
    <m/>
    <s v="A4S02_14195"/>
    <n v="2976"/>
    <m/>
    <m/>
  </r>
  <r>
    <n v="4"/>
    <x v="1"/>
    <x v="1"/>
    <s v="GCA_001766235.1"/>
    <s v="Primary Assembly"/>
    <s v="plasmid"/>
    <s v="unnamed2"/>
    <s v="CP015166.1"/>
    <n v="1350"/>
    <n v="4325"/>
    <x v="1"/>
    <s v="AOW47983.1"/>
    <m/>
    <m/>
    <s v="transposase"/>
    <m/>
    <m/>
    <s v="A4S02_14195"/>
    <n v="2976"/>
    <n v="991"/>
    <m/>
  </r>
  <r>
    <n v="5"/>
    <x v="0"/>
    <x v="0"/>
    <s v="GCA_001766235.1"/>
    <s v="Primary Assembly"/>
    <s v="plasmid"/>
    <s v="unnamed2"/>
    <s v="CP015166.1"/>
    <n v="4465"/>
    <n v="5049"/>
    <x v="0"/>
    <m/>
    <m/>
    <m/>
    <m/>
    <m/>
    <m/>
    <s v="A4S02_14200"/>
    <n v="585"/>
    <m/>
    <m/>
  </r>
  <r>
    <n v="6"/>
    <x v="1"/>
    <x v="1"/>
    <s v="GCA_001766235.1"/>
    <s v="Primary Assembly"/>
    <s v="plasmid"/>
    <s v="unnamed2"/>
    <s v="CP015166.1"/>
    <n v="4465"/>
    <n v="5049"/>
    <x v="0"/>
    <s v="AOW48018.1"/>
    <m/>
    <m/>
    <s v="invertase"/>
    <m/>
    <m/>
    <s v="A4S02_14200"/>
    <n v="585"/>
    <n v="194"/>
    <m/>
  </r>
  <r>
    <n v="7"/>
    <x v="0"/>
    <x v="0"/>
    <s v="GCA_001766235.1"/>
    <s v="Primary Assembly"/>
    <s v="plasmid"/>
    <s v="unnamed2"/>
    <s v="CP015166.1"/>
    <n v="5046"/>
    <n v="5825"/>
    <x v="0"/>
    <m/>
    <m/>
    <m/>
    <m/>
    <m/>
    <m/>
    <s v="A4S02_14205"/>
    <n v="780"/>
    <m/>
    <m/>
  </r>
  <r>
    <n v="8"/>
    <x v="1"/>
    <x v="1"/>
    <s v="GCA_001766235.1"/>
    <s v="Primary Assembly"/>
    <s v="plasmid"/>
    <s v="unnamed2"/>
    <s v="CP015166.1"/>
    <n v="5046"/>
    <n v="5825"/>
    <x v="0"/>
    <s v="AOW47984.1"/>
    <m/>
    <m/>
    <s v="hypothetical protein"/>
    <m/>
    <m/>
    <s v="A4S02_14205"/>
    <n v="780"/>
    <n v="259"/>
    <m/>
  </r>
  <r>
    <n v="9"/>
    <x v="0"/>
    <x v="0"/>
    <s v="GCA_001766235.1"/>
    <s v="Primary Assembly"/>
    <s v="plasmid"/>
    <s v="unnamed2"/>
    <s v="CP015166.1"/>
    <n v="6351"/>
    <n v="6911"/>
    <x v="0"/>
    <m/>
    <m/>
    <m/>
    <m/>
    <m/>
    <m/>
    <s v="A4S02_14210"/>
    <n v="561"/>
    <m/>
    <m/>
  </r>
  <r>
    <n v="10"/>
    <x v="1"/>
    <x v="1"/>
    <s v="GCA_001766235.1"/>
    <s v="Primary Assembly"/>
    <s v="plasmid"/>
    <s v="unnamed2"/>
    <s v="CP015166.1"/>
    <n v="6351"/>
    <n v="6911"/>
    <x v="0"/>
    <s v="AOW47985.1"/>
    <m/>
    <m/>
    <s v="transposase"/>
    <m/>
    <m/>
    <s v="A4S02_14210"/>
    <n v="561"/>
    <n v="186"/>
    <m/>
  </r>
  <r>
    <n v="11"/>
    <x v="0"/>
    <x v="0"/>
    <s v="GCA_001766235.1"/>
    <s v="Primary Assembly"/>
    <s v="plasmid"/>
    <s v="unnamed2"/>
    <s v="CP015166.1"/>
    <n v="7013"/>
    <n v="7348"/>
    <x v="0"/>
    <m/>
    <m/>
    <m/>
    <m/>
    <m/>
    <m/>
    <s v="A4S02_14215"/>
    <n v="336"/>
    <m/>
    <m/>
  </r>
  <r>
    <n v="12"/>
    <x v="1"/>
    <x v="1"/>
    <s v="GCA_001766235.1"/>
    <s v="Primary Assembly"/>
    <s v="plasmid"/>
    <s v="unnamed2"/>
    <s v="CP015166.1"/>
    <n v="7013"/>
    <n v="7348"/>
    <x v="0"/>
    <s v="AOW47986.1"/>
    <m/>
    <m/>
    <s v="hypothetical protein"/>
    <m/>
    <m/>
    <s v="A4S02_14215"/>
    <n v="336"/>
    <n v="111"/>
    <m/>
  </r>
  <r>
    <n v="13"/>
    <x v="0"/>
    <x v="0"/>
    <s v="GCA_001766235.1"/>
    <s v="Primary Assembly"/>
    <s v="plasmid"/>
    <s v="unnamed2"/>
    <s v="CP015166.1"/>
    <n v="7338"/>
    <n v="7724"/>
    <x v="0"/>
    <m/>
    <m/>
    <m/>
    <m/>
    <m/>
    <m/>
    <s v="A4S02_14220"/>
    <n v="387"/>
    <m/>
    <m/>
  </r>
  <r>
    <n v="14"/>
    <x v="1"/>
    <x v="1"/>
    <s v="GCA_001766235.1"/>
    <s v="Primary Assembly"/>
    <s v="plasmid"/>
    <s v="unnamed2"/>
    <s v="CP015166.1"/>
    <n v="7338"/>
    <n v="7724"/>
    <x v="0"/>
    <s v="AOW47987.1"/>
    <m/>
    <m/>
    <s v="hypothetical protein"/>
    <m/>
    <m/>
    <s v="A4S02_14220"/>
    <n v="387"/>
    <n v="128"/>
    <m/>
  </r>
  <r>
    <n v="15"/>
    <x v="0"/>
    <x v="2"/>
    <s v="GCA_001766235.1"/>
    <s v="Primary Assembly"/>
    <s v="plasmid"/>
    <s v="unnamed2"/>
    <s v="CP015166.1"/>
    <n v="7760"/>
    <n v="8038"/>
    <x v="1"/>
    <m/>
    <m/>
    <m/>
    <m/>
    <m/>
    <m/>
    <s v="A4S02_14225"/>
    <n v="279"/>
    <m/>
    <s v="pseudo"/>
  </r>
  <r>
    <n v="16"/>
    <x v="1"/>
    <x v="3"/>
    <s v="GCA_001766235.1"/>
    <s v="Primary Assembly"/>
    <s v="plasmid"/>
    <s v="unnamed2"/>
    <s v="CP015166.1"/>
    <n v="7760"/>
    <n v="8038"/>
    <x v="1"/>
    <m/>
    <m/>
    <m/>
    <s v="hypothetical protein"/>
    <m/>
    <m/>
    <s v="A4S02_14225"/>
    <n v="279"/>
    <m/>
    <s v="pseudo"/>
  </r>
  <r>
    <n v="17"/>
    <x v="0"/>
    <x v="0"/>
    <s v="GCA_001766235.1"/>
    <s v="Primary Assembly"/>
    <s v="plasmid"/>
    <s v="unnamed2"/>
    <s v="CP015166.1"/>
    <n v="8110"/>
    <n v="8379"/>
    <x v="1"/>
    <m/>
    <m/>
    <m/>
    <m/>
    <m/>
    <m/>
    <s v="A4S02_14230"/>
    <n v="270"/>
    <m/>
    <m/>
  </r>
  <r>
    <n v="18"/>
    <x v="1"/>
    <x v="1"/>
    <s v="GCA_001766235.1"/>
    <s v="Primary Assembly"/>
    <s v="plasmid"/>
    <s v="unnamed2"/>
    <s v="CP015166.1"/>
    <n v="8110"/>
    <n v="8379"/>
    <x v="1"/>
    <s v="AOW48019.1"/>
    <m/>
    <m/>
    <s v="transposase"/>
    <m/>
    <m/>
    <s v="A4S02_14230"/>
    <n v="270"/>
    <n v="89"/>
    <m/>
  </r>
  <r>
    <n v="19"/>
    <x v="0"/>
    <x v="0"/>
    <s v="GCA_001766235.1"/>
    <s v="Primary Assembly"/>
    <s v="plasmid"/>
    <s v="unnamed2"/>
    <s v="CP015166.1"/>
    <n v="8961"/>
    <n v="9275"/>
    <x v="0"/>
    <m/>
    <m/>
    <m/>
    <m/>
    <m/>
    <m/>
    <s v="A4S02_14235"/>
    <n v="315"/>
    <m/>
    <m/>
  </r>
  <r>
    <n v="20"/>
    <x v="1"/>
    <x v="1"/>
    <s v="GCA_001766235.1"/>
    <s v="Primary Assembly"/>
    <s v="plasmid"/>
    <s v="unnamed2"/>
    <s v="CP015166.1"/>
    <n v="8961"/>
    <n v="9275"/>
    <x v="0"/>
    <s v="AOW47988.1"/>
    <m/>
    <m/>
    <s v="hypothetical protein"/>
    <m/>
    <m/>
    <s v="A4S02_14235"/>
    <n v="315"/>
    <n v="104"/>
    <m/>
  </r>
  <r>
    <n v="21"/>
    <x v="0"/>
    <x v="0"/>
    <s v="GCA_001766235.1"/>
    <s v="Primary Assembly"/>
    <s v="plasmid"/>
    <s v="unnamed2"/>
    <s v="CP015166.1"/>
    <n v="9802"/>
    <n v="10017"/>
    <x v="1"/>
    <m/>
    <m/>
    <m/>
    <m/>
    <m/>
    <m/>
    <s v="A4S02_14240"/>
    <n v="216"/>
    <m/>
    <m/>
  </r>
  <r>
    <n v="22"/>
    <x v="1"/>
    <x v="1"/>
    <s v="GCA_001766235.1"/>
    <s v="Primary Assembly"/>
    <s v="plasmid"/>
    <s v="unnamed2"/>
    <s v="CP015166.1"/>
    <n v="9802"/>
    <n v="10017"/>
    <x v="1"/>
    <s v="AOW47989.1"/>
    <m/>
    <m/>
    <s v="hypothetical protein"/>
    <m/>
    <m/>
    <s v="A4S02_14240"/>
    <n v="216"/>
    <n v="71"/>
    <m/>
  </r>
  <r>
    <n v="23"/>
    <x v="0"/>
    <x v="0"/>
    <s v="GCA_001766235.1"/>
    <s v="Primary Assembly"/>
    <s v="plasmid"/>
    <s v="unnamed2"/>
    <s v="CP015166.1"/>
    <n v="10016"/>
    <n v="10615"/>
    <x v="0"/>
    <m/>
    <m/>
    <m/>
    <m/>
    <m/>
    <m/>
    <s v="A4S02_14245"/>
    <n v="600"/>
    <m/>
    <m/>
  </r>
  <r>
    <n v="24"/>
    <x v="1"/>
    <x v="1"/>
    <s v="GCA_001766235.1"/>
    <s v="Primary Assembly"/>
    <s v="plasmid"/>
    <s v="unnamed2"/>
    <s v="CP015166.1"/>
    <n v="10016"/>
    <n v="10615"/>
    <x v="0"/>
    <s v="AOW47990.1"/>
    <m/>
    <m/>
    <s v="restriction endonuclease subunit S"/>
    <m/>
    <m/>
    <s v="A4S02_14245"/>
    <n v="600"/>
    <n v="199"/>
    <m/>
  </r>
  <r>
    <n v="25"/>
    <x v="0"/>
    <x v="0"/>
    <s v="GCA_001766235.1"/>
    <s v="Primary Assembly"/>
    <s v="plasmid"/>
    <s v="unnamed2"/>
    <s v="CP015166.1"/>
    <n v="10654"/>
    <n v="12180"/>
    <x v="0"/>
    <m/>
    <m/>
    <m/>
    <m/>
    <m/>
    <m/>
    <s v="A4S02_14250"/>
    <n v="1527"/>
    <m/>
    <m/>
  </r>
  <r>
    <n v="26"/>
    <x v="1"/>
    <x v="1"/>
    <s v="GCA_001766235.1"/>
    <s v="Primary Assembly"/>
    <s v="plasmid"/>
    <s v="unnamed2"/>
    <s v="CP015166.1"/>
    <n v="10654"/>
    <n v="12180"/>
    <x v="0"/>
    <s v="AOW47991.1"/>
    <m/>
    <m/>
    <s v="type I restriction-modification system subunit M"/>
    <m/>
    <m/>
    <s v="A4S02_14250"/>
    <n v="1527"/>
    <n v="508"/>
    <m/>
  </r>
  <r>
    <n v="27"/>
    <x v="0"/>
    <x v="0"/>
    <s v="GCA_001766235.1"/>
    <s v="Primary Assembly"/>
    <s v="plasmid"/>
    <s v="unnamed2"/>
    <s v="CP015166.1"/>
    <n v="12170"/>
    <n v="13411"/>
    <x v="0"/>
    <m/>
    <m/>
    <m/>
    <m/>
    <m/>
    <m/>
    <s v="A4S02_14255"/>
    <n v="1242"/>
    <m/>
    <m/>
  </r>
  <r>
    <n v="28"/>
    <x v="1"/>
    <x v="1"/>
    <s v="GCA_001766235.1"/>
    <s v="Primary Assembly"/>
    <s v="plasmid"/>
    <s v="unnamed2"/>
    <s v="CP015166.1"/>
    <n v="12170"/>
    <n v="13411"/>
    <x v="0"/>
    <s v="AOW47992.1"/>
    <m/>
    <m/>
    <s v="restriction endonuclease subunit S"/>
    <m/>
    <m/>
    <s v="A4S02_14255"/>
    <n v="1242"/>
    <n v="413"/>
    <m/>
  </r>
  <r>
    <n v="29"/>
    <x v="0"/>
    <x v="0"/>
    <s v="GCA_001766235.1"/>
    <s v="Primary Assembly"/>
    <s v="plasmid"/>
    <s v="unnamed2"/>
    <s v="CP015166.1"/>
    <n v="13442"/>
    <n v="16738"/>
    <x v="0"/>
    <m/>
    <m/>
    <m/>
    <m/>
    <m/>
    <m/>
    <s v="A4S02_14260"/>
    <n v="3297"/>
    <m/>
    <m/>
  </r>
  <r>
    <n v="30"/>
    <x v="1"/>
    <x v="1"/>
    <s v="GCA_001766235.1"/>
    <s v="Primary Assembly"/>
    <s v="plasmid"/>
    <s v="unnamed2"/>
    <s v="CP015166.1"/>
    <n v="13442"/>
    <n v="16738"/>
    <x v="0"/>
    <s v="AOW47993.1"/>
    <m/>
    <m/>
    <s v="DEAD/DEAH box helicase"/>
    <m/>
    <m/>
    <s v="A4S02_14260"/>
    <n v="3297"/>
    <n v="1098"/>
    <m/>
  </r>
  <r>
    <n v="31"/>
    <x v="0"/>
    <x v="0"/>
    <s v="GCA_001766235.1"/>
    <s v="Primary Assembly"/>
    <s v="plasmid"/>
    <s v="unnamed2"/>
    <s v="CP015166.1"/>
    <n v="16741"/>
    <n v="17478"/>
    <x v="0"/>
    <m/>
    <m/>
    <m/>
    <m/>
    <m/>
    <m/>
    <s v="A4S02_14265"/>
    <n v="738"/>
    <m/>
    <m/>
  </r>
  <r>
    <n v="32"/>
    <x v="1"/>
    <x v="1"/>
    <s v="GCA_001766235.1"/>
    <s v="Primary Assembly"/>
    <s v="plasmid"/>
    <s v="unnamed2"/>
    <s v="CP015166.1"/>
    <n v="16741"/>
    <n v="17478"/>
    <x v="0"/>
    <s v="AOW47994.1"/>
    <m/>
    <m/>
    <s v="metal-dependent hydrolase"/>
    <m/>
    <m/>
    <s v="A4S02_14265"/>
    <n v="738"/>
    <n v="245"/>
    <m/>
  </r>
  <r>
    <n v="33"/>
    <x v="0"/>
    <x v="0"/>
    <s v="GCA_001766235.1"/>
    <s v="Primary Assembly"/>
    <s v="plasmid"/>
    <s v="unnamed2"/>
    <s v="CP015166.1"/>
    <n v="17802"/>
    <n v="22247"/>
    <x v="1"/>
    <m/>
    <m/>
    <m/>
    <m/>
    <m/>
    <m/>
    <s v="A4S02_14270"/>
    <n v="4446"/>
    <m/>
    <m/>
  </r>
  <r>
    <n v="34"/>
    <x v="1"/>
    <x v="1"/>
    <s v="GCA_001766235.1"/>
    <s v="Primary Assembly"/>
    <s v="plasmid"/>
    <s v="unnamed2"/>
    <s v="CP015166.1"/>
    <n v="17802"/>
    <n v="22247"/>
    <x v="1"/>
    <s v="AOW47995.1"/>
    <m/>
    <m/>
    <s v="AAA family ATPase"/>
    <m/>
    <m/>
    <s v="A4S02_14270"/>
    <n v="4446"/>
    <n v="1481"/>
    <m/>
  </r>
  <r>
    <n v="35"/>
    <x v="0"/>
    <x v="0"/>
    <s v="GCA_001766235.1"/>
    <s v="Primary Assembly"/>
    <s v="plasmid"/>
    <s v="unnamed2"/>
    <s v="CP015166.1"/>
    <n v="22487"/>
    <n v="25378"/>
    <x v="1"/>
    <m/>
    <m/>
    <m/>
    <m/>
    <m/>
    <m/>
    <s v="A4S02_14275"/>
    <n v="2892"/>
    <m/>
    <m/>
  </r>
  <r>
    <n v="36"/>
    <x v="1"/>
    <x v="1"/>
    <s v="GCA_001766235.1"/>
    <s v="Primary Assembly"/>
    <s v="plasmid"/>
    <s v="unnamed2"/>
    <s v="CP015166.1"/>
    <n v="22487"/>
    <n v="25378"/>
    <x v="1"/>
    <s v="AOW47996.1"/>
    <m/>
    <m/>
    <s v="transposase"/>
    <m/>
    <m/>
    <s v="A4S02_14275"/>
    <n v="2892"/>
    <n v="963"/>
    <m/>
  </r>
  <r>
    <n v="37"/>
    <x v="0"/>
    <x v="0"/>
    <s v="GCA_001766235.1"/>
    <s v="Primary Assembly"/>
    <s v="plasmid"/>
    <s v="unnamed2"/>
    <s v="CP015166.1"/>
    <n v="25504"/>
    <n v="26118"/>
    <x v="0"/>
    <m/>
    <m/>
    <m/>
    <m/>
    <m/>
    <m/>
    <s v="A4S02_14280"/>
    <n v="615"/>
    <m/>
    <m/>
  </r>
  <r>
    <n v="38"/>
    <x v="1"/>
    <x v="1"/>
    <s v="GCA_001766235.1"/>
    <s v="Primary Assembly"/>
    <s v="plasmid"/>
    <s v="unnamed2"/>
    <s v="CP015166.1"/>
    <n v="25504"/>
    <n v="26118"/>
    <x v="0"/>
    <s v="AOW48020.1"/>
    <m/>
    <m/>
    <s v="transposon DNA-invertase"/>
    <m/>
    <m/>
    <s v="A4S02_14280"/>
    <n v="615"/>
    <n v="204"/>
    <m/>
  </r>
  <r>
    <n v="39"/>
    <x v="0"/>
    <x v="0"/>
    <s v="GCA_001766235.1"/>
    <s v="Primary Assembly"/>
    <s v="plasmid"/>
    <s v="unnamed2"/>
    <s v="CP015166.1"/>
    <n v="26288"/>
    <n v="26665"/>
    <x v="0"/>
    <m/>
    <m/>
    <m/>
    <m/>
    <m/>
    <m/>
    <s v="A4S02_14285"/>
    <n v="378"/>
    <m/>
    <m/>
  </r>
  <r>
    <n v="40"/>
    <x v="1"/>
    <x v="1"/>
    <s v="GCA_001766235.1"/>
    <s v="Primary Assembly"/>
    <s v="plasmid"/>
    <s v="unnamed2"/>
    <s v="CP015166.1"/>
    <n v="26288"/>
    <n v="26665"/>
    <x v="0"/>
    <s v="AOW47997.1"/>
    <m/>
    <m/>
    <s v="hypothetical protein"/>
    <m/>
    <m/>
    <s v="A4S02_14285"/>
    <n v="378"/>
    <n v="125"/>
    <m/>
  </r>
  <r>
    <n v="41"/>
    <x v="0"/>
    <x v="0"/>
    <s v="GCA_001766235.1"/>
    <s v="Primary Assembly"/>
    <s v="plasmid"/>
    <s v="unnamed2"/>
    <s v="CP015166.1"/>
    <n v="26690"/>
    <n v="26884"/>
    <x v="0"/>
    <m/>
    <m/>
    <m/>
    <m/>
    <m/>
    <m/>
    <s v="A4S02_14290"/>
    <n v="195"/>
    <m/>
    <m/>
  </r>
  <r>
    <n v="42"/>
    <x v="1"/>
    <x v="1"/>
    <s v="GCA_001766235.1"/>
    <s v="Primary Assembly"/>
    <s v="plasmid"/>
    <s v="unnamed2"/>
    <s v="CP015166.1"/>
    <n v="26690"/>
    <n v="26884"/>
    <x v="0"/>
    <s v="AOW47998.1"/>
    <m/>
    <m/>
    <s v="hypothetical protein"/>
    <m/>
    <m/>
    <s v="A4S02_14290"/>
    <n v="195"/>
    <n v="64"/>
    <m/>
  </r>
  <r>
    <n v="43"/>
    <x v="0"/>
    <x v="2"/>
    <s v="GCA_001766235.1"/>
    <s v="Primary Assembly"/>
    <s v="plasmid"/>
    <s v="unnamed2"/>
    <s v="CP015166.1"/>
    <n v="27977"/>
    <n v="28522"/>
    <x v="0"/>
    <m/>
    <m/>
    <m/>
    <m/>
    <m/>
    <m/>
    <s v="A4S02_14295"/>
    <n v="546"/>
    <m/>
    <s v="pseudo"/>
  </r>
  <r>
    <n v="44"/>
    <x v="1"/>
    <x v="3"/>
    <s v="GCA_001766235.1"/>
    <s v="Primary Assembly"/>
    <s v="plasmid"/>
    <s v="unnamed2"/>
    <s v="CP015166.1"/>
    <n v="27977"/>
    <n v="28522"/>
    <x v="0"/>
    <m/>
    <m/>
    <m/>
    <s v="conjugal transfer protein TraA"/>
    <m/>
    <m/>
    <s v="A4S02_14295"/>
    <n v="546"/>
    <m/>
    <s v="pseudo"/>
  </r>
  <r>
    <n v="45"/>
    <x v="0"/>
    <x v="0"/>
    <s v="GCA_001766235.1"/>
    <s v="Primary Assembly"/>
    <s v="plasmid"/>
    <s v="unnamed2"/>
    <s v="CP015166.1"/>
    <n v="28630"/>
    <n v="29508"/>
    <x v="0"/>
    <m/>
    <m/>
    <m/>
    <m/>
    <m/>
    <m/>
    <s v="A4S02_14300"/>
    <n v="879"/>
    <m/>
    <m/>
  </r>
  <r>
    <n v="46"/>
    <x v="1"/>
    <x v="1"/>
    <s v="GCA_001766235.1"/>
    <s v="Primary Assembly"/>
    <s v="plasmid"/>
    <s v="unnamed2"/>
    <s v="CP015166.1"/>
    <n v="28630"/>
    <n v="29508"/>
    <x v="0"/>
    <s v="AOW47999.1"/>
    <m/>
    <m/>
    <s v="methyltransferase"/>
    <m/>
    <m/>
    <s v="A4S02_14300"/>
    <n v="879"/>
    <n v="292"/>
    <m/>
  </r>
  <r>
    <n v="47"/>
    <x v="0"/>
    <x v="0"/>
    <s v="GCA_001766235.1"/>
    <s v="Primary Assembly"/>
    <s v="plasmid"/>
    <s v="unnamed2"/>
    <s v="CP015166.1"/>
    <n v="29473"/>
    <n v="30501"/>
    <x v="1"/>
    <m/>
    <m/>
    <m/>
    <m/>
    <m/>
    <m/>
    <s v="A4S02_14305"/>
    <n v="1029"/>
    <m/>
    <m/>
  </r>
  <r>
    <n v="48"/>
    <x v="1"/>
    <x v="1"/>
    <s v="GCA_001766235.1"/>
    <s v="Primary Assembly"/>
    <s v="plasmid"/>
    <s v="unnamed2"/>
    <s v="CP015166.1"/>
    <n v="29473"/>
    <n v="30501"/>
    <x v="1"/>
    <s v="AOW48000.1"/>
    <m/>
    <m/>
    <s v="hypothetical protein"/>
    <m/>
    <m/>
    <s v="A4S02_14305"/>
    <n v="1029"/>
    <n v="342"/>
    <m/>
  </r>
  <r>
    <n v="49"/>
    <x v="0"/>
    <x v="0"/>
    <s v="GCA_001766235.1"/>
    <s v="Primary Assembly"/>
    <s v="plasmid"/>
    <s v="unnamed2"/>
    <s v="CP015166.1"/>
    <n v="30498"/>
    <n v="30743"/>
    <x v="1"/>
    <m/>
    <m/>
    <m/>
    <m/>
    <m/>
    <m/>
    <s v="A4S02_14310"/>
    <n v="246"/>
    <m/>
    <m/>
  </r>
  <r>
    <n v="50"/>
    <x v="1"/>
    <x v="1"/>
    <s v="GCA_001766235.1"/>
    <s v="Primary Assembly"/>
    <s v="plasmid"/>
    <s v="unnamed2"/>
    <s v="CP015166.1"/>
    <n v="30498"/>
    <n v="30743"/>
    <x v="1"/>
    <s v="AOW48001.1"/>
    <m/>
    <m/>
    <s v="transcriptional regulator"/>
    <m/>
    <m/>
    <s v="A4S02_14310"/>
    <n v="246"/>
    <n v="81"/>
    <m/>
  </r>
  <r>
    <n v="51"/>
    <x v="0"/>
    <x v="0"/>
    <s v="GCA_001766235.1"/>
    <s v="Primary Assembly"/>
    <s v="plasmid"/>
    <s v="unnamed2"/>
    <s v="CP015166.1"/>
    <n v="30823"/>
    <n v="31251"/>
    <x v="1"/>
    <m/>
    <m/>
    <m/>
    <m/>
    <m/>
    <m/>
    <s v="A4S02_14315"/>
    <n v="429"/>
    <m/>
    <m/>
  </r>
  <r>
    <n v="52"/>
    <x v="1"/>
    <x v="1"/>
    <s v="GCA_001766235.1"/>
    <s v="Primary Assembly"/>
    <s v="plasmid"/>
    <s v="unnamed2"/>
    <s v="CP015166.1"/>
    <n v="30823"/>
    <n v="31251"/>
    <x v="1"/>
    <s v="AOW48002.1"/>
    <m/>
    <m/>
    <s v="hypothetical protein"/>
    <m/>
    <m/>
    <s v="A4S02_14315"/>
    <n v="429"/>
    <n v="142"/>
    <m/>
  </r>
  <r>
    <n v="53"/>
    <x v="0"/>
    <x v="0"/>
    <s v="GCA_001766235.1"/>
    <s v="Primary Assembly"/>
    <s v="plasmid"/>
    <s v="unnamed2"/>
    <s v="CP015166.1"/>
    <n v="31422"/>
    <n v="32021"/>
    <x v="1"/>
    <m/>
    <m/>
    <m/>
    <m/>
    <m/>
    <m/>
    <s v="A4S02_14320"/>
    <n v="600"/>
    <m/>
    <m/>
  </r>
  <r>
    <n v="54"/>
    <x v="1"/>
    <x v="1"/>
    <s v="GCA_001766235.1"/>
    <s v="Primary Assembly"/>
    <s v="plasmid"/>
    <s v="unnamed2"/>
    <s v="CP015166.1"/>
    <n v="31422"/>
    <n v="32021"/>
    <x v="1"/>
    <s v="AOW48003.1"/>
    <m/>
    <m/>
    <s v="hypothetical protein"/>
    <m/>
    <m/>
    <s v="A4S02_14320"/>
    <n v="600"/>
    <n v="199"/>
    <m/>
  </r>
  <r>
    <n v="55"/>
    <x v="0"/>
    <x v="0"/>
    <s v="GCA_001766235.1"/>
    <s v="Primary Assembly"/>
    <s v="plasmid"/>
    <s v="unnamed2"/>
    <s v="CP015166.1"/>
    <n v="32136"/>
    <n v="32426"/>
    <x v="1"/>
    <m/>
    <m/>
    <m/>
    <m/>
    <m/>
    <m/>
    <s v="A4S02_14325"/>
    <n v="291"/>
    <m/>
    <m/>
  </r>
  <r>
    <n v="56"/>
    <x v="1"/>
    <x v="1"/>
    <s v="GCA_001766235.1"/>
    <s v="Primary Assembly"/>
    <s v="plasmid"/>
    <s v="unnamed2"/>
    <s v="CP015166.1"/>
    <n v="32136"/>
    <n v="32426"/>
    <x v="1"/>
    <s v="AOW48004.1"/>
    <m/>
    <m/>
    <s v="hypothetical protein"/>
    <m/>
    <m/>
    <s v="A4S02_14325"/>
    <n v="291"/>
    <n v="96"/>
    <m/>
  </r>
  <r>
    <n v="57"/>
    <x v="0"/>
    <x v="0"/>
    <s v="GCA_001766235.1"/>
    <s v="Primary Assembly"/>
    <s v="plasmid"/>
    <s v="unnamed2"/>
    <s v="CP015166.1"/>
    <n v="33073"/>
    <n v="33858"/>
    <x v="0"/>
    <m/>
    <m/>
    <m/>
    <m/>
    <m/>
    <m/>
    <s v="A4S02_14330"/>
    <n v="786"/>
    <m/>
    <m/>
  </r>
  <r>
    <n v="58"/>
    <x v="1"/>
    <x v="1"/>
    <s v="GCA_001766235.1"/>
    <s v="Primary Assembly"/>
    <s v="plasmid"/>
    <s v="unnamed2"/>
    <s v="CP015166.1"/>
    <n v="33073"/>
    <n v="33858"/>
    <x v="0"/>
    <s v="AOW48005.1"/>
    <m/>
    <m/>
    <s v="hypothetical protein"/>
    <m/>
    <m/>
    <s v="A4S02_14330"/>
    <n v="786"/>
    <n v="261"/>
    <m/>
  </r>
  <r>
    <n v="59"/>
    <x v="0"/>
    <x v="2"/>
    <s v="GCA_001766235.1"/>
    <s v="Primary Assembly"/>
    <s v="plasmid"/>
    <s v="unnamed2"/>
    <s v="CP015166.1"/>
    <n v="33850"/>
    <n v="34461"/>
    <x v="1"/>
    <m/>
    <m/>
    <m/>
    <m/>
    <m/>
    <m/>
    <s v="A4S02_14335"/>
    <n v="612"/>
    <m/>
    <s v="pseudo"/>
  </r>
  <r>
    <n v="60"/>
    <x v="1"/>
    <x v="3"/>
    <s v="GCA_001766235.1"/>
    <s v="Primary Assembly"/>
    <s v="plasmid"/>
    <s v="unnamed2"/>
    <s v="CP015166.1"/>
    <n v="33850"/>
    <n v="34461"/>
    <x v="1"/>
    <m/>
    <m/>
    <m/>
    <s v="transposon DNA-invertase"/>
    <m/>
    <m/>
    <s v="A4S02_14335"/>
    <n v="612"/>
    <m/>
    <s v="pseudo"/>
  </r>
  <r>
    <n v="61"/>
    <x v="0"/>
    <x v="0"/>
    <s v="GCA_001766235.1"/>
    <s v="Primary Assembly"/>
    <s v="plasmid"/>
    <s v="unnamed2"/>
    <s v="CP015166.1"/>
    <n v="34422"/>
    <n v="35327"/>
    <x v="1"/>
    <m/>
    <m/>
    <m/>
    <m/>
    <m/>
    <m/>
    <s v="A4S02_14340"/>
    <n v="906"/>
    <m/>
    <m/>
  </r>
  <r>
    <n v="62"/>
    <x v="1"/>
    <x v="1"/>
    <s v="GCA_001766235.1"/>
    <s v="Primary Assembly"/>
    <s v="plasmid"/>
    <s v="unnamed2"/>
    <s v="CP015166.1"/>
    <n v="34422"/>
    <n v="35327"/>
    <x v="1"/>
    <s v="AOW48006.1"/>
    <m/>
    <m/>
    <s v="hypothetical protein"/>
    <m/>
    <m/>
    <s v="A4S02_14340"/>
    <n v="906"/>
    <n v="301"/>
    <m/>
  </r>
  <r>
    <n v="63"/>
    <x v="0"/>
    <x v="0"/>
    <s v="GCA_001766235.1"/>
    <s v="Primary Assembly"/>
    <s v="plasmid"/>
    <s v="unnamed2"/>
    <s v="CP015166.1"/>
    <n v="35869"/>
    <n v="37470"/>
    <x v="0"/>
    <m/>
    <m/>
    <m/>
    <m/>
    <m/>
    <m/>
    <s v="A4S02_14345"/>
    <n v="1602"/>
    <m/>
    <m/>
  </r>
  <r>
    <n v="64"/>
    <x v="1"/>
    <x v="1"/>
    <s v="GCA_001766235.1"/>
    <s v="Primary Assembly"/>
    <s v="plasmid"/>
    <s v="unnamed2"/>
    <s v="CP015166.1"/>
    <n v="35869"/>
    <n v="37470"/>
    <x v="0"/>
    <s v="AOW48007.1"/>
    <m/>
    <m/>
    <s v="B12-binding domain-containing radical SAM protein"/>
    <m/>
    <m/>
    <s v="A4S02_14345"/>
    <n v="1602"/>
    <n v="533"/>
    <m/>
  </r>
  <r>
    <n v="65"/>
    <x v="0"/>
    <x v="0"/>
    <s v="GCA_001766235.1"/>
    <s v="Primary Assembly"/>
    <s v="plasmid"/>
    <s v="unnamed2"/>
    <s v="CP015166.1"/>
    <n v="37804"/>
    <n v="38397"/>
    <x v="1"/>
    <m/>
    <m/>
    <m/>
    <m/>
    <m/>
    <m/>
    <s v="A4S02_14350"/>
    <n v="594"/>
    <m/>
    <m/>
  </r>
  <r>
    <n v="66"/>
    <x v="1"/>
    <x v="1"/>
    <s v="GCA_001766235.1"/>
    <s v="Primary Assembly"/>
    <s v="plasmid"/>
    <s v="unnamed2"/>
    <s v="CP015166.1"/>
    <n v="37804"/>
    <n v="38397"/>
    <x v="1"/>
    <s v="AOW48008.1"/>
    <m/>
    <m/>
    <s v="DNA resolvase"/>
    <m/>
    <m/>
    <s v="A4S02_14350"/>
    <n v="594"/>
    <n v="197"/>
    <m/>
  </r>
  <r>
    <n v="67"/>
    <x v="0"/>
    <x v="0"/>
    <s v="GCA_001766235.1"/>
    <s v="Primary Assembly"/>
    <s v="plasmid"/>
    <s v="unnamed2"/>
    <s v="CP015166.1"/>
    <n v="38546"/>
    <n v="40015"/>
    <x v="0"/>
    <m/>
    <m/>
    <m/>
    <m/>
    <m/>
    <m/>
    <s v="A4S02_14355"/>
    <n v="1470"/>
    <m/>
    <m/>
  </r>
  <r>
    <n v="68"/>
    <x v="1"/>
    <x v="1"/>
    <s v="GCA_001766235.1"/>
    <s v="Primary Assembly"/>
    <s v="plasmid"/>
    <s v="unnamed2"/>
    <s v="CP015166.1"/>
    <n v="38546"/>
    <n v="40015"/>
    <x v="0"/>
    <s v="AOW48009.1"/>
    <m/>
    <m/>
    <s v="transposase"/>
    <m/>
    <m/>
    <s v="A4S02_14355"/>
    <n v="1470"/>
    <n v="489"/>
    <m/>
  </r>
  <r>
    <n v="69"/>
    <x v="0"/>
    <x v="0"/>
    <s v="GCA_001766235.1"/>
    <s v="Primary Assembly"/>
    <s v="plasmid"/>
    <s v="unnamed2"/>
    <s v="CP015166.1"/>
    <n v="40015"/>
    <n v="40839"/>
    <x v="0"/>
    <m/>
    <m/>
    <m/>
    <m/>
    <m/>
    <m/>
    <s v="A4S02_14360"/>
    <n v="825"/>
    <m/>
    <m/>
  </r>
  <r>
    <n v="70"/>
    <x v="1"/>
    <x v="1"/>
    <s v="GCA_001766235.1"/>
    <s v="Primary Assembly"/>
    <s v="plasmid"/>
    <s v="unnamed2"/>
    <s v="CP015166.1"/>
    <n v="40015"/>
    <n v="40839"/>
    <x v="0"/>
    <s v="AOW48010.1"/>
    <m/>
    <m/>
    <s v="ATP-binding protein"/>
    <m/>
    <m/>
    <s v="A4S02_14360"/>
    <n v="825"/>
    <n v="274"/>
    <m/>
  </r>
  <r>
    <n v="71"/>
    <x v="0"/>
    <x v="0"/>
    <s v="GCA_001766235.1"/>
    <s v="Primary Assembly"/>
    <s v="plasmid"/>
    <s v="unnamed2"/>
    <s v="CP015166.1"/>
    <n v="40919"/>
    <n v="41515"/>
    <x v="0"/>
    <m/>
    <m/>
    <m/>
    <m/>
    <m/>
    <m/>
    <s v="A4S02_14365"/>
    <n v="597"/>
    <m/>
    <m/>
  </r>
  <r>
    <n v="72"/>
    <x v="1"/>
    <x v="1"/>
    <s v="GCA_001766235.1"/>
    <s v="Primary Assembly"/>
    <s v="plasmid"/>
    <s v="unnamed2"/>
    <s v="CP015166.1"/>
    <n v="40919"/>
    <n v="41515"/>
    <x v="0"/>
    <s v="AOW48011.1"/>
    <m/>
    <m/>
    <s v="DNA resolvase"/>
    <m/>
    <m/>
    <s v="A4S02_14365"/>
    <n v="597"/>
    <n v="198"/>
    <m/>
  </r>
  <r>
    <n v="73"/>
    <x v="0"/>
    <x v="0"/>
    <s v="GCA_001766235.1"/>
    <s v="Primary Assembly"/>
    <s v="plasmid"/>
    <s v="unnamed2"/>
    <s v="CP015166.1"/>
    <n v="41697"/>
    <n v="42356"/>
    <x v="0"/>
    <m/>
    <m/>
    <m/>
    <m/>
    <m/>
    <m/>
    <s v="A4S02_14370"/>
    <n v="660"/>
    <m/>
    <m/>
  </r>
  <r>
    <n v="74"/>
    <x v="1"/>
    <x v="1"/>
    <s v="GCA_001766235.1"/>
    <s v="Primary Assembly"/>
    <s v="plasmid"/>
    <s v="unnamed2"/>
    <s v="CP015166.1"/>
    <n v="41697"/>
    <n v="42356"/>
    <x v="0"/>
    <s v="AOW48012.1"/>
    <m/>
    <m/>
    <s v="chromosome partitioning protein ParA"/>
    <m/>
    <m/>
    <s v="A4S02_14370"/>
    <n v="660"/>
    <n v="219"/>
    <m/>
  </r>
  <r>
    <n v="75"/>
    <x v="0"/>
    <x v="0"/>
    <s v="GCA_001766235.1"/>
    <s v="Primary Assembly"/>
    <s v="plasmid"/>
    <s v="unnamed2"/>
    <s v="CP015166.1"/>
    <n v="42384"/>
    <n v="42641"/>
    <x v="0"/>
    <m/>
    <m/>
    <m/>
    <m/>
    <m/>
    <m/>
    <s v="A4S02_14375"/>
    <n v="258"/>
    <m/>
    <m/>
  </r>
  <r>
    <n v="76"/>
    <x v="1"/>
    <x v="1"/>
    <s v="GCA_001766235.1"/>
    <s v="Primary Assembly"/>
    <s v="plasmid"/>
    <s v="unnamed2"/>
    <s v="CP015166.1"/>
    <n v="42384"/>
    <n v="42641"/>
    <x v="0"/>
    <s v="AOW48013.1"/>
    <m/>
    <m/>
    <s v="hypothetical protein"/>
    <m/>
    <m/>
    <s v="A4S02_14375"/>
    <n v="258"/>
    <n v="85"/>
    <m/>
  </r>
  <r>
    <n v="77"/>
    <x v="0"/>
    <x v="0"/>
    <s v="GCA_001766235.1"/>
    <s v="Primary Assembly"/>
    <s v="plasmid"/>
    <s v="unnamed2"/>
    <s v="CP015166.1"/>
    <n v="42681"/>
    <n v="43736"/>
    <x v="1"/>
    <m/>
    <m/>
    <m/>
    <m/>
    <m/>
    <m/>
    <s v="A4S02_14380"/>
    <n v="1056"/>
    <m/>
    <m/>
  </r>
  <r>
    <n v="78"/>
    <x v="1"/>
    <x v="1"/>
    <s v="GCA_001766235.1"/>
    <s v="Primary Assembly"/>
    <s v="plasmid"/>
    <s v="unnamed2"/>
    <s v="CP015166.1"/>
    <n v="42681"/>
    <n v="43736"/>
    <x v="1"/>
    <s v="AOW48014.1"/>
    <m/>
    <m/>
    <s v="plasmid replication initiator"/>
    <m/>
    <m/>
    <s v="A4S02_14380"/>
    <n v="1056"/>
    <n v="351"/>
    <m/>
  </r>
  <r>
    <n v="79"/>
    <x v="0"/>
    <x v="0"/>
    <s v="GCA_001766235.1"/>
    <s v="Primary Assembly"/>
    <s v="plasmid"/>
    <s v="unnamed2"/>
    <s v="CP015166.1"/>
    <n v="44617"/>
    <n v="44844"/>
    <x v="0"/>
    <m/>
    <m/>
    <m/>
    <m/>
    <m/>
    <m/>
    <s v="A4S02_14385"/>
    <n v="228"/>
    <m/>
    <m/>
  </r>
  <r>
    <n v="80"/>
    <x v="1"/>
    <x v="1"/>
    <s v="GCA_001766235.1"/>
    <s v="Primary Assembly"/>
    <s v="plasmid"/>
    <s v="unnamed2"/>
    <s v="CP015166.1"/>
    <n v="44617"/>
    <n v="44844"/>
    <x v="0"/>
    <s v="AOW48021.1"/>
    <m/>
    <m/>
    <s v="AbrB family transcriptional regulator"/>
    <m/>
    <m/>
    <s v="A4S02_14385"/>
    <n v="228"/>
    <n v="75"/>
    <m/>
  </r>
  <r>
    <n v="81"/>
    <x v="0"/>
    <x v="0"/>
    <s v="GCA_001766235.1"/>
    <s v="Primary Assembly"/>
    <s v="plasmid"/>
    <s v="unnamed2"/>
    <s v="CP015166.1"/>
    <n v="44841"/>
    <n v="45236"/>
    <x v="0"/>
    <m/>
    <m/>
    <m/>
    <m/>
    <m/>
    <m/>
    <s v="A4S02_14390"/>
    <n v="396"/>
    <m/>
    <m/>
  </r>
  <r>
    <n v="82"/>
    <x v="1"/>
    <x v="1"/>
    <s v="GCA_001766235.1"/>
    <s v="Primary Assembly"/>
    <s v="plasmid"/>
    <s v="unnamed2"/>
    <s v="CP015166.1"/>
    <n v="44841"/>
    <n v="45236"/>
    <x v="0"/>
    <s v="AOW48015.1"/>
    <m/>
    <m/>
    <s v="death-on-curing protein"/>
    <m/>
    <m/>
    <s v="A4S02_14390"/>
    <n v="396"/>
    <n v="131"/>
    <m/>
  </r>
  <r>
    <n v="83"/>
    <x v="0"/>
    <x v="0"/>
    <s v="GCA_001766235.1"/>
    <s v="Primary Assembly"/>
    <s v="plasmid"/>
    <s v="unnamed2"/>
    <s v="CP015166.1"/>
    <n v="45364"/>
    <n v="45609"/>
    <x v="0"/>
    <m/>
    <m/>
    <m/>
    <m/>
    <m/>
    <m/>
    <s v="A4S02_14395"/>
    <n v="246"/>
    <m/>
    <m/>
  </r>
  <r>
    <n v="84"/>
    <x v="1"/>
    <x v="1"/>
    <s v="GCA_001766235.1"/>
    <s v="Primary Assembly"/>
    <s v="plasmid"/>
    <s v="unnamed2"/>
    <s v="CP015166.1"/>
    <n v="45364"/>
    <n v="45609"/>
    <x v="0"/>
    <s v="AOW48016.1"/>
    <m/>
    <m/>
    <s v="prevent-host-death protein"/>
    <m/>
    <m/>
    <s v="A4S02_14395"/>
    <n v="246"/>
    <n v="81"/>
    <m/>
  </r>
  <r>
    <n v="85"/>
    <x v="0"/>
    <x v="0"/>
    <s v="GCA_001766235.1"/>
    <s v="Primary Assembly"/>
    <s v="plasmid"/>
    <s v="unnamed2"/>
    <s v="CP015166.1"/>
    <n v="45606"/>
    <n v="45992"/>
    <x v="0"/>
    <m/>
    <m/>
    <m/>
    <m/>
    <m/>
    <m/>
    <s v="A4S02_14400"/>
    <n v="387"/>
    <m/>
    <m/>
  </r>
  <r>
    <n v="86"/>
    <x v="1"/>
    <x v="1"/>
    <s v="GCA_001766235.1"/>
    <s v="Primary Assembly"/>
    <s v="plasmid"/>
    <s v="unnamed2"/>
    <s v="CP015166.1"/>
    <n v="45606"/>
    <n v="45992"/>
    <x v="0"/>
    <s v="AOW48017.1"/>
    <m/>
    <m/>
    <s v="twitching motility protein PilT"/>
    <m/>
    <m/>
    <s v="A4S02_14400"/>
    <n v="387"/>
    <n v="128"/>
    <m/>
  </r>
  <r>
    <n v="87"/>
    <x v="0"/>
    <x v="2"/>
    <s v="GCA_001766235.1"/>
    <s v="Primary Assembly"/>
    <s v="plasmid"/>
    <s v="unnamed2"/>
    <s v="CP015166.1"/>
    <n v="46008"/>
    <n v="46190"/>
    <x v="0"/>
    <m/>
    <m/>
    <m/>
    <m/>
    <m/>
    <m/>
    <s v="A4S02_14405"/>
    <n v="183"/>
    <m/>
    <s v="pseudo"/>
  </r>
  <r>
    <n v="88"/>
    <x v="1"/>
    <x v="3"/>
    <s v="GCA_001766235.1"/>
    <s v="Primary Assembly"/>
    <s v="plasmid"/>
    <s v="unnamed2"/>
    <s v="CP015166.1"/>
    <n v="46008"/>
    <n v="46190"/>
    <x v="0"/>
    <m/>
    <m/>
    <m/>
    <s v="hypothetical protein"/>
    <m/>
    <m/>
    <s v="A4S02_14405"/>
    <n v="183"/>
    <m/>
    <s v="pseud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0">
  <r>
    <n v="1"/>
    <x v="0"/>
    <x v="0"/>
    <s v="GCA_001766235.1"/>
    <s v="Primary Assembly"/>
    <s v="plasmid"/>
    <s v="unnamed3"/>
    <s v="CP015167.1"/>
    <n v="1"/>
    <n v="43148"/>
    <x v="0"/>
    <m/>
    <m/>
    <m/>
    <m/>
    <m/>
    <m/>
    <s v="A4S02_14410"/>
    <n v="811"/>
    <m/>
    <s v="pseudo"/>
  </r>
  <r>
    <n v="2"/>
    <x v="1"/>
    <x v="1"/>
    <s v="GCA_001766235.1"/>
    <s v="Primary Assembly"/>
    <s v="plasmid"/>
    <s v="unnamed3"/>
    <s v="CP015167.1"/>
    <n v="1"/>
    <n v="43148"/>
    <x v="0"/>
    <m/>
    <m/>
    <m/>
    <s v="hypothetical protein"/>
    <m/>
    <m/>
    <s v="A4S02_14410"/>
    <n v="811"/>
    <m/>
    <s v="pseudo"/>
  </r>
  <r>
    <n v="3"/>
    <x v="0"/>
    <x v="2"/>
    <s v="GCA_001766235.1"/>
    <s v="Primary Assembly"/>
    <s v="plasmid"/>
    <s v="unnamed3"/>
    <s v="CP015167.1"/>
    <n v="856"/>
    <n v="1290"/>
    <x v="1"/>
    <m/>
    <m/>
    <m/>
    <m/>
    <m/>
    <m/>
    <s v="A4S02_14415"/>
    <n v="435"/>
    <m/>
    <m/>
  </r>
  <r>
    <n v="4"/>
    <x v="1"/>
    <x v="3"/>
    <s v="GCA_001766235.1"/>
    <s v="Primary Assembly"/>
    <s v="plasmid"/>
    <s v="unnamed3"/>
    <s v="CP015167.1"/>
    <n v="856"/>
    <n v="1290"/>
    <x v="1"/>
    <s v="AOW48022.1"/>
    <m/>
    <m/>
    <s v="camphor resistance protein CrcB"/>
    <m/>
    <m/>
    <s v="A4S02_14415"/>
    <n v="435"/>
    <n v="144"/>
    <m/>
  </r>
  <r>
    <n v="5"/>
    <x v="0"/>
    <x v="2"/>
    <s v="GCA_001766235.1"/>
    <s v="Primary Assembly"/>
    <s v="plasmid"/>
    <s v="unnamed3"/>
    <s v="CP015167.1"/>
    <n v="1310"/>
    <n v="1747"/>
    <x v="1"/>
    <m/>
    <m/>
    <m/>
    <m/>
    <m/>
    <m/>
    <s v="A4S02_14420"/>
    <n v="438"/>
    <m/>
    <m/>
  </r>
  <r>
    <n v="6"/>
    <x v="1"/>
    <x v="3"/>
    <s v="GCA_001766235.1"/>
    <s v="Primary Assembly"/>
    <s v="plasmid"/>
    <s v="unnamed3"/>
    <s v="CP015167.1"/>
    <n v="1310"/>
    <n v="1747"/>
    <x v="1"/>
    <s v="AOW48063.1"/>
    <m/>
    <m/>
    <s v="transporter"/>
    <m/>
    <m/>
    <s v="A4S02_14420"/>
    <n v="438"/>
    <n v="145"/>
    <m/>
  </r>
  <r>
    <n v="7"/>
    <x v="0"/>
    <x v="2"/>
    <s v="GCA_001766235.1"/>
    <s v="Primary Assembly"/>
    <s v="plasmid"/>
    <s v="unnamed3"/>
    <s v="CP015167.1"/>
    <n v="1797"/>
    <n v="2189"/>
    <x v="1"/>
    <m/>
    <m/>
    <m/>
    <m/>
    <m/>
    <m/>
    <s v="A4S02_14425"/>
    <n v="393"/>
    <m/>
    <m/>
  </r>
  <r>
    <n v="8"/>
    <x v="1"/>
    <x v="3"/>
    <s v="GCA_001766235.1"/>
    <s v="Primary Assembly"/>
    <s v="plasmid"/>
    <s v="unnamed3"/>
    <s v="CP015167.1"/>
    <n v="1797"/>
    <n v="2189"/>
    <x v="1"/>
    <s v="AOW48023.1"/>
    <m/>
    <m/>
    <s v="hypothetical protein"/>
    <m/>
    <m/>
    <s v="A4S02_14425"/>
    <n v="393"/>
    <n v="130"/>
    <m/>
  </r>
  <r>
    <n v="9"/>
    <x v="0"/>
    <x v="2"/>
    <s v="GCA_001766235.1"/>
    <s v="Primary Assembly"/>
    <s v="plasmid"/>
    <s v="unnamed3"/>
    <s v="CP015167.1"/>
    <n v="2322"/>
    <n v="2537"/>
    <x v="1"/>
    <m/>
    <m/>
    <m/>
    <m/>
    <m/>
    <m/>
    <s v="A4S02_14430"/>
    <n v="216"/>
    <m/>
    <m/>
  </r>
  <r>
    <n v="10"/>
    <x v="1"/>
    <x v="3"/>
    <s v="GCA_001766235.1"/>
    <s v="Primary Assembly"/>
    <s v="plasmid"/>
    <s v="unnamed3"/>
    <s v="CP015167.1"/>
    <n v="2322"/>
    <n v="2537"/>
    <x v="1"/>
    <s v="AOW48024.1"/>
    <m/>
    <m/>
    <s v="hypothetical protein"/>
    <m/>
    <m/>
    <s v="A4S02_14430"/>
    <n v="216"/>
    <n v="71"/>
    <m/>
  </r>
  <r>
    <n v="11"/>
    <x v="0"/>
    <x v="2"/>
    <s v="GCA_001766235.1"/>
    <s v="Primary Assembly"/>
    <s v="plasmid"/>
    <s v="unnamed3"/>
    <s v="CP015167.1"/>
    <n v="2680"/>
    <n v="3477"/>
    <x v="1"/>
    <m/>
    <m/>
    <m/>
    <m/>
    <m/>
    <m/>
    <s v="A4S02_14435"/>
    <n v="798"/>
    <m/>
    <m/>
  </r>
  <r>
    <n v="12"/>
    <x v="1"/>
    <x v="3"/>
    <s v="GCA_001766235.1"/>
    <s v="Primary Assembly"/>
    <s v="plasmid"/>
    <s v="unnamed3"/>
    <s v="CP015167.1"/>
    <n v="2680"/>
    <n v="3477"/>
    <x v="1"/>
    <s v="AOW48025.1"/>
    <m/>
    <m/>
    <s v="transcriptional initiation protein Tat"/>
    <m/>
    <m/>
    <s v="A4S02_14435"/>
    <n v="798"/>
    <n v="265"/>
    <m/>
  </r>
  <r>
    <n v="13"/>
    <x v="0"/>
    <x v="2"/>
    <s v="GCA_001766235.1"/>
    <s v="Primary Assembly"/>
    <s v="plasmid"/>
    <s v="unnamed3"/>
    <s v="CP015167.1"/>
    <n v="3486"/>
    <n v="4520"/>
    <x v="1"/>
    <m/>
    <m/>
    <m/>
    <m/>
    <m/>
    <m/>
    <s v="A4S02_14440"/>
    <n v="1035"/>
    <m/>
    <m/>
  </r>
  <r>
    <n v="14"/>
    <x v="1"/>
    <x v="3"/>
    <s v="GCA_001766235.1"/>
    <s v="Primary Assembly"/>
    <s v="plasmid"/>
    <s v="unnamed3"/>
    <s v="CP015167.1"/>
    <n v="3486"/>
    <n v="4520"/>
    <x v="1"/>
    <s v="AOW48026.1"/>
    <m/>
    <m/>
    <s v="glycine/betaine ABC transporter substrate-binding protein"/>
    <m/>
    <m/>
    <s v="A4S02_14440"/>
    <n v="1035"/>
    <n v="344"/>
    <m/>
  </r>
  <r>
    <n v="15"/>
    <x v="0"/>
    <x v="2"/>
    <s v="GCA_001766235.1"/>
    <s v="Primary Assembly"/>
    <s v="plasmid"/>
    <s v="unnamed3"/>
    <s v="CP015167.1"/>
    <n v="4521"/>
    <n v="5642"/>
    <x v="1"/>
    <m/>
    <m/>
    <m/>
    <m/>
    <m/>
    <m/>
    <s v="A4S02_14445"/>
    <n v="1122"/>
    <m/>
    <m/>
  </r>
  <r>
    <n v="16"/>
    <x v="1"/>
    <x v="3"/>
    <s v="GCA_001766235.1"/>
    <s v="Primary Assembly"/>
    <s v="plasmid"/>
    <s v="unnamed3"/>
    <s v="CP015167.1"/>
    <n v="4521"/>
    <n v="5642"/>
    <x v="1"/>
    <s v="AOW48027.1"/>
    <m/>
    <m/>
    <s v="quinol oxidase"/>
    <m/>
    <m/>
    <s v="A4S02_14445"/>
    <n v="1122"/>
    <n v="373"/>
    <m/>
  </r>
  <r>
    <n v="17"/>
    <x v="0"/>
    <x v="0"/>
    <s v="GCA_001766235.1"/>
    <s v="Primary Assembly"/>
    <s v="plasmid"/>
    <s v="unnamed3"/>
    <s v="CP015167.1"/>
    <n v="5851"/>
    <n v="6076"/>
    <x v="0"/>
    <m/>
    <m/>
    <m/>
    <m/>
    <m/>
    <m/>
    <s v="A4S02_14450"/>
    <n v="226"/>
    <m/>
    <s v="pseudo"/>
  </r>
  <r>
    <n v="18"/>
    <x v="1"/>
    <x v="1"/>
    <s v="GCA_001766235.1"/>
    <s v="Primary Assembly"/>
    <s v="plasmid"/>
    <s v="unnamed3"/>
    <s v="CP015167.1"/>
    <n v="5851"/>
    <n v="6076"/>
    <x v="0"/>
    <m/>
    <m/>
    <m/>
    <s v="hypothetical protein"/>
    <m/>
    <m/>
    <s v="A4S02_14450"/>
    <n v="226"/>
    <m/>
    <s v="pseudo"/>
  </r>
  <r>
    <n v="19"/>
    <x v="0"/>
    <x v="2"/>
    <s v="GCA_001766235.1"/>
    <s v="Primary Assembly"/>
    <s v="plasmid"/>
    <s v="unnamed3"/>
    <s v="CP015167.1"/>
    <n v="6392"/>
    <n v="6808"/>
    <x v="1"/>
    <m/>
    <m/>
    <m/>
    <m/>
    <m/>
    <m/>
    <s v="A4S02_14455"/>
    <n v="417"/>
    <m/>
    <m/>
  </r>
  <r>
    <n v="20"/>
    <x v="1"/>
    <x v="3"/>
    <s v="GCA_001766235.1"/>
    <s v="Primary Assembly"/>
    <s v="plasmid"/>
    <s v="unnamed3"/>
    <s v="CP015167.1"/>
    <n v="6392"/>
    <n v="6808"/>
    <x v="1"/>
    <s v="AOW48028.1"/>
    <m/>
    <m/>
    <s v="transposase"/>
    <m/>
    <m/>
    <s v="A4S02_14455"/>
    <n v="417"/>
    <n v="138"/>
    <m/>
  </r>
  <r>
    <n v="21"/>
    <x v="0"/>
    <x v="2"/>
    <s v="GCA_001766235.1"/>
    <s v="Primary Assembly"/>
    <s v="plasmid"/>
    <s v="unnamed3"/>
    <s v="CP015167.1"/>
    <n v="6880"/>
    <n v="7179"/>
    <x v="1"/>
    <m/>
    <m/>
    <m/>
    <m/>
    <m/>
    <m/>
    <s v="A4S02_14460"/>
    <n v="300"/>
    <m/>
    <m/>
  </r>
  <r>
    <n v="22"/>
    <x v="1"/>
    <x v="3"/>
    <s v="GCA_001766235.1"/>
    <s v="Primary Assembly"/>
    <s v="plasmid"/>
    <s v="unnamed3"/>
    <s v="CP015167.1"/>
    <n v="6880"/>
    <n v="7179"/>
    <x v="1"/>
    <s v="AOW48029.1"/>
    <m/>
    <m/>
    <s v="transposase"/>
    <m/>
    <m/>
    <s v="A4S02_14460"/>
    <n v="300"/>
    <n v="99"/>
    <m/>
  </r>
  <r>
    <n v="23"/>
    <x v="0"/>
    <x v="2"/>
    <s v="GCA_001766235.1"/>
    <s v="Primary Assembly"/>
    <s v="plasmid"/>
    <s v="unnamed3"/>
    <s v="CP015167.1"/>
    <n v="7252"/>
    <n v="7500"/>
    <x v="0"/>
    <m/>
    <m/>
    <m/>
    <m/>
    <m/>
    <m/>
    <s v="A4S02_14465"/>
    <n v="249"/>
    <m/>
    <m/>
  </r>
  <r>
    <n v="24"/>
    <x v="1"/>
    <x v="3"/>
    <s v="GCA_001766235.1"/>
    <s v="Primary Assembly"/>
    <s v="plasmid"/>
    <s v="unnamed3"/>
    <s v="CP015167.1"/>
    <n v="7252"/>
    <n v="7500"/>
    <x v="0"/>
    <s v="AOW48030.1"/>
    <m/>
    <m/>
    <s v="hypothetical protein"/>
    <m/>
    <m/>
    <s v="A4S02_14465"/>
    <n v="249"/>
    <n v="82"/>
    <m/>
  </r>
  <r>
    <n v="25"/>
    <x v="0"/>
    <x v="2"/>
    <s v="GCA_001766235.1"/>
    <s v="Primary Assembly"/>
    <s v="plasmid"/>
    <s v="unnamed3"/>
    <s v="CP015167.1"/>
    <n v="7561"/>
    <n v="8034"/>
    <x v="1"/>
    <m/>
    <m/>
    <m/>
    <m/>
    <m/>
    <m/>
    <s v="A4S02_14470"/>
    <n v="474"/>
    <m/>
    <m/>
  </r>
  <r>
    <n v="26"/>
    <x v="1"/>
    <x v="3"/>
    <s v="GCA_001766235.1"/>
    <s v="Primary Assembly"/>
    <s v="plasmid"/>
    <s v="unnamed3"/>
    <s v="CP015167.1"/>
    <n v="7561"/>
    <n v="8034"/>
    <x v="1"/>
    <s v="AOW48031.1"/>
    <m/>
    <m/>
    <s v="transposase"/>
    <m/>
    <m/>
    <s v="A4S02_14470"/>
    <n v="474"/>
    <n v="157"/>
    <m/>
  </r>
  <r>
    <n v="27"/>
    <x v="0"/>
    <x v="2"/>
    <s v="GCA_001766235.1"/>
    <s v="Primary Assembly"/>
    <s v="plasmid"/>
    <s v="unnamed3"/>
    <s v="CP015167.1"/>
    <n v="8875"/>
    <n v="9111"/>
    <x v="1"/>
    <m/>
    <m/>
    <m/>
    <m/>
    <m/>
    <m/>
    <s v="A4S02_14475"/>
    <n v="237"/>
    <m/>
    <m/>
  </r>
  <r>
    <n v="28"/>
    <x v="1"/>
    <x v="3"/>
    <s v="GCA_001766235.1"/>
    <s v="Primary Assembly"/>
    <s v="plasmid"/>
    <s v="unnamed3"/>
    <s v="CP015167.1"/>
    <n v="8875"/>
    <n v="9111"/>
    <x v="1"/>
    <s v="AOW48032.1"/>
    <m/>
    <m/>
    <s v="hypothetical protein"/>
    <m/>
    <m/>
    <s v="A4S02_14475"/>
    <n v="237"/>
    <n v="78"/>
    <m/>
  </r>
  <r>
    <n v="29"/>
    <x v="0"/>
    <x v="2"/>
    <s v="GCA_001766235.1"/>
    <s v="Primary Assembly"/>
    <s v="plasmid"/>
    <s v="unnamed3"/>
    <s v="CP015167.1"/>
    <n v="9101"/>
    <n v="9508"/>
    <x v="1"/>
    <m/>
    <m/>
    <m/>
    <m/>
    <m/>
    <m/>
    <s v="A4S02_14480"/>
    <n v="408"/>
    <m/>
    <m/>
  </r>
  <r>
    <n v="30"/>
    <x v="1"/>
    <x v="3"/>
    <s v="GCA_001766235.1"/>
    <s v="Primary Assembly"/>
    <s v="plasmid"/>
    <s v="unnamed3"/>
    <s v="CP015167.1"/>
    <n v="9101"/>
    <n v="9508"/>
    <x v="1"/>
    <s v="AOW48033.1"/>
    <m/>
    <m/>
    <s v="hypothetical protein"/>
    <m/>
    <m/>
    <s v="A4S02_14480"/>
    <n v="408"/>
    <n v="135"/>
    <m/>
  </r>
  <r>
    <n v="31"/>
    <x v="0"/>
    <x v="2"/>
    <s v="GCA_001766235.1"/>
    <s v="Primary Assembly"/>
    <s v="plasmid"/>
    <s v="unnamed3"/>
    <s v="CP015167.1"/>
    <n v="9799"/>
    <n v="10062"/>
    <x v="1"/>
    <m/>
    <m/>
    <m/>
    <m/>
    <m/>
    <m/>
    <s v="A4S02_14485"/>
    <n v="264"/>
    <m/>
    <m/>
  </r>
  <r>
    <n v="32"/>
    <x v="1"/>
    <x v="3"/>
    <s v="GCA_001766235.1"/>
    <s v="Primary Assembly"/>
    <s v="plasmid"/>
    <s v="unnamed3"/>
    <s v="CP015167.1"/>
    <n v="9799"/>
    <n v="10062"/>
    <x v="1"/>
    <s v="AOW48034.1"/>
    <m/>
    <m/>
    <s v="hypothetical protein"/>
    <m/>
    <m/>
    <s v="A4S02_14485"/>
    <n v="264"/>
    <n v="87"/>
    <m/>
  </r>
  <r>
    <n v="33"/>
    <x v="0"/>
    <x v="2"/>
    <s v="GCA_001766235.1"/>
    <s v="Primary Assembly"/>
    <s v="plasmid"/>
    <s v="unnamed3"/>
    <s v="CP015167.1"/>
    <n v="10130"/>
    <n v="10321"/>
    <x v="1"/>
    <m/>
    <m/>
    <m/>
    <m/>
    <m/>
    <m/>
    <s v="A4S02_14490"/>
    <n v="192"/>
    <m/>
    <m/>
  </r>
  <r>
    <n v="34"/>
    <x v="1"/>
    <x v="3"/>
    <s v="GCA_001766235.1"/>
    <s v="Primary Assembly"/>
    <s v="plasmid"/>
    <s v="unnamed3"/>
    <s v="CP015167.1"/>
    <n v="10130"/>
    <n v="10321"/>
    <x v="1"/>
    <s v="AOW48035.1"/>
    <m/>
    <m/>
    <s v="hypothetical protein"/>
    <m/>
    <m/>
    <s v="A4S02_14490"/>
    <n v="192"/>
    <n v="63"/>
    <m/>
  </r>
  <r>
    <n v="35"/>
    <x v="0"/>
    <x v="2"/>
    <s v="GCA_001766235.1"/>
    <s v="Primary Assembly"/>
    <s v="plasmid"/>
    <s v="unnamed3"/>
    <s v="CP015167.1"/>
    <n v="10455"/>
    <n v="10961"/>
    <x v="0"/>
    <m/>
    <m/>
    <m/>
    <m/>
    <m/>
    <m/>
    <s v="A4S02_14495"/>
    <n v="507"/>
    <m/>
    <m/>
  </r>
  <r>
    <n v="36"/>
    <x v="1"/>
    <x v="3"/>
    <s v="GCA_001766235.1"/>
    <s v="Primary Assembly"/>
    <s v="plasmid"/>
    <s v="unnamed3"/>
    <s v="CP015167.1"/>
    <n v="10455"/>
    <n v="10961"/>
    <x v="0"/>
    <s v="AOW48036.1"/>
    <m/>
    <m/>
    <s v="transcriptional regulator"/>
    <m/>
    <m/>
    <s v="A4S02_14495"/>
    <n v="507"/>
    <n v="168"/>
    <m/>
  </r>
  <r>
    <n v="37"/>
    <x v="0"/>
    <x v="2"/>
    <s v="GCA_001766235.1"/>
    <s v="Primary Assembly"/>
    <s v="plasmid"/>
    <s v="unnamed3"/>
    <s v="CP015167.1"/>
    <n v="10954"/>
    <n v="11220"/>
    <x v="0"/>
    <m/>
    <m/>
    <m/>
    <m/>
    <m/>
    <m/>
    <s v="A4S02_14500"/>
    <n v="267"/>
    <m/>
    <m/>
  </r>
  <r>
    <n v="38"/>
    <x v="1"/>
    <x v="3"/>
    <s v="GCA_001766235.1"/>
    <s v="Primary Assembly"/>
    <s v="plasmid"/>
    <s v="unnamed3"/>
    <s v="CP015167.1"/>
    <n v="10954"/>
    <n v="11220"/>
    <x v="0"/>
    <s v="AOW48037.1"/>
    <m/>
    <m/>
    <s v="conjugal transfer protein TraD"/>
    <m/>
    <m/>
    <s v="A4S02_14500"/>
    <n v="267"/>
    <n v="88"/>
    <m/>
  </r>
  <r>
    <n v="39"/>
    <x v="0"/>
    <x v="2"/>
    <s v="GCA_001766235.1"/>
    <s v="Primary Assembly"/>
    <s v="plasmid"/>
    <s v="unnamed3"/>
    <s v="CP015167.1"/>
    <n v="11285"/>
    <n v="11578"/>
    <x v="0"/>
    <m/>
    <m/>
    <m/>
    <m/>
    <m/>
    <m/>
    <s v="A4S02_14505"/>
    <n v="294"/>
    <m/>
    <m/>
  </r>
  <r>
    <n v="40"/>
    <x v="1"/>
    <x v="3"/>
    <s v="GCA_001766235.1"/>
    <s v="Primary Assembly"/>
    <s v="plasmid"/>
    <s v="unnamed3"/>
    <s v="CP015167.1"/>
    <n v="11285"/>
    <n v="11578"/>
    <x v="0"/>
    <s v="AOW48064.1"/>
    <m/>
    <m/>
    <s v="conjugal transfer protein TraC"/>
    <m/>
    <m/>
    <s v="A4S02_14505"/>
    <n v="294"/>
    <n v="97"/>
    <m/>
  </r>
  <r>
    <n v="41"/>
    <x v="0"/>
    <x v="2"/>
    <s v="GCA_001766235.1"/>
    <s v="Primary Assembly"/>
    <s v="plasmid"/>
    <s v="unnamed3"/>
    <s v="CP015167.1"/>
    <n v="11741"/>
    <n v="14827"/>
    <x v="1"/>
    <m/>
    <m/>
    <m/>
    <m/>
    <m/>
    <m/>
    <s v="A4S02_14510"/>
    <n v="3087"/>
    <m/>
    <m/>
  </r>
  <r>
    <n v="42"/>
    <x v="1"/>
    <x v="3"/>
    <s v="GCA_001766235.1"/>
    <s v="Primary Assembly"/>
    <s v="plasmid"/>
    <s v="unnamed3"/>
    <s v="CP015167.1"/>
    <n v="11741"/>
    <n v="14827"/>
    <x v="1"/>
    <s v="AOW48038.1"/>
    <m/>
    <m/>
    <s v="Ti-type conjugative transfer relaxase TraA"/>
    <m/>
    <m/>
    <s v="A4S02_14510"/>
    <n v="3087"/>
    <n v="1028"/>
    <m/>
  </r>
  <r>
    <n v="43"/>
    <x v="0"/>
    <x v="2"/>
    <s v="GCA_001766235.1"/>
    <s v="Primary Assembly"/>
    <s v="plasmid"/>
    <s v="unnamed3"/>
    <s v="CP015167.1"/>
    <n v="14882"/>
    <n v="15076"/>
    <x v="1"/>
    <m/>
    <m/>
    <m/>
    <m/>
    <m/>
    <m/>
    <s v="A4S02_14515"/>
    <n v="195"/>
    <m/>
    <m/>
  </r>
  <r>
    <n v="44"/>
    <x v="1"/>
    <x v="3"/>
    <s v="GCA_001766235.1"/>
    <s v="Primary Assembly"/>
    <s v="plasmid"/>
    <s v="unnamed3"/>
    <s v="CP015167.1"/>
    <n v="14882"/>
    <n v="15076"/>
    <x v="1"/>
    <s v="AOW48039.1"/>
    <m/>
    <m/>
    <s v="transcription regulator of the Arc/MetJ class"/>
    <m/>
    <m/>
    <s v="A4S02_14515"/>
    <n v="195"/>
    <n v="64"/>
    <m/>
  </r>
  <r>
    <n v="45"/>
    <x v="0"/>
    <x v="2"/>
    <s v="GCA_001766235.1"/>
    <s v="Primary Assembly"/>
    <s v="plasmid"/>
    <s v="unnamed3"/>
    <s v="CP015167.1"/>
    <n v="15205"/>
    <n v="16137"/>
    <x v="0"/>
    <m/>
    <m/>
    <m/>
    <m/>
    <m/>
    <m/>
    <s v="A4S02_14520"/>
    <n v="933"/>
    <m/>
    <m/>
  </r>
  <r>
    <n v="46"/>
    <x v="1"/>
    <x v="3"/>
    <s v="GCA_001766235.1"/>
    <s v="Primary Assembly"/>
    <s v="plasmid"/>
    <s v="unnamed3"/>
    <s v="CP015167.1"/>
    <n v="15205"/>
    <n v="16137"/>
    <x v="0"/>
    <s v="AOW48040.1"/>
    <m/>
    <m/>
    <s v="transposase"/>
    <m/>
    <m/>
    <s v="A4S02_14520"/>
    <n v="933"/>
    <n v="310"/>
    <m/>
  </r>
  <r>
    <n v="47"/>
    <x v="0"/>
    <x v="2"/>
    <s v="GCA_001766235.1"/>
    <s v="Primary Assembly"/>
    <s v="plasmid"/>
    <s v="unnamed3"/>
    <s v="CP015167.1"/>
    <n v="16684"/>
    <n v="17247"/>
    <x v="1"/>
    <m/>
    <m/>
    <m/>
    <m/>
    <m/>
    <m/>
    <s v="A4S02_14525"/>
    <n v="564"/>
    <m/>
    <m/>
  </r>
  <r>
    <n v="48"/>
    <x v="1"/>
    <x v="3"/>
    <s v="GCA_001766235.1"/>
    <s v="Primary Assembly"/>
    <s v="plasmid"/>
    <s v="unnamed3"/>
    <s v="CP015167.1"/>
    <n v="16684"/>
    <n v="17247"/>
    <x v="1"/>
    <s v="AOW48041.1"/>
    <m/>
    <m/>
    <s v="sulfur reduction protein DsrE"/>
    <m/>
    <m/>
    <s v="A4S02_14525"/>
    <n v="564"/>
    <n v="187"/>
    <m/>
  </r>
  <r>
    <n v="49"/>
    <x v="0"/>
    <x v="2"/>
    <s v="GCA_001766235.1"/>
    <s v="Primary Assembly"/>
    <s v="plasmid"/>
    <s v="unnamed3"/>
    <s v="CP015167.1"/>
    <n v="17303"/>
    <n v="18298"/>
    <x v="1"/>
    <m/>
    <m/>
    <m/>
    <m/>
    <m/>
    <m/>
    <s v="A4S02_14530"/>
    <n v="996"/>
    <m/>
    <m/>
  </r>
  <r>
    <n v="50"/>
    <x v="1"/>
    <x v="3"/>
    <s v="GCA_001766235.1"/>
    <s v="Primary Assembly"/>
    <s v="plasmid"/>
    <s v="unnamed3"/>
    <s v="CP015167.1"/>
    <n v="17303"/>
    <n v="18298"/>
    <x v="1"/>
    <s v="AOW48065.1"/>
    <m/>
    <m/>
    <s v="glycine/betaine ABC transporter substrate-binding protein"/>
    <m/>
    <m/>
    <s v="A4S02_14530"/>
    <n v="996"/>
    <n v="331"/>
    <m/>
  </r>
  <r>
    <n v="51"/>
    <x v="0"/>
    <x v="2"/>
    <s v="GCA_001766235.1"/>
    <s v="Primary Assembly"/>
    <s v="plasmid"/>
    <s v="unnamed3"/>
    <s v="CP015167.1"/>
    <n v="18338"/>
    <n v="19108"/>
    <x v="1"/>
    <m/>
    <m/>
    <m/>
    <m/>
    <m/>
    <m/>
    <s v="A4S02_14535"/>
    <n v="771"/>
    <m/>
    <m/>
  </r>
  <r>
    <n v="52"/>
    <x v="1"/>
    <x v="3"/>
    <s v="GCA_001766235.1"/>
    <s v="Primary Assembly"/>
    <s v="plasmid"/>
    <s v="unnamed3"/>
    <s v="CP015167.1"/>
    <n v="18338"/>
    <n v="19108"/>
    <x v="1"/>
    <s v="AOW48042.1"/>
    <m/>
    <m/>
    <s v="ABC transporter substrate-binding protein"/>
    <m/>
    <m/>
    <s v="A4S02_14535"/>
    <n v="771"/>
    <n v="256"/>
    <m/>
  </r>
  <r>
    <n v="53"/>
    <x v="0"/>
    <x v="2"/>
    <s v="GCA_001766235.1"/>
    <s v="Primary Assembly"/>
    <s v="plasmid"/>
    <s v="unnamed3"/>
    <s v="CP015167.1"/>
    <n v="19077"/>
    <n v="19772"/>
    <x v="1"/>
    <m/>
    <m/>
    <m/>
    <m/>
    <m/>
    <m/>
    <s v="A4S02_14540"/>
    <n v="696"/>
    <m/>
    <m/>
  </r>
  <r>
    <n v="54"/>
    <x v="1"/>
    <x v="3"/>
    <s v="GCA_001766235.1"/>
    <s v="Primary Assembly"/>
    <s v="plasmid"/>
    <s v="unnamed3"/>
    <s v="CP015167.1"/>
    <n v="19077"/>
    <n v="19772"/>
    <x v="1"/>
    <s v="AOW48043.1"/>
    <m/>
    <m/>
    <s v="cytochrome C"/>
    <m/>
    <m/>
    <s v="A4S02_14540"/>
    <n v="696"/>
    <n v="231"/>
    <m/>
  </r>
  <r>
    <n v="55"/>
    <x v="0"/>
    <x v="2"/>
    <s v="GCA_001766235.1"/>
    <s v="Primary Assembly"/>
    <s v="plasmid"/>
    <s v="unnamed3"/>
    <s v="CP015167.1"/>
    <n v="19769"/>
    <n v="20752"/>
    <x v="1"/>
    <m/>
    <m/>
    <m/>
    <m/>
    <m/>
    <m/>
    <s v="A4S02_14545"/>
    <n v="984"/>
    <m/>
    <m/>
  </r>
  <r>
    <n v="56"/>
    <x v="1"/>
    <x v="3"/>
    <s v="GCA_001766235.1"/>
    <s v="Primary Assembly"/>
    <s v="plasmid"/>
    <s v="unnamed3"/>
    <s v="CP015167.1"/>
    <n v="19769"/>
    <n v="20752"/>
    <x v="1"/>
    <s v="AOW48044.1"/>
    <m/>
    <m/>
    <s v="cytochrome C"/>
    <m/>
    <m/>
    <s v="A4S02_14545"/>
    <n v="984"/>
    <n v="327"/>
    <m/>
  </r>
  <r>
    <n v="57"/>
    <x v="0"/>
    <x v="2"/>
    <s v="GCA_001766235.1"/>
    <s v="Primary Assembly"/>
    <s v="plasmid"/>
    <s v="unnamed3"/>
    <s v="CP015167.1"/>
    <n v="20749"/>
    <n v="22179"/>
    <x v="1"/>
    <m/>
    <m/>
    <m/>
    <m/>
    <m/>
    <m/>
    <s v="A4S02_14550"/>
    <n v="1431"/>
    <m/>
    <m/>
  </r>
  <r>
    <n v="58"/>
    <x v="1"/>
    <x v="3"/>
    <s v="GCA_001766235.1"/>
    <s v="Primary Assembly"/>
    <s v="plasmid"/>
    <s v="unnamed3"/>
    <s v="CP015167.1"/>
    <n v="20749"/>
    <n v="22179"/>
    <x v="1"/>
    <s v="AOW48045.1"/>
    <m/>
    <m/>
    <s v="cytochrome C subunit protein"/>
    <m/>
    <m/>
    <s v="A4S02_14550"/>
    <n v="1431"/>
    <n v="476"/>
    <m/>
  </r>
  <r>
    <n v="59"/>
    <x v="0"/>
    <x v="2"/>
    <s v="GCA_001766235.1"/>
    <s v="Primary Assembly"/>
    <s v="plasmid"/>
    <s v="unnamed3"/>
    <s v="CP015167.1"/>
    <n v="22176"/>
    <n v="23438"/>
    <x v="1"/>
    <m/>
    <m/>
    <m/>
    <m/>
    <m/>
    <m/>
    <s v="A4S02_14555"/>
    <n v="1263"/>
    <m/>
    <m/>
  </r>
  <r>
    <n v="60"/>
    <x v="1"/>
    <x v="3"/>
    <s v="GCA_001766235.1"/>
    <s v="Primary Assembly"/>
    <s v="plasmid"/>
    <s v="unnamed3"/>
    <s v="CP015167.1"/>
    <n v="22176"/>
    <n v="23438"/>
    <x v="1"/>
    <s v="AOW48046.1"/>
    <m/>
    <m/>
    <s v="hypothetical protein"/>
    <m/>
    <m/>
    <s v="A4S02_14555"/>
    <n v="1263"/>
    <n v="420"/>
    <m/>
  </r>
  <r>
    <n v="61"/>
    <x v="0"/>
    <x v="2"/>
    <s v="GCA_001766235.1"/>
    <s v="Primary Assembly"/>
    <s v="plasmid"/>
    <s v="unnamed3"/>
    <s v="CP015167.1"/>
    <n v="23480"/>
    <n v="23671"/>
    <x v="1"/>
    <m/>
    <m/>
    <m/>
    <m/>
    <m/>
    <m/>
    <s v="A4S02_14560"/>
    <n v="192"/>
    <m/>
    <m/>
  </r>
  <r>
    <n v="62"/>
    <x v="1"/>
    <x v="3"/>
    <s v="GCA_001766235.1"/>
    <s v="Primary Assembly"/>
    <s v="plasmid"/>
    <s v="unnamed3"/>
    <s v="CP015167.1"/>
    <n v="23480"/>
    <n v="23671"/>
    <x v="1"/>
    <s v="AOW48047.1"/>
    <m/>
    <m/>
    <s v="hypothetical protein"/>
    <m/>
    <m/>
    <s v="A4S02_14560"/>
    <n v="192"/>
    <n v="63"/>
    <m/>
  </r>
  <r>
    <n v="63"/>
    <x v="0"/>
    <x v="2"/>
    <s v="GCA_001766235.1"/>
    <s v="Primary Assembly"/>
    <s v="plasmid"/>
    <s v="unnamed3"/>
    <s v="CP015167.1"/>
    <n v="24091"/>
    <n v="24321"/>
    <x v="1"/>
    <m/>
    <m/>
    <m/>
    <m/>
    <m/>
    <m/>
    <s v="A4S02_14565"/>
    <n v="231"/>
    <m/>
    <m/>
  </r>
  <r>
    <n v="64"/>
    <x v="1"/>
    <x v="3"/>
    <s v="GCA_001766235.1"/>
    <s v="Primary Assembly"/>
    <s v="plasmid"/>
    <s v="unnamed3"/>
    <s v="CP015167.1"/>
    <n v="24091"/>
    <n v="24321"/>
    <x v="1"/>
    <s v="AOW48048.1"/>
    <m/>
    <m/>
    <s v="hypothetical protein"/>
    <m/>
    <m/>
    <s v="A4S02_14565"/>
    <n v="231"/>
    <n v="76"/>
    <m/>
  </r>
  <r>
    <n v="65"/>
    <x v="0"/>
    <x v="2"/>
    <s v="GCA_001766235.1"/>
    <s v="Primary Assembly"/>
    <s v="plasmid"/>
    <s v="unnamed3"/>
    <s v="CP015167.1"/>
    <n v="24318"/>
    <n v="24698"/>
    <x v="1"/>
    <m/>
    <m/>
    <m/>
    <m/>
    <m/>
    <m/>
    <s v="A4S02_14570"/>
    <n v="381"/>
    <m/>
    <m/>
  </r>
  <r>
    <n v="66"/>
    <x v="1"/>
    <x v="3"/>
    <s v="GCA_001766235.1"/>
    <s v="Primary Assembly"/>
    <s v="plasmid"/>
    <s v="unnamed3"/>
    <s v="CP015167.1"/>
    <n v="24318"/>
    <n v="24698"/>
    <x v="1"/>
    <s v="AOW48049.1"/>
    <m/>
    <m/>
    <s v="death-on-curing protein"/>
    <m/>
    <m/>
    <s v="A4S02_14570"/>
    <n v="381"/>
    <n v="126"/>
    <m/>
  </r>
  <r>
    <n v="67"/>
    <x v="0"/>
    <x v="2"/>
    <s v="GCA_001766235.1"/>
    <s v="Primary Assembly"/>
    <s v="plasmid"/>
    <s v="unnamed3"/>
    <s v="CP015167.1"/>
    <n v="24753"/>
    <n v="25160"/>
    <x v="1"/>
    <m/>
    <m/>
    <m/>
    <m/>
    <m/>
    <m/>
    <s v="A4S02_14575"/>
    <n v="408"/>
    <m/>
    <m/>
  </r>
  <r>
    <n v="68"/>
    <x v="1"/>
    <x v="3"/>
    <s v="GCA_001766235.1"/>
    <s v="Primary Assembly"/>
    <s v="plasmid"/>
    <s v="unnamed3"/>
    <s v="CP015167.1"/>
    <n v="24753"/>
    <n v="25160"/>
    <x v="1"/>
    <s v="AOW48050.1"/>
    <m/>
    <m/>
    <s v="CopG family transcriptional regulator"/>
    <m/>
    <m/>
    <s v="A4S02_14575"/>
    <n v="408"/>
    <n v="135"/>
    <m/>
  </r>
  <r>
    <n v="69"/>
    <x v="0"/>
    <x v="2"/>
    <s v="GCA_001766235.1"/>
    <s v="Primary Assembly"/>
    <s v="plasmid"/>
    <s v="unnamed3"/>
    <s v="CP015167.1"/>
    <n v="25136"/>
    <n v="26119"/>
    <x v="1"/>
    <m/>
    <m/>
    <m/>
    <m/>
    <m/>
    <m/>
    <s v="A4S02_14580"/>
    <n v="984"/>
    <m/>
    <m/>
  </r>
  <r>
    <n v="70"/>
    <x v="1"/>
    <x v="3"/>
    <s v="GCA_001766235.1"/>
    <s v="Primary Assembly"/>
    <s v="plasmid"/>
    <s v="unnamed3"/>
    <s v="CP015167.1"/>
    <n v="25136"/>
    <n v="26119"/>
    <x v="1"/>
    <s v="AOW48051.1"/>
    <m/>
    <m/>
    <s v="integrase"/>
    <m/>
    <m/>
    <s v="A4S02_14580"/>
    <n v="984"/>
    <n v="327"/>
    <m/>
  </r>
  <r>
    <n v="71"/>
    <x v="0"/>
    <x v="2"/>
    <s v="GCA_001766235.1"/>
    <s v="Primary Assembly"/>
    <s v="plasmid"/>
    <s v="unnamed3"/>
    <s v="CP015167.1"/>
    <n v="26228"/>
    <n v="26857"/>
    <x v="1"/>
    <m/>
    <m/>
    <m/>
    <m/>
    <m/>
    <m/>
    <s v="A4S02_14585"/>
    <n v="630"/>
    <m/>
    <m/>
  </r>
  <r>
    <n v="72"/>
    <x v="1"/>
    <x v="3"/>
    <s v="GCA_001766235.1"/>
    <s v="Primary Assembly"/>
    <s v="plasmid"/>
    <s v="unnamed3"/>
    <s v="CP015167.1"/>
    <n v="26228"/>
    <n v="26857"/>
    <x v="1"/>
    <s v="AOW48066.1"/>
    <m/>
    <m/>
    <s v="peptide transporter"/>
    <m/>
    <m/>
    <s v="A4S02_14585"/>
    <n v="630"/>
    <n v="209"/>
    <m/>
  </r>
  <r>
    <n v="73"/>
    <x v="0"/>
    <x v="2"/>
    <s v="GCA_001766235.1"/>
    <s v="Primary Assembly"/>
    <s v="plasmid"/>
    <s v="unnamed3"/>
    <s v="CP015167.1"/>
    <n v="26878"/>
    <n v="27099"/>
    <x v="1"/>
    <m/>
    <m/>
    <m/>
    <m/>
    <m/>
    <m/>
    <s v="A4S02_14590"/>
    <n v="222"/>
    <m/>
    <m/>
  </r>
  <r>
    <n v="74"/>
    <x v="1"/>
    <x v="3"/>
    <s v="GCA_001766235.1"/>
    <s v="Primary Assembly"/>
    <s v="plasmid"/>
    <s v="unnamed3"/>
    <s v="CP015167.1"/>
    <n v="26878"/>
    <n v="27099"/>
    <x v="1"/>
    <s v="AOW48052.1"/>
    <m/>
    <m/>
    <s v="chromosome partitioning protein ParB"/>
    <m/>
    <m/>
    <s v="A4S02_14590"/>
    <n v="222"/>
    <n v="73"/>
    <m/>
  </r>
  <r>
    <n v="75"/>
    <x v="0"/>
    <x v="2"/>
    <s v="GCA_001766235.1"/>
    <s v="Primary Assembly"/>
    <s v="plasmid"/>
    <s v="unnamed3"/>
    <s v="CP015167.1"/>
    <n v="27215"/>
    <n v="28177"/>
    <x v="1"/>
    <m/>
    <m/>
    <m/>
    <m/>
    <m/>
    <m/>
    <s v="A4S02_14595"/>
    <n v="963"/>
    <m/>
    <m/>
  </r>
  <r>
    <n v="76"/>
    <x v="1"/>
    <x v="3"/>
    <s v="GCA_001766235.1"/>
    <s v="Primary Assembly"/>
    <s v="plasmid"/>
    <s v="unnamed3"/>
    <s v="CP015167.1"/>
    <n v="27215"/>
    <n v="28177"/>
    <x v="1"/>
    <s v="AOW48053.1"/>
    <m/>
    <m/>
    <s v="replication protein RepA"/>
    <m/>
    <m/>
    <s v="A4S02_14595"/>
    <n v="963"/>
    <n v="320"/>
    <m/>
  </r>
  <r>
    <n v="77"/>
    <x v="0"/>
    <x v="2"/>
    <s v="GCA_001766235.1"/>
    <s v="Primary Assembly"/>
    <s v="plasmid"/>
    <s v="unnamed3"/>
    <s v="CP015167.1"/>
    <n v="28377"/>
    <n v="29156"/>
    <x v="0"/>
    <m/>
    <m/>
    <m/>
    <m/>
    <m/>
    <m/>
    <s v="A4S02_14600"/>
    <n v="780"/>
    <m/>
    <m/>
  </r>
  <r>
    <n v="78"/>
    <x v="1"/>
    <x v="3"/>
    <s v="GCA_001766235.1"/>
    <s v="Primary Assembly"/>
    <s v="plasmid"/>
    <s v="unnamed3"/>
    <s v="CP015167.1"/>
    <n v="28377"/>
    <n v="29156"/>
    <x v="0"/>
    <s v="AOW48054.1"/>
    <m/>
    <m/>
    <s v="hypothetical protein"/>
    <m/>
    <m/>
    <s v="A4S02_14600"/>
    <n v="780"/>
    <n v="259"/>
    <m/>
  </r>
  <r>
    <n v="79"/>
    <x v="0"/>
    <x v="2"/>
    <s v="GCA_001766235.1"/>
    <s v="Primary Assembly"/>
    <s v="plasmid"/>
    <s v="unnamed3"/>
    <s v="CP015167.1"/>
    <n v="29153"/>
    <n v="29737"/>
    <x v="0"/>
    <m/>
    <m/>
    <m/>
    <m/>
    <m/>
    <m/>
    <s v="A4S02_14605"/>
    <n v="585"/>
    <m/>
    <m/>
  </r>
  <r>
    <n v="80"/>
    <x v="1"/>
    <x v="3"/>
    <s v="GCA_001766235.1"/>
    <s v="Primary Assembly"/>
    <s v="plasmid"/>
    <s v="unnamed3"/>
    <s v="CP015167.1"/>
    <n v="29153"/>
    <n v="29737"/>
    <x v="0"/>
    <s v="AOW48067.1"/>
    <m/>
    <m/>
    <s v="invertase"/>
    <m/>
    <m/>
    <s v="A4S02_14605"/>
    <n v="585"/>
    <n v="194"/>
    <m/>
  </r>
  <r>
    <n v="81"/>
    <x v="0"/>
    <x v="2"/>
    <s v="GCA_001766235.1"/>
    <s v="Primary Assembly"/>
    <s v="plasmid"/>
    <s v="unnamed3"/>
    <s v="CP015167.1"/>
    <n v="29877"/>
    <n v="32852"/>
    <x v="1"/>
    <m/>
    <m/>
    <m/>
    <m/>
    <m/>
    <m/>
    <s v="A4S02_14610"/>
    <n v="2976"/>
    <m/>
    <m/>
  </r>
  <r>
    <n v="82"/>
    <x v="1"/>
    <x v="3"/>
    <s v="GCA_001766235.1"/>
    <s v="Primary Assembly"/>
    <s v="plasmid"/>
    <s v="unnamed3"/>
    <s v="CP015167.1"/>
    <n v="29877"/>
    <n v="32852"/>
    <x v="1"/>
    <s v="AOW48055.1"/>
    <m/>
    <m/>
    <s v="transposase"/>
    <m/>
    <m/>
    <s v="A4S02_14610"/>
    <n v="2976"/>
    <n v="991"/>
    <m/>
  </r>
  <r>
    <n v="83"/>
    <x v="0"/>
    <x v="2"/>
    <s v="GCA_001766235.1"/>
    <s v="Primary Assembly"/>
    <s v="plasmid"/>
    <s v="unnamed3"/>
    <s v="CP015167.1"/>
    <n v="33051"/>
    <n v="33338"/>
    <x v="1"/>
    <m/>
    <m/>
    <m/>
    <m/>
    <m/>
    <m/>
    <s v="A4S02_14615"/>
    <n v="288"/>
    <m/>
    <m/>
  </r>
  <r>
    <n v="84"/>
    <x v="1"/>
    <x v="3"/>
    <s v="GCA_001766235.1"/>
    <s v="Primary Assembly"/>
    <s v="plasmid"/>
    <s v="unnamed3"/>
    <s v="CP015167.1"/>
    <n v="33051"/>
    <n v="33338"/>
    <x v="1"/>
    <s v="AOW48056.1"/>
    <m/>
    <m/>
    <s v="ArsR family transcriptional regulator"/>
    <m/>
    <m/>
    <s v="A4S02_14615"/>
    <n v="288"/>
    <n v="95"/>
    <m/>
  </r>
  <r>
    <n v="85"/>
    <x v="0"/>
    <x v="2"/>
    <s v="GCA_001766235.1"/>
    <s v="Primary Assembly"/>
    <s v="plasmid"/>
    <s v="unnamed3"/>
    <s v="CP015167.1"/>
    <n v="33363"/>
    <n v="33875"/>
    <x v="1"/>
    <m/>
    <m/>
    <m/>
    <m/>
    <m/>
    <m/>
    <s v="A4S02_14620"/>
    <n v="513"/>
    <m/>
    <m/>
  </r>
  <r>
    <n v="86"/>
    <x v="1"/>
    <x v="3"/>
    <s v="GCA_001766235.1"/>
    <s v="Primary Assembly"/>
    <s v="plasmid"/>
    <s v="unnamed3"/>
    <s v="CP015167.1"/>
    <n v="33363"/>
    <n v="33875"/>
    <x v="1"/>
    <s v="AOW48068.1"/>
    <m/>
    <m/>
    <s v="rhodanese"/>
    <m/>
    <m/>
    <s v="A4S02_14620"/>
    <n v="513"/>
    <n v="170"/>
    <m/>
  </r>
  <r>
    <n v="87"/>
    <x v="0"/>
    <x v="2"/>
    <s v="GCA_001766235.1"/>
    <s v="Primary Assembly"/>
    <s v="plasmid"/>
    <s v="unnamed3"/>
    <s v="CP015167.1"/>
    <n v="34271"/>
    <n v="37228"/>
    <x v="0"/>
    <m/>
    <m/>
    <m/>
    <m/>
    <m/>
    <m/>
    <s v="A4S02_14625"/>
    <n v="2958"/>
    <m/>
    <m/>
  </r>
  <r>
    <n v="88"/>
    <x v="1"/>
    <x v="3"/>
    <s v="GCA_001766235.1"/>
    <s v="Primary Assembly"/>
    <s v="plasmid"/>
    <s v="unnamed3"/>
    <s v="CP015167.1"/>
    <n v="34271"/>
    <n v="37228"/>
    <x v="0"/>
    <s v="AOW48057.1"/>
    <m/>
    <m/>
    <s v="transposase"/>
    <m/>
    <m/>
    <s v="A4S02_14625"/>
    <n v="2958"/>
    <n v="985"/>
    <m/>
  </r>
  <r>
    <n v="89"/>
    <x v="0"/>
    <x v="2"/>
    <s v="GCA_001766235.1"/>
    <s v="Primary Assembly"/>
    <s v="plasmid"/>
    <s v="unnamed3"/>
    <s v="CP015167.1"/>
    <n v="37385"/>
    <n v="37978"/>
    <x v="1"/>
    <m/>
    <m/>
    <m/>
    <m/>
    <m/>
    <m/>
    <s v="A4S02_14630"/>
    <n v="594"/>
    <m/>
    <m/>
  </r>
  <r>
    <n v="90"/>
    <x v="1"/>
    <x v="3"/>
    <s v="GCA_001766235.1"/>
    <s v="Primary Assembly"/>
    <s v="plasmid"/>
    <s v="unnamed3"/>
    <s v="CP015167.1"/>
    <n v="37385"/>
    <n v="37978"/>
    <x v="1"/>
    <s v="AOW48058.1"/>
    <m/>
    <m/>
    <s v="DNA resolvase"/>
    <m/>
    <m/>
    <s v="A4S02_14630"/>
    <n v="594"/>
    <n v="197"/>
    <m/>
  </r>
  <r>
    <n v="91"/>
    <x v="0"/>
    <x v="2"/>
    <s v="GCA_001766235.1"/>
    <s v="Primary Assembly"/>
    <s v="plasmid"/>
    <s v="unnamed3"/>
    <s v="CP015167.1"/>
    <n v="38114"/>
    <n v="39439"/>
    <x v="1"/>
    <m/>
    <m/>
    <m/>
    <m/>
    <m/>
    <m/>
    <s v="A4S02_14635"/>
    <n v="1326"/>
    <m/>
    <m/>
  </r>
  <r>
    <n v="92"/>
    <x v="1"/>
    <x v="3"/>
    <s v="GCA_001766235.1"/>
    <s v="Primary Assembly"/>
    <s v="plasmid"/>
    <s v="unnamed3"/>
    <s v="CP015167.1"/>
    <n v="38114"/>
    <n v="39439"/>
    <x v="1"/>
    <s v="AOW48059.1"/>
    <m/>
    <m/>
    <s v="hydroxyacylglutathione hydrolase"/>
    <m/>
    <m/>
    <s v="A4S02_14635"/>
    <n v="1326"/>
    <n v="441"/>
    <m/>
  </r>
  <r>
    <n v="93"/>
    <x v="0"/>
    <x v="2"/>
    <s v="GCA_001766235.1"/>
    <s v="Primary Assembly"/>
    <s v="plasmid"/>
    <s v="unnamed3"/>
    <s v="CP015167.1"/>
    <n v="39436"/>
    <n v="39810"/>
    <x v="1"/>
    <m/>
    <m/>
    <m/>
    <m/>
    <m/>
    <m/>
    <s v="A4S02_14640"/>
    <n v="375"/>
    <m/>
    <m/>
  </r>
  <r>
    <n v="94"/>
    <x v="1"/>
    <x v="3"/>
    <s v="GCA_001766235.1"/>
    <s v="Primary Assembly"/>
    <s v="plasmid"/>
    <s v="unnamed3"/>
    <s v="CP015167.1"/>
    <n v="39436"/>
    <n v="39810"/>
    <x v="1"/>
    <s v="AOW48060.1"/>
    <m/>
    <m/>
    <s v="hypothetical protein"/>
    <m/>
    <m/>
    <s v="A4S02_14640"/>
    <n v="375"/>
    <n v="124"/>
    <m/>
  </r>
  <r>
    <n v="95"/>
    <x v="0"/>
    <x v="2"/>
    <s v="GCA_001766235.1"/>
    <s v="Primary Assembly"/>
    <s v="plasmid"/>
    <s v="unnamed3"/>
    <s v="CP015167.1"/>
    <n v="39807"/>
    <n v="40703"/>
    <x v="1"/>
    <m/>
    <m/>
    <m/>
    <m/>
    <m/>
    <m/>
    <s v="A4S02_14645"/>
    <n v="897"/>
    <m/>
    <m/>
  </r>
  <r>
    <n v="96"/>
    <x v="1"/>
    <x v="3"/>
    <s v="GCA_001766235.1"/>
    <s v="Primary Assembly"/>
    <s v="plasmid"/>
    <s v="unnamed3"/>
    <s v="CP015167.1"/>
    <n v="39807"/>
    <n v="40703"/>
    <x v="1"/>
    <s v="AOW48061.1"/>
    <m/>
    <m/>
    <s v="LysR family transcriptional regulator"/>
    <m/>
    <m/>
    <s v="A4S02_14645"/>
    <n v="897"/>
    <n v="298"/>
    <m/>
  </r>
  <r>
    <n v="97"/>
    <x v="0"/>
    <x v="2"/>
    <s v="GCA_001766235.1"/>
    <s v="Primary Assembly"/>
    <s v="plasmid"/>
    <s v="unnamed3"/>
    <s v="CP015167.1"/>
    <n v="40700"/>
    <n v="41821"/>
    <x v="1"/>
    <m/>
    <m/>
    <m/>
    <m/>
    <m/>
    <m/>
    <s v="A4S02_14650"/>
    <n v="1122"/>
    <m/>
    <m/>
  </r>
  <r>
    <n v="98"/>
    <x v="1"/>
    <x v="3"/>
    <s v="GCA_001766235.1"/>
    <s v="Primary Assembly"/>
    <s v="plasmid"/>
    <s v="unnamed3"/>
    <s v="CP015167.1"/>
    <n v="40700"/>
    <n v="41821"/>
    <x v="1"/>
    <s v="AOW48062.1"/>
    <m/>
    <m/>
    <s v="C4-dicarboxylate ABC transporter"/>
    <m/>
    <m/>
    <s v="A4S02_14650"/>
    <n v="1122"/>
    <n v="373"/>
    <m/>
  </r>
  <r>
    <n v="99"/>
    <x v="0"/>
    <x v="2"/>
    <s v="GCA_001766235.1"/>
    <s v="Primary Assembly"/>
    <s v="plasmid"/>
    <s v="unnamed3"/>
    <s v="CP015167.1"/>
    <n v="42161"/>
    <n v="42676"/>
    <x v="1"/>
    <m/>
    <m/>
    <m/>
    <m/>
    <m/>
    <m/>
    <s v="A4S02_14655"/>
    <n v="516"/>
    <m/>
    <m/>
  </r>
  <r>
    <n v="100"/>
    <x v="1"/>
    <x v="3"/>
    <s v="GCA_001766235.1"/>
    <s v="Primary Assembly"/>
    <s v="plasmid"/>
    <s v="unnamed3"/>
    <s v="CP015167.1"/>
    <n v="42161"/>
    <n v="42676"/>
    <x v="1"/>
    <s v="AOW48069.1"/>
    <m/>
    <m/>
    <s v="hypothetical protein"/>
    <m/>
    <m/>
    <s v="A4S02_14655"/>
    <n v="516"/>
    <n v="171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6">
  <r>
    <n v="1"/>
    <x v="0"/>
    <x v="0"/>
    <s v="GCA_001766235.1"/>
    <s v="Primary Assembly"/>
    <s v="plasmid"/>
    <s v="unnamed1"/>
    <s v="CP015165.1"/>
    <n v="146"/>
    <n v="517"/>
    <x v="0"/>
    <m/>
    <m/>
    <m/>
    <m/>
    <m/>
    <m/>
    <s v="A4S02_13925"/>
    <n v="372"/>
    <m/>
    <m/>
  </r>
  <r>
    <n v="2"/>
    <x v="1"/>
    <x v="1"/>
    <s v="GCA_001766235.1"/>
    <s v="Primary Assembly"/>
    <s v="plasmid"/>
    <s v="unnamed1"/>
    <s v="CP015165.1"/>
    <n v="146"/>
    <n v="517"/>
    <x v="0"/>
    <s v="AOW47935.1"/>
    <m/>
    <m/>
    <s v="transposase"/>
    <m/>
    <m/>
    <s v="A4S02_13925"/>
    <n v="372"/>
    <n v="123"/>
    <m/>
  </r>
  <r>
    <n v="3"/>
    <x v="0"/>
    <x v="0"/>
    <s v="GCA_001766235.1"/>
    <s v="Primary Assembly"/>
    <s v="plasmid"/>
    <s v="unnamed1"/>
    <s v="CP015165.1"/>
    <n v="559"/>
    <n v="900"/>
    <x v="0"/>
    <m/>
    <m/>
    <m/>
    <m/>
    <m/>
    <m/>
    <s v="A4S02_13930"/>
    <n v="342"/>
    <m/>
    <m/>
  </r>
  <r>
    <n v="4"/>
    <x v="1"/>
    <x v="1"/>
    <s v="GCA_001766235.1"/>
    <s v="Primary Assembly"/>
    <s v="plasmid"/>
    <s v="unnamed1"/>
    <s v="CP015165.1"/>
    <n v="559"/>
    <n v="900"/>
    <x v="0"/>
    <s v="AOW47936.1"/>
    <m/>
    <m/>
    <s v="transposase"/>
    <m/>
    <m/>
    <s v="A4S02_13930"/>
    <n v="342"/>
    <n v="113"/>
    <m/>
  </r>
  <r>
    <n v="5"/>
    <x v="0"/>
    <x v="0"/>
    <s v="GCA_001766235.1"/>
    <s v="Primary Assembly"/>
    <s v="plasmid"/>
    <s v="unnamed1"/>
    <s v="CP015165.1"/>
    <n v="1518"/>
    <n v="1754"/>
    <x v="0"/>
    <m/>
    <m/>
    <m/>
    <m/>
    <m/>
    <m/>
    <s v="A4S02_13935"/>
    <n v="237"/>
    <m/>
    <m/>
  </r>
  <r>
    <n v="6"/>
    <x v="1"/>
    <x v="1"/>
    <s v="GCA_001766235.1"/>
    <s v="Primary Assembly"/>
    <s v="plasmid"/>
    <s v="unnamed1"/>
    <s v="CP015165.1"/>
    <n v="1518"/>
    <n v="1754"/>
    <x v="0"/>
    <s v="AOW47937.1"/>
    <m/>
    <m/>
    <s v="hypothetical protein"/>
    <m/>
    <m/>
    <s v="A4S02_13935"/>
    <n v="237"/>
    <n v="78"/>
    <m/>
  </r>
  <r>
    <n v="7"/>
    <x v="0"/>
    <x v="0"/>
    <s v="GCA_001766235.1"/>
    <s v="Primary Assembly"/>
    <s v="plasmid"/>
    <s v="unnamed1"/>
    <s v="CP015165.1"/>
    <n v="1782"/>
    <n v="2597"/>
    <x v="0"/>
    <m/>
    <m/>
    <m/>
    <m/>
    <m/>
    <m/>
    <s v="A4S02_13940"/>
    <n v="816"/>
    <m/>
    <m/>
  </r>
  <r>
    <n v="8"/>
    <x v="1"/>
    <x v="1"/>
    <s v="GCA_001766235.1"/>
    <s v="Primary Assembly"/>
    <s v="plasmid"/>
    <s v="unnamed1"/>
    <s v="CP015165.1"/>
    <n v="1782"/>
    <n v="2597"/>
    <x v="0"/>
    <s v="AOW47938.1"/>
    <m/>
    <m/>
    <s v="transposase"/>
    <m/>
    <m/>
    <s v="A4S02_13940"/>
    <n v="816"/>
    <n v="271"/>
    <m/>
  </r>
  <r>
    <n v="9"/>
    <x v="0"/>
    <x v="2"/>
    <s v="GCA_001766235.1"/>
    <s v="Primary Assembly"/>
    <s v="plasmid"/>
    <s v="unnamed1"/>
    <s v="CP015165.1"/>
    <n v="2729"/>
    <n v="3164"/>
    <x v="1"/>
    <m/>
    <m/>
    <m/>
    <m/>
    <m/>
    <m/>
    <s v="A4S02_13945"/>
    <n v="436"/>
    <m/>
    <s v="pseudo"/>
  </r>
  <r>
    <n v="10"/>
    <x v="1"/>
    <x v="3"/>
    <s v="GCA_001766235.1"/>
    <s v="Primary Assembly"/>
    <s v="plasmid"/>
    <s v="unnamed1"/>
    <s v="CP015165.1"/>
    <n v="2729"/>
    <n v="3164"/>
    <x v="1"/>
    <m/>
    <m/>
    <m/>
    <s v="hypothetical protein"/>
    <m/>
    <m/>
    <s v="A4S02_13945"/>
    <n v="436"/>
    <m/>
    <s v="pseudo"/>
  </r>
  <r>
    <n v="11"/>
    <x v="0"/>
    <x v="0"/>
    <s v="GCA_001766235.1"/>
    <s v="Primary Assembly"/>
    <s v="plasmid"/>
    <s v="unnamed1"/>
    <s v="CP015165.1"/>
    <n v="3164"/>
    <n v="4375"/>
    <x v="1"/>
    <m/>
    <m/>
    <m/>
    <m/>
    <m/>
    <m/>
    <s v="A4S02_13950"/>
    <n v="1212"/>
    <m/>
    <m/>
  </r>
  <r>
    <n v="12"/>
    <x v="1"/>
    <x v="1"/>
    <s v="GCA_001766235.1"/>
    <s v="Primary Assembly"/>
    <s v="plasmid"/>
    <s v="unnamed1"/>
    <s v="CP015165.1"/>
    <n v="3164"/>
    <n v="4375"/>
    <x v="1"/>
    <s v="AOW47939.1"/>
    <m/>
    <m/>
    <s v="sodium:proton antiporter"/>
    <m/>
    <m/>
    <s v="A4S02_13950"/>
    <n v="1212"/>
    <n v="403"/>
    <m/>
  </r>
  <r>
    <n v="13"/>
    <x v="0"/>
    <x v="0"/>
    <s v="GCA_001766235.1"/>
    <s v="Primary Assembly"/>
    <s v="plasmid"/>
    <s v="unnamed1"/>
    <s v="CP015165.1"/>
    <n v="4554"/>
    <n v="5939"/>
    <x v="1"/>
    <m/>
    <m/>
    <m/>
    <m/>
    <m/>
    <m/>
    <s v="A4S02_13955"/>
    <n v="1386"/>
    <m/>
    <m/>
  </r>
  <r>
    <n v="14"/>
    <x v="1"/>
    <x v="1"/>
    <s v="GCA_001766235.1"/>
    <s v="Primary Assembly"/>
    <s v="plasmid"/>
    <s v="unnamed1"/>
    <s v="CP015165.1"/>
    <n v="4554"/>
    <n v="5939"/>
    <x v="1"/>
    <s v="AOW47940.1"/>
    <m/>
    <m/>
    <s v="transposase"/>
    <m/>
    <m/>
    <s v="A4S02_13955"/>
    <n v="1386"/>
    <n v="461"/>
    <m/>
  </r>
  <r>
    <n v="15"/>
    <x v="0"/>
    <x v="0"/>
    <s v="GCA_001766235.1"/>
    <s v="Primary Assembly"/>
    <s v="plasmid"/>
    <s v="unnamed1"/>
    <s v="CP015165.1"/>
    <n v="6396"/>
    <n v="6692"/>
    <x v="1"/>
    <m/>
    <m/>
    <m/>
    <m/>
    <m/>
    <m/>
    <s v="A4S02_13960"/>
    <n v="297"/>
    <m/>
    <m/>
  </r>
  <r>
    <n v="16"/>
    <x v="1"/>
    <x v="1"/>
    <s v="GCA_001766235.1"/>
    <s v="Primary Assembly"/>
    <s v="plasmid"/>
    <s v="unnamed1"/>
    <s v="CP015165.1"/>
    <n v="6396"/>
    <n v="6692"/>
    <x v="1"/>
    <s v="AOW47941.1"/>
    <m/>
    <m/>
    <s v="hypothetical protein"/>
    <m/>
    <m/>
    <s v="A4S02_13960"/>
    <n v="297"/>
    <n v="98"/>
    <m/>
  </r>
  <r>
    <n v="17"/>
    <x v="0"/>
    <x v="0"/>
    <s v="GCA_001766235.1"/>
    <s v="Primary Assembly"/>
    <s v="plasmid"/>
    <s v="unnamed1"/>
    <s v="CP015165.1"/>
    <n v="6889"/>
    <n v="8502"/>
    <x v="0"/>
    <m/>
    <m/>
    <m/>
    <m/>
    <m/>
    <m/>
    <s v="A4S02_13965"/>
    <n v="1614"/>
    <m/>
    <m/>
  </r>
  <r>
    <n v="18"/>
    <x v="1"/>
    <x v="1"/>
    <s v="GCA_001766235.1"/>
    <s v="Primary Assembly"/>
    <s v="plasmid"/>
    <s v="unnamed1"/>
    <s v="CP015165.1"/>
    <n v="6889"/>
    <n v="8502"/>
    <x v="0"/>
    <s v="AOW47942.1"/>
    <m/>
    <m/>
    <s v="DNA methyltransferase"/>
    <m/>
    <m/>
    <s v="A4S02_13965"/>
    <n v="1614"/>
    <n v="537"/>
    <m/>
  </r>
  <r>
    <n v="19"/>
    <x v="0"/>
    <x v="0"/>
    <s v="GCA_001766235.1"/>
    <s v="Primary Assembly"/>
    <s v="plasmid"/>
    <s v="unnamed1"/>
    <s v="CP015165.1"/>
    <n v="8502"/>
    <n v="8903"/>
    <x v="0"/>
    <m/>
    <m/>
    <m/>
    <m/>
    <m/>
    <m/>
    <s v="A4S02_13970"/>
    <n v="402"/>
    <m/>
    <m/>
  </r>
  <r>
    <n v="20"/>
    <x v="1"/>
    <x v="1"/>
    <s v="GCA_001766235.1"/>
    <s v="Primary Assembly"/>
    <s v="plasmid"/>
    <s v="unnamed1"/>
    <s v="CP015165.1"/>
    <n v="8502"/>
    <n v="8903"/>
    <x v="0"/>
    <s v="AOW47943.1"/>
    <m/>
    <m/>
    <s v="nucleotidyltransferase"/>
    <m/>
    <m/>
    <s v="A4S02_13970"/>
    <n v="402"/>
    <n v="133"/>
    <m/>
  </r>
  <r>
    <n v="21"/>
    <x v="0"/>
    <x v="0"/>
    <s v="GCA_001766235.1"/>
    <s v="Primary Assembly"/>
    <s v="plasmid"/>
    <s v="unnamed1"/>
    <s v="CP015165.1"/>
    <n v="8900"/>
    <n v="9199"/>
    <x v="0"/>
    <m/>
    <m/>
    <m/>
    <m/>
    <m/>
    <m/>
    <s v="A4S02_13975"/>
    <n v="300"/>
    <m/>
    <m/>
  </r>
  <r>
    <n v="22"/>
    <x v="1"/>
    <x v="1"/>
    <s v="GCA_001766235.1"/>
    <s v="Primary Assembly"/>
    <s v="plasmid"/>
    <s v="unnamed1"/>
    <s v="CP015165.1"/>
    <n v="8900"/>
    <n v="9199"/>
    <x v="0"/>
    <s v="AOW47944.1"/>
    <m/>
    <m/>
    <s v="DNA polymerase beta subunit"/>
    <m/>
    <m/>
    <s v="A4S02_13975"/>
    <n v="300"/>
    <n v="99"/>
    <m/>
  </r>
  <r>
    <n v="23"/>
    <x v="0"/>
    <x v="0"/>
    <s v="GCA_001766235.1"/>
    <s v="Primary Assembly"/>
    <s v="plasmid"/>
    <s v="unnamed1"/>
    <s v="CP015165.1"/>
    <n v="9438"/>
    <n v="10469"/>
    <x v="0"/>
    <m/>
    <m/>
    <m/>
    <m/>
    <m/>
    <m/>
    <s v="A4S02_13980"/>
    <n v="1032"/>
    <m/>
    <m/>
  </r>
  <r>
    <n v="24"/>
    <x v="1"/>
    <x v="1"/>
    <s v="GCA_001766235.1"/>
    <s v="Primary Assembly"/>
    <s v="plasmid"/>
    <s v="unnamed1"/>
    <s v="CP015165.1"/>
    <n v="9438"/>
    <n v="10469"/>
    <x v="0"/>
    <s v="AOW47979.1"/>
    <m/>
    <m/>
    <s v="hypothetical protein"/>
    <m/>
    <m/>
    <s v="A4S02_13980"/>
    <n v="1032"/>
    <n v="343"/>
    <m/>
  </r>
  <r>
    <n v="25"/>
    <x v="0"/>
    <x v="0"/>
    <s v="GCA_001766235.1"/>
    <s v="Primary Assembly"/>
    <s v="plasmid"/>
    <s v="unnamed1"/>
    <s v="CP015165.1"/>
    <n v="10466"/>
    <n v="13645"/>
    <x v="0"/>
    <m/>
    <m/>
    <m/>
    <m/>
    <m/>
    <m/>
    <s v="A4S02_13985"/>
    <n v="3180"/>
    <m/>
    <m/>
  </r>
  <r>
    <n v="26"/>
    <x v="1"/>
    <x v="1"/>
    <s v="GCA_001766235.1"/>
    <s v="Primary Assembly"/>
    <s v="plasmid"/>
    <s v="unnamed1"/>
    <s v="CP015165.1"/>
    <n v="10466"/>
    <n v="13645"/>
    <x v="0"/>
    <s v="AOW47945.1"/>
    <m/>
    <m/>
    <s v="DEAD/DEAH box helicase"/>
    <m/>
    <m/>
    <s v="A4S02_13985"/>
    <n v="3180"/>
    <n v="1059"/>
    <m/>
  </r>
  <r>
    <n v="27"/>
    <x v="0"/>
    <x v="0"/>
    <s v="GCA_001766235.1"/>
    <s v="Primary Assembly"/>
    <s v="plasmid"/>
    <s v="unnamed1"/>
    <s v="CP015165.1"/>
    <n v="13662"/>
    <n v="14060"/>
    <x v="1"/>
    <m/>
    <m/>
    <m/>
    <m/>
    <m/>
    <m/>
    <s v="A4S02_13990"/>
    <n v="399"/>
    <m/>
    <m/>
  </r>
  <r>
    <n v="28"/>
    <x v="1"/>
    <x v="1"/>
    <s v="GCA_001766235.1"/>
    <s v="Primary Assembly"/>
    <s v="plasmid"/>
    <s v="unnamed1"/>
    <s v="CP015165.1"/>
    <n v="13662"/>
    <n v="14060"/>
    <x v="1"/>
    <s v="AOW47946.1"/>
    <m/>
    <m/>
    <s v="hypothetical protein"/>
    <m/>
    <m/>
    <s v="A4S02_13990"/>
    <n v="399"/>
    <n v="132"/>
    <m/>
  </r>
  <r>
    <n v="29"/>
    <x v="0"/>
    <x v="0"/>
    <s v="GCA_001766235.1"/>
    <s v="Primary Assembly"/>
    <s v="plasmid"/>
    <s v="unnamed1"/>
    <s v="CP015165.1"/>
    <n v="14131"/>
    <n v="14328"/>
    <x v="0"/>
    <m/>
    <m/>
    <m/>
    <m/>
    <m/>
    <m/>
    <s v="A4S02_13995"/>
    <n v="198"/>
    <m/>
    <m/>
  </r>
  <r>
    <n v="30"/>
    <x v="1"/>
    <x v="1"/>
    <s v="GCA_001766235.1"/>
    <s v="Primary Assembly"/>
    <s v="plasmid"/>
    <s v="unnamed1"/>
    <s v="CP015165.1"/>
    <n v="14131"/>
    <n v="14328"/>
    <x v="0"/>
    <s v="AOW47947.1"/>
    <m/>
    <m/>
    <s v="MazF family transcriptional regulator"/>
    <m/>
    <m/>
    <s v="A4S02_13995"/>
    <n v="198"/>
    <n v="65"/>
    <m/>
  </r>
  <r>
    <n v="31"/>
    <x v="0"/>
    <x v="0"/>
    <s v="GCA_001766235.1"/>
    <s v="Primary Assembly"/>
    <s v="plasmid"/>
    <s v="unnamed1"/>
    <s v="CP015165.1"/>
    <n v="14328"/>
    <n v="14741"/>
    <x v="0"/>
    <m/>
    <m/>
    <m/>
    <m/>
    <m/>
    <m/>
    <s v="A4S02_14000"/>
    <n v="414"/>
    <m/>
    <m/>
  </r>
  <r>
    <n v="32"/>
    <x v="1"/>
    <x v="1"/>
    <s v="GCA_001766235.1"/>
    <s v="Primary Assembly"/>
    <s v="plasmid"/>
    <s v="unnamed1"/>
    <s v="CP015165.1"/>
    <n v="14328"/>
    <n v="14741"/>
    <x v="0"/>
    <s v="AOW47948.1"/>
    <m/>
    <m/>
    <s v="PIN domain-containing protein"/>
    <m/>
    <m/>
    <s v="A4S02_14000"/>
    <n v="414"/>
    <n v="137"/>
    <m/>
  </r>
  <r>
    <n v="33"/>
    <x v="0"/>
    <x v="0"/>
    <s v="GCA_001766235.1"/>
    <s v="Primary Assembly"/>
    <s v="plasmid"/>
    <s v="unnamed1"/>
    <s v="CP015165.1"/>
    <n v="14992"/>
    <n v="15696"/>
    <x v="0"/>
    <m/>
    <m/>
    <m/>
    <m/>
    <m/>
    <m/>
    <s v="A4S02_14005"/>
    <n v="705"/>
    <m/>
    <m/>
  </r>
  <r>
    <n v="34"/>
    <x v="1"/>
    <x v="1"/>
    <s v="GCA_001766235.1"/>
    <s v="Primary Assembly"/>
    <s v="plasmid"/>
    <s v="unnamed1"/>
    <s v="CP015165.1"/>
    <n v="14992"/>
    <n v="15696"/>
    <x v="0"/>
    <s v="AOW47949.1"/>
    <m/>
    <m/>
    <s v="hypothetical protein"/>
    <m/>
    <m/>
    <s v="A4S02_14005"/>
    <n v="705"/>
    <n v="234"/>
    <m/>
  </r>
  <r>
    <n v="35"/>
    <x v="0"/>
    <x v="0"/>
    <s v="GCA_001766235.1"/>
    <s v="Primary Assembly"/>
    <s v="plasmid"/>
    <s v="unnamed1"/>
    <s v="CP015165.1"/>
    <n v="15763"/>
    <n v="16560"/>
    <x v="0"/>
    <m/>
    <m/>
    <m/>
    <m/>
    <m/>
    <m/>
    <s v="A4S02_14010"/>
    <n v="798"/>
    <m/>
    <m/>
  </r>
  <r>
    <n v="36"/>
    <x v="1"/>
    <x v="1"/>
    <s v="GCA_001766235.1"/>
    <s v="Primary Assembly"/>
    <s v="plasmid"/>
    <s v="unnamed1"/>
    <s v="CP015165.1"/>
    <n v="15763"/>
    <n v="16560"/>
    <x v="0"/>
    <s v="AOW47950.1"/>
    <m/>
    <m/>
    <s v="transposase"/>
    <m/>
    <m/>
    <s v="A4S02_14010"/>
    <n v="798"/>
    <n v="265"/>
    <m/>
  </r>
  <r>
    <n v="37"/>
    <x v="0"/>
    <x v="0"/>
    <s v="GCA_001766235.1"/>
    <s v="Primary Assembly"/>
    <s v="plasmid"/>
    <s v="unnamed1"/>
    <s v="CP015165.1"/>
    <n v="16587"/>
    <n v="17489"/>
    <x v="0"/>
    <m/>
    <m/>
    <m/>
    <m/>
    <m/>
    <m/>
    <s v="A4S02_14015"/>
    <n v="903"/>
    <m/>
    <m/>
  </r>
  <r>
    <n v="38"/>
    <x v="1"/>
    <x v="1"/>
    <s v="GCA_001766235.1"/>
    <s v="Primary Assembly"/>
    <s v="plasmid"/>
    <s v="unnamed1"/>
    <s v="CP015165.1"/>
    <n v="16587"/>
    <n v="17489"/>
    <x v="0"/>
    <s v="AOW47951.1"/>
    <m/>
    <m/>
    <s v="hypothetical protein"/>
    <m/>
    <m/>
    <s v="A4S02_14015"/>
    <n v="903"/>
    <n v="300"/>
    <m/>
  </r>
  <r>
    <n v="39"/>
    <x v="0"/>
    <x v="0"/>
    <s v="GCA_001766235.1"/>
    <s v="Primary Assembly"/>
    <s v="plasmid"/>
    <s v="unnamed1"/>
    <s v="CP015165.1"/>
    <n v="17486"/>
    <n v="18151"/>
    <x v="0"/>
    <m/>
    <m/>
    <m/>
    <m/>
    <m/>
    <m/>
    <s v="A4S02_14020"/>
    <n v="666"/>
    <m/>
    <m/>
  </r>
  <r>
    <n v="40"/>
    <x v="1"/>
    <x v="1"/>
    <s v="GCA_001766235.1"/>
    <s v="Primary Assembly"/>
    <s v="plasmid"/>
    <s v="unnamed1"/>
    <s v="CP015165.1"/>
    <n v="17486"/>
    <n v="18151"/>
    <x v="0"/>
    <s v="AOW47952.1"/>
    <m/>
    <m/>
    <s v="hypothetical protein"/>
    <m/>
    <m/>
    <s v="A4S02_14020"/>
    <n v="666"/>
    <n v="221"/>
    <m/>
  </r>
  <r>
    <n v="41"/>
    <x v="0"/>
    <x v="0"/>
    <s v="GCA_001766235.1"/>
    <s v="Primary Assembly"/>
    <s v="plasmid"/>
    <s v="unnamed1"/>
    <s v="CP015165.1"/>
    <n v="18283"/>
    <n v="18975"/>
    <x v="0"/>
    <m/>
    <m/>
    <m/>
    <m/>
    <m/>
    <m/>
    <s v="A4S02_14025"/>
    <n v="693"/>
    <m/>
    <m/>
  </r>
  <r>
    <n v="42"/>
    <x v="1"/>
    <x v="1"/>
    <s v="GCA_001766235.1"/>
    <s v="Primary Assembly"/>
    <s v="plasmid"/>
    <s v="unnamed1"/>
    <s v="CP015165.1"/>
    <n v="18283"/>
    <n v="18975"/>
    <x v="0"/>
    <s v="AOW47953.1"/>
    <m/>
    <m/>
    <s v="hypothetical protein"/>
    <m/>
    <m/>
    <s v="A4S02_14025"/>
    <n v="693"/>
    <n v="230"/>
    <m/>
  </r>
  <r>
    <n v="43"/>
    <x v="0"/>
    <x v="0"/>
    <s v="GCA_001766235.1"/>
    <s v="Primary Assembly"/>
    <s v="plasmid"/>
    <s v="unnamed1"/>
    <s v="CP015165.1"/>
    <n v="18991"/>
    <n v="19302"/>
    <x v="0"/>
    <m/>
    <m/>
    <m/>
    <m/>
    <m/>
    <m/>
    <s v="A4S02_14030"/>
    <n v="312"/>
    <m/>
    <m/>
  </r>
  <r>
    <n v="44"/>
    <x v="1"/>
    <x v="1"/>
    <s v="GCA_001766235.1"/>
    <s v="Primary Assembly"/>
    <s v="plasmid"/>
    <s v="unnamed1"/>
    <s v="CP015165.1"/>
    <n v="18991"/>
    <n v="19302"/>
    <x v="0"/>
    <s v="AOW47954.1"/>
    <m/>
    <m/>
    <s v="transposase"/>
    <m/>
    <m/>
    <s v="A4S02_14030"/>
    <n v="312"/>
    <n v="103"/>
    <m/>
  </r>
  <r>
    <n v="45"/>
    <x v="0"/>
    <x v="0"/>
    <s v="GCA_001766235.1"/>
    <s v="Primary Assembly"/>
    <s v="plasmid"/>
    <s v="unnamed1"/>
    <s v="CP015165.1"/>
    <n v="19299"/>
    <n v="20177"/>
    <x v="0"/>
    <m/>
    <m/>
    <m/>
    <m/>
    <m/>
    <m/>
    <s v="A4S02_14035"/>
    <n v="879"/>
    <m/>
    <m/>
  </r>
  <r>
    <n v="46"/>
    <x v="1"/>
    <x v="1"/>
    <s v="GCA_001766235.1"/>
    <s v="Primary Assembly"/>
    <s v="plasmid"/>
    <s v="unnamed1"/>
    <s v="CP015165.1"/>
    <n v="19299"/>
    <n v="20177"/>
    <x v="0"/>
    <s v="AOW47955.1"/>
    <m/>
    <m/>
    <s v="integrase"/>
    <m/>
    <m/>
    <s v="A4S02_14035"/>
    <n v="879"/>
    <n v="292"/>
    <m/>
  </r>
  <r>
    <n v="47"/>
    <x v="0"/>
    <x v="0"/>
    <s v="GCA_001766235.1"/>
    <s v="Primary Assembly"/>
    <s v="plasmid"/>
    <s v="unnamed1"/>
    <s v="CP015165.1"/>
    <n v="20308"/>
    <n v="20916"/>
    <x v="0"/>
    <m/>
    <m/>
    <m/>
    <m/>
    <m/>
    <m/>
    <s v="A4S02_14040"/>
    <n v="609"/>
    <m/>
    <m/>
  </r>
  <r>
    <n v="48"/>
    <x v="1"/>
    <x v="1"/>
    <s v="GCA_001766235.1"/>
    <s v="Primary Assembly"/>
    <s v="plasmid"/>
    <s v="unnamed1"/>
    <s v="CP015165.1"/>
    <n v="20308"/>
    <n v="20916"/>
    <x v="0"/>
    <s v="AOW47956.1"/>
    <m/>
    <m/>
    <s v="hypothetical protein"/>
    <m/>
    <m/>
    <s v="A4S02_14040"/>
    <n v="609"/>
    <n v="202"/>
    <m/>
  </r>
  <r>
    <n v="49"/>
    <x v="0"/>
    <x v="2"/>
    <s v="GCA_001766235.1"/>
    <s v="Primary Assembly"/>
    <s v="plasmid"/>
    <s v="unnamed1"/>
    <s v="CP015165.1"/>
    <n v="21126"/>
    <n v="22172"/>
    <x v="0"/>
    <m/>
    <m/>
    <m/>
    <m/>
    <m/>
    <m/>
    <s v="A4S02_14045"/>
    <n v="1047"/>
    <m/>
    <s v="pseudo"/>
  </r>
  <r>
    <n v="50"/>
    <x v="1"/>
    <x v="3"/>
    <s v="GCA_001766235.1"/>
    <s v="Primary Assembly"/>
    <s v="plasmid"/>
    <s v="unnamed1"/>
    <s v="CP015165.1"/>
    <n v="21126"/>
    <n v="22172"/>
    <x v="0"/>
    <m/>
    <m/>
    <m/>
    <s v="integrase"/>
    <m/>
    <m/>
    <s v="A4S02_14045"/>
    <n v="1047"/>
    <m/>
    <s v="pseudo"/>
  </r>
  <r>
    <n v="51"/>
    <x v="0"/>
    <x v="0"/>
    <s v="GCA_001766235.1"/>
    <s v="Primary Assembly"/>
    <s v="plasmid"/>
    <s v="unnamed1"/>
    <s v="CP015165.1"/>
    <n v="22357"/>
    <n v="23742"/>
    <x v="1"/>
    <m/>
    <m/>
    <m/>
    <m/>
    <m/>
    <m/>
    <s v="A4S02_14050"/>
    <n v="1386"/>
    <m/>
    <m/>
  </r>
  <r>
    <n v="52"/>
    <x v="1"/>
    <x v="1"/>
    <s v="GCA_001766235.1"/>
    <s v="Primary Assembly"/>
    <s v="plasmid"/>
    <s v="unnamed1"/>
    <s v="CP015165.1"/>
    <n v="22357"/>
    <n v="23742"/>
    <x v="1"/>
    <s v="AOW47957.1"/>
    <m/>
    <m/>
    <s v="transposase"/>
    <m/>
    <m/>
    <s v="A4S02_14050"/>
    <n v="1386"/>
    <n v="461"/>
    <m/>
  </r>
  <r>
    <n v="53"/>
    <x v="0"/>
    <x v="0"/>
    <s v="GCA_001766235.1"/>
    <s v="Primary Assembly"/>
    <s v="plasmid"/>
    <s v="unnamed1"/>
    <s v="CP015165.1"/>
    <n v="23917"/>
    <n v="24168"/>
    <x v="0"/>
    <m/>
    <m/>
    <m/>
    <m/>
    <m/>
    <m/>
    <s v="A4S02_14055"/>
    <n v="252"/>
    <m/>
    <m/>
  </r>
  <r>
    <n v="54"/>
    <x v="1"/>
    <x v="1"/>
    <s v="GCA_001766235.1"/>
    <s v="Primary Assembly"/>
    <s v="plasmid"/>
    <s v="unnamed1"/>
    <s v="CP015165.1"/>
    <n v="23917"/>
    <n v="24168"/>
    <x v="0"/>
    <s v="AOW47958.1"/>
    <m/>
    <m/>
    <s v="hypothetical protein"/>
    <m/>
    <m/>
    <s v="A4S02_14055"/>
    <n v="252"/>
    <n v="83"/>
    <m/>
  </r>
  <r>
    <n v="55"/>
    <x v="0"/>
    <x v="0"/>
    <s v="GCA_001766235.1"/>
    <s v="Primary Assembly"/>
    <s v="plasmid"/>
    <s v="unnamed1"/>
    <s v="CP015165.1"/>
    <n v="24620"/>
    <n v="24874"/>
    <x v="0"/>
    <m/>
    <m/>
    <m/>
    <m/>
    <m/>
    <m/>
    <s v="A4S02_14060"/>
    <n v="255"/>
    <m/>
    <m/>
  </r>
  <r>
    <n v="56"/>
    <x v="1"/>
    <x v="1"/>
    <s v="GCA_001766235.1"/>
    <s v="Primary Assembly"/>
    <s v="plasmid"/>
    <s v="unnamed1"/>
    <s v="CP015165.1"/>
    <n v="24620"/>
    <n v="24874"/>
    <x v="0"/>
    <s v="AOW47959.1"/>
    <m/>
    <m/>
    <s v="hypothetical protein"/>
    <m/>
    <m/>
    <s v="A4S02_14060"/>
    <n v="255"/>
    <n v="84"/>
    <m/>
  </r>
  <r>
    <n v="57"/>
    <x v="0"/>
    <x v="0"/>
    <s v="GCA_001766235.1"/>
    <s v="Primary Assembly"/>
    <s v="plasmid"/>
    <s v="unnamed1"/>
    <s v="CP015165.1"/>
    <n v="25017"/>
    <n v="26402"/>
    <x v="1"/>
    <m/>
    <m/>
    <m/>
    <m/>
    <m/>
    <m/>
    <s v="A4S02_14065"/>
    <n v="1386"/>
    <m/>
    <m/>
  </r>
  <r>
    <n v="58"/>
    <x v="1"/>
    <x v="1"/>
    <s v="GCA_001766235.1"/>
    <s v="Primary Assembly"/>
    <s v="plasmid"/>
    <s v="unnamed1"/>
    <s v="CP015165.1"/>
    <n v="25017"/>
    <n v="26402"/>
    <x v="1"/>
    <s v="AOW47960.1"/>
    <m/>
    <m/>
    <s v="transposase"/>
    <m/>
    <m/>
    <s v="A4S02_14065"/>
    <n v="1386"/>
    <n v="461"/>
    <m/>
  </r>
  <r>
    <n v="59"/>
    <x v="0"/>
    <x v="2"/>
    <s v="GCA_001766235.1"/>
    <s v="Primary Assembly"/>
    <s v="plasmid"/>
    <s v="unnamed1"/>
    <s v="CP015165.1"/>
    <n v="26481"/>
    <n v="27272"/>
    <x v="0"/>
    <m/>
    <m/>
    <m/>
    <m/>
    <m/>
    <m/>
    <s v="A4S02_14070"/>
    <n v="792"/>
    <m/>
    <s v="pseudo"/>
  </r>
  <r>
    <n v="60"/>
    <x v="1"/>
    <x v="3"/>
    <s v="GCA_001766235.1"/>
    <s v="Primary Assembly"/>
    <s v="plasmid"/>
    <s v="unnamed1"/>
    <s v="CP015165.1"/>
    <n v="26481"/>
    <n v="27272"/>
    <x v="0"/>
    <m/>
    <m/>
    <m/>
    <s v="hypothetical protein"/>
    <m/>
    <m/>
    <s v="A4S02_14070"/>
    <n v="792"/>
    <m/>
    <s v="pseudo"/>
  </r>
  <r>
    <n v="61"/>
    <x v="0"/>
    <x v="0"/>
    <s v="GCA_001766235.1"/>
    <s v="Primary Assembly"/>
    <s v="plasmid"/>
    <s v="unnamed1"/>
    <s v="CP015165.1"/>
    <n v="27300"/>
    <n v="28328"/>
    <x v="0"/>
    <m/>
    <m/>
    <m/>
    <m/>
    <m/>
    <m/>
    <s v="A4S02_14075"/>
    <n v="1029"/>
    <m/>
    <m/>
  </r>
  <r>
    <n v="62"/>
    <x v="1"/>
    <x v="1"/>
    <s v="GCA_001766235.1"/>
    <s v="Primary Assembly"/>
    <s v="plasmid"/>
    <s v="unnamed1"/>
    <s v="CP015165.1"/>
    <n v="27300"/>
    <n v="28328"/>
    <x v="0"/>
    <s v="AOW47961.1"/>
    <m/>
    <m/>
    <s v="5-methyltetrahydropteroyltriglutamate--homocysteine methyltransferase"/>
    <m/>
    <m/>
    <s v="A4S02_14075"/>
    <n v="1029"/>
    <n v="342"/>
    <m/>
  </r>
  <r>
    <n v="63"/>
    <x v="0"/>
    <x v="0"/>
    <s v="GCA_001766235.1"/>
    <s v="Primary Assembly"/>
    <s v="plasmid"/>
    <s v="unnamed1"/>
    <s v="CP015165.1"/>
    <n v="28376"/>
    <n v="28597"/>
    <x v="1"/>
    <m/>
    <m/>
    <m/>
    <m/>
    <m/>
    <m/>
    <s v="A4S02_14080"/>
    <n v="222"/>
    <m/>
    <m/>
  </r>
  <r>
    <n v="64"/>
    <x v="1"/>
    <x v="1"/>
    <s v="GCA_001766235.1"/>
    <s v="Primary Assembly"/>
    <s v="plasmid"/>
    <s v="unnamed1"/>
    <s v="CP015165.1"/>
    <n v="28376"/>
    <n v="28597"/>
    <x v="1"/>
    <s v="AOW47962.1"/>
    <m/>
    <m/>
    <s v="hypothetical protein"/>
    <m/>
    <m/>
    <s v="A4S02_14080"/>
    <n v="222"/>
    <n v="73"/>
    <m/>
  </r>
  <r>
    <n v="65"/>
    <x v="0"/>
    <x v="0"/>
    <s v="GCA_001766235.1"/>
    <s v="Primary Assembly"/>
    <s v="plasmid"/>
    <s v="unnamed1"/>
    <s v="CP015165.1"/>
    <n v="29033"/>
    <n v="29932"/>
    <x v="0"/>
    <m/>
    <m/>
    <m/>
    <m/>
    <m/>
    <m/>
    <s v="A4S02_14085"/>
    <n v="900"/>
    <m/>
    <m/>
  </r>
  <r>
    <n v="66"/>
    <x v="1"/>
    <x v="1"/>
    <s v="GCA_001766235.1"/>
    <s v="Primary Assembly"/>
    <s v="plasmid"/>
    <s v="unnamed1"/>
    <s v="CP015165.1"/>
    <n v="29033"/>
    <n v="29932"/>
    <x v="0"/>
    <s v="AOW47963.1"/>
    <m/>
    <m/>
    <s v="LysR family transcriptional regulator"/>
    <m/>
    <m/>
    <s v="A4S02_14085"/>
    <n v="900"/>
    <n v="299"/>
    <m/>
  </r>
  <r>
    <n v="67"/>
    <x v="0"/>
    <x v="0"/>
    <s v="GCA_001766235.1"/>
    <s v="Primary Assembly"/>
    <s v="plasmid"/>
    <s v="unnamed1"/>
    <s v="CP015165.1"/>
    <n v="30730"/>
    <n v="31230"/>
    <x v="1"/>
    <m/>
    <m/>
    <m/>
    <m/>
    <m/>
    <m/>
    <s v="A4S02_14090"/>
    <n v="501"/>
    <m/>
    <m/>
  </r>
  <r>
    <n v="68"/>
    <x v="1"/>
    <x v="1"/>
    <s v="GCA_001766235.1"/>
    <s v="Primary Assembly"/>
    <s v="plasmid"/>
    <s v="unnamed1"/>
    <s v="CP015165.1"/>
    <n v="30730"/>
    <n v="31230"/>
    <x v="1"/>
    <s v="AOW47980.1"/>
    <m/>
    <m/>
    <s v="transcriptional regulator"/>
    <m/>
    <m/>
    <s v="A4S02_14090"/>
    <n v="501"/>
    <n v="166"/>
    <m/>
  </r>
  <r>
    <n v="69"/>
    <x v="0"/>
    <x v="0"/>
    <s v="GCA_001766235.1"/>
    <s v="Primary Assembly"/>
    <s v="plasmid"/>
    <s v="unnamed1"/>
    <s v="CP015165.1"/>
    <n v="31306"/>
    <n v="32058"/>
    <x v="1"/>
    <m/>
    <m/>
    <m/>
    <m/>
    <m/>
    <m/>
    <s v="A4S02_14095"/>
    <n v="753"/>
    <m/>
    <m/>
  </r>
  <r>
    <n v="70"/>
    <x v="1"/>
    <x v="1"/>
    <s v="GCA_001766235.1"/>
    <s v="Primary Assembly"/>
    <s v="plasmid"/>
    <s v="unnamed1"/>
    <s v="CP015165.1"/>
    <n v="31306"/>
    <n v="32058"/>
    <x v="1"/>
    <s v="AOW47964.1"/>
    <m/>
    <m/>
    <s v="endonuclease"/>
    <m/>
    <m/>
    <s v="A4S02_14095"/>
    <n v="753"/>
    <n v="250"/>
    <m/>
  </r>
  <r>
    <n v="71"/>
    <x v="0"/>
    <x v="0"/>
    <s v="GCA_001766235.1"/>
    <s v="Primary Assembly"/>
    <s v="plasmid"/>
    <s v="unnamed1"/>
    <s v="CP015165.1"/>
    <n v="32186"/>
    <n v="33265"/>
    <x v="0"/>
    <m/>
    <m/>
    <m/>
    <m/>
    <m/>
    <m/>
    <s v="A4S02_14100"/>
    <n v="1080"/>
    <m/>
    <m/>
  </r>
  <r>
    <n v="72"/>
    <x v="1"/>
    <x v="1"/>
    <s v="GCA_001766235.1"/>
    <s v="Primary Assembly"/>
    <s v="plasmid"/>
    <s v="unnamed1"/>
    <s v="CP015165.1"/>
    <n v="32186"/>
    <n v="33265"/>
    <x v="0"/>
    <s v="AOW47965.1"/>
    <m/>
    <m/>
    <s v="transposase"/>
    <m/>
    <m/>
    <s v="A4S02_14100"/>
    <n v="1080"/>
    <n v="359"/>
    <m/>
  </r>
  <r>
    <n v="73"/>
    <x v="0"/>
    <x v="0"/>
    <s v="GCA_001766235.1"/>
    <s v="Primary Assembly"/>
    <s v="plasmid"/>
    <s v="unnamed1"/>
    <s v="CP015165.1"/>
    <n v="33804"/>
    <n v="34076"/>
    <x v="0"/>
    <m/>
    <m/>
    <m/>
    <m/>
    <m/>
    <m/>
    <s v="A4S02_14105"/>
    <n v="273"/>
    <m/>
    <m/>
  </r>
  <r>
    <n v="74"/>
    <x v="1"/>
    <x v="1"/>
    <s v="GCA_001766235.1"/>
    <s v="Primary Assembly"/>
    <s v="plasmid"/>
    <s v="unnamed1"/>
    <s v="CP015165.1"/>
    <n v="33804"/>
    <n v="34076"/>
    <x v="0"/>
    <s v="AOW47966.1"/>
    <m/>
    <m/>
    <s v="hypothetical protein"/>
    <m/>
    <m/>
    <s v="A4S02_14105"/>
    <n v="273"/>
    <n v="90"/>
    <m/>
  </r>
  <r>
    <n v="75"/>
    <x v="0"/>
    <x v="0"/>
    <s v="GCA_001766235.1"/>
    <s v="Primary Assembly"/>
    <s v="plasmid"/>
    <s v="unnamed1"/>
    <s v="CP015165.1"/>
    <n v="34464"/>
    <n v="35261"/>
    <x v="1"/>
    <m/>
    <m/>
    <m/>
    <m/>
    <m/>
    <m/>
    <s v="A4S02_14110"/>
    <n v="798"/>
    <m/>
    <m/>
  </r>
  <r>
    <n v="76"/>
    <x v="1"/>
    <x v="1"/>
    <s v="GCA_001766235.1"/>
    <s v="Primary Assembly"/>
    <s v="plasmid"/>
    <s v="unnamed1"/>
    <s v="CP015165.1"/>
    <n v="34464"/>
    <n v="35261"/>
    <x v="1"/>
    <s v="AOW47981.1"/>
    <m/>
    <m/>
    <s v="transposase"/>
    <m/>
    <m/>
    <s v="A4S02_14110"/>
    <n v="798"/>
    <n v="265"/>
    <m/>
  </r>
  <r>
    <n v="77"/>
    <x v="0"/>
    <x v="0"/>
    <s v="GCA_001766235.1"/>
    <s v="Primary Assembly"/>
    <s v="plasmid"/>
    <s v="unnamed1"/>
    <s v="CP015165.1"/>
    <n v="35523"/>
    <n v="36014"/>
    <x v="1"/>
    <m/>
    <m/>
    <m/>
    <m/>
    <m/>
    <m/>
    <s v="A4S02_14115"/>
    <n v="492"/>
    <m/>
    <m/>
  </r>
  <r>
    <n v="78"/>
    <x v="1"/>
    <x v="1"/>
    <s v="GCA_001766235.1"/>
    <s v="Primary Assembly"/>
    <s v="plasmid"/>
    <s v="unnamed1"/>
    <s v="CP015165.1"/>
    <n v="35523"/>
    <n v="36014"/>
    <x v="1"/>
    <s v="AOW47967.1"/>
    <m/>
    <m/>
    <s v="toxin"/>
    <m/>
    <m/>
    <s v="A4S02_14115"/>
    <n v="492"/>
    <n v="163"/>
    <m/>
  </r>
  <r>
    <n v="79"/>
    <x v="0"/>
    <x v="0"/>
    <s v="GCA_001766235.1"/>
    <s v="Primary Assembly"/>
    <s v="plasmid"/>
    <s v="unnamed1"/>
    <s v="CP015165.1"/>
    <n v="36017"/>
    <n v="36349"/>
    <x v="1"/>
    <m/>
    <m/>
    <m/>
    <m/>
    <m/>
    <m/>
    <s v="A4S02_14120"/>
    <n v="333"/>
    <m/>
    <m/>
  </r>
  <r>
    <n v="80"/>
    <x v="1"/>
    <x v="1"/>
    <s v="GCA_001766235.1"/>
    <s v="Primary Assembly"/>
    <s v="plasmid"/>
    <s v="unnamed1"/>
    <s v="CP015165.1"/>
    <n v="36017"/>
    <n v="36349"/>
    <x v="1"/>
    <s v="AOW47968.1"/>
    <m/>
    <m/>
    <s v="AbrB family transcriptional regulator"/>
    <m/>
    <m/>
    <s v="A4S02_14120"/>
    <n v="333"/>
    <n v="110"/>
    <m/>
  </r>
  <r>
    <n v="81"/>
    <x v="0"/>
    <x v="0"/>
    <s v="GCA_001766235.1"/>
    <s v="Primary Assembly"/>
    <s v="plasmid"/>
    <s v="unnamed1"/>
    <s v="CP015165.1"/>
    <n v="37132"/>
    <n v="37311"/>
    <x v="0"/>
    <m/>
    <m/>
    <m/>
    <m/>
    <m/>
    <m/>
    <s v="A4S02_14125"/>
    <n v="180"/>
    <m/>
    <m/>
  </r>
  <r>
    <n v="82"/>
    <x v="1"/>
    <x v="1"/>
    <s v="GCA_001766235.1"/>
    <s v="Primary Assembly"/>
    <s v="plasmid"/>
    <s v="unnamed1"/>
    <s v="CP015165.1"/>
    <n v="37132"/>
    <n v="37311"/>
    <x v="0"/>
    <s v="AOW47969.1"/>
    <m/>
    <m/>
    <s v="hypothetical protein"/>
    <m/>
    <m/>
    <s v="A4S02_14125"/>
    <n v="180"/>
    <n v="59"/>
    <m/>
  </r>
  <r>
    <n v="83"/>
    <x v="0"/>
    <x v="0"/>
    <s v="GCA_001766235.1"/>
    <s v="Primary Assembly"/>
    <s v="plasmid"/>
    <s v="unnamed1"/>
    <s v="CP015165.1"/>
    <n v="38213"/>
    <n v="39292"/>
    <x v="0"/>
    <m/>
    <m/>
    <m/>
    <m/>
    <m/>
    <m/>
    <s v="A4S02_14130"/>
    <n v="1080"/>
    <m/>
    <m/>
  </r>
  <r>
    <n v="84"/>
    <x v="1"/>
    <x v="1"/>
    <s v="GCA_001766235.1"/>
    <s v="Primary Assembly"/>
    <s v="plasmid"/>
    <s v="unnamed1"/>
    <s v="CP015165.1"/>
    <n v="38213"/>
    <n v="39292"/>
    <x v="0"/>
    <s v="AOW47970.1"/>
    <m/>
    <m/>
    <s v="transposase"/>
    <m/>
    <m/>
    <s v="A4S02_14130"/>
    <n v="1080"/>
    <n v="359"/>
    <m/>
  </r>
  <r>
    <n v="85"/>
    <x v="0"/>
    <x v="0"/>
    <s v="GCA_001766235.1"/>
    <s v="Primary Assembly"/>
    <s v="plasmid"/>
    <s v="unnamed1"/>
    <s v="CP015165.1"/>
    <n v="39282"/>
    <n v="39608"/>
    <x v="0"/>
    <m/>
    <m/>
    <m/>
    <m/>
    <m/>
    <m/>
    <s v="A4S02_14135"/>
    <n v="327"/>
    <m/>
    <m/>
  </r>
  <r>
    <n v="86"/>
    <x v="1"/>
    <x v="1"/>
    <s v="GCA_001766235.1"/>
    <s v="Primary Assembly"/>
    <s v="plasmid"/>
    <s v="unnamed1"/>
    <s v="CP015165.1"/>
    <n v="39282"/>
    <n v="39608"/>
    <x v="0"/>
    <s v="AOW47971.1"/>
    <m/>
    <m/>
    <s v="integrase"/>
    <m/>
    <m/>
    <s v="A4S02_14135"/>
    <n v="327"/>
    <n v="108"/>
    <m/>
  </r>
  <r>
    <n v="87"/>
    <x v="0"/>
    <x v="2"/>
    <s v="GCA_001766235.1"/>
    <s v="Primary Assembly"/>
    <s v="plasmid"/>
    <s v="unnamed1"/>
    <s v="CP015165.1"/>
    <n v="39692"/>
    <n v="39899"/>
    <x v="0"/>
    <m/>
    <m/>
    <m/>
    <m/>
    <m/>
    <m/>
    <s v="A4S02_14140"/>
    <n v="208"/>
    <m/>
    <s v="pseudo"/>
  </r>
  <r>
    <n v="88"/>
    <x v="1"/>
    <x v="3"/>
    <s v="GCA_001766235.1"/>
    <s v="Primary Assembly"/>
    <s v="plasmid"/>
    <s v="unnamed1"/>
    <s v="CP015165.1"/>
    <n v="39692"/>
    <n v="39899"/>
    <x v="0"/>
    <m/>
    <m/>
    <m/>
    <s v="transposase"/>
    <m/>
    <m/>
    <s v="A4S02_14140"/>
    <n v="208"/>
    <m/>
    <s v="pseudo"/>
  </r>
  <r>
    <n v="89"/>
    <x v="0"/>
    <x v="0"/>
    <s v="GCA_001766235.1"/>
    <s v="Primary Assembly"/>
    <s v="plasmid"/>
    <s v="unnamed1"/>
    <s v="CP015165.1"/>
    <n v="39889"/>
    <n v="40107"/>
    <x v="1"/>
    <m/>
    <m/>
    <m/>
    <m/>
    <m/>
    <m/>
    <s v="A4S02_14145"/>
    <n v="219"/>
    <m/>
    <m/>
  </r>
  <r>
    <n v="90"/>
    <x v="1"/>
    <x v="1"/>
    <s v="GCA_001766235.1"/>
    <s v="Primary Assembly"/>
    <s v="plasmid"/>
    <s v="unnamed1"/>
    <s v="CP015165.1"/>
    <n v="39889"/>
    <n v="40107"/>
    <x v="1"/>
    <s v="AOW47972.1"/>
    <m/>
    <m/>
    <s v="hypothetical protein"/>
    <m/>
    <m/>
    <s v="A4S02_14145"/>
    <n v="219"/>
    <n v="72"/>
    <m/>
  </r>
  <r>
    <n v="91"/>
    <x v="0"/>
    <x v="0"/>
    <s v="GCA_001766235.1"/>
    <s v="Primary Assembly"/>
    <s v="plasmid"/>
    <s v="unnamed1"/>
    <s v="CP015165.1"/>
    <n v="40131"/>
    <n v="40364"/>
    <x v="1"/>
    <m/>
    <m/>
    <m/>
    <m/>
    <m/>
    <m/>
    <s v="A4S02_14150"/>
    <n v="234"/>
    <m/>
    <m/>
  </r>
  <r>
    <n v="92"/>
    <x v="1"/>
    <x v="1"/>
    <s v="GCA_001766235.1"/>
    <s v="Primary Assembly"/>
    <s v="plasmid"/>
    <s v="unnamed1"/>
    <s v="CP015165.1"/>
    <n v="40131"/>
    <n v="40364"/>
    <x v="1"/>
    <s v="AOW47973.1"/>
    <m/>
    <m/>
    <s v="hypothetical protein"/>
    <m/>
    <m/>
    <s v="A4S02_14150"/>
    <n v="234"/>
    <n v="77"/>
    <m/>
  </r>
  <r>
    <n v="93"/>
    <x v="0"/>
    <x v="0"/>
    <s v="GCA_001766235.1"/>
    <s v="Primary Assembly"/>
    <s v="plasmid"/>
    <s v="unnamed1"/>
    <s v="CP015165.1"/>
    <n v="40394"/>
    <n v="42046"/>
    <x v="1"/>
    <m/>
    <m/>
    <m/>
    <m/>
    <m/>
    <m/>
    <s v="A4S02_14155"/>
    <n v="1653"/>
    <m/>
    <m/>
  </r>
  <r>
    <n v="94"/>
    <x v="1"/>
    <x v="1"/>
    <s v="GCA_001766235.1"/>
    <s v="Primary Assembly"/>
    <s v="plasmid"/>
    <s v="unnamed1"/>
    <s v="CP015165.1"/>
    <n v="40394"/>
    <n v="42046"/>
    <x v="1"/>
    <s v="AOW47974.1"/>
    <m/>
    <m/>
    <s v="hypothetical protein"/>
    <m/>
    <m/>
    <s v="A4S02_14155"/>
    <n v="1653"/>
    <n v="550"/>
    <m/>
  </r>
  <r>
    <n v="95"/>
    <x v="0"/>
    <x v="0"/>
    <s v="GCA_001766235.1"/>
    <s v="Primary Assembly"/>
    <s v="plasmid"/>
    <s v="unnamed1"/>
    <s v="CP015165.1"/>
    <n v="42682"/>
    <n v="42894"/>
    <x v="1"/>
    <m/>
    <m/>
    <m/>
    <m/>
    <m/>
    <m/>
    <s v="A4S02_14160"/>
    <n v="213"/>
    <m/>
    <m/>
  </r>
  <r>
    <n v="96"/>
    <x v="1"/>
    <x v="1"/>
    <s v="GCA_001766235.1"/>
    <s v="Primary Assembly"/>
    <s v="plasmid"/>
    <s v="unnamed1"/>
    <s v="CP015165.1"/>
    <n v="42682"/>
    <n v="42894"/>
    <x v="1"/>
    <s v="AOW47975.1"/>
    <m/>
    <m/>
    <s v="hypothetical protein"/>
    <m/>
    <m/>
    <s v="A4S02_14160"/>
    <n v="213"/>
    <n v="70"/>
    <m/>
  </r>
  <r>
    <n v="97"/>
    <x v="0"/>
    <x v="0"/>
    <s v="GCA_001766235.1"/>
    <s v="Primary Assembly"/>
    <s v="plasmid"/>
    <s v="unnamed1"/>
    <s v="CP015165.1"/>
    <n v="43121"/>
    <n v="44506"/>
    <x v="0"/>
    <m/>
    <m/>
    <m/>
    <m/>
    <m/>
    <m/>
    <s v="A4S02_14165"/>
    <n v="1386"/>
    <m/>
    <m/>
  </r>
  <r>
    <n v="98"/>
    <x v="1"/>
    <x v="1"/>
    <s v="GCA_001766235.1"/>
    <s v="Primary Assembly"/>
    <s v="plasmid"/>
    <s v="unnamed1"/>
    <s v="CP015165.1"/>
    <n v="43121"/>
    <n v="44506"/>
    <x v="0"/>
    <s v="AOW47976.1"/>
    <m/>
    <m/>
    <s v="transposase"/>
    <m/>
    <m/>
    <s v="A4S02_14165"/>
    <n v="1386"/>
    <n v="461"/>
    <m/>
  </r>
  <r>
    <n v="99"/>
    <x v="0"/>
    <x v="2"/>
    <s v="GCA_001766235.1"/>
    <s v="Primary Assembly"/>
    <s v="plasmid"/>
    <s v="unnamed1"/>
    <s v="CP015165.1"/>
    <n v="44692"/>
    <n v="45612"/>
    <x v="0"/>
    <m/>
    <m/>
    <m/>
    <m/>
    <m/>
    <m/>
    <s v="A4S02_14170"/>
    <n v="921"/>
    <m/>
    <s v="pseudo"/>
  </r>
  <r>
    <n v="100"/>
    <x v="1"/>
    <x v="3"/>
    <s v="GCA_001766235.1"/>
    <s v="Primary Assembly"/>
    <s v="plasmid"/>
    <s v="unnamed1"/>
    <s v="CP015165.1"/>
    <n v="44692"/>
    <n v="45612"/>
    <x v="0"/>
    <m/>
    <m/>
    <m/>
    <s v="porin"/>
    <m/>
    <m/>
    <s v="A4S02_14170"/>
    <n v="921"/>
    <m/>
    <s v="pseudo"/>
  </r>
  <r>
    <n v="101"/>
    <x v="0"/>
    <x v="0"/>
    <s v="GCA_001766235.1"/>
    <s v="Primary Assembly"/>
    <s v="plasmid"/>
    <s v="unnamed1"/>
    <s v="CP015165.1"/>
    <n v="45702"/>
    <n v="46625"/>
    <x v="1"/>
    <m/>
    <m/>
    <m/>
    <m/>
    <m/>
    <m/>
    <s v="A4S02_14175"/>
    <n v="924"/>
    <m/>
    <m/>
  </r>
  <r>
    <n v="102"/>
    <x v="1"/>
    <x v="1"/>
    <s v="GCA_001766235.1"/>
    <s v="Primary Assembly"/>
    <s v="plasmid"/>
    <s v="unnamed1"/>
    <s v="CP015165.1"/>
    <n v="45702"/>
    <n v="46625"/>
    <x v="1"/>
    <s v="AOW47977.1"/>
    <m/>
    <m/>
    <s v="LysR family transcriptional regulator"/>
    <m/>
    <m/>
    <s v="A4S02_14175"/>
    <n v="924"/>
    <n v="307"/>
    <m/>
  </r>
  <r>
    <n v="103"/>
    <x v="0"/>
    <x v="0"/>
    <s v="GCA_001766235.1"/>
    <s v="Primary Assembly"/>
    <s v="plasmid"/>
    <s v="unnamed1"/>
    <s v="CP015165.1"/>
    <n v="46746"/>
    <n v="48401"/>
    <x v="0"/>
    <m/>
    <m/>
    <m/>
    <m/>
    <m/>
    <m/>
    <s v="A4S02_14180"/>
    <n v="1656"/>
    <m/>
    <m/>
  </r>
  <r>
    <n v="104"/>
    <x v="1"/>
    <x v="1"/>
    <s v="GCA_001766235.1"/>
    <s v="Primary Assembly"/>
    <s v="plasmid"/>
    <s v="unnamed1"/>
    <s v="CP015165.1"/>
    <n v="46746"/>
    <n v="48401"/>
    <x v="0"/>
    <s v="AOW47978.1"/>
    <m/>
    <m/>
    <s v="EmrB/QacA family drug resistance transporter"/>
    <m/>
    <m/>
    <s v="A4S02_14180"/>
    <n v="1656"/>
    <n v="551"/>
    <m/>
  </r>
  <r>
    <n v="105"/>
    <x v="0"/>
    <x v="2"/>
    <s v="GCA_001766235.1"/>
    <s v="Primary Assembly"/>
    <s v="plasmid"/>
    <s v="unnamed1"/>
    <s v="CP015165.1"/>
    <n v="48398"/>
    <n v="49378"/>
    <x v="0"/>
    <m/>
    <m/>
    <m/>
    <m/>
    <m/>
    <m/>
    <s v="A4S02_14185"/>
    <n v="981"/>
    <m/>
    <s v="pseudo"/>
  </r>
  <r>
    <n v="106"/>
    <x v="1"/>
    <x v="3"/>
    <s v="GCA_001766235.1"/>
    <s v="Primary Assembly"/>
    <s v="plasmid"/>
    <s v="unnamed1"/>
    <s v="CP015165.1"/>
    <n v="48398"/>
    <n v="49378"/>
    <x v="0"/>
    <m/>
    <m/>
    <m/>
    <s v="efflux transporter periplasmic adaptor subunit"/>
    <m/>
    <m/>
    <s v="A4S02_14185"/>
    <n v="981"/>
    <m/>
    <s v="pseud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N21" firstHeaderRow="1" firstDataRow="2" firstDataCol="1"/>
  <pivotFields count="21">
    <pivotField dataField="1" showAll="0"/>
    <pivotField axis="axisRow" showAll="0">
      <items count="7">
        <item x="1"/>
        <item x="0"/>
        <item x="4"/>
        <item x="3"/>
        <item x="5"/>
        <item x="2"/>
        <item t="default"/>
      </items>
    </pivotField>
    <pivotField axis="axisCol" showAll="0">
      <items count="13">
        <item x="8"/>
        <item x="9"/>
        <item x="2"/>
        <item x="0"/>
        <item x="7"/>
        <item x="6"/>
        <item x="10"/>
        <item x="11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10"/>
  </rowFields>
  <rowItems count="17">
    <i>
      <x/>
    </i>
    <i r="1">
      <x/>
    </i>
    <i r="1">
      <x v="1"/>
    </i>
    <i>
      <x v="1"/>
    </i>
    <i r="1">
      <x/>
    </i>
    <i r="1">
      <x v="1"/>
    </i>
    <i>
      <x v="2"/>
    </i>
    <i r="1">
      <x v="1"/>
    </i>
    <i>
      <x v="3"/>
    </i>
    <i r="1">
      <x/>
    </i>
    <i r="1">
      <x v="1"/>
    </i>
    <i>
      <x v="4"/>
    </i>
    <i r="1">
      <x/>
    </i>
    <i>
      <x v="5"/>
    </i>
    <i r="1">
      <x/>
    </i>
    <i r="1">
      <x v="1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Количество по полю ID" fld="0" subtotal="count" baseField="0" baseItem="2486072"/>
  </dataFields>
  <formats count="1">
    <format dxfId="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1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N21" firstHeaderRow="1" firstDataRow="2" firstDataCol="1"/>
  <pivotFields count="20">
    <pivotField dataField="1" showAll="0"/>
    <pivotField axis="axisRow" showAll="0">
      <items count="7">
        <item x="1"/>
        <item x="0"/>
        <item x="4"/>
        <item x="3"/>
        <item x="5"/>
        <item x="2"/>
        <item t="default"/>
      </items>
    </pivotField>
    <pivotField axis="axisCol" showAll="0">
      <items count="13">
        <item x="8"/>
        <item x="9"/>
        <item x="2"/>
        <item x="0"/>
        <item x="7"/>
        <item x="6"/>
        <item x="10"/>
        <item x="11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9"/>
  </rowFields>
  <rowItems count="17">
    <i>
      <x/>
    </i>
    <i r="1">
      <x/>
    </i>
    <i r="1">
      <x v="1"/>
    </i>
    <i>
      <x v="1"/>
    </i>
    <i r="1">
      <x/>
    </i>
    <i r="1">
      <x v="1"/>
    </i>
    <i>
      <x v="2"/>
    </i>
    <i r="1">
      <x v="1"/>
    </i>
    <i>
      <x v="3"/>
    </i>
    <i r="1">
      <x/>
    </i>
    <i r="1">
      <x v="1"/>
    </i>
    <i>
      <x v="4"/>
    </i>
    <i r="1">
      <x/>
    </i>
    <i>
      <x v="5"/>
    </i>
    <i r="1">
      <x/>
    </i>
    <i r="1">
      <x v="1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Количество по полю ID" fld="0" subtotal="count" baseField="1" baseItem="0"/>
  </dataFields>
  <formats count="1">
    <format dxfId="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6" cacheId="4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F11" firstHeaderRow="1" firstDataRow="2" firstDataCol="1"/>
  <pivotFields count="21">
    <pivotField dataField="1" showAll="0"/>
    <pivotField axis="axisRow" showAll="0">
      <items count="3">
        <item x="1"/>
        <item x="0"/>
        <item t="default"/>
      </items>
    </pivotField>
    <pivotField axis="axisCol" showAll="0">
      <items count="5">
        <item x="0"/>
        <item x="2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10"/>
  </rowFields>
  <rowItems count="7">
    <i>
      <x/>
    </i>
    <i r="1">
      <x/>
    </i>
    <i r="1">
      <x v="1"/>
    </i>
    <i>
      <x v="1"/>
    </i>
    <i r="1">
      <x/>
    </i>
    <i r="1">
      <x v="1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Количество по полю ID" fld="0" subtotal="count" baseField="1" baseItem="0"/>
  </dataFields>
  <formats count="1"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Таблица4" cacheId="2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F11" firstHeaderRow="1" firstDataRow="2" firstDataCol="1"/>
  <pivotFields count="21">
    <pivotField dataField="1" showAll="0"/>
    <pivotField axis="axisRow" showAll="0">
      <items count="3">
        <item x="1"/>
        <item x="0"/>
        <item t="default"/>
      </items>
    </pivotField>
    <pivotField axis="axisCol" showAll="0">
      <items count="5">
        <item x="0"/>
        <item x="2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10"/>
  </rowFields>
  <rowItems count="7">
    <i>
      <x/>
    </i>
    <i r="1">
      <x/>
    </i>
    <i r="1">
      <x v="1"/>
    </i>
    <i>
      <x v="1"/>
    </i>
    <i r="1">
      <x/>
    </i>
    <i r="1">
      <x v="1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Количество по полю ID" fld="0" subtotal="count" baseField="1" baseItem="0"/>
  </dataFields>
  <formats count="1">
    <format dxfId="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Таблица5" cacheId="3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F11" firstHeaderRow="1" firstDataRow="2" firstDataCol="1"/>
  <pivotFields count="21">
    <pivotField dataField="1" showAll="0"/>
    <pivotField axis="axisRow" showAll="0">
      <items count="3">
        <item x="1"/>
        <item x="0"/>
        <item t="default"/>
      </items>
    </pivotField>
    <pivotField axis="axisCol" showAll="0">
      <items count="5">
        <item x="2"/>
        <item x="0"/>
        <item x="3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10"/>
  </rowFields>
  <rowItems count="7">
    <i>
      <x/>
    </i>
    <i r="1">
      <x/>
    </i>
    <i r="1">
      <x v="1"/>
    </i>
    <i>
      <x v="1"/>
    </i>
    <i r="1">
      <x/>
    </i>
    <i r="1">
      <x v="1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Количество по полю ID" fld="0" subtotal="count" baseField="1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63"/>
  <sheetViews>
    <sheetView workbookViewId="0">
      <selection activeCell="O845" sqref="O845"/>
    </sheetView>
  </sheetViews>
  <sheetFormatPr defaultRowHeight="14.4" x14ac:dyDescent="0.3"/>
  <sheetData>
    <row r="1" spans="1:21" x14ac:dyDescent="0.3">
      <c r="A1" t="s">
        <v>7068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 x14ac:dyDescent="0.3">
      <c r="A2">
        <v>1</v>
      </c>
      <c r="B2" t="s">
        <v>20</v>
      </c>
      <c r="C2" t="s">
        <v>21</v>
      </c>
      <c r="D2" t="s">
        <v>22</v>
      </c>
      <c r="E2" t="s">
        <v>23</v>
      </c>
      <c r="F2" t="s">
        <v>5</v>
      </c>
      <c r="H2" t="s">
        <v>24</v>
      </c>
      <c r="I2">
        <v>1</v>
      </c>
      <c r="J2">
        <v>2859878</v>
      </c>
      <c r="K2" t="s">
        <v>25</v>
      </c>
      <c r="R2" t="s">
        <v>26</v>
      </c>
      <c r="S2">
        <v>1070</v>
      </c>
      <c r="U2" t="s">
        <v>27</v>
      </c>
    </row>
    <row r="3" spans="1:21" x14ac:dyDescent="0.3">
      <c r="A3">
        <v>2</v>
      </c>
      <c r="B3" t="s">
        <v>28</v>
      </c>
      <c r="C3" t="s">
        <v>29</v>
      </c>
      <c r="D3" t="s">
        <v>22</v>
      </c>
      <c r="E3" t="s">
        <v>23</v>
      </c>
      <c r="F3" t="s">
        <v>5</v>
      </c>
      <c r="H3" t="s">
        <v>24</v>
      </c>
      <c r="I3">
        <v>1</v>
      </c>
      <c r="J3">
        <v>2859878</v>
      </c>
      <c r="K3" t="s">
        <v>25</v>
      </c>
      <c r="O3" t="s">
        <v>30</v>
      </c>
      <c r="R3" t="s">
        <v>26</v>
      </c>
      <c r="S3">
        <v>1070</v>
      </c>
      <c r="U3" t="s">
        <v>27</v>
      </c>
    </row>
    <row r="4" spans="1:21" x14ac:dyDescent="0.3">
      <c r="A4">
        <v>3</v>
      </c>
      <c r="B4" t="s">
        <v>20</v>
      </c>
      <c r="C4" t="s">
        <v>21</v>
      </c>
      <c r="D4" t="s">
        <v>22</v>
      </c>
      <c r="E4" t="s">
        <v>23</v>
      </c>
      <c r="F4" t="s">
        <v>6754</v>
      </c>
      <c r="G4" t="s">
        <v>6957</v>
      </c>
      <c r="H4" t="s">
        <v>6958</v>
      </c>
      <c r="I4">
        <v>1</v>
      </c>
      <c r="J4">
        <v>43148</v>
      </c>
      <c r="K4" t="s">
        <v>42</v>
      </c>
      <c r="R4" t="s">
        <v>6959</v>
      </c>
      <c r="S4">
        <v>811</v>
      </c>
      <c r="U4" t="s">
        <v>27</v>
      </c>
    </row>
    <row r="5" spans="1:21" x14ac:dyDescent="0.3">
      <c r="A5">
        <v>4</v>
      </c>
      <c r="B5" t="s">
        <v>28</v>
      </c>
      <c r="C5" t="s">
        <v>29</v>
      </c>
      <c r="D5" t="s">
        <v>22</v>
      </c>
      <c r="E5" t="s">
        <v>23</v>
      </c>
      <c r="F5" t="s">
        <v>6754</v>
      </c>
      <c r="G5" t="s">
        <v>6957</v>
      </c>
      <c r="H5" t="s">
        <v>6958</v>
      </c>
      <c r="I5">
        <v>1</v>
      </c>
      <c r="J5">
        <v>43148</v>
      </c>
      <c r="K5" t="s">
        <v>42</v>
      </c>
      <c r="O5" t="s">
        <v>38</v>
      </c>
      <c r="R5" t="s">
        <v>6959</v>
      </c>
      <c r="S5">
        <v>811</v>
      </c>
      <c r="U5" t="s">
        <v>27</v>
      </c>
    </row>
    <row r="6" spans="1:21" x14ac:dyDescent="0.3">
      <c r="A6">
        <v>5</v>
      </c>
      <c r="B6" t="s">
        <v>20</v>
      </c>
      <c r="C6" t="s">
        <v>31</v>
      </c>
      <c r="D6" t="s">
        <v>22</v>
      </c>
      <c r="E6" t="s">
        <v>23</v>
      </c>
      <c r="F6" t="s">
        <v>5</v>
      </c>
      <c r="H6" t="s">
        <v>24</v>
      </c>
      <c r="I6">
        <v>98</v>
      </c>
      <c r="J6">
        <v>1621</v>
      </c>
      <c r="K6" t="s">
        <v>25</v>
      </c>
      <c r="R6" t="s">
        <v>32</v>
      </c>
      <c r="S6">
        <v>1524</v>
      </c>
    </row>
    <row r="7" spans="1:21" x14ac:dyDescent="0.3">
      <c r="A7">
        <v>6</v>
      </c>
      <c r="B7" t="s">
        <v>28</v>
      </c>
      <c r="C7" t="s">
        <v>33</v>
      </c>
      <c r="D7" t="s">
        <v>22</v>
      </c>
      <c r="E7" t="s">
        <v>23</v>
      </c>
      <c r="F7" t="s">
        <v>5</v>
      </c>
      <c r="H7" t="s">
        <v>24</v>
      </c>
      <c r="I7">
        <v>98</v>
      </c>
      <c r="J7">
        <v>1621</v>
      </c>
      <c r="K7" t="s">
        <v>25</v>
      </c>
      <c r="L7" t="s">
        <v>34</v>
      </c>
      <c r="O7" t="s">
        <v>35</v>
      </c>
      <c r="R7" t="s">
        <v>32</v>
      </c>
      <c r="S7">
        <v>1524</v>
      </c>
      <c r="T7">
        <v>507</v>
      </c>
    </row>
    <row r="8" spans="1:21" x14ac:dyDescent="0.3">
      <c r="A8">
        <v>7</v>
      </c>
      <c r="B8" t="s">
        <v>20</v>
      </c>
      <c r="C8" t="s">
        <v>31</v>
      </c>
      <c r="D8" t="s">
        <v>22</v>
      </c>
      <c r="E8" t="s">
        <v>23</v>
      </c>
      <c r="F8" t="s">
        <v>6754</v>
      </c>
      <c r="G8" t="s">
        <v>6755</v>
      </c>
      <c r="H8" t="s">
        <v>6756</v>
      </c>
      <c r="I8">
        <v>146</v>
      </c>
      <c r="J8">
        <v>517</v>
      </c>
      <c r="K8" t="s">
        <v>25</v>
      </c>
      <c r="R8" t="s">
        <v>6757</v>
      </c>
      <c r="S8">
        <v>372</v>
      </c>
    </row>
    <row r="9" spans="1:21" x14ac:dyDescent="0.3">
      <c r="A9">
        <v>8</v>
      </c>
      <c r="B9" t="s">
        <v>28</v>
      </c>
      <c r="C9" t="s">
        <v>33</v>
      </c>
      <c r="D9" t="s">
        <v>22</v>
      </c>
      <c r="E9" t="s">
        <v>23</v>
      </c>
      <c r="F9" t="s">
        <v>6754</v>
      </c>
      <c r="G9" t="s">
        <v>6755</v>
      </c>
      <c r="H9" t="s">
        <v>6756</v>
      </c>
      <c r="I9">
        <v>146</v>
      </c>
      <c r="J9">
        <v>517</v>
      </c>
      <c r="K9" t="s">
        <v>25</v>
      </c>
      <c r="L9" t="s">
        <v>6758</v>
      </c>
      <c r="O9" t="s">
        <v>41</v>
      </c>
      <c r="R9" t="s">
        <v>6757</v>
      </c>
      <c r="S9">
        <v>372</v>
      </c>
      <c r="T9">
        <v>123</v>
      </c>
    </row>
    <row r="10" spans="1:21" x14ac:dyDescent="0.3">
      <c r="A10">
        <v>9</v>
      </c>
      <c r="B10" t="s">
        <v>20</v>
      </c>
      <c r="C10" t="s">
        <v>31</v>
      </c>
      <c r="D10" t="s">
        <v>22</v>
      </c>
      <c r="E10" t="s">
        <v>23</v>
      </c>
      <c r="F10" t="s">
        <v>6754</v>
      </c>
      <c r="G10" t="s">
        <v>6863</v>
      </c>
      <c r="H10" t="s">
        <v>6864</v>
      </c>
      <c r="I10">
        <v>514</v>
      </c>
      <c r="J10">
        <v>1149</v>
      </c>
      <c r="K10" t="s">
        <v>25</v>
      </c>
      <c r="R10" t="s">
        <v>6865</v>
      </c>
      <c r="S10">
        <v>636</v>
      </c>
    </row>
    <row r="11" spans="1:21" x14ac:dyDescent="0.3">
      <c r="A11">
        <v>10</v>
      </c>
      <c r="B11" t="s">
        <v>28</v>
      </c>
      <c r="C11" t="s">
        <v>33</v>
      </c>
      <c r="D11" t="s">
        <v>22</v>
      </c>
      <c r="E11" t="s">
        <v>23</v>
      </c>
      <c r="F11" t="s">
        <v>6754</v>
      </c>
      <c r="G11" t="s">
        <v>6863</v>
      </c>
      <c r="H11" t="s">
        <v>6864</v>
      </c>
      <c r="I11">
        <v>514</v>
      </c>
      <c r="J11">
        <v>1149</v>
      </c>
      <c r="K11" t="s">
        <v>25</v>
      </c>
      <c r="L11" t="s">
        <v>6866</v>
      </c>
      <c r="O11" t="s">
        <v>6867</v>
      </c>
      <c r="R11" t="s">
        <v>6865</v>
      </c>
      <c r="S11">
        <v>636</v>
      </c>
      <c r="T11">
        <v>211</v>
      </c>
    </row>
    <row r="12" spans="1:21" x14ac:dyDescent="0.3">
      <c r="A12">
        <v>11</v>
      </c>
      <c r="B12" t="s">
        <v>20</v>
      </c>
      <c r="C12" t="s">
        <v>31</v>
      </c>
      <c r="D12" t="s">
        <v>22</v>
      </c>
      <c r="E12" t="s">
        <v>23</v>
      </c>
      <c r="F12" t="s">
        <v>6754</v>
      </c>
      <c r="G12" t="s">
        <v>6755</v>
      </c>
      <c r="H12" t="s">
        <v>6756</v>
      </c>
      <c r="I12">
        <v>559</v>
      </c>
      <c r="J12">
        <v>900</v>
      </c>
      <c r="K12" t="s">
        <v>25</v>
      </c>
      <c r="R12" t="s">
        <v>6759</v>
      </c>
      <c r="S12">
        <v>342</v>
      </c>
    </row>
    <row r="13" spans="1:21" x14ac:dyDescent="0.3">
      <c r="A13">
        <v>12</v>
      </c>
      <c r="B13" t="s">
        <v>28</v>
      </c>
      <c r="C13" t="s">
        <v>33</v>
      </c>
      <c r="D13" t="s">
        <v>22</v>
      </c>
      <c r="E13" t="s">
        <v>23</v>
      </c>
      <c r="F13" t="s">
        <v>6754</v>
      </c>
      <c r="G13" t="s">
        <v>6755</v>
      </c>
      <c r="H13" t="s">
        <v>6756</v>
      </c>
      <c r="I13">
        <v>559</v>
      </c>
      <c r="J13">
        <v>900</v>
      </c>
      <c r="K13" t="s">
        <v>25</v>
      </c>
      <c r="L13" t="s">
        <v>6760</v>
      </c>
      <c r="O13" t="s">
        <v>41</v>
      </c>
      <c r="R13" t="s">
        <v>6759</v>
      </c>
      <c r="S13">
        <v>342</v>
      </c>
      <c r="T13">
        <v>113</v>
      </c>
    </row>
    <row r="14" spans="1:21" x14ac:dyDescent="0.3">
      <c r="A14">
        <v>13</v>
      </c>
      <c r="B14" t="s">
        <v>20</v>
      </c>
      <c r="C14" t="s">
        <v>31</v>
      </c>
      <c r="D14" t="s">
        <v>22</v>
      </c>
      <c r="E14" t="s">
        <v>23</v>
      </c>
      <c r="F14" t="s">
        <v>6754</v>
      </c>
      <c r="G14" t="s">
        <v>6957</v>
      </c>
      <c r="H14" t="s">
        <v>6958</v>
      </c>
      <c r="I14">
        <v>856</v>
      </c>
      <c r="J14">
        <v>1290</v>
      </c>
      <c r="K14" t="s">
        <v>25</v>
      </c>
      <c r="R14" t="s">
        <v>6960</v>
      </c>
      <c r="S14">
        <v>435</v>
      </c>
    </row>
    <row r="15" spans="1:21" x14ac:dyDescent="0.3">
      <c r="A15">
        <v>14</v>
      </c>
      <c r="B15" t="s">
        <v>28</v>
      </c>
      <c r="C15" t="s">
        <v>33</v>
      </c>
      <c r="D15" t="s">
        <v>22</v>
      </c>
      <c r="E15" t="s">
        <v>23</v>
      </c>
      <c r="F15" t="s">
        <v>6754</v>
      </c>
      <c r="G15" t="s">
        <v>6957</v>
      </c>
      <c r="H15" t="s">
        <v>6958</v>
      </c>
      <c r="I15">
        <v>856</v>
      </c>
      <c r="J15">
        <v>1290</v>
      </c>
      <c r="K15" t="s">
        <v>25</v>
      </c>
      <c r="L15" t="s">
        <v>6961</v>
      </c>
      <c r="O15" t="s">
        <v>464</v>
      </c>
      <c r="R15" t="s">
        <v>6960</v>
      </c>
      <c r="S15">
        <v>435</v>
      </c>
      <c r="T15">
        <v>144</v>
      </c>
    </row>
    <row r="16" spans="1:21" x14ac:dyDescent="0.3">
      <c r="A16">
        <v>15</v>
      </c>
      <c r="B16" t="s">
        <v>20</v>
      </c>
      <c r="C16" t="s">
        <v>31</v>
      </c>
      <c r="D16" t="s">
        <v>22</v>
      </c>
      <c r="E16" t="s">
        <v>23</v>
      </c>
      <c r="F16" t="s">
        <v>6754</v>
      </c>
      <c r="G16" t="s">
        <v>6957</v>
      </c>
      <c r="H16" t="s">
        <v>6958</v>
      </c>
      <c r="I16">
        <v>1310</v>
      </c>
      <c r="J16">
        <v>1747</v>
      </c>
      <c r="K16" t="s">
        <v>25</v>
      </c>
      <c r="R16" t="s">
        <v>6962</v>
      </c>
      <c r="S16">
        <v>438</v>
      </c>
    </row>
    <row r="17" spans="1:20" x14ac:dyDescent="0.3">
      <c r="A17">
        <v>16</v>
      </c>
      <c r="B17" t="s">
        <v>28</v>
      </c>
      <c r="C17" t="s">
        <v>33</v>
      </c>
      <c r="D17" t="s">
        <v>22</v>
      </c>
      <c r="E17" t="s">
        <v>23</v>
      </c>
      <c r="F17" t="s">
        <v>6754</v>
      </c>
      <c r="G17" t="s">
        <v>6957</v>
      </c>
      <c r="H17" t="s">
        <v>6958</v>
      </c>
      <c r="I17">
        <v>1310</v>
      </c>
      <c r="J17">
        <v>1747</v>
      </c>
      <c r="K17" t="s">
        <v>25</v>
      </c>
      <c r="L17" t="s">
        <v>6963</v>
      </c>
      <c r="O17" t="s">
        <v>48</v>
      </c>
      <c r="R17" t="s">
        <v>6962</v>
      </c>
      <c r="S17">
        <v>438</v>
      </c>
      <c r="T17">
        <v>145</v>
      </c>
    </row>
    <row r="18" spans="1:20" x14ac:dyDescent="0.3">
      <c r="A18">
        <v>17</v>
      </c>
      <c r="B18" t="s">
        <v>20</v>
      </c>
      <c r="C18" t="s">
        <v>31</v>
      </c>
      <c r="D18" t="s">
        <v>22</v>
      </c>
      <c r="E18" t="s">
        <v>23</v>
      </c>
      <c r="F18" t="s">
        <v>6754</v>
      </c>
      <c r="G18" t="s">
        <v>6863</v>
      </c>
      <c r="H18" t="s">
        <v>6864</v>
      </c>
      <c r="I18">
        <v>1350</v>
      </c>
      <c r="J18">
        <v>4325</v>
      </c>
      <c r="K18" t="s">
        <v>42</v>
      </c>
      <c r="R18" t="s">
        <v>6868</v>
      </c>
      <c r="S18">
        <v>2976</v>
      </c>
    </row>
    <row r="19" spans="1:20" x14ac:dyDescent="0.3">
      <c r="A19">
        <v>18</v>
      </c>
      <c r="B19" t="s">
        <v>28</v>
      </c>
      <c r="C19" t="s">
        <v>33</v>
      </c>
      <c r="D19" t="s">
        <v>22</v>
      </c>
      <c r="E19" t="s">
        <v>23</v>
      </c>
      <c r="F19" t="s">
        <v>6754</v>
      </c>
      <c r="G19" t="s">
        <v>6863</v>
      </c>
      <c r="H19" t="s">
        <v>6864</v>
      </c>
      <c r="I19">
        <v>1350</v>
      </c>
      <c r="J19">
        <v>4325</v>
      </c>
      <c r="K19" t="s">
        <v>42</v>
      </c>
      <c r="L19" t="s">
        <v>6869</v>
      </c>
      <c r="O19" t="s">
        <v>41</v>
      </c>
      <c r="R19" t="s">
        <v>6868</v>
      </c>
      <c r="S19">
        <v>2976</v>
      </c>
      <c r="T19">
        <v>991</v>
      </c>
    </row>
    <row r="20" spans="1:20" x14ac:dyDescent="0.3">
      <c r="A20">
        <v>19</v>
      </c>
      <c r="B20" t="s">
        <v>20</v>
      </c>
      <c r="C20" t="s">
        <v>31</v>
      </c>
      <c r="D20" t="s">
        <v>22</v>
      </c>
      <c r="E20" t="s">
        <v>23</v>
      </c>
      <c r="F20" t="s">
        <v>6754</v>
      </c>
      <c r="G20" t="s">
        <v>6755</v>
      </c>
      <c r="H20" t="s">
        <v>6756</v>
      </c>
      <c r="I20">
        <v>1518</v>
      </c>
      <c r="J20">
        <v>1754</v>
      </c>
      <c r="K20" t="s">
        <v>25</v>
      </c>
      <c r="R20" t="s">
        <v>6761</v>
      </c>
      <c r="S20">
        <v>237</v>
      </c>
    </row>
    <row r="21" spans="1:20" x14ac:dyDescent="0.3">
      <c r="A21">
        <v>20</v>
      </c>
      <c r="B21" t="s">
        <v>28</v>
      </c>
      <c r="C21" t="s">
        <v>33</v>
      </c>
      <c r="D21" t="s">
        <v>22</v>
      </c>
      <c r="E21" t="s">
        <v>23</v>
      </c>
      <c r="F21" t="s">
        <v>6754</v>
      </c>
      <c r="G21" t="s">
        <v>6755</v>
      </c>
      <c r="H21" t="s">
        <v>6756</v>
      </c>
      <c r="I21">
        <v>1518</v>
      </c>
      <c r="J21">
        <v>1754</v>
      </c>
      <c r="K21" t="s">
        <v>25</v>
      </c>
      <c r="L21" t="s">
        <v>6762</v>
      </c>
      <c r="O21" t="s">
        <v>38</v>
      </c>
      <c r="R21" t="s">
        <v>6761</v>
      </c>
      <c r="S21">
        <v>237</v>
      </c>
      <c r="T21">
        <v>78</v>
      </c>
    </row>
    <row r="22" spans="1:20" x14ac:dyDescent="0.3">
      <c r="A22">
        <v>21</v>
      </c>
      <c r="B22" t="s">
        <v>20</v>
      </c>
      <c r="C22" t="s">
        <v>31</v>
      </c>
      <c r="D22" t="s">
        <v>22</v>
      </c>
      <c r="E22" t="s">
        <v>23</v>
      </c>
      <c r="F22" t="s">
        <v>5</v>
      </c>
      <c r="H22" t="s">
        <v>24</v>
      </c>
      <c r="I22">
        <v>1631</v>
      </c>
      <c r="J22">
        <v>2365</v>
      </c>
      <c r="K22" t="s">
        <v>25</v>
      </c>
      <c r="R22" t="s">
        <v>36</v>
      </c>
      <c r="S22">
        <v>735</v>
      </c>
    </row>
    <row r="23" spans="1:20" x14ac:dyDescent="0.3">
      <c r="A23">
        <v>22</v>
      </c>
      <c r="B23" t="s">
        <v>28</v>
      </c>
      <c r="C23" t="s">
        <v>33</v>
      </c>
      <c r="D23" t="s">
        <v>22</v>
      </c>
      <c r="E23" t="s">
        <v>23</v>
      </c>
      <c r="F23" t="s">
        <v>5</v>
      </c>
      <c r="H23" t="s">
        <v>24</v>
      </c>
      <c r="I23">
        <v>1631</v>
      </c>
      <c r="J23">
        <v>2365</v>
      </c>
      <c r="K23" t="s">
        <v>25</v>
      </c>
      <c r="L23" t="s">
        <v>37</v>
      </c>
      <c r="O23" t="s">
        <v>38</v>
      </c>
      <c r="R23" t="s">
        <v>36</v>
      </c>
      <c r="S23">
        <v>735</v>
      </c>
      <c r="T23">
        <v>244</v>
      </c>
    </row>
    <row r="24" spans="1:20" x14ac:dyDescent="0.3">
      <c r="A24">
        <v>23</v>
      </c>
      <c r="B24" t="s">
        <v>20</v>
      </c>
      <c r="C24" t="s">
        <v>31</v>
      </c>
      <c r="D24" t="s">
        <v>22</v>
      </c>
      <c r="E24" t="s">
        <v>23</v>
      </c>
      <c r="F24" t="s">
        <v>6754</v>
      </c>
      <c r="G24" t="s">
        <v>6755</v>
      </c>
      <c r="H24" t="s">
        <v>6756</v>
      </c>
      <c r="I24">
        <v>1782</v>
      </c>
      <c r="J24">
        <v>2597</v>
      </c>
      <c r="K24" t="s">
        <v>25</v>
      </c>
      <c r="R24" t="s">
        <v>6763</v>
      </c>
      <c r="S24">
        <v>816</v>
      </c>
    </row>
    <row r="25" spans="1:20" x14ac:dyDescent="0.3">
      <c r="A25">
        <v>24</v>
      </c>
      <c r="B25" t="s">
        <v>28</v>
      </c>
      <c r="C25" t="s">
        <v>33</v>
      </c>
      <c r="D25" t="s">
        <v>22</v>
      </c>
      <c r="E25" t="s">
        <v>23</v>
      </c>
      <c r="F25" t="s">
        <v>6754</v>
      </c>
      <c r="G25" t="s">
        <v>6755</v>
      </c>
      <c r="H25" t="s">
        <v>6756</v>
      </c>
      <c r="I25">
        <v>1782</v>
      </c>
      <c r="J25">
        <v>2597</v>
      </c>
      <c r="K25" t="s">
        <v>25</v>
      </c>
      <c r="L25" t="s">
        <v>6764</v>
      </c>
      <c r="O25" t="s">
        <v>41</v>
      </c>
      <c r="R25" t="s">
        <v>6763</v>
      </c>
      <c r="S25">
        <v>816</v>
      </c>
      <c r="T25">
        <v>271</v>
      </c>
    </row>
    <row r="26" spans="1:20" x14ac:dyDescent="0.3">
      <c r="A26">
        <v>25</v>
      </c>
      <c r="B26" t="s">
        <v>20</v>
      </c>
      <c r="C26" t="s">
        <v>31</v>
      </c>
      <c r="D26" t="s">
        <v>22</v>
      </c>
      <c r="E26" t="s">
        <v>23</v>
      </c>
      <c r="F26" t="s">
        <v>6754</v>
      </c>
      <c r="G26" t="s">
        <v>6957</v>
      </c>
      <c r="H26" t="s">
        <v>6958</v>
      </c>
      <c r="I26">
        <v>1797</v>
      </c>
      <c r="J26">
        <v>2189</v>
      </c>
      <c r="K26" t="s">
        <v>25</v>
      </c>
      <c r="R26" t="s">
        <v>6964</v>
      </c>
      <c r="S26">
        <v>393</v>
      </c>
    </row>
    <row r="27" spans="1:20" x14ac:dyDescent="0.3">
      <c r="A27">
        <v>26</v>
      </c>
      <c r="B27" t="s">
        <v>28</v>
      </c>
      <c r="C27" t="s">
        <v>33</v>
      </c>
      <c r="D27" t="s">
        <v>22</v>
      </c>
      <c r="E27" t="s">
        <v>23</v>
      </c>
      <c r="F27" t="s">
        <v>6754</v>
      </c>
      <c r="G27" t="s">
        <v>6957</v>
      </c>
      <c r="H27" t="s">
        <v>6958</v>
      </c>
      <c r="I27">
        <v>1797</v>
      </c>
      <c r="J27">
        <v>2189</v>
      </c>
      <c r="K27" t="s">
        <v>25</v>
      </c>
      <c r="L27" t="s">
        <v>6965</v>
      </c>
      <c r="O27" t="s">
        <v>38</v>
      </c>
      <c r="R27" t="s">
        <v>6964</v>
      </c>
      <c r="S27">
        <v>393</v>
      </c>
      <c r="T27">
        <v>130</v>
      </c>
    </row>
    <row r="28" spans="1:20" x14ac:dyDescent="0.3">
      <c r="A28">
        <v>27</v>
      </c>
      <c r="B28" t="s">
        <v>20</v>
      </c>
      <c r="C28" t="s">
        <v>31</v>
      </c>
      <c r="D28" t="s">
        <v>22</v>
      </c>
      <c r="E28" t="s">
        <v>23</v>
      </c>
      <c r="F28" t="s">
        <v>6754</v>
      </c>
      <c r="G28" t="s">
        <v>6957</v>
      </c>
      <c r="H28" t="s">
        <v>6958</v>
      </c>
      <c r="I28">
        <v>2322</v>
      </c>
      <c r="J28">
        <v>2537</v>
      </c>
      <c r="K28" t="s">
        <v>25</v>
      </c>
      <c r="R28" t="s">
        <v>6966</v>
      </c>
      <c r="S28">
        <v>216</v>
      </c>
    </row>
    <row r="29" spans="1:20" x14ac:dyDescent="0.3">
      <c r="A29">
        <v>28</v>
      </c>
      <c r="B29" t="s">
        <v>28</v>
      </c>
      <c r="C29" t="s">
        <v>33</v>
      </c>
      <c r="D29" t="s">
        <v>22</v>
      </c>
      <c r="E29" t="s">
        <v>23</v>
      </c>
      <c r="F29" t="s">
        <v>6754</v>
      </c>
      <c r="G29" t="s">
        <v>6957</v>
      </c>
      <c r="H29" t="s">
        <v>6958</v>
      </c>
      <c r="I29">
        <v>2322</v>
      </c>
      <c r="J29">
        <v>2537</v>
      </c>
      <c r="K29" t="s">
        <v>25</v>
      </c>
      <c r="L29" t="s">
        <v>6967</v>
      </c>
      <c r="O29" t="s">
        <v>38</v>
      </c>
      <c r="R29" t="s">
        <v>6966</v>
      </c>
      <c r="S29">
        <v>216</v>
      </c>
      <c r="T29">
        <v>71</v>
      </c>
    </row>
    <row r="30" spans="1:20" x14ac:dyDescent="0.3">
      <c r="A30">
        <v>29</v>
      </c>
      <c r="B30" t="s">
        <v>20</v>
      </c>
      <c r="C30" t="s">
        <v>31</v>
      </c>
      <c r="D30" t="s">
        <v>22</v>
      </c>
      <c r="E30" t="s">
        <v>23</v>
      </c>
      <c r="F30" t="s">
        <v>5</v>
      </c>
      <c r="H30" t="s">
        <v>24</v>
      </c>
      <c r="I30">
        <v>2542</v>
      </c>
      <c r="J30">
        <v>3339</v>
      </c>
      <c r="K30" t="s">
        <v>25</v>
      </c>
      <c r="R30" t="s">
        <v>39</v>
      </c>
      <c r="S30">
        <v>798</v>
      </c>
    </row>
    <row r="31" spans="1:20" x14ac:dyDescent="0.3">
      <c r="A31">
        <v>30</v>
      </c>
      <c r="B31" t="s">
        <v>28</v>
      </c>
      <c r="C31" t="s">
        <v>33</v>
      </c>
      <c r="D31" t="s">
        <v>22</v>
      </c>
      <c r="E31" t="s">
        <v>23</v>
      </c>
      <c r="F31" t="s">
        <v>5</v>
      </c>
      <c r="H31" t="s">
        <v>24</v>
      </c>
      <c r="I31">
        <v>2542</v>
      </c>
      <c r="J31">
        <v>3339</v>
      </c>
      <c r="K31" t="s">
        <v>25</v>
      </c>
      <c r="L31" t="s">
        <v>40</v>
      </c>
      <c r="O31" t="s">
        <v>41</v>
      </c>
      <c r="R31" t="s">
        <v>39</v>
      </c>
      <c r="S31">
        <v>798</v>
      </c>
      <c r="T31">
        <v>265</v>
      </c>
    </row>
    <row r="32" spans="1:20" x14ac:dyDescent="0.3">
      <c r="A32">
        <v>31</v>
      </c>
      <c r="B32" t="s">
        <v>20</v>
      </c>
      <c r="C32" t="s">
        <v>31</v>
      </c>
      <c r="D32" t="s">
        <v>22</v>
      </c>
      <c r="E32" t="s">
        <v>23</v>
      </c>
      <c r="F32" t="s">
        <v>6754</v>
      </c>
      <c r="G32" t="s">
        <v>6957</v>
      </c>
      <c r="H32" t="s">
        <v>6958</v>
      </c>
      <c r="I32">
        <v>2680</v>
      </c>
      <c r="J32">
        <v>3477</v>
      </c>
      <c r="K32" t="s">
        <v>25</v>
      </c>
      <c r="R32" t="s">
        <v>6968</v>
      </c>
      <c r="S32">
        <v>798</v>
      </c>
    </row>
    <row r="33" spans="1:21" x14ac:dyDescent="0.3">
      <c r="A33">
        <v>32</v>
      </c>
      <c r="B33" t="s">
        <v>28</v>
      </c>
      <c r="C33" t="s">
        <v>33</v>
      </c>
      <c r="D33" t="s">
        <v>22</v>
      </c>
      <c r="E33" t="s">
        <v>23</v>
      </c>
      <c r="F33" t="s">
        <v>6754</v>
      </c>
      <c r="G33" t="s">
        <v>6957</v>
      </c>
      <c r="H33" t="s">
        <v>6958</v>
      </c>
      <c r="I33">
        <v>2680</v>
      </c>
      <c r="J33">
        <v>3477</v>
      </c>
      <c r="K33" t="s">
        <v>25</v>
      </c>
      <c r="L33" t="s">
        <v>6969</v>
      </c>
      <c r="O33" t="s">
        <v>6970</v>
      </c>
      <c r="R33" t="s">
        <v>6968</v>
      </c>
      <c r="S33">
        <v>798</v>
      </c>
      <c r="T33">
        <v>265</v>
      </c>
    </row>
    <row r="34" spans="1:21" x14ac:dyDescent="0.3">
      <c r="A34">
        <v>33</v>
      </c>
      <c r="B34" t="s">
        <v>20</v>
      </c>
      <c r="C34" t="s">
        <v>21</v>
      </c>
      <c r="D34" t="s">
        <v>22</v>
      </c>
      <c r="E34" t="s">
        <v>23</v>
      </c>
      <c r="F34" t="s">
        <v>6754</v>
      </c>
      <c r="G34" t="s">
        <v>6755</v>
      </c>
      <c r="H34" t="s">
        <v>6756</v>
      </c>
      <c r="I34">
        <v>2729</v>
      </c>
      <c r="J34">
        <v>3164</v>
      </c>
      <c r="K34" t="s">
        <v>42</v>
      </c>
      <c r="R34" t="s">
        <v>6765</v>
      </c>
      <c r="S34">
        <v>436</v>
      </c>
      <c r="U34" t="s">
        <v>27</v>
      </c>
    </row>
    <row r="35" spans="1:21" x14ac:dyDescent="0.3">
      <c r="A35">
        <v>34</v>
      </c>
      <c r="B35" t="s">
        <v>28</v>
      </c>
      <c r="C35" t="s">
        <v>29</v>
      </c>
      <c r="D35" t="s">
        <v>22</v>
      </c>
      <c r="E35" t="s">
        <v>23</v>
      </c>
      <c r="F35" t="s">
        <v>6754</v>
      </c>
      <c r="G35" t="s">
        <v>6755</v>
      </c>
      <c r="H35" t="s">
        <v>6756</v>
      </c>
      <c r="I35">
        <v>2729</v>
      </c>
      <c r="J35">
        <v>3164</v>
      </c>
      <c r="K35" t="s">
        <v>42</v>
      </c>
      <c r="O35" t="s">
        <v>38</v>
      </c>
      <c r="R35" t="s">
        <v>6765</v>
      </c>
      <c r="S35">
        <v>436</v>
      </c>
      <c r="U35" t="s">
        <v>27</v>
      </c>
    </row>
    <row r="36" spans="1:21" x14ac:dyDescent="0.3">
      <c r="A36">
        <v>35</v>
      </c>
      <c r="B36" t="s">
        <v>20</v>
      </c>
      <c r="C36" t="s">
        <v>31</v>
      </c>
      <c r="D36" t="s">
        <v>22</v>
      </c>
      <c r="E36" t="s">
        <v>23</v>
      </c>
      <c r="F36" t="s">
        <v>6754</v>
      </c>
      <c r="G36" t="s">
        <v>6755</v>
      </c>
      <c r="H36" t="s">
        <v>6756</v>
      </c>
      <c r="I36">
        <v>3164</v>
      </c>
      <c r="J36">
        <v>4375</v>
      </c>
      <c r="K36" t="s">
        <v>42</v>
      </c>
      <c r="R36" t="s">
        <v>6766</v>
      </c>
      <c r="S36">
        <v>1212</v>
      </c>
    </row>
    <row r="37" spans="1:21" x14ac:dyDescent="0.3">
      <c r="A37">
        <v>36</v>
      </c>
      <c r="B37" t="s">
        <v>28</v>
      </c>
      <c r="C37" t="s">
        <v>33</v>
      </c>
      <c r="D37" t="s">
        <v>22</v>
      </c>
      <c r="E37" t="s">
        <v>23</v>
      </c>
      <c r="F37" t="s">
        <v>6754</v>
      </c>
      <c r="G37" t="s">
        <v>6755</v>
      </c>
      <c r="H37" t="s">
        <v>6756</v>
      </c>
      <c r="I37">
        <v>3164</v>
      </c>
      <c r="J37">
        <v>4375</v>
      </c>
      <c r="K37" t="s">
        <v>42</v>
      </c>
      <c r="L37" t="s">
        <v>6767</v>
      </c>
      <c r="O37" t="s">
        <v>437</v>
      </c>
      <c r="R37" t="s">
        <v>6766</v>
      </c>
      <c r="S37">
        <v>1212</v>
      </c>
      <c r="T37">
        <v>403</v>
      </c>
    </row>
    <row r="38" spans="1:21" x14ac:dyDescent="0.3">
      <c r="A38">
        <v>37</v>
      </c>
      <c r="B38" t="s">
        <v>20</v>
      </c>
      <c r="C38" t="s">
        <v>31</v>
      </c>
      <c r="D38" t="s">
        <v>22</v>
      </c>
      <c r="E38" t="s">
        <v>23</v>
      </c>
      <c r="F38" t="s">
        <v>5</v>
      </c>
      <c r="H38" t="s">
        <v>24</v>
      </c>
      <c r="I38">
        <v>3379</v>
      </c>
      <c r="J38">
        <v>3726</v>
      </c>
      <c r="K38" t="s">
        <v>42</v>
      </c>
      <c r="R38" t="s">
        <v>43</v>
      </c>
      <c r="S38">
        <v>348</v>
      </c>
    </row>
    <row r="39" spans="1:21" x14ac:dyDescent="0.3">
      <c r="A39">
        <v>38</v>
      </c>
      <c r="B39" t="s">
        <v>28</v>
      </c>
      <c r="C39" t="s">
        <v>33</v>
      </c>
      <c r="D39" t="s">
        <v>22</v>
      </c>
      <c r="E39" t="s">
        <v>23</v>
      </c>
      <c r="F39" t="s">
        <v>5</v>
      </c>
      <c r="H39" t="s">
        <v>24</v>
      </c>
      <c r="I39">
        <v>3379</v>
      </c>
      <c r="J39">
        <v>3726</v>
      </c>
      <c r="K39" t="s">
        <v>42</v>
      </c>
      <c r="L39" t="s">
        <v>44</v>
      </c>
      <c r="O39" t="s">
        <v>45</v>
      </c>
      <c r="R39" t="s">
        <v>43</v>
      </c>
      <c r="S39">
        <v>348</v>
      </c>
      <c r="T39">
        <v>115</v>
      </c>
    </row>
    <row r="40" spans="1:21" x14ac:dyDescent="0.3">
      <c r="A40">
        <v>39</v>
      </c>
      <c r="B40" t="s">
        <v>20</v>
      </c>
      <c r="C40" t="s">
        <v>31</v>
      </c>
      <c r="D40" t="s">
        <v>22</v>
      </c>
      <c r="E40" t="s">
        <v>23</v>
      </c>
      <c r="F40" t="s">
        <v>6754</v>
      </c>
      <c r="G40" t="s">
        <v>6957</v>
      </c>
      <c r="H40" t="s">
        <v>6958</v>
      </c>
      <c r="I40">
        <v>3486</v>
      </c>
      <c r="J40">
        <v>4520</v>
      </c>
      <c r="K40" t="s">
        <v>25</v>
      </c>
      <c r="R40" t="s">
        <v>6971</v>
      </c>
      <c r="S40">
        <v>1035</v>
      </c>
    </row>
    <row r="41" spans="1:21" x14ac:dyDescent="0.3">
      <c r="A41">
        <v>40</v>
      </c>
      <c r="B41" t="s">
        <v>28</v>
      </c>
      <c r="C41" t="s">
        <v>33</v>
      </c>
      <c r="D41" t="s">
        <v>22</v>
      </c>
      <c r="E41" t="s">
        <v>23</v>
      </c>
      <c r="F41" t="s">
        <v>6754</v>
      </c>
      <c r="G41" t="s">
        <v>6957</v>
      </c>
      <c r="H41" t="s">
        <v>6958</v>
      </c>
      <c r="I41">
        <v>3486</v>
      </c>
      <c r="J41">
        <v>4520</v>
      </c>
      <c r="K41" t="s">
        <v>25</v>
      </c>
      <c r="L41" t="s">
        <v>6972</v>
      </c>
      <c r="O41" t="s">
        <v>2033</v>
      </c>
      <c r="R41" t="s">
        <v>6971</v>
      </c>
      <c r="S41">
        <v>1035</v>
      </c>
      <c r="T41">
        <v>344</v>
      </c>
    </row>
    <row r="42" spans="1:21" x14ac:dyDescent="0.3">
      <c r="A42">
        <v>41</v>
      </c>
      <c r="B42" t="s">
        <v>20</v>
      </c>
      <c r="C42" t="s">
        <v>31</v>
      </c>
      <c r="D42" t="s">
        <v>22</v>
      </c>
      <c r="E42" t="s">
        <v>23</v>
      </c>
      <c r="F42" t="s">
        <v>5</v>
      </c>
      <c r="H42" t="s">
        <v>24</v>
      </c>
      <c r="I42">
        <v>3807</v>
      </c>
      <c r="J42">
        <v>5498</v>
      </c>
      <c r="K42" t="s">
        <v>25</v>
      </c>
      <c r="R42" t="s">
        <v>46</v>
      </c>
      <c r="S42">
        <v>1692</v>
      </c>
    </row>
    <row r="43" spans="1:21" x14ac:dyDescent="0.3">
      <c r="A43">
        <v>42</v>
      </c>
      <c r="B43" t="s">
        <v>28</v>
      </c>
      <c r="C43" t="s">
        <v>33</v>
      </c>
      <c r="D43" t="s">
        <v>22</v>
      </c>
      <c r="E43" t="s">
        <v>23</v>
      </c>
      <c r="F43" t="s">
        <v>5</v>
      </c>
      <c r="H43" t="s">
        <v>24</v>
      </c>
      <c r="I43">
        <v>3807</v>
      </c>
      <c r="J43">
        <v>5498</v>
      </c>
      <c r="K43" t="s">
        <v>25</v>
      </c>
      <c r="L43" t="s">
        <v>47</v>
      </c>
      <c r="O43" t="s">
        <v>48</v>
      </c>
      <c r="R43" t="s">
        <v>46</v>
      </c>
      <c r="S43">
        <v>1692</v>
      </c>
      <c r="T43">
        <v>563</v>
      </c>
    </row>
    <row r="44" spans="1:21" x14ac:dyDescent="0.3">
      <c r="A44">
        <v>43</v>
      </c>
      <c r="B44" t="s">
        <v>20</v>
      </c>
      <c r="C44" t="s">
        <v>31</v>
      </c>
      <c r="D44" t="s">
        <v>22</v>
      </c>
      <c r="E44" t="s">
        <v>23</v>
      </c>
      <c r="F44" t="s">
        <v>6754</v>
      </c>
      <c r="G44" t="s">
        <v>6863</v>
      </c>
      <c r="H44" t="s">
        <v>6864</v>
      </c>
      <c r="I44">
        <v>4465</v>
      </c>
      <c r="J44">
        <v>5049</v>
      </c>
      <c r="K44" t="s">
        <v>25</v>
      </c>
      <c r="R44" t="s">
        <v>6870</v>
      </c>
      <c r="S44">
        <v>585</v>
      </c>
    </row>
    <row r="45" spans="1:21" x14ac:dyDescent="0.3">
      <c r="A45">
        <v>44</v>
      </c>
      <c r="B45" t="s">
        <v>28</v>
      </c>
      <c r="C45" t="s">
        <v>33</v>
      </c>
      <c r="D45" t="s">
        <v>22</v>
      </c>
      <c r="E45" t="s">
        <v>23</v>
      </c>
      <c r="F45" t="s">
        <v>6754</v>
      </c>
      <c r="G45" t="s">
        <v>6863</v>
      </c>
      <c r="H45" t="s">
        <v>6864</v>
      </c>
      <c r="I45">
        <v>4465</v>
      </c>
      <c r="J45">
        <v>5049</v>
      </c>
      <c r="K45" t="s">
        <v>25</v>
      </c>
      <c r="L45" t="s">
        <v>6871</v>
      </c>
      <c r="O45" t="s">
        <v>6872</v>
      </c>
      <c r="R45" t="s">
        <v>6870</v>
      </c>
      <c r="S45">
        <v>585</v>
      </c>
      <c r="T45">
        <v>194</v>
      </c>
    </row>
    <row r="46" spans="1:21" x14ac:dyDescent="0.3">
      <c r="A46">
        <v>45</v>
      </c>
      <c r="B46" t="s">
        <v>20</v>
      </c>
      <c r="C46" t="s">
        <v>31</v>
      </c>
      <c r="D46" t="s">
        <v>22</v>
      </c>
      <c r="E46" t="s">
        <v>23</v>
      </c>
      <c r="F46" t="s">
        <v>6754</v>
      </c>
      <c r="G46" t="s">
        <v>6957</v>
      </c>
      <c r="H46" t="s">
        <v>6958</v>
      </c>
      <c r="I46">
        <v>4521</v>
      </c>
      <c r="J46">
        <v>5642</v>
      </c>
      <c r="K46" t="s">
        <v>25</v>
      </c>
      <c r="R46" t="s">
        <v>6973</v>
      </c>
      <c r="S46">
        <v>1122</v>
      </c>
    </row>
    <row r="47" spans="1:21" x14ac:dyDescent="0.3">
      <c r="A47">
        <v>46</v>
      </c>
      <c r="B47" t="s">
        <v>28</v>
      </c>
      <c r="C47" t="s">
        <v>33</v>
      </c>
      <c r="D47" t="s">
        <v>22</v>
      </c>
      <c r="E47" t="s">
        <v>23</v>
      </c>
      <c r="F47" t="s">
        <v>6754</v>
      </c>
      <c r="G47" t="s">
        <v>6957</v>
      </c>
      <c r="H47" t="s">
        <v>6958</v>
      </c>
      <c r="I47">
        <v>4521</v>
      </c>
      <c r="J47">
        <v>5642</v>
      </c>
      <c r="K47" t="s">
        <v>25</v>
      </c>
      <c r="L47" t="s">
        <v>6974</v>
      </c>
      <c r="O47" t="s">
        <v>6975</v>
      </c>
      <c r="R47" t="s">
        <v>6973</v>
      </c>
      <c r="S47">
        <v>1122</v>
      </c>
      <c r="T47">
        <v>373</v>
      </c>
    </row>
    <row r="48" spans="1:21" x14ac:dyDescent="0.3">
      <c r="A48">
        <v>47</v>
      </c>
      <c r="B48" t="s">
        <v>20</v>
      </c>
      <c r="C48" t="s">
        <v>31</v>
      </c>
      <c r="D48" t="s">
        <v>22</v>
      </c>
      <c r="E48" t="s">
        <v>23</v>
      </c>
      <c r="F48" t="s">
        <v>6754</v>
      </c>
      <c r="G48" t="s">
        <v>6755</v>
      </c>
      <c r="H48" t="s">
        <v>6756</v>
      </c>
      <c r="I48">
        <v>4554</v>
      </c>
      <c r="J48">
        <v>5939</v>
      </c>
      <c r="K48" t="s">
        <v>42</v>
      </c>
      <c r="R48" t="s">
        <v>6768</v>
      </c>
      <c r="S48">
        <v>1386</v>
      </c>
    </row>
    <row r="49" spans="1:21" x14ac:dyDescent="0.3">
      <c r="A49">
        <v>48</v>
      </c>
      <c r="B49" t="s">
        <v>28</v>
      </c>
      <c r="C49" t="s">
        <v>33</v>
      </c>
      <c r="D49" t="s">
        <v>22</v>
      </c>
      <c r="E49" t="s">
        <v>23</v>
      </c>
      <c r="F49" t="s">
        <v>6754</v>
      </c>
      <c r="G49" t="s">
        <v>6755</v>
      </c>
      <c r="H49" t="s">
        <v>6756</v>
      </c>
      <c r="I49">
        <v>4554</v>
      </c>
      <c r="J49">
        <v>5939</v>
      </c>
      <c r="K49" t="s">
        <v>42</v>
      </c>
      <c r="L49" t="s">
        <v>6769</v>
      </c>
      <c r="O49" t="s">
        <v>41</v>
      </c>
      <c r="R49" t="s">
        <v>6768</v>
      </c>
      <c r="S49">
        <v>1386</v>
      </c>
      <c r="T49">
        <v>461</v>
      </c>
    </row>
    <row r="50" spans="1:21" x14ac:dyDescent="0.3">
      <c r="A50">
        <v>49</v>
      </c>
      <c r="B50" t="s">
        <v>20</v>
      </c>
      <c r="C50" t="s">
        <v>31</v>
      </c>
      <c r="D50" t="s">
        <v>22</v>
      </c>
      <c r="E50" t="s">
        <v>23</v>
      </c>
      <c r="F50" t="s">
        <v>6754</v>
      </c>
      <c r="G50" t="s">
        <v>6863</v>
      </c>
      <c r="H50" t="s">
        <v>6864</v>
      </c>
      <c r="I50">
        <v>5046</v>
      </c>
      <c r="J50">
        <v>5825</v>
      </c>
      <c r="K50" t="s">
        <v>25</v>
      </c>
      <c r="R50" t="s">
        <v>6873</v>
      </c>
      <c r="S50">
        <v>780</v>
      </c>
    </row>
    <row r="51" spans="1:21" x14ac:dyDescent="0.3">
      <c r="A51">
        <v>50</v>
      </c>
      <c r="B51" t="s">
        <v>28</v>
      </c>
      <c r="C51" t="s">
        <v>33</v>
      </c>
      <c r="D51" t="s">
        <v>22</v>
      </c>
      <c r="E51" t="s">
        <v>23</v>
      </c>
      <c r="F51" t="s">
        <v>6754</v>
      </c>
      <c r="G51" t="s">
        <v>6863</v>
      </c>
      <c r="H51" t="s">
        <v>6864</v>
      </c>
      <c r="I51">
        <v>5046</v>
      </c>
      <c r="J51">
        <v>5825</v>
      </c>
      <c r="K51" t="s">
        <v>25</v>
      </c>
      <c r="L51" t="s">
        <v>6874</v>
      </c>
      <c r="O51" t="s">
        <v>38</v>
      </c>
      <c r="R51" t="s">
        <v>6873</v>
      </c>
      <c r="S51">
        <v>780</v>
      </c>
      <c r="T51">
        <v>259</v>
      </c>
    </row>
    <row r="52" spans="1:21" x14ac:dyDescent="0.3">
      <c r="A52">
        <v>51</v>
      </c>
      <c r="B52" t="s">
        <v>20</v>
      </c>
      <c r="C52" t="s">
        <v>31</v>
      </c>
      <c r="D52" t="s">
        <v>22</v>
      </c>
      <c r="E52" t="s">
        <v>23</v>
      </c>
      <c r="F52" t="s">
        <v>5</v>
      </c>
      <c r="H52" t="s">
        <v>24</v>
      </c>
      <c r="I52">
        <v>5502</v>
      </c>
      <c r="J52">
        <v>6278</v>
      </c>
      <c r="K52" t="s">
        <v>42</v>
      </c>
      <c r="R52" t="s">
        <v>49</v>
      </c>
      <c r="S52">
        <v>777</v>
      </c>
    </row>
    <row r="53" spans="1:21" x14ac:dyDescent="0.3">
      <c r="A53">
        <v>52</v>
      </c>
      <c r="B53" t="s">
        <v>28</v>
      </c>
      <c r="C53" t="s">
        <v>33</v>
      </c>
      <c r="D53" t="s">
        <v>22</v>
      </c>
      <c r="E53" t="s">
        <v>23</v>
      </c>
      <c r="F53" t="s">
        <v>5</v>
      </c>
      <c r="H53" t="s">
        <v>24</v>
      </c>
      <c r="I53">
        <v>5502</v>
      </c>
      <c r="J53">
        <v>6278</v>
      </c>
      <c r="K53" t="s">
        <v>42</v>
      </c>
      <c r="L53" t="s">
        <v>50</v>
      </c>
      <c r="O53" t="s">
        <v>38</v>
      </c>
      <c r="R53" t="s">
        <v>49</v>
      </c>
      <c r="S53">
        <v>777</v>
      </c>
      <c r="T53">
        <v>258</v>
      </c>
    </row>
    <row r="54" spans="1:21" x14ac:dyDescent="0.3">
      <c r="A54">
        <v>53</v>
      </c>
      <c r="B54" t="s">
        <v>20</v>
      </c>
      <c r="C54" t="s">
        <v>21</v>
      </c>
      <c r="D54" t="s">
        <v>22</v>
      </c>
      <c r="E54" t="s">
        <v>23</v>
      </c>
      <c r="F54" t="s">
        <v>6754</v>
      </c>
      <c r="G54" t="s">
        <v>6957</v>
      </c>
      <c r="H54" t="s">
        <v>6958</v>
      </c>
      <c r="I54">
        <v>5851</v>
      </c>
      <c r="J54">
        <v>6076</v>
      </c>
      <c r="K54" t="s">
        <v>42</v>
      </c>
      <c r="R54" t="s">
        <v>6976</v>
      </c>
      <c r="S54">
        <v>226</v>
      </c>
      <c r="U54" t="s">
        <v>27</v>
      </c>
    </row>
    <row r="55" spans="1:21" x14ac:dyDescent="0.3">
      <c r="A55">
        <v>54</v>
      </c>
      <c r="B55" t="s">
        <v>28</v>
      </c>
      <c r="C55" t="s">
        <v>29</v>
      </c>
      <c r="D55" t="s">
        <v>22</v>
      </c>
      <c r="E55" t="s">
        <v>23</v>
      </c>
      <c r="F55" t="s">
        <v>6754</v>
      </c>
      <c r="G55" t="s">
        <v>6957</v>
      </c>
      <c r="H55" t="s">
        <v>6958</v>
      </c>
      <c r="I55">
        <v>5851</v>
      </c>
      <c r="J55">
        <v>6076</v>
      </c>
      <c r="K55" t="s">
        <v>42</v>
      </c>
      <c r="O55" t="s">
        <v>38</v>
      </c>
      <c r="R55" t="s">
        <v>6976</v>
      </c>
      <c r="S55">
        <v>226</v>
      </c>
      <c r="U55" t="s">
        <v>27</v>
      </c>
    </row>
    <row r="56" spans="1:21" x14ac:dyDescent="0.3">
      <c r="A56">
        <v>55</v>
      </c>
      <c r="B56" t="s">
        <v>20</v>
      </c>
      <c r="C56" t="s">
        <v>31</v>
      </c>
      <c r="D56" t="s">
        <v>22</v>
      </c>
      <c r="E56" t="s">
        <v>23</v>
      </c>
      <c r="F56" t="s">
        <v>5</v>
      </c>
      <c r="H56" t="s">
        <v>24</v>
      </c>
      <c r="I56">
        <v>6307</v>
      </c>
      <c r="J56">
        <v>7233</v>
      </c>
      <c r="K56" t="s">
        <v>42</v>
      </c>
      <c r="R56" t="s">
        <v>51</v>
      </c>
      <c r="S56">
        <v>927</v>
      </c>
    </row>
    <row r="57" spans="1:21" x14ac:dyDescent="0.3">
      <c r="A57">
        <v>56</v>
      </c>
      <c r="B57" t="s">
        <v>28</v>
      </c>
      <c r="C57" t="s">
        <v>33</v>
      </c>
      <c r="D57" t="s">
        <v>22</v>
      </c>
      <c r="E57" t="s">
        <v>23</v>
      </c>
      <c r="F57" t="s">
        <v>5</v>
      </c>
      <c r="H57" t="s">
        <v>24</v>
      </c>
      <c r="I57">
        <v>6307</v>
      </c>
      <c r="J57">
        <v>7233</v>
      </c>
      <c r="K57" t="s">
        <v>42</v>
      </c>
      <c r="L57" t="s">
        <v>52</v>
      </c>
      <c r="O57" t="s">
        <v>53</v>
      </c>
      <c r="R57" t="s">
        <v>51</v>
      </c>
      <c r="S57">
        <v>927</v>
      </c>
      <c r="T57">
        <v>308</v>
      </c>
    </row>
    <row r="58" spans="1:21" x14ac:dyDescent="0.3">
      <c r="A58">
        <v>57</v>
      </c>
      <c r="B58" t="s">
        <v>20</v>
      </c>
      <c r="C58" t="s">
        <v>31</v>
      </c>
      <c r="D58" t="s">
        <v>22</v>
      </c>
      <c r="E58" t="s">
        <v>23</v>
      </c>
      <c r="F58" t="s">
        <v>6754</v>
      </c>
      <c r="G58" t="s">
        <v>6863</v>
      </c>
      <c r="H58" t="s">
        <v>6864</v>
      </c>
      <c r="I58">
        <v>6351</v>
      </c>
      <c r="J58">
        <v>6911</v>
      </c>
      <c r="K58" t="s">
        <v>25</v>
      </c>
      <c r="R58" t="s">
        <v>6875</v>
      </c>
      <c r="S58">
        <v>561</v>
      </c>
    </row>
    <row r="59" spans="1:21" x14ac:dyDescent="0.3">
      <c r="A59">
        <v>58</v>
      </c>
      <c r="B59" t="s">
        <v>28</v>
      </c>
      <c r="C59" t="s">
        <v>33</v>
      </c>
      <c r="D59" t="s">
        <v>22</v>
      </c>
      <c r="E59" t="s">
        <v>23</v>
      </c>
      <c r="F59" t="s">
        <v>6754</v>
      </c>
      <c r="G59" t="s">
        <v>6863</v>
      </c>
      <c r="H59" t="s">
        <v>6864</v>
      </c>
      <c r="I59">
        <v>6351</v>
      </c>
      <c r="J59">
        <v>6911</v>
      </c>
      <c r="K59" t="s">
        <v>25</v>
      </c>
      <c r="L59" t="s">
        <v>6876</v>
      </c>
      <c r="O59" t="s">
        <v>41</v>
      </c>
      <c r="R59" t="s">
        <v>6875</v>
      </c>
      <c r="S59">
        <v>561</v>
      </c>
      <c r="T59">
        <v>186</v>
      </c>
    </row>
    <row r="60" spans="1:21" x14ac:dyDescent="0.3">
      <c r="A60">
        <v>59</v>
      </c>
      <c r="B60" t="s">
        <v>20</v>
      </c>
      <c r="C60" t="s">
        <v>31</v>
      </c>
      <c r="D60" t="s">
        <v>22</v>
      </c>
      <c r="E60" t="s">
        <v>23</v>
      </c>
      <c r="F60" t="s">
        <v>6754</v>
      </c>
      <c r="G60" t="s">
        <v>6957</v>
      </c>
      <c r="H60" t="s">
        <v>6958</v>
      </c>
      <c r="I60">
        <v>6392</v>
      </c>
      <c r="J60">
        <v>6808</v>
      </c>
      <c r="K60" t="s">
        <v>25</v>
      </c>
      <c r="R60" t="s">
        <v>6977</v>
      </c>
      <c r="S60">
        <v>417</v>
      </c>
    </row>
    <row r="61" spans="1:21" x14ac:dyDescent="0.3">
      <c r="A61">
        <v>60</v>
      </c>
      <c r="B61" t="s">
        <v>28</v>
      </c>
      <c r="C61" t="s">
        <v>33</v>
      </c>
      <c r="D61" t="s">
        <v>22</v>
      </c>
      <c r="E61" t="s">
        <v>23</v>
      </c>
      <c r="F61" t="s">
        <v>6754</v>
      </c>
      <c r="G61" t="s">
        <v>6957</v>
      </c>
      <c r="H61" t="s">
        <v>6958</v>
      </c>
      <c r="I61">
        <v>6392</v>
      </c>
      <c r="J61">
        <v>6808</v>
      </c>
      <c r="K61" t="s">
        <v>25</v>
      </c>
      <c r="L61" t="s">
        <v>6978</v>
      </c>
      <c r="O61" t="s">
        <v>41</v>
      </c>
      <c r="R61" t="s">
        <v>6977</v>
      </c>
      <c r="S61">
        <v>417</v>
      </c>
      <c r="T61">
        <v>138</v>
      </c>
    </row>
    <row r="62" spans="1:21" x14ac:dyDescent="0.3">
      <c r="A62">
        <v>61</v>
      </c>
      <c r="B62" t="s">
        <v>20</v>
      </c>
      <c r="C62" t="s">
        <v>31</v>
      </c>
      <c r="D62" t="s">
        <v>22</v>
      </c>
      <c r="E62" t="s">
        <v>23</v>
      </c>
      <c r="F62" t="s">
        <v>6754</v>
      </c>
      <c r="G62" t="s">
        <v>6755</v>
      </c>
      <c r="H62" t="s">
        <v>6756</v>
      </c>
      <c r="I62">
        <v>6396</v>
      </c>
      <c r="J62">
        <v>6692</v>
      </c>
      <c r="K62" t="s">
        <v>42</v>
      </c>
      <c r="R62" t="s">
        <v>6770</v>
      </c>
      <c r="S62">
        <v>297</v>
      </c>
    </row>
    <row r="63" spans="1:21" x14ac:dyDescent="0.3">
      <c r="A63">
        <v>62</v>
      </c>
      <c r="B63" t="s">
        <v>28</v>
      </c>
      <c r="C63" t="s">
        <v>33</v>
      </c>
      <c r="D63" t="s">
        <v>22</v>
      </c>
      <c r="E63" t="s">
        <v>23</v>
      </c>
      <c r="F63" t="s">
        <v>6754</v>
      </c>
      <c r="G63" t="s">
        <v>6755</v>
      </c>
      <c r="H63" t="s">
        <v>6756</v>
      </c>
      <c r="I63">
        <v>6396</v>
      </c>
      <c r="J63">
        <v>6692</v>
      </c>
      <c r="K63" t="s">
        <v>42</v>
      </c>
      <c r="L63" t="s">
        <v>6771</v>
      </c>
      <c r="O63" t="s">
        <v>38</v>
      </c>
      <c r="R63" t="s">
        <v>6770</v>
      </c>
      <c r="S63">
        <v>297</v>
      </c>
      <c r="T63">
        <v>98</v>
      </c>
    </row>
    <row r="64" spans="1:21" x14ac:dyDescent="0.3">
      <c r="A64">
        <v>63</v>
      </c>
      <c r="B64" t="s">
        <v>20</v>
      </c>
      <c r="C64" t="s">
        <v>31</v>
      </c>
      <c r="D64" t="s">
        <v>22</v>
      </c>
      <c r="E64" t="s">
        <v>23</v>
      </c>
      <c r="F64" t="s">
        <v>6754</v>
      </c>
      <c r="G64" t="s">
        <v>6957</v>
      </c>
      <c r="H64" t="s">
        <v>6958</v>
      </c>
      <c r="I64">
        <v>6880</v>
      </c>
      <c r="J64">
        <v>7179</v>
      </c>
      <c r="K64" t="s">
        <v>25</v>
      </c>
      <c r="R64" t="s">
        <v>6979</v>
      </c>
      <c r="S64">
        <v>300</v>
      </c>
    </row>
    <row r="65" spans="1:21" x14ac:dyDescent="0.3">
      <c r="A65">
        <v>64</v>
      </c>
      <c r="B65" t="s">
        <v>28</v>
      </c>
      <c r="C65" t="s">
        <v>33</v>
      </c>
      <c r="D65" t="s">
        <v>22</v>
      </c>
      <c r="E65" t="s">
        <v>23</v>
      </c>
      <c r="F65" t="s">
        <v>6754</v>
      </c>
      <c r="G65" t="s">
        <v>6957</v>
      </c>
      <c r="H65" t="s">
        <v>6958</v>
      </c>
      <c r="I65">
        <v>6880</v>
      </c>
      <c r="J65">
        <v>7179</v>
      </c>
      <c r="K65" t="s">
        <v>25</v>
      </c>
      <c r="L65" t="s">
        <v>6980</v>
      </c>
      <c r="O65" t="s">
        <v>41</v>
      </c>
      <c r="R65" t="s">
        <v>6979</v>
      </c>
      <c r="S65">
        <v>300</v>
      </c>
      <c r="T65">
        <v>99</v>
      </c>
    </row>
    <row r="66" spans="1:21" x14ac:dyDescent="0.3">
      <c r="A66">
        <v>65</v>
      </c>
      <c r="B66" t="s">
        <v>20</v>
      </c>
      <c r="C66" t="s">
        <v>31</v>
      </c>
      <c r="D66" t="s">
        <v>22</v>
      </c>
      <c r="E66" t="s">
        <v>23</v>
      </c>
      <c r="F66" t="s">
        <v>6754</v>
      </c>
      <c r="G66" t="s">
        <v>6755</v>
      </c>
      <c r="H66" t="s">
        <v>6756</v>
      </c>
      <c r="I66">
        <v>6889</v>
      </c>
      <c r="J66">
        <v>8502</v>
      </c>
      <c r="K66" t="s">
        <v>25</v>
      </c>
      <c r="R66" t="s">
        <v>6772</v>
      </c>
      <c r="S66">
        <v>1614</v>
      </c>
    </row>
    <row r="67" spans="1:21" x14ac:dyDescent="0.3">
      <c r="A67">
        <v>66</v>
      </c>
      <c r="B67" t="s">
        <v>28</v>
      </c>
      <c r="C67" t="s">
        <v>33</v>
      </c>
      <c r="D67" t="s">
        <v>22</v>
      </c>
      <c r="E67" t="s">
        <v>23</v>
      </c>
      <c r="F67" t="s">
        <v>6754</v>
      </c>
      <c r="G67" t="s">
        <v>6755</v>
      </c>
      <c r="H67" t="s">
        <v>6756</v>
      </c>
      <c r="I67">
        <v>6889</v>
      </c>
      <c r="J67">
        <v>8502</v>
      </c>
      <c r="K67" t="s">
        <v>25</v>
      </c>
      <c r="L67" t="s">
        <v>6773</v>
      </c>
      <c r="O67" t="s">
        <v>1068</v>
      </c>
      <c r="R67" t="s">
        <v>6772</v>
      </c>
      <c r="S67">
        <v>1614</v>
      </c>
      <c r="T67">
        <v>537</v>
      </c>
    </row>
    <row r="68" spans="1:21" x14ac:dyDescent="0.3">
      <c r="A68">
        <v>67</v>
      </c>
      <c r="B68" t="s">
        <v>20</v>
      </c>
      <c r="C68" t="s">
        <v>31</v>
      </c>
      <c r="D68" t="s">
        <v>22</v>
      </c>
      <c r="E68" t="s">
        <v>23</v>
      </c>
      <c r="F68" t="s">
        <v>6754</v>
      </c>
      <c r="G68" t="s">
        <v>6863</v>
      </c>
      <c r="H68" t="s">
        <v>6864</v>
      </c>
      <c r="I68">
        <v>7013</v>
      </c>
      <c r="J68">
        <v>7348</v>
      </c>
      <c r="K68" t="s">
        <v>25</v>
      </c>
      <c r="R68" t="s">
        <v>6877</v>
      </c>
      <c r="S68">
        <v>336</v>
      </c>
    </row>
    <row r="69" spans="1:21" x14ac:dyDescent="0.3">
      <c r="A69">
        <v>68</v>
      </c>
      <c r="B69" t="s">
        <v>28</v>
      </c>
      <c r="C69" t="s">
        <v>33</v>
      </c>
      <c r="D69" t="s">
        <v>22</v>
      </c>
      <c r="E69" t="s">
        <v>23</v>
      </c>
      <c r="F69" t="s">
        <v>6754</v>
      </c>
      <c r="G69" t="s">
        <v>6863</v>
      </c>
      <c r="H69" t="s">
        <v>6864</v>
      </c>
      <c r="I69">
        <v>7013</v>
      </c>
      <c r="J69">
        <v>7348</v>
      </c>
      <c r="K69" t="s">
        <v>25</v>
      </c>
      <c r="L69" t="s">
        <v>6878</v>
      </c>
      <c r="O69" t="s">
        <v>38</v>
      </c>
      <c r="R69" t="s">
        <v>6877</v>
      </c>
      <c r="S69">
        <v>336</v>
      </c>
      <c r="T69">
        <v>111</v>
      </c>
    </row>
    <row r="70" spans="1:21" x14ac:dyDescent="0.3">
      <c r="A70">
        <v>69</v>
      </c>
      <c r="B70" t="s">
        <v>20</v>
      </c>
      <c r="C70" t="s">
        <v>31</v>
      </c>
      <c r="D70" t="s">
        <v>22</v>
      </c>
      <c r="E70" t="s">
        <v>23</v>
      </c>
      <c r="F70" t="s">
        <v>6754</v>
      </c>
      <c r="G70" t="s">
        <v>6957</v>
      </c>
      <c r="H70" t="s">
        <v>6958</v>
      </c>
      <c r="I70">
        <v>7252</v>
      </c>
      <c r="J70">
        <v>7500</v>
      </c>
      <c r="K70" t="s">
        <v>42</v>
      </c>
      <c r="R70" t="s">
        <v>6981</v>
      </c>
      <c r="S70">
        <v>249</v>
      </c>
    </row>
    <row r="71" spans="1:21" x14ac:dyDescent="0.3">
      <c r="A71">
        <v>70</v>
      </c>
      <c r="B71" t="s">
        <v>28</v>
      </c>
      <c r="C71" t="s">
        <v>33</v>
      </c>
      <c r="D71" t="s">
        <v>22</v>
      </c>
      <c r="E71" t="s">
        <v>23</v>
      </c>
      <c r="F71" t="s">
        <v>6754</v>
      </c>
      <c r="G71" t="s">
        <v>6957</v>
      </c>
      <c r="H71" t="s">
        <v>6958</v>
      </c>
      <c r="I71">
        <v>7252</v>
      </c>
      <c r="J71">
        <v>7500</v>
      </c>
      <c r="K71" t="s">
        <v>42</v>
      </c>
      <c r="L71" t="s">
        <v>6982</v>
      </c>
      <c r="O71" t="s">
        <v>38</v>
      </c>
      <c r="R71" t="s">
        <v>6981</v>
      </c>
      <c r="S71">
        <v>249</v>
      </c>
      <c r="T71">
        <v>82</v>
      </c>
    </row>
    <row r="72" spans="1:21" x14ac:dyDescent="0.3">
      <c r="A72">
        <v>71</v>
      </c>
      <c r="B72" t="s">
        <v>20</v>
      </c>
      <c r="C72" t="s">
        <v>31</v>
      </c>
      <c r="D72" t="s">
        <v>22</v>
      </c>
      <c r="E72" t="s">
        <v>23</v>
      </c>
      <c r="F72" t="s">
        <v>5</v>
      </c>
      <c r="H72" t="s">
        <v>24</v>
      </c>
      <c r="I72">
        <v>7322</v>
      </c>
      <c r="J72">
        <v>8002</v>
      </c>
      <c r="K72" t="s">
        <v>25</v>
      </c>
      <c r="R72" t="s">
        <v>54</v>
      </c>
      <c r="S72">
        <v>681</v>
      </c>
    </row>
    <row r="73" spans="1:21" x14ac:dyDescent="0.3">
      <c r="A73">
        <v>72</v>
      </c>
      <c r="B73" t="s">
        <v>28</v>
      </c>
      <c r="C73" t="s">
        <v>33</v>
      </c>
      <c r="D73" t="s">
        <v>22</v>
      </c>
      <c r="E73" t="s">
        <v>23</v>
      </c>
      <c r="F73" t="s">
        <v>5</v>
      </c>
      <c r="H73" t="s">
        <v>24</v>
      </c>
      <c r="I73">
        <v>7322</v>
      </c>
      <c r="J73">
        <v>8002</v>
      </c>
      <c r="K73" t="s">
        <v>25</v>
      </c>
      <c r="L73" t="s">
        <v>55</v>
      </c>
      <c r="O73" t="s">
        <v>56</v>
      </c>
      <c r="R73" t="s">
        <v>54</v>
      </c>
      <c r="S73">
        <v>681</v>
      </c>
      <c r="T73">
        <v>226</v>
      </c>
    </row>
    <row r="74" spans="1:21" x14ac:dyDescent="0.3">
      <c r="A74">
        <v>73</v>
      </c>
      <c r="B74" t="s">
        <v>20</v>
      </c>
      <c r="C74" t="s">
        <v>31</v>
      </c>
      <c r="D74" t="s">
        <v>22</v>
      </c>
      <c r="E74" t="s">
        <v>23</v>
      </c>
      <c r="F74" t="s">
        <v>6754</v>
      </c>
      <c r="G74" t="s">
        <v>6863</v>
      </c>
      <c r="H74" t="s">
        <v>6864</v>
      </c>
      <c r="I74">
        <v>7338</v>
      </c>
      <c r="J74">
        <v>7724</v>
      </c>
      <c r="K74" t="s">
        <v>25</v>
      </c>
      <c r="R74" t="s">
        <v>6879</v>
      </c>
      <c r="S74">
        <v>387</v>
      </c>
    </row>
    <row r="75" spans="1:21" x14ac:dyDescent="0.3">
      <c r="A75">
        <v>74</v>
      </c>
      <c r="B75" t="s">
        <v>28</v>
      </c>
      <c r="C75" t="s">
        <v>33</v>
      </c>
      <c r="D75" t="s">
        <v>22</v>
      </c>
      <c r="E75" t="s">
        <v>23</v>
      </c>
      <c r="F75" t="s">
        <v>6754</v>
      </c>
      <c r="G75" t="s">
        <v>6863</v>
      </c>
      <c r="H75" t="s">
        <v>6864</v>
      </c>
      <c r="I75">
        <v>7338</v>
      </c>
      <c r="J75">
        <v>7724</v>
      </c>
      <c r="K75" t="s">
        <v>25</v>
      </c>
      <c r="L75" t="s">
        <v>6880</v>
      </c>
      <c r="O75" t="s">
        <v>38</v>
      </c>
      <c r="R75" t="s">
        <v>6879</v>
      </c>
      <c r="S75">
        <v>387</v>
      </c>
      <c r="T75">
        <v>128</v>
      </c>
    </row>
    <row r="76" spans="1:21" x14ac:dyDescent="0.3">
      <c r="A76">
        <v>75</v>
      </c>
      <c r="B76" t="s">
        <v>20</v>
      </c>
      <c r="C76" t="s">
        <v>31</v>
      </c>
      <c r="D76" t="s">
        <v>22</v>
      </c>
      <c r="E76" t="s">
        <v>23</v>
      </c>
      <c r="F76" t="s">
        <v>6754</v>
      </c>
      <c r="G76" t="s">
        <v>6957</v>
      </c>
      <c r="H76" t="s">
        <v>6958</v>
      </c>
      <c r="I76">
        <v>7561</v>
      </c>
      <c r="J76">
        <v>8034</v>
      </c>
      <c r="K76" t="s">
        <v>25</v>
      </c>
      <c r="R76" t="s">
        <v>6983</v>
      </c>
      <c r="S76">
        <v>474</v>
      </c>
    </row>
    <row r="77" spans="1:21" x14ac:dyDescent="0.3">
      <c r="A77">
        <v>76</v>
      </c>
      <c r="B77" t="s">
        <v>28</v>
      </c>
      <c r="C77" t="s">
        <v>33</v>
      </c>
      <c r="D77" t="s">
        <v>22</v>
      </c>
      <c r="E77" t="s">
        <v>23</v>
      </c>
      <c r="F77" t="s">
        <v>6754</v>
      </c>
      <c r="G77" t="s">
        <v>6957</v>
      </c>
      <c r="H77" t="s">
        <v>6958</v>
      </c>
      <c r="I77">
        <v>7561</v>
      </c>
      <c r="J77">
        <v>8034</v>
      </c>
      <c r="K77" t="s">
        <v>25</v>
      </c>
      <c r="L77" t="s">
        <v>6984</v>
      </c>
      <c r="O77" t="s">
        <v>41</v>
      </c>
      <c r="R77" t="s">
        <v>6983</v>
      </c>
      <c r="S77">
        <v>474</v>
      </c>
      <c r="T77">
        <v>157</v>
      </c>
    </row>
    <row r="78" spans="1:21" x14ac:dyDescent="0.3">
      <c r="A78">
        <v>77</v>
      </c>
      <c r="B78" t="s">
        <v>20</v>
      </c>
      <c r="C78" t="s">
        <v>21</v>
      </c>
      <c r="D78" t="s">
        <v>22</v>
      </c>
      <c r="E78" t="s">
        <v>23</v>
      </c>
      <c r="F78" t="s">
        <v>6754</v>
      </c>
      <c r="G78" t="s">
        <v>6863</v>
      </c>
      <c r="H78" t="s">
        <v>6864</v>
      </c>
      <c r="I78">
        <v>7760</v>
      </c>
      <c r="J78">
        <v>8038</v>
      </c>
      <c r="K78" t="s">
        <v>42</v>
      </c>
      <c r="R78" t="s">
        <v>6881</v>
      </c>
      <c r="S78">
        <v>279</v>
      </c>
      <c r="U78" t="s">
        <v>27</v>
      </c>
    </row>
    <row r="79" spans="1:21" x14ac:dyDescent="0.3">
      <c r="A79">
        <v>78</v>
      </c>
      <c r="B79" t="s">
        <v>28</v>
      </c>
      <c r="C79" t="s">
        <v>29</v>
      </c>
      <c r="D79" t="s">
        <v>22</v>
      </c>
      <c r="E79" t="s">
        <v>23</v>
      </c>
      <c r="F79" t="s">
        <v>6754</v>
      </c>
      <c r="G79" t="s">
        <v>6863</v>
      </c>
      <c r="H79" t="s">
        <v>6864</v>
      </c>
      <c r="I79">
        <v>7760</v>
      </c>
      <c r="J79">
        <v>8038</v>
      </c>
      <c r="K79" t="s">
        <v>42</v>
      </c>
      <c r="O79" t="s">
        <v>38</v>
      </c>
      <c r="R79" t="s">
        <v>6881</v>
      </c>
      <c r="S79">
        <v>279</v>
      </c>
      <c r="U79" t="s">
        <v>27</v>
      </c>
    </row>
    <row r="80" spans="1:21" x14ac:dyDescent="0.3">
      <c r="A80">
        <v>79</v>
      </c>
      <c r="B80" t="s">
        <v>20</v>
      </c>
      <c r="C80" t="s">
        <v>31</v>
      </c>
      <c r="D80" t="s">
        <v>22</v>
      </c>
      <c r="E80" t="s">
        <v>23</v>
      </c>
      <c r="F80" t="s">
        <v>5</v>
      </c>
      <c r="H80" t="s">
        <v>24</v>
      </c>
      <c r="I80">
        <v>8007</v>
      </c>
      <c r="J80">
        <v>8438</v>
      </c>
      <c r="K80" t="s">
        <v>25</v>
      </c>
      <c r="R80" t="s">
        <v>57</v>
      </c>
      <c r="S80">
        <v>432</v>
      </c>
    </row>
    <row r="81" spans="1:20" x14ac:dyDescent="0.3">
      <c r="A81">
        <v>80</v>
      </c>
      <c r="B81" t="s">
        <v>28</v>
      </c>
      <c r="C81" t="s">
        <v>33</v>
      </c>
      <c r="D81" t="s">
        <v>22</v>
      </c>
      <c r="E81" t="s">
        <v>23</v>
      </c>
      <c r="F81" t="s">
        <v>5</v>
      </c>
      <c r="H81" t="s">
        <v>24</v>
      </c>
      <c r="I81">
        <v>8007</v>
      </c>
      <c r="J81">
        <v>8438</v>
      </c>
      <c r="K81" t="s">
        <v>25</v>
      </c>
      <c r="L81" t="s">
        <v>58</v>
      </c>
      <c r="O81" t="s">
        <v>59</v>
      </c>
      <c r="R81" t="s">
        <v>57</v>
      </c>
      <c r="S81">
        <v>432</v>
      </c>
      <c r="T81">
        <v>143</v>
      </c>
    </row>
    <row r="82" spans="1:20" x14ac:dyDescent="0.3">
      <c r="A82">
        <v>81</v>
      </c>
      <c r="B82" t="s">
        <v>20</v>
      </c>
      <c r="C82" t="s">
        <v>31</v>
      </c>
      <c r="D82" t="s">
        <v>22</v>
      </c>
      <c r="E82" t="s">
        <v>23</v>
      </c>
      <c r="F82" t="s">
        <v>6754</v>
      </c>
      <c r="G82" t="s">
        <v>6863</v>
      </c>
      <c r="H82" t="s">
        <v>6864</v>
      </c>
      <c r="I82">
        <v>8110</v>
      </c>
      <c r="J82">
        <v>8379</v>
      </c>
      <c r="K82" t="s">
        <v>42</v>
      </c>
      <c r="R82" t="s">
        <v>6882</v>
      </c>
      <c r="S82">
        <v>270</v>
      </c>
    </row>
    <row r="83" spans="1:20" x14ac:dyDescent="0.3">
      <c r="A83">
        <v>82</v>
      </c>
      <c r="B83" t="s">
        <v>28</v>
      </c>
      <c r="C83" t="s">
        <v>33</v>
      </c>
      <c r="D83" t="s">
        <v>22</v>
      </c>
      <c r="E83" t="s">
        <v>23</v>
      </c>
      <c r="F83" t="s">
        <v>6754</v>
      </c>
      <c r="G83" t="s">
        <v>6863</v>
      </c>
      <c r="H83" t="s">
        <v>6864</v>
      </c>
      <c r="I83">
        <v>8110</v>
      </c>
      <c r="J83">
        <v>8379</v>
      </c>
      <c r="K83" t="s">
        <v>42</v>
      </c>
      <c r="L83" t="s">
        <v>6883</v>
      </c>
      <c r="O83" t="s">
        <v>41</v>
      </c>
      <c r="R83" t="s">
        <v>6882</v>
      </c>
      <c r="S83">
        <v>270</v>
      </c>
      <c r="T83">
        <v>89</v>
      </c>
    </row>
    <row r="84" spans="1:20" x14ac:dyDescent="0.3">
      <c r="A84">
        <v>83</v>
      </c>
      <c r="B84" t="s">
        <v>20</v>
      </c>
      <c r="C84" t="s">
        <v>31</v>
      </c>
      <c r="D84" t="s">
        <v>22</v>
      </c>
      <c r="E84" t="s">
        <v>23</v>
      </c>
      <c r="F84" t="s">
        <v>5</v>
      </c>
      <c r="H84" t="s">
        <v>24</v>
      </c>
      <c r="I84">
        <v>8453</v>
      </c>
      <c r="J84">
        <v>9016</v>
      </c>
      <c r="K84" t="s">
        <v>25</v>
      </c>
      <c r="R84" t="s">
        <v>60</v>
      </c>
      <c r="S84">
        <v>564</v>
      </c>
    </row>
    <row r="85" spans="1:20" x14ac:dyDescent="0.3">
      <c r="A85">
        <v>84</v>
      </c>
      <c r="B85" t="s">
        <v>28</v>
      </c>
      <c r="C85" t="s">
        <v>33</v>
      </c>
      <c r="D85" t="s">
        <v>22</v>
      </c>
      <c r="E85" t="s">
        <v>23</v>
      </c>
      <c r="F85" t="s">
        <v>5</v>
      </c>
      <c r="H85" t="s">
        <v>24</v>
      </c>
      <c r="I85">
        <v>8453</v>
      </c>
      <c r="J85">
        <v>9016</v>
      </c>
      <c r="K85" t="s">
        <v>25</v>
      </c>
      <c r="L85" t="s">
        <v>61</v>
      </c>
      <c r="O85" t="s">
        <v>62</v>
      </c>
      <c r="R85" t="s">
        <v>60</v>
      </c>
      <c r="S85">
        <v>564</v>
      </c>
      <c r="T85">
        <v>187</v>
      </c>
    </row>
    <row r="86" spans="1:20" x14ac:dyDescent="0.3">
      <c r="A86">
        <v>85</v>
      </c>
      <c r="B86" t="s">
        <v>20</v>
      </c>
      <c r="C86" t="s">
        <v>31</v>
      </c>
      <c r="D86" t="s">
        <v>22</v>
      </c>
      <c r="E86" t="s">
        <v>23</v>
      </c>
      <c r="F86" t="s">
        <v>6754</v>
      </c>
      <c r="G86" t="s">
        <v>6755</v>
      </c>
      <c r="H86" t="s">
        <v>6756</v>
      </c>
      <c r="I86">
        <v>8502</v>
      </c>
      <c r="J86">
        <v>8903</v>
      </c>
      <c r="K86" t="s">
        <v>25</v>
      </c>
      <c r="R86" t="s">
        <v>6774</v>
      </c>
      <c r="S86">
        <v>402</v>
      </c>
    </row>
    <row r="87" spans="1:20" x14ac:dyDescent="0.3">
      <c r="A87">
        <v>86</v>
      </c>
      <c r="B87" t="s">
        <v>28</v>
      </c>
      <c r="C87" t="s">
        <v>33</v>
      </c>
      <c r="D87" t="s">
        <v>22</v>
      </c>
      <c r="E87" t="s">
        <v>23</v>
      </c>
      <c r="F87" t="s">
        <v>6754</v>
      </c>
      <c r="G87" t="s">
        <v>6755</v>
      </c>
      <c r="H87" t="s">
        <v>6756</v>
      </c>
      <c r="I87">
        <v>8502</v>
      </c>
      <c r="J87">
        <v>8903</v>
      </c>
      <c r="K87" t="s">
        <v>25</v>
      </c>
      <c r="L87" t="s">
        <v>6775</v>
      </c>
      <c r="O87" t="s">
        <v>6776</v>
      </c>
      <c r="R87" t="s">
        <v>6774</v>
      </c>
      <c r="S87">
        <v>402</v>
      </c>
      <c r="T87">
        <v>133</v>
      </c>
    </row>
    <row r="88" spans="1:20" x14ac:dyDescent="0.3">
      <c r="A88">
        <v>87</v>
      </c>
      <c r="B88" t="s">
        <v>20</v>
      </c>
      <c r="C88" t="s">
        <v>31</v>
      </c>
      <c r="D88" t="s">
        <v>22</v>
      </c>
      <c r="E88" t="s">
        <v>23</v>
      </c>
      <c r="F88" t="s">
        <v>6754</v>
      </c>
      <c r="G88" t="s">
        <v>6957</v>
      </c>
      <c r="H88" t="s">
        <v>6958</v>
      </c>
      <c r="I88">
        <v>8875</v>
      </c>
      <c r="J88">
        <v>9111</v>
      </c>
      <c r="K88" t="s">
        <v>25</v>
      </c>
      <c r="R88" t="s">
        <v>6985</v>
      </c>
      <c r="S88">
        <v>237</v>
      </c>
    </row>
    <row r="89" spans="1:20" x14ac:dyDescent="0.3">
      <c r="A89">
        <v>88</v>
      </c>
      <c r="B89" t="s">
        <v>28</v>
      </c>
      <c r="C89" t="s">
        <v>33</v>
      </c>
      <c r="D89" t="s">
        <v>22</v>
      </c>
      <c r="E89" t="s">
        <v>23</v>
      </c>
      <c r="F89" t="s">
        <v>6754</v>
      </c>
      <c r="G89" t="s">
        <v>6957</v>
      </c>
      <c r="H89" t="s">
        <v>6958</v>
      </c>
      <c r="I89">
        <v>8875</v>
      </c>
      <c r="J89">
        <v>9111</v>
      </c>
      <c r="K89" t="s">
        <v>25</v>
      </c>
      <c r="L89" t="s">
        <v>6986</v>
      </c>
      <c r="O89" t="s">
        <v>38</v>
      </c>
      <c r="R89" t="s">
        <v>6985</v>
      </c>
      <c r="S89">
        <v>237</v>
      </c>
      <c r="T89">
        <v>78</v>
      </c>
    </row>
    <row r="90" spans="1:20" x14ac:dyDescent="0.3">
      <c r="A90">
        <v>89</v>
      </c>
      <c r="B90" t="s">
        <v>20</v>
      </c>
      <c r="C90" t="s">
        <v>31</v>
      </c>
      <c r="D90" t="s">
        <v>22</v>
      </c>
      <c r="E90" t="s">
        <v>23</v>
      </c>
      <c r="F90" t="s">
        <v>6754</v>
      </c>
      <c r="G90" t="s">
        <v>6755</v>
      </c>
      <c r="H90" t="s">
        <v>6756</v>
      </c>
      <c r="I90">
        <v>8900</v>
      </c>
      <c r="J90">
        <v>9199</v>
      </c>
      <c r="K90" t="s">
        <v>25</v>
      </c>
      <c r="R90" t="s">
        <v>6777</v>
      </c>
      <c r="S90">
        <v>300</v>
      </c>
    </row>
    <row r="91" spans="1:20" x14ac:dyDescent="0.3">
      <c r="A91">
        <v>90</v>
      </c>
      <c r="B91" t="s">
        <v>28</v>
      </c>
      <c r="C91" t="s">
        <v>33</v>
      </c>
      <c r="D91" t="s">
        <v>22</v>
      </c>
      <c r="E91" t="s">
        <v>23</v>
      </c>
      <c r="F91" t="s">
        <v>6754</v>
      </c>
      <c r="G91" t="s">
        <v>6755</v>
      </c>
      <c r="H91" t="s">
        <v>6756</v>
      </c>
      <c r="I91">
        <v>8900</v>
      </c>
      <c r="J91">
        <v>9199</v>
      </c>
      <c r="K91" t="s">
        <v>25</v>
      </c>
      <c r="L91" t="s">
        <v>6778</v>
      </c>
      <c r="O91" t="s">
        <v>6779</v>
      </c>
      <c r="R91" t="s">
        <v>6777</v>
      </c>
      <c r="S91">
        <v>300</v>
      </c>
      <c r="T91">
        <v>99</v>
      </c>
    </row>
    <row r="92" spans="1:20" x14ac:dyDescent="0.3">
      <c r="A92">
        <v>91</v>
      </c>
      <c r="B92" t="s">
        <v>20</v>
      </c>
      <c r="C92" t="s">
        <v>31</v>
      </c>
      <c r="D92" t="s">
        <v>22</v>
      </c>
      <c r="E92" t="s">
        <v>23</v>
      </c>
      <c r="F92" t="s">
        <v>6754</v>
      </c>
      <c r="G92" t="s">
        <v>6863</v>
      </c>
      <c r="H92" t="s">
        <v>6864</v>
      </c>
      <c r="I92">
        <v>8961</v>
      </c>
      <c r="J92">
        <v>9275</v>
      </c>
      <c r="K92" t="s">
        <v>25</v>
      </c>
      <c r="R92" t="s">
        <v>6884</v>
      </c>
      <c r="S92">
        <v>315</v>
      </c>
    </row>
    <row r="93" spans="1:20" x14ac:dyDescent="0.3">
      <c r="A93">
        <v>92</v>
      </c>
      <c r="B93" t="s">
        <v>28</v>
      </c>
      <c r="C93" t="s">
        <v>33</v>
      </c>
      <c r="D93" t="s">
        <v>22</v>
      </c>
      <c r="E93" t="s">
        <v>23</v>
      </c>
      <c r="F93" t="s">
        <v>6754</v>
      </c>
      <c r="G93" t="s">
        <v>6863</v>
      </c>
      <c r="H93" t="s">
        <v>6864</v>
      </c>
      <c r="I93">
        <v>8961</v>
      </c>
      <c r="J93">
        <v>9275</v>
      </c>
      <c r="K93" t="s">
        <v>25</v>
      </c>
      <c r="L93" t="s">
        <v>6885</v>
      </c>
      <c r="O93" t="s">
        <v>38</v>
      </c>
      <c r="R93" t="s">
        <v>6884</v>
      </c>
      <c r="S93">
        <v>315</v>
      </c>
      <c r="T93">
        <v>104</v>
      </c>
    </row>
    <row r="94" spans="1:20" x14ac:dyDescent="0.3">
      <c r="A94">
        <v>93</v>
      </c>
      <c r="B94" t="s">
        <v>20</v>
      </c>
      <c r="C94" t="s">
        <v>31</v>
      </c>
      <c r="D94" t="s">
        <v>22</v>
      </c>
      <c r="E94" t="s">
        <v>23</v>
      </c>
      <c r="F94" t="s">
        <v>5</v>
      </c>
      <c r="H94" t="s">
        <v>24</v>
      </c>
      <c r="I94">
        <v>9087</v>
      </c>
      <c r="J94">
        <v>9533</v>
      </c>
      <c r="K94" t="s">
        <v>25</v>
      </c>
      <c r="R94" t="s">
        <v>63</v>
      </c>
      <c r="S94">
        <v>447</v>
      </c>
    </row>
    <row r="95" spans="1:20" x14ac:dyDescent="0.3">
      <c r="A95">
        <v>94</v>
      </c>
      <c r="B95" t="s">
        <v>28</v>
      </c>
      <c r="C95" t="s">
        <v>33</v>
      </c>
      <c r="D95" t="s">
        <v>22</v>
      </c>
      <c r="E95" t="s">
        <v>23</v>
      </c>
      <c r="F95" t="s">
        <v>5</v>
      </c>
      <c r="H95" t="s">
        <v>24</v>
      </c>
      <c r="I95">
        <v>9087</v>
      </c>
      <c r="J95">
        <v>9533</v>
      </c>
      <c r="K95" t="s">
        <v>25</v>
      </c>
      <c r="L95" t="s">
        <v>64</v>
      </c>
      <c r="O95" t="s">
        <v>38</v>
      </c>
      <c r="R95" t="s">
        <v>63</v>
      </c>
      <c r="S95">
        <v>447</v>
      </c>
      <c r="T95">
        <v>148</v>
      </c>
    </row>
    <row r="96" spans="1:20" x14ac:dyDescent="0.3">
      <c r="A96">
        <v>95</v>
      </c>
      <c r="B96" t="s">
        <v>20</v>
      </c>
      <c r="C96" t="s">
        <v>31</v>
      </c>
      <c r="D96" t="s">
        <v>22</v>
      </c>
      <c r="E96" t="s">
        <v>23</v>
      </c>
      <c r="F96" t="s">
        <v>6754</v>
      </c>
      <c r="G96" t="s">
        <v>6957</v>
      </c>
      <c r="H96" t="s">
        <v>6958</v>
      </c>
      <c r="I96">
        <v>9101</v>
      </c>
      <c r="J96">
        <v>9508</v>
      </c>
      <c r="K96" t="s">
        <v>25</v>
      </c>
      <c r="R96" t="s">
        <v>6987</v>
      </c>
      <c r="S96">
        <v>408</v>
      </c>
    </row>
    <row r="97" spans="1:20" x14ac:dyDescent="0.3">
      <c r="A97">
        <v>96</v>
      </c>
      <c r="B97" t="s">
        <v>28</v>
      </c>
      <c r="C97" t="s">
        <v>33</v>
      </c>
      <c r="D97" t="s">
        <v>22</v>
      </c>
      <c r="E97" t="s">
        <v>23</v>
      </c>
      <c r="F97" t="s">
        <v>6754</v>
      </c>
      <c r="G97" t="s">
        <v>6957</v>
      </c>
      <c r="H97" t="s">
        <v>6958</v>
      </c>
      <c r="I97">
        <v>9101</v>
      </c>
      <c r="J97">
        <v>9508</v>
      </c>
      <c r="K97" t="s">
        <v>25</v>
      </c>
      <c r="L97" t="s">
        <v>6988</v>
      </c>
      <c r="O97" t="s">
        <v>38</v>
      </c>
      <c r="R97" t="s">
        <v>6987</v>
      </c>
      <c r="S97">
        <v>408</v>
      </c>
      <c r="T97">
        <v>135</v>
      </c>
    </row>
    <row r="98" spans="1:20" x14ac:dyDescent="0.3">
      <c r="A98">
        <v>97</v>
      </c>
      <c r="B98" t="s">
        <v>20</v>
      </c>
      <c r="C98" t="s">
        <v>31</v>
      </c>
      <c r="D98" t="s">
        <v>22</v>
      </c>
      <c r="E98" t="s">
        <v>23</v>
      </c>
      <c r="F98" t="s">
        <v>6754</v>
      </c>
      <c r="G98" t="s">
        <v>6755</v>
      </c>
      <c r="H98" t="s">
        <v>6756</v>
      </c>
      <c r="I98">
        <v>9438</v>
      </c>
      <c r="J98">
        <v>10469</v>
      </c>
      <c r="K98" t="s">
        <v>25</v>
      </c>
      <c r="R98" t="s">
        <v>6780</v>
      </c>
      <c r="S98">
        <v>1032</v>
      </c>
    </row>
    <row r="99" spans="1:20" x14ac:dyDescent="0.3">
      <c r="A99">
        <v>98</v>
      </c>
      <c r="B99" t="s">
        <v>28</v>
      </c>
      <c r="C99" t="s">
        <v>33</v>
      </c>
      <c r="D99" t="s">
        <v>22</v>
      </c>
      <c r="E99" t="s">
        <v>23</v>
      </c>
      <c r="F99" t="s">
        <v>6754</v>
      </c>
      <c r="G99" t="s">
        <v>6755</v>
      </c>
      <c r="H99" t="s">
        <v>6756</v>
      </c>
      <c r="I99">
        <v>9438</v>
      </c>
      <c r="J99">
        <v>10469</v>
      </c>
      <c r="K99" t="s">
        <v>25</v>
      </c>
      <c r="L99" t="s">
        <v>6781</v>
      </c>
      <c r="O99" t="s">
        <v>38</v>
      </c>
      <c r="R99" t="s">
        <v>6780</v>
      </c>
      <c r="S99">
        <v>1032</v>
      </c>
      <c r="T99">
        <v>343</v>
      </c>
    </row>
    <row r="100" spans="1:20" x14ac:dyDescent="0.3">
      <c r="A100">
        <v>99</v>
      </c>
      <c r="B100" t="s">
        <v>20</v>
      </c>
      <c r="C100" t="s">
        <v>31</v>
      </c>
      <c r="D100" t="s">
        <v>22</v>
      </c>
      <c r="E100" t="s">
        <v>23</v>
      </c>
      <c r="F100" t="s">
        <v>5</v>
      </c>
      <c r="H100" t="s">
        <v>24</v>
      </c>
      <c r="I100">
        <v>9560</v>
      </c>
      <c r="J100">
        <v>9922</v>
      </c>
      <c r="K100" t="s">
        <v>25</v>
      </c>
      <c r="R100" t="s">
        <v>65</v>
      </c>
      <c r="S100">
        <v>363</v>
      </c>
    </row>
    <row r="101" spans="1:20" x14ac:dyDescent="0.3">
      <c r="A101">
        <v>100</v>
      </c>
      <c r="B101" t="s">
        <v>28</v>
      </c>
      <c r="C101" t="s">
        <v>33</v>
      </c>
      <c r="D101" t="s">
        <v>22</v>
      </c>
      <c r="E101" t="s">
        <v>23</v>
      </c>
      <c r="F101" t="s">
        <v>5</v>
      </c>
      <c r="H101" t="s">
        <v>24</v>
      </c>
      <c r="I101">
        <v>9560</v>
      </c>
      <c r="J101">
        <v>9922</v>
      </c>
      <c r="K101" t="s">
        <v>25</v>
      </c>
      <c r="L101" t="s">
        <v>66</v>
      </c>
      <c r="O101" t="s">
        <v>67</v>
      </c>
      <c r="R101" t="s">
        <v>65</v>
      </c>
      <c r="S101">
        <v>363</v>
      </c>
      <c r="T101">
        <v>120</v>
      </c>
    </row>
    <row r="102" spans="1:20" x14ac:dyDescent="0.3">
      <c r="A102">
        <v>101</v>
      </c>
      <c r="B102" t="s">
        <v>20</v>
      </c>
      <c r="C102" t="s">
        <v>31</v>
      </c>
      <c r="D102" t="s">
        <v>22</v>
      </c>
      <c r="E102" t="s">
        <v>23</v>
      </c>
      <c r="F102" t="s">
        <v>6754</v>
      </c>
      <c r="G102" t="s">
        <v>6957</v>
      </c>
      <c r="H102" t="s">
        <v>6958</v>
      </c>
      <c r="I102">
        <v>9799</v>
      </c>
      <c r="J102">
        <v>10062</v>
      </c>
      <c r="K102" t="s">
        <v>25</v>
      </c>
      <c r="R102" t="s">
        <v>6989</v>
      </c>
      <c r="S102">
        <v>264</v>
      </c>
    </row>
    <row r="103" spans="1:20" x14ac:dyDescent="0.3">
      <c r="A103">
        <v>102</v>
      </c>
      <c r="B103" t="s">
        <v>28</v>
      </c>
      <c r="C103" t="s">
        <v>33</v>
      </c>
      <c r="D103" t="s">
        <v>22</v>
      </c>
      <c r="E103" t="s">
        <v>23</v>
      </c>
      <c r="F103" t="s">
        <v>6754</v>
      </c>
      <c r="G103" t="s">
        <v>6957</v>
      </c>
      <c r="H103" t="s">
        <v>6958</v>
      </c>
      <c r="I103">
        <v>9799</v>
      </c>
      <c r="J103">
        <v>10062</v>
      </c>
      <c r="K103" t="s">
        <v>25</v>
      </c>
      <c r="L103" t="s">
        <v>6990</v>
      </c>
      <c r="O103" t="s">
        <v>38</v>
      </c>
      <c r="R103" t="s">
        <v>6989</v>
      </c>
      <c r="S103">
        <v>264</v>
      </c>
      <c r="T103">
        <v>87</v>
      </c>
    </row>
    <row r="104" spans="1:20" x14ac:dyDescent="0.3">
      <c r="A104">
        <v>103</v>
      </c>
      <c r="B104" t="s">
        <v>20</v>
      </c>
      <c r="C104" t="s">
        <v>31</v>
      </c>
      <c r="D104" t="s">
        <v>22</v>
      </c>
      <c r="E104" t="s">
        <v>23</v>
      </c>
      <c r="F104" t="s">
        <v>6754</v>
      </c>
      <c r="G104" t="s">
        <v>6863</v>
      </c>
      <c r="H104" t="s">
        <v>6864</v>
      </c>
      <c r="I104">
        <v>9802</v>
      </c>
      <c r="J104">
        <v>10017</v>
      </c>
      <c r="K104" t="s">
        <v>42</v>
      </c>
      <c r="R104" t="s">
        <v>6886</v>
      </c>
      <c r="S104">
        <v>216</v>
      </c>
    </row>
    <row r="105" spans="1:20" x14ac:dyDescent="0.3">
      <c r="A105">
        <v>104</v>
      </c>
      <c r="B105" t="s">
        <v>28</v>
      </c>
      <c r="C105" t="s">
        <v>33</v>
      </c>
      <c r="D105" t="s">
        <v>22</v>
      </c>
      <c r="E105" t="s">
        <v>23</v>
      </c>
      <c r="F105" t="s">
        <v>6754</v>
      </c>
      <c r="G105" t="s">
        <v>6863</v>
      </c>
      <c r="H105" t="s">
        <v>6864</v>
      </c>
      <c r="I105">
        <v>9802</v>
      </c>
      <c r="J105">
        <v>10017</v>
      </c>
      <c r="K105" t="s">
        <v>42</v>
      </c>
      <c r="L105" t="s">
        <v>6887</v>
      </c>
      <c r="O105" t="s">
        <v>38</v>
      </c>
      <c r="R105" t="s">
        <v>6886</v>
      </c>
      <c r="S105">
        <v>216</v>
      </c>
      <c r="T105">
        <v>71</v>
      </c>
    </row>
    <row r="106" spans="1:20" x14ac:dyDescent="0.3">
      <c r="A106">
        <v>105</v>
      </c>
      <c r="B106" t="s">
        <v>20</v>
      </c>
      <c r="C106" t="s">
        <v>31</v>
      </c>
      <c r="D106" t="s">
        <v>22</v>
      </c>
      <c r="E106" t="s">
        <v>23</v>
      </c>
      <c r="F106" t="s">
        <v>5</v>
      </c>
      <c r="H106" t="s">
        <v>24</v>
      </c>
      <c r="I106">
        <v>9972</v>
      </c>
      <c r="J106">
        <v>10457</v>
      </c>
      <c r="K106" t="s">
        <v>42</v>
      </c>
      <c r="R106" t="s">
        <v>68</v>
      </c>
      <c r="S106">
        <v>486</v>
      </c>
    </row>
    <row r="107" spans="1:20" x14ac:dyDescent="0.3">
      <c r="A107">
        <v>106</v>
      </c>
      <c r="B107" t="s">
        <v>28</v>
      </c>
      <c r="C107" t="s">
        <v>33</v>
      </c>
      <c r="D107" t="s">
        <v>22</v>
      </c>
      <c r="E107" t="s">
        <v>23</v>
      </c>
      <c r="F107" t="s">
        <v>5</v>
      </c>
      <c r="H107" t="s">
        <v>24</v>
      </c>
      <c r="I107">
        <v>9972</v>
      </c>
      <c r="J107">
        <v>10457</v>
      </c>
      <c r="K107" t="s">
        <v>42</v>
      </c>
      <c r="L107" t="s">
        <v>69</v>
      </c>
      <c r="O107" t="s">
        <v>70</v>
      </c>
      <c r="R107" t="s">
        <v>68</v>
      </c>
      <c r="S107">
        <v>486</v>
      </c>
      <c r="T107">
        <v>161</v>
      </c>
    </row>
    <row r="108" spans="1:20" x14ac:dyDescent="0.3">
      <c r="A108">
        <v>107</v>
      </c>
      <c r="B108" t="s">
        <v>20</v>
      </c>
      <c r="C108" t="s">
        <v>31</v>
      </c>
      <c r="D108" t="s">
        <v>22</v>
      </c>
      <c r="E108" t="s">
        <v>23</v>
      </c>
      <c r="F108" t="s">
        <v>6754</v>
      </c>
      <c r="G108" t="s">
        <v>6863</v>
      </c>
      <c r="H108" t="s">
        <v>6864</v>
      </c>
      <c r="I108">
        <v>10016</v>
      </c>
      <c r="J108">
        <v>10615</v>
      </c>
      <c r="K108" t="s">
        <v>25</v>
      </c>
      <c r="R108" t="s">
        <v>6888</v>
      </c>
      <c r="S108">
        <v>600</v>
      </c>
    </row>
    <row r="109" spans="1:20" x14ac:dyDescent="0.3">
      <c r="A109">
        <v>108</v>
      </c>
      <c r="B109" t="s">
        <v>28</v>
      </c>
      <c r="C109" t="s">
        <v>33</v>
      </c>
      <c r="D109" t="s">
        <v>22</v>
      </c>
      <c r="E109" t="s">
        <v>23</v>
      </c>
      <c r="F109" t="s">
        <v>6754</v>
      </c>
      <c r="G109" t="s">
        <v>6863</v>
      </c>
      <c r="H109" t="s">
        <v>6864</v>
      </c>
      <c r="I109">
        <v>10016</v>
      </c>
      <c r="J109">
        <v>10615</v>
      </c>
      <c r="K109" t="s">
        <v>25</v>
      </c>
      <c r="L109" t="s">
        <v>6889</v>
      </c>
      <c r="O109" t="s">
        <v>6890</v>
      </c>
      <c r="R109" t="s">
        <v>6888</v>
      </c>
      <c r="S109">
        <v>600</v>
      </c>
      <c r="T109">
        <v>199</v>
      </c>
    </row>
    <row r="110" spans="1:20" x14ac:dyDescent="0.3">
      <c r="A110">
        <v>109</v>
      </c>
      <c r="B110" t="s">
        <v>20</v>
      </c>
      <c r="C110" t="s">
        <v>31</v>
      </c>
      <c r="D110" t="s">
        <v>22</v>
      </c>
      <c r="E110" t="s">
        <v>23</v>
      </c>
      <c r="F110" t="s">
        <v>6754</v>
      </c>
      <c r="G110" t="s">
        <v>6957</v>
      </c>
      <c r="H110" t="s">
        <v>6958</v>
      </c>
      <c r="I110">
        <v>10130</v>
      </c>
      <c r="J110">
        <v>10321</v>
      </c>
      <c r="K110" t="s">
        <v>25</v>
      </c>
      <c r="R110" t="s">
        <v>6991</v>
      </c>
      <c r="S110">
        <v>192</v>
      </c>
    </row>
    <row r="111" spans="1:20" x14ac:dyDescent="0.3">
      <c r="A111">
        <v>110</v>
      </c>
      <c r="B111" t="s">
        <v>28</v>
      </c>
      <c r="C111" t="s">
        <v>33</v>
      </c>
      <c r="D111" t="s">
        <v>22</v>
      </c>
      <c r="E111" t="s">
        <v>23</v>
      </c>
      <c r="F111" t="s">
        <v>6754</v>
      </c>
      <c r="G111" t="s">
        <v>6957</v>
      </c>
      <c r="H111" t="s">
        <v>6958</v>
      </c>
      <c r="I111">
        <v>10130</v>
      </c>
      <c r="J111">
        <v>10321</v>
      </c>
      <c r="K111" t="s">
        <v>25</v>
      </c>
      <c r="L111" t="s">
        <v>6992</v>
      </c>
      <c r="O111" t="s">
        <v>38</v>
      </c>
      <c r="R111" t="s">
        <v>6991</v>
      </c>
      <c r="S111">
        <v>192</v>
      </c>
      <c r="T111">
        <v>63</v>
      </c>
    </row>
    <row r="112" spans="1:20" x14ac:dyDescent="0.3">
      <c r="A112">
        <v>111</v>
      </c>
      <c r="B112" t="s">
        <v>20</v>
      </c>
      <c r="C112" t="s">
        <v>31</v>
      </c>
      <c r="D112" t="s">
        <v>22</v>
      </c>
      <c r="E112" t="s">
        <v>23</v>
      </c>
      <c r="F112" t="s">
        <v>6754</v>
      </c>
      <c r="G112" t="s">
        <v>6957</v>
      </c>
      <c r="H112" t="s">
        <v>6958</v>
      </c>
      <c r="I112">
        <v>10455</v>
      </c>
      <c r="J112">
        <v>10961</v>
      </c>
      <c r="K112" t="s">
        <v>42</v>
      </c>
      <c r="R112" t="s">
        <v>6993</v>
      </c>
      <c r="S112">
        <v>507</v>
      </c>
    </row>
    <row r="113" spans="1:20" x14ac:dyDescent="0.3">
      <c r="A113">
        <v>112</v>
      </c>
      <c r="B113" t="s">
        <v>28</v>
      </c>
      <c r="C113" t="s">
        <v>33</v>
      </c>
      <c r="D113" t="s">
        <v>22</v>
      </c>
      <c r="E113" t="s">
        <v>23</v>
      </c>
      <c r="F113" t="s">
        <v>6754</v>
      </c>
      <c r="G113" t="s">
        <v>6957</v>
      </c>
      <c r="H113" t="s">
        <v>6958</v>
      </c>
      <c r="I113">
        <v>10455</v>
      </c>
      <c r="J113">
        <v>10961</v>
      </c>
      <c r="K113" t="s">
        <v>42</v>
      </c>
      <c r="L113" t="s">
        <v>6994</v>
      </c>
      <c r="O113" t="s">
        <v>59</v>
      </c>
      <c r="R113" t="s">
        <v>6993</v>
      </c>
      <c r="S113">
        <v>507</v>
      </c>
      <c r="T113">
        <v>168</v>
      </c>
    </row>
    <row r="114" spans="1:20" x14ac:dyDescent="0.3">
      <c r="A114">
        <v>113</v>
      </c>
      <c r="B114" t="s">
        <v>20</v>
      </c>
      <c r="C114" t="s">
        <v>31</v>
      </c>
      <c r="D114" t="s">
        <v>22</v>
      </c>
      <c r="E114" t="s">
        <v>23</v>
      </c>
      <c r="F114" t="s">
        <v>6754</v>
      </c>
      <c r="G114" t="s">
        <v>6755</v>
      </c>
      <c r="H114" t="s">
        <v>6756</v>
      </c>
      <c r="I114">
        <v>10466</v>
      </c>
      <c r="J114">
        <v>13645</v>
      </c>
      <c r="K114" t="s">
        <v>25</v>
      </c>
      <c r="R114" t="s">
        <v>6782</v>
      </c>
      <c r="S114">
        <v>3180</v>
      </c>
    </row>
    <row r="115" spans="1:20" x14ac:dyDescent="0.3">
      <c r="A115">
        <v>114</v>
      </c>
      <c r="B115" t="s">
        <v>28</v>
      </c>
      <c r="C115" t="s">
        <v>33</v>
      </c>
      <c r="D115" t="s">
        <v>22</v>
      </c>
      <c r="E115" t="s">
        <v>23</v>
      </c>
      <c r="F115" t="s">
        <v>6754</v>
      </c>
      <c r="G115" t="s">
        <v>6755</v>
      </c>
      <c r="H115" t="s">
        <v>6756</v>
      </c>
      <c r="I115">
        <v>10466</v>
      </c>
      <c r="J115">
        <v>13645</v>
      </c>
      <c r="K115" t="s">
        <v>25</v>
      </c>
      <c r="L115" t="s">
        <v>6783</v>
      </c>
      <c r="O115" t="s">
        <v>626</v>
      </c>
      <c r="R115" t="s">
        <v>6782</v>
      </c>
      <c r="S115">
        <v>3180</v>
      </c>
      <c r="T115">
        <v>1059</v>
      </c>
    </row>
    <row r="116" spans="1:20" x14ac:dyDescent="0.3">
      <c r="A116">
        <v>115</v>
      </c>
      <c r="B116" t="s">
        <v>20</v>
      </c>
      <c r="C116" t="s">
        <v>31</v>
      </c>
      <c r="D116" t="s">
        <v>22</v>
      </c>
      <c r="E116" t="s">
        <v>23</v>
      </c>
      <c r="F116" t="s">
        <v>5</v>
      </c>
      <c r="H116" t="s">
        <v>24</v>
      </c>
      <c r="I116">
        <v>10644</v>
      </c>
      <c r="J116">
        <v>11669</v>
      </c>
      <c r="K116" t="s">
        <v>42</v>
      </c>
      <c r="R116" t="s">
        <v>71</v>
      </c>
      <c r="S116">
        <v>1026</v>
      </c>
    </row>
    <row r="117" spans="1:20" x14ac:dyDescent="0.3">
      <c r="A117">
        <v>116</v>
      </c>
      <c r="B117" t="s">
        <v>28</v>
      </c>
      <c r="C117" t="s">
        <v>33</v>
      </c>
      <c r="D117" t="s">
        <v>22</v>
      </c>
      <c r="E117" t="s">
        <v>23</v>
      </c>
      <c r="F117" t="s">
        <v>5</v>
      </c>
      <c r="H117" t="s">
        <v>24</v>
      </c>
      <c r="I117">
        <v>10644</v>
      </c>
      <c r="J117">
        <v>11669</v>
      </c>
      <c r="K117" t="s">
        <v>42</v>
      </c>
      <c r="L117" t="s">
        <v>72</v>
      </c>
      <c r="O117" t="s">
        <v>38</v>
      </c>
      <c r="R117" t="s">
        <v>71</v>
      </c>
      <c r="S117">
        <v>1026</v>
      </c>
      <c r="T117">
        <v>341</v>
      </c>
    </row>
    <row r="118" spans="1:20" x14ac:dyDescent="0.3">
      <c r="A118">
        <v>117</v>
      </c>
      <c r="B118" t="s">
        <v>20</v>
      </c>
      <c r="C118" t="s">
        <v>31</v>
      </c>
      <c r="D118" t="s">
        <v>22</v>
      </c>
      <c r="E118" t="s">
        <v>23</v>
      </c>
      <c r="F118" t="s">
        <v>6754</v>
      </c>
      <c r="G118" t="s">
        <v>6863</v>
      </c>
      <c r="H118" t="s">
        <v>6864</v>
      </c>
      <c r="I118">
        <v>10654</v>
      </c>
      <c r="J118">
        <v>12180</v>
      </c>
      <c r="K118" t="s">
        <v>25</v>
      </c>
      <c r="R118" t="s">
        <v>6891</v>
      </c>
      <c r="S118">
        <v>1527</v>
      </c>
    </row>
    <row r="119" spans="1:20" x14ac:dyDescent="0.3">
      <c r="A119">
        <v>118</v>
      </c>
      <c r="B119" t="s">
        <v>28</v>
      </c>
      <c r="C119" t="s">
        <v>33</v>
      </c>
      <c r="D119" t="s">
        <v>22</v>
      </c>
      <c r="E119" t="s">
        <v>23</v>
      </c>
      <c r="F119" t="s">
        <v>6754</v>
      </c>
      <c r="G119" t="s">
        <v>6863</v>
      </c>
      <c r="H119" t="s">
        <v>6864</v>
      </c>
      <c r="I119">
        <v>10654</v>
      </c>
      <c r="J119">
        <v>12180</v>
      </c>
      <c r="K119" t="s">
        <v>25</v>
      </c>
      <c r="L119" t="s">
        <v>6892</v>
      </c>
      <c r="O119" t="s">
        <v>6893</v>
      </c>
      <c r="R119" t="s">
        <v>6891</v>
      </c>
      <c r="S119">
        <v>1527</v>
      </c>
      <c r="T119">
        <v>508</v>
      </c>
    </row>
    <row r="120" spans="1:20" x14ac:dyDescent="0.3">
      <c r="A120">
        <v>119</v>
      </c>
      <c r="B120" t="s">
        <v>20</v>
      </c>
      <c r="C120" t="s">
        <v>31</v>
      </c>
      <c r="D120" t="s">
        <v>22</v>
      </c>
      <c r="E120" t="s">
        <v>23</v>
      </c>
      <c r="F120" t="s">
        <v>6754</v>
      </c>
      <c r="G120" t="s">
        <v>6957</v>
      </c>
      <c r="H120" t="s">
        <v>6958</v>
      </c>
      <c r="I120">
        <v>10954</v>
      </c>
      <c r="J120">
        <v>11220</v>
      </c>
      <c r="K120" t="s">
        <v>42</v>
      </c>
      <c r="R120" t="s">
        <v>6995</v>
      </c>
      <c r="S120">
        <v>267</v>
      </c>
    </row>
    <row r="121" spans="1:20" x14ac:dyDescent="0.3">
      <c r="A121">
        <v>120</v>
      </c>
      <c r="B121" t="s">
        <v>28</v>
      </c>
      <c r="C121" t="s">
        <v>33</v>
      </c>
      <c r="D121" t="s">
        <v>22</v>
      </c>
      <c r="E121" t="s">
        <v>23</v>
      </c>
      <c r="F121" t="s">
        <v>6754</v>
      </c>
      <c r="G121" t="s">
        <v>6957</v>
      </c>
      <c r="H121" t="s">
        <v>6958</v>
      </c>
      <c r="I121">
        <v>10954</v>
      </c>
      <c r="J121">
        <v>11220</v>
      </c>
      <c r="K121" t="s">
        <v>42</v>
      </c>
      <c r="L121" t="s">
        <v>6996</v>
      </c>
      <c r="O121" t="s">
        <v>6997</v>
      </c>
      <c r="R121" t="s">
        <v>6995</v>
      </c>
      <c r="S121">
        <v>267</v>
      </c>
      <c r="T121">
        <v>88</v>
      </c>
    </row>
    <row r="122" spans="1:20" x14ac:dyDescent="0.3">
      <c r="A122">
        <v>121</v>
      </c>
      <c r="B122" t="s">
        <v>20</v>
      </c>
      <c r="C122" t="s">
        <v>31</v>
      </c>
      <c r="D122" t="s">
        <v>22</v>
      </c>
      <c r="E122" t="s">
        <v>23</v>
      </c>
      <c r="F122" t="s">
        <v>6754</v>
      </c>
      <c r="G122" t="s">
        <v>6957</v>
      </c>
      <c r="H122" t="s">
        <v>6958</v>
      </c>
      <c r="I122">
        <v>11285</v>
      </c>
      <c r="J122">
        <v>11578</v>
      </c>
      <c r="K122" t="s">
        <v>42</v>
      </c>
      <c r="R122" t="s">
        <v>6998</v>
      </c>
      <c r="S122">
        <v>294</v>
      </c>
    </row>
    <row r="123" spans="1:20" x14ac:dyDescent="0.3">
      <c r="A123">
        <v>122</v>
      </c>
      <c r="B123" t="s">
        <v>28</v>
      </c>
      <c r="C123" t="s">
        <v>33</v>
      </c>
      <c r="D123" t="s">
        <v>22</v>
      </c>
      <c r="E123" t="s">
        <v>23</v>
      </c>
      <c r="F123" t="s">
        <v>6754</v>
      </c>
      <c r="G123" t="s">
        <v>6957</v>
      </c>
      <c r="H123" t="s">
        <v>6958</v>
      </c>
      <c r="I123">
        <v>11285</v>
      </c>
      <c r="J123">
        <v>11578</v>
      </c>
      <c r="K123" t="s">
        <v>42</v>
      </c>
      <c r="L123" t="s">
        <v>6999</v>
      </c>
      <c r="O123" t="s">
        <v>7000</v>
      </c>
      <c r="R123" t="s">
        <v>6998</v>
      </c>
      <c r="S123">
        <v>294</v>
      </c>
      <c r="T123">
        <v>97</v>
      </c>
    </row>
    <row r="124" spans="1:20" x14ac:dyDescent="0.3">
      <c r="A124">
        <v>123</v>
      </c>
      <c r="B124" t="s">
        <v>20</v>
      </c>
      <c r="C124" t="s">
        <v>31</v>
      </c>
      <c r="D124" t="s">
        <v>22</v>
      </c>
      <c r="E124" t="s">
        <v>23</v>
      </c>
      <c r="F124" t="s">
        <v>5</v>
      </c>
      <c r="H124" t="s">
        <v>24</v>
      </c>
      <c r="I124">
        <v>11666</v>
      </c>
      <c r="J124">
        <v>13630</v>
      </c>
      <c r="K124" t="s">
        <v>42</v>
      </c>
      <c r="R124" t="s">
        <v>73</v>
      </c>
      <c r="S124">
        <v>1965</v>
      </c>
    </row>
    <row r="125" spans="1:20" x14ac:dyDescent="0.3">
      <c r="A125">
        <v>124</v>
      </c>
      <c r="B125" t="s">
        <v>28</v>
      </c>
      <c r="C125" t="s">
        <v>33</v>
      </c>
      <c r="D125" t="s">
        <v>22</v>
      </c>
      <c r="E125" t="s">
        <v>23</v>
      </c>
      <c r="F125" t="s">
        <v>5</v>
      </c>
      <c r="H125" t="s">
        <v>24</v>
      </c>
      <c r="I125">
        <v>11666</v>
      </c>
      <c r="J125">
        <v>13630</v>
      </c>
      <c r="K125" t="s">
        <v>42</v>
      </c>
      <c r="L125" t="s">
        <v>74</v>
      </c>
      <c r="O125" t="s">
        <v>38</v>
      </c>
      <c r="R125" t="s">
        <v>73</v>
      </c>
      <c r="S125">
        <v>1965</v>
      </c>
      <c r="T125">
        <v>654</v>
      </c>
    </row>
    <row r="126" spans="1:20" x14ac:dyDescent="0.3">
      <c r="A126">
        <v>125</v>
      </c>
      <c r="B126" t="s">
        <v>20</v>
      </c>
      <c r="C126" t="s">
        <v>31</v>
      </c>
      <c r="D126" t="s">
        <v>22</v>
      </c>
      <c r="E126" t="s">
        <v>23</v>
      </c>
      <c r="F126" t="s">
        <v>6754</v>
      </c>
      <c r="G126" t="s">
        <v>6957</v>
      </c>
      <c r="H126" t="s">
        <v>6958</v>
      </c>
      <c r="I126">
        <v>11741</v>
      </c>
      <c r="J126">
        <v>14827</v>
      </c>
      <c r="K126" t="s">
        <v>25</v>
      </c>
      <c r="R126" t="s">
        <v>7001</v>
      </c>
      <c r="S126">
        <v>3087</v>
      </c>
    </row>
    <row r="127" spans="1:20" x14ac:dyDescent="0.3">
      <c r="A127">
        <v>126</v>
      </c>
      <c r="B127" t="s">
        <v>28</v>
      </c>
      <c r="C127" t="s">
        <v>33</v>
      </c>
      <c r="D127" t="s">
        <v>22</v>
      </c>
      <c r="E127" t="s">
        <v>23</v>
      </c>
      <c r="F127" t="s">
        <v>6754</v>
      </c>
      <c r="G127" t="s">
        <v>6957</v>
      </c>
      <c r="H127" t="s">
        <v>6958</v>
      </c>
      <c r="I127">
        <v>11741</v>
      </c>
      <c r="J127">
        <v>14827</v>
      </c>
      <c r="K127" t="s">
        <v>25</v>
      </c>
      <c r="L127" t="s">
        <v>7002</v>
      </c>
      <c r="O127" t="s">
        <v>7003</v>
      </c>
      <c r="R127" t="s">
        <v>7001</v>
      </c>
      <c r="S127">
        <v>3087</v>
      </c>
      <c r="T127">
        <v>1028</v>
      </c>
    </row>
    <row r="128" spans="1:20" x14ac:dyDescent="0.3">
      <c r="A128">
        <v>127</v>
      </c>
      <c r="B128" t="s">
        <v>20</v>
      </c>
      <c r="C128" t="s">
        <v>31</v>
      </c>
      <c r="D128" t="s">
        <v>22</v>
      </c>
      <c r="E128" t="s">
        <v>23</v>
      </c>
      <c r="F128" t="s">
        <v>6754</v>
      </c>
      <c r="G128" t="s">
        <v>6863</v>
      </c>
      <c r="H128" t="s">
        <v>6864</v>
      </c>
      <c r="I128">
        <v>12170</v>
      </c>
      <c r="J128">
        <v>13411</v>
      </c>
      <c r="K128" t="s">
        <v>25</v>
      </c>
      <c r="R128" t="s">
        <v>6894</v>
      </c>
      <c r="S128">
        <v>1242</v>
      </c>
    </row>
    <row r="129" spans="1:20" x14ac:dyDescent="0.3">
      <c r="A129">
        <v>128</v>
      </c>
      <c r="B129" t="s">
        <v>28</v>
      </c>
      <c r="C129" t="s">
        <v>33</v>
      </c>
      <c r="D129" t="s">
        <v>22</v>
      </c>
      <c r="E129" t="s">
        <v>23</v>
      </c>
      <c r="F129" t="s">
        <v>6754</v>
      </c>
      <c r="G129" t="s">
        <v>6863</v>
      </c>
      <c r="H129" t="s">
        <v>6864</v>
      </c>
      <c r="I129">
        <v>12170</v>
      </c>
      <c r="J129">
        <v>13411</v>
      </c>
      <c r="K129" t="s">
        <v>25</v>
      </c>
      <c r="L129" t="s">
        <v>6895</v>
      </c>
      <c r="O129" t="s">
        <v>6890</v>
      </c>
      <c r="R129" t="s">
        <v>6894</v>
      </c>
      <c r="S129">
        <v>1242</v>
      </c>
      <c r="T129">
        <v>413</v>
      </c>
    </row>
    <row r="130" spans="1:20" x14ac:dyDescent="0.3">
      <c r="A130">
        <v>129</v>
      </c>
      <c r="B130" t="s">
        <v>20</v>
      </c>
      <c r="C130" t="s">
        <v>31</v>
      </c>
      <c r="D130" t="s">
        <v>22</v>
      </c>
      <c r="E130" t="s">
        <v>23</v>
      </c>
      <c r="F130" t="s">
        <v>6754</v>
      </c>
      <c r="G130" t="s">
        <v>6863</v>
      </c>
      <c r="H130" t="s">
        <v>6864</v>
      </c>
      <c r="I130">
        <v>13442</v>
      </c>
      <c r="J130">
        <v>16738</v>
      </c>
      <c r="K130" t="s">
        <v>25</v>
      </c>
      <c r="R130" t="s">
        <v>6896</v>
      </c>
      <c r="S130">
        <v>3297</v>
      </c>
    </row>
    <row r="131" spans="1:20" x14ac:dyDescent="0.3">
      <c r="A131">
        <v>130</v>
      </c>
      <c r="B131" t="s">
        <v>28</v>
      </c>
      <c r="C131" t="s">
        <v>33</v>
      </c>
      <c r="D131" t="s">
        <v>22</v>
      </c>
      <c r="E131" t="s">
        <v>23</v>
      </c>
      <c r="F131" t="s">
        <v>6754</v>
      </c>
      <c r="G131" t="s">
        <v>6863</v>
      </c>
      <c r="H131" t="s">
        <v>6864</v>
      </c>
      <c r="I131">
        <v>13442</v>
      </c>
      <c r="J131">
        <v>16738</v>
      </c>
      <c r="K131" t="s">
        <v>25</v>
      </c>
      <c r="L131" t="s">
        <v>6897</v>
      </c>
      <c r="O131" t="s">
        <v>626</v>
      </c>
      <c r="R131" t="s">
        <v>6896</v>
      </c>
      <c r="S131">
        <v>3297</v>
      </c>
      <c r="T131">
        <v>1098</v>
      </c>
    </row>
    <row r="132" spans="1:20" x14ac:dyDescent="0.3">
      <c r="A132">
        <v>131</v>
      </c>
      <c r="B132" t="s">
        <v>20</v>
      </c>
      <c r="C132" t="s">
        <v>31</v>
      </c>
      <c r="D132" t="s">
        <v>22</v>
      </c>
      <c r="E132" t="s">
        <v>23</v>
      </c>
      <c r="F132" t="s">
        <v>6754</v>
      </c>
      <c r="G132" t="s">
        <v>6755</v>
      </c>
      <c r="H132" t="s">
        <v>6756</v>
      </c>
      <c r="I132">
        <v>13662</v>
      </c>
      <c r="J132">
        <v>14060</v>
      </c>
      <c r="K132" t="s">
        <v>42</v>
      </c>
      <c r="R132" t="s">
        <v>6784</v>
      </c>
      <c r="S132">
        <v>399</v>
      </c>
    </row>
    <row r="133" spans="1:20" x14ac:dyDescent="0.3">
      <c r="A133">
        <v>132</v>
      </c>
      <c r="B133" t="s">
        <v>28</v>
      </c>
      <c r="C133" t="s">
        <v>33</v>
      </c>
      <c r="D133" t="s">
        <v>22</v>
      </c>
      <c r="E133" t="s">
        <v>23</v>
      </c>
      <c r="F133" t="s">
        <v>6754</v>
      </c>
      <c r="G133" t="s">
        <v>6755</v>
      </c>
      <c r="H133" t="s">
        <v>6756</v>
      </c>
      <c r="I133">
        <v>13662</v>
      </c>
      <c r="J133">
        <v>14060</v>
      </c>
      <c r="K133" t="s">
        <v>42</v>
      </c>
      <c r="L133" t="s">
        <v>6785</v>
      </c>
      <c r="O133" t="s">
        <v>38</v>
      </c>
      <c r="R133" t="s">
        <v>6784</v>
      </c>
      <c r="S133">
        <v>399</v>
      </c>
      <c r="T133">
        <v>132</v>
      </c>
    </row>
    <row r="134" spans="1:20" x14ac:dyDescent="0.3">
      <c r="A134">
        <v>133</v>
      </c>
      <c r="B134" t="s">
        <v>20</v>
      </c>
      <c r="C134" t="s">
        <v>31</v>
      </c>
      <c r="D134" t="s">
        <v>22</v>
      </c>
      <c r="E134" t="s">
        <v>23</v>
      </c>
      <c r="F134" t="s">
        <v>5</v>
      </c>
      <c r="H134" t="s">
        <v>24</v>
      </c>
      <c r="I134">
        <v>13751</v>
      </c>
      <c r="J134">
        <v>14341</v>
      </c>
      <c r="K134" t="s">
        <v>25</v>
      </c>
      <c r="R134" t="s">
        <v>75</v>
      </c>
      <c r="S134">
        <v>591</v>
      </c>
    </row>
    <row r="135" spans="1:20" x14ac:dyDescent="0.3">
      <c r="A135">
        <v>134</v>
      </c>
      <c r="B135" t="s">
        <v>28</v>
      </c>
      <c r="C135" t="s">
        <v>33</v>
      </c>
      <c r="D135" t="s">
        <v>22</v>
      </c>
      <c r="E135" t="s">
        <v>23</v>
      </c>
      <c r="F135" t="s">
        <v>5</v>
      </c>
      <c r="H135" t="s">
        <v>24</v>
      </c>
      <c r="I135">
        <v>13751</v>
      </c>
      <c r="J135">
        <v>14341</v>
      </c>
      <c r="K135" t="s">
        <v>25</v>
      </c>
      <c r="L135" t="s">
        <v>76</v>
      </c>
      <c r="O135" t="s">
        <v>77</v>
      </c>
      <c r="R135" t="s">
        <v>75</v>
      </c>
      <c r="S135">
        <v>591</v>
      </c>
      <c r="T135">
        <v>196</v>
      </c>
    </row>
    <row r="136" spans="1:20" x14ac:dyDescent="0.3">
      <c r="A136">
        <v>135</v>
      </c>
      <c r="B136" t="s">
        <v>20</v>
      </c>
      <c r="C136" t="s">
        <v>31</v>
      </c>
      <c r="D136" t="s">
        <v>22</v>
      </c>
      <c r="E136" t="s">
        <v>23</v>
      </c>
      <c r="F136" t="s">
        <v>6754</v>
      </c>
      <c r="G136" t="s">
        <v>6755</v>
      </c>
      <c r="H136" t="s">
        <v>6756</v>
      </c>
      <c r="I136">
        <v>14131</v>
      </c>
      <c r="J136">
        <v>14328</v>
      </c>
      <c r="K136" t="s">
        <v>25</v>
      </c>
      <c r="R136" t="s">
        <v>6786</v>
      </c>
      <c r="S136">
        <v>198</v>
      </c>
    </row>
    <row r="137" spans="1:20" x14ac:dyDescent="0.3">
      <c r="A137">
        <v>136</v>
      </c>
      <c r="B137" t="s">
        <v>28</v>
      </c>
      <c r="C137" t="s">
        <v>33</v>
      </c>
      <c r="D137" t="s">
        <v>22</v>
      </c>
      <c r="E137" t="s">
        <v>23</v>
      </c>
      <c r="F137" t="s">
        <v>6754</v>
      </c>
      <c r="G137" t="s">
        <v>6755</v>
      </c>
      <c r="H137" t="s">
        <v>6756</v>
      </c>
      <c r="I137">
        <v>14131</v>
      </c>
      <c r="J137">
        <v>14328</v>
      </c>
      <c r="K137" t="s">
        <v>25</v>
      </c>
      <c r="L137" t="s">
        <v>6787</v>
      </c>
      <c r="O137" t="s">
        <v>6788</v>
      </c>
      <c r="R137" t="s">
        <v>6786</v>
      </c>
      <c r="S137">
        <v>198</v>
      </c>
      <c r="T137">
        <v>65</v>
      </c>
    </row>
    <row r="138" spans="1:20" x14ac:dyDescent="0.3">
      <c r="A138">
        <v>137</v>
      </c>
      <c r="B138" t="s">
        <v>20</v>
      </c>
      <c r="C138" t="s">
        <v>31</v>
      </c>
      <c r="D138" t="s">
        <v>22</v>
      </c>
      <c r="E138" t="s">
        <v>23</v>
      </c>
      <c r="F138" t="s">
        <v>6754</v>
      </c>
      <c r="G138" t="s">
        <v>6755</v>
      </c>
      <c r="H138" t="s">
        <v>6756</v>
      </c>
      <c r="I138">
        <v>14328</v>
      </c>
      <c r="J138">
        <v>14741</v>
      </c>
      <c r="K138" t="s">
        <v>25</v>
      </c>
      <c r="R138" t="s">
        <v>6789</v>
      </c>
      <c r="S138">
        <v>414</v>
      </c>
    </row>
    <row r="139" spans="1:20" x14ac:dyDescent="0.3">
      <c r="A139">
        <v>138</v>
      </c>
      <c r="B139" t="s">
        <v>28</v>
      </c>
      <c r="C139" t="s">
        <v>33</v>
      </c>
      <c r="D139" t="s">
        <v>22</v>
      </c>
      <c r="E139" t="s">
        <v>23</v>
      </c>
      <c r="F139" t="s">
        <v>6754</v>
      </c>
      <c r="G139" t="s">
        <v>6755</v>
      </c>
      <c r="H139" t="s">
        <v>6756</v>
      </c>
      <c r="I139">
        <v>14328</v>
      </c>
      <c r="J139">
        <v>14741</v>
      </c>
      <c r="K139" t="s">
        <v>25</v>
      </c>
      <c r="L139" t="s">
        <v>6790</v>
      </c>
      <c r="O139" t="s">
        <v>6791</v>
      </c>
      <c r="R139" t="s">
        <v>6789</v>
      </c>
      <c r="S139">
        <v>414</v>
      </c>
      <c r="T139">
        <v>137</v>
      </c>
    </row>
    <row r="140" spans="1:20" x14ac:dyDescent="0.3">
      <c r="A140">
        <v>139</v>
      </c>
      <c r="B140" t="s">
        <v>20</v>
      </c>
      <c r="C140" t="s">
        <v>31</v>
      </c>
      <c r="D140" t="s">
        <v>22</v>
      </c>
      <c r="E140" t="s">
        <v>23</v>
      </c>
      <c r="F140" t="s">
        <v>5</v>
      </c>
      <c r="H140" t="s">
        <v>24</v>
      </c>
      <c r="I140">
        <v>14663</v>
      </c>
      <c r="J140">
        <v>16339</v>
      </c>
      <c r="K140" t="s">
        <v>25</v>
      </c>
      <c r="R140" t="s">
        <v>78</v>
      </c>
      <c r="S140">
        <v>1677</v>
      </c>
    </row>
    <row r="141" spans="1:20" x14ac:dyDescent="0.3">
      <c r="A141">
        <v>140</v>
      </c>
      <c r="B141" t="s">
        <v>28</v>
      </c>
      <c r="C141" t="s">
        <v>33</v>
      </c>
      <c r="D141" t="s">
        <v>22</v>
      </c>
      <c r="E141" t="s">
        <v>23</v>
      </c>
      <c r="F141" t="s">
        <v>5</v>
      </c>
      <c r="H141" t="s">
        <v>24</v>
      </c>
      <c r="I141">
        <v>14663</v>
      </c>
      <c r="J141">
        <v>16339</v>
      </c>
      <c r="K141" t="s">
        <v>25</v>
      </c>
      <c r="L141" t="s">
        <v>79</v>
      </c>
      <c r="O141" t="s">
        <v>80</v>
      </c>
      <c r="R141" t="s">
        <v>78</v>
      </c>
      <c r="S141">
        <v>1677</v>
      </c>
      <c r="T141">
        <v>558</v>
      </c>
    </row>
    <row r="142" spans="1:20" x14ac:dyDescent="0.3">
      <c r="A142">
        <v>141</v>
      </c>
      <c r="B142" t="s">
        <v>20</v>
      </c>
      <c r="C142" t="s">
        <v>31</v>
      </c>
      <c r="D142" t="s">
        <v>22</v>
      </c>
      <c r="E142" t="s">
        <v>23</v>
      </c>
      <c r="F142" t="s">
        <v>6754</v>
      </c>
      <c r="G142" t="s">
        <v>6957</v>
      </c>
      <c r="H142" t="s">
        <v>6958</v>
      </c>
      <c r="I142">
        <v>14882</v>
      </c>
      <c r="J142">
        <v>15076</v>
      </c>
      <c r="K142" t="s">
        <v>25</v>
      </c>
      <c r="R142" t="s">
        <v>7004</v>
      </c>
      <c r="S142">
        <v>195</v>
      </c>
    </row>
    <row r="143" spans="1:20" x14ac:dyDescent="0.3">
      <c r="A143">
        <v>142</v>
      </c>
      <c r="B143" t="s">
        <v>28</v>
      </c>
      <c r="C143" t="s">
        <v>33</v>
      </c>
      <c r="D143" t="s">
        <v>22</v>
      </c>
      <c r="E143" t="s">
        <v>23</v>
      </c>
      <c r="F143" t="s">
        <v>6754</v>
      </c>
      <c r="G143" t="s">
        <v>6957</v>
      </c>
      <c r="H143" t="s">
        <v>6958</v>
      </c>
      <c r="I143">
        <v>14882</v>
      </c>
      <c r="J143">
        <v>15076</v>
      </c>
      <c r="K143" t="s">
        <v>25</v>
      </c>
      <c r="L143" t="s">
        <v>7005</v>
      </c>
      <c r="O143" t="s">
        <v>7006</v>
      </c>
      <c r="R143" t="s">
        <v>7004</v>
      </c>
      <c r="S143">
        <v>195</v>
      </c>
      <c r="T143">
        <v>64</v>
      </c>
    </row>
    <row r="144" spans="1:20" x14ac:dyDescent="0.3">
      <c r="A144">
        <v>143</v>
      </c>
      <c r="B144" t="s">
        <v>20</v>
      </c>
      <c r="C144" t="s">
        <v>31</v>
      </c>
      <c r="D144" t="s">
        <v>22</v>
      </c>
      <c r="E144" t="s">
        <v>23</v>
      </c>
      <c r="F144" t="s">
        <v>6754</v>
      </c>
      <c r="G144" t="s">
        <v>6755</v>
      </c>
      <c r="H144" t="s">
        <v>6756</v>
      </c>
      <c r="I144">
        <v>14992</v>
      </c>
      <c r="J144">
        <v>15696</v>
      </c>
      <c r="K144" t="s">
        <v>25</v>
      </c>
      <c r="R144" t="s">
        <v>6792</v>
      </c>
      <c r="S144">
        <v>705</v>
      </c>
    </row>
    <row r="145" spans="1:20" x14ac:dyDescent="0.3">
      <c r="A145">
        <v>144</v>
      </c>
      <c r="B145" t="s">
        <v>28</v>
      </c>
      <c r="C145" t="s">
        <v>33</v>
      </c>
      <c r="D145" t="s">
        <v>22</v>
      </c>
      <c r="E145" t="s">
        <v>23</v>
      </c>
      <c r="F145" t="s">
        <v>6754</v>
      </c>
      <c r="G145" t="s">
        <v>6755</v>
      </c>
      <c r="H145" t="s">
        <v>6756</v>
      </c>
      <c r="I145">
        <v>14992</v>
      </c>
      <c r="J145">
        <v>15696</v>
      </c>
      <c r="K145" t="s">
        <v>25</v>
      </c>
      <c r="L145" t="s">
        <v>6793</v>
      </c>
      <c r="O145" t="s">
        <v>38</v>
      </c>
      <c r="R145" t="s">
        <v>6792</v>
      </c>
      <c r="S145">
        <v>705</v>
      </c>
      <c r="T145">
        <v>234</v>
      </c>
    </row>
    <row r="146" spans="1:20" x14ac:dyDescent="0.3">
      <c r="A146">
        <v>145</v>
      </c>
      <c r="B146" t="s">
        <v>20</v>
      </c>
      <c r="C146" t="s">
        <v>31</v>
      </c>
      <c r="D146" t="s">
        <v>22</v>
      </c>
      <c r="E146" t="s">
        <v>23</v>
      </c>
      <c r="F146" t="s">
        <v>6754</v>
      </c>
      <c r="G146" t="s">
        <v>6957</v>
      </c>
      <c r="H146" t="s">
        <v>6958</v>
      </c>
      <c r="I146">
        <v>15205</v>
      </c>
      <c r="J146">
        <v>16137</v>
      </c>
      <c r="K146" t="s">
        <v>42</v>
      </c>
      <c r="R146" t="s">
        <v>7007</v>
      </c>
      <c r="S146">
        <v>933</v>
      </c>
    </row>
    <row r="147" spans="1:20" x14ac:dyDescent="0.3">
      <c r="A147">
        <v>146</v>
      </c>
      <c r="B147" t="s">
        <v>28</v>
      </c>
      <c r="C147" t="s">
        <v>33</v>
      </c>
      <c r="D147" t="s">
        <v>22</v>
      </c>
      <c r="E147" t="s">
        <v>23</v>
      </c>
      <c r="F147" t="s">
        <v>6754</v>
      </c>
      <c r="G147" t="s">
        <v>6957</v>
      </c>
      <c r="H147" t="s">
        <v>6958</v>
      </c>
      <c r="I147">
        <v>15205</v>
      </c>
      <c r="J147">
        <v>16137</v>
      </c>
      <c r="K147" t="s">
        <v>42</v>
      </c>
      <c r="L147" t="s">
        <v>7008</v>
      </c>
      <c r="O147" t="s">
        <v>41</v>
      </c>
      <c r="R147" t="s">
        <v>7007</v>
      </c>
      <c r="S147">
        <v>933</v>
      </c>
      <c r="T147">
        <v>310</v>
      </c>
    </row>
    <row r="148" spans="1:20" x14ac:dyDescent="0.3">
      <c r="A148">
        <v>147</v>
      </c>
      <c r="B148" t="s">
        <v>20</v>
      </c>
      <c r="C148" t="s">
        <v>31</v>
      </c>
      <c r="D148" t="s">
        <v>22</v>
      </c>
      <c r="E148" t="s">
        <v>23</v>
      </c>
      <c r="F148" t="s">
        <v>6754</v>
      </c>
      <c r="G148" t="s">
        <v>6755</v>
      </c>
      <c r="H148" t="s">
        <v>6756</v>
      </c>
      <c r="I148">
        <v>15763</v>
      </c>
      <c r="J148">
        <v>16560</v>
      </c>
      <c r="K148" t="s">
        <v>25</v>
      </c>
      <c r="R148" t="s">
        <v>6794</v>
      </c>
      <c r="S148">
        <v>798</v>
      </c>
    </row>
    <row r="149" spans="1:20" x14ac:dyDescent="0.3">
      <c r="A149">
        <v>148</v>
      </c>
      <c r="B149" t="s">
        <v>28</v>
      </c>
      <c r="C149" t="s">
        <v>33</v>
      </c>
      <c r="D149" t="s">
        <v>22</v>
      </c>
      <c r="E149" t="s">
        <v>23</v>
      </c>
      <c r="F149" t="s">
        <v>6754</v>
      </c>
      <c r="G149" t="s">
        <v>6755</v>
      </c>
      <c r="H149" t="s">
        <v>6756</v>
      </c>
      <c r="I149">
        <v>15763</v>
      </c>
      <c r="J149">
        <v>16560</v>
      </c>
      <c r="K149" t="s">
        <v>25</v>
      </c>
      <c r="L149" t="s">
        <v>6795</v>
      </c>
      <c r="O149" t="s">
        <v>41</v>
      </c>
      <c r="R149" t="s">
        <v>6794</v>
      </c>
      <c r="S149">
        <v>798</v>
      </c>
      <c r="T149">
        <v>265</v>
      </c>
    </row>
    <row r="150" spans="1:20" x14ac:dyDescent="0.3">
      <c r="A150">
        <v>149</v>
      </c>
      <c r="B150" t="s">
        <v>20</v>
      </c>
      <c r="C150" t="s">
        <v>31</v>
      </c>
      <c r="D150" t="s">
        <v>22</v>
      </c>
      <c r="E150" t="s">
        <v>23</v>
      </c>
      <c r="F150" t="s">
        <v>5</v>
      </c>
      <c r="H150" t="s">
        <v>24</v>
      </c>
      <c r="I150">
        <v>16407</v>
      </c>
      <c r="J150">
        <v>17441</v>
      </c>
      <c r="K150" t="s">
        <v>42</v>
      </c>
      <c r="R150" t="s">
        <v>81</v>
      </c>
      <c r="S150">
        <v>1035</v>
      </c>
    </row>
    <row r="151" spans="1:20" x14ac:dyDescent="0.3">
      <c r="A151">
        <v>150</v>
      </c>
      <c r="B151" t="s">
        <v>28</v>
      </c>
      <c r="C151" t="s">
        <v>33</v>
      </c>
      <c r="D151" t="s">
        <v>22</v>
      </c>
      <c r="E151" t="s">
        <v>23</v>
      </c>
      <c r="F151" t="s">
        <v>5</v>
      </c>
      <c r="H151" t="s">
        <v>24</v>
      </c>
      <c r="I151">
        <v>16407</v>
      </c>
      <c r="J151">
        <v>17441</v>
      </c>
      <c r="K151" t="s">
        <v>42</v>
      </c>
      <c r="L151" t="s">
        <v>82</v>
      </c>
      <c r="O151" t="s">
        <v>83</v>
      </c>
      <c r="R151" t="s">
        <v>81</v>
      </c>
      <c r="S151">
        <v>1035</v>
      </c>
      <c r="T151">
        <v>344</v>
      </c>
    </row>
    <row r="152" spans="1:20" x14ac:dyDescent="0.3">
      <c r="A152">
        <v>151</v>
      </c>
      <c r="B152" t="s">
        <v>20</v>
      </c>
      <c r="C152" t="s">
        <v>31</v>
      </c>
      <c r="D152" t="s">
        <v>22</v>
      </c>
      <c r="E152" t="s">
        <v>23</v>
      </c>
      <c r="F152" t="s">
        <v>6754</v>
      </c>
      <c r="G152" t="s">
        <v>6755</v>
      </c>
      <c r="H152" t="s">
        <v>6756</v>
      </c>
      <c r="I152">
        <v>16587</v>
      </c>
      <c r="J152">
        <v>17489</v>
      </c>
      <c r="K152" t="s">
        <v>25</v>
      </c>
      <c r="R152" t="s">
        <v>6796</v>
      </c>
      <c r="S152">
        <v>903</v>
      </c>
    </row>
    <row r="153" spans="1:20" x14ac:dyDescent="0.3">
      <c r="A153">
        <v>152</v>
      </c>
      <c r="B153" t="s">
        <v>28</v>
      </c>
      <c r="C153" t="s">
        <v>33</v>
      </c>
      <c r="D153" t="s">
        <v>22</v>
      </c>
      <c r="E153" t="s">
        <v>23</v>
      </c>
      <c r="F153" t="s">
        <v>6754</v>
      </c>
      <c r="G153" t="s">
        <v>6755</v>
      </c>
      <c r="H153" t="s">
        <v>6756</v>
      </c>
      <c r="I153">
        <v>16587</v>
      </c>
      <c r="J153">
        <v>17489</v>
      </c>
      <c r="K153" t="s">
        <v>25</v>
      </c>
      <c r="L153" t="s">
        <v>6797</v>
      </c>
      <c r="O153" t="s">
        <v>38</v>
      </c>
      <c r="R153" t="s">
        <v>6796</v>
      </c>
      <c r="S153">
        <v>903</v>
      </c>
      <c r="T153">
        <v>300</v>
      </c>
    </row>
    <row r="154" spans="1:20" x14ac:dyDescent="0.3">
      <c r="A154">
        <v>153</v>
      </c>
      <c r="B154" t="s">
        <v>20</v>
      </c>
      <c r="C154" t="s">
        <v>31</v>
      </c>
      <c r="D154" t="s">
        <v>22</v>
      </c>
      <c r="E154" t="s">
        <v>23</v>
      </c>
      <c r="F154" t="s">
        <v>6754</v>
      </c>
      <c r="G154" t="s">
        <v>6957</v>
      </c>
      <c r="H154" t="s">
        <v>6958</v>
      </c>
      <c r="I154">
        <v>16684</v>
      </c>
      <c r="J154">
        <v>17247</v>
      </c>
      <c r="K154" t="s">
        <v>25</v>
      </c>
      <c r="R154" t="s">
        <v>7009</v>
      </c>
      <c r="S154">
        <v>564</v>
      </c>
    </row>
    <row r="155" spans="1:20" x14ac:dyDescent="0.3">
      <c r="A155">
        <v>154</v>
      </c>
      <c r="B155" t="s">
        <v>28</v>
      </c>
      <c r="C155" t="s">
        <v>33</v>
      </c>
      <c r="D155" t="s">
        <v>22</v>
      </c>
      <c r="E155" t="s">
        <v>23</v>
      </c>
      <c r="F155" t="s">
        <v>6754</v>
      </c>
      <c r="G155" t="s">
        <v>6957</v>
      </c>
      <c r="H155" t="s">
        <v>6958</v>
      </c>
      <c r="I155">
        <v>16684</v>
      </c>
      <c r="J155">
        <v>17247</v>
      </c>
      <c r="K155" t="s">
        <v>25</v>
      </c>
      <c r="L155" t="s">
        <v>7010</v>
      </c>
      <c r="O155" t="s">
        <v>7011</v>
      </c>
      <c r="R155" t="s">
        <v>7009</v>
      </c>
      <c r="S155">
        <v>564</v>
      </c>
      <c r="T155">
        <v>187</v>
      </c>
    </row>
    <row r="156" spans="1:20" x14ac:dyDescent="0.3">
      <c r="A156">
        <v>155</v>
      </c>
      <c r="B156" t="s">
        <v>20</v>
      </c>
      <c r="C156" t="s">
        <v>31</v>
      </c>
      <c r="D156" t="s">
        <v>22</v>
      </c>
      <c r="E156" t="s">
        <v>23</v>
      </c>
      <c r="F156" t="s">
        <v>6754</v>
      </c>
      <c r="G156" t="s">
        <v>6863</v>
      </c>
      <c r="H156" t="s">
        <v>6864</v>
      </c>
      <c r="I156">
        <v>16741</v>
      </c>
      <c r="J156">
        <v>17478</v>
      </c>
      <c r="K156" t="s">
        <v>25</v>
      </c>
      <c r="R156" t="s">
        <v>6898</v>
      </c>
      <c r="S156">
        <v>738</v>
      </c>
    </row>
    <row r="157" spans="1:20" x14ac:dyDescent="0.3">
      <c r="A157">
        <v>156</v>
      </c>
      <c r="B157" t="s">
        <v>28</v>
      </c>
      <c r="C157" t="s">
        <v>33</v>
      </c>
      <c r="D157" t="s">
        <v>22</v>
      </c>
      <c r="E157" t="s">
        <v>23</v>
      </c>
      <c r="F157" t="s">
        <v>6754</v>
      </c>
      <c r="G157" t="s">
        <v>6863</v>
      </c>
      <c r="H157" t="s">
        <v>6864</v>
      </c>
      <c r="I157">
        <v>16741</v>
      </c>
      <c r="J157">
        <v>17478</v>
      </c>
      <c r="K157" t="s">
        <v>25</v>
      </c>
      <c r="L157" t="s">
        <v>6899</v>
      </c>
      <c r="O157" t="s">
        <v>5646</v>
      </c>
      <c r="R157" t="s">
        <v>6898</v>
      </c>
      <c r="S157">
        <v>738</v>
      </c>
      <c r="T157">
        <v>245</v>
      </c>
    </row>
    <row r="158" spans="1:20" x14ac:dyDescent="0.3">
      <c r="A158">
        <v>157</v>
      </c>
      <c r="B158" t="s">
        <v>20</v>
      </c>
      <c r="C158" t="s">
        <v>31</v>
      </c>
      <c r="D158" t="s">
        <v>22</v>
      </c>
      <c r="E158" t="s">
        <v>23</v>
      </c>
      <c r="F158" t="s">
        <v>6754</v>
      </c>
      <c r="G158" t="s">
        <v>6957</v>
      </c>
      <c r="H158" t="s">
        <v>6958</v>
      </c>
      <c r="I158">
        <v>17303</v>
      </c>
      <c r="J158">
        <v>18298</v>
      </c>
      <c r="K158" t="s">
        <v>25</v>
      </c>
      <c r="R158" t="s">
        <v>7012</v>
      </c>
      <c r="S158">
        <v>996</v>
      </c>
    </row>
    <row r="159" spans="1:20" x14ac:dyDescent="0.3">
      <c r="A159">
        <v>158</v>
      </c>
      <c r="B159" t="s">
        <v>28</v>
      </c>
      <c r="C159" t="s">
        <v>33</v>
      </c>
      <c r="D159" t="s">
        <v>22</v>
      </c>
      <c r="E159" t="s">
        <v>23</v>
      </c>
      <c r="F159" t="s">
        <v>6754</v>
      </c>
      <c r="G159" t="s">
        <v>6957</v>
      </c>
      <c r="H159" t="s">
        <v>6958</v>
      </c>
      <c r="I159">
        <v>17303</v>
      </c>
      <c r="J159">
        <v>18298</v>
      </c>
      <c r="K159" t="s">
        <v>25</v>
      </c>
      <c r="L159" t="s">
        <v>7013</v>
      </c>
      <c r="O159" t="s">
        <v>2033</v>
      </c>
      <c r="R159" t="s">
        <v>7012</v>
      </c>
      <c r="S159">
        <v>996</v>
      </c>
      <c r="T159">
        <v>331</v>
      </c>
    </row>
    <row r="160" spans="1:20" x14ac:dyDescent="0.3">
      <c r="A160">
        <v>159</v>
      </c>
      <c r="B160" t="s">
        <v>20</v>
      </c>
      <c r="C160" t="s">
        <v>31</v>
      </c>
      <c r="D160" t="s">
        <v>22</v>
      </c>
      <c r="E160" t="s">
        <v>23</v>
      </c>
      <c r="F160" t="s">
        <v>6754</v>
      </c>
      <c r="G160" t="s">
        <v>6755</v>
      </c>
      <c r="H160" t="s">
        <v>6756</v>
      </c>
      <c r="I160">
        <v>17486</v>
      </c>
      <c r="J160">
        <v>18151</v>
      </c>
      <c r="K160" t="s">
        <v>25</v>
      </c>
      <c r="R160" t="s">
        <v>6798</v>
      </c>
      <c r="S160">
        <v>666</v>
      </c>
    </row>
    <row r="161" spans="1:20" x14ac:dyDescent="0.3">
      <c r="A161">
        <v>160</v>
      </c>
      <c r="B161" t="s">
        <v>28</v>
      </c>
      <c r="C161" t="s">
        <v>33</v>
      </c>
      <c r="D161" t="s">
        <v>22</v>
      </c>
      <c r="E161" t="s">
        <v>23</v>
      </c>
      <c r="F161" t="s">
        <v>6754</v>
      </c>
      <c r="G161" t="s">
        <v>6755</v>
      </c>
      <c r="H161" t="s">
        <v>6756</v>
      </c>
      <c r="I161">
        <v>17486</v>
      </c>
      <c r="J161">
        <v>18151</v>
      </c>
      <c r="K161" t="s">
        <v>25</v>
      </c>
      <c r="L161" t="s">
        <v>6799</v>
      </c>
      <c r="O161" t="s">
        <v>38</v>
      </c>
      <c r="R161" t="s">
        <v>6798</v>
      </c>
      <c r="S161">
        <v>666</v>
      </c>
      <c r="T161">
        <v>221</v>
      </c>
    </row>
    <row r="162" spans="1:20" x14ac:dyDescent="0.3">
      <c r="A162">
        <v>161</v>
      </c>
      <c r="B162" t="s">
        <v>20</v>
      </c>
      <c r="C162" t="s">
        <v>31</v>
      </c>
      <c r="D162" t="s">
        <v>22</v>
      </c>
      <c r="E162" t="s">
        <v>23</v>
      </c>
      <c r="F162" t="s">
        <v>5</v>
      </c>
      <c r="H162" t="s">
        <v>24</v>
      </c>
      <c r="I162">
        <v>17631</v>
      </c>
      <c r="J162">
        <v>18452</v>
      </c>
      <c r="K162" t="s">
        <v>25</v>
      </c>
      <c r="R162" t="s">
        <v>84</v>
      </c>
      <c r="S162">
        <v>822</v>
      </c>
    </row>
    <row r="163" spans="1:20" x14ac:dyDescent="0.3">
      <c r="A163">
        <v>162</v>
      </c>
      <c r="B163" t="s">
        <v>28</v>
      </c>
      <c r="C163" t="s">
        <v>33</v>
      </c>
      <c r="D163" t="s">
        <v>22</v>
      </c>
      <c r="E163" t="s">
        <v>23</v>
      </c>
      <c r="F163" t="s">
        <v>5</v>
      </c>
      <c r="H163" t="s">
        <v>24</v>
      </c>
      <c r="I163">
        <v>17631</v>
      </c>
      <c r="J163">
        <v>18452</v>
      </c>
      <c r="K163" t="s">
        <v>25</v>
      </c>
      <c r="L163" t="s">
        <v>85</v>
      </c>
      <c r="O163" t="s">
        <v>86</v>
      </c>
      <c r="R163" t="s">
        <v>84</v>
      </c>
      <c r="S163">
        <v>822</v>
      </c>
      <c r="T163">
        <v>273</v>
      </c>
    </row>
    <row r="164" spans="1:20" x14ac:dyDescent="0.3">
      <c r="A164">
        <v>163</v>
      </c>
      <c r="B164" t="s">
        <v>20</v>
      </c>
      <c r="C164" t="s">
        <v>31</v>
      </c>
      <c r="D164" t="s">
        <v>22</v>
      </c>
      <c r="E164" t="s">
        <v>23</v>
      </c>
      <c r="F164" t="s">
        <v>6754</v>
      </c>
      <c r="G164" t="s">
        <v>6863</v>
      </c>
      <c r="H164" t="s">
        <v>6864</v>
      </c>
      <c r="I164">
        <v>17802</v>
      </c>
      <c r="J164">
        <v>22247</v>
      </c>
      <c r="K164" t="s">
        <v>42</v>
      </c>
      <c r="R164" t="s">
        <v>6900</v>
      </c>
      <c r="S164">
        <v>4446</v>
      </c>
    </row>
    <row r="165" spans="1:20" x14ac:dyDescent="0.3">
      <c r="A165">
        <v>164</v>
      </c>
      <c r="B165" t="s">
        <v>28</v>
      </c>
      <c r="C165" t="s">
        <v>33</v>
      </c>
      <c r="D165" t="s">
        <v>22</v>
      </c>
      <c r="E165" t="s">
        <v>23</v>
      </c>
      <c r="F165" t="s">
        <v>6754</v>
      </c>
      <c r="G165" t="s">
        <v>6863</v>
      </c>
      <c r="H165" t="s">
        <v>6864</v>
      </c>
      <c r="I165">
        <v>17802</v>
      </c>
      <c r="J165">
        <v>22247</v>
      </c>
      <c r="K165" t="s">
        <v>42</v>
      </c>
      <c r="L165" t="s">
        <v>6901</v>
      </c>
      <c r="O165" t="s">
        <v>1470</v>
      </c>
      <c r="R165" t="s">
        <v>6900</v>
      </c>
      <c r="S165">
        <v>4446</v>
      </c>
      <c r="T165">
        <v>1481</v>
      </c>
    </row>
    <row r="166" spans="1:20" x14ac:dyDescent="0.3">
      <c r="A166">
        <v>165</v>
      </c>
      <c r="B166" t="s">
        <v>20</v>
      </c>
      <c r="C166" t="s">
        <v>31</v>
      </c>
      <c r="D166" t="s">
        <v>22</v>
      </c>
      <c r="E166" t="s">
        <v>23</v>
      </c>
      <c r="F166" t="s">
        <v>6754</v>
      </c>
      <c r="G166" t="s">
        <v>6755</v>
      </c>
      <c r="H166" t="s">
        <v>6756</v>
      </c>
      <c r="I166">
        <v>18283</v>
      </c>
      <c r="J166">
        <v>18975</v>
      </c>
      <c r="K166" t="s">
        <v>25</v>
      </c>
      <c r="R166" t="s">
        <v>6800</v>
      </c>
      <c r="S166">
        <v>693</v>
      </c>
    </row>
    <row r="167" spans="1:20" x14ac:dyDescent="0.3">
      <c r="A167">
        <v>166</v>
      </c>
      <c r="B167" t="s">
        <v>28</v>
      </c>
      <c r="C167" t="s">
        <v>33</v>
      </c>
      <c r="D167" t="s">
        <v>22</v>
      </c>
      <c r="E167" t="s">
        <v>23</v>
      </c>
      <c r="F167" t="s">
        <v>6754</v>
      </c>
      <c r="G167" t="s">
        <v>6755</v>
      </c>
      <c r="H167" t="s">
        <v>6756</v>
      </c>
      <c r="I167">
        <v>18283</v>
      </c>
      <c r="J167">
        <v>18975</v>
      </c>
      <c r="K167" t="s">
        <v>25</v>
      </c>
      <c r="L167" t="s">
        <v>6801</v>
      </c>
      <c r="O167" t="s">
        <v>38</v>
      </c>
      <c r="R167" t="s">
        <v>6800</v>
      </c>
      <c r="S167">
        <v>693</v>
      </c>
      <c r="T167">
        <v>230</v>
      </c>
    </row>
    <row r="168" spans="1:20" x14ac:dyDescent="0.3">
      <c r="A168">
        <v>167</v>
      </c>
      <c r="B168" t="s">
        <v>20</v>
      </c>
      <c r="C168" t="s">
        <v>31</v>
      </c>
      <c r="D168" t="s">
        <v>22</v>
      </c>
      <c r="E168" t="s">
        <v>23</v>
      </c>
      <c r="F168" t="s">
        <v>6754</v>
      </c>
      <c r="G168" t="s">
        <v>6957</v>
      </c>
      <c r="H168" t="s">
        <v>6958</v>
      </c>
      <c r="I168">
        <v>18338</v>
      </c>
      <c r="J168">
        <v>19108</v>
      </c>
      <c r="K168" t="s">
        <v>25</v>
      </c>
      <c r="R168" t="s">
        <v>7014</v>
      </c>
      <c r="S168">
        <v>771</v>
      </c>
    </row>
    <row r="169" spans="1:20" x14ac:dyDescent="0.3">
      <c r="A169">
        <v>168</v>
      </c>
      <c r="B169" t="s">
        <v>28</v>
      </c>
      <c r="C169" t="s">
        <v>33</v>
      </c>
      <c r="D169" t="s">
        <v>22</v>
      </c>
      <c r="E169" t="s">
        <v>23</v>
      </c>
      <c r="F169" t="s">
        <v>6754</v>
      </c>
      <c r="G169" t="s">
        <v>6957</v>
      </c>
      <c r="H169" t="s">
        <v>6958</v>
      </c>
      <c r="I169">
        <v>18338</v>
      </c>
      <c r="J169">
        <v>19108</v>
      </c>
      <c r="K169" t="s">
        <v>25</v>
      </c>
      <c r="L169" t="s">
        <v>7015</v>
      </c>
      <c r="O169" t="s">
        <v>1227</v>
      </c>
      <c r="R169" t="s">
        <v>7014</v>
      </c>
      <c r="S169">
        <v>771</v>
      </c>
      <c r="T169">
        <v>256</v>
      </c>
    </row>
    <row r="170" spans="1:20" x14ac:dyDescent="0.3">
      <c r="A170">
        <v>169</v>
      </c>
      <c r="B170" t="s">
        <v>20</v>
      </c>
      <c r="C170" t="s">
        <v>31</v>
      </c>
      <c r="D170" t="s">
        <v>22</v>
      </c>
      <c r="E170" t="s">
        <v>23</v>
      </c>
      <c r="F170" t="s">
        <v>5</v>
      </c>
      <c r="H170" t="s">
        <v>24</v>
      </c>
      <c r="I170">
        <v>18481</v>
      </c>
      <c r="J170">
        <v>18783</v>
      </c>
      <c r="K170" t="s">
        <v>25</v>
      </c>
      <c r="R170" t="s">
        <v>87</v>
      </c>
      <c r="S170">
        <v>303</v>
      </c>
    </row>
    <row r="171" spans="1:20" x14ac:dyDescent="0.3">
      <c r="A171">
        <v>170</v>
      </c>
      <c r="B171" t="s">
        <v>28</v>
      </c>
      <c r="C171" t="s">
        <v>33</v>
      </c>
      <c r="D171" t="s">
        <v>22</v>
      </c>
      <c r="E171" t="s">
        <v>23</v>
      </c>
      <c r="F171" t="s">
        <v>5</v>
      </c>
      <c r="H171" t="s">
        <v>24</v>
      </c>
      <c r="I171">
        <v>18481</v>
      </c>
      <c r="J171">
        <v>18783</v>
      </c>
      <c r="K171" t="s">
        <v>25</v>
      </c>
      <c r="L171" t="s">
        <v>88</v>
      </c>
      <c r="O171" t="s">
        <v>89</v>
      </c>
      <c r="R171" t="s">
        <v>87</v>
      </c>
      <c r="S171">
        <v>303</v>
      </c>
      <c r="T171">
        <v>100</v>
      </c>
    </row>
    <row r="172" spans="1:20" x14ac:dyDescent="0.3">
      <c r="A172">
        <v>171</v>
      </c>
      <c r="B172" t="s">
        <v>20</v>
      </c>
      <c r="C172" t="s">
        <v>31</v>
      </c>
      <c r="D172" t="s">
        <v>22</v>
      </c>
      <c r="E172" t="s">
        <v>23</v>
      </c>
      <c r="F172" t="s">
        <v>5</v>
      </c>
      <c r="H172" t="s">
        <v>24</v>
      </c>
      <c r="I172">
        <v>18767</v>
      </c>
      <c r="J172">
        <v>19111</v>
      </c>
      <c r="K172" t="s">
        <v>25</v>
      </c>
      <c r="R172" t="s">
        <v>90</v>
      </c>
      <c r="S172">
        <v>345</v>
      </c>
    </row>
    <row r="173" spans="1:20" x14ac:dyDescent="0.3">
      <c r="A173">
        <v>172</v>
      </c>
      <c r="B173" t="s">
        <v>28</v>
      </c>
      <c r="C173" t="s">
        <v>33</v>
      </c>
      <c r="D173" t="s">
        <v>22</v>
      </c>
      <c r="E173" t="s">
        <v>23</v>
      </c>
      <c r="F173" t="s">
        <v>5</v>
      </c>
      <c r="H173" t="s">
        <v>24</v>
      </c>
      <c r="I173">
        <v>18767</v>
      </c>
      <c r="J173">
        <v>19111</v>
      </c>
      <c r="K173" t="s">
        <v>25</v>
      </c>
      <c r="L173" t="s">
        <v>91</v>
      </c>
      <c r="O173" t="s">
        <v>92</v>
      </c>
      <c r="R173" t="s">
        <v>90</v>
      </c>
      <c r="S173">
        <v>345</v>
      </c>
      <c r="T173">
        <v>114</v>
      </c>
    </row>
    <row r="174" spans="1:20" x14ac:dyDescent="0.3">
      <c r="A174">
        <v>173</v>
      </c>
      <c r="B174" t="s">
        <v>20</v>
      </c>
      <c r="C174" t="s">
        <v>31</v>
      </c>
      <c r="D174" t="s">
        <v>22</v>
      </c>
      <c r="E174" t="s">
        <v>23</v>
      </c>
      <c r="F174" t="s">
        <v>6754</v>
      </c>
      <c r="G174" t="s">
        <v>6755</v>
      </c>
      <c r="H174" t="s">
        <v>6756</v>
      </c>
      <c r="I174">
        <v>18991</v>
      </c>
      <c r="J174">
        <v>19302</v>
      </c>
      <c r="K174" t="s">
        <v>25</v>
      </c>
      <c r="R174" t="s">
        <v>6802</v>
      </c>
      <c r="S174">
        <v>312</v>
      </c>
    </row>
    <row r="175" spans="1:20" x14ac:dyDescent="0.3">
      <c r="A175">
        <v>174</v>
      </c>
      <c r="B175" t="s">
        <v>28</v>
      </c>
      <c r="C175" t="s">
        <v>33</v>
      </c>
      <c r="D175" t="s">
        <v>22</v>
      </c>
      <c r="E175" t="s">
        <v>23</v>
      </c>
      <c r="F175" t="s">
        <v>6754</v>
      </c>
      <c r="G175" t="s">
        <v>6755</v>
      </c>
      <c r="H175" t="s">
        <v>6756</v>
      </c>
      <c r="I175">
        <v>18991</v>
      </c>
      <c r="J175">
        <v>19302</v>
      </c>
      <c r="K175" t="s">
        <v>25</v>
      </c>
      <c r="L175" t="s">
        <v>6803</v>
      </c>
      <c r="O175" t="s">
        <v>41</v>
      </c>
      <c r="R175" t="s">
        <v>6802</v>
      </c>
      <c r="S175">
        <v>312</v>
      </c>
      <c r="T175">
        <v>103</v>
      </c>
    </row>
    <row r="176" spans="1:20" x14ac:dyDescent="0.3">
      <c r="A176">
        <v>175</v>
      </c>
      <c r="B176" t="s">
        <v>20</v>
      </c>
      <c r="C176" t="s">
        <v>31</v>
      </c>
      <c r="D176" t="s">
        <v>22</v>
      </c>
      <c r="E176" t="s">
        <v>23</v>
      </c>
      <c r="F176" t="s">
        <v>6754</v>
      </c>
      <c r="G176" t="s">
        <v>6957</v>
      </c>
      <c r="H176" t="s">
        <v>6958</v>
      </c>
      <c r="I176">
        <v>19077</v>
      </c>
      <c r="J176">
        <v>19772</v>
      </c>
      <c r="K176" t="s">
        <v>25</v>
      </c>
      <c r="R176" t="s">
        <v>7016</v>
      </c>
      <c r="S176">
        <v>696</v>
      </c>
    </row>
    <row r="177" spans="1:21" x14ac:dyDescent="0.3">
      <c r="A177">
        <v>176</v>
      </c>
      <c r="B177" t="s">
        <v>28</v>
      </c>
      <c r="C177" t="s">
        <v>33</v>
      </c>
      <c r="D177" t="s">
        <v>22</v>
      </c>
      <c r="E177" t="s">
        <v>23</v>
      </c>
      <c r="F177" t="s">
        <v>6754</v>
      </c>
      <c r="G177" t="s">
        <v>6957</v>
      </c>
      <c r="H177" t="s">
        <v>6958</v>
      </c>
      <c r="I177">
        <v>19077</v>
      </c>
      <c r="J177">
        <v>19772</v>
      </c>
      <c r="K177" t="s">
        <v>25</v>
      </c>
      <c r="L177" t="s">
        <v>7017</v>
      </c>
      <c r="O177" t="s">
        <v>2054</v>
      </c>
      <c r="R177" t="s">
        <v>7016</v>
      </c>
      <c r="S177">
        <v>696</v>
      </c>
      <c r="T177">
        <v>231</v>
      </c>
    </row>
    <row r="178" spans="1:21" x14ac:dyDescent="0.3">
      <c r="A178">
        <v>177</v>
      </c>
      <c r="B178" t="s">
        <v>20</v>
      </c>
      <c r="C178" t="s">
        <v>31</v>
      </c>
      <c r="D178" t="s">
        <v>22</v>
      </c>
      <c r="E178" t="s">
        <v>23</v>
      </c>
      <c r="F178" t="s">
        <v>5</v>
      </c>
      <c r="H178" t="s">
        <v>24</v>
      </c>
      <c r="I178">
        <v>19108</v>
      </c>
      <c r="J178">
        <v>20814</v>
      </c>
      <c r="K178" t="s">
        <v>25</v>
      </c>
      <c r="R178" t="s">
        <v>93</v>
      </c>
      <c r="S178">
        <v>1707</v>
      </c>
    </row>
    <row r="179" spans="1:21" x14ac:dyDescent="0.3">
      <c r="A179">
        <v>178</v>
      </c>
      <c r="B179" t="s">
        <v>28</v>
      </c>
      <c r="C179" t="s">
        <v>33</v>
      </c>
      <c r="D179" t="s">
        <v>22</v>
      </c>
      <c r="E179" t="s">
        <v>23</v>
      </c>
      <c r="F179" t="s">
        <v>5</v>
      </c>
      <c r="H179" t="s">
        <v>24</v>
      </c>
      <c r="I179">
        <v>19108</v>
      </c>
      <c r="J179">
        <v>20814</v>
      </c>
      <c r="K179" t="s">
        <v>25</v>
      </c>
      <c r="L179" t="s">
        <v>94</v>
      </c>
      <c r="O179" t="s">
        <v>95</v>
      </c>
      <c r="R179" t="s">
        <v>93</v>
      </c>
      <c r="S179">
        <v>1707</v>
      </c>
      <c r="T179">
        <v>568</v>
      </c>
    </row>
    <row r="180" spans="1:21" x14ac:dyDescent="0.3">
      <c r="A180">
        <v>179</v>
      </c>
      <c r="B180" t="s">
        <v>20</v>
      </c>
      <c r="C180" t="s">
        <v>31</v>
      </c>
      <c r="D180" t="s">
        <v>22</v>
      </c>
      <c r="E180" t="s">
        <v>23</v>
      </c>
      <c r="F180" t="s">
        <v>6754</v>
      </c>
      <c r="G180" t="s">
        <v>6755</v>
      </c>
      <c r="H180" t="s">
        <v>6756</v>
      </c>
      <c r="I180">
        <v>19299</v>
      </c>
      <c r="J180">
        <v>20177</v>
      </c>
      <c r="K180" t="s">
        <v>25</v>
      </c>
      <c r="R180" t="s">
        <v>6804</v>
      </c>
      <c r="S180">
        <v>879</v>
      </c>
    </row>
    <row r="181" spans="1:21" x14ac:dyDescent="0.3">
      <c r="A181">
        <v>180</v>
      </c>
      <c r="B181" t="s">
        <v>28</v>
      </c>
      <c r="C181" t="s">
        <v>33</v>
      </c>
      <c r="D181" t="s">
        <v>22</v>
      </c>
      <c r="E181" t="s">
        <v>23</v>
      </c>
      <c r="F181" t="s">
        <v>6754</v>
      </c>
      <c r="G181" t="s">
        <v>6755</v>
      </c>
      <c r="H181" t="s">
        <v>6756</v>
      </c>
      <c r="I181">
        <v>19299</v>
      </c>
      <c r="J181">
        <v>20177</v>
      </c>
      <c r="K181" t="s">
        <v>25</v>
      </c>
      <c r="L181" t="s">
        <v>6805</v>
      </c>
      <c r="O181" t="s">
        <v>802</v>
      </c>
      <c r="R181" t="s">
        <v>6804</v>
      </c>
      <c r="S181">
        <v>879</v>
      </c>
      <c r="T181">
        <v>292</v>
      </c>
    </row>
    <row r="182" spans="1:21" x14ac:dyDescent="0.3">
      <c r="A182">
        <v>181</v>
      </c>
      <c r="B182" t="s">
        <v>20</v>
      </c>
      <c r="C182" t="s">
        <v>31</v>
      </c>
      <c r="D182" t="s">
        <v>22</v>
      </c>
      <c r="E182" t="s">
        <v>23</v>
      </c>
      <c r="F182" t="s">
        <v>6754</v>
      </c>
      <c r="G182" t="s">
        <v>6957</v>
      </c>
      <c r="H182" t="s">
        <v>6958</v>
      </c>
      <c r="I182">
        <v>19769</v>
      </c>
      <c r="J182">
        <v>20752</v>
      </c>
      <c r="K182" t="s">
        <v>25</v>
      </c>
      <c r="R182" t="s">
        <v>7018</v>
      </c>
      <c r="S182">
        <v>984</v>
      </c>
    </row>
    <row r="183" spans="1:21" x14ac:dyDescent="0.3">
      <c r="A183">
        <v>182</v>
      </c>
      <c r="B183" t="s">
        <v>28</v>
      </c>
      <c r="C183" t="s">
        <v>33</v>
      </c>
      <c r="D183" t="s">
        <v>22</v>
      </c>
      <c r="E183" t="s">
        <v>23</v>
      </c>
      <c r="F183" t="s">
        <v>6754</v>
      </c>
      <c r="G183" t="s">
        <v>6957</v>
      </c>
      <c r="H183" t="s">
        <v>6958</v>
      </c>
      <c r="I183">
        <v>19769</v>
      </c>
      <c r="J183">
        <v>20752</v>
      </c>
      <c r="K183" t="s">
        <v>25</v>
      </c>
      <c r="L183" t="s">
        <v>7019</v>
      </c>
      <c r="O183" t="s">
        <v>2054</v>
      </c>
      <c r="R183" t="s">
        <v>7018</v>
      </c>
      <c r="S183">
        <v>984</v>
      </c>
      <c r="T183">
        <v>327</v>
      </c>
    </row>
    <row r="184" spans="1:21" x14ac:dyDescent="0.3">
      <c r="A184">
        <v>183</v>
      </c>
      <c r="B184" t="s">
        <v>20</v>
      </c>
      <c r="C184" t="s">
        <v>31</v>
      </c>
      <c r="D184" t="s">
        <v>22</v>
      </c>
      <c r="E184" t="s">
        <v>23</v>
      </c>
      <c r="F184" t="s">
        <v>6754</v>
      </c>
      <c r="G184" t="s">
        <v>6755</v>
      </c>
      <c r="H184" t="s">
        <v>6756</v>
      </c>
      <c r="I184">
        <v>20308</v>
      </c>
      <c r="J184">
        <v>20916</v>
      </c>
      <c r="K184" t="s">
        <v>25</v>
      </c>
      <c r="R184" t="s">
        <v>6806</v>
      </c>
      <c r="S184">
        <v>609</v>
      </c>
    </row>
    <row r="185" spans="1:21" x14ac:dyDescent="0.3">
      <c r="A185">
        <v>184</v>
      </c>
      <c r="B185" t="s">
        <v>28</v>
      </c>
      <c r="C185" t="s">
        <v>33</v>
      </c>
      <c r="D185" t="s">
        <v>22</v>
      </c>
      <c r="E185" t="s">
        <v>23</v>
      </c>
      <c r="F185" t="s">
        <v>6754</v>
      </c>
      <c r="G185" t="s">
        <v>6755</v>
      </c>
      <c r="H185" t="s">
        <v>6756</v>
      </c>
      <c r="I185">
        <v>20308</v>
      </c>
      <c r="J185">
        <v>20916</v>
      </c>
      <c r="K185" t="s">
        <v>25</v>
      </c>
      <c r="L185" t="s">
        <v>6807</v>
      </c>
      <c r="O185" t="s">
        <v>38</v>
      </c>
      <c r="R185" t="s">
        <v>6806</v>
      </c>
      <c r="S185">
        <v>609</v>
      </c>
      <c r="T185">
        <v>202</v>
      </c>
    </row>
    <row r="186" spans="1:21" x14ac:dyDescent="0.3">
      <c r="A186">
        <v>185</v>
      </c>
      <c r="B186" t="s">
        <v>20</v>
      </c>
      <c r="C186" t="s">
        <v>31</v>
      </c>
      <c r="D186" t="s">
        <v>22</v>
      </c>
      <c r="E186" t="s">
        <v>23</v>
      </c>
      <c r="F186" t="s">
        <v>6754</v>
      </c>
      <c r="G186" t="s">
        <v>6957</v>
      </c>
      <c r="H186" t="s">
        <v>6958</v>
      </c>
      <c r="I186">
        <v>20749</v>
      </c>
      <c r="J186">
        <v>22179</v>
      </c>
      <c r="K186" t="s">
        <v>25</v>
      </c>
      <c r="R186" t="s">
        <v>7020</v>
      </c>
      <c r="S186">
        <v>1431</v>
      </c>
    </row>
    <row r="187" spans="1:21" x14ac:dyDescent="0.3">
      <c r="A187">
        <v>186</v>
      </c>
      <c r="B187" t="s">
        <v>28</v>
      </c>
      <c r="C187" t="s">
        <v>33</v>
      </c>
      <c r="D187" t="s">
        <v>22</v>
      </c>
      <c r="E187" t="s">
        <v>23</v>
      </c>
      <c r="F187" t="s">
        <v>6754</v>
      </c>
      <c r="G187" t="s">
        <v>6957</v>
      </c>
      <c r="H187" t="s">
        <v>6958</v>
      </c>
      <c r="I187">
        <v>20749</v>
      </c>
      <c r="J187">
        <v>22179</v>
      </c>
      <c r="K187" t="s">
        <v>25</v>
      </c>
      <c r="L187" t="s">
        <v>7021</v>
      </c>
      <c r="O187" t="s">
        <v>7022</v>
      </c>
      <c r="R187" t="s">
        <v>7020</v>
      </c>
      <c r="S187">
        <v>1431</v>
      </c>
      <c r="T187">
        <v>476</v>
      </c>
    </row>
    <row r="188" spans="1:21" x14ac:dyDescent="0.3">
      <c r="A188">
        <v>187</v>
      </c>
      <c r="B188" t="s">
        <v>20</v>
      </c>
      <c r="C188" t="s">
        <v>31</v>
      </c>
      <c r="D188" t="s">
        <v>22</v>
      </c>
      <c r="E188" t="s">
        <v>23</v>
      </c>
      <c r="F188" t="s">
        <v>5</v>
      </c>
      <c r="H188" t="s">
        <v>24</v>
      </c>
      <c r="I188">
        <v>20814</v>
      </c>
      <c r="J188">
        <v>21299</v>
      </c>
      <c r="K188" t="s">
        <v>25</v>
      </c>
      <c r="R188" t="s">
        <v>96</v>
      </c>
      <c r="S188">
        <v>486</v>
      </c>
    </row>
    <row r="189" spans="1:21" x14ac:dyDescent="0.3">
      <c r="A189">
        <v>188</v>
      </c>
      <c r="B189" t="s">
        <v>28</v>
      </c>
      <c r="C189" t="s">
        <v>33</v>
      </c>
      <c r="D189" t="s">
        <v>22</v>
      </c>
      <c r="E189" t="s">
        <v>23</v>
      </c>
      <c r="F189" t="s">
        <v>5</v>
      </c>
      <c r="H189" t="s">
        <v>24</v>
      </c>
      <c r="I189">
        <v>20814</v>
      </c>
      <c r="J189">
        <v>21299</v>
      </c>
      <c r="K189" t="s">
        <v>25</v>
      </c>
      <c r="L189" t="s">
        <v>97</v>
      </c>
      <c r="O189" t="s">
        <v>98</v>
      </c>
      <c r="R189" t="s">
        <v>96</v>
      </c>
      <c r="S189">
        <v>486</v>
      </c>
      <c r="T189">
        <v>161</v>
      </c>
    </row>
    <row r="190" spans="1:21" x14ac:dyDescent="0.3">
      <c r="A190">
        <v>189</v>
      </c>
      <c r="B190" t="s">
        <v>20</v>
      </c>
      <c r="C190" t="s">
        <v>21</v>
      </c>
      <c r="D190" t="s">
        <v>22</v>
      </c>
      <c r="E190" t="s">
        <v>23</v>
      </c>
      <c r="F190" t="s">
        <v>6754</v>
      </c>
      <c r="G190" t="s">
        <v>6755</v>
      </c>
      <c r="H190" t="s">
        <v>6756</v>
      </c>
      <c r="I190">
        <v>21126</v>
      </c>
      <c r="J190">
        <v>22172</v>
      </c>
      <c r="K190" t="s">
        <v>25</v>
      </c>
      <c r="R190" t="s">
        <v>6808</v>
      </c>
      <c r="S190">
        <v>1047</v>
      </c>
      <c r="U190" t="s">
        <v>27</v>
      </c>
    </row>
    <row r="191" spans="1:21" x14ac:dyDescent="0.3">
      <c r="A191">
        <v>190</v>
      </c>
      <c r="B191" t="s">
        <v>28</v>
      </c>
      <c r="C191" t="s">
        <v>29</v>
      </c>
      <c r="D191" t="s">
        <v>22</v>
      </c>
      <c r="E191" t="s">
        <v>23</v>
      </c>
      <c r="F191" t="s">
        <v>6754</v>
      </c>
      <c r="G191" t="s">
        <v>6755</v>
      </c>
      <c r="H191" t="s">
        <v>6756</v>
      </c>
      <c r="I191">
        <v>21126</v>
      </c>
      <c r="J191">
        <v>22172</v>
      </c>
      <c r="K191" t="s">
        <v>25</v>
      </c>
      <c r="O191" t="s">
        <v>802</v>
      </c>
      <c r="R191" t="s">
        <v>6808</v>
      </c>
      <c r="S191">
        <v>1047</v>
      </c>
      <c r="U191" t="s">
        <v>27</v>
      </c>
    </row>
    <row r="192" spans="1:21" x14ac:dyDescent="0.3">
      <c r="A192">
        <v>191</v>
      </c>
      <c r="B192" t="s">
        <v>20</v>
      </c>
      <c r="C192" t="s">
        <v>31</v>
      </c>
      <c r="D192" t="s">
        <v>22</v>
      </c>
      <c r="E192" t="s">
        <v>23</v>
      </c>
      <c r="F192" t="s">
        <v>5</v>
      </c>
      <c r="H192" t="s">
        <v>24</v>
      </c>
      <c r="I192">
        <v>21277</v>
      </c>
      <c r="J192">
        <v>21975</v>
      </c>
      <c r="K192" t="s">
        <v>25</v>
      </c>
      <c r="R192" t="s">
        <v>99</v>
      </c>
      <c r="S192">
        <v>699</v>
      </c>
    </row>
    <row r="193" spans="1:20" x14ac:dyDescent="0.3">
      <c r="A193">
        <v>192</v>
      </c>
      <c r="B193" t="s">
        <v>28</v>
      </c>
      <c r="C193" t="s">
        <v>33</v>
      </c>
      <c r="D193" t="s">
        <v>22</v>
      </c>
      <c r="E193" t="s">
        <v>23</v>
      </c>
      <c r="F193" t="s">
        <v>5</v>
      </c>
      <c r="H193" t="s">
        <v>24</v>
      </c>
      <c r="I193">
        <v>21277</v>
      </c>
      <c r="J193">
        <v>21975</v>
      </c>
      <c r="K193" t="s">
        <v>25</v>
      </c>
      <c r="L193" t="s">
        <v>100</v>
      </c>
      <c r="O193" t="s">
        <v>101</v>
      </c>
      <c r="R193" t="s">
        <v>99</v>
      </c>
      <c r="S193">
        <v>699</v>
      </c>
      <c r="T193">
        <v>232</v>
      </c>
    </row>
    <row r="194" spans="1:20" x14ac:dyDescent="0.3">
      <c r="A194">
        <v>193</v>
      </c>
      <c r="B194" t="s">
        <v>20</v>
      </c>
      <c r="C194" t="s">
        <v>31</v>
      </c>
      <c r="D194" t="s">
        <v>22</v>
      </c>
      <c r="E194" t="s">
        <v>23</v>
      </c>
      <c r="F194" t="s">
        <v>5</v>
      </c>
      <c r="H194" t="s">
        <v>24</v>
      </c>
      <c r="I194">
        <v>21972</v>
      </c>
      <c r="J194">
        <v>22586</v>
      </c>
      <c r="K194" t="s">
        <v>25</v>
      </c>
      <c r="R194" t="s">
        <v>102</v>
      </c>
      <c r="S194">
        <v>615</v>
      </c>
    </row>
    <row r="195" spans="1:20" x14ac:dyDescent="0.3">
      <c r="A195">
        <v>194</v>
      </c>
      <c r="B195" t="s">
        <v>28</v>
      </c>
      <c r="C195" t="s">
        <v>33</v>
      </c>
      <c r="D195" t="s">
        <v>22</v>
      </c>
      <c r="E195" t="s">
        <v>23</v>
      </c>
      <c r="F195" t="s">
        <v>5</v>
      </c>
      <c r="H195" t="s">
        <v>24</v>
      </c>
      <c r="I195">
        <v>21972</v>
      </c>
      <c r="J195">
        <v>22586</v>
      </c>
      <c r="K195" t="s">
        <v>25</v>
      </c>
      <c r="L195" t="s">
        <v>103</v>
      </c>
      <c r="O195" t="s">
        <v>104</v>
      </c>
      <c r="R195" t="s">
        <v>102</v>
      </c>
      <c r="S195">
        <v>615</v>
      </c>
      <c r="T195">
        <v>204</v>
      </c>
    </row>
    <row r="196" spans="1:20" x14ac:dyDescent="0.3">
      <c r="A196">
        <v>195</v>
      </c>
      <c r="B196" t="s">
        <v>20</v>
      </c>
      <c r="C196" t="s">
        <v>31</v>
      </c>
      <c r="D196" t="s">
        <v>22</v>
      </c>
      <c r="E196" t="s">
        <v>23</v>
      </c>
      <c r="F196" t="s">
        <v>6754</v>
      </c>
      <c r="G196" t="s">
        <v>6957</v>
      </c>
      <c r="H196" t="s">
        <v>6958</v>
      </c>
      <c r="I196">
        <v>22176</v>
      </c>
      <c r="J196">
        <v>23438</v>
      </c>
      <c r="K196" t="s">
        <v>25</v>
      </c>
      <c r="R196" t="s">
        <v>7023</v>
      </c>
      <c r="S196">
        <v>1263</v>
      </c>
    </row>
    <row r="197" spans="1:20" x14ac:dyDescent="0.3">
      <c r="A197">
        <v>196</v>
      </c>
      <c r="B197" t="s">
        <v>28</v>
      </c>
      <c r="C197" t="s">
        <v>33</v>
      </c>
      <c r="D197" t="s">
        <v>22</v>
      </c>
      <c r="E197" t="s">
        <v>23</v>
      </c>
      <c r="F197" t="s">
        <v>6754</v>
      </c>
      <c r="G197" t="s">
        <v>6957</v>
      </c>
      <c r="H197" t="s">
        <v>6958</v>
      </c>
      <c r="I197">
        <v>22176</v>
      </c>
      <c r="J197">
        <v>23438</v>
      </c>
      <c r="K197" t="s">
        <v>25</v>
      </c>
      <c r="L197" t="s">
        <v>7024</v>
      </c>
      <c r="O197" t="s">
        <v>38</v>
      </c>
      <c r="R197" t="s">
        <v>7023</v>
      </c>
      <c r="S197">
        <v>1263</v>
      </c>
      <c r="T197">
        <v>420</v>
      </c>
    </row>
    <row r="198" spans="1:20" x14ac:dyDescent="0.3">
      <c r="A198">
        <v>197</v>
      </c>
      <c r="B198" t="s">
        <v>20</v>
      </c>
      <c r="C198" t="s">
        <v>31</v>
      </c>
      <c r="D198" t="s">
        <v>22</v>
      </c>
      <c r="E198" t="s">
        <v>23</v>
      </c>
      <c r="F198" t="s">
        <v>6754</v>
      </c>
      <c r="G198" t="s">
        <v>6755</v>
      </c>
      <c r="H198" t="s">
        <v>6756</v>
      </c>
      <c r="I198">
        <v>22357</v>
      </c>
      <c r="J198">
        <v>23742</v>
      </c>
      <c r="K198" t="s">
        <v>42</v>
      </c>
      <c r="R198" t="s">
        <v>6809</v>
      </c>
      <c r="S198">
        <v>1386</v>
      </c>
    </row>
    <row r="199" spans="1:20" x14ac:dyDescent="0.3">
      <c r="A199">
        <v>198</v>
      </c>
      <c r="B199" t="s">
        <v>28</v>
      </c>
      <c r="C199" t="s">
        <v>33</v>
      </c>
      <c r="D199" t="s">
        <v>22</v>
      </c>
      <c r="E199" t="s">
        <v>23</v>
      </c>
      <c r="F199" t="s">
        <v>6754</v>
      </c>
      <c r="G199" t="s">
        <v>6755</v>
      </c>
      <c r="H199" t="s">
        <v>6756</v>
      </c>
      <c r="I199">
        <v>22357</v>
      </c>
      <c r="J199">
        <v>23742</v>
      </c>
      <c r="K199" t="s">
        <v>42</v>
      </c>
      <c r="L199" t="s">
        <v>6810</v>
      </c>
      <c r="O199" t="s">
        <v>41</v>
      </c>
      <c r="R199" t="s">
        <v>6809</v>
      </c>
      <c r="S199">
        <v>1386</v>
      </c>
      <c r="T199">
        <v>461</v>
      </c>
    </row>
    <row r="200" spans="1:20" x14ac:dyDescent="0.3">
      <c r="A200">
        <v>199</v>
      </c>
      <c r="B200" t="s">
        <v>20</v>
      </c>
      <c r="C200" t="s">
        <v>31</v>
      </c>
      <c r="D200" t="s">
        <v>22</v>
      </c>
      <c r="E200" t="s">
        <v>23</v>
      </c>
      <c r="F200" t="s">
        <v>6754</v>
      </c>
      <c r="G200" t="s">
        <v>6863</v>
      </c>
      <c r="H200" t="s">
        <v>6864</v>
      </c>
      <c r="I200">
        <v>22487</v>
      </c>
      <c r="J200">
        <v>25378</v>
      </c>
      <c r="K200" t="s">
        <v>42</v>
      </c>
      <c r="R200" t="s">
        <v>6902</v>
      </c>
      <c r="S200">
        <v>2892</v>
      </c>
    </row>
    <row r="201" spans="1:20" x14ac:dyDescent="0.3">
      <c r="A201">
        <v>200</v>
      </c>
      <c r="B201" t="s">
        <v>28</v>
      </c>
      <c r="C201" t="s">
        <v>33</v>
      </c>
      <c r="D201" t="s">
        <v>22</v>
      </c>
      <c r="E201" t="s">
        <v>23</v>
      </c>
      <c r="F201" t="s">
        <v>6754</v>
      </c>
      <c r="G201" t="s">
        <v>6863</v>
      </c>
      <c r="H201" t="s">
        <v>6864</v>
      </c>
      <c r="I201">
        <v>22487</v>
      </c>
      <c r="J201">
        <v>25378</v>
      </c>
      <c r="K201" t="s">
        <v>42</v>
      </c>
      <c r="L201" t="s">
        <v>6903</v>
      </c>
      <c r="O201" t="s">
        <v>41</v>
      </c>
      <c r="R201" t="s">
        <v>6902</v>
      </c>
      <c r="S201">
        <v>2892</v>
      </c>
      <c r="T201">
        <v>963</v>
      </c>
    </row>
    <row r="202" spans="1:20" x14ac:dyDescent="0.3">
      <c r="A202">
        <v>201</v>
      </c>
      <c r="B202" t="s">
        <v>20</v>
      </c>
      <c r="C202" t="s">
        <v>31</v>
      </c>
      <c r="D202" t="s">
        <v>22</v>
      </c>
      <c r="E202" t="s">
        <v>23</v>
      </c>
      <c r="F202" t="s">
        <v>5</v>
      </c>
      <c r="H202" t="s">
        <v>24</v>
      </c>
      <c r="I202">
        <v>22939</v>
      </c>
      <c r="J202">
        <v>24060</v>
      </c>
      <c r="K202" t="s">
        <v>25</v>
      </c>
      <c r="R202" t="s">
        <v>105</v>
      </c>
      <c r="S202">
        <v>1122</v>
      </c>
    </row>
    <row r="203" spans="1:20" x14ac:dyDescent="0.3">
      <c r="A203">
        <v>202</v>
      </c>
      <c r="B203" t="s">
        <v>28</v>
      </c>
      <c r="C203" t="s">
        <v>33</v>
      </c>
      <c r="D203" t="s">
        <v>22</v>
      </c>
      <c r="E203" t="s">
        <v>23</v>
      </c>
      <c r="F203" t="s">
        <v>5</v>
      </c>
      <c r="H203" t="s">
        <v>24</v>
      </c>
      <c r="I203">
        <v>22939</v>
      </c>
      <c r="J203">
        <v>24060</v>
      </c>
      <c r="K203" t="s">
        <v>25</v>
      </c>
      <c r="L203" t="s">
        <v>106</v>
      </c>
      <c r="O203" t="s">
        <v>107</v>
      </c>
      <c r="R203" t="s">
        <v>105</v>
      </c>
      <c r="S203">
        <v>1122</v>
      </c>
      <c r="T203">
        <v>373</v>
      </c>
    </row>
    <row r="204" spans="1:20" x14ac:dyDescent="0.3">
      <c r="A204">
        <v>203</v>
      </c>
      <c r="B204" t="s">
        <v>20</v>
      </c>
      <c r="C204" t="s">
        <v>31</v>
      </c>
      <c r="D204" t="s">
        <v>22</v>
      </c>
      <c r="E204" t="s">
        <v>23</v>
      </c>
      <c r="F204" t="s">
        <v>6754</v>
      </c>
      <c r="G204" t="s">
        <v>6957</v>
      </c>
      <c r="H204" t="s">
        <v>6958</v>
      </c>
      <c r="I204">
        <v>23480</v>
      </c>
      <c r="J204">
        <v>23671</v>
      </c>
      <c r="K204" t="s">
        <v>25</v>
      </c>
      <c r="R204" t="s">
        <v>7025</v>
      </c>
      <c r="S204">
        <v>192</v>
      </c>
    </row>
    <row r="205" spans="1:20" x14ac:dyDescent="0.3">
      <c r="A205">
        <v>204</v>
      </c>
      <c r="B205" t="s">
        <v>28</v>
      </c>
      <c r="C205" t="s">
        <v>33</v>
      </c>
      <c r="D205" t="s">
        <v>22</v>
      </c>
      <c r="E205" t="s">
        <v>23</v>
      </c>
      <c r="F205" t="s">
        <v>6754</v>
      </c>
      <c r="G205" t="s">
        <v>6957</v>
      </c>
      <c r="H205" t="s">
        <v>6958</v>
      </c>
      <c r="I205">
        <v>23480</v>
      </c>
      <c r="J205">
        <v>23671</v>
      </c>
      <c r="K205" t="s">
        <v>25</v>
      </c>
      <c r="L205" t="s">
        <v>7026</v>
      </c>
      <c r="O205" t="s">
        <v>38</v>
      </c>
      <c r="R205" t="s">
        <v>7025</v>
      </c>
      <c r="S205">
        <v>192</v>
      </c>
      <c r="T205">
        <v>63</v>
      </c>
    </row>
    <row r="206" spans="1:20" x14ac:dyDescent="0.3">
      <c r="A206">
        <v>205</v>
      </c>
      <c r="B206" t="s">
        <v>20</v>
      </c>
      <c r="C206" t="s">
        <v>31</v>
      </c>
      <c r="D206" t="s">
        <v>22</v>
      </c>
      <c r="E206" t="s">
        <v>23</v>
      </c>
      <c r="F206" t="s">
        <v>6754</v>
      </c>
      <c r="G206" t="s">
        <v>6755</v>
      </c>
      <c r="H206" t="s">
        <v>6756</v>
      </c>
      <c r="I206">
        <v>23917</v>
      </c>
      <c r="J206">
        <v>24168</v>
      </c>
      <c r="K206" t="s">
        <v>25</v>
      </c>
      <c r="R206" t="s">
        <v>6811</v>
      </c>
      <c r="S206">
        <v>252</v>
      </c>
    </row>
    <row r="207" spans="1:20" x14ac:dyDescent="0.3">
      <c r="A207">
        <v>206</v>
      </c>
      <c r="B207" t="s">
        <v>28</v>
      </c>
      <c r="C207" t="s">
        <v>33</v>
      </c>
      <c r="D207" t="s">
        <v>22</v>
      </c>
      <c r="E207" t="s">
        <v>23</v>
      </c>
      <c r="F207" t="s">
        <v>6754</v>
      </c>
      <c r="G207" t="s">
        <v>6755</v>
      </c>
      <c r="H207" t="s">
        <v>6756</v>
      </c>
      <c r="I207">
        <v>23917</v>
      </c>
      <c r="J207">
        <v>24168</v>
      </c>
      <c r="K207" t="s">
        <v>25</v>
      </c>
      <c r="L207" t="s">
        <v>6812</v>
      </c>
      <c r="O207" t="s">
        <v>38</v>
      </c>
      <c r="R207" t="s">
        <v>6811</v>
      </c>
      <c r="S207">
        <v>252</v>
      </c>
      <c r="T207">
        <v>83</v>
      </c>
    </row>
    <row r="208" spans="1:20" x14ac:dyDescent="0.3">
      <c r="A208">
        <v>207</v>
      </c>
      <c r="B208" t="s">
        <v>20</v>
      </c>
      <c r="C208" t="s">
        <v>31</v>
      </c>
      <c r="D208" t="s">
        <v>22</v>
      </c>
      <c r="E208" t="s">
        <v>23</v>
      </c>
      <c r="F208" t="s">
        <v>6754</v>
      </c>
      <c r="G208" t="s">
        <v>6957</v>
      </c>
      <c r="H208" t="s">
        <v>6958</v>
      </c>
      <c r="I208">
        <v>24091</v>
      </c>
      <c r="J208">
        <v>24321</v>
      </c>
      <c r="K208" t="s">
        <v>25</v>
      </c>
      <c r="R208" t="s">
        <v>7027</v>
      </c>
      <c r="S208">
        <v>231</v>
      </c>
    </row>
    <row r="209" spans="1:20" x14ac:dyDescent="0.3">
      <c r="A209">
        <v>208</v>
      </c>
      <c r="B209" t="s">
        <v>28</v>
      </c>
      <c r="C209" t="s">
        <v>33</v>
      </c>
      <c r="D209" t="s">
        <v>22</v>
      </c>
      <c r="E209" t="s">
        <v>23</v>
      </c>
      <c r="F209" t="s">
        <v>6754</v>
      </c>
      <c r="G209" t="s">
        <v>6957</v>
      </c>
      <c r="H209" t="s">
        <v>6958</v>
      </c>
      <c r="I209">
        <v>24091</v>
      </c>
      <c r="J209">
        <v>24321</v>
      </c>
      <c r="K209" t="s">
        <v>25</v>
      </c>
      <c r="L209" t="s">
        <v>7028</v>
      </c>
      <c r="O209" t="s">
        <v>38</v>
      </c>
      <c r="R209" t="s">
        <v>7027</v>
      </c>
      <c r="S209">
        <v>231</v>
      </c>
      <c r="T209">
        <v>76</v>
      </c>
    </row>
    <row r="210" spans="1:20" x14ac:dyDescent="0.3">
      <c r="A210">
        <v>209</v>
      </c>
      <c r="B210" t="s">
        <v>20</v>
      </c>
      <c r="C210" t="s">
        <v>31</v>
      </c>
      <c r="D210" t="s">
        <v>22</v>
      </c>
      <c r="E210" t="s">
        <v>23</v>
      </c>
      <c r="F210" t="s">
        <v>5</v>
      </c>
      <c r="H210" t="s">
        <v>24</v>
      </c>
      <c r="I210">
        <v>24111</v>
      </c>
      <c r="J210">
        <v>24560</v>
      </c>
      <c r="K210" t="s">
        <v>25</v>
      </c>
      <c r="R210" t="s">
        <v>108</v>
      </c>
      <c r="S210">
        <v>450</v>
      </c>
    </row>
    <row r="211" spans="1:20" x14ac:dyDescent="0.3">
      <c r="A211">
        <v>210</v>
      </c>
      <c r="B211" t="s">
        <v>28</v>
      </c>
      <c r="C211" t="s">
        <v>33</v>
      </c>
      <c r="D211" t="s">
        <v>22</v>
      </c>
      <c r="E211" t="s">
        <v>23</v>
      </c>
      <c r="F211" t="s">
        <v>5</v>
      </c>
      <c r="H211" t="s">
        <v>24</v>
      </c>
      <c r="I211">
        <v>24111</v>
      </c>
      <c r="J211">
        <v>24560</v>
      </c>
      <c r="K211" t="s">
        <v>25</v>
      </c>
      <c r="L211" t="s">
        <v>109</v>
      </c>
      <c r="O211" t="s">
        <v>38</v>
      </c>
      <c r="R211" t="s">
        <v>108</v>
      </c>
      <c r="S211">
        <v>450</v>
      </c>
      <c r="T211">
        <v>149</v>
      </c>
    </row>
    <row r="212" spans="1:20" x14ac:dyDescent="0.3">
      <c r="A212">
        <v>211</v>
      </c>
      <c r="B212" t="s">
        <v>20</v>
      </c>
      <c r="C212" t="s">
        <v>31</v>
      </c>
      <c r="D212" t="s">
        <v>22</v>
      </c>
      <c r="E212" t="s">
        <v>23</v>
      </c>
      <c r="F212" t="s">
        <v>6754</v>
      </c>
      <c r="G212" t="s">
        <v>6957</v>
      </c>
      <c r="H212" t="s">
        <v>6958</v>
      </c>
      <c r="I212">
        <v>24318</v>
      </c>
      <c r="J212">
        <v>24698</v>
      </c>
      <c r="K212" t="s">
        <v>25</v>
      </c>
      <c r="R212" t="s">
        <v>7029</v>
      </c>
      <c r="S212">
        <v>381</v>
      </c>
    </row>
    <row r="213" spans="1:20" x14ac:dyDescent="0.3">
      <c r="A213">
        <v>212</v>
      </c>
      <c r="B213" t="s">
        <v>28</v>
      </c>
      <c r="C213" t="s">
        <v>33</v>
      </c>
      <c r="D213" t="s">
        <v>22</v>
      </c>
      <c r="E213" t="s">
        <v>23</v>
      </c>
      <c r="F213" t="s">
        <v>6754</v>
      </c>
      <c r="G213" t="s">
        <v>6957</v>
      </c>
      <c r="H213" t="s">
        <v>6958</v>
      </c>
      <c r="I213">
        <v>24318</v>
      </c>
      <c r="J213">
        <v>24698</v>
      </c>
      <c r="K213" t="s">
        <v>25</v>
      </c>
      <c r="L213" t="s">
        <v>7030</v>
      </c>
      <c r="O213" t="s">
        <v>6951</v>
      </c>
      <c r="R213" t="s">
        <v>7029</v>
      </c>
      <c r="S213">
        <v>381</v>
      </c>
      <c r="T213">
        <v>126</v>
      </c>
    </row>
    <row r="214" spans="1:20" x14ac:dyDescent="0.3">
      <c r="A214">
        <v>213</v>
      </c>
      <c r="B214" t="s">
        <v>20</v>
      </c>
      <c r="C214" t="s">
        <v>31</v>
      </c>
      <c r="D214" t="s">
        <v>22</v>
      </c>
      <c r="E214" t="s">
        <v>23</v>
      </c>
      <c r="F214" t="s">
        <v>5</v>
      </c>
      <c r="H214" t="s">
        <v>24</v>
      </c>
      <c r="I214">
        <v>24593</v>
      </c>
      <c r="J214">
        <v>25480</v>
      </c>
      <c r="K214" t="s">
        <v>42</v>
      </c>
      <c r="R214" t="s">
        <v>110</v>
      </c>
      <c r="S214">
        <v>888</v>
      </c>
    </row>
    <row r="215" spans="1:20" x14ac:dyDescent="0.3">
      <c r="A215">
        <v>214</v>
      </c>
      <c r="B215" t="s">
        <v>28</v>
      </c>
      <c r="C215" t="s">
        <v>33</v>
      </c>
      <c r="D215" t="s">
        <v>22</v>
      </c>
      <c r="E215" t="s">
        <v>23</v>
      </c>
      <c r="F215" t="s">
        <v>5</v>
      </c>
      <c r="H215" t="s">
        <v>24</v>
      </c>
      <c r="I215">
        <v>24593</v>
      </c>
      <c r="J215">
        <v>25480</v>
      </c>
      <c r="K215" t="s">
        <v>42</v>
      </c>
      <c r="L215" t="s">
        <v>111</v>
      </c>
      <c r="O215" t="s">
        <v>112</v>
      </c>
      <c r="R215" t="s">
        <v>110</v>
      </c>
      <c r="S215">
        <v>888</v>
      </c>
      <c r="T215">
        <v>295</v>
      </c>
    </row>
    <row r="216" spans="1:20" x14ac:dyDescent="0.3">
      <c r="A216">
        <v>215</v>
      </c>
      <c r="B216" t="s">
        <v>20</v>
      </c>
      <c r="C216" t="s">
        <v>31</v>
      </c>
      <c r="D216" t="s">
        <v>22</v>
      </c>
      <c r="E216" t="s">
        <v>23</v>
      </c>
      <c r="F216" t="s">
        <v>6754</v>
      </c>
      <c r="G216" t="s">
        <v>6755</v>
      </c>
      <c r="H216" t="s">
        <v>6756</v>
      </c>
      <c r="I216">
        <v>24620</v>
      </c>
      <c r="J216">
        <v>24874</v>
      </c>
      <c r="K216" t="s">
        <v>25</v>
      </c>
      <c r="R216" t="s">
        <v>6813</v>
      </c>
      <c r="S216">
        <v>255</v>
      </c>
    </row>
    <row r="217" spans="1:20" x14ac:dyDescent="0.3">
      <c r="A217">
        <v>216</v>
      </c>
      <c r="B217" t="s">
        <v>28</v>
      </c>
      <c r="C217" t="s">
        <v>33</v>
      </c>
      <c r="D217" t="s">
        <v>22</v>
      </c>
      <c r="E217" t="s">
        <v>23</v>
      </c>
      <c r="F217" t="s">
        <v>6754</v>
      </c>
      <c r="G217" t="s">
        <v>6755</v>
      </c>
      <c r="H217" t="s">
        <v>6756</v>
      </c>
      <c r="I217">
        <v>24620</v>
      </c>
      <c r="J217">
        <v>24874</v>
      </c>
      <c r="K217" t="s">
        <v>25</v>
      </c>
      <c r="L217" t="s">
        <v>6814</v>
      </c>
      <c r="O217" t="s">
        <v>38</v>
      </c>
      <c r="R217" t="s">
        <v>6813</v>
      </c>
      <c r="S217">
        <v>255</v>
      </c>
      <c r="T217">
        <v>84</v>
      </c>
    </row>
    <row r="218" spans="1:20" x14ac:dyDescent="0.3">
      <c r="A218">
        <v>217</v>
      </c>
      <c r="B218" t="s">
        <v>20</v>
      </c>
      <c r="C218" t="s">
        <v>31</v>
      </c>
      <c r="D218" t="s">
        <v>22</v>
      </c>
      <c r="E218" t="s">
        <v>23</v>
      </c>
      <c r="F218" t="s">
        <v>6754</v>
      </c>
      <c r="G218" t="s">
        <v>6957</v>
      </c>
      <c r="H218" t="s">
        <v>6958</v>
      </c>
      <c r="I218">
        <v>24753</v>
      </c>
      <c r="J218">
        <v>25160</v>
      </c>
      <c r="K218" t="s">
        <v>25</v>
      </c>
      <c r="R218" t="s">
        <v>7031</v>
      </c>
      <c r="S218">
        <v>408</v>
      </c>
    </row>
    <row r="219" spans="1:20" x14ac:dyDescent="0.3">
      <c r="A219">
        <v>218</v>
      </c>
      <c r="B219" t="s">
        <v>28</v>
      </c>
      <c r="C219" t="s">
        <v>33</v>
      </c>
      <c r="D219" t="s">
        <v>22</v>
      </c>
      <c r="E219" t="s">
        <v>23</v>
      </c>
      <c r="F219" t="s">
        <v>6754</v>
      </c>
      <c r="G219" t="s">
        <v>6957</v>
      </c>
      <c r="H219" t="s">
        <v>6958</v>
      </c>
      <c r="I219">
        <v>24753</v>
      </c>
      <c r="J219">
        <v>25160</v>
      </c>
      <c r="K219" t="s">
        <v>25</v>
      </c>
      <c r="L219" t="s">
        <v>7032</v>
      </c>
      <c r="O219" t="s">
        <v>2490</v>
      </c>
      <c r="R219" t="s">
        <v>7031</v>
      </c>
      <c r="S219">
        <v>408</v>
      </c>
      <c r="T219">
        <v>135</v>
      </c>
    </row>
    <row r="220" spans="1:20" x14ac:dyDescent="0.3">
      <c r="A220">
        <v>219</v>
      </c>
      <c r="B220" t="s">
        <v>20</v>
      </c>
      <c r="C220" t="s">
        <v>31</v>
      </c>
      <c r="D220" t="s">
        <v>22</v>
      </c>
      <c r="E220" t="s">
        <v>23</v>
      </c>
      <c r="F220" t="s">
        <v>6754</v>
      </c>
      <c r="G220" t="s">
        <v>6755</v>
      </c>
      <c r="H220" t="s">
        <v>6756</v>
      </c>
      <c r="I220">
        <v>25017</v>
      </c>
      <c r="J220">
        <v>26402</v>
      </c>
      <c r="K220" t="s">
        <v>42</v>
      </c>
      <c r="R220" t="s">
        <v>6815</v>
      </c>
      <c r="S220">
        <v>1386</v>
      </c>
    </row>
    <row r="221" spans="1:20" x14ac:dyDescent="0.3">
      <c r="A221">
        <v>220</v>
      </c>
      <c r="B221" t="s">
        <v>28</v>
      </c>
      <c r="C221" t="s">
        <v>33</v>
      </c>
      <c r="D221" t="s">
        <v>22</v>
      </c>
      <c r="E221" t="s">
        <v>23</v>
      </c>
      <c r="F221" t="s">
        <v>6754</v>
      </c>
      <c r="G221" t="s">
        <v>6755</v>
      </c>
      <c r="H221" t="s">
        <v>6756</v>
      </c>
      <c r="I221">
        <v>25017</v>
      </c>
      <c r="J221">
        <v>26402</v>
      </c>
      <c r="K221" t="s">
        <v>42</v>
      </c>
      <c r="L221" t="s">
        <v>6816</v>
      </c>
      <c r="O221" t="s">
        <v>41</v>
      </c>
      <c r="R221" t="s">
        <v>6815</v>
      </c>
      <c r="S221">
        <v>1386</v>
      </c>
      <c r="T221">
        <v>461</v>
      </c>
    </row>
    <row r="222" spans="1:20" x14ac:dyDescent="0.3">
      <c r="A222">
        <v>221</v>
      </c>
      <c r="B222" t="s">
        <v>20</v>
      </c>
      <c r="C222" t="s">
        <v>31</v>
      </c>
      <c r="D222" t="s">
        <v>22</v>
      </c>
      <c r="E222" t="s">
        <v>23</v>
      </c>
      <c r="F222" t="s">
        <v>6754</v>
      </c>
      <c r="G222" t="s">
        <v>6957</v>
      </c>
      <c r="H222" t="s">
        <v>6958</v>
      </c>
      <c r="I222">
        <v>25136</v>
      </c>
      <c r="J222">
        <v>26119</v>
      </c>
      <c r="K222" t="s">
        <v>25</v>
      </c>
      <c r="R222" t="s">
        <v>7033</v>
      </c>
      <c r="S222">
        <v>984</v>
      </c>
    </row>
    <row r="223" spans="1:20" x14ac:dyDescent="0.3">
      <c r="A223">
        <v>222</v>
      </c>
      <c r="B223" t="s">
        <v>28</v>
      </c>
      <c r="C223" t="s">
        <v>33</v>
      </c>
      <c r="D223" t="s">
        <v>22</v>
      </c>
      <c r="E223" t="s">
        <v>23</v>
      </c>
      <c r="F223" t="s">
        <v>6754</v>
      </c>
      <c r="G223" t="s">
        <v>6957</v>
      </c>
      <c r="H223" t="s">
        <v>6958</v>
      </c>
      <c r="I223">
        <v>25136</v>
      </c>
      <c r="J223">
        <v>26119</v>
      </c>
      <c r="K223" t="s">
        <v>25</v>
      </c>
      <c r="L223" t="s">
        <v>7034</v>
      </c>
      <c r="O223" t="s">
        <v>802</v>
      </c>
      <c r="R223" t="s">
        <v>7033</v>
      </c>
      <c r="S223">
        <v>984</v>
      </c>
      <c r="T223">
        <v>327</v>
      </c>
    </row>
    <row r="224" spans="1:20" x14ac:dyDescent="0.3">
      <c r="A224">
        <v>223</v>
      </c>
      <c r="B224" t="s">
        <v>20</v>
      </c>
      <c r="C224" t="s">
        <v>31</v>
      </c>
      <c r="D224" t="s">
        <v>22</v>
      </c>
      <c r="E224" t="s">
        <v>23</v>
      </c>
      <c r="F224" t="s">
        <v>5</v>
      </c>
      <c r="H224" t="s">
        <v>24</v>
      </c>
      <c r="I224">
        <v>25477</v>
      </c>
      <c r="J224">
        <v>26052</v>
      </c>
      <c r="K224" t="s">
        <v>42</v>
      </c>
      <c r="R224" t="s">
        <v>113</v>
      </c>
      <c r="S224">
        <v>576</v>
      </c>
    </row>
    <row r="225" spans="1:21" x14ac:dyDescent="0.3">
      <c r="A225">
        <v>224</v>
      </c>
      <c r="B225" t="s">
        <v>28</v>
      </c>
      <c r="C225" t="s">
        <v>33</v>
      </c>
      <c r="D225" t="s">
        <v>22</v>
      </c>
      <c r="E225" t="s">
        <v>23</v>
      </c>
      <c r="F225" t="s">
        <v>5</v>
      </c>
      <c r="H225" t="s">
        <v>24</v>
      </c>
      <c r="I225">
        <v>25477</v>
      </c>
      <c r="J225">
        <v>26052</v>
      </c>
      <c r="K225" t="s">
        <v>42</v>
      </c>
      <c r="L225" t="s">
        <v>114</v>
      </c>
      <c r="O225" t="s">
        <v>38</v>
      </c>
      <c r="R225" t="s">
        <v>113</v>
      </c>
      <c r="S225">
        <v>576</v>
      </c>
      <c r="T225">
        <v>191</v>
      </c>
    </row>
    <row r="226" spans="1:21" x14ac:dyDescent="0.3">
      <c r="A226">
        <v>225</v>
      </c>
      <c r="B226" t="s">
        <v>20</v>
      </c>
      <c r="C226" t="s">
        <v>31</v>
      </c>
      <c r="D226" t="s">
        <v>22</v>
      </c>
      <c r="E226" t="s">
        <v>23</v>
      </c>
      <c r="F226" t="s">
        <v>6754</v>
      </c>
      <c r="G226" t="s">
        <v>6863</v>
      </c>
      <c r="H226" t="s">
        <v>6864</v>
      </c>
      <c r="I226">
        <v>25504</v>
      </c>
      <c r="J226">
        <v>26118</v>
      </c>
      <c r="K226" t="s">
        <v>25</v>
      </c>
      <c r="R226" t="s">
        <v>6904</v>
      </c>
      <c r="S226">
        <v>615</v>
      </c>
    </row>
    <row r="227" spans="1:21" x14ac:dyDescent="0.3">
      <c r="A227">
        <v>226</v>
      </c>
      <c r="B227" t="s">
        <v>28</v>
      </c>
      <c r="C227" t="s">
        <v>33</v>
      </c>
      <c r="D227" t="s">
        <v>22</v>
      </c>
      <c r="E227" t="s">
        <v>23</v>
      </c>
      <c r="F227" t="s">
        <v>6754</v>
      </c>
      <c r="G227" t="s">
        <v>6863</v>
      </c>
      <c r="H227" t="s">
        <v>6864</v>
      </c>
      <c r="I227">
        <v>25504</v>
      </c>
      <c r="J227">
        <v>26118</v>
      </c>
      <c r="K227" t="s">
        <v>25</v>
      </c>
      <c r="L227" t="s">
        <v>6905</v>
      </c>
      <c r="O227" t="s">
        <v>6906</v>
      </c>
      <c r="R227" t="s">
        <v>6904</v>
      </c>
      <c r="S227">
        <v>615</v>
      </c>
      <c r="T227">
        <v>204</v>
      </c>
    </row>
    <row r="228" spans="1:21" x14ac:dyDescent="0.3">
      <c r="A228">
        <v>227</v>
      </c>
      <c r="B228" t="s">
        <v>20</v>
      </c>
      <c r="C228" t="s">
        <v>31</v>
      </c>
      <c r="D228" t="s">
        <v>22</v>
      </c>
      <c r="E228" t="s">
        <v>23</v>
      </c>
      <c r="F228" t="s">
        <v>5</v>
      </c>
      <c r="H228" t="s">
        <v>24</v>
      </c>
      <c r="I228">
        <v>26176</v>
      </c>
      <c r="J228">
        <v>26418</v>
      </c>
      <c r="K228" t="s">
        <v>25</v>
      </c>
      <c r="R228" t="s">
        <v>115</v>
      </c>
      <c r="S228">
        <v>243</v>
      </c>
    </row>
    <row r="229" spans="1:21" x14ac:dyDescent="0.3">
      <c r="A229">
        <v>228</v>
      </c>
      <c r="B229" t="s">
        <v>28</v>
      </c>
      <c r="C229" t="s">
        <v>33</v>
      </c>
      <c r="D229" t="s">
        <v>22</v>
      </c>
      <c r="E229" t="s">
        <v>23</v>
      </c>
      <c r="F229" t="s">
        <v>5</v>
      </c>
      <c r="H229" t="s">
        <v>24</v>
      </c>
      <c r="I229">
        <v>26176</v>
      </c>
      <c r="J229">
        <v>26418</v>
      </c>
      <c r="K229" t="s">
        <v>25</v>
      </c>
      <c r="L229" t="s">
        <v>116</v>
      </c>
      <c r="O229" t="s">
        <v>38</v>
      </c>
      <c r="R229" t="s">
        <v>115</v>
      </c>
      <c r="S229">
        <v>243</v>
      </c>
      <c r="T229">
        <v>80</v>
      </c>
    </row>
    <row r="230" spans="1:21" x14ac:dyDescent="0.3">
      <c r="A230">
        <v>229</v>
      </c>
      <c r="B230" t="s">
        <v>20</v>
      </c>
      <c r="C230" t="s">
        <v>31</v>
      </c>
      <c r="D230" t="s">
        <v>22</v>
      </c>
      <c r="E230" t="s">
        <v>23</v>
      </c>
      <c r="F230" t="s">
        <v>6754</v>
      </c>
      <c r="G230" t="s">
        <v>6957</v>
      </c>
      <c r="H230" t="s">
        <v>6958</v>
      </c>
      <c r="I230">
        <v>26228</v>
      </c>
      <c r="J230">
        <v>26857</v>
      </c>
      <c r="K230" t="s">
        <v>25</v>
      </c>
      <c r="R230" t="s">
        <v>7035</v>
      </c>
      <c r="S230">
        <v>630</v>
      </c>
    </row>
    <row r="231" spans="1:21" x14ac:dyDescent="0.3">
      <c r="A231">
        <v>230</v>
      </c>
      <c r="B231" t="s">
        <v>28</v>
      </c>
      <c r="C231" t="s">
        <v>33</v>
      </c>
      <c r="D231" t="s">
        <v>22</v>
      </c>
      <c r="E231" t="s">
        <v>23</v>
      </c>
      <c r="F231" t="s">
        <v>6754</v>
      </c>
      <c r="G231" t="s">
        <v>6957</v>
      </c>
      <c r="H231" t="s">
        <v>6958</v>
      </c>
      <c r="I231">
        <v>26228</v>
      </c>
      <c r="J231">
        <v>26857</v>
      </c>
      <c r="K231" t="s">
        <v>25</v>
      </c>
      <c r="L231" t="s">
        <v>7036</v>
      </c>
      <c r="O231" t="s">
        <v>1578</v>
      </c>
      <c r="R231" t="s">
        <v>7035</v>
      </c>
      <c r="S231">
        <v>630</v>
      </c>
      <c r="T231">
        <v>209</v>
      </c>
    </row>
    <row r="232" spans="1:21" x14ac:dyDescent="0.3">
      <c r="A232">
        <v>231</v>
      </c>
      <c r="B232" t="s">
        <v>20</v>
      </c>
      <c r="C232" t="s">
        <v>31</v>
      </c>
      <c r="D232" t="s">
        <v>22</v>
      </c>
      <c r="E232" t="s">
        <v>23</v>
      </c>
      <c r="F232" t="s">
        <v>6754</v>
      </c>
      <c r="G232" t="s">
        <v>6863</v>
      </c>
      <c r="H232" t="s">
        <v>6864</v>
      </c>
      <c r="I232">
        <v>26288</v>
      </c>
      <c r="J232">
        <v>26665</v>
      </c>
      <c r="K232" t="s">
        <v>25</v>
      </c>
      <c r="R232" t="s">
        <v>6907</v>
      </c>
      <c r="S232">
        <v>378</v>
      </c>
    </row>
    <row r="233" spans="1:21" x14ac:dyDescent="0.3">
      <c r="A233">
        <v>232</v>
      </c>
      <c r="B233" t="s">
        <v>28</v>
      </c>
      <c r="C233" t="s">
        <v>33</v>
      </c>
      <c r="D233" t="s">
        <v>22</v>
      </c>
      <c r="E233" t="s">
        <v>23</v>
      </c>
      <c r="F233" t="s">
        <v>6754</v>
      </c>
      <c r="G233" t="s">
        <v>6863</v>
      </c>
      <c r="H233" t="s">
        <v>6864</v>
      </c>
      <c r="I233">
        <v>26288</v>
      </c>
      <c r="J233">
        <v>26665</v>
      </c>
      <c r="K233" t="s">
        <v>25</v>
      </c>
      <c r="L233" t="s">
        <v>6908</v>
      </c>
      <c r="O233" t="s">
        <v>38</v>
      </c>
      <c r="R233" t="s">
        <v>6907</v>
      </c>
      <c r="S233">
        <v>378</v>
      </c>
      <c r="T233">
        <v>125</v>
      </c>
    </row>
    <row r="234" spans="1:21" x14ac:dyDescent="0.3">
      <c r="A234">
        <v>233</v>
      </c>
      <c r="B234" t="s">
        <v>20</v>
      </c>
      <c r="C234" t="s">
        <v>31</v>
      </c>
      <c r="D234" t="s">
        <v>22</v>
      </c>
      <c r="E234" t="s">
        <v>23</v>
      </c>
      <c r="F234" t="s">
        <v>5</v>
      </c>
      <c r="H234" t="s">
        <v>24</v>
      </c>
      <c r="I234">
        <v>26476</v>
      </c>
      <c r="J234">
        <v>27861</v>
      </c>
      <c r="K234" t="s">
        <v>25</v>
      </c>
      <c r="R234" t="s">
        <v>117</v>
      </c>
      <c r="S234">
        <v>1386</v>
      </c>
    </row>
    <row r="235" spans="1:21" x14ac:dyDescent="0.3">
      <c r="A235">
        <v>234</v>
      </c>
      <c r="B235" t="s">
        <v>28</v>
      </c>
      <c r="C235" t="s">
        <v>33</v>
      </c>
      <c r="D235" t="s">
        <v>22</v>
      </c>
      <c r="E235" t="s">
        <v>23</v>
      </c>
      <c r="F235" t="s">
        <v>5</v>
      </c>
      <c r="H235" t="s">
        <v>24</v>
      </c>
      <c r="I235">
        <v>26476</v>
      </c>
      <c r="J235">
        <v>27861</v>
      </c>
      <c r="K235" t="s">
        <v>25</v>
      </c>
      <c r="L235" t="s">
        <v>118</v>
      </c>
      <c r="O235" t="s">
        <v>41</v>
      </c>
      <c r="R235" t="s">
        <v>117</v>
      </c>
      <c r="S235">
        <v>1386</v>
      </c>
      <c r="T235">
        <v>461</v>
      </c>
    </row>
    <row r="236" spans="1:21" x14ac:dyDescent="0.3">
      <c r="A236">
        <v>235</v>
      </c>
      <c r="B236" t="s">
        <v>20</v>
      </c>
      <c r="C236" t="s">
        <v>21</v>
      </c>
      <c r="D236" t="s">
        <v>22</v>
      </c>
      <c r="E236" t="s">
        <v>23</v>
      </c>
      <c r="F236" t="s">
        <v>6754</v>
      </c>
      <c r="G236" t="s">
        <v>6755</v>
      </c>
      <c r="H236" t="s">
        <v>6756</v>
      </c>
      <c r="I236">
        <v>26481</v>
      </c>
      <c r="J236">
        <v>27272</v>
      </c>
      <c r="K236" t="s">
        <v>25</v>
      </c>
      <c r="R236" t="s">
        <v>6817</v>
      </c>
      <c r="S236">
        <v>792</v>
      </c>
      <c r="U236" t="s">
        <v>27</v>
      </c>
    </row>
    <row r="237" spans="1:21" x14ac:dyDescent="0.3">
      <c r="A237">
        <v>236</v>
      </c>
      <c r="B237" t="s">
        <v>28</v>
      </c>
      <c r="C237" t="s">
        <v>29</v>
      </c>
      <c r="D237" t="s">
        <v>22</v>
      </c>
      <c r="E237" t="s">
        <v>23</v>
      </c>
      <c r="F237" t="s">
        <v>6754</v>
      </c>
      <c r="G237" t="s">
        <v>6755</v>
      </c>
      <c r="H237" t="s">
        <v>6756</v>
      </c>
      <c r="I237">
        <v>26481</v>
      </c>
      <c r="J237">
        <v>27272</v>
      </c>
      <c r="K237" t="s">
        <v>25</v>
      </c>
      <c r="O237" t="s">
        <v>38</v>
      </c>
      <c r="R237" t="s">
        <v>6817</v>
      </c>
      <c r="S237">
        <v>792</v>
      </c>
      <c r="U237" t="s">
        <v>27</v>
      </c>
    </row>
    <row r="238" spans="1:21" x14ac:dyDescent="0.3">
      <c r="A238">
        <v>237</v>
      </c>
      <c r="B238" t="s">
        <v>20</v>
      </c>
      <c r="C238" t="s">
        <v>31</v>
      </c>
      <c r="D238" t="s">
        <v>22</v>
      </c>
      <c r="E238" t="s">
        <v>23</v>
      </c>
      <c r="F238" t="s">
        <v>6754</v>
      </c>
      <c r="G238" t="s">
        <v>6863</v>
      </c>
      <c r="H238" t="s">
        <v>6864</v>
      </c>
      <c r="I238">
        <v>26690</v>
      </c>
      <c r="J238">
        <v>26884</v>
      </c>
      <c r="K238" t="s">
        <v>25</v>
      </c>
      <c r="R238" t="s">
        <v>6909</v>
      </c>
      <c r="S238">
        <v>195</v>
      </c>
    </row>
    <row r="239" spans="1:21" x14ac:dyDescent="0.3">
      <c r="A239">
        <v>238</v>
      </c>
      <c r="B239" t="s">
        <v>28</v>
      </c>
      <c r="C239" t="s">
        <v>33</v>
      </c>
      <c r="D239" t="s">
        <v>22</v>
      </c>
      <c r="E239" t="s">
        <v>23</v>
      </c>
      <c r="F239" t="s">
        <v>6754</v>
      </c>
      <c r="G239" t="s">
        <v>6863</v>
      </c>
      <c r="H239" t="s">
        <v>6864</v>
      </c>
      <c r="I239">
        <v>26690</v>
      </c>
      <c r="J239">
        <v>26884</v>
      </c>
      <c r="K239" t="s">
        <v>25</v>
      </c>
      <c r="L239" t="s">
        <v>6910</v>
      </c>
      <c r="O239" t="s">
        <v>38</v>
      </c>
      <c r="R239" t="s">
        <v>6909</v>
      </c>
      <c r="S239">
        <v>195</v>
      </c>
      <c r="T239">
        <v>64</v>
      </c>
    </row>
    <row r="240" spans="1:21" x14ac:dyDescent="0.3">
      <c r="A240">
        <v>239</v>
      </c>
      <c r="B240" t="s">
        <v>20</v>
      </c>
      <c r="C240" t="s">
        <v>31</v>
      </c>
      <c r="D240" t="s">
        <v>22</v>
      </c>
      <c r="E240" t="s">
        <v>23</v>
      </c>
      <c r="F240" t="s">
        <v>6754</v>
      </c>
      <c r="G240" t="s">
        <v>6957</v>
      </c>
      <c r="H240" t="s">
        <v>6958</v>
      </c>
      <c r="I240">
        <v>26878</v>
      </c>
      <c r="J240">
        <v>27099</v>
      </c>
      <c r="K240" t="s">
        <v>25</v>
      </c>
      <c r="R240" t="s">
        <v>7037</v>
      </c>
      <c r="S240">
        <v>222</v>
      </c>
    </row>
    <row r="241" spans="1:21" x14ac:dyDescent="0.3">
      <c r="A241">
        <v>240</v>
      </c>
      <c r="B241" t="s">
        <v>28</v>
      </c>
      <c r="C241" t="s">
        <v>33</v>
      </c>
      <c r="D241" t="s">
        <v>22</v>
      </c>
      <c r="E241" t="s">
        <v>23</v>
      </c>
      <c r="F241" t="s">
        <v>6754</v>
      </c>
      <c r="G241" t="s">
        <v>6957</v>
      </c>
      <c r="H241" t="s">
        <v>6958</v>
      </c>
      <c r="I241">
        <v>26878</v>
      </c>
      <c r="J241">
        <v>27099</v>
      </c>
      <c r="K241" t="s">
        <v>25</v>
      </c>
      <c r="L241" t="s">
        <v>7038</v>
      </c>
      <c r="O241" t="s">
        <v>5882</v>
      </c>
      <c r="R241" t="s">
        <v>7037</v>
      </c>
      <c r="S241">
        <v>222</v>
      </c>
      <c r="T241">
        <v>73</v>
      </c>
    </row>
    <row r="242" spans="1:21" x14ac:dyDescent="0.3">
      <c r="A242">
        <v>241</v>
      </c>
      <c r="B242" t="s">
        <v>20</v>
      </c>
      <c r="C242" t="s">
        <v>31</v>
      </c>
      <c r="D242" t="s">
        <v>22</v>
      </c>
      <c r="E242" t="s">
        <v>23</v>
      </c>
      <c r="F242" t="s">
        <v>6754</v>
      </c>
      <c r="G242" t="s">
        <v>6957</v>
      </c>
      <c r="H242" t="s">
        <v>6958</v>
      </c>
      <c r="I242">
        <v>27215</v>
      </c>
      <c r="J242">
        <v>28177</v>
      </c>
      <c r="K242" t="s">
        <v>25</v>
      </c>
      <c r="R242" t="s">
        <v>7039</v>
      </c>
      <c r="S242">
        <v>963</v>
      </c>
    </row>
    <row r="243" spans="1:21" x14ac:dyDescent="0.3">
      <c r="A243">
        <v>242</v>
      </c>
      <c r="B243" t="s">
        <v>28</v>
      </c>
      <c r="C243" t="s">
        <v>33</v>
      </c>
      <c r="D243" t="s">
        <v>22</v>
      </c>
      <c r="E243" t="s">
        <v>23</v>
      </c>
      <c r="F243" t="s">
        <v>6754</v>
      </c>
      <c r="G243" t="s">
        <v>6957</v>
      </c>
      <c r="H243" t="s">
        <v>6958</v>
      </c>
      <c r="I243">
        <v>27215</v>
      </c>
      <c r="J243">
        <v>28177</v>
      </c>
      <c r="K243" t="s">
        <v>25</v>
      </c>
      <c r="L243" t="s">
        <v>7040</v>
      </c>
      <c r="O243" t="s">
        <v>7041</v>
      </c>
      <c r="R243" t="s">
        <v>7039</v>
      </c>
      <c r="S243">
        <v>963</v>
      </c>
      <c r="T243">
        <v>320</v>
      </c>
    </row>
    <row r="244" spans="1:21" x14ac:dyDescent="0.3">
      <c r="A244">
        <v>243</v>
      </c>
      <c r="B244" t="s">
        <v>20</v>
      </c>
      <c r="C244" t="s">
        <v>31</v>
      </c>
      <c r="D244" t="s">
        <v>22</v>
      </c>
      <c r="E244" t="s">
        <v>23</v>
      </c>
      <c r="F244" t="s">
        <v>6754</v>
      </c>
      <c r="G244" t="s">
        <v>6755</v>
      </c>
      <c r="H244" t="s">
        <v>6756</v>
      </c>
      <c r="I244">
        <v>27300</v>
      </c>
      <c r="J244">
        <v>28328</v>
      </c>
      <c r="K244" t="s">
        <v>25</v>
      </c>
      <c r="R244" t="s">
        <v>6818</v>
      </c>
      <c r="S244">
        <v>1029</v>
      </c>
    </row>
    <row r="245" spans="1:21" x14ac:dyDescent="0.3">
      <c r="A245">
        <v>244</v>
      </c>
      <c r="B245" t="s">
        <v>28</v>
      </c>
      <c r="C245" t="s">
        <v>33</v>
      </c>
      <c r="D245" t="s">
        <v>22</v>
      </c>
      <c r="E245" t="s">
        <v>23</v>
      </c>
      <c r="F245" t="s">
        <v>6754</v>
      </c>
      <c r="G245" t="s">
        <v>6755</v>
      </c>
      <c r="H245" t="s">
        <v>6756</v>
      </c>
      <c r="I245">
        <v>27300</v>
      </c>
      <c r="J245">
        <v>28328</v>
      </c>
      <c r="K245" t="s">
        <v>25</v>
      </c>
      <c r="L245" t="s">
        <v>6819</v>
      </c>
      <c r="O245" t="s">
        <v>4195</v>
      </c>
      <c r="R245" t="s">
        <v>6818</v>
      </c>
      <c r="S245">
        <v>1029</v>
      </c>
      <c r="T245">
        <v>342</v>
      </c>
    </row>
    <row r="246" spans="1:21" x14ac:dyDescent="0.3">
      <c r="A246">
        <v>245</v>
      </c>
      <c r="B246" t="s">
        <v>20</v>
      </c>
      <c r="C246" t="s">
        <v>21</v>
      </c>
      <c r="D246" t="s">
        <v>22</v>
      </c>
      <c r="E246" t="s">
        <v>23</v>
      </c>
      <c r="F246" t="s">
        <v>6754</v>
      </c>
      <c r="G246" t="s">
        <v>6863</v>
      </c>
      <c r="H246" t="s">
        <v>6864</v>
      </c>
      <c r="I246">
        <v>27977</v>
      </c>
      <c r="J246">
        <v>28522</v>
      </c>
      <c r="K246" t="s">
        <v>25</v>
      </c>
      <c r="R246" t="s">
        <v>6911</v>
      </c>
      <c r="S246">
        <v>546</v>
      </c>
      <c r="U246" t="s">
        <v>27</v>
      </c>
    </row>
    <row r="247" spans="1:21" x14ac:dyDescent="0.3">
      <c r="A247">
        <v>246</v>
      </c>
      <c r="B247" t="s">
        <v>28</v>
      </c>
      <c r="C247" t="s">
        <v>29</v>
      </c>
      <c r="D247" t="s">
        <v>22</v>
      </c>
      <c r="E247" t="s">
        <v>23</v>
      </c>
      <c r="F247" t="s">
        <v>6754</v>
      </c>
      <c r="G247" t="s">
        <v>6863</v>
      </c>
      <c r="H247" t="s">
        <v>6864</v>
      </c>
      <c r="I247">
        <v>27977</v>
      </c>
      <c r="J247">
        <v>28522</v>
      </c>
      <c r="K247" t="s">
        <v>25</v>
      </c>
      <c r="O247" t="s">
        <v>6912</v>
      </c>
      <c r="R247" t="s">
        <v>6911</v>
      </c>
      <c r="S247">
        <v>546</v>
      </c>
      <c r="U247" t="s">
        <v>27</v>
      </c>
    </row>
    <row r="248" spans="1:21" x14ac:dyDescent="0.3">
      <c r="A248">
        <v>247</v>
      </c>
      <c r="B248" t="s">
        <v>20</v>
      </c>
      <c r="C248" t="s">
        <v>21</v>
      </c>
      <c r="D248" t="s">
        <v>22</v>
      </c>
      <c r="E248" t="s">
        <v>23</v>
      </c>
      <c r="F248" t="s">
        <v>5</v>
      </c>
      <c r="H248" t="s">
        <v>24</v>
      </c>
      <c r="I248">
        <v>28007</v>
      </c>
      <c r="J248">
        <v>30763</v>
      </c>
      <c r="K248" t="s">
        <v>42</v>
      </c>
      <c r="R248" t="s">
        <v>119</v>
      </c>
      <c r="S248">
        <v>2757</v>
      </c>
      <c r="U248" t="s">
        <v>27</v>
      </c>
    </row>
    <row r="249" spans="1:21" x14ac:dyDescent="0.3">
      <c r="A249">
        <v>248</v>
      </c>
      <c r="B249" t="s">
        <v>28</v>
      </c>
      <c r="C249" t="s">
        <v>29</v>
      </c>
      <c r="D249" t="s">
        <v>22</v>
      </c>
      <c r="E249" t="s">
        <v>23</v>
      </c>
      <c r="F249" t="s">
        <v>5</v>
      </c>
      <c r="H249" t="s">
        <v>24</v>
      </c>
      <c r="I249">
        <v>28007</v>
      </c>
      <c r="J249">
        <v>30763</v>
      </c>
      <c r="K249" t="s">
        <v>42</v>
      </c>
      <c r="O249" t="s">
        <v>120</v>
      </c>
      <c r="R249" t="s">
        <v>119</v>
      </c>
      <c r="S249">
        <v>2757</v>
      </c>
      <c r="U249" t="s">
        <v>27</v>
      </c>
    </row>
    <row r="250" spans="1:21" x14ac:dyDescent="0.3">
      <c r="A250">
        <v>249</v>
      </c>
      <c r="B250" t="s">
        <v>20</v>
      </c>
      <c r="C250" t="s">
        <v>31</v>
      </c>
      <c r="D250" t="s">
        <v>22</v>
      </c>
      <c r="E250" t="s">
        <v>23</v>
      </c>
      <c r="F250" t="s">
        <v>6754</v>
      </c>
      <c r="G250" t="s">
        <v>6755</v>
      </c>
      <c r="H250" t="s">
        <v>6756</v>
      </c>
      <c r="I250">
        <v>28376</v>
      </c>
      <c r="J250">
        <v>28597</v>
      </c>
      <c r="K250" t="s">
        <v>42</v>
      </c>
      <c r="R250" t="s">
        <v>6820</v>
      </c>
      <c r="S250">
        <v>222</v>
      </c>
    </row>
    <row r="251" spans="1:21" x14ac:dyDescent="0.3">
      <c r="A251">
        <v>250</v>
      </c>
      <c r="B251" t="s">
        <v>28</v>
      </c>
      <c r="C251" t="s">
        <v>33</v>
      </c>
      <c r="D251" t="s">
        <v>22</v>
      </c>
      <c r="E251" t="s">
        <v>23</v>
      </c>
      <c r="F251" t="s">
        <v>6754</v>
      </c>
      <c r="G251" t="s">
        <v>6755</v>
      </c>
      <c r="H251" t="s">
        <v>6756</v>
      </c>
      <c r="I251">
        <v>28376</v>
      </c>
      <c r="J251">
        <v>28597</v>
      </c>
      <c r="K251" t="s">
        <v>42</v>
      </c>
      <c r="L251" t="s">
        <v>6821</v>
      </c>
      <c r="O251" t="s">
        <v>38</v>
      </c>
      <c r="R251" t="s">
        <v>6820</v>
      </c>
      <c r="S251">
        <v>222</v>
      </c>
      <c r="T251">
        <v>73</v>
      </c>
    </row>
    <row r="252" spans="1:21" x14ac:dyDescent="0.3">
      <c r="A252">
        <v>251</v>
      </c>
      <c r="B252" t="s">
        <v>20</v>
      </c>
      <c r="C252" t="s">
        <v>31</v>
      </c>
      <c r="D252" t="s">
        <v>22</v>
      </c>
      <c r="E252" t="s">
        <v>23</v>
      </c>
      <c r="F252" t="s">
        <v>6754</v>
      </c>
      <c r="G252" t="s">
        <v>6957</v>
      </c>
      <c r="H252" t="s">
        <v>6958</v>
      </c>
      <c r="I252">
        <v>28377</v>
      </c>
      <c r="J252">
        <v>29156</v>
      </c>
      <c r="K252" t="s">
        <v>42</v>
      </c>
      <c r="R252" t="s">
        <v>7042</v>
      </c>
      <c r="S252">
        <v>780</v>
      </c>
    </row>
    <row r="253" spans="1:21" x14ac:dyDescent="0.3">
      <c r="A253">
        <v>252</v>
      </c>
      <c r="B253" t="s">
        <v>28</v>
      </c>
      <c r="C253" t="s">
        <v>33</v>
      </c>
      <c r="D253" t="s">
        <v>22</v>
      </c>
      <c r="E253" t="s">
        <v>23</v>
      </c>
      <c r="F253" t="s">
        <v>6754</v>
      </c>
      <c r="G253" t="s">
        <v>6957</v>
      </c>
      <c r="H253" t="s">
        <v>6958</v>
      </c>
      <c r="I253">
        <v>28377</v>
      </c>
      <c r="J253">
        <v>29156</v>
      </c>
      <c r="K253" t="s">
        <v>42</v>
      </c>
      <c r="L253" t="s">
        <v>7043</v>
      </c>
      <c r="O253" t="s">
        <v>38</v>
      </c>
      <c r="R253" t="s">
        <v>7042</v>
      </c>
      <c r="S253">
        <v>780</v>
      </c>
      <c r="T253">
        <v>259</v>
      </c>
    </row>
    <row r="254" spans="1:21" x14ac:dyDescent="0.3">
      <c r="A254">
        <v>253</v>
      </c>
      <c r="B254" t="s">
        <v>20</v>
      </c>
      <c r="C254" t="s">
        <v>31</v>
      </c>
      <c r="D254" t="s">
        <v>22</v>
      </c>
      <c r="E254" t="s">
        <v>23</v>
      </c>
      <c r="F254" t="s">
        <v>6754</v>
      </c>
      <c r="G254" t="s">
        <v>6863</v>
      </c>
      <c r="H254" t="s">
        <v>6864</v>
      </c>
      <c r="I254">
        <v>28630</v>
      </c>
      <c r="J254">
        <v>29508</v>
      </c>
      <c r="K254" t="s">
        <v>25</v>
      </c>
      <c r="R254" t="s">
        <v>6913</v>
      </c>
      <c r="S254">
        <v>879</v>
      </c>
    </row>
    <row r="255" spans="1:21" x14ac:dyDescent="0.3">
      <c r="A255">
        <v>254</v>
      </c>
      <c r="B255" t="s">
        <v>28</v>
      </c>
      <c r="C255" t="s">
        <v>33</v>
      </c>
      <c r="D255" t="s">
        <v>22</v>
      </c>
      <c r="E255" t="s">
        <v>23</v>
      </c>
      <c r="F255" t="s">
        <v>6754</v>
      </c>
      <c r="G255" t="s">
        <v>6863</v>
      </c>
      <c r="H255" t="s">
        <v>6864</v>
      </c>
      <c r="I255">
        <v>28630</v>
      </c>
      <c r="J255">
        <v>29508</v>
      </c>
      <c r="K255" t="s">
        <v>25</v>
      </c>
      <c r="L255" t="s">
        <v>6914</v>
      </c>
      <c r="O255" t="s">
        <v>219</v>
      </c>
      <c r="R255" t="s">
        <v>6913</v>
      </c>
      <c r="S255">
        <v>879</v>
      </c>
      <c r="T255">
        <v>292</v>
      </c>
    </row>
    <row r="256" spans="1:21" x14ac:dyDescent="0.3">
      <c r="A256">
        <v>255</v>
      </c>
      <c r="B256" t="s">
        <v>20</v>
      </c>
      <c r="C256" t="s">
        <v>31</v>
      </c>
      <c r="D256" t="s">
        <v>22</v>
      </c>
      <c r="E256" t="s">
        <v>23</v>
      </c>
      <c r="F256" t="s">
        <v>6754</v>
      </c>
      <c r="G256" t="s">
        <v>6755</v>
      </c>
      <c r="H256" t="s">
        <v>6756</v>
      </c>
      <c r="I256">
        <v>29033</v>
      </c>
      <c r="J256">
        <v>29932</v>
      </c>
      <c r="K256" t="s">
        <v>25</v>
      </c>
      <c r="R256" t="s">
        <v>6822</v>
      </c>
      <c r="S256">
        <v>900</v>
      </c>
    </row>
    <row r="257" spans="1:20" x14ac:dyDescent="0.3">
      <c r="A257">
        <v>256</v>
      </c>
      <c r="B257" t="s">
        <v>28</v>
      </c>
      <c r="C257" t="s">
        <v>33</v>
      </c>
      <c r="D257" t="s">
        <v>22</v>
      </c>
      <c r="E257" t="s">
        <v>23</v>
      </c>
      <c r="F257" t="s">
        <v>6754</v>
      </c>
      <c r="G257" t="s">
        <v>6755</v>
      </c>
      <c r="H257" t="s">
        <v>6756</v>
      </c>
      <c r="I257">
        <v>29033</v>
      </c>
      <c r="J257">
        <v>29932</v>
      </c>
      <c r="K257" t="s">
        <v>25</v>
      </c>
      <c r="L257" t="s">
        <v>6823</v>
      </c>
      <c r="O257" t="s">
        <v>358</v>
      </c>
      <c r="R257" t="s">
        <v>6822</v>
      </c>
      <c r="S257">
        <v>900</v>
      </c>
      <c r="T257">
        <v>299</v>
      </c>
    </row>
    <row r="258" spans="1:20" x14ac:dyDescent="0.3">
      <c r="A258">
        <v>257</v>
      </c>
      <c r="B258" t="s">
        <v>20</v>
      </c>
      <c r="C258" t="s">
        <v>31</v>
      </c>
      <c r="D258" t="s">
        <v>22</v>
      </c>
      <c r="E258" t="s">
        <v>23</v>
      </c>
      <c r="F258" t="s">
        <v>6754</v>
      </c>
      <c r="G258" t="s">
        <v>6957</v>
      </c>
      <c r="H258" t="s">
        <v>6958</v>
      </c>
      <c r="I258">
        <v>29153</v>
      </c>
      <c r="J258">
        <v>29737</v>
      </c>
      <c r="K258" t="s">
        <v>42</v>
      </c>
      <c r="R258" t="s">
        <v>7044</v>
      </c>
      <c r="S258">
        <v>585</v>
      </c>
    </row>
    <row r="259" spans="1:20" x14ac:dyDescent="0.3">
      <c r="A259">
        <v>258</v>
      </c>
      <c r="B259" t="s">
        <v>28</v>
      </c>
      <c r="C259" t="s">
        <v>33</v>
      </c>
      <c r="D259" t="s">
        <v>22</v>
      </c>
      <c r="E259" t="s">
        <v>23</v>
      </c>
      <c r="F259" t="s">
        <v>6754</v>
      </c>
      <c r="G259" t="s">
        <v>6957</v>
      </c>
      <c r="H259" t="s">
        <v>6958</v>
      </c>
      <c r="I259">
        <v>29153</v>
      </c>
      <c r="J259">
        <v>29737</v>
      </c>
      <c r="K259" t="s">
        <v>42</v>
      </c>
      <c r="L259" t="s">
        <v>7045</v>
      </c>
      <c r="O259" t="s">
        <v>6872</v>
      </c>
      <c r="R259" t="s">
        <v>7044</v>
      </c>
      <c r="S259">
        <v>585</v>
      </c>
      <c r="T259">
        <v>194</v>
      </c>
    </row>
    <row r="260" spans="1:20" x14ac:dyDescent="0.3">
      <c r="A260">
        <v>259</v>
      </c>
      <c r="B260" t="s">
        <v>20</v>
      </c>
      <c r="C260" t="s">
        <v>31</v>
      </c>
      <c r="D260" t="s">
        <v>22</v>
      </c>
      <c r="E260" t="s">
        <v>23</v>
      </c>
      <c r="F260" t="s">
        <v>6754</v>
      </c>
      <c r="G260" t="s">
        <v>6863</v>
      </c>
      <c r="H260" t="s">
        <v>6864</v>
      </c>
      <c r="I260">
        <v>29473</v>
      </c>
      <c r="J260">
        <v>30501</v>
      </c>
      <c r="K260" t="s">
        <v>42</v>
      </c>
      <c r="R260" t="s">
        <v>6915</v>
      </c>
      <c r="S260">
        <v>1029</v>
      </c>
    </row>
    <row r="261" spans="1:20" x14ac:dyDescent="0.3">
      <c r="A261">
        <v>260</v>
      </c>
      <c r="B261" t="s">
        <v>28</v>
      </c>
      <c r="C261" t="s">
        <v>33</v>
      </c>
      <c r="D261" t="s">
        <v>22</v>
      </c>
      <c r="E261" t="s">
        <v>23</v>
      </c>
      <c r="F261" t="s">
        <v>6754</v>
      </c>
      <c r="G261" t="s">
        <v>6863</v>
      </c>
      <c r="H261" t="s">
        <v>6864</v>
      </c>
      <c r="I261">
        <v>29473</v>
      </c>
      <c r="J261">
        <v>30501</v>
      </c>
      <c r="K261" t="s">
        <v>42</v>
      </c>
      <c r="L261" t="s">
        <v>6916</v>
      </c>
      <c r="O261" t="s">
        <v>38</v>
      </c>
      <c r="R261" t="s">
        <v>6915</v>
      </c>
      <c r="S261">
        <v>1029</v>
      </c>
      <c r="T261">
        <v>342</v>
      </c>
    </row>
    <row r="262" spans="1:20" x14ac:dyDescent="0.3">
      <c r="A262">
        <v>261</v>
      </c>
      <c r="B262" t="s">
        <v>20</v>
      </c>
      <c r="C262" t="s">
        <v>31</v>
      </c>
      <c r="D262" t="s">
        <v>22</v>
      </c>
      <c r="E262" t="s">
        <v>23</v>
      </c>
      <c r="F262" t="s">
        <v>6754</v>
      </c>
      <c r="G262" t="s">
        <v>6957</v>
      </c>
      <c r="H262" t="s">
        <v>6958</v>
      </c>
      <c r="I262">
        <v>29877</v>
      </c>
      <c r="J262">
        <v>32852</v>
      </c>
      <c r="K262" t="s">
        <v>25</v>
      </c>
      <c r="R262" t="s">
        <v>7046</v>
      </c>
      <c r="S262">
        <v>2976</v>
      </c>
    </row>
    <row r="263" spans="1:20" x14ac:dyDescent="0.3">
      <c r="A263">
        <v>262</v>
      </c>
      <c r="B263" t="s">
        <v>28</v>
      </c>
      <c r="C263" t="s">
        <v>33</v>
      </c>
      <c r="D263" t="s">
        <v>22</v>
      </c>
      <c r="E263" t="s">
        <v>23</v>
      </c>
      <c r="F263" t="s">
        <v>6754</v>
      </c>
      <c r="G263" t="s">
        <v>6957</v>
      </c>
      <c r="H263" t="s">
        <v>6958</v>
      </c>
      <c r="I263">
        <v>29877</v>
      </c>
      <c r="J263">
        <v>32852</v>
      </c>
      <c r="K263" t="s">
        <v>25</v>
      </c>
      <c r="L263" t="s">
        <v>7047</v>
      </c>
      <c r="O263" t="s">
        <v>41</v>
      </c>
      <c r="R263" t="s">
        <v>7046</v>
      </c>
      <c r="S263">
        <v>2976</v>
      </c>
      <c r="T263">
        <v>991</v>
      </c>
    </row>
    <row r="264" spans="1:20" x14ac:dyDescent="0.3">
      <c r="A264">
        <v>263</v>
      </c>
      <c r="B264" t="s">
        <v>20</v>
      </c>
      <c r="C264" t="s">
        <v>31</v>
      </c>
      <c r="D264" t="s">
        <v>22</v>
      </c>
      <c r="E264" t="s">
        <v>23</v>
      </c>
      <c r="F264" t="s">
        <v>6754</v>
      </c>
      <c r="G264" t="s">
        <v>6863</v>
      </c>
      <c r="H264" t="s">
        <v>6864</v>
      </c>
      <c r="I264">
        <v>30498</v>
      </c>
      <c r="J264">
        <v>30743</v>
      </c>
      <c r="K264" t="s">
        <v>42</v>
      </c>
      <c r="R264" t="s">
        <v>6917</v>
      </c>
      <c r="S264">
        <v>246</v>
      </c>
    </row>
    <row r="265" spans="1:20" x14ac:dyDescent="0.3">
      <c r="A265">
        <v>264</v>
      </c>
      <c r="B265" t="s">
        <v>28</v>
      </c>
      <c r="C265" t="s">
        <v>33</v>
      </c>
      <c r="D265" t="s">
        <v>22</v>
      </c>
      <c r="E265" t="s">
        <v>23</v>
      </c>
      <c r="F265" t="s">
        <v>6754</v>
      </c>
      <c r="G265" t="s">
        <v>6863</v>
      </c>
      <c r="H265" t="s">
        <v>6864</v>
      </c>
      <c r="I265">
        <v>30498</v>
      </c>
      <c r="J265">
        <v>30743</v>
      </c>
      <c r="K265" t="s">
        <v>42</v>
      </c>
      <c r="L265" t="s">
        <v>6918</v>
      </c>
      <c r="O265" t="s">
        <v>59</v>
      </c>
      <c r="R265" t="s">
        <v>6917</v>
      </c>
      <c r="S265">
        <v>246</v>
      </c>
      <c r="T265">
        <v>81</v>
      </c>
    </row>
    <row r="266" spans="1:20" x14ac:dyDescent="0.3">
      <c r="A266">
        <v>265</v>
      </c>
      <c r="B266" t="s">
        <v>20</v>
      </c>
      <c r="C266" t="s">
        <v>31</v>
      </c>
      <c r="D266" t="s">
        <v>22</v>
      </c>
      <c r="E266" t="s">
        <v>23</v>
      </c>
      <c r="F266" t="s">
        <v>6754</v>
      </c>
      <c r="G266" t="s">
        <v>6755</v>
      </c>
      <c r="H266" t="s">
        <v>6756</v>
      </c>
      <c r="I266">
        <v>30730</v>
      </c>
      <c r="J266">
        <v>31230</v>
      </c>
      <c r="K266" t="s">
        <v>42</v>
      </c>
      <c r="R266" t="s">
        <v>6824</v>
      </c>
      <c r="S266">
        <v>501</v>
      </c>
    </row>
    <row r="267" spans="1:20" x14ac:dyDescent="0.3">
      <c r="A267">
        <v>266</v>
      </c>
      <c r="B267" t="s">
        <v>28</v>
      </c>
      <c r="C267" t="s">
        <v>33</v>
      </c>
      <c r="D267" t="s">
        <v>22</v>
      </c>
      <c r="E267" t="s">
        <v>23</v>
      </c>
      <c r="F267" t="s">
        <v>6754</v>
      </c>
      <c r="G267" t="s">
        <v>6755</v>
      </c>
      <c r="H267" t="s">
        <v>6756</v>
      </c>
      <c r="I267">
        <v>30730</v>
      </c>
      <c r="J267">
        <v>31230</v>
      </c>
      <c r="K267" t="s">
        <v>42</v>
      </c>
      <c r="L267" t="s">
        <v>6825</v>
      </c>
      <c r="O267" t="s">
        <v>59</v>
      </c>
      <c r="R267" t="s">
        <v>6824</v>
      </c>
      <c r="S267">
        <v>501</v>
      </c>
      <c r="T267">
        <v>166</v>
      </c>
    </row>
    <row r="268" spans="1:20" x14ac:dyDescent="0.3">
      <c r="A268">
        <v>267</v>
      </c>
      <c r="B268" t="s">
        <v>20</v>
      </c>
      <c r="C268" t="s">
        <v>31</v>
      </c>
      <c r="D268" t="s">
        <v>22</v>
      </c>
      <c r="E268" t="s">
        <v>23</v>
      </c>
      <c r="F268" t="s">
        <v>6754</v>
      </c>
      <c r="G268" t="s">
        <v>6863</v>
      </c>
      <c r="H268" t="s">
        <v>6864</v>
      </c>
      <c r="I268">
        <v>30823</v>
      </c>
      <c r="J268">
        <v>31251</v>
      </c>
      <c r="K268" t="s">
        <v>42</v>
      </c>
      <c r="R268" t="s">
        <v>6919</v>
      </c>
      <c r="S268">
        <v>429</v>
      </c>
    </row>
    <row r="269" spans="1:20" x14ac:dyDescent="0.3">
      <c r="A269">
        <v>268</v>
      </c>
      <c r="B269" t="s">
        <v>28</v>
      </c>
      <c r="C269" t="s">
        <v>33</v>
      </c>
      <c r="D269" t="s">
        <v>22</v>
      </c>
      <c r="E269" t="s">
        <v>23</v>
      </c>
      <c r="F269" t="s">
        <v>6754</v>
      </c>
      <c r="G269" t="s">
        <v>6863</v>
      </c>
      <c r="H269" t="s">
        <v>6864</v>
      </c>
      <c r="I269">
        <v>30823</v>
      </c>
      <c r="J269">
        <v>31251</v>
      </c>
      <c r="K269" t="s">
        <v>42</v>
      </c>
      <c r="L269" t="s">
        <v>6920</v>
      </c>
      <c r="O269" t="s">
        <v>38</v>
      </c>
      <c r="R269" t="s">
        <v>6919</v>
      </c>
      <c r="S269">
        <v>429</v>
      </c>
      <c r="T269">
        <v>142</v>
      </c>
    </row>
    <row r="270" spans="1:20" x14ac:dyDescent="0.3">
      <c r="A270">
        <v>269</v>
      </c>
      <c r="B270" t="s">
        <v>20</v>
      </c>
      <c r="C270" t="s">
        <v>31</v>
      </c>
      <c r="D270" t="s">
        <v>22</v>
      </c>
      <c r="E270" t="s">
        <v>23</v>
      </c>
      <c r="F270" t="s">
        <v>5</v>
      </c>
      <c r="H270" t="s">
        <v>24</v>
      </c>
      <c r="I270">
        <v>30903</v>
      </c>
      <c r="J270">
        <v>32243</v>
      </c>
      <c r="K270" t="s">
        <v>25</v>
      </c>
      <c r="R270" t="s">
        <v>121</v>
      </c>
      <c r="S270">
        <v>1341</v>
      </c>
    </row>
    <row r="271" spans="1:20" x14ac:dyDescent="0.3">
      <c r="A271">
        <v>270</v>
      </c>
      <c r="B271" t="s">
        <v>28</v>
      </c>
      <c r="C271" t="s">
        <v>33</v>
      </c>
      <c r="D271" t="s">
        <v>22</v>
      </c>
      <c r="E271" t="s">
        <v>23</v>
      </c>
      <c r="F271" t="s">
        <v>5</v>
      </c>
      <c r="H271" t="s">
        <v>24</v>
      </c>
      <c r="I271">
        <v>30903</v>
      </c>
      <c r="J271">
        <v>32243</v>
      </c>
      <c r="K271" t="s">
        <v>25</v>
      </c>
      <c r="L271" t="s">
        <v>122</v>
      </c>
      <c r="O271" t="s">
        <v>123</v>
      </c>
      <c r="R271" t="s">
        <v>121</v>
      </c>
      <c r="S271">
        <v>1341</v>
      </c>
      <c r="T271">
        <v>446</v>
      </c>
    </row>
    <row r="272" spans="1:20" x14ac:dyDescent="0.3">
      <c r="A272">
        <v>271</v>
      </c>
      <c r="B272" t="s">
        <v>20</v>
      </c>
      <c r="C272" t="s">
        <v>31</v>
      </c>
      <c r="D272" t="s">
        <v>22</v>
      </c>
      <c r="E272" t="s">
        <v>23</v>
      </c>
      <c r="F272" t="s">
        <v>6754</v>
      </c>
      <c r="G272" t="s">
        <v>6755</v>
      </c>
      <c r="H272" t="s">
        <v>6756</v>
      </c>
      <c r="I272">
        <v>31306</v>
      </c>
      <c r="J272">
        <v>32058</v>
      </c>
      <c r="K272" t="s">
        <v>42</v>
      </c>
      <c r="R272" t="s">
        <v>6826</v>
      </c>
      <c r="S272">
        <v>753</v>
      </c>
    </row>
    <row r="273" spans="1:20" x14ac:dyDescent="0.3">
      <c r="A273">
        <v>272</v>
      </c>
      <c r="B273" t="s">
        <v>28</v>
      </c>
      <c r="C273" t="s">
        <v>33</v>
      </c>
      <c r="D273" t="s">
        <v>22</v>
      </c>
      <c r="E273" t="s">
        <v>23</v>
      </c>
      <c r="F273" t="s">
        <v>6754</v>
      </c>
      <c r="G273" t="s">
        <v>6755</v>
      </c>
      <c r="H273" t="s">
        <v>6756</v>
      </c>
      <c r="I273">
        <v>31306</v>
      </c>
      <c r="J273">
        <v>32058</v>
      </c>
      <c r="K273" t="s">
        <v>42</v>
      </c>
      <c r="L273" t="s">
        <v>6827</v>
      </c>
      <c r="O273" t="s">
        <v>2082</v>
      </c>
      <c r="R273" t="s">
        <v>6826</v>
      </c>
      <c r="S273">
        <v>753</v>
      </c>
      <c r="T273">
        <v>250</v>
      </c>
    </row>
    <row r="274" spans="1:20" x14ac:dyDescent="0.3">
      <c r="A274">
        <v>273</v>
      </c>
      <c r="B274" t="s">
        <v>20</v>
      </c>
      <c r="C274" t="s">
        <v>31</v>
      </c>
      <c r="D274" t="s">
        <v>22</v>
      </c>
      <c r="E274" t="s">
        <v>23</v>
      </c>
      <c r="F274" t="s">
        <v>6754</v>
      </c>
      <c r="G274" t="s">
        <v>6863</v>
      </c>
      <c r="H274" t="s">
        <v>6864</v>
      </c>
      <c r="I274">
        <v>31422</v>
      </c>
      <c r="J274">
        <v>32021</v>
      </c>
      <c r="K274" t="s">
        <v>42</v>
      </c>
      <c r="R274" t="s">
        <v>6921</v>
      </c>
      <c r="S274">
        <v>600</v>
      </c>
    </row>
    <row r="275" spans="1:20" x14ac:dyDescent="0.3">
      <c r="A275">
        <v>274</v>
      </c>
      <c r="B275" t="s">
        <v>28</v>
      </c>
      <c r="C275" t="s">
        <v>33</v>
      </c>
      <c r="D275" t="s">
        <v>22</v>
      </c>
      <c r="E275" t="s">
        <v>23</v>
      </c>
      <c r="F275" t="s">
        <v>6754</v>
      </c>
      <c r="G275" t="s">
        <v>6863</v>
      </c>
      <c r="H275" t="s">
        <v>6864</v>
      </c>
      <c r="I275">
        <v>31422</v>
      </c>
      <c r="J275">
        <v>32021</v>
      </c>
      <c r="K275" t="s">
        <v>42</v>
      </c>
      <c r="L275" t="s">
        <v>6922</v>
      </c>
      <c r="O275" t="s">
        <v>38</v>
      </c>
      <c r="R275" t="s">
        <v>6921</v>
      </c>
      <c r="S275">
        <v>600</v>
      </c>
      <c r="T275">
        <v>199</v>
      </c>
    </row>
    <row r="276" spans="1:20" x14ac:dyDescent="0.3">
      <c r="A276">
        <v>275</v>
      </c>
      <c r="B276" t="s">
        <v>20</v>
      </c>
      <c r="C276" t="s">
        <v>31</v>
      </c>
      <c r="D276" t="s">
        <v>22</v>
      </c>
      <c r="E276" t="s">
        <v>23</v>
      </c>
      <c r="F276" t="s">
        <v>6754</v>
      </c>
      <c r="G276" t="s">
        <v>6863</v>
      </c>
      <c r="H276" t="s">
        <v>6864</v>
      </c>
      <c r="I276">
        <v>32136</v>
      </c>
      <c r="J276">
        <v>32426</v>
      </c>
      <c r="K276" t="s">
        <v>42</v>
      </c>
      <c r="R276" t="s">
        <v>6923</v>
      </c>
      <c r="S276">
        <v>291</v>
      </c>
    </row>
    <row r="277" spans="1:20" x14ac:dyDescent="0.3">
      <c r="A277">
        <v>276</v>
      </c>
      <c r="B277" t="s">
        <v>28</v>
      </c>
      <c r="C277" t="s">
        <v>33</v>
      </c>
      <c r="D277" t="s">
        <v>22</v>
      </c>
      <c r="E277" t="s">
        <v>23</v>
      </c>
      <c r="F277" t="s">
        <v>6754</v>
      </c>
      <c r="G277" t="s">
        <v>6863</v>
      </c>
      <c r="H277" t="s">
        <v>6864</v>
      </c>
      <c r="I277">
        <v>32136</v>
      </c>
      <c r="J277">
        <v>32426</v>
      </c>
      <c r="K277" t="s">
        <v>42</v>
      </c>
      <c r="L277" t="s">
        <v>6924</v>
      </c>
      <c r="O277" t="s">
        <v>38</v>
      </c>
      <c r="R277" t="s">
        <v>6923</v>
      </c>
      <c r="S277">
        <v>291</v>
      </c>
      <c r="T277">
        <v>96</v>
      </c>
    </row>
    <row r="278" spans="1:20" x14ac:dyDescent="0.3">
      <c r="A278">
        <v>277</v>
      </c>
      <c r="B278" t="s">
        <v>20</v>
      </c>
      <c r="C278" t="s">
        <v>31</v>
      </c>
      <c r="D278" t="s">
        <v>22</v>
      </c>
      <c r="E278" t="s">
        <v>23</v>
      </c>
      <c r="F278" t="s">
        <v>6754</v>
      </c>
      <c r="G278" t="s">
        <v>6755</v>
      </c>
      <c r="H278" t="s">
        <v>6756</v>
      </c>
      <c r="I278">
        <v>32186</v>
      </c>
      <c r="J278">
        <v>33265</v>
      </c>
      <c r="K278" t="s">
        <v>25</v>
      </c>
      <c r="R278" t="s">
        <v>6828</v>
      </c>
      <c r="S278">
        <v>1080</v>
      </c>
    </row>
    <row r="279" spans="1:20" x14ac:dyDescent="0.3">
      <c r="A279">
        <v>278</v>
      </c>
      <c r="B279" t="s">
        <v>28</v>
      </c>
      <c r="C279" t="s">
        <v>33</v>
      </c>
      <c r="D279" t="s">
        <v>22</v>
      </c>
      <c r="E279" t="s">
        <v>23</v>
      </c>
      <c r="F279" t="s">
        <v>6754</v>
      </c>
      <c r="G279" t="s">
        <v>6755</v>
      </c>
      <c r="H279" t="s">
        <v>6756</v>
      </c>
      <c r="I279">
        <v>32186</v>
      </c>
      <c r="J279">
        <v>33265</v>
      </c>
      <c r="K279" t="s">
        <v>25</v>
      </c>
      <c r="L279" t="s">
        <v>6829</v>
      </c>
      <c r="O279" t="s">
        <v>41</v>
      </c>
      <c r="R279" t="s">
        <v>6828</v>
      </c>
      <c r="S279">
        <v>1080</v>
      </c>
      <c r="T279">
        <v>359</v>
      </c>
    </row>
    <row r="280" spans="1:20" x14ac:dyDescent="0.3">
      <c r="A280">
        <v>279</v>
      </c>
      <c r="B280" t="s">
        <v>20</v>
      </c>
      <c r="C280" t="s">
        <v>31</v>
      </c>
      <c r="D280" t="s">
        <v>22</v>
      </c>
      <c r="E280" t="s">
        <v>23</v>
      </c>
      <c r="F280" t="s">
        <v>5</v>
      </c>
      <c r="H280" t="s">
        <v>24</v>
      </c>
      <c r="I280">
        <v>32236</v>
      </c>
      <c r="J280">
        <v>33840</v>
      </c>
      <c r="K280" t="s">
        <v>25</v>
      </c>
      <c r="R280" t="s">
        <v>124</v>
      </c>
      <c r="S280">
        <v>1605</v>
      </c>
    </row>
    <row r="281" spans="1:20" x14ac:dyDescent="0.3">
      <c r="A281">
        <v>280</v>
      </c>
      <c r="B281" t="s">
        <v>28</v>
      </c>
      <c r="C281" t="s">
        <v>33</v>
      </c>
      <c r="D281" t="s">
        <v>22</v>
      </c>
      <c r="E281" t="s">
        <v>23</v>
      </c>
      <c r="F281" t="s">
        <v>5</v>
      </c>
      <c r="H281" t="s">
        <v>24</v>
      </c>
      <c r="I281">
        <v>32236</v>
      </c>
      <c r="J281">
        <v>33840</v>
      </c>
      <c r="K281" t="s">
        <v>25</v>
      </c>
      <c r="L281" t="s">
        <v>125</v>
      </c>
      <c r="O281" t="s">
        <v>126</v>
      </c>
      <c r="R281" t="s">
        <v>124</v>
      </c>
      <c r="S281">
        <v>1605</v>
      </c>
      <c r="T281">
        <v>534</v>
      </c>
    </row>
    <row r="282" spans="1:20" x14ac:dyDescent="0.3">
      <c r="A282">
        <v>281</v>
      </c>
      <c r="B282" t="s">
        <v>20</v>
      </c>
      <c r="C282" t="s">
        <v>31</v>
      </c>
      <c r="D282" t="s">
        <v>22</v>
      </c>
      <c r="E282" t="s">
        <v>23</v>
      </c>
      <c r="F282" t="s">
        <v>6754</v>
      </c>
      <c r="G282" t="s">
        <v>6957</v>
      </c>
      <c r="H282" t="s">
        <v>6958</v>
      </c>
      <c r="I282">
        <v>33051</v>
      </c>
      <c r="J282">
        <v>33338</v>
      </c>
      <c r="K282" t="s">
        <v>25</v>
      </c>
      <c r="R282" t="s">
        <v>7048</v>
      </c>
      <c r="S282">
        <v>288</v>
      </c>
    </row>
    <row r="283" spans="1:20" x14ac:dyDescent="0.3">
      <c r="A283">
        <v>282</v>
      </c>
      <c r="B283" t="s">
        <v>28</v>
      </c>
      <c r="C283" t="s">
        <v>33</v>
      </c>
      <c r="D283" t="s">
        <v>22</v>
      </c>
      <c r="E283" t="s">
        <v>23</v>
      </c>
      <c r="F283" t="s">
        <v>6754</v>
      </c>
      <c r="G283" t="s">
        <v>6957</v>
      </c>
      <c r="H283" t="s">
        <v>6958</v>
      </c>
      <c r="I283">
        <v>33051</v>
      </c>
      <c r="J283">
        <v>33338</v>
      </c>
      <c r="K283" t="s">
        <v>25</v>
      </c>
      <c r="L283" t="s">
        <v>7049</v>
      </c>
      <c r="O283" t="s">
        <v>7050</v>
      </c>
      <c r="R283" t="s">
        <v>7048</v>
      </c>
      <c r="S283">
        <v>288</v>
      </c>
      <c r="T283">
        <v>95</v>
      </c>
    </row>
    <row r="284" spans="1:20" x14ac:dyDescent="0.3">
      <c r="A284">
        <v>283</v>
      </c>
      <c r="B284" t="s">
        <v>20</v>
      </c>
      <c r="C284" t="s">
        <v>31</v>
      </c>
      <c r="D284" t="s">
        <v>22</v>
      </c>
      <c r="E284" t="s">
        <v>23</v>
      </c>
      <c r="F284" t="s">
        <v>6754</v>
      </c>
      <c r="G284" t="s">
        <v>6863</v>
      </c>
      <c r="H284" t="s">
        <v>6864</v>
      </c>
      <c r="I284">
        <v>33073</v>
      </c>
      <c r="J284">
        <v>33858</v>
      </c>
      <c r="K284" t="s">
        <v>25</v>
      </c>
      <c r="R284" t="s">
        <v>6925</v>
      </c>
      <c r="S284">
        <v>786</v>
      </c>
    </row>
    <row r="285" spans="1:20" x14ac:dyDescent="0.3">
      <c r="A285">
        <v>284</v>
      </c>
      <c r="B285" t="s">
        <v>28</v>
      </c>
      <c r="C285" t="s">
        <v>33</v>
      </c>
      <c r="D285" t="s">
        <v>22</v>
      </c>
      <c r="E285" t="s">
        <v>23</v>
      </c>
      <c r="F285" t="s">
        <v>6754</v>
      </c>
      <c r="G285" t="s">
        <v>6863</v>
      </c>
      <c r="H285" t="s">
        <v>6864</v>
      </c>
      <c r="I285">
        <v>33073</v>
      </c>
      <c r="J285">
        <v>33858</v>
      </c>
      <c r="K285" t="s">
        <v>25</v>
      </c>
      <c r="L285" t="s">
        <v>6926</v>
      </c>
      <c r="O285" t="s">
        <v>38</v>
      </c>
      <c r="R285" t="s">
        <v>6925</v>
      </c>
      <c r="S285">
        <v>786</v>
      </c>
      <c r="T285">
        <v>261</v>
      </c>
    </row>
    <row r="286" spans="1:20" x14ac:dyDescent="0.3">
      <c r="A286">
        <v>285</v>
      </c>
      <c r="B286" t="s">
        <v>20</v>
      </c>
      <c r="C286" t="s">
        <v>31</v>
      </c>
      <c r="D286" t="s">
        <v>22</v>
      </c>
      <c r="E286" t="s">
        <v>23</v>
      </c>
      <c r="F286" t="s">
        <v>6754</v>
      </c>
      <c r="G286" t="s">
        <v>6957</v>
      </c>
      <c r="H286" t="s">
        <v>6958</v>
      </c>
      <c r="I286">
        <v>33363</v>
      </c>
      <c r="J286">
        <v>33875</v>
      </c>
      <c r="K286" t="s">
        <v>25</v>
      </c>
      <c r="R286" t="s">
        <v>7051</v>
      </c>
      <c r="S286">
        <v>513</v>
      </c>
    </row>
    <row r="287" spans="1:20" x14ac:dyDescent="0.3">
      <c r="A287">
        <v>286</v>
      </c>
      <c r="B287" t="s">
        <v>28</v>
      </c>
      <c r="C287" t="s">
        <v>33</v>
      </c>
      <c r="D287" t="s">
        <v>22</v>
      </c>
      <c r="E287" t="s">
        <v>23</v>
      </c>
      <c r="F287" t="s">
        <v>6754</v>
      </c>
      <c r="G287" t="s">
        <v>6957</v>
      </c>
      <c r="H287" t="s">
        <v>6958</v>
      </c>
      <c r="I287">
        <v>33363</v>
      </c>
      <c r="J287">
        <v>33875</v>
      </c>
      <c r="K287" t="s">
        <v>25</v>
      </c>
      <c r="L287" t="s">
        <v>7052</v>
      </c>
      <c r="O287" t="s">
        <v>7053</v>
      </c>
      <c r="R287" t="s">
        <v>7051</v>
      </c>
      <c r="S287">
        <v>513</v>
      </c>
      <c r="T287">
        <v>170</v>
      </c>
    </row>
    <row r="288" spans="1:20" x14ac:dyDescent="0.3">
      <c r="A288">
        <v>287</v>
      </c>
      <c r="B288" t="s">
        <v>20</v>
      </c>
      <c r="C288" t="s">
        <v>31</v>
      </c>
      <c r="D288" t="s">
        <v>22</v>
      </c>
      <c r="E288" t="s">
        <v>23</v>
      </c>
      <c r="F288" t="s">
        <v>6754</v>
      </c>
      <c r="G288" t="s">
        <v>6755</v>
      </c>
      <c r="H288" t="s">
        <v>6756</v>
      </c>
      <c r="I288">
        <v>33804</v>
      </c>
      <c r="J288">
        <v>34076</v>
      </c>
      <c r="K288" t="s">
        <v>25</v>
      </c>
      <c r="R288" t="s">
        <v>6830</v>
      </c>
      <c r="S288">
        <v>273</v>
      </c>
    </row>
    <row r="289" spans="1:21" x14ac:dyDescent="0.3">
      <c r="A289">
        <v>288</v>
      </c>
      <c r="B289" t="s">
        <v>28</v>
      </c>
      <c r="C289" t="s">
        <v>33</v>
      </c>
      <c r="D289" t="s">
        <v>22</v>
      </c>
      <c r="E289" t="s">
        <v>23</v>
      </c>
      <c r="F289" t="s">
        <v>6754</v>
      </c>
      <c r="G289" t="s">
        <v>6755</v>
      </c>
      <c r="H289" t="s">
        <v>6756</v>
      </c>
      <c r="I289">
        <v>33804</v>
      </c>
      <c r="J289">
        <v>34076</v>
      </c>
      <c r="K289" t="s">
        <v>25</v>
      </c>
      <c r="L289" t="s">
        <v>6831</v>
      </c>
      <c r="O289" t="s">
        <v>38</v>
      </c>
      <c r="R289" t="s">
        <v>6830</v>
      </c>
      <c r="S289">
        <v>273</v>
      </c>
      <c r="T289">
        <v>90</v>
      </c>
    </row>
    <row r="290" spans="1:21" x14ac:dyDescent="0.3">
      <c r="A290">
        <v>289</v>
      </c>
      <c r="B290" t="s">
        <v>20</v>
      </c>
      <c r="C290" t="s">
        <v>31</v>
      </c>
      <c r="D290" t="s">
        <v>22</v>
      </c>
      <c r="E290" t="s">
        <v>23</v>
      </c>
      <c r="F290" t="s">
        <v>5</v>
      </c>
      <c r="H290" t="s">
        <v>24</v>
      </c>
      <c r="I290">
        <v>33837</v>
      </c>
      <c r="J290">
        <v>34976</v>
      </c>
      <c r="K290" t="s">
        <v>25</v>
      </c>
      <c r="R290" t="s">
        <v>127</v>
      </c>
      <c r="S290">
        <v>1140</v>
      </c>
    </row>
    <row r="291" spans="1:21" x14ac:dyDescent="0.3">
      <c r="A291">
        <v>290</v>
      </c>
      <c r="B291" t="s">
        <v>28</v>
      </c>
      <c r="C291" t="s">
        <v>33</v>
      </c>
      <c r="D291" t="s">
        <v>22</v>
      </c>
      <c r="E291" t="s">
        <v>23</v>
      </c>
      <c r="F291" t="s">
        <v>5</v>
      </c>
      <c r="H291" t="s">
        <v>24</v>
      </c>
      <c r="I291">
        <v>33837</v>
      </c>
      <c r="J291">
        <v>34976</v>
      </c>
      <c r="K291" t="s">
        <v>25</v>
      </c>
      <c r="L291" t="s">
        <v>128</v>
      </c>
      <c r="O291" t="s">
        <v>129</v>
      </c>
      <c r="R291" t="s">
        <v>127</v>
      </c>
      <c r="S291">
        <v>1140</v>
      </c>
      <c r="T291">
        <v>379</v>
      </c>
    </row>
    <row r="292" spans="1:21" x14ac:dyDescent="0.3">
      <c r="A292">
        <v>291</v>
      </c>
      <c r="B292" t="s">
        <v>20</v>
      </c>
      <c r="C292" t="s">
        <v>21</v>
      </c>
      <c r="D292" t="s">
        <v>22</v>
      </c>
      <c r="E292" t="s">
        <v>23</v>
      </c>
      <c r="F292" t="s">
        <v>6754</v>
      </c>
      <c r="G292" t="s">
        <v>6863</v>
      </c>
      <c r="H292" t="s">
        <v>6864</v>
      </c>
      <c r="I292">
        <v>33850</v>
      </c>
      <c r="J292">
        <v>34461</v>
      </c>
      <c r="K292" t="s">
        <v>42</v>
      </c>
      <c r="R292" t="s">
        <v>6927</v>
      </c>
      <c r="S292">
        <v>612</v>
      </c>
      <c r="U292" t="s">
        <v>27</v>
      </c>
    </row>
    <row r="293" spans="1:21" x14ac:dyDescent="0.3">
      <c r="A293">
        <v>292</v>
      </c>
      <c r="B293" t="s">
        <v>28</v>
      </c>
      <c r="C293" t="s">
        <v>29</v>
      </c>
      <c r="D293" t="s">
        <v>22</v>
      </c>
      <c r="E293" t="s">
        <v>23</v>
      </c>
      <c r="F293" t="s">
        <v>6754</v>
      </c>
      <c r="G293" t="s">
        <v>6863</v>
      </c>
      <c r="H293" t="s">
        <v>6864</v>
      </c>
      <c r="I293">
        <v>33850</v>
      </c>
      <c r="J293">
        <v>34461</v>
      </c>
      <c r="K293" t="s">
        <v>42</v>
      </c>
      <c r="O293" t="s">
        <v>6906</v>
      </c>
      <c r="R293" t="s">
        <v>6927</v>
      </c>
      <c r="S293">
        <v>612</v>
      </c>
      <c r="U293" t="s">
        <v>27</v>
      </c>
    </row>
    <row r="294" spans="1:21" x14ac:dyDescent="0.3">
      <c r="A294">
        <v>293</v>
      </c>
      <c r="B294" t="s">
        <v>20</v>
      </c>
      <c r="C294" t="s">
        <v>31</v>
      </c>
      <c r="D294" t="s">
        <v>22</v>
      </c>
      <c r="E294" t="s">
        <v>23</v>
      </c>
      <c r="F294" t="s">
        <v>6754</v>
      </c>
      <c r="G294" t="s">
        <v>6957</v>
      </c>
      <c r="H294" t="s">
        <v>6958</v>
      </c>
      <c r="I294">
        <v>34271</v>
      </c>
      <c r="J294">
        <v>37228</v>
      </c>
      <c r="K294" t="s">
        <v>42</v>
      </c>
      <c r="R294" t="s">
        <v>7054</v>
      </c>
      <c r="S294">
        <v>2958</v>
      </c>
    </row>
    <row r="295" spans="1:21" x14ac:dyDescent="0.3">
      <c r="A295">
        <v>294</v>
      </c>
      <c r="B295" t="s">
        <v>28</v>
      </c>
      <c r="C295" t="s">
        <v>33</v>
      </c>
      <c r="D295" t="s">
        <v>22</v>
      </c>
      <c r="E295" t="s">
        <v>23</v>
      </c>
      <c r="F295" t="s">
        <v>6754</v>
      </c>
      <c r="G295" t="s">
        <v>6957</v>
      </c>
      <c r="H295" t="s">
        <v>6958</v>
      </c>
      <c r="I295">
        <v>34271</v>
      </c>
      <c r="J295">
        <v>37228</v>
      </c>
      <c r="K295" t="s">
        <v>42</v>
      </c>
      <c r="L295" t="s">
        <v>7055</v>
      </c>
      <c r="O295" t="s">
        <v>41</v>
      </c>
      <c r="R295" t="s">
        <v>7054</v>
      </c>
      <c r="S295">
        <v>2958</v>
      </c>
      <c r="T295">
        <v>985</v>
      </c>
    </row>
    <row r="296" spans="1:21" x14ac:dyDescent="0.3">
      <c r="A296">
        <v>295</v>
      </c>
      <c r="B296" t="s">
        <v>20</v>
      </c>
      <c r="C296" t="s">
        <v>31</v>
      </c>
      <c r="D296" t="s">
        <v>22</v>
      </c>
      <c r="E296" t="s">
        <v>23</v>
      </c>
      <c r="F296" t="s">
        <v>6754</v>
      </c>
      <c r="G296" t="s">
        <v>6863</v>
      </c>
      <c r="H296" t="s">
        <v>6864</v>
      </c>
      <c r="I296">
        <v>34422</v>
      </c>
      <c r="J296">
        <v>35327</v>
      </c>
      <c r="K296" t="s">
        <v>42</v>
      </c>
      <c r="R296" t="s">
        <v>6928</v>
      </c>
      <c r="S296">
        <v>906</v>
      </c>
    </row>
    <row r="297" spans="1:21" x14ac:dyDescent="0.3">
      <c r="A297">
        <v>296</v>
      </c>
      <c r="B297" t="s">
        <v>28</v>
      </c>
      <c r="C297" t="s">
        <v>33</v>
      </c>
      <c r="D297" t="s">
        <v>22</v>
      </c>
      <c r="E297" t="s">
        <v>23</v>
      </c>
      <c r="F297" t="s">
        <v>6754</v>
      </c>
      <c r="G297" t="s">
        <v>6863</v>
      </c>
      <c r="H297" t="s">
        <v>6864</v>
      </c>
      <c r="I297">
        <v>34422</v>
      </c>
      <c r="J297">
        <v>35327</v>
      </c>
      <c r="K297" t="s">
        <v>42</v>
      </c>
      <c r="L297" t="s">
        <v>6929</v>
      </c>
      <c r="O297" t="s">
        <v>38</v>
      </c>
      <c r="R297" t="s">
        <v>6928</v>
      </c>
      <c r="S297">
        <v>906</v>
      </c>
      <c r="T297">
        <v>301</v>
      </c>
    </row>
    <row r="298" spans="1:21" x14ac:dyDescent="0.3">
      <c r="A298">
        <v>297</v>
      </c>
      <c r="B298" t="s">
        <v>20</v>
      </c>
      <c r="C298" t="s">
        <v>31</v>
      </c>
      <c r="D298" t="s">
        <v>22</v>
      </c>
      <c r="E298" t="s">
        <v>23</v>
      </c>
      <c r="F298" t="s">
        <v>6754</v>
      </c>
      <c r="G298" t="s">
        <v>6755</v>
      </c>
      <c r="H298" t="s">
        <v>6756</v>
      </c>
      <c r="I298">
        <v>34464</v>
      </c>
      <c r="J298">
        <v>35261</v>
      </c>
      <c r="K298" t="s">
        <v>42</v>
      </c>
      <c r="R298" t="s">
        <v>6832</v>
      </c>
      <c r="S298">
        <v>798</v>
      </c>
    </row>
    <row r="299" spans="1:21" x14ac:dyDescent="0.3">
      <c r="A299">
        <v>298</v>
      </c>
      <c r="B299" t="s">
        <v>28</v>
      </c>
      <c r="C299" t="s">
        <v>33</v>
      </c>
      <c r="D299" t="s">
        <v>22</v>
      </c>
      <c r="E299" t="s">
        <v>23</v>
      </c>
      <c r="F299" t="s">
        <v>6754</v>
      </c>
      <c r="G299" t="s">
        <v>6755</v>
      </c>
      <c r="H299" t="s">
        <v>6756</v>
      </c>
      <c r="I299">
        <v>34464</v>
      </c>
      <c r="J299">
        <v>35261</v>
      </c>
      <c r="K299" t="s">
        <v>42</v>
      </c>
      <c r="L299" t="s">
        <v>6833</v>
      </c>
      <c r="O299" t="s">
        <v>41</v>
      </c>
      <c r="R299" t="s">
        <v>6832</v>
      </c>
      <c r="S299">
        <v>798</v>
      </c>
      <c r="T299">
        <v>265</v>
      </c>
    </row>
    <row r="300" spans="1:21" x14ac:dyDescent="0.3">
      <c r="A300">
        <v>299</v>
      </c>
      <c r="B300" t="s">
        <v>20</v>
      </c>
      <c r="C300" t="s">
        <v>31</v>
      </c>
      <c r="D300" t="s">
        <v>22</v>
      </c>
      <c r="E300" t="s">
        <v>23</v>
      </c>
      <c r="F300" t="s">
        <v>5</v>
      </c>
      <c r="H300" t="s">
        <v>24</v>
      </c>
      <c r="I300">
        <v>34973</v>
      </c>
      <c r="J300">
        <v>35713</v>
      </c>
      <c r="K300" t="s">
        <v>25</v>
      </c>
      <c r="R300" t="s">
        <v>130</v>
      </c>
      <c r="S300">
        <v>741</v>
      </c>
    </row>
    <row r="301" spans="1:21" x14ac:dyDescent="0.3">
      <c r="A301">
        <v>300</v>
      </c>
      <c r="B301" t="s">
        <v>28</v>
      </c>
      <c r="C301" t="s">
        <v>33</v>
      </c>
      <c r="D301" t="s">
        <v>22</v>
      </c>
      <c r="E301" t="s">
        <v>23</v>
      </c>
      <c r="F301" t="s">
        <v>5</v>
      </c>
      <c r="H301" t="s">
        <v>24</v>
      </c>
      <c r="I301">
        <v>34973</v>
      </c>
      <c r="J301">
        <v>35713</v>
      </c>
      <c r="K301" t="s">
        <v>25</v>
      </c>
      <c r="L301" t="s">
        <v>131</v>
      </c>
      <c r="O301" t="s">
        <v>132</v>
      </c>
      <c r="R301" t="s">
        <v>130</v>
      </c>
      <c r="S301">
        <v>741</v>
      </c>
      <c r="T301">
        <v>246</v>
      </c>
    </row>
    <row r="302" spans="1:21" x14ac:dyDescent="0.3">
      <c r="A302">
        <v>301</v>
      </c>
      <c r="B302" t="s">
        <v>20</v>
      </c>
      <c r="C302" t="s">
        <v>31</v>
      </c>
      <c r="D302" t="s">
        <v>22</v>
      </c>
      <c r="E302" t="s">
        <v>23</v>
      </c>
      <c r="F302" t="s">
        <v>6754</v>
      </c>
      <c r="G302" t="s">
        <v>6755</v>
      </c>
      <c r="H302" t="s">
        <v>6756</v>
      </c>
      <c r="I302">
        <v>35523</v>
      </c>
      <c r="J302">
        <v>36014</v>
      </c>
      <c r="K302" t="s">
        <v>42</v>
      </c>
      <c r="R302" t="s">
        <v>6834</v>
      </c>
      <c r="S302">
        <v>492</v>
      </c>
    </row>
    <row r="303" spans="1:21" x14ac:dyDescent="0.3">
      <c r="A303">
        <v>302</v>
      </c>
      <c r="B303" t="s">
        <v>28</v>
      </c>
      <c r="C303" t="s">
        <v>33</v>
      </c>
      <c r="D303" t="s">
        <v>22</v>
      </c>
      <c r="E303" t="s">
        <v>23</v>
      </c>
      <c r="F303" t="s">
        <v>6754</v>
      </c>
      <c r="G303" t="s">
        <v>6755</v>
      </c>
      <c r="H303" t="s">
        <v>6756</v>
      </c>
      <c r="I303">
        <v>35523</v>
      </c>
      <c r="J303">
        <v>36014</v>
      </c>
      <c r="K303" t="s">
        <v>42</v>
      </c>
      <c r="L303" t="s">
        <v>6835</v>
      </c>
      <c r="O303" t="s">
        <v>6836</v>
      </c>
      <c r="R303" t="s">
        <v>6834</v>
      </c>
      <c r="S303">
        <v>492</v>
      </c>
      <c r="T303">
        <v>163</v>
      </c>
    </row>
    <row r="304" spans="1:21" x14ac:dyDescent="0.3">
      <c r="A304">
        <v>303</v>
      </c>
      <c r="B304" t="s">
        <v>20</v>
      </c>
      <c r="C304" t="s">
        <v>31</v>
      </c>
      <c r="D304" t="s">
        <v>22</v>
      </c>
      <c r="E304" t="s">
        <v>23</v>
      </c>
      <c r="F304" t="s">
        <v>5</v>
      </c>
      <c r="H304" t="s">
        <v>24</v>
      </c>
      <c r="I304">
        <v>35752</v>
      </c>
      <c r="J304">
        <v>36447</v>
      </c>
      <c r="K304" t="s">
        <v>25</v>
      </c>
      <c r="R304" t="s">
        <v>133</v>
      </c>
      <c r="S304">
        <v>696</v>
      </c>
    </row>
    <row r="305" spans="1:21" x14ac:dyDescent="0.3">
      <c r="A305">
        <v>304</v>
      </c>
      <c r="B305" t="s">
        <v>28</v>
      </c>
      <c r="C305" t="s">
        <v>33</v>
      </c>
      <c r="D305" t="s">
        <v>22</v>
      </c>
      <c r="E305" t="s">
        <v>23</v>
      </c>
      <c r="F305" t="s">
        <v>5</v>
      </c>
      <c r="H305" t="s">
        <v>24</v>
      </c>
      <c r="I305">
        <v>35752</v>
      </c>
      <c r="J305">
        <v>36447</v>
      </c>
      <c r="K305" t="s">
        <v>25</v>
      </c>
      <c r="L305" t="s">
        <v>134</v>
      </c>
      <c r="O305" t="s">
        <v>135</v>
      </c>
      <c r="R305" t="s">
        <v>133</v>
      </c>
      <c r="S305">
        <v>696</v>
      </c>
      <c r="T305">
        <v>231</v>
      </c>
    </row>
    <row r="306" spans="1:21" x14ac:dyDescent="0.3">
      <c r="A306">
        <v>305</v>
      </c>
      <c r="B306" t="s">
        <v>20</v>
      </c>
      <c r="C306" t="s">
        <v>31</v>
      </c>
      <c r="D306" t="s">
        <v>22</v>
      </c>
      <c r="E306" t="s">
        <v>23</v>
      </c>
      <c r="F306" t="s">
        <v>6754</v>
      </c>
      <c r="G306" t="s">
        <v>6863</v>
      </c>
      <c r="H306" t="s">
        <v>6864</v>
      </c>
      <c r="I306">
        <v>35869</v>
      </c>
      <c r="J306">
        <v>37470</v>
      </c>
      <c r="K306" t="s">
        <v>25</v>
      </c>
      <c r="R306" t="s">
        <v>6930</v>
      </c>
      <c r="S306">
        <v>1602</v>
      </c>
    </row>
    <row r="307" spans="1:21" x14ac:dyDescent="0.3">
      <c r="A307">
        <v>306</v>
      </c>
      <c r="B307" t="s">
        <v>28</v>
      </c>
      <c r="C307" t="s">
        <v>33</v>
      </c>
      <c r="D307" t="s">
        <v>22</v>
      </c>
      <c r="E307" t="s">
        <v>23</v>
      </c>
      <c r="F307" t="s">
        <v>6754</v>
      </c>
      <c r="G307" t="s">
        <v>6863</v>
      </c>
      <c r="H307" t="s">
        <v>6864</v>
      </c>
      <c r="I307">
        <v>35869</v>
      </c>
      <c r="J307">
        <v>37470</v>
      </c>
      <c r="K307" t="s">
        <v>25</v>
      </c>
      <c r="L307" t="s">
        <v>6931</v>
      </c>
      <c r="O307" t="s">
        <v>371</v>
      </c>
      <c r="R307" t="s">
        <v>6930</v>
      </c>
      <c r="S307">
        <v>1602</v>
      </c>
      <c r="T307">
        <v>533</v>
      </c>
    </row>
    <row r="308" spans="1:21" x14ac:dyDescent="0.3">
      <c r="A308">
        <v>307</v>
      </c>
      <c r="B308" t="s">
        <v>20</v>
      </c>
      <c r="C308" t="s">
        <v>31</v>
      </c>
      <c r="D308" t="s">
        <v>22</v>
      </c>
      <c r="E308" t="s">
        <v>23</v>
      </c>
      <c r="F308" t="s">
        <v>6754</v>
      </c>
      <c r="G308" t="s">
        <v>6755</v>
      </c>
      <c r="H308" t="s">
        <v>6756</v>
      </c>
      <c r="I308">
        <v>36017</v>
      </c>
      <c r="J308">
        <v>36349</v>
      </c>
      <c r="K308" t="s">
        <v>42</v>
      </c>
      <c r="R308" t="s">
        <v>6837</v>
      </c>
      <c r="S308">
        <v>333</v>
      </c>
    </row>
    <row r="309" spans="1:21" x14ac:dyDescent="0.3">
      <c r="A309">
        <v>308</v>
      </c>
      <c r="B309" t="s">
        <v>28</v>
      </c>
      <c r="C309" t="s">
        <v>33</v>
      </c>
      <c r="D309" t="s">
        <v>22</v>
      </c>
      <c r="E309" t="s">
        <v>23</v>
      </c>
      <c r="F309" t="s">
        <v>6754</v>
      </c>
      <c r="G309" t="s">
        <v>6755</v>
      </c>
      <c r="H309" t="s">
        <v>6756</v>
      </c>
      <c r="I309">
        <v>36017</v>
      </c>
      <c r="J309">
        <v>36349</v>
      </c>
      <c r="K309" t="s">
        <v>42</v>
      </c>
      <c r="L309" t="s">
        <v>6838</v>
      </c>
      <c r="O309" t="s">
        <v>6839</v>
      </c>
      <c r="R309" t="s">
        <v>6837</v>
      </c>
      <c r="S309">
        <v>333</v>
      </c>
      <c r="T309">
        <v>110</v>
      </c>
    </row>
    <row r="310" spans="1:21" x14ac:dyDescent="0.3">
      <c r="A310">
        <v>309</v>
      </c>
      <c r="B310" t="s">
        <v>20</v>
      </c>
      <c r="C310" t="s">
        <v>136</v>
      </c>
      <c r="D310" t="s">
        <v>22</v>
      </c>
      <c r="E310" t="s">
        <v>23</v>
      </c>
      <c r="F310" t="s">
        <v>5</v>
      </c>
      <c r="H310" t="s">
        <v>24</v>
      </c>
      <c r="I310">
        <v>36679</v>
      </c>
      <c r="J310">
        <v>36754</v>
      </c>
      <c r="K310" t="s">
        <v>42</v>
      </c>
      <c r="R310" t="s">
        <v>137</v>
      </c>
      <c r="S310">
        <v>76</v>
      </c>
    </row>
    <row r="311" spans="1:21" x14ac:dyDescent="0.3">
      <c r="A311">
        <v>310</v>
      </c>
      <c r="B311" t="s">
        <v>136</v>
      </c>
      <c r="D311" t="s">
        <v>22</v>
      </c>
      <c r="E311" t="s">
        <v>23</v>
      </c>
      <c r="F311" t="s">
        <v>5</v>
      </c>
      <c r="H311" t="s">
        <v>24</v>
      </c>
      <c r="I311">
        <v>36679</v>
      </c>
      <c r="J311">
        <v>36754</v>
      </c>
      <c r="K311" t="s">
        <v>42</v>
      </c>
      <c r="O311" t="s">
        <v>138</v>
      </c>
      <c r="R311" t="s">
        <v>137</v>
      </c>
      <c r="S311">
        <v>76</v>
      </c>
      <c r="U311" t="s">
        <v>139</v>
      </c>
    </row>
    <row r="312" spans="1:21" x14ac:dyDescent="0.3">
      <c r="A312">
        <v>311</v>
      </c>
      <c r="B312" t="s">
        <v>20</v>
      </c>
      <c r="C312" t="s">
        <v>31</v>
      </c>
      <c r="D312" t="s">
        <v>22</v>
      </c>
      <c r="E312" t="s">
        <v>23</v>
      </c>
      <c r="F312" t="s">
        <v>5</v>
      </c>
      <c r="H312" t="s">
        <v>24</v>
      </c>
      <c r="I312">
        <v>36999</v>
      </c>
      <c r="J312">
        <v>37424</v>
      </c>
      <c r="K312" t="s">
        <v>25</v>
      </c>
      <c r="R312" t="s">
        <v>140</v>
      </c>
      <c r="S312">
        <v>426</v>
      </c>
    </row>
    <row r="313" spans="1:21" x14ac:dyDescent="0.3">
      <c r="A313">
        <v>312</v>
      </c>
      <c r="B313" t="s">
        <v>28</v>
      </c>
      <c r="C313" t="s">
        <v>33</v>
      </c>
      <c r="D313" t="s">
        <v>22</v>
      </c>
      <c r="E313" t="s">
        <v>23</v>
      </c>
      <c r="F313" t="s">
        <v>5</v>
      </c>
      <c r="H313" t="s">
        <v>24</v>
      </c>
      <c r="I313">
        <v>36999</v>
      </c>
      <c r="J313">
        <v>37424</v>
      </c>
      <c r="K313" t="s">
        <v>25</v>
      </c>
      <c r="L313" t="s">
        <v>141</v>
      </c>
      <c r="O313" t="s">
        <v>41</v>
      </c>
      <c r="R313" t="s">
        <v>140</v>
      </c>
      <c r="S313">
        <v>426</v>
      </c>
      <c r="T313">
        <v>141</v>
      </c>
    </row>
    <row r="314" spans="1:21" x14ac:dyDescent="0.3">
      <c r="A314">
        <v>313</v>
      </c>
      <c r="B314" t="s">
        <v>20</v>
      </c>
      <c r="C314" t="s">
        <v>31</v>
      </c>
      <c r="D314" t="s">
        <v>22</v>
      </c>
      <c r="E314" t="s">
        <v>23</v>
      </c>
      <c r="F314" t="s">
        <v>6754</v>
      </c>
      <c r="G314" t="s">
        <v>6755</v>
      </c>
      <c r="H314" t="s">
        <v>6756</v>
      </c>
      <c r="I314">
        <v>37132</v>
      </c>
      <c r="J314">
        <v>37311</v>
      </c>
      <c r="K314" t="s">
        <v>25</v>
      </c>
      <c r="R314" t="s">
        <v>6840</v>
      </c>
      <c r="S314">
        <v>180</v>
      </c>
    </row>
    <row r="315" spans="1:21" x14ac:dyDescent="0.3">
      <c r="A315">
        <v>314</v>
      </c>
      <c r="B315" t="s">
        <v>28</v>
      </c>
      <c r="C315" t="s">
        <v>33</v>
      </c>
      <c r="D315" t="s">
        <v>22</v>
      </c>
      <c r="E315" t="s">
        <v>23</v>
      </c>
      <c r="F315" t="s">
        <v>6754</v>
      </c>
      <c r="G315" t="s">
        <v>6755</v>
      </c>
      <c r="H315" t="s">
        <v>6756</v>
      </c>
      <c r="I315">
        <v>37132</v>
      </c>
      <c r="J315">
        <v>37311</v>
      </c>
      <c r="K315" t="s">
        <v>25</v>
      </c>
      <c r="L315" t="s">
        <v>6841</v>
      </c>
      <c r="O315" t="s">
        <v>38</v>
      </c>
      <c r="R315" t="s">
        <v>6840</v>
      </c>
      <c r="S315">
        <v>180</v>
      </c>
      <c r="T315">
        <v>59</v>
      </c>
    </row>
    <row r="316" spans="1:21" x14ac:dyDescent="0.3">
      <c r="A316">
        <v>315</v>
      </c>
      <c r="B316" t="s">
        <v>20</v>
      </c>
      <c r="C316" t="s">
        <v>31</v>
      </c>
      <c r="D316" t="s">
        <v>22</v>
      </c>
      <c r="E316" t="s">
        <v>23</v>
      </c>
      <c r="F316" t="s">
        <v>6754</v>
      </c>
      <c r="G316" t="s">
        <v>6957</v>
      </c>
      <c r="H316" t="s">
        <v>6958</v>
      </c>
      <c r="I316">
        <v>37385</v>
      </c>
      <c r="J316">
        <v>37978</v>
      </c>
      <c r="K316" t="s">
        <v>25</v>
      </c>
      <c r="R316" t="s">
        <v>7056</v>
      </c>
      <c r="S316">
        <v>594</v>
      </c>
    </row>
    <row r="317" spans="1:21" x14ac:dyDescent="0.3">
      <c r="A317">
        <v>316</v>
      </c>
      <c r="B317" t="s">
        <v>28</v>
      </c>
      <c r="C317" t="s">
        <v>33</v>
      </c>
      <c r="D317" t="s">
        <v>22</v>
      </c>
      <c r="E317" t="s">
        <v>23</v>
      </c>
      <c r="F317" t="s">
        <v>6754</v>
      </c>
      <c r="G317" t="s">
        <v>6957</v>
      </c>
      <c r="H317" t="s">
        <v>6958</v>
      </c>
      <c r="I317">
        <v>37385</v>
      </c>
      <c r="J317">
        <v>37978</v>
      </c>
      <c r="K317" t="s">
        <v>25</v>
      </c>
      <c r="L317" t="s">
        <v>7057</v>
      </c>
      <c r="O317" t="s">
        <v>4675</v>
      </c>
      <c r="R317" t="s">
        <v>7056</v>
      </c>
      <c r="S317">
        <v>594</v>
      </c>
      <c r="T317">
        <v>197</v>
      </c>
    </row>
    <row r="318" spans="1:21" x14ac:dyDescent="0.3">
      <c r="A318">
        <v>317</v>
      </c>
      <c r="B318" t="s">
        <v>20</v>
      </c>
      <c r="C318" t="s">
        <v>31</v>
      </c>
      <c r="D318" t="s">
        <v>22</v>
      </c>
      <c r="E318" t="s">
        <v>23</v>
      </c>
      <c r="F318" t="s">
        <v>5</v>
      </c>
      <c r="H318" t="s">
        <v>24</v>
      </c>
      <c r="I318">
        <v>37421</v>
      </c>
      <c r="J318">
        <v>37795</v>
      </c>
      <c r="K318" t="s">
        <v>25</v>
      </c>
      <c r="R318" t="s">
        <v>142</v>
      </c>
      <c r="S318">
        <v>375</v>
      </c>
    </row>
    <row r="319" spans="1:21" x14ac:dyDescent="0.3">
      <c r="A319">
        <v>318</v>
      </c>
      <c r="B319" t="s">
        <v>28</v>
      </c>
      <c r="C319" t="s">
        <v>33</v>
      </c>
      <c r="D319" t="s">
        <v>22</v>
      </c>
      <c r="E319" t="s">
        <v>23</v>
      </c>
      <c r="F319" t="s">
        <v>5</v>
      </c>
      <c r="H319" t="s">
        <v>24</v>
      </c>
      <c r="I319">
        <v>37421</v>
      </c>
      <c r="J319">
        <v>37795</v>
      </c>
      <c r="K319" t="s">
        <v>25</v>
      </c>
      <c r="L319" t="s">
        <v>143</v>
      </c>
      <c r="O319" t="s">
        <v>41</v>
      </c>
      <c r="R319" t="s">
        <v>142</v>
      </c>
      <c r="S319">
        <v>375</v>
      </c>
      <c r="T319">
        <v>124</v>
      </c>
    </row>
    <row r="320" spans="1:21" x14ac:dyDescent="0.3">
      <c r="A320">
        <v>319</v>
      </c>
      <c r="B320" t="s">
        <v>20</v>
      </c>
      <c r="C320" t="s">
        <v>31</v>
      </c>
      <c r="D320" t="s">
        <v>22</v>
      </c>
      <c r="E320" t="s">
        <v>23</v>
      </c>
      <c r="F320" t="s">
        <v>6754</v>
      </c>
      <c r="G320" t="s">
        <v>6863</v>
      </c>
      <c r="H320" t="s">
        <v>6864</v>
      </c>
      <c r="I320">
        <v>37804</v>
      </c>
      <c r="J320">
        <v>38397</v>
      </c>
      <c r="K320" t="s">
        <v>42</v>
      </c>
      <c r="R320" t="s">
        <v>6932</v>
      </c>
      <c r="S320">
        <v>594</v>
      </c>
    </row>
    <row r="321" spans="1:20" x14ac:dyDescent="0.3">
      <c r="A321">
        <v>320</v>
      </c>
      <c r="B321" t="s">
        <v>28</v>
      </c>
      <c r="C321" t="s">
        <v>33</v>
      </c>
      <c r="D321" t="s">
        <v>22</v>
      </c>
      <c r="E321" t="s">
        <v>23</v>
      </c>
      <c r="F321" t="s">
        <v>6754</v>
      </c>
      <c r="G321" t="s">
        <v>6863</v>
      </c>
      <c r="H321" t="s">
        <v>6864</v>
      </c>
      <c r="I321">
        <v>37804</v>
      </c>
      <c r="J321">
        <v>38397</v>
      </c>
      <c r="K321" t="s">
        <v>42</v>
      </c>
      <c r="L321" t="s">
        <v>6933</v>
      </c>
      <c r="O321" t="s">
        <v>4675</v>
      </c>
      <c r="R321" t="s">
        <v>6932</v>
      </c>
      <c r="S321">
        <v>594</v>
      </c>
      <c r="T321">
        <v>197</v>
      </c>
    </row>
    <row r="322" spans="1:20" x14ac:dyDescent="0.3">
      <c r="A322">
        <v>321</v>
      </c>
      <c r="B322" t="s">
        <v>20</v>
      </c>
      <c r="C322" t="s">
        <v>31</v>
      </c>
      <c r="D322" t="s">
        <v>22</v>
      </c>
      <c r="E322" t="s">
        <v>23</v>
      </c>
      <c r="F322" t="s">
        <v>5</v>
      </c>
      <c r="H322" t="s">
        <v>24</v>
      </c>
      <c r="I322">
        <v>37805</v>
      </c>
      <c r="J322">
        <v>38131</v>
      </c>
      <c r="K322" t="s">
        <v>25</v>
      </c>
      <c r="R322" t="s">
        <v>144</v>
      </c>
      <c r="S322">
        <v>327</v>
      </c>
    </row>
    <row r="323" spans="1:20" x14ac:dyDescent="0.3">
      <c r="A323">
        <v>322</v>
      </c>
      <c r="B323" t="s">
        <v>28</v>
      </c>
      <c r="C323" t="s">
        <v>33</v>
      </c>
      <c r="D323" t="s">
        <v>22</v>
      </c>
      <c r="E323" t="s">
        <v>23</v>
      </c>
      <c r="F323" t="s">
        <v>5</v>
      </c>
      <c r="H323" t="s">
        <v>24</v>
      </c>
      <c r="I323">
        <v>37805</v>
      </c>
      <c r="J323">
        <v>38131</v>
      </c>
      <c r="K323" t="s">
        <v>25</v>
      </c>
      <c r="L323" t="s">
        <v>145</v>
      </c>
      <c r="O323" t="s">
        <v>38</v>
      </c>
      <c r="R323" t="s">
        <v>144</v>
      </c>
      <c r="S323">
        <v>327</v>
      </c>
      <c r="T323">
        <v>108</v>
      </c>
    </row>
    <row r="324" spans="1:20" x14ac:dyDescent="0.3">
      <c r="A324">
        <v>323</v>
      </c>
      <c r="B324" t="s">
        <v>20</v>
      </c>
      <c r="C324" t="s">
        <v>31</v>
      </c>
      <c r="D324" t="s">
        <v>22</v>
      </c>
      <c r="E324" t="s">
        <v>23</v>
      </c>
      <c r="F324" t="s">
        <v>6754</v>
      </c>
      <c r="G324" t="s">
        <v>6957</v>
      </c>
      <c r="H324" t="s">
        <v>6958</v>
      </c>
      <c r="I324">
        <v>38114</v>
      </c>
      <c r="J324">
        <v>39439</v>
      </c>
      <c r="K324" t="s">
        <v>25</v>
      </c>
      <c r="R324" t="s">
        <v>7058</v>
      </c>
      <c r="S324">
        <v>1326</v>
      </c>
    </row>
    <row r="325" spans="1:20" x14ac:dyDescent="0.3">
      <c r="A325">
        <v>324</v>
      </c>
      <c r="B325" t="s">
        <v>28</v>
      </c>
      <c r="C325" t="s">
        <v>33</v>
      </c>
      <c r="D325" t="s">
        <v>22</v>
      </c>
      <c r="E325" t="s">
        <v>23</v>
      </c>
      <c r="F325" t="s">
        <v>6754</v>
      </c>
      <c r="G325" t="s">
        <v>6957</v>
      </c>
      <c r="H325" t="s">
        <v>6958</v>
      </c>
      <c r="I325">
        <v>38114</v>
      </c>
      <c r="J325">
        <v>39439</v>
      </c>
      <c r="K325" t="s">
        <v>25</v>
      </c>
      <c r="L325" t="s">
        <v>7059</v>
      </c>
      <c r="O325" t="s">
        <v>995</v>
      </c>
      <c r="R325" t="s">
        <v>7058</v>
      </c>
      <c r="S325">
        <v>1326</v>
      </c>
      <c r="T325">
        <v>441</v>
      </c>
    </row>
    <row r="326" spans="1:20" x14ac:dyDescent="0.3">
      <c r="A326">
        <v>325</v>
      </c>
      <c r="B326" t="s">
        <v>20</v>
      </c>
      <c r="C326" t="s">
        <v>31</v>
      </c>
      <c r="D326" t="s">
        <v>22</v>
      </c>
      <c r="E326" t="s">
        <v>23</v>
      </c>
      <c r="F326" t="s">
        <v>5</v>
      </c>
      <c r="H326" t="s">
        <v>24</v>
      </c>
      <c r="I326">
        <v>38140</v>
      </c>
      <c r="J326">
        <v>38574</v>
      </c>
      <c r="K326" t="s">
        <v>42</v>
      </c>
      <c r="R326" t="s">
        <v>146</v>
      </c>
      <c r="S326">
        <v>435</v>
      </c>
    </row>
    <row r="327" spans="1:20" x14ac:dyDescent="0.3">
      <c r="A327">
        <v>326</v>
      </c>
      <c r="B327" t="s">
        <v>28</v>
      </c>
      <c r="C327" t="s">
        <v>33</v>
      </c>
      <c r="D327" t="s">
        <v>22</v>
      </c>
      <c r="E327" t="s">
        <v>23</v>
      </c>
      <c r="F327" t="s">
        <v>5</v>
      </c>
      <c r="H327" t="s">
        <v>24</v>
      </c>
      <c r="I327">
        <v>38140</v>
      </c>
      <c r="J327">
        <v>38574</v>
      </c>
      <c r="K327" t="s">
        <v>42</v>
      </c>
      <c r="L327" t="s">
        <v>147</v>
      </c>
      <c r="O327" t="s">
        <v>38</v>
      </c>
      <c r="R327" t="s">
        <v>146</v>
      </c>
      <c r="S327">
        <v>435</v>
      </c>
      <c r="T327">
        <v>144</v>
      </c>
    </row>
    <row r="328" spans="1:20" x14ac:dyDescent="0.3">
      <c r="A328">
        <v>327</v>
      </c>
      <c r="B328" t="s">
        <v>20</v>
      </c>
      <c r="C328" t="s">
        <v>31</v>
      </c>
      <c r="D328" t="s">
        <v>22</v>
      </c>
      <c r="E328" t="s">
        <v>23</v>
      </c>
      <c r="F328" t="s">
        <v>6754</v>
      </c>
      <c r="G328" t="s">
        <v>6755</v>
      </c>
      <c r="H328" t="s">
        <v>6756</v>
      </c>
      <c r="I328">
        <v>38213</v>
      </c>
      <c r="J328">
        <v>39292</v>
      </c>
      <c r="K328" t="s">
        <v>25</v>
      </c>
      <c r="R328" t="s">
        <v>6842</v>
      </c>
      <c r="S328">
        <v>1080</v>
      </c>
    </row>
    <row r="329" spans="1:20" x14ac:dyDescent="0.3">
      <c r="A329">
        <v>328</v>
      </c>
      <c r="B329" t="s">
        <v>28</v>
      </c>
      <c r="C329" t="s">
        <v>33</v>
      </c>
      <c r="D329" t="s">
        <v>22</v>
      </c>
      <c r="E329" t="s">
        <v>23</v>
      </c>
      <c r="F329" t="s">
        <v>6754</v>
      </c>
      <c r="G329" t="s">
        <v>6755</v>
      </c>
      <c r="H329" t="s">
        <v>6756</v>
      </c>
      <c r="I329">
        <v>38213</v>
      </c>
      <c r="J329">
        <v>39292</v>
      </c>
      <c r="K329" t="s">
        <v>25</v>
      </c>
      <c r="L329" t="s">
        <v>6843</v>
      </c>
      <c r="O329" t="s">
        <v>41</v>
      </c>
      <c r="R329" t="s">
        <v>6842</v>
      </c>
      <c r="S329">
        <v>1080</v>
      </c>
      <c r="T329">
        <v>359</v>
      </c>
    </row>
    <row r="330" spans="1:20" x14ac:dyDescent="0.3">
      <c r="A330">
        <v>329</v>
      </c>
      <c r="B330" t="s">
        <v>20</v>
      </c>
      <c r="C330" t="s">
        <v>31</v>
      </c>
      <c r="D330" t="s">
        <v>22</v>
      </c>
      <c r="E330" t="s">
        <v>23</v>
      </c>
      <c r="F330" t="s">
        <v>6754</v>
      </c>
      <c r="G330" t="s">
        <v>6863</v>
      </c>
      <c r="H330" t="s">
        <v>6864</v>
      </c>
      <c r="I330">
        <v>38546</v>
      </c>
      <c r="J330">
        <v>40015</v>
      </c>
      <c r="K330" t="s">
        <v>25</v>
      </c>
      <c r="R330" t="s">
        <v>6934</v>
      </c>
      <c r="S330">
        <v>1470</v>
      </c>
    </row>
    <row r="331" spans="1:20" x14ac:dyDescent="0.3">
      <c r="A331">
        <v>330</v>
      </c>
      <c r="B331" t="s">
        <v>28</v>
      </c>
      <c r="C331" t="s">
        <v>33</v>
      </c>
      <c r="D331" t="s">
        <v>22</v>
      </c>
      <c r="E331" t="s">
        <v>23</v>
      </c>
      <c r="F331" t="s">
        <v>6754</v>
      </c>
      <c r="G331" t="s">
        <v>6863</v>
      </c>
      <c r="H331" t="s">
        <v>6864</v>
      </c>
      <c r="I331">
        <v>38546</v>
      </c>
      <c r="J331">
        <v>40015</v>
      </c>
      <c r="K331" t="s">
        <v>25</v>
      </c>
      <c r="L331" t="s">
        <v>6935</v>
      </c>
      <c r="O331" t="s">
        <v>41</v>
      </c>
      <c r="R331" t="s">
        <v>6934</v>
      </c>
      <c r="S331">
        <v>1470</v>
      </c>
      <c r="T331">
        <v>489</v>
      </c>
    </row>
    <row r="332" spans="1:20" x14ac:dyDescent="0.3">
      <c r="A332">
        <v>331</v>
      </c>
      <c r="B332" t="s">
        <v>20</v>
      </c>
      <c r="C332" t="s">
        <v>31</v>
      </c>
      <c r="D332" t="s">
        <v>22</v>
      </c>
      <c r="E332" t="s">
        <v>23</v>
      </c>
      <c r="F332" t="s">
        <v>5</v>
      </c>
      <c r="H332" t="s">
        <v>24</v>
      </c>
      <c r="I332">
        <v>38619</v>
      </c>
      <c r="J332">
        <v>39773</v>
      </c>
      <c r="K332" t="s">
        <v>42</v>
      </c>
      <c r="R332" t="s">
        <v>148</v>
      </c>
      <c r="S332">
        <v>1155</v>
      </c>
    </row>
    <row r="333" spans="1:20" x14ac:dyDescent="0.3">
      <c r="A333">
        <v>332</v>
      </c>
      <c r="B333" t="s">
        <v>28</v>
      </c>
      <c r="C333" t="s">
        <v>33</v>
      </c>
      <c r="D333" t="s">
        <v>22</v>
      </c>
      <c r="E333" t="s">
        <v>23</v>
      </c>
      <c r="F333" t="s">
        <v>5</v>
      </c>
      <c r="H333" t="s">
        <v>24</v>
      </c>
      <c r="I333">
        <v>38619</v>
      </c>
      <c r="J333">
        <v>39773</v>
      </c>
      <c r="K333" t="s">
        <v>42</v>
      </c>
      <c r="L333" t="s">
        <v>149</v>
      </c>
      <c r="O333" t="s">
        <v>150</v>
      </c>
      <c r="R333" t="s">
        <v>148</v>
      </c>
      <c r="S333">
        <v>1155</v>
      </c>
      <c r="T333">
        <v>384</v>
      </c>
    </row>
    <row r="334" spans="1:20" x14ac:dyDescent="0.3">
      <c r="A334">
        <v>333</v>
      </c>
      <c r="B334" t="s">
        <v>20</v>
      </c>
      <c r="C334" t="s">
        <v>31</v>
      </c>
      <c r="D334" t="s">
        <v>22</v>
      </c>
      <c r="E334" t="s">
        <v>23</v>
      </c>
      <c r="F334" t="s">
        <v>6754</v>
      </c>
      <c r="G334" t="s">
        <v>6755</v>
      </c>
      <c r="H334" t="s">
        <v>6756</v>
      </c>
      <c r="I334">
        <v>39282</v>
      </c>
      <c r="J334">
        <v>39608</v>
      </c>
      <c r="K334" t="s">
        <v>25</v>
      </c>
      <c r="R334" t="s">
        <v>6844</v>
      </c>
      <c r="S334">
        <v>327</v>
      </c>
    </row>
    <row r="335" spans="1:20" x14ac:dyDescent="0.3">
      <c r="A335">
        <v>334</v>
      </c>
      <c r="B335" t="s">
        <v>28</v>
      </c>
      <c r="C335" t="s">
        <v>33</v>
      </c>
      <c r="D335" t="s">
        <v>22</v>
      </c>
      <c r="E335" t="s">
        <v>23</v>
      </c>
      <c r="F335" t="s">
        <v>6754</v>
      </c>
      <c r="G335" t="s">
        <v>6755</v>
      </c>
      <c r="H335" t="s">
        <v>6756</v>
      </c>
      <c r="I335">
        <v>39282</v>
      </c>
      <c r="J335">
        <v>39608</v>
      </c>
      <c r="K335" t="s">
        <v>25</v>
      </c>
      <c r="L335" t="s">
        <v>6845</v>
      </c>
      <c r="O335" t="s">
        <v>802</v>
      </c>
      <c r="R335" t="s">
        <v>6844</v>
      </c>
      <c r="S335">
        <v>327</v>
      </c>
      <c r="T335">
        <v>108</v>
      </c>
    </row>
    <row r="336" spans="1:20" x14ac:dyDescent="0.3">
      <c r="A336">
        <v>335</v>
      </c>
      <c r="B336" t="s">
        <v>20</v>
      </c>
      <c r="C336" t="s">
        <v>31</v>
      </c>
      <c r="D336" t="s">
        <v>22</v>
      </c>
      <c r="E336" t="s">
        <v>23</v>
      </c>
      <c r="F336" t="s">
        <v>6754</v>
      </c>
      <c r="G336" t="s">
        <v>6957</v>
      </c>
      <c r="H336" t="s">
        <v>6958</v>
      </c>
      <c r="I336">
        <v>39436</v>
      </c>
      <c r="J336">
        <v>39810</v>
      </c>
      <c r="K336" t="s">
        <v>25</v>
      </c>
      <c r="R336" t="s">
        <v>7060</v>
      </c>
      <c r="S336">
        <v>375</v>
      </c>
    </row>
    <row r="337" spans="1:21" x14ac:dyDescent="0.3">
      <c r="A337">
        <v>336</v>
      </c>
      <c r="B337" t="s">
        <v>28</v>
      </c>
      <c r="C337" t="s">
        <v>33</v>
      </c>
      <c r="D337" t="s">
        <v>22</v>
      </c>
      <c r="E337" t="s">
        <v>23</v>
      </c>
      <c r="F337" t="s">
        <v>6754</v>
      </c>
      <c r="G337" t="s">
        <v>6957</v>
      </c>
      <c r="H337" t="s">
        <v>6958</v>
      </c>
      <c r="I337">
        <v>39436</v>
      </c>
      <c r="J337">
        <v>39810</v>
      </c>
      <c r="K337" t="s">
        <v>25</v>
      </c>
      <c r="L337" t="s">
        <v>7061</v>
      </c>
      <c r="O337" t="s">
        <v>38</v>
      </c>
      <c r="R337" t="s">
        <v>7060</v>
      </c>
      <c r="S337">
        <v>375</v>
      </c>
      <c r="T337">
        <v>124</v>
      </c>
    </row>
    <row r="338" spans="1:21" x14ac:dyDescent="0.3">
      <c r="A338">
        <v>337</v>
      </c>
      <c r="B338" t="s">
        <v>20</v>
      </c>
      <c r="C338" t="s">
        <v>21</v>
      </c>
      <c r="D338" t="s">
        <v>22</v>
      </c>
      <c r="E338" t="s">
        <v>23</v>
      </c>
      <c r="F338" t="s">
        <v>6754</v>
      </c>
      <c r="G338" t="s">
        <v>6755</v>
      </c>
      <c r="H338" t="s">
        <v>6756</v>
      </c>
      <c r="I338">
        <v>39692</v>
      </c>
      <c r="J338">
        <v>39899</v>
      </c>
      <c r="K338" t="s">
        <v>25</v>
      </c>
      <c r="R338" t="s">
        <v>6846</v>
      </c>
      <c r="S338">
        <v>208</v>
      </c>
      <c r="U338" t="s">
        <v>27</v>
      </c>
    </row>
    <row r="339" spans="1:21" x14ac:dyDescent="0.3">
      <c r="A339">
        <v>338</v>
      </c>
      <c r="B339" t="s">
        <v>28</v>
      </c>
      <c r="C339" t="s">
        <v>29</v>
      </c>
      <c r="D339" t="s">
        <v>22</v>
      </c>
      <c r="E339" t="s">
        <v>23</v>
      </c>
      <c r="F339" t="s">
        <v>6754</v>
      </c>
      <c r="G339" t="s">
        <v>6755</v>
      </c>
      <c r="H339" t="s">
        <v>6756</v>
      </c>
      <c r="I339">
        <v>39692</v>
      </c>
      <c r="J339">
        <v>39899</v>
      </c>
      <c r="K339" t="s">
        <v>25</v>
      </c>
      <c r="O339" t="s">
        <v>41</v>
      </c>
      <c r="R339" t="s">
        <v>6846</v>
      </c>
      <c r="S339">
        <v>208</v>
      </c>
      <c r="U339" t="s">
        <v>27</v>
      </c>
    </row>
    <row r="340" spans="1:21" x14ac:dyDescent="0.3">
      <c r="A340">
        <v>339</v>
      </c>
      <c r="B340" t="s">
        <v>20</v>
      </c>
      <c r="C340" t="s">
        <v>31</v>
      </c>
      <c r="D340" t="s">
        <v>22</v>
      </c>
      <c r="E340" t="s">
        <v>23</v>
      </c>
      <c r="F340" t="s">
        <v>5</v>
      </c>
      <c r="H340" t="s">
        <v>24</v>
      </c>
      <c r="I340">
        <v>39778</v>
      </c>
      <c r="J340">
        <v>41760</v>
      </c>
      <c r="K340" t="s">
        <v>42</v>
      </c>
      <c r="R340" t="s">
        <v>151</v>
      </c>
      <c r="S340">
        <v>1983</v>
      </c>
    </row>
    <row r="341" spans="1:21" x14ac:dyDescent="0.3">
      <c r="A341">
        <v>340</v>
      </c>
      <c r="B341" t="s">
        <v>28</v>
      </c>
      <c r="C341" t="s">
        <v>33</v>
      </c>
      <c r="D341" t="s">
        <v>22</v>
      </c>
      <c r="E341" t="s">
        <v>23</v>
      </c>
      <c r="F341" t="s">
        <v>5</v>
      </c>
      <c r="H341" t="s">
        <v>24</v>
      </c>
      <c r="I341">
        <v>39778</v>
      </c>
      <c r="J341">
        <v>41760</v>
      </c>
      <c r="K341" t="s">
        <v>42</v>
      </c>
      <c r="L341" t="s">
        <v>152</v>
      </c>
      <c r="O341" t="s">
        <v>153</v>
      </c>
      <c r="R341" t="s">
        <v>151</v>
      </c>
      <c r="S341">
        <v>1983</v>
      </c>
      <c r="T341">
        <v>660</v>
      </c>
    </row>
    <row r="342" spans="1:21" x14ac:dyDescent="0.3">
      <c r="A342">
        <v>341</v>
      </c>
      <c r="B342" t="s">
        <v>20</v>
      </c>
      <c r="C342" t="s">
        <v>31</v>
      </c>
      <c r="D342" t="s">
        <v>22</v>
      </c>
      <c r="E342" t="s">
        <v>23</v>
      </c>
      <c r="F342" t="s">
        <v>6754</v>
      </c>
      <c r="G342" t="s">
        <v>6957</v>
      </c>
      <c r="H342" t="s">
        <v>6958</v>
      </c>
      <c r="I342">
        <v>39807</v>
      </c>
      <c r="J342">
        <v>40703</v>
      </c>
      <c r="K342" t="s">
        <v>25</v>
      </c>
      <c r="R342" t="s">
        <v>7062</v>
      </c>
      <c r="S342">
        <v>897</v>
      </c>
    </row>
    <row r="343" spans="1:21" x14ac:dyDescent="0.3">
      <c r="A343">
        <v>342</v>
      </c>
      <c r="B343" t="s">
        <v>28</v>
      </c>
      <c r="C343" t="s">
        <v>33</v>
      </c>
      <c r="D343" t="s">
        <v>22</v>
      </c>
      <c r="E343" t="s">
        <v>23</v>
      </c>
      <c r="F343" t="s">
        <v>6754</v>
      </c>
      <c r="G343" t="s">
        <v>6957</v>
      </c>
      <c r="H343" t="s">
        <v>6958</v>
      </c>
      <c r="I343">
        <v>39807</v>
      </c>
      <c r="J343">
        <v>40703</v>
      </c>
      <c r="K343" t="s">
        <v>25</v>
      </c>
      <c r="L343" t="s">
        <v>7063</v>
      </c>
      <c r="O343" t="s">
        <v>358</v>
      </c>
      <c r="R343" t="s">
        <v>7062</v>
      </c>
      <c r="S343">
        <v>897</v>
      </c>
      <c r="T343">
        <v>298</v>
      </c>
    </row>
    <row r="344" spans="1:21" x14ac:dyDescent="0.3">
      <c r="A344">
        <v>343</v>
      </c>
      <c r="B344" t="s">
        <v>20</v>
      </c>
      <c r="C344" t="s">
        <v>31</v>
      </c>
      <c r="D344" t="s">
        <v>22</v>
      </c>
      <c r="E344" t="s">
        <v>23</v>
      </c>
      <c r="F344" t="s">
        <v>6754</v>
      </c>
      <c r="G344" t="s">
        <v>6755</v>
      </c>
      <c r="H344" t="s">
        <v>6756</v>
      </c>
      <c r="I344">
        <v>39889</v>
      </c>
      <c r="J344">
        <v>40107</v>
      </c>
      <c r="K344" t="s">
        <v>42</v>
      </c>
      <c r="R344" t="s">
        <v>6847</v>
      </c>
      <c r="S344">
        <v>219</v>
      </c>
    </row>
    <row r="345" spans="1:21" x14ac:dyDescent="0.3">
      <c r="A345">
        <v>344</v>
      </c>
      <c r="B345" t="s">
        <v>28</v>
      </c>
      <c r="C345" t="s">
        <v>33</v>
      </c>
      <c r="D345" t="s">
        <v>22</v>
      </c>
      <c r="E345" t="s">
        <v>23</v>
      </c>
      <c r="F345" t="s">
        <v>6754</v>
      </c>
      <c r="G345" t="s">
        <v>6755</v>
      </c>
      <c r="H345" t="s">
        <v>6756</v>
      </c>
      <c r="I345">
        <v>39889</v>
      </c>
      <c r="J345">
        <v>40107</v>
      </c>
      <c r="K345" t="s">
        <v>42</v>
      </c>
      <c r="L345" t="s">
        <v>6848</v>
      </c>
      <c r="O345" t="s">
        <v>38</v>
      </c>
      <c r="R345" t="s">
        <v>6847</v>
      </c>
      <c r="S345">
        <v>219</v>
      </c>
      <c r="T345">
        <v>72</v>
      </c>
    </row>
    <row r="346" spans="1:21" x14ac:dyDescent="0.3">
      <c r="A346">
        <v>345</v>
      </c>
      <c r="B346" t="s">
        <v>20</v>
      </c>
      <c r="C346" t="s">
        <v>31</v>
      </c>
      <c r="D346" t="s">
        <v>22</v>
      </c>
      <c r="E346" t="s">
        <v>23</v>
      </c>
      <c r="F346" t="s">
        <v>6754</v>
      </c>
      <c r="G346" t="s">
        <v>6863</v>
      </c>
      <c r="H346" t="s">
        <v>6864</v>
      </c>
      <c r="I346">
        <v>40015</v>
      </c>
      <c r="J346">
        <v>40839</v>
      </c>
      <c r="K346" t="s">
        <v>25</v>
      </c>
      <c r="R346" t="s">
        <v>6936</v>
      </c>
      <c r="S346">
        <v>825</v>
      </c>
    </row>
    <row r="347" spans="1:21" x14ac:dyDescent="0.3">
      <c r="A347">
        <v>346</v>
      </c>
      <c r="B347" t="s">
        <v>28</v>
      </c>
      <c r="C347" t="s">
        <v>33</v>
      </c>
      <c r="D347" t="s">
        <v>22</v>
      </c>
      <c r="E347" t="s">
        <v>23</v>
      </c>
      <c r="F347" t="s">
        <v>6754</v>
      </c>
      <c r="G347" t="s">
        <v>6863</v>
      </c>
      <c r="H347" t="s">
        <v>6864</v>
      </c>
      <c r="I347">
        <v>40015</v>
      </c>
      <c r="J347">
        <v>40839</v>
      </c>
      <c r="K347" t="s">
        <v>25</v>
      </c>
      <c r="L347" t="s">
        <v>6937</v>
      </c>
      <c r="O347" t="s">
        <v>2095</v>
      </c>
      <c r="R347" t="s">
        <v>6936</v>
      </c>
      <c r="S347">
        <v>825</v>
      </c>
      <c r="T347">
        <v>274</v>
      </c>
    </row>
    <row r="348" spans="1:21" x14ac:dyDescent="0.3">
      <c r="A348">
        <v>347</v>
      </c>
      <c r="B348" t="s">
        <v>20</v>
      </c>
      <c r="C348" t="s">
        <v>31</v>
      </c>
      <c r="D348" t="s">
        <v>22</v>
      </c>
      <c r="E348" t="s">
        <v>23</v>
      </c>
      <c r="F348" t="s">
        <v>6754</v>
      </c>
      <c r="G348" t="s">
        <v>6755</v>
      </c>
      <c r="H348" t="s">
        <v>6756</v>
      </c>
      <c r="I348">
        <v>40131</v>
      </c>
      <c r="J348">
        <v>40364</v>
      </c>
      <c r="K348" t="s">
        <v>42</v>
      </c>
      <c r="R348" t="s">
        <v>6849</v>
      </c>
      <c r="S348">
        <v>234</v>
      </c>
    </row>
    <row r="349" spans="1:21" x14ac:dyDescent="0.3">
      <c r="A349">
        <v>348</v>
      </c>
      <c r="B349" t="s">
        <v>28</v>
      </c>
      <c r="C349" t="s">
        <v>33</v>
      </c>
      <c r="D349" t="s">
        <v>22</v>
      </c>
      <c r="E349" t="s">
        <v>23</v>
      </c>
      <c r="F349" t="s">
        <v>6754</v>
      </c>
      <c r="G349" t="s">
        <v>6755</v>
      </c>
      <c r="H349" t="s">
        <v>6756</v>
      </c>
      <c r="I349">
        <v>40131</v>
      </c>
      <c r="J349">
        <v>40364</v>
      </c>
      <c r="K349" t="s">
        <v>42</v>
      </c>
      <c r="L349" t="s">
        <v>6850</v>
      </c>
      <c r="O349" t="s">
        <v>38</v>
      </c>
      <c r="R349" t="s">
        <v>6849</v>
      </c>
      <c r="S349">
        <v>234</v>
      </c>
      <c r="T349">
        <v>77</v>
      </c>
    </row>
    <row r="350" spans="1:21" x14ac:dyDescent="0.3">
      <c r="A350">
        <v>349</v>
      </c>
      <c r="B350" t="s">
        <v>20</v>
      </c>
      <c r="C350" t="s">
        <v>31</v>
      </c>
      <c r="D350" t="s">
        <v>22</v>
      </c>
      <c r="E350" t="s">
        <v>23</v>
      </c>
      <c r="F350" t="s">
        <v>6754</v>
      </c>
      <c r="G350" t="s">
        <v>6755</v>
      </c>
      <c r="H350" t="s">
        <v>6756</v>
      </c>
      <c r="I350">
        <v>40394</v>
      </c>
      <c r="J350">
        <v>42046</v>
      </c>
      <c r="K350" t="s">
        <v>42</v>
      </c>
      <c r="R350" t="s">
        <v>6851</v>
      </c>
      <c r="S350">
        <v>1653</v>
      </c>
    </row>
    <row r="351" spans="1:21" x14ac:dyDescent="0.3">
      <c r="A351">
        <v>350</v>
      </c>
      <c r="B351" t="s">
        <v>28</v>
      </c>
      <c r="C351" t="s">
        <v>33</v>
      </c>
      <c r="D351" t="s">
        <v>22</v>
      </c>
      <c r="E351" t="s">
        <v>23</v>
      </c>
      <c r="F351" t="s">
        <v>6754</v>
      </c>
      <c r="G351" t="s">
        <v>6755</v>
      </c>
      <c r="H351" t="s">
        <v>6756</v>
      </c>
      <c r="I351">
        <v>40394</v>
      </c>
      <c r="J351">
        <v>42046</v>
      </c>
      <c r="K351" t="s">
        <v>42</v>
      </c>
      <c r="L351" t="s">
        <v>6852</v>
      </c>
      <c r="O351" t="s">
        <v>38</v>
      </c>
      <c r="R351" t="s">
        <v>6851</v>
      </c>
      <c r="S351">
        <v>1653</v>
      </c>
      <c r="T351">
        <v>550</v>
      </c>
    </row>
    <row r="352" spans="1:21" x14ac:dyDescent="0.3">
      <c r="A352">
        <v>351</v>
      </c>
      <c r="B352" t="s">
        <v>20</v>
      </c>
      <c r="C352" t="s">
        <v>31</v>
      </c>
      <c r="D352" t="s">
        <v>22</v>
      </c>
      <c r="E352" t="s">
        <v>23</v>
      </c>
      <c r="F352" t="s">
        <v>6754</v>
      </c>
      <c r="G352" t="s">
        <v>6957</v>
      </c>
      <c r="H352" t="s">
        <v>6958</v>
      </c>
      <c r="I352">
        <v>40700</v>
      </c>
      <c r="J352">
        <v>41821</v>
      </c>
      <c r="K352" t="s">
        <v>25</v>
      </c>
      <c r="R352" t="s">
        <v>7064</v>
      </c>
      <c r="S352">
        <v>1122</v>
      </c>
    </row>
    <row r="353" spans="1:20" x14ac:dyDescent="0.3">
      <c r="A353">
        <v>352</v>
      </c>
      <c r="B353" t="s">
        <v>28</v>
      </c>
      <c r="C353" t="s">
        <v>33</v>
      </c>
      <c r="D353" t="s">
        <v>22</v>
      </c>
      <c r="E353" t="s">
        <v>23</v>
      </c>
      <c r="F353" t="s">
        <v>6754</v>
      </c>
      <c r="G353" t="s">
        <v>6957</v>
      </c>
      <c r="H353" t="s">
        <v>6958</v>
      </c>
      <c r="I353">
        <v>40700</v>
      </c>
      <c r="J353">
        <v>41821</v>
      </c>
      <c r="K353" t="s">
        <v>25</v>
      </c>
      <c r="L353" t="s">
        <v>7065</v>
      </c>
      <c r="O353" t="s">
        <v>2705</v>
      </c>
      <c r="R353" t="s">
        <v>7064</v>
      </c>
      <c r="S353">
        <v>1122</v>
      </c>
      <c r="T353">
        <v>373</v>
      </c>
    </row>
    <row r="354" spans="1:20" x14ac:dyDescent="0.3">
      <c r="A354">
        <v>353</v>
      </c>
      <c r="B354" t="s">
        <v>20</v>
      </c>
      <c r="C354" t="s">
        <v>31</v>
      </c>
      <c r="D354" t="s">
        <v>22</v>
      </c>
      <c r="E354" t="s">
        <v>23</v>
      </c>
      <c r="F354" t="s">
        <v>6754</v>
      </c>
      <c r="G354" t="s">
        <v>6863</v>
      </c>
      <c r="H354" t="s">
        <v>6864</v>
      </c>
      <c r="I354">
        <v>40919</v>
      </c>
      <c r="J354">
        <v>41515</v>
      </c>
      <c r="K354" t="s">
        <v>25</v>
      </c>
      <c r="R354" t="s">
        <v>6938</v>
      </c>
      <c r="S354">
        <v>597</v>
      </c>
    </row>
    <row r="355" spans="1:20" x14ac:dyDescent="0.3">
      <c r="A355">
        <v>354</v>
      </c>
      <c r="B355" t="s">
        <v>28</v>
      </c>
      <c r="C355" t="s">
        <v>33</v>
      </c>
      <c r="D355" t="s">
        <v>22</v>
      </c>
      <c r="E355" t="s">
        <v>23</v>
      </c>
      <c r="F355" t="s">
        <v>6754</v>
      </c>
      <c r="G355" t="s">
        <v>6863</v>
      </c>
      <c r="H355" t="s">
        <v>6864</v>
      </c>
      <c r="I355">
        <v>40919</v>
      </c>
      <c r="J355">
        <v>41515</v>
      </c>
      <c r="K355" t="s">
        <v>25</v>
      </c>
      <c r="L355" t="s">
        <v>6939</v>
      </c>
      <c r="O355" t="s">
        <v>4675</v>
      </c>
      <c r="R355" t="s">
        <v>6938</v>
      </c>
      <c r="S355">
        <v>597</v>
      </c>
      <c r="T355">
        <v>198</v>
      </c>
    </row>
    <row r="356" spans="1:20" x14ac:dyDescent="0.3">
      <c r="A356">
        <v>355</v>
      </c>
      <c r="B356" t="s">
        <v>20</v>
      </c>
      <c r="C356" t="s">
        <v>31</v>
      </c>
      <c r="D356" t="s">
        <v>22</v>
      </c>
      <c r="E356" t="s">
        <v>23</v>
      </c>
      <c r="F356" t="s">
        <v>6754</v>
      </c>
      <c r="G356" t="s">
        <v>6863</v>
      </c>
      <c r="H356" t="s">
        <v>6864</v>
      </c>
      <c r="I356">
        <v>41697</v>
      </c>
      <c r="J356">
        <v>42356</v>
      </c>
      <c r="K356" t="s">
        <v>25</v>
      </c>
      <c r="R356" t="s">
        <v>6940</v>
      </c>
      <c r="S356">
        <v>660</v>
      </c>
    </row>
    <row r="357" spans="1:20" x14ac:dyDescent="0.3">
      <c r="A357">
        <v>356</v>
      </c>
      <c r="B357" t="s">
        <v>28</v>
      </c>
      <c r="C357" t="s">
        <v>33</v>
      </c>
      <c r="D357" t="s">
        <v>22</v>
      </c>
      <c r="E357" t="s">
        <v>23</v>
      </c>
      <c r="F357" t="s">
        <v>6754</v>
      </c>
      <c r="G357" t="s">
        <v>6863</v>
      </c>
      <c r="H357" t="s">
        <v>6864</v>
      </c>
      <c r="I357">
        <v>41697</v>
      </c>
      <c r="J357">
        <v>42356</v>
      </c>
      <c r="K357" t="s">
        <v>25</v>
      </c>
      <c r="L357" t="s">
        <v>6941</v>
      </c>
      <c r="O357" t="s">
        <v>5885</v>
      </c>
      <c r="R357" t="s">
        <v>6940</v>
      </c>
      <c r="S357">
        <v>660</v>
      </c>
      <c r="T357">
        <v>219</v>
      </c>
    </row>
    <row r="358" spans="1:20" x14ac:dyDescent="0.3">
      <c r="A358">
        <v>357</v>
      </c>
      <c r="B358" t="s">
        <v>20</v>
      </c>
      <c r="C358" t="s">
        <v>31</v>
      </c>
      <c r="D358" t="s">
        <v>22</v>
      </c>
      <c r="E358" t="s">
        <v>23</v>
      </c>
      <c r="F358" t="s">
        <v>5</v>
      </c>
      <c r="H358" t="s">
        <v>24</v>
      </c>
      <c r="I358">
        <v>41874</v>
      </c>
      <c r="J358">
        <v>42572</v>
      </c>
      <c r="K358" t="s">
        <v>42</v>
      </c>
      <c r="R358" t="s">
        <v>154</v>
      </c>
      <c r="S358">
        <v>699</v>
      </c>
    </row>
    <row r="359" spans="1:20" x14ac:dyDescent="0.3">
      <c r="A359">
        <v>358</v>
      </c>
      <c r="B359" t="s">
        <v>28</v>
      </c>
      <c r="C359" t="s">
        <v>33</v>
      </c>
      <c r="D359" t="s">
        <v>22</v>
      </c>
      <c r="E359" t="s">
        <v>23</v>
      </c>
      <c r="F359" t="s">
        <v>5</v>
      </c>
      <c r="H359" t="s">
        <v>24</v>
      </c>
      <c r="I359">
        <v>41874</v>
      </c>
      <c r="J359">
        <v>42572</v>
      </c>
      <c r="K359" t="s">
        <v>42</v>
      </c>
      <c r="L359" t="s">
        <v>155</v>
      </c>
      <c r="O359" t="s">
        <v>156</v>
      </c>
      <c r="R359" t="s">
        <v>154</v>
      </c>
      <c r="S359">
        <v>699</v>
      </c>
      <c r="T359">
        <v>232</v>
      </c>
    </row>
    <row r="360" spans="1:20" x14ac:dyDescent="0.3">
      <c r="A360">
        <v>359</v>
      </c>
      <c r="B360" t="s">
        <v>20</v>
      </c>
      <c r="C360" t="s">
        <v>31</v>
      </c>
      <c r="D360" t="s">
        <v>22</v>
      </c>
      <c r="E360" t="s">
        <v>23</v>
      </c>
      <c r="F360" t="s">
        <v>6754</v>
      </c>
      <c r="G360" t="s">
        <v>6957</v>
      </c>
      <c r="H360" t="s">
        <v>6958</v>
      </c>
      <c r="I360">
        <v>42161</v>
      </c>
      <c r="J360">
        <v>42676</v>
      </c>
      <c r="K360" t="s">
        <v>25</v>
      </c>
      <c r="R360" t="s">
        <v>7066</v>
      </c>
      <c r="S360">
        <v>516</v>
      </c>
    </row>
    <row r="361" spans="1:20" x14ac:dyDescent="0.3">
      <c r="A361">
        <v>360</v>
      </c>
      <c r="B361" t="s">
        <v>28</v>
      </c>
      <c r="C361" t="s">
        <v>33</v>
      </c>
      <c r="D361" t="s">
        <v>22</v>
      </c>
      <c r="E361" t="s">
        <v>23</v>
      </c>
      <c r="F361" t="s">
        <v>6754</v>
      </c>
      <c r="G361" t="s">
        <v>6957</v>
      </c>
      <c r="H361" t="s">
        <v>6958</v>
      </c>
      <c r="I361">
        <v>42161</v>
      </c>
      <c r="J361">
        <v>42676</v>
      </c>
      <c r="K361" t="s">
        <v>25</v>
      </c>
      <c r="L361" t="s">
        <v>7067</v>
      </c>
      <c r="O361" t="s">
        <v>38</v>
      </c>
      <c r="R361" t="s">
        <v>7066</v>
      </c>
      <c r="S361">
        <v>516</v>
      </c>
      <c r="T361">
        <v>171</v>
      </c>
    </row>
    <row r="362" spans="1:20" x14ac:dyDescent="0.3">
      <c r="A362">
        <v>361</v>
      </c>
      <c r="B362" t="s">
        <v>20</v>
      </c>
      <c r="C362" t="s">
        <v>31</v>
      </c>
      <c r="D362" t="s">
        <v>22</v>
      </c>
      <c r="E362" t="s">
        <v>23</v>
      </c>
      <c r="F362" t="s">
        <v>6754</v>
      </c>
      <c r="G362" t="s">
        <v>6863</v>
      </c>
      <c r="H362" t="s">
        <v>6864</v>
      </c>
      <c r="I362">
        <v>42384</v>
      </c>
      <c r="J362">
        <v>42641</v>
      </c>
      <c r="K362" t="s">
        <v>25</v>
      </c>
      <c r="R362" t="s">
        <v>6942</v>
      </c>
      <c r="S362">
        <v>258</v>
      </c>
    </row>
    <row r="363" spans="1:20" x14ac:dyDescent="0.3">
      <c r="A363">
        <v>362</v>
      </c>
      <c r="B363" t="s">
        <v>28</v>
      </c>
      <c r="C363" t="s">
        <v>33</v>
      </c>
      <c r="D363" t="s">
        <v>22</v>
      </c>
      <c r="E363" t="s">
        <v>23</v>
      </c>
      <c r="F363" t="s">
        <v>6754</v>
      </c>
      <c r="G363" t="s">
        <v>6863</v>
      </c>
      <c r="H363" t="s">
        <v>6864</v>
      </c>
      <c r="I363">
        <v>42384</v>
      </c>
      <c r="J363">
        <v>42641</v>
      </c>
      <c r="K363" t="s">
        <v>25</v>
      </c>
      <c r="L363" t="s">
        <v>6943</v>
      </c>
      <c r="O363" t="s">
        <v>38</v>
      </c>
      <c r="R363" t="s">
        <v>6942</v>
      </c>
      <c r="S363">
        <v>258</v>
      </c>
      <c r="T363">
        <v>85</v>
      </c>
    </row>
    <row r="364" spans="1:20" x14ac:dyDescent="0.3">
      <c r="A364">
        <v>363</v>
      </c>
      <c r="B364" t="s">
        <v>20</v>
      </c>
      <c r="C364" t="s">
        <v>31</v>
      </c>
      <c r="D364" t="s">
        <v>22</v>
      </c>
      <c r="E364" t="s">
        <v>23</v>
      </c>
      <c r="F364" t="s">
        <v>6754</v>
      </c>
      <c r="G364" t="s">
        <v>6863</v>
      </c>
      <c r="H364" t="s">
        <v>6864</v>
      </c>
      <c r="I364">
        <v>42681</v>
      </c>
      <c r="J364">
        <v>43736</v>
      </c>
      <c r="K364" t="s">
        <v>42</v>
      </c>
      <c r="R364" t="s">
        <v>6944</v>
      </c>
      <c r="S364">
        <v>1056</v>
      </c>
    </row>
    <row r="365" spans="1:20" x14ac:dyDescent="0.3">
      <c r="A365">
        <v>364</v>
      </c>
      <c r="B365" t="s">
        <v>28</v>
      </c>
      <c r="C365" t="s">
        <v>33</v>
      </c>
      <c r="D365" t="s">
        <v>22</v>
      </c>
      <c r="E365" t="s">
        <v>23</v>
      </c>
      <c r="F365" t="s">
        <v>6754</v>
      </c>
      <c r="G365" t="s">
        <v>6863</v>
      </c>
      <c r="H365" t="s">
        <v>6864</v>
      </c>
      <c r="I365">
        <v>42681</v>
      </c>
      <c r="J365">
        <v>43736</v>
      </c>
      <c r="K365" t="s">
        <v>42</v>
      </c>
      <c r="L365" t="s">
        <v>6945</v>
      </c>
      <c r="O365" t="s">
        <v>6946</v>
      </c>
      <c r="R365" t="s">
        <v>6944</v>
      </c>
      <c r="S365">
        <v>1056</v>
      </c>
      <c r="T365">
        <v>351</v>
      </c>
    </row>
    <row r="366" spans="1:20" x14ac:dyDescent="0.3">
      <c r="A366">
        <v>365</v>
      </c>
      <c r="B366" t="s">
        <v>20</v>
      </c>
      <c r="C366" t="s">
        <v>31</v>
      </c>
      <c r="D366" t="s">
        <v>22</v>
      </c>
      <c r="E366" t="s">
        <v>23</v>
      </c>
      <c r="F366" t="s">
        <v>6754</v>
      </c>
      <c r="G366" t="s">
        <v>6755</v>
      </c>
      <c r="H366" t="s">
        <v>6756</v>
      </c>
      <c r="I366">
        <v>42682</v>
      </c>
      <c r="J366">
        <v>42894</v>
      </c>
      <c r="K366" t="s">
        <v>42</v>
      </c>
      <c r="R366" t="s">
        <v>6853</v>
      </c>
      <c r="S366">
        <v>213</v>
      </c>
    </row>
    <row r="367" spans="1:20" x14ac:dyDescent="0.3">
      <c r="A367">
        <v>366</v>
      </c>
      <c r="B367" t="s">
        <v>28</v>
      </c>
      <c r="C367" t="s">
        <v>33</v>
      </c>
      <c r="D367" t="s">
        <v>22</v>
      </c>
      <c r="E367" t="s">
        <v>23</v>
      </c>
      <c r="F367" t="s">
        <v>6754</v>
      </c>
      <c r="G367" t="s">
        <v>6755</v>
      </c>
      <c r="H367" t="s">
        <v>6756</v>
      </c>
      <c r="I367">
        <v>42682</v>
      </c>
      <c r="J367">
        <v>42894</v>
      </c>
      <c r="K367" t="s">
        <v>42</v>
      </c>
      <c r="L367" t="s">
        <v>6854</v>
      </c>
      <c r="O367" t="s">
        <v>38</v>
      </c>
      <c r="R367" t="s">
        <v>6853</v>
      </c>
      <c r="S367">
        <v>213</v>
      </c>
      <c r="T367">
        <v>70</v>
      </c>
    </row>
    <row r="368" spans="1:20" x14ac:dyDescent="0.3">
      <c r="A368">
        <v>367</v>
      </c>
      <c r="B368" t="s">
        <v>20</v>
      </c>
      <c r="C368" t="s">
        <v>31</v>
      </c>
      <c r="D368" t="s">
        <v>22</v>
      </c>
      <c r="E368" t="s">
        <v>23</v>
      </c>
      <c r="F368" t="s">
        <v>5</v>
      </c>
      <c r="H368" t="s">
        <v>24</v>
      </c>
      <c r="I368">
        <v>42717</v>
      </c>
      <c r="J368">
        <v>43718</v>
      </c>
      <c r="K368" t="s">
        <v>42</v>
      </c>
      <c r="R368" t="s">
        <v>157</v>
      </c>
      <c r="S368">
        <v>1002</v>
      </c>
    </row>
    <row r="369" spans="1:21" x14ac:dyDescent="0.3">
      <c r="A369">
        <v>368</v>
      </c>
      <c r="B369" t="s">
        <v>28</v>
      </c>
      <c r="C369" t="s">
        <v>33</v>
      </c>
      <c r="D369" t="s">
        <v>22</v>
      </c>
      <c r="E369" t="s">
        <v>23</v>
      </c>
      <c r="F369" t="s">
        <v>5</v>
      </c>
      <c r="H369" t="s">
        <v>24</v>
      </c>
      <c r="I369">
        <v>42717</v>
      </c>
      <c r="J369">
        <v>43718</v>
      </c>
      <c r="K369" t="s">
        <v>42</v>
      </c>
      <c r="L369" t="s">
        <v>158</v>
      </c>
      <c r="O369" t="s">
        <v>159</v>
      </c>
      <c r="R369" t="s">
        <v>157</v>
      </c>
      <c r="S369">
        <v>1002</v>
      </c>
      <c r="T369">
        <v>333</v>
      </c>
    </row>
    <row r="370" spans="1:21" x14ac:dyDescent="0.3">
      <c r="A370">
        <v>369</v>
      </c>
      <c r="B370" t="s">
        <v>20</v>
      </c>
      <c r="C370" t="s">
        <v>31</v>
      </c>
      <c r="D370" t="s">
        <v>22</v>
      </c>
      <c r="E370" t="s">
        <v>23</v>
      </c>
      <c r="F370" t="s">
        <v>6754</v>
      </c>
      <c r="G370" t="s">
        <v>6755</v>
      </c>
      <c r="H370" t="s">
        <v>6756</v>
      </c>
      <c r="I370">
        <v>43121</v>
      </c>
      <c r="J370">
        <v>44506</v>
      </c>
      <c r="K370" t="s">
        <v>25</v>
      </c>
      <c r="R370" t="s">
        <v>6855</v>
      </c>
      <c r="S370">
        <v>1386</v>
      </c>
    </row>
    <row r="371" spans="1:21" x14ac:dyDescent="0.3">
      <c r="A371">
        <v>370</v>
      </c>
      <c r="B371" t="s">
        <v>28</v>
      </c>
      <c r="C371" t="s">
        <v>33</v>
      </c>
      <c r="D371" t="s">
        <v>22</v>
      </c>
      <c r="E371" t="s">
        <v>23</v>
      </c>
      <c r="F371" t="s">
        <v>6754</v>
      </c>
      <c r="G371" t="s">
        <v>6755</v>
      </c>
      <c r="H371" t="s">
        <v>6756</v>
      </c>
      <c r="I371">
        <v>43121</v>
      </c>
      <c r="J371">
        <v>44506</v>
      </c>
      <c r="K371" t="s">
        <v>25</v>
      </c>
      <c r="L371" t="s">
        <v>6856</v>
      </c>
      <c r="O371" t="s">
        <v>41</v>
      </c>
      <c r="R371" t="s">
        <v>6855</v>
      </c>
      <c r="S371">
        <v>1386</v>
      </c>
      <c r="T371">
        <v>461</v>
      </c>
    </row>
    <row r="372" spans="1:21" x14ac:dyDescent="0.3">
      <c r="A372">
        <v>371</v>
      </c>
      <c r="B372" t="s">
        <v>20</v>
      </c>
      <c r="C372" t="s">
        <v>21</v>
      </c>
      <c r="D372" t="s">
        <v>22</v>
      </c>
      <c r="E372" t="s">
        <v>23</v>
      </c>
      <c r="F372" t="s">
        <v>5</v>
      </c>
      <c r="H372" t="s">
        <v>24</v>
      </c>
      <c r="I372">
        <v>43871</v>
      </c>
      <c r="J372">
        <v>45637</v>
      </c>
      <c r="K372" t="s">
        <v>42</v>
      </c>
      <c r="R372" t="s">
        <v>160</v>
      </c>
      <c r="S372">
        <v>1767</v>
      </c>
      <c r="U372" t="s">
        <v>27</v>
      </c>
    </row>
    <row r="373" spans="1:21" x14ac:dyDescent="0.3">
      <c r="A373">
        <v>372</v>
      </c>
      <c r="B373" t="s">
        <v>28</v>
      </c>
      <c r="C373" t="s">
        <v>29</v>
      </c>
      <c r="D373" t="s">
        <v>22</v>
      </c>
      <c r="E373" t="s">
        <v>23</v>
      </c>
      <c r="F373" t="s">
        <v>5</v>
      </c>
      <c r="H373" t="s">
        <v>24</v>
      </c>
      <c r="I373">
        <v>43871</v>
      </c>
      <c r="J373">
        <v>45637</v>
      </c>
      <c r="K373" t="s">
        <v>42</v>
      </c>
      <c r="O373" t="s">
        <v>161</v>
      </c>
      <c r="R373" t="s">
        <v>160</v>
      </c>
      <c r="S373">
        <v>1767</v>
      </c>
      <c r="U373" t="s">
        <v>27</v>
      </c>
    </row>
    <row r="374" spans="1:21" x14ac:dyDescent="0.3">
      <c r="A374">
        <v>373</v>
      </c>
      <c r="B374" t="s">
        <v>20</v>
      </c>
      <c r="C374" t="s">
        <v>31</v>
      </c>
      <c r="D374" t="s">
        <v>22</v>
      </c>
      <c r="E374" t="s">
        <v>23</v>
      </c>
      <c r="F374" t="s">
        <v>6754</v>
      </c>
      <c r="G374" t="s">
        <v>6863</v>
      </c>
      <c r="H374" t="s">
        <v>6864</v>
      </c>
      <c r="I374">
        <v>44617</v>
      </c>
      <c r="J374">
        <v>44844</v>
      </c>
      <c r="K374" t="s">
        <v>25</v>
      </c>
      <c r="R374" t="s">
        <v>6947</v>
      </c>
      <c r="S374">
        <v>228</v>
      </c>
    </row>
    <row r="375" spans="1:21" x14ac:dyDescent="0.3">
      <c r="A375">
        <v>374</v>
      </c>
      <c r="B375" t="s">
        <v>28</v>
      </c>
      <c r="C375" t="s">
        <v>33</v>
      </c>
      <c r="D375" t="s">
        <v>22</v>
      </c>
      <c r="E375" t="s">
        <v>23</v>
      </c>
      <c r="F375" t="s">
        <v>6754</v>
      </c>
      <c r="G375" t="s">
        <v>6863</v>
      </c>
      <c r="H375" t="s">
        <v>6864</v>
      </c>
      <c r="I375">
        <v>44617</v>
      </c>
      <c r="J375">
        <v>44844</v>
      </c>
      <c r="K375" t="s">
        <v>25</v>
      </c>
      <c r="L375" t="s">
        <v>6948</v>
      </c>
      <c r="O375" t="s">
        <v>6839</v>
      </c>
      <c r="R375" t="s">
        <v>6947</v>
      </c>
      <c r="S375">
        <v>228</v>
      </c>
      <c r="T375">
        <v>75</v>
      </c>
    </row>
    <row r="376" spans="1:21" x14ac:dyDescent="0.3">
      <c r="A376">
        <v>375</v>
      </c>
      <c r="B376" t="s">
        <v>20</v>
      </c>
      <c r="C376" t="s">
        <v>21</v>
      </c>
      <c r="D376" t="s">
        <v>22</v>
      </c>
      <c r="E376" t="s">
        <v>23</v>
      </c>
      <c r="F376" t="s">
        <v>6754</v>
      </c>
      <c r="G376" t="s">
        <v>6755</v>
      </c>
      <c r="H376" t="s">
        <v>6756</v>
      </c>
      <c r="I376">
        <v>44692</v>
      </c>
      <c r="J376">
        <v>45612</v>
      </c>
      <c r="K376" t="s">
        <v>25</v>
      </c>
      <c r="R376" t="s">
        <v>6857</v>
      </c>
      <c r="S376">
        <v>921</v>
      </c>
      <c r="U376" t="s">
        <v>27</v>
      </c>
    </row>
    <row r="377" spans="1:21" x14ac:dyDescent="0.3">
      <c r="A377">
        <v>376</v>
      </c>
      <c r="B377" t="s">
        <v>28</v>
      </c>
      <c r="C377" t="s">
        <v>29</v>
      </c>
      <c r="D377" t="s">
        <v>22</v>
      </c>
      <c r="E377" t="s">
        <v>23</v>
      </c>
      <c r="F377" t="s">
        <v>6754</v>
      </c>
      <c r="G377" t="s">
        <v>6755</v>
      </c>
      <c r="H377" t="s">
        <v>6756</v>
      </c>
      <c r="I377">
        <v>44692</v>
      </c>
      <c r="J377">
        <v>45612</v>
      </c>
      <c r="K377" t="s">
        <v>25</v>
      </c>
      <c r="O377" t="s">
        <v>107</v>
      </c>
      <c r="R377" t="s">
        <v>6857</v>
      </c>
      <c r="S377">
        <v>921</v>
      </c>
      <c r="U377" t="s">
        <v>27</v>
      </c>
    </row>
    <row r="378" spans="1:21" x14ac:dyDescent="0.3">
      <c r="A378">
        <v>377</v>
      </c>
      <c r="B378" t="s">
        <v>20</v>
      </c>
      <c r="C378" t="s">
        <v>31</v>
      </c>
      <c r="D378" t="s">
        <v>22</v>
      </c>
      <c r="E378" t="s">
        <v>23</v>
      </c>
      <c r="F378" t="s">
        <v>6754</v>
      </c>
      <c r="G378" t="s">
        <v>6863</v>
      </c>
      <c r="H378" t="s">
        <v>6864</v>
      </c>
      <c r="I378">
        <v>44841</v>
      </c>
      <c r="J378">
        <v>45236</v>
      </c>
      <c r="K378" t="s">
        <v>25</v>
      </c>
      <c r="R378" t="s">
        <v>6949</v>
      </c>
      <c r="S378">
        <v>396</v>
      </c>
    </row>
    <row r="379" spans="1:21" x14ac:dyDescent="0.3">
      <c r="A379">
        <v>378</v>
      </c>
      <c r="B379" t="s">
        <v>28</v>
      </c>
      <c r="C379" t="s">
        <v>33</v>
      </c>
      <c r="D379" t="s">
        <v>22</v>
      </c>
      <c r="E379" t="s">
        <v>23</v>
      </c>
      <c r="F379" t="s">
        <v>6754</v>
      </c>
      <c r="G379" t="s">
        <v>6863</v>
      </c>
      <c r="H379" t="s">
        <v>6864</v>
      </c>
      <c r="I379">
        <v>44841</v>
      </c>
      <c r="J379">
        <v>45236</v>
      </c>
      <c r="K379" t="s">
        <v>25</v>
      </c>
      <c r="L379" t="s">
        <v>6950</v>
      </c>
      <c r="O379" t="s">
        <v>6951</v>
      </c>
      <c r="R379" t="s">
        <v>6949</v>
      </c>
      <c r="S379">
        <v>396</v>
      </c>
      <c r="T379">
        <v>131</v>
      </c>
    </row>
    <row r="380" spans="1:21" x14ac:dyDescent="0.3">
      <c r="A380">
        <v>379</v>
      </c>
      <c r="B380" t="s">
        <v>20</v>
      </c>
      <c r="C380" t="s">
        <v>31</v>
      </c>
      <c r="D380" t="s">
        <v>22</v>
      </c>
      <c r="E380" t="s">
        <v>23</v>
      </c>
      <c r="F380" t="s">
        <v>6754</v>
      </c>
      <c r="G380" t="s">
        <v>6863</v>
      </c>
      <c r="H380" t="s">
        <v>6864</v>
      </c>
      <c r="I380">
        <v>45364</v>
      </c>
      <c r="J380">
        <v>45609</v>
      </c>
      <c r="K380" t="s">
        <v>25</v>
      </c>
      <c r="R380" t="s">
        <v>6952</v>
      </c>
      <c r="S380">
        <v>246</v>
      </c>
    </row>
    <row r="381" spans="1:21" x14ac:dyDescent="0.3">
      <c r="A381">
        <v>380</v>
      </c>
      <c r="B381" t="s">
        <v>28</v>
      </c>
      <c r="C381" t="s">
        <v>33</v>
      </c>
      <c r="D381" t="s">
        <v>22</v>
      </c>
      <c r="E381" t="s">
        <v>23</v>
      </c>
      <c r="F381" t="s">
        <v>6754</v>
      </c>
      <c r="G381" t="s">
        <v>6863</v>
      </c>
      <c r="H381" t="s">
        <v>6864</v>
      </c>
      <c r="I381">
        <v>45364</v>
      </c>
      <c r="J381">
        <v>45609</v>
      </c>
      <c r="K381" t="s">
        <v>25</v>
      </c>
      <c r="L381" t="s">
        <v>6953</v>
      </c>
      <c r="O381" t="s">
        <v>4534</v>
      </c>
      <c r="R381" t="s">
        <v>6952</v>
      </c>
      <c r="S381">
        <v>246</v>
      </c>
      <c r="T381">
        <v>81</v>
      </c>
    </row>
    <row r="382" spans="1:21" x14ac:dyDescent="0.3">
      <c r="A382">
        <v>381</v>
      </c>
      <c r="B382" t="s">
        <v>20</v>
      </c>
      <c r="C382" t="s">
        <v>31</v>
      </c>
      <c r="D382" t="s">
        <v>22</v>
      </c>
      <c r="E382" t="s">
        <v>23</v>
      </c>
      <c r="F382" t="s">
        <v>6754</v>
      </c>
      <c r="G382" t="s">
        <v>6863</v>
      </c>
      <c r="H382" t="s">
        <v>6864</v>
      </c>
      <c r="I382">
        <v>45606</v>
      </c>
      <c r="J382">
        <v>45992</v>
      </c>
      <c r="K382" t="s">
        <v>25</v>
      </c>
      <c r="R382" t="s">
        <v>6954</v>
      </c>
      <c r="S382">
        <v>387</v>
      </c>
    </row>
    <row r="383" spans="1:21" x14ac:dyDescent="0.3">
      <c r="A383">
        <v>382</v>
      </c>
      <c r="B383" t="s">
        <v>28</v>
      </c>
      <c r="C383" t="s">
        <v>33</v>
      </c>
      <c r="D383" t="s">
        <v>22</v>
      </c>
      <c r="E383" t="s">
        <v>23</v>
      </c>
      <c r="F383" t="s">
        <v>6754</v>
      </c>
      <c r="G383" t="s">
        <v>6863</v>
      </c>
      <c r="H383" t="s">
        <v>6864</v>
      </c>
      <c r="I383">
        <v>45606</v>
      </c>
      <c r="J383">
        <v>45992</v>
      </c>
      <c r="K383" t="s">
        <v>25</v>
      </c>
      <c r="L383" t="s">
        <v>6955</v>
      </c>
      <c r="O383" t="s">
        <v>4531</v>
      </c>
      <c r="R383" t="s">
        <v>6954</v>
      </c>
      <c r="S383">
        <v>387</v>
      </c>
      <c r="T383">
        <v>128</v>
      </c>
    </row>
    <row r="384" spans="1:21" x14ac:dyDescent="0.3">
      <c r="A384">
        <v>383</v>
      </c>
      <c r="B384" t="s">
        <v>20</v>
      </c>
      <c r="C384" t="s">
        <v>31</v>
      </c>
      <c r="D384" t="s">
        <v>22</v>
      </c>
      <c r="E384" t="s">
        <v>23</v>
      </c>
      <c r="F384" t="s">
        <v>6754</v>
      </c>
      <c r="G384" t="s">
        <v>6755</v>
      </c>
      <c r="H384" t="s">
        <v>6756</v>
      </c>
      <c r="I384">
        <v>45702</v>
      </c>
      <c r="J384">
        <v>46625</v>
      </c>
      <c r="K384" t="s">
        <v>42</v>
      </c>
      <c r="R384" t="s">
        <v>6858</v>
      </c>
      <c r="S384">
        <v>924</v>
      </c>
    </row>
    <row r="385" spans="1:21" x14ac:dyDescent="0.3">
      <c r="A385">
        <v>384</v>
      </c>
      <c r="B385" t="s">
        <v>28</v>
      </c>
      <c r="C385" t="s">
        <v>33</v>
      </c>
      <c r="D385" t="s">
        <v>22</v>
      </c>
      <c r="E385" t="s">
        <v>23</v>
      </c>
      <c r="F385" t="s">
        <v>6754</v>
      </c>
      <c r="G385" t="s">
        <v>6755</v>
      </c>
      <c r="H385" t="s">
        <v>6756</v>
      </c>
      <c r="I385">
        <v>45702</v>
      </c>
      <c r="J385">
        <v>46625</v>
      </c>
      <c r="K385" t="s">
        <v>42</v>
      </c>
      <c r="L385" t="s">
        <v>6859</v>
      </c>
      <c r="O385" t="s">
        <v>358</v>
      </c>
      <c r="R385" t="s">
        <v>6858</v>
      </c>
      <c r="S385">
        <v>924</v>
      </c>
      <c r="T385">
        <v>307</v>
      </c>
    </row>
    <row r="386" spans="1:21" x14ac:dyDescent="0.3">
      <c r="A386">
        <v>385</v>
      </c>
      <c r="B386" t="s">
        <v>20</v>
      </c>
      <c r="C386" t="s">
        <v>31</v>
      </c>
      <c r="D386" t="s">
        <v>22</v>
      </c>
      <c r="E386" t="s">
        <v>23</v>
      </c>
      <c r="F386" t="s">
        <v>5</v>
      </c>
      <c r="H386" t="s">
        <v>24</v>
      </c>
      <c r="I386">
        <v>45722</v>
      </c>
      <c r="J386">
        <v>46744</v>
      </c>
      <c r="K386" t="s">
        <v>42</v>
      </c>
      <c r="R386" t="s">
        <v>162</v>
      </c>
      <c r="S386">
        <v>1023</v>
      </c>
    </row>
    <row r="387" spans="1:21" x14ac:dyDescent="0.3">
      <c r="A387">
        <v>386</v>
      </c>
      <c r="B387" t="s">
        <v>28</v>
      </c>
      <c r="C387" t="s">
        <v>33</v>
      </c>
      <c r="D387" t="s">
        <v>22</v>
      </c>
      <c r="E387" t="s">
        <v>23</v>
      </c>
      <c r="F387" t="s">
        <v>5</v>
      </c>
      <c r="H387" t="s">
        <v>24</v>
      </c>
      <c r="I387">
        <v>45722</v>
      </c>
      <c r="J387">
        <v>46744</v>
      </c>
      <c r="K387" t="s">
        <v>42</v>
      </c>
      <c r="L387" t="s">
        <v>163</v>
      </c>
      <c r="O387" t="s">
        <v>164</v>
      </c>
      <c r="R387" t="s">
        <v>162</v>
      </c>
      <c r="S387">
        <v>1023</v>
      </c>
      <c r="T387">
        <v>340</v>
      </c>
    </row>
    <row r="388" spans="1:21" x14ac:dyDescent="0.3">
      <c r="A388">
        <v>387</v>
      </c>
      <c r="B388" t="s">
        <v>20</v>
      </c>
      <c r="C388" t="s">
        <v>21</v>
      </c>
      <c r="D388" t="s">
        <v>22</v>
      </c>
      <c r="E388" t="s">
        <v>23</v>
      </c>
      <c r="F388" t="s">
        <v>6754</v>
      </c>
      <c r="G388" t="s">
        <v>6863</v>
      </c>
      <c r="H388" t="s">
        <v>6864</v>
      </c>
      <c r="I388">
        <v>46008</v>
      </c>
      <c r="J388">
        <v>46190</v>
      </c>
      <c r="K388" t="s">
        <v>25</v>
      </c>
      <c r="R388" t="s">
        <v>6956</v>
      </c>
      <c r="S388">
        <v>183</v>
      </c>
      <c r="U388" t="s">
        <v>27</v>
      </c>
    </row>
    <row r="389" spans="1:21" x14ac:dyDescent="0.3">
      <c r="A389">
        <v>388</v>
      </c>
      <c r="B389" t="s">
        <v>28</v>
      </c>
      <c r="C389" t="s">
        <v>29</v>
      </c>
      <c r="D389" t="s">
        <v>22</v>
      </c>
      <c r="E389" t="s">
        <v>23</v>
      </c>
      <c r="F389" t="s">
        <v>6754</v>
      </c>
      <c r="G389" t="s">
        <v>6863</v>
      </c>
      <c r="H389" t="s">
        <v>6864</v>
      </c>
      <c r="I389">
        <v>46008</v>
      </c>
      <c r="J389">
        <v>46190</v>
      </c>
      <c r="K389" t="s">
        <v>25</v>
      </c>
      <c r="O389" t="s">
        <v>38</v>
      </c>
      <c r="R389" t="s">
        <v>6956</v>
      </c>
      <c r="S389">
        <v>183</v>
      </c>
      <c r="U389" t="s">
        <v>27</v>
      </c>
    </row>
    <row r="390" spans="1:21" x14ac:dyDescent="0.3">
      <c r="A390">
        <v>389</v>
      </c>
      <c r="B390" t="s">
        <v>20</v>
      </c>
      <c r="C390" t="s">
        <v>31</v>
      </c>
      <c r="D390" t="s">
        <v>22</v>
      </c>
      <c r="E390" t="s">
        <v>23</v>
      </c>
      <c r="F390" t="s">
        <v>6754</v>
      </c>
      <c r="G390" t="s">
        <v>6755</v>
      </c>
      <c r="H390" t="s">
        <v>6756</v>
      </c>
      <c r="I390">
        <v>46746</v>
      </c>
      <c r="J390">
        <v>48401</v>
      </c>
      <c r="K390" t="s">
        <v>25</v>
      </c>
      <c r="R390" t="s">
        <v>6860</v>
      </c>
      <c r="S390">
        <v>1656</v>
      </c>
    </row>
    <row r="391" spans="1:21" x14ac:dyDescent="0.3">
      <c r="A391">
        <v>390</v>
      </c>
      <c r="B391" t="s">
        <v>28</v>
      </c>
      <c r="C391" t="s">
        <v>33</v>
      </c>
      <c r="D391" t="s">
        <v>22</v>
      </c>
      <c r="E391" t="s">
        <v>23</v>
      </c>
      <c r="F391" t="s">
        <v>6754</v>
      </c>
      <c r="G391" t="s">
        <v>6755</v>
      </c>
      <c r="H391" t="s">
        <v>6756</v>
      </c>
      <c r="I391">
        <v>46746</v>
      </c>
      <c r="J391">
        <v>48401</v>
      </c>
      <c r="K391" t="s">
        <v>25</v>
      </c>
      <c r="L391" t="s">
        <v>6861</v>
      </c>
      <c r="O391" t="s">
        <v>1483</v>
      </c>
      <c r="R391" t="s">
        <v>6860</v>
      </c>
      <c r="S391">
        <v>1656</v>
      </c>
      <c r="T391">
        <v>551</v>
      </c>
    </row>
    <row r="392" spans="1:21" x14ac:dyDescent="0.3">
      <c r="A392">
        <v>391</v>
      </c>
      <c r="B392" t="s">
        <v>20</v>
      </c>
      <c r="C392" t="s">
        <v>31</v>
      </c>
      <c r="D392" t="s">
        <v>22</v>
      </c>
      <c r="E392" t="s">
        <v>23</v>
      </c>
      <c r="F392" t="s">
        <v>5</v>
      </c>
      <c r="H392" t="s">
        <v>24</v>
      </c>
      <c r="I392">
        <v>46860</v>
      </c>
      <c r="J392">
        <v>47054</v>
      </c>
      <c r="K392" t="s">
        <v>25</v>
      </c>
      <c r="R392" t="s">
        <v>165</v>
      </c>
      <c r="S392">
        <v>195</v>
      </c>
    </row>
    <row r="393" spans="1:21" x14ac:dyDescent="0.3">
      <c r="A393">
        <v>392</v>
      </c>
      <c r="B393" t="s">
        <v>28</v>
      </c>
      <c r="C393" t="s">
        <v>33</v>
      </c>
      <c r="D393" t="s">
        <v>22</v>
      </c>
      <c r="E393" t="s">
        <v>23</v>
      </c>
      <c r="F393" t="s">
        <v>5</v>
      </c>
      <c r="H393" t="s">
        <v>24</v>
      </c>
      <c r="I393">
        <v>46860</v>
      </c>
      <c r="J393">
        <v>47054</v>
      </c>
      <c r="K393" t="s">
        <v>25</v>
      </c>
      <c r="L393" t="s">
        <v>166</v>
      </c>
      <c r="O393" t="s">
        <v>38</v>
      </c>
      <c r="R393" t="s">
        <v>165</v>
      </c>
      <c r="S393">
        <v>195</v>
      </c>
      <c r="T393">
        <v>64</v>
      </c>
    </row>
    <row r="394" spans="1:21" x14ac:dyDescent="0.3">
      <c r="A394">
        <v>393</v>
      </c>
      <c r="B394" t="s">
        <v>20</v>
      </c>
      <c r="C394" t="s">
        <v>31</v>
      </c>
      <c r="D394" t="s">
        <v>22</v>
      </c>
      <c r="E394" t="s">
        <v>23</v>
      </c>
      <c r="F394" t="s">
        <v>5</v>
      </c>
      <c r="H394" t="s">
        <v>24</v>
      </c>
      <c r="I394">
        <v>47076</v>
      </c>
      <c r="J394">
        <v>47303</v>
      </c>
      <c r="K394" t="s">
        <v>42</v>
      </c>
      <c r="R394" t="s">
        <v>167</v>
      </c>
      <c r="S394">
        <v>228</v>
      </c>
    </row>
    <row r="395" spans="1:21" x14ac:dyDescent="0.3">
      <c r="A395">
        <v>394</v>
      </c>
      <c r="B395" t="s">
        <v>28</v>
      </c>
      <c r="C395" t="s">
        <v>33</v>
      </c>
      <c r="D395" t="s">
        <v>22</v>
      </c>
      <c r="E395" t="s">
        <v>23</v>
      </c>
      <c r="F395" t="s">
        <v>5</v>
      </c>
      <c r="H395" t="s">
        <v>24</v>
      </c>
      <c r="I395">
        <v>47076</v>
      </c>
      <c r="J395">
        <v>47303</v>
      </c>
      <c r="K395" t="s">
        <v>42</v>
      </c>
      <c r="L395" t="s">
        <v>168</v>
      </c>
      <c r="O395" t="s">
        <v>38</v>
      </c>
      <c r="R395" t="s">
        <v>167</v>
      </c>
      <c r="S395">
        <v>228</v>
      </c>
      <c r="T395">
        <v>75</v>
      </c>
    </row>
    <row r="396" spans="1:21" x14ac:dyDescent="0.3">
      <c r="A396">
        <v>395</v>
      </c>
      <c r="B396" t="s">
        <v>20</v>
      </c>
      <c r="C396" t="s">
        <v>31</v>
      </c>
      <c r="D396" t="s">
        <v>22</v>
      </c>
      <c r="E396" t="s">
        <v>23</v>
      </c>
      <c r="F396" t="s">
        <v>5</v>
      </c>
      <c r="H396" t="s">
        <v>24</v>
      </c>
      <c r="I396">
        <v>47323</v>
      </c>
      <c r="J396">
        <v>47907</v>
      </c>
      <c r="K396" t="s">
        <v>42</v>
      </c>
      <c r="R396" t="s">
        <v>169</v>
      </c>
      <c r="S396">
        <v>585</v>
      </c>
    </row>
    <row r="397" spans="1:21" x14ac:dyDescent="0.3">
      <c r="A397">
        <v>396</v>
      </c>
      <c r="B397" t="s">
        <v>28</v>
      </c>
      <c r="C397" t="s">
        <v>33</v>
      </c>
      <c r="D397" t="s">
        <v>22</v>
      </c>
      <c r="E397" t="s">
        <v>23</v>
      </c>
      <c r="F397" t="s">
        <v>5</v>
      </c>
      <c r="H397" t="s">
        <v>24</v>
      </c>
      <c r="I397">
        <v>47323</v>
      </c>
      <c r="J397">
        <v>47907</v>
      </c>
      <c r="K397" t="s">
        <v>42</v>
      </c>
      <c r="L397" t="s">
        <v>170</v>
      </c>
      <c r="O397" t="s">
        <v>171</v>
      </c>
      <c r="R397" t="s">
        <v>169</v>
      </c>
      <c r="S397">
        <v>585</v>
      </c>
      <c r="T397">
        <v>194</v>
      </c>
    </row>
    <row r="398" spans="1:21" x14ac:dyDescent="0.3">
      <c r="A398">
        <v>397</v>
      </c>
      <c r="B398" t="s">
        <v>20</v>
      </c>
      <c r="C398" t="s">
        <v>31</v>
      </c>
      <c r="D398" t="s">
        <v>22</v>
      </c>
      <c r="E398" t="s">
        <v>23</v>
      </c>
      <c r="F398" t="s">
        <v>5</v>
      </c>
      <c r="H398" t="s">
        <v>24</v>
      </c>
      <c r="I398">
        <v>47918</v>
      </c>
      <c r="J398">
        <v>48631</v>
      </c>
      <c r="K398" t="s">
        <v>42</v>
      </c>
      <c r="R398" t="s">
        <v>172</v>
      </c>
      <c r="S398">
        <v>714</v>
      </c>
    </row>
    <row r="399" spans="1:21" x14ac:dyDescent="0.3">
      <c r="A399">
        <v>398</v>
      </c>
      <c r="B399" t="s">
        <v>28</v>
      </c>
      <c r="C399" t="s">
        <v>33</v>
      </c>
      <c r="D399" t="s">
        <v>22</v>
      </c>
      <c r="E399" t="s">
        <v>23</v>
      </c>
      <c r="F399" t="s">
        <v>5</v>
      </c>
      <c r="H399" t="s">
        <v>24</v>
      </c>
      <c r="I399">
        <v>47918</v>
      </c>
      <c r="J399">
        <v>48631</v>
      </c>
      <c r="K399" t="s">
        <v>42</v>
      </c>
      <c r="L399" t="s">
        <v>173</v>
      </c>
      <c r="O399" t="s">
        <v>174</v>
      </c>
      <c r="R399" t="s">
        <v>172</v>
      </c>
      <c r="S399">
        <v>714</v>
      </c>
      <c r="T399">
        <v>237</v>
      </c>
    </row>
    <row r="400" spans="1:21" x14ac:dyDescent="0.3">
      <c r="A400">
        <v>399</v>
      </c>
      <c r="B400" t="s">
        <v>20</v>
      </c>
      <c r="C400" t="s">
        <v>21</v>
      </c>
      <c r="D400" t="s">
        <v>22</v>
      </c>
      <c r="E400" t="s">
        <v>23</v>
      </c>
      <c r="F400" t="s">
        <v>6754</v>
      </c>
      <c r="G400" t="s">
        <v>6755</v>
      </c>
      <c r="H400" t="s">
        <v>6756</v>
      </c>
      <c r="I400">
        <v>48398</v>
      </c>
      <c r="J400">
        <v>49378</v>
      </c>
      <c r="K400" t="s">
        <v>25</v>
      </c>
      <c r="R400" t="s">
        <v>6862</v>
      </c>
      <c r="S400">
        <v>981</v>
      </c>
      <c r="U400" t="s">
        <v>27</v>
      </c>
    </row>
    <row r="401" spans="1:21" x14ac:dyDescent="0.3">
      <c r="A401">
        <v>400</v>
      </c>
      <c r="B401" t="s">
        <v>28</v>
      </c>
      <c r="C401" t="s">
        <v>29</v>
      </c>
      <c r="D401" t="s">
        <v>22</v>
      </c>
      <c r="E401" t="s">
        <v>23</v>
      </c>
      <c r="F401" t="s">
        <v>6754</v>
      </c>
      <c r="G401" t="s">
        <v>6755</v>
      </c>
      <c r="H401" t="s">
        <v>6756</v>
      </c>
      <c r="I401">
        <v>48398</v>
      </c>
      <c r="J401">
        <v>49378</v>
      </c>
      <c r="K401" t="s">
        <v>25</v>
      </c>
      <c r="O401" t="s">
        <v>30</v>
      </c>
      <c r="R401" t="s">
        <v>6862</v>
      </c>
      <c r="S401">
        <v>981</v>
      </c>
      <c r="U401" t="s">
        <v>27</v>
      </c>
    </row>
    <row r="402" spans="1:21" x14ac:dyDescent="0.3">
      <c r="A402">
        <v>401</v>
      </c>
      <c r="B402" t="s">
        <v>20</v>
      </c>
      <c r="C402" t="s">
        <v>31</v>
      </c>
      <c r="D402" t="s">
        <v>22</v>
      </c>
      <c r="E402" t="s">
        <v>23</v>
      </c>
      <c r="F402" t="s">
        <v>5</v>
      </c>
      <c r="H402" t="s">
        <v>24</v>
      </c>
      <c r="I402">
        <v>48648</v>
      </c>
      <c r="J402">
        <v>49394</v>
      </c>
      <c r="K402" t="s">
        <v>42</v>
      </c>
      <c r="R402" t="s">
        <v>175</v>
      </c>
      <c r="S402">
        <v>747</v>
      </c>
    </row>
    <row r="403" spans="1:21" x14ac:dyDescent="0.3">
      <c r="A403">
        <v>402</v>
      </c>
      <c r="B403" t="s">
        <v>28</v>
      </c>
      <c r="C403" t="s">
        <v>33</v>
      </c>
      <c r="D403" t="s">
        <v>22</v>
      </c>
      <c r="E403" t="s">
        <v>23</v>
      </c>
      <c r="F403" t="s">
        <v>5</v>
      </c>
      <c r="H403" t="s">
        <v>24</v>
      </c>
      <c r="I403">
        <v>48648</v>
      </c>
      <c r="J403">
        <v>49394</v>
      </c>
      <c r="K403" t="s">
        <v>42</v>
      </c>
      <c r="L403" t="s">
        <v>176</v>
      </c>
      <c r="O403" t="s">
        <v>177</v>
      </c>
      <c r="R403" t="s">
        <v>175</v>
      </c>
      <c r="S403">
        <v>747</v>
      </c>
      <c r="T403">
        <v>248</v>
      </c>
    </row>
    <row r="404" spans="1:21" x14ac:dyDescent="0.3">
      <c r="A404">
        <v>403</v>
      </c>
      <c r="B404" t="s">
        <v>20</v>
      </c>
      <c r="C404" t="s">
        <v>31</v>
      </c>
      <c r="D404" t="s">
        <v>22</v>
      </c>
      <c r="E404" t="s">
        <v>23</v>
      </c>
      <c r="F404" t="s">
        <v>5</v>
      </c>
      <c r="H404" t="s">
        <v>24</v>
      </c>
      <c r="I404">
        <v>49391</v>
      </c>
      <c r="J404">
        <v>50281</v>
      </c>
      <c r="K404" t="s">
        <v>42</v>
      </c>
      <c r="R404" t="s">
        <v>178</v>
      </c>
      <c r="S404">
        <v>891</v>
      </c>
    </row>
    <row r="405" spans="1:21" x14ac:dyDescent="0.3">
      <c r="A405">
        <v>404</v>
      </c>
      <c r="B405" t="s">
        <v>28</v>
      </c>
      <c r="C405" t="s">
        <v>33</v>
      </c>
      <c r="D405" t="s">
        <v>22</v>
      </c>
      <c r="E405" t="s">
        <v>23</v>
      </c>
      <c r="F405" t="s">
        <v>5</v>
      </c>
      <c r="H405" t="s">
        <v>24</v>
      </c>
      <c r="I405">
        <v>49391</v>
      </c>
      <c r="J405">
        <v>50281</v>
      </c>
      <c r="K405" t="s">
        <v>42</v>
      </c>
      <c r="L405" t="s">
        <v>179</v>
      </c>
      <c r="O405" t="s">
        <v>180</v>
      </c>
      <c r="R405" t="s">
        <v>178</v>
      </c>
      <c r="S405">
        <v>891</v>
      </c>
      <c r="T405">
        <v>296</v>
      </c>
    </row>
    <row r="406" spans="1:21" x14ac:dyDescent="0.3">
      <c r="A406">
        <v>405</v>
      </c>
      <c r="B406" t="s">
        <v>20</v>
      </c>
      <c r="C406" t="s">
        <v>31</v>
      </c>
      <c r="D406" t="s">
        <v>22</v>
      </c>
      <c r="E406" t="s">
        <v>23</v>
      </c>
      <c r="F406" t="s">
        <v>5</v>
      </c>
      <c r="H406" t="s">
        <v>24</v>
      </c>
      <c r="I406">
        <v>50319</v>
      </c>
      <c r="J406">
        <v>51317</v>
      </c>
      <c r="K406" t="s">
        <v>42</v>
      </c>
      <c r="R406" t="s">
        <v>181</v>
      </c>
      <c r="S406">
        <v>999</v>
      </c>
    </row>
    <row r="407" spans="1:21" x14ac:dyDescent="0.3">
      <c r="A407">
        <v>406</v>
      </c>
      <c r="B407" t="s">
        <v>28</v>
      </c>
      <c r="C407" t="s">
        <v>33</v>
      </c>
      <c r="D407" t="s">
        <v>22</v>
      </c>
      <c r="E407" t="s">
        <v>23</v>
      </c>
      <c r="F407" t="s">
        <v>5</v>
      </c>
      <c r="H407" t="s">
        <v>24</v>
      </c>
      <c r="I407">
        <v>50319</v>
      </c>
      <c r="J407">
        <v>51317</v>
      </c>
      <c r="K407" t="s">
        <v>42</v>
      </c>
      <c r="L407" t="s">
        <v>182</v>
      </c>
      <c r="O407" t="s">
        <v>183</v>
      </c>
      <c r="R407" t="s">
        <v>181</v>
      </c>
      <c r="S407">
        <v>999</v>
      </c>
      <c r="T407">
        <v>332</v>
      </c>
    </row>
    <row r="408" spans="1:21" x14ac:dyDescent="0.3">
      <c r="A408">
        <v>407</v>
      </c>
      <c r="B408" t="s">
        <v>20</v>
      </c>
      <c r="C408" t="s">
        <v>31</v>
      </c>
      <c r="D408" t="s">
        <v>22</v>
      </c>
      <c r="E408" t="s">
        <v>23</v>
      </c>
      <c r="F408" t="s">
        <v>5</v>
      </c>
      <c r="H408" t="s">
        <v>24</v>
      </c>
      <c r="I408">
        <v>51339</v>
      </c>
      <c r="J408">
        <v>54194</v>
      </c>
      <c r="K408" t="s">
        <v>42</v>
      </c>
      <c r="R408" t="s">
        <v>184</v>
      </c>
      <c r="S408">
        <v>2856</v>
      </c>
    </row>
    <row r="409" spans="1:21" x14ac:dyDescent="0.3">
      <c r="A409">
        <v>408</v>
      </c>
      <c r="B409" t="s">
        <v>28</v>
      </c>
      <c r="C409" t="s">
        <v>33</v>
      </c>
      <c r="D409" t="s">
        <v>22</v>
      </c>
      <c r="E409" t="s">
        <v>23</v>
      </c>
      <c r="F409" t="s">
        <v>5</v>
      </c>
      <c r="H409" t="s">
        <v>24</v>
      </c>
      <c r="I409">
        <v>51339</v>
      </c>
      <c r="J409">
        <v>54194</v>
      </c>
      <c r="K409" t="s">
        <v>42</v>
      </c>
      <c r="L409" t="s">
        <v>185</v>
      </c>
      <c r="O409" t="s">
        <v>186</v>
      </c>
      <c r="R409" t="s">
        <v>184</v>
      </c>
      <c r="S409">
        <v>2856</v>
      </c>
      <c r="T409">
        <v>951</v>
      </c>
    </row>
    <row r="410" spans="1:21" x14ac:dyDescent="0.3">
      <c r="A410">
        <v>409</v>
      </c>
      <c r="B410" t="s">
        <v>20</v>
      </c>
      <c r="C410" t="s">
        <v>31</v>
      </c>
      <c r="D410" t="s">
        <v>22</v>
      </c>
      <c r="E410" t="s">
        <v>23</v>
      </c>
      <c r="F410" t="s">
        <v>5</v>
      </c>
      <c r="H410" t="s">
        <v>24</v>
      </c>
      <c r="I410">
        <v>54279</v>
      </c>
      <c r="J410">
        <v>56381</v>
      </c>
      <c r="K410" t="s">
        <v>42</v>
      </c>
      <c r="R410" t="s">
        <v>187</v>
      </c>
      <c r="S410">
        <v>2103</v>
      </c>
    </row>
    <row r="411" spans="1:21" x14ac:dyDescent="0.3">
      <c r="A411">
        <v>410</v>
      </c>
      <c r="B411" t="s">
        <v>28</v>
      </c>
      <c r="C411" t="s">
        <v>33</v>
      </c>
      <c r="D411" t="s">
        <v>22</v>
      </c>
      <c r="E411" t="s">
        <v>23</v>
      </c>
      <c r="F411" t="s">
        <v>5</v>
      </c>
      <c r="H411" t="s">
        <v>24</v>
      </c>
      <c r="I411">
        <v>54279</v>
      </c>
      <c r="J411">
        <v>56381</v>
      </c>
      <c r="K411" t="s">
        <v>42</v>
      </c>
      <c r="L411" t="s">
        <v>188</v>
      </c>
      <c r="O411" t="s">
        <v>189</v>
      </c>
      <c r="R411" t="s">
        <v>187</v>
      </c>
      <c r="S411">
        <v>2103</v>
      </c>
      <c r="T411">
        <v>700</v>
      </c>
    </row>
    <row r="412" spans="1:21" x14ac:dyDescent="0.3">
      <c r="A412">
        <v>411</v>
      </c>
      <c r="B412" t="s">
        <v>20</v>
      </c>
      <c r="C412" t="s">
        <v>31</v>
      </c>
      <c r="D412" t="s">
        <v>22</v>
      </c>
      <c r="E412" t="s">
        <v>23</v>
      </c>
      <c r="F412" t="s">
        <v>5</v>
      </c>
      <c r="H412" t="s">
        <v>24</v>
      </c>
      <c r="I412">
        <v>56721</v>
      </c>
      <c r="J412">
        <v>57293</v>
      </c>
      <c r="K412" t="s">
        <v>25</v>
      </c>
      <c r="R412" t="s">
        <v>190</v>
      </c>
      <c r="S412">
        <v>573</v>
      </c>
    </row>
    <row r="413" spans="1:21" x14ac:dyDescent="0.3">
      <c r="A413">
        <v>412</v>
      </c>
      <c r="B413" t="s">
        <v>28</v>
      </c>
      <c r="C413" t="s">
        <v>33</v>
      </c>
      <c r="D413" t="s">
        <v>22</v>
      </c>
      <c r="E413" t="s">
        <v>23</v>
      </c>
      <c r="F413" t="s">
        <v>5</v>
      </c>
      <c r="H413" t="s">
        <v>24</v>
      </c>
      <c r="I413">
        <v>56721</v>
      </c>
      <c r="J413">
        <v>57293</v>
      </c>
      <c r="K413" t="s">
        <v>25</v>
      </c>
      <c r="L413" t="s">
        <v>191</v>
      </c>
      <c r="O413" t="s">
        <v>38</v>
      </c>
      <c r="R413" t="s">
        <v>190</v>
      </c>
      <c r="S413">
        <v>573</v>
      </c>
      <c r="T413">
        <v>190</v>
      </c>
    </row>
    <row r="414" spans="1:21" x14ac:dyDescent="0.3">
      <c r="A414">
        <v>413</v>
      </c>
      <c r="B414" t="s">
        <v>20</v>
      </c>
      <c r="C414" t="s">
        <v>31</v>
      </c>
      <c r="D414" t="s">
        <v>22</v>
      </c>
      <c r="E414" t="s">
        <v>23</v>
      </c>
      <c r="F414" t="s">
        <v>5</v>
      </c>
      <c r="H414" t="s">
        <v>24</v>
      </c>
      <c r="I414">
        <v>57391</v>
      </c>
      <c r="J414">
        <v>58461</v>
      </c>
      <c r="K414" t="s">
        <v>25</v>
      </c>
      <c r="R414" t="s">
        <v>192</v>
      </c>
      <c r="S414">
        <v>1071</v>
      </c>
    </row>
    <row r="415" spans="1:21" x14ac:dyDescent="0.3">
      <c r="A415">
        <v>414</v>
      </c>
      <c r="B415" t="s">
        <v>28</v>
      </c>
      <c r="C415" t="s">
        <v>33</v>
      </c>
      <c r="D415" t="s">
        <v>22</v>
      </c>
      <c r="E415" t="s">
        <v>23</v>
      </c>
      <c r="F415" t="s">
        <v>5</v>
      </c>
      <c r="H415" t="s">
        <v>24</v>
      </c>
      <c r="I415">
        <v>57391</v>
      </c>
      <c r="J415">
        <v>58461</v>
      </c>
      <c r="K415" t="s">
        <v>25</v>
      </c>
      <c r="L415" t="s">
        <v>193</v>
      </c>
      <c r="O415" t="s">
        <v>194</v>
      </c>
      <c r="R415" t="s">
        <v>192</v>
      </c>
      <c r="S415">
        <v>1071</v>
      </c>
      <c r="T415">
        <v>356</v>
      </c>
    </row>
    <row r="416" spans="1:21" x14ac:dyDescent="0.3">
      <c r="A416">
        <v>415</v>
      </c>
      <c r="B416" t="s">
        <v>20</v>
      </c>
      <c r="C416" t="s">
        <v>31</v>
      </c>
      <c r="D416" t="s">
        <v>22</v>
      </c>
      <c r="E416" t="s">
        <v>23</v>
      </c>
      <c r="F416" t="s">
        <v>5</v>
      </c>
      <c r="H416" t="s">
        <v>24</v>
      </c>
      <c r="I416">
        <v>58638</v>
      </c>
      <c r="J416">
        <v>58925</v>
      </c>
      <c r="K416" t="s">
        <v>25</v>
      </c>
      <c r="R416" t="s">
        <v>195</v>
      </c>
      <c r="S416">
        <v>288</v>
      </c>
    </row>
    <row r="417" spans="1:20" x14ac:dyDescent="0.3">
      <c r="A417">
        <v>416</v>
      </c>
      <c r="B417" t="s">
        <v>28</v>
      </c>
      <c r="C417" t="s">
        <v>33</v>
      </c>
      <c r="D417" t="s">
        <v>22</v>
      </c>
      <c r="E417" t="s">
        <v>23</v>
      </c>
      <c r="F417" t="s">
        <v>5</v>
      </c>
      <c r="H417" t="s">
        <v>24</v>
      </c>
      <c r="I417">
        <v>58638</v>
      </c>
      <c r="J417">
        <v>58925</v>
      </c>
      <c r="K417" t="s">
        <v>25</v>
      </c>
      <c r="L417" t="s">
        <v>196</v>
      </c>
      <c r="O417" t="s">
        <v>38</v>
      </c>
      <c r="R417" t="s">
        <v>195</v>
      </c>
      <c r="S417">
        <v>288</v>
      </c>
      <c r="T417">
        <v>95</v>
      </c>
    </row>
    <row r="418" spans="1:20" x14ac:dyDescent="0.3">
      <c r="A418">
        <v>417</v>
      </c>
      <c r="B418" t="s">
        <v>20</v>
      </c>
      <c r="C418" t="s">
        <v>31</v>
      </c>
      <c r="D418" t="s">
        <v>22</v>
      </c>
      <c r="E418" t="s">
        <v>23</v>
      </c>
      <c r="F418" t="s">
        <v>5</v>
      </c>
      <c r="H418" t="s">
        <v>24</v>
      </c>
      <c r="I418">
        <v>59103</v>
      </c>
      <c r="J418">
        <v>60134</v>
      </c>
      <c r="K418" t="s">
        <v>25</v>
      </c>
      <c r="R418" t="s">
        <v>197</v>
      </c>
      <c r="S418">
        <v>1032</v>
      </c>
    </row>
    <row r="419" spans="1:20" x14ac:dyDescent="0.3">
      <c r="A419">
        <v>418</v>
      </c>
      <c r="B419" t="s">
        <v>28</v>
      </c>
      <c r="C419" t="s">
        <v>33</v>
      </c>
      <c r="D419" t="s">
        <v>22</v>
      </c>
      <c r="E419" t="s">
        <v>23</v>
      </c>
      <c r="F419" t="s">
        <v>5</v>
      </c>
      <c r="H419" t="s">
        <v>24</v>
      </c>
      <c r="I419">
        <v>59103</v>
      </c>
      <c r="J419">
        <v>60134</v>
      </c>
      <c r="K419" t="s">
        <v>25</v>
      </c>
      <c r="L419" t="s">
        <v>198</v>
      </c>
      <c r="O419" t="s">
        <v>199</v>
      </c>
      <c r="R419" t="s">
        <v>197</v>
      </c>
      <c r="S419">
        <v>1032</v>
      </c>
      <c r="T419">
        <v>343</v>
      </c>
    </row>
    <row r="420" spans="1:20" x14ac:dyDescent="0.3">
      <c r="A420">
        <v>419</v>
      </c>
      <c r="B420" t="s">
        <v>20</v>
      </c>
      <c r="C420" t="s">
        <v>31</v>
      </c>
      <c r="D420" t="s">
        <v>22</v>
      </c>
      <c r="E420" t="s">
        <v>23</v>
      </c>
      <c r="F420" t="s">
        <v>5</v>
      </c>
      <c r="H420" t="s">
        <v>24</v>
      </c>
      <c r="I420">
        <v>60138</v>
      </c>
      <c r="J420">
        <v>60485</v>
      </c>
      <c r="K420" t="s">
        <v>42</v>
      </c>
      <c r="R420" t="s">
        <v>200</v>
      </c>
      <c r="S420">
        <v>348</v>
      </c>
    </row>
    <row r="421" spans="1:20" x14ac:dyDescent="0.3">
      <c r="A421">
        <v>420</v>
      </c>
      <c r="B421" t="s">
        <v>28</v>
      </c>
      <c r="C421" t="s">
        <v>33</v>
      </c>
      <c r="D421" t="s">
        <v>22</v>
      </c>
      <c r="E421" t="s">
        <v>23</v>
      </c>
      <c r="F421" t="s">
        <v>5</v>
      </c>
      <c r="H421" t="s">
        <v>24</v>
      </c>
      <c r="I421">
        <v>60138</v>
      </c>
      <c r="J421">
        <v>60485</v>
      </c>
      <c r="K421" t="s">
        <v>42</v>
      </c>
      <c r="L421" t="s">
        <v>201</v>
      </c>
      <c r="O421" t="s">
        <v>38</v>
      </c>
      <c r="R421" t="s">
        <v>200</v>
      </c>
      <c r="S421">
        <v>348</v>
      </c>
      <c r="T421">
        <v>115</v>
      </c>
    </row>
    <row r="422" spans="1:20" x14ac:dyDescent="0.3">
      <c r="A422">
        <v>421</v>
      </c>
      <c r="B422" t="s">
        <v>20</v>
      </c>
      <c r="C422" t="s">
        <v>31</v>
      </c>
      <c r="D422" t="s">
        <v>22</v>
      </c>
      <c r="E422" t="s">
        <v>23</v>
      </c>
      <c r="F422" t="s">
        <v>5</v>
      </c>
      <c r="H422" t="s">
        <v>24</v>
      </c>
      <c r="I422">
        <v>60489</v>
      </c>
      <c r="J422">
        <v>61346</v>
      </c>
      <c r="K422" t="s">
        <v>42</v>
      </c>
      <c r="R422" t="s">
        <v>202</v>
      </c>
      <c r="S422">
        <v>858</v>
      </c>
    </row>
    <row r="423" spans="1:20" x14ac:dyDescent="0.3">
      <c r="A423">
        <v>422</v>
      </c>
      <c r="B423" t="s">
        <v>28</v>
      </c>
      <c r="C423" t="s">
        <v>33</v>
      </c>
      <c r="D423" t="s">
        <v>22</v>
      </c>
      <c r="E423" t="s">
        <v>23</v>
      </c>
      <c r="F423" t="s">
        <v>5</v>
      </c>
      <c r="H423" t="s">
        <v>24</v>
      </c>
      <c r="I423">
        <v>60489</v>
      </c>
      <c r="J423">
        <v>61346</v>
      </c>
      <c r="K423" t="s">
        <v>42</v>
      </c>
      <c r="L423" t="s">
        <v>203</v>
      </c>
      <c r="O423" t="s">
        <v>204</v>
      </c>
      <c r="R423" t="s">
        <v>202</v>
      </c>
      <c r="S423">
        <v>858</v>
      </c>
      <c r="T423">
        <v>285</v>
      </c>
    </row>
    <row r="424" spans="1:20" x14ac:dyDescent="0.3">
      <c r="A424">
        <v>423</v>
      </c>
      <c r="B424" t="s">
        <v>20</v>
      </c>
      <c r="C424" t="s">
        <v>31</v>
      </c>
      <c r="D424" t="s">
        <v>22</v>
      </c>
      <c r="E424" t="s">
        <v>23</v>
      </c>
      <c r="F424" t="s">
        <v>5</v>
      </c>
      <c r="H424" t="s">
        <v>24</v>
      </c>
      <c r="I424">
        <v>61343</v>
      </c>
      <c r="J424">
        <v>62206</v>
      </c>
      <c r="K424" t="s">
        <v>42</v>
      </c>
      <c r="R424" t="s">
        <v>205</v>
      </c>
      <c r="S424">
        <v>864</v>
      </c>
    </row>
    <row r="425" spans="1:20" x14ac:dyDescent="0.3">
      <c r="A425">
        <v>424</v>
      </c>
      <c r="B425" t="s">
        <v>28</v>
      </c>
      <c r="C425" t="s">
        <v>33</v>
      </c>
      <c r="D425" t="s">
        <v>22</v>
      </c>
      <c r="E425" t="s">
        <v>23</v>
      </c>
      <c r="F425" t="s">
        <v>5</v>
      </c>
      <c r="H425" t="s">
        <v>24</v>
      </c>
      <c r="I425">
        <v>61343</v>
      </c>
      <c r="J425">
        <v>62206</v>
      </c>
      <c r="K425" t="s">
        <v>42</v>
      </c>
      <c r="L425" t="s">
        <v>206</v>
      </c>
      <c r="O425" t="s">
        <v>207</v>
      </c>
      <c r="R425" t="s">
        <v>205</v>
      </c>
      <c r="S425">
        <v>864</v>
      </c>
      <c r="T425">
        <v>287</v>
      </c>
    </row>
    <row r="426" spans="1:20" x14ac:dyDescent="0.3">
      <c r="A426">
        <v>425</v>
      </c>
      <c r="B426" t="s">
        <v>20</v>
      </c>
      <c r="C426" t="s">
        <v>31</v>
      </c>
      <c r="D426" t="s">
        <v>22</v>
      </c>
      <c r="E426" t="s">
        <v>23</v>
      </c>
      <c r="F426" t="s">
        <v>5</v>
      </c>
      <c r="H426" t="s">
        <v>24</v>
      </c>
      <c r="I426">
        <v>62205</v>
      </c>
      <c r="J426">
        <v>62399</v>
      </c>
      <c r="K426" t="s">
        <v>25</v>
      </c>
      <c r="R426" t="s">
        <v>208</v>
      </c>
      <c r="S426">
        <v>195</v>
      </c>
    </row>
    <row r="427" spans="1:20" x14ac:dyDescent="0.3">
      <c r="A427">
        <v>426</v>
      </c>
      <c r="B427" t="s">
        <v>28</v>
      </c>
      <c r="C427" t="s">
        <v>33</v>
      </c>
      <c r="D427" t="s">
        <v>22</v>
      </c>
      <c r="E427" t="s">
        <v>23</v>
      </c>
      <c r="F427" t="s">
        <v>5</v>
      </c>
      <c r="H427" t="s">
        <v>24</v>
      </c>
      <c r="I427">
        <v>62205</v>
      </c>
      <c r="J427">
        <v>62399</v>
      </c>
      <c r="K427" t="s">
        <v>25</v>
      </c>
      <c r="L427" t="s">
        <v>209</v>
      </c>
      <c r="O427" t="s">
        <v>38</v>
      </c>
      <c r="R427" t="s">
        <v>208</v>
      </c>
      <c r="S427">
        <v>195</v>
      </c>
      <c r="T427">
        <v>64</v>
      </c>
    </row>
    <row r="428" spans="1:20" x14ac:dyDescent="0.3">
      <c r="A428">
        <v>427</v>
      </c>
      <c r="B428" t="s">
        <v>20</v>
      </c>
      <c r="C428" t="s">
        <v>31</v>
      </c>
      <c r="D428" t="s">
        <v>22</v>
      </c>
      <c r="E428" t="s">
        <v>23</v>
      </c>
      <c r="F428" t="s">
        <v>5</v>
      </c>
      <c r="H428" t="s">
        <v>24</v>
      </c>
      <c r="I428">
        <v>62396</v>
      </c>
      <c r="J428">
        <v>63760</v>
      </c>
      <c r="K428" t="s">
        <v>25</v>
      </c>
      <c r="R428" t="s">
        <v>210</v>
      </c>
      <c r="S428">
        <v>1365</v>
      </c>
    </row>
    <row r="429" spans="1:20" x14ac:dyDescent="0.3">
      <c r="A429">
        <v>428</v>
      </c>
      <c r="B429" t="s">
        <v>28</v>
      </c>
      <c r="C429" t="s">
        <v>33</v>
      </c>
      <c r="D429" t="s">
        <v>22</v>
      </c>
      <c r="E429" t="s">
        <v>23</v>
      </c>
      <c r="F429" t="s">
        <v>5</v>
      </c>
      <c r="H429" t="s">
        <v>24</v>
      </c>
      <c r="I429">
        <v>62396</v>
      </c>
      <c r="J429">
        <v>63760</v>
      </c>
      <c r="K429" t="s">
        <v>25</v>
      </c>
      <c r="L429" t="s">
        <v>211</v>
      </c>
      <c r="O429" t="s">
        <v>212</v>
      </c>
      <c r="R429" t="s">
        <v>210</v>
      </c>
      <c r="S429">
        <v>1365</v>
      </c>
      <c r="T429">
        <v>454</v>
      </c>
    </row>
    <row r="430" spans="1:20" x14ac:dyDescent="0.3">
      <c r="A430">
        <v>429</v>
      </c>
      <c r="B430" t="s">
        <v>20</v>
      </c>
      <c r="C430" t="s">
        <v>31</v>
      </c>
      <c r="D430" t="s">
        <v>22</v>
      </c>
      <c r="E430" t="s">
        <v>23</v>
      </c>
      <c r="F430" t="s">
        <v>5</v>
      </c>
      <c r="H430" t="s">
        <v>24</v>
      </c>
      <c r="I430">
        <v>63819</v>
      </c>
      <c r="J430">
        <v>64826</v>
      </c>
      <c r="K430" t="s">
        <v>42</v>
      </c>
      <c r="R430" t="s">
        <v>213</v>
      </c>
      <c r="S430">
        <v>1008</v>
      </c>
    </row>
    <row r="431" spans="1:20" x14ac:dyDescent="0.3">
      <c r="A431">
        <v>430</v>
      </c>
      <c r="B431" t="s">
        <v>28</v>
      </c>
      <c r="C431" t="s">
        <v>33</v>
      </c>
      <c r="D431" t="s">
        <v>22</v>
      </c>
      <c r="E431" t="s">
        <v>23</v>
      </c>
      <c r="F431" t="s">
        <v>5</v>
      </c>
      <c r="H431" t="s">
        <v>24</v>
      </c>
      <c r="I431">
        <v>63819</v>
      </c>
      <c r="J431">
        <v>64826</v>
      </c>
      <c r="K431" t="s">
        <v>42</v>
      </c>
      <c r="L431" t="s">
        <v>214</v>
      </c>
      <c r="O431" t="s">
        <v>38</v>
      </c>
      <c r="R431" t="s">
        <v>213</v>
      </c>
      <c r="S431">
        <v>1008</v>
      </c>
      <c r="T431">
        <v>335</v>
      </c>
    </row>
    <row r="432" spans="1:20" x14ac:dyDescent="0.3">
      <c r="A432">
        <v>431</v>
      </c>
      <c r="B432" t="s">
        <v>20</v>
      </c>
      <c r="C432" t="s">
        <v>31</v>
      </c>
      <c r="D432" t="s">
        <v>22</v>
      </c>
      <c r="E432" t="s">
        <v>23</v>
      </c>
      <c r="F432" t="s">
        <v>5</v>
      </c>
      <c r="H432" t="s">
        <v>24</v>
      </c>
      <c r="I432">
        <v>64823</v>
      </c>
      <c r="J432">
        <v>65608</v>
      </c>
      <c r="K432" t="s">
        <v>42</v>
      </c>
      <c r="R432" t="s">
        <v>215</v>
      </c>
      <c r="S432">
        <v>786</v>
      </c>
    </row>
    <row r="433" spans="1:20" x14ac:dyDescent="0.3">
      <c r="A433">
        <v>432</v>
      </c>
      <c r="B433" t="s">
        <v>28</v>
      </c>
      <c r="C433" t="s">
        <v>33</v>
      </c>
      <c r="D433" t="s">
        <v>22</v>
      </c>
      <c r="E433" t="s">
        <v>23</v>
      </c>
      <c r="F433" t="s">
        <v>5</v>
      </c>
      <c r="H433" t="s">
        <v>24</v>
      </c>
      <c r="I433">
        <v>64823</v>
      </c>
      <c r="J433">
        <v>65608</v>
      </c>
      <c r="K433" t="s">
        <v>42</v>
      </c>
      <c r="L433" t="s">
        <v>216</v>
      </c>
      <c r="O433" t="s">
        <v>38</v>
      </c>
      <c r="R433" t="s">
        <v>215</v>
      </c>
      <c r="S433">
        <v>786</v>
      </c>
      <c r="T433">
        <v>261</v>
      </c>
    </row>
    <row r="434" spans="1:20" x14ac:dyDescent="0.3">
      <c r="A434">
        <v>433</v>
      </c>
      <c r="B434" t="s">
        <v>20</v>
      </c>
      <c r="C434" t="s">
        <v>31</v>
      </c>
      <c r="D434" t="s">
        <v>22</v>
      </c>
      <c r="E434" t="s">
        <v>23</v>
      </c>
      <c r="F434" t="s">
        <v>5</v>
      </c>
      <c r="H434" t="s">
        <v>24</v>
      </c>
      <c r="I434">
        <v>65605</v>
      </c>
      <c r="J434">
        <v>66633</v>
      </c>
      <c r="K434" t="s">
        <v>42</v>
      </c>
      <c r="R434" t="s">
        <v>217</v>
      </c>
      <c r="S434">
        <v>1029</v>
      </c>
    </row>
    <row r="435" spans="1:20" x14ac:dyDescent="0.3">
      <c r="A435">
        <v>434</v>
      </c>
      <c r="B435" t="s">
        <v>28</v>
      </c>
      <c r="C435" t="s">
        <v>33</v>
      </c>
      <c r="D435" t="s">
        <v>22</v>
      </c>
      <c r="E435" t="s">
        <v>23</v>
      </c>
      <c r="F435" t="s">
        <v>5</v>
      </c>
      <c r="H435" t="s">
        <v>24</v>
      </c>
      <c r="I435">
        <v>65605</v>
      </c>
      <c r="J435">
        <v>66633</v>
      </c>
      <c r="K435" t="s">
        <v>42</v>
      </c>
      <c r="L435" t="s">
        <v>218</v>
      </c>
      <c r="O435" t="s">
        <v>219</v>
      </c>
      <c r="R435" t="s">
        <v>217</v>
      </c>
      <c r="S435">
        <v>1029</v>
      </c>
      <c r="T435">
        <v>342</v>
      </c>
    </row>
    <row r="436" spans="1:20" x14ac:dyDescent="0.3">
      <c r="A436">
        <v>435</v>
      </c>
      <c r="B436" t="s">
        <v>20</v>
      </c>
      <c r="C436" t="s">
        <v>31</v>
      </c>
      <c r="D436" t="s">
        <v>22</v>
      </c>
      <c r="E436" t="s">
        <v>23</v>
      </c>
      <c r="F436" t="s">
        <v>5</v>
      </c>
      <c r="H436" t="s">
        <v>24</v>
      </c>
      <c r="I436">
        <v>66642</v>
      </c>
      <c r="J436">
        <v>67481</v>
      </c>
      <c r="K436" t="s">
        <v>42</v>
      </c>
      <c r="R436" t="s">
        <v>220</v>
      </c>
      <c r="S436">
        <v>840</v>
      </c>
    </row>
    <row r="437" spans="1:20" x14ac:dyDescent="0.3">
      <c r="A437">
        <v>436</v>
      </c>
      <c r="B437" t="s">
        <v>28</v>
      </c>
      <c r="C437" t="s">
        <v>33</v>
      </c>
      <c r="D437" t="s">
        <v>22</v>
      </c>
      <c r="E437" t="s">
        <v>23</v>
      </c>
      <c r="F437" t="s">
        <v>5</v>
      </c>
      <c r="H437" t="s">
        <v>24</v>
      </c>
      <c r="I437">
        <v>66642</v>
      </c>
      <c r="J437">
        <v>67481</v>
      </c>
      <c r="K437" t="s">
        <v>42</v>
      </c>
      <c r="L437" t="s">
        <v>221</v>
      </c>
      <c r="O437" t="s">
        <v>222</v>
      </c>
      <c r="R437" t="s">
        <v>220</v>
      </c>
      <c r="S437">
        <v>840</v>
      </c>
      <c r="T437">
        <v>279</v>
      </c>
    </row>
    <row r="438" spans="1:20" x14ac:dyDescent="0.3">
      <c r="A438">
        <v>437</v>
      </c>
      <c r="B438" t="s">
        <v>20</v>
      </c>
      <c r="C438" t="s">
        <v>31</v>
      </c>
      <c r="D438" t="s">
        <v>22</v>
      </c>
      <c r="E438" t="s">
        <v>23</v>
      </c>
      <c r="F438" t="s">
        <v>5</v>
      </c>
      <c r="H438" t="s">
        <v>24</v>
      </c>
      <c r="I438">
        <v>67506</v>
      </c>
      <c r="J438">
        <v>68486</v>
      </c>
      <c r="K438" t="s">
        <v>42</v>
      </c>
      <c r="R438" t="s">
        <v>223</v>
      </c>
      <c r="S438">
        <v>981</v>
      </c>
    </row>
    <row r="439" spans="1:20" x14ac:dyDescent="0.3">
      <c r="A439">
        <v>438</v>
      </c>
      <c r="B439" t="s">
        <v>28</v>
      </c>
      <c r="C439" t="s">
        <v>33</v>
      </c>
      <c r="D439" t="s">
        <v>22</v>
      </c>
      <c r="E439" t="s">
        <v>23</v>
      </c>
      <c r="F439" t="s">
        <v>5</v>
      </c>
      <c r="H439" t="s">
        <v>24</v>
      </c>
      <c r="I439">
        <v>67506</v>
      </c>
      <c r="J439">
        <v>68486</v>
      </c>
      <c r="K439" t="s">
        <v>42</v>
      </c>
      <c r="L439" t="s">
        <v>224</v>
      </c>
      <c r="O439" t="s">
        <v>225</v>
      </c>
      <c r="R439" t="s">
        <v>223</v>
      </c>
      <c r="S439">
        <v>981</v>
      </c>
      <c r="T439">
        <v>326</v>
      </c>
    </row>
    <row r="440" spans="1:20" x14ac:dyDescent="0.3">
      <c r="A440">
        <v>439</v>
      </c>
      <c r="B440" t="s">
        <v>20</v>
      </c>
      <c r="C440" t="s">
        <v>31</v>
      </c>
      <c r="D440" t="s">
        <v>22</v>
      </c>
      <c r="E440" t="s">
        <v>23</v>
      </c>
      <c r="F440" t="s">
        <v>5</v>
      </c>
      <c r="H440" t="s">
        <v>24</v>
      </c>
      <c r="I440">
        <v>68636</v>
      </c>
      <c r="J440">
        <v>68938</v>
      </c>
      <c r="K440" t="s">
        <v>25</v>
      </c>
      <c r="R440" t="s">
        <v>226</v>
      </c>
      <c r="S440">
        <v>303</v>
      </c>
    </row>
    <row r="441" spans="1:20" x14ac:dyDescent="0.3">
      <c r="A441">
        <v>440</v>
      </c>
      <c r="B441" t="s">
        <v>28</v>
      </c>
      <c r="C441" t="s">
        <v>33</v>
      </c>
      <c r="D441" t="s">
        <v>22</v>
      </c>
      <c r="E441" t="s">
        <v>23</v>
      </c>
      <c r="F441" t="s">
        <v>5</v>
      </c>
      <c r="H441" t="s">
        <v>24</v>
      </c>
      <c r="I441">
        <v>68636</v>
      </c>
      <c r="J441">
        <v>68938</v>
      </c>
      <c r="K441" t="s">
        <v>25</v>
      </c>
      <c r="L441" t="s">
        <v>227</v>
      </c>
      <c r="O441" t="s">
        <v>228</v>
      </c>
      <c r="R441" t="s">
        <v>226</v>
      </c>
      <c r="S441">
        <v>303</v>
      </c>
      <c r="T441">
        <v>100</v>
      </c>
    </row>
    <row r="442" spans="1:20" x14ac:dyDescent="0.3">
      <c r="A442">
        <v>441</v>
      </c>
      <c r="B442" t="s">
        <v>20</v>
      </c>
      <c r="C442" t="s">
        <v>31</v>
      </c>
      <c r="D442" t="s">
        <v>22</v>
      </c>
      <c r="E442" t="s">
        <v>23</v>
      </c>
      <c r="F442" t="s">
        <v>5</v>
      </c>
      <c r="H442" t="s">
        <v>24</v>
      </c>
      <c r="I442">
        <v>69024</v>
      </c>
      <c r="J442">
        <v>70616</v>
      </c>
      <c r="K442" t="s">
        <v>42</v>
      </c>
      <c r="R442" t="s">
        <v>229</v>
      </c>
      <c r="S442">
        <v>1593</v>
      </c>
    </row>
    <row r="443" spans="1:20" x14ac:dyDescent="0.3">
      <c r="A443">
        <v>442</v>
      </c>
      <c r="B443" t="s">
        <v>28</v>
      </c>
      <c r="C443" t="s">
        <v>33</v>
      </c>
      <c r="D443" t="s">
        <v>22</v>
      </c>
      <c r="E443" t="s">
        <v>23</v>
      </c>
      <c r="F443" t="s">
        <v>5</v>
      </c>
      <c r="H443" t="s">
        <v>24</v>
      </c>
      <c r="I443">
        <v>69024</v>
      </c>
      <c r="J443">
        <v>70616</v>
      </c>
      <c r="K443" t="s">
        <v>42</v>
      </c>
      <c r="L443" t="s">
        <v>230</v>
      </c>
      <c r="O443" t="s">
        <v>231</v>
      </c>
      <c r="R443" t="s">
        <v>229</v>
      </c>
      <c r="S443">
        <v>1593</v>
      </c>
      <c r="T443">
        <v>530</v>
      </c>
    </row>
    <row r="444" spans="1:20" x14ac:dyDescent="0.3">
      <c r="A444">
        <v>443</v>
      </c>
      <c r="B444" t="s">
        <v>20</v>
      </c>
      <c r="C444" t="s">
        <v>31</v>
      </c>
      <c r="D444" t="s">
        <v>22</v>
      </c>
      <c r="E444" t="s">
        <v>23</v>
      </c>
      <c r="F444" t="s">
        <v>5</v>
      </c>
      <c r="H444" t="s">
        <v>24</v>
      </c>
      <c r="I444">
        <v>70881</v>
      </c>
      <c r="J444">
        <v>72140</v>
      </c>
      <c r="K444" t="s">
        <v>25</v>
      </c>
      <c r="R444" t="s">
        <v>232</v>
      </c>
      <c r="S444">
        <v>1260</v>
      </c>
    </row>
    <row r="445" spans="1:20" x14ac:dyDescent="0.3">
      <c r="A445">
        <v>444</v>
      </c>
      <c r="B445" t="s">
        <v>28</v>
      </c>
      <c r="C445" t="s">
        <v>33</v>
      </c>
      <c r="D445" t="s">
        <v>22</v>
      </c>
      <c r="E445" t="s">
        <v>23</v>
      </c>
      <c r="F445" t="s">
        <v>5</v>
      </c>
      <c r="H445" t="s">
        <v>24</v>
      </c>
      <c r="I445">
        <v>70881</v>
      </c>
      <c r="J445">
        <v>72140</v>
      </c>
      <c r="K445" t="s">
        <v>25</v>
      </c>
      <c r="L445" t="s">
        <v>233</v>
      </c>
      <c r="O445" t="s">
        <v>212</v>
      </c>
      <c r="R445" t="s">
        <v>232</v>
      </c>
      <c r="S445">
        <v>1260</v>
      </c>
      <c r="T445">
        <v>419</v>
      </c>
    </row>
    <row r="446" spans="1:20" x14ac:dyDescent="0.3">
      <c r="A446">
        <v>445</v>
      </c>
      <c r="B446" t="s">
        <v>20</v>
      </c>
      <c r="C446" t="s">
        <v>31</v>
      </c>
      <c r="D446" t="s">
        <v>22</v>
      </c>
      <c r="E446" t="s">
        <v>23</v>
      </c>
      <c r="F446" t="s">
        <v>5</v>
      </c>
      <c r="H446" t="s">
        <v>24</v>
      </c>
      <c r="I446">
        <v>72220</v>
      </c>
      <c r="J446">
        <v>73620</v>
      </c>
      <c r="K446" t="s">
        <v>25</v>
      </c>
      <c r="R446" t="s">
        <v>234</v>
      </c>
      <c r="S446">
        <v>1401</v>
      </c>
    </row>
    <row r="447" spans="1:20" x14ac:dyDescent="0.3">
      <c r="A447">
        <v>446</v>
      </c>
      <c r="B447" t="s">
        <v>28</v>
      </c>
      <c r="C447" t="s">
        <v>33</v>
      </c>
      <c r="D447" t="s">
        <v>22</v>
      </c>
      <c r="E447" t="s">
        <v>23</v>
      </c>
      <c r="F447" t="s">
        <v>5</v>
      </c>
      <c r="H447" t="s">
        <v>24</v>
      </c>
      <c r="I447">
        <v>72220</v>
      </c>
      <c r="J447">
        <v>73620</v>
      </c>
      <c r="K447" t="s">
        <v>25</v>
      </c>
      <c r="L447" t="s">
        <v>235</v>
      </c>
      <c r="O447" t="s">
        <v>236</v>
      </c>
      <c r="R447" t="s">
        <v>234</v>
      </c>
      <c r="S447">
        <v>1401</v>
      </c>
      <c r="T447">
        <v>466</v>
      </c>
    </row>
    <row r="448" spans="1:20" x14ac:dyDescent="0.3">
      <c r="A448">
        <v>447</v>
      </c>
      <c r="B448" t="s">
        <v>20</v>
      </c>
      <c r="C448" t="s">
        <v>136</v>
      </c>
      <c r="D448" t="s">
        <v>22</v>
      </c>
      <c r="E448" t="s">
        <v>23</v>
      </c>
      <c r="F448" t="s">
        <v>5</v>
      </c>
      <c r="H448" t="s">
        <v>24</v>
      </c>
      <c r="I448">
        <v>73732</v>
      </c>
      <c r="J448">
        <v>73808</v>
      </c>
      <c r="K448" t="s">
        <v>42</v>
      </c>
      <c r="R448" t="s">
        <v>237</v>
      </c>
      <c r="S448">
        <v>77</v>
      </c>
    </row>
    <row r="449" spans="1:21" x14ac:dyDescent="0.3">
      <c r="A449">
        <v>448</v>
      </c>
      <c r="B449" t="s">
        <v>136</v>
      </c>
      <c r="D449" t="s">
        <v>22</v>
      </c>
      <c r="E449" t="s">
        <v>23</v>
      </c>
      <c r="F449" t="s">
        <v>5</v>
      </c>
      <c r="H449" t="s">
        <v>24</v>
      </c>
      <c r="I449">
        <v>73732</v>
      </c>
      <c r="J449">
        <v>73808</v>
      </c>
      <c r="K449" t="s">
        <v>42</v>
      </c>
      <c r="O449" t="s">
        <v>238</v>
      </c>
      <c r="R449" t="s">
        <v>237</v>
      </c>
      <c r="S449">
        <v>77</v>
      </c>
      <c r="U449" t="s">
        <v>239</v>
      </c>
    </row>
    <row r="450" spans="1:21" x14ac:dyDescent="0.3">
      <c r="A450">
        <v>449</v>
      </c>
      <c r="B450" t="s">
        <v>20</v>
      </c>
      <c r="C450" t="s">
        <v>31</v>
      </c>
      <c r="D450" t="s">
        <v>22</v>
      </c>
      <c r="E450" t="s">
        <v>23</v>
      </c>
      <c r="F450" t="s">
        <v>5</v>
      </c>
      <c r="H450" t="s">
        <v>24</v>
      </c>
      <c r="I450">
        <v>73881</v>
      </c>
      <c r="J450">
        <v>74333</v>
      </c>
      <c r="K450" t="s">
        <v>42</v>
      </c>
      <c r="R450" t="s">
        <v>240</v>
      </c>
      <c r="S450">
        <v>453</v>
      </c>
    </row>
    <row r="451" spans="1:21" x14ac:dyDescent="0.3">
      <c r="A451">
        <v>450</v>
      </c>
      <c r="B451" t="s">
        <v>28</v>
      </c>
      <c r="C451" t="s">
        <v>33</v>
      </c>
      <c r="D451" t="s">
        <v>22</v>
      </c>
      <c r="E451" t="s">
        <v>23</v>
      </c>
      <c r="F451" t="s">
        <v>5</v>
      </c>
      <c r="H451" t="s">
        <v>24</v>
      </c>
      <c r="I451">
        <v>73881</v>
      </c>
      <c r="J451">
        <v>74333</v>
      </c>
      <c r="K451" t="s">
        <v>42</v>
      </c>
      <c r="L451" t="s">
        <v>241</v>
      </c>
      <c r="O451" t="s">
        <v>38</v>
      </c>
      <c r="R451" t="s">
        <v>240</v>
      </c>
      <c r="S451">
        <v>453</v>
      </c>
      <c r="T451">
        <v>150</v>
      </c>
    </row>
    <row r="452" spans="1:21" x14ac:dyDescent="0.3">
      <c r="A452">
        <v>451</v>
      </c>
      <c r="B452" t="s">
        <v>20</v>
      </c>
      <c r="C452" t="s">
        <v>31</v>
      </c>
      <c r="D452" t="s">
        <v>22</v>
      </c>
      <c r="E452" t="s">
        <v>23</v>
      </c>
      <c r="F452" t="s">
        <v>5</v>
      </c>
      <c r="H452" t="s">
        <v>24</v>
      </c>
      <c r="I452">
        <v>74554</v>
      </c>
      <c r="J452">
        <v>76155</v>
      </c>
      <c r="K452" t="s">
        <v>25</v>
      </c>
      <c r="R452" t="s">
        <v>242</v>
      </c>
      <c r="S452">
        <v>1602</v>
      </c>
    </row>
    <row r="453" spans="1:21" x14ac:dyDescent="0.3">
      <c r="A453">
        <v>452</v>
      </c>
      <c r="B453" t="s">
        <v>28</v>
      </c>
      <c r="C453" t="s">
        <v>33</v>
      </c>
      <c r="D453" t="s">
        <v>22</v>
      </c>
      <c r="E453" t="s">
        <v>23</v>
      </c>
      <c r="F453" t="s">
        <v>5</v>
      </c>
      <c r="H453" t="s">
        <v>24</v>
      </c>
      <c r="I453">
        <v>74554</v>
      </c>
      <c r="J453">
        <v>76155</v>
      </c>
      <c r="K453" t="s">
        <v>25</v>
      </c>
      <c r="L453" t="s">
        <v>243</v>
      </c>
      <c r="O453" t="s">
        <v>244</v>
      </c>
      <c r="R453" t="s">
        <v>242</v>
      </c>
      <c r="S453">
        <v>1602</v>
      </c>
      <c r="T453">
        <v>533</v>
      </c>
    </row>
    <row r="454" spans="1:21" x14ac:dyDescent="0.3">
      <c r="A454">
        <v>453</v>
      </c>
      <c r="B454" t="s">
        <v>20</v>
      </c>
      <c r="C454" t="s">
        <v>31</v>
      </c>
      <c r="D454" t="s">
        <v>22</v>
      </c>
      <c r="E454" t="s">
        <v>23</v>
      </c>
      <c r="F454" t="s">
        <v>5</v>
      </c>
      <c r="H454" t="s">
        <v>24</v>
      </c>
      <c r="I454">
        <v>76228</v>
      </c>
      <c r="J454">
        <v>77268</v>
      </c>
      <c r="K454" t="s">
        <v>42</v>
      </c>
      <c r="R454" t="s">
        <v>245</v>
      </c>
      <c r="S454">
        <v>1041</v>
      </c>
    </row>
    <row r="455" spans="1:21" x14ac:dyDescent="0.3">
      <c r="A455">
        <v>454</v>
      </c>
      <c r="B455" t="s">
        <v>28</v>
      </c>
      <c r="C455" t="s">
        <v>33</v>
      </c>
      <c r="D455" t="s">
        <v>22</v>
      </c>
      <c r="E455" t="s">
        <v>23</v>
      </c>
      <c r="F455" t="s">
        <v>5</v>
      </c>
      <c r="H455" t="s">
        <v>24</v>
      </c>
      <c r="I455">
        <v>76228</v>
      </c>
      <c r="J455">
        <v>77268</v>
      </c>
      <c r="K455" t="s">
        <v>42</v>
      </c>
      <c r="L455" t="s">
        <v>246</v>
      </c>
      <c r="O455" t="s">
        <v>247</v>
      </c>
      <c r="R455" t="s">
        <v>245</v>
      </c>
      <c r="S455">
        <v>1041</v>
      </c>
      <c r="T455">
        <v>346</v>
      </c>
    </row>
    <row r="456" spans="1:21" x14ac:dyDescent="0.3">
      <c r="A456">
        <v>455</v>
      </c>
      <c r="B456" t="s">
        <v>20</v>
      </c>
      <c r="C456" t="s">
        <v>31</v>
      </c>
      <c r="D456" t="s">
        <v>22</v>
      </c>
      <c r="E456" t="s">
        <v>23</v>
      </c>
      <c r="F456" t="s">
        <v>5</v>
      </c>
      <c r="H456" t="s">
        <v>24</v>
      </c>
      <c r="I456">
        <v>77372</v>
      </c>
      <c r="J456">
        <v>78295</v>
      </c>
      <c r="K456" t="s">
        <v>42</v>
      </c>
      <c r="R456" t="s">
        <v>248</v>
      </c>
      <c r="S456">
        <v>924</v>
      </c>
    </row>
    <row r="457" spans="1:21" x14ac:dyDescent="0.3">
      <c r="A457">
        <v>456</v>
      </c>
      <c r="B457" t="s">
        <v>28</v>
      </c>
      <c r="C457" t="s">
        <v>33</v>
      </c>
      <c r="D457" t="s">
        <v>22</v>
      </c>
      <c r="E457" t="s">
        <v>23</v>
      </c>
      <c r="F457" t="s">
        <v>5</v>
      </c>
      <c r="H457" t="s">
        <v>24</v>
      </c>
      <c r="I457">
        <v>77372</v>
      </c>
      <c r="J457">
        <v>78295</v>
      </c>
      <c r="K457" t="s">
        <v>42</v>
      </c>
      <c r="L457" t="s">
        <v>249</v>
      </c>
      <c r="O457" t="s">
        <v>38</v>
      </c>
      <c r="R457" t="s">
        <v>248</v>
      </c>
      <c r="S457">
        <v>924</v>
      </c>
      <c r="T457">
        <v>307</v>
      </c>
    </row>
    <row r="458" spans="1:21" x14ac:dyDescent="0.3">
      <c r="A458">
        <v>457</v>
      </c>
      <c r="B458" t="s">
        <v>20</v>
      </c>
      <c r="C458" t="s">
        <v>31</v>
      </c>
      <c r="D458" t="s">
        <v>22</v>
      </c>
      <c r="E458" t="s">
        <v>23</v>
      </c>
      <c r="F458" t="s">
        <v>5</v>
      </c>
      <c r="H458" t="s">
        <v>24</v>
      </c>
      <c r="I458">
        <v>78441</v>
      </c>
      <c r="J458">
        <v>78956</v>
      </c>
      <c r="K458" t="s">
        <v>42</v>
      </c>
      <c r="R458" t="s">
        <v>250</v>
      </c>
      <c r="S458">
        <v>516</v>
      </c>
    </row>
    <row r="459" spans="1:21" x14ac:dyDescent="0.3">
      <c r="A459">
        <v>458</v>
      </c>
      <c r="B459" t="s">
        <v>28</v>
      </c>
      <c r="C459" t="s">
        <v>33</v>
      </c>
      <c r="D459" t="s">
        <v>22</v>
      </c>
      <c r="E459" t="s">
        <v>23</v>
      </c>
      <c r="F459" t="s">
        <v>5</v>
      </c>
      <c r="H459" t="s">
        <v>24</v>
      </c>
      <c r="I459">
        <v>78441</v>
      </c>
      <c r="J459">
        <v>78956</v>
      </c>
      <c r="K459" t="s">
        <v>42</v>
      </c>
      <c r="L459" t="s">
        <v>251</v>
      </c>
      <c r="O459" t="s">
        <v>252</v>
      </c>
      <c r="R459" t="s">
        <v>250</v>
      </c>
      <c r="S459">
        <v>516</v>
      </c>
      <c r="T459">
        <v>171</v>
      </c>
    </row>
    <row r="460" spans="1:21" x14ac:dyDescent="0.3">
      <c r="A460">
        <v>459</v>
      </c>
      <c r="B460" t="s">
        <v>20</v>
      </c>
      <c r="C460" t="s">
        <v>31</v>
      </c>
      <c r="D460" t="s">
        <v>22</v>
      </c>
      <c r="E460" t="s">
        <v>23</v>
      </c>
      <c r="F460" t="s">
        <v>5</v>
      </c>
      <c r="H460" t="s">
        <v>24</v>
      </c>
      <c r="I460">
        <v>79075</v>
      </c>
      <c r="J460">
        <v>80172</v>
      </c>
      <c r="K460" t="s">
        <v>42</v>
      </c>
      <c r="R460" t="s">
        <v>253</v>
      </c>
      <c r="S460">
        <v>1098</v>
      </c>
    </row>
    <row r="461" spans="1:21" x14ac:dyDescent="0.3">
      <c r="A461">
        <v>460</v>
      </c>
      <c r="B461" t="s">
        <v>28</v>
      </c>
      <c r="C461" t="s">
        <v>33</v>
      </c>
      <c r="D461" t="s">
        <v>22</v>
      </c>
      <c r="E461" t="s">
        <v>23</v>
      </c>
      <c r="F461" t="s">
        <v>5</v>
      </c>
      <c r="H461" t="s">
        <v>24</v>
      </c>
      <c r="I461">
        <v>79075</v>
      </c>
      <c r="J461">
        <v>80172</v>
      </c>
      <c r="K461" t="s">
        <v>42</v>
      </c>
      <c r="L461" t="s">
        <v>254</v>
      </c>
      <c r="O461" t="s">
        <v>255</v>
      </c>
      <c r="R461" t="s">
        <v>253</v>
      </c>
      <c r="S461">
        <v>1098</v>
      </c>
      <c r="T461">
        <v>365</v>
      </c>
    </row>
    <row r="462" spans="1:21" x14ac:dyDescent="0.3">
      <c r="A462">
        <v>461</v>
      </c>
      <c r="B462" t="s">
        <v>20</v>
      </c>
      <c r="C462" t="s">
        <v>31</v>
      </c>
      <c r="D462" t="s">
        <v>22</v>
      </c>
      <c r="E462" t="s">
        <v>23</v>
      </c>
      <c r="F462" t="s">
        <v>5</v>
      </c>
      <c r="H462" t="s">
        <v>24</v>
      </c>
      <c r="I462">
        <v>80491</v>
      </c>
      <c r="J462">
        <v>81210</v>
      </c>
      <c r="K462" t="s">
        <v>25</v>
      </c>
      <c r="R462" t="s">
        <v>256</v>
      </c>
      <c r="S462">
        <v>720</v>
      </c>
    </row>
    <row r="463" spans="1:21" x14ac:dyDescent="0.3">
      <c r="A463">
        <v>462</v>
      </c>
      <c r="B463" t="s">
        <v>28</v>
      </c>
      <c r="C463" t="s">
        <v>33</v>
      </c>
      <c r="D463" t="s">
        <v>22</v>
      </c>
      <c r="E463" t="s">
        <v>23</v>
      </c>
      <c r="F463" t="s">
        <v>5</v>
      </c>
      <c r="H463" t="s">
        <v>24</v>
      </c>
      <c r="I463">
        <v>80491</v>
      </c>
      <c r="J463">
        <v>81210</v>
      </c>
      <c r="K463" t="s">
        <v>25</v>
      </c>
      <c r="L463" t="s">
        <v>257</v>
      </c>
      <c r="O463" t="s">
        <v>258</v>
      </c>
      <c r="R463" t="s">
        <v>256</v>
      </c>
      <c r="S463">
        <v>720</v>
      </c>
      <c r="T463">
        <v>239</v>
      </c>
    </row>
    <row r="464" spans="1:21" x14ac:dyDescent="0.3">
      <c r="A464">
        <v>463</v>
      </c>
      <c r="B464" t="s">
        <v>20</v>
      </c>
      <c r="C464" t="s">
        <v>31</v>
      </c>
      <c r="D464" t="s">
        <v>22</v>
      </c>
      <c r="E464" t="s">
        <v>23</v>
      </c>
      <c r="F464" t="s">
        <v>5</v>
      </c>
      <c r="H464" t="s">
        <v>24</v>
      </c>
      <c r="I464">
        <v>81448</v>
      </c>
      <c r="J464">
        <v>81801</v>
      </c>
      <c r="K464" t="s">
        <v>42</v>
      </c>
      <c r="R464" t="s">
        <v>259</v>
      </c>
      <c r="S464">
        <v>354</v>
      </c>
    </row>
    <row r="465" spans="1:21" x14ac:dyDescent="0.3">
      <c r="A465">
        <v>464</v>
      </c>
      <c r="B465" t="s">
        <v>28</v>
      </c>
      <c r="C465" t="s">
        <v>33</v>
      </c>
      <c r="D465" t="s">
        <v>22</v>
      </c>
      <c r="E465" t="s">
        <v>23</v>
      </c>
      <c r="F465" t="s">
        <v>5</v>
      </c>
      <c r="H465" t="s">
        <v>24</v>
      </c>
      <c r="I465">
        <v>81448</v>
      </c>
      <c r="J465">
        <v>81801</v>
      </c>
      <c r="K465" t="s">
        <v>42</v>
      </c>
      <c r="L465" t="s">
        <v>260</v>
      </c>
      <c r="O465" t="s">
        <v>38</v>
      </c>
      <c r="R465" t="s">
        <v>259</v>
      </c>
      <c r="S465">
        <v>354</v>
      </c>
      <c r="T465">
        <v>117</v>
      </c>
    </row>
    <row r="466" spans="1:21" x14ac:dyDescent="0.3">
      <c r="A466">
        <v>465</v>
      </c>
      <c r="B466" t="s">
        <v>20</v>
      </c>
      <c r="C466" t="s">
        <v>31</v>
      </c>
      <c r="D466" t="s">
        <v>22</v>
      </c>
      <c r="E466" t="s">
        <v>23</v>
      </c>
      <c r="F466" t="s">
        <v>5</v>
      </c>
      <c r="H466" t="s">
        <v>24</v>
      </c>
      <c r="I466">
        <v>82023</v>
      </c>
      <c r="J466">
        <v>82553</v>
      </c>
      <c r="K466" t="s">
        <v>42</v>
      </c>
      <c r="R466" t="s">
        <v>261</v>
      </c>
      <c r="S466">
        <v>531</v>
      </c>
    </row>
    <row r="467" spans="1:21" x14ac:dyDescent="0.3">
      <c r="A467">
        <v>466</v>
      </c>
      <c r="B467" t="s">
        <v>28</v>
      </c>
      <c r="C467" t="s">
        <v>33</v>
      </c>
      <c r="D467" t="s">
        <v>22</v>
      </c>
      <c r="E467" t="s">
        <v>23</v>
      </c>
      <c r="F467" t="s">
        <v>5</v>
      </c>
      <c r="H467" t="s">
        <v>24</v>
      </c>
      <c r="I467">
        <v>82023</v>
      </c>
      <c r="J467">
        <v>82553</v>
      </c>
      <c r="K467" t="s">
        <v>42</v>
      </c>
      <c r="L467" t="s">
        <v>262</v>
      </c>
      <c r="O467" t="s">
        <v>263</v>
      </c>
      <c r="R467" t="s">
        <v>261</v>
      </c>
      <c r="S467">
        <v>531</v>
      </c>
      <c r="T467">
        <v>176</v>
      </c>
    </row>
    <row r="468" spans="1:21" x14ac:dyDescent="0.3">
      <c r="A468">
        <v>467</v>
      </c>
      <c r="B468" t="s">
        <v>20</v>
      </c>
      <c r="C468" t="s">
        <v>31</v>
      </c>
      <c r="D468" t="s">
        <v>22</v>
      </c>
      <c r="E468" t="s">
        <v>23</v>
      </c>
      <c r="F468" t="s">
        <v>5</v>
      </c>
      <c r="H468" t="s">
        <v>24</v>
      </c>
      <c r="I468">
        <v>82678</v>
      </c>
      <c r="J468">
        <v>83586</v>
      </c>
      <c r="K468" t="s">
        <v>25</v>
      </c>
      <c r="R468" t="s">
        <v>264</v>
      </c>
      <c r="S468">
        <v>909</v>
      </c>
    </row>
    <row r="469" spans="1:21" x14ac:dyDescent="0.3">
      <c r="A469">
        <v>468</v>
      </c>
      <c r="B469" t="s">
        <v>28</v>
      </c>
      <c r="C469" t="s">
        <v>33</v>
      </c>
      <c r="D469" t="s">
        <v>22</v>
      </c>
      <c r="E469" t="s">
        <v>23</v>
      </c>
      <c r="F469" t="s">
        <v>5</v>
      </c>
      <c r="H469" t="s">
        <v>24</v>
      </c>
      <c r="I469">
        <v>82678</v>
      </c>
      <c r="J469">
        <v>83586</v>
      </c>
      <c r="K469" t="s">
        <v>25</v>
      </c>
      <c r="L469" t="s">
        <v>265</v>
      </c>
      <c r="O469" t="s">
        <v>266</v>
      </c>
      <c r="R469" t="s">
        <v>264</v>
      </c>
      <c r="S469">
        <v>909</v>
      </c>
      <c r="T469">
        <v>302</v>
      </c>
    </row>
    <row r="470" spans="1:21" x14ac:dyDescent="0.3">
      <c r="A470">
        <v>469</v>
      </c>
      <c r="B470" t="s">
        <v>20</v>
      </c>
      <c r="C470" t="s">
        <v>31</v>
      </c>
      <c r="D470" t="s">
        <v>22</v>
      </c>
      <c r="E470" t="s">
        <v>23</v>
      </c>
      <c r="F470" t="s">
        <v>5</v>
      </c>
      <c r="H470" t="s">
        <v>24</v>
      </c>
      <c r="I470">
        <v>83586</v>
      </c>
      <c r="J470">
        <v>84392</v>
      </c>
      <c r="K470" t="s">
        <v>25</v>
      </c>
      <c r="R470" t="s">
        <v>267</v>
      </c>
      <c r="S470">
        <v>807</v>
      </c>
    </row>
    <row r="471" spans="1:21" x14ac:dyDescent="0.3">
      <c r="A471">
        <v>470</v>
      </c>
      <c r="B471" t="s">
        <v>28</v>
      </c>
      <c r="C471" t="s">
        <v>33</v>
      </c>
      <c r="D471" t="s">
        <v>22</v>
      </c>
      <c r="E471" t="s">
        <v>23</v>
      </c>
      <c r="F471" t="s">
        <v>5</v>
      </c>
      <c r="H471" t="s">
        <v>24</v>
      </c>
      <c r="I471">
        <v>83586</v>
      </c>
      <c r="J471">
        <v>84392</v>
      </c>
      <c r="K471" t="s">
        <v>25</v>
      </c>
      <c r="L471" t="s">
        <v>268</v>
      </c>
      <c r="O471" t="s">
        <v>269</v>
      </c>
      <c r="R471" t="s">
        <v>267</v>
      </c>
      <c r="S471">
        <v>807</v>
      </c>
      <c r="T471">
        <v>268</v>
      </c>
    </row>
    <row r="472" spans="1:21" x14ac:dyDescent="0.3">
      <c r="A472">
        <v>471</v>
      </c>
      <c r="B472" t="s">
        <v>20</v>
      </c>
      <c r="C472" t="s">
        <v>31</v>
      </c>
      <c r="D472" t="s">
        <v>22</v>
      </c>
      <c r="E472" t="s">
        <v>23</v>
      </c>
      <c r="F472" t="s">
        <v>5</v>
      </c>
      <c r="H472" t="s">
        <v>24</v>
      </c>
      <c r="I472">
        <v>84393</v>
      </c>
      <c r="J472">
        <v>85187</v>
      </c>
      <c r="K472" t="s">
        <v>25</v>
      </c>
      <c r="R472" t="s">
        <v>270</v>
      </c>
      <c r="S472">
        <v>795</v>
      </c>
    </row>
    <row r="473" spans="1:21" x14ac:dyDescent="0.3">
      <c r="A473">
        <v>472</v>
      </c>
      <c r="B473" t="s">
        <v>28</v>
      </c>
      <c r="C473" t="s">
        <v>33</v>
      </c>
      <c r="D473" t="s">
        <v>22</v>
      </c>
      <c r="E473" t="s">
        <v>23</v>
      </c>
      <c r="F473" t="s">
        <v>5</v>
      </c>
      <c r="H473" t="s">
        <v>24</v>
      </c>
      <c r="I473">
        <v>84393</v>
      </c>
      <c r="J473">
        <v>85187</v>
      </c>
      <c r="K473" t="s">
        <v>25</v>
      </c>
      <c r="L473" t="s">
        <v>271</v>
      </c>
      <c r="O473" t="s">
        <v>272</v>
      </c>
      <c r="R473" t="s">
        <v>270</v>
      </c>
      <c r="S473">
        <v>795</v>
      </c>
      <c r="T473">
        <v>264</v>
      </c>
    </row>
    <row r="474" spans="1:21" x14ac:dyDescent="0.3">
      <c r="A474">
        <v>473</v>
      </c>
      <c r="B474" t="s">
        <v>20</v>
      </c>
      <c r="C474" t="s">
        <v>31</v>
      </c>
      <c r="D474" t="s">
        <v>22</v>
      </c>
      <c r="E474" t="s">
        <v>23</v>
      </c>
      <c r="F474" t="s">
        <v>5</v>
      </c>
      <c r="H474" t="s">
        <v>24</v>
      </c>
      <c r="I474">
        <v>85389</v>
      </c>
      <c r="J474">
        <v>85892</v>
      </c>
      <c r="K474" t="s">
        <v>42</v>
      </c>
      <c r="R474" t="s">
        <v>273</v>
      </c>
      <c r="S474">
        <v>504</v>
      </c>
    </row>
    <row r="475" spans="1:21" x14ac:dyDescent="0.3">
      <c r="A475">
        <v>474</v>
      </c>
      <c r="B475" t="s">
        <v>28</v>
      </c>
      <c r="C475" t="s">
        <v>33</v>
      </c>
      <c r="D475" t="s">
        <v>22</v>
      </c>
      <c r="E475" t="s">
        <v>23</v>
      </c>
      <c r="F475" t="s">
        <v>5</v>
      </c>
      <c r="H475" t="s">
        <v>24</v>
      </c>
      <c r="I475">
        <v>85389</v>
      </c>
      <c r="J475">
        <v>85892</v>
      </c>
      <c r="K475" t="s">
        <v>42</v>
      </c>
      <c r="L475" t="s">
        <v>274</v>
      </c>
      <c r="O475" t="s">
        <v>275</v>
      </c>
      <c r="R475" t="s">
        <v>273</v>
      </c>
      <c r="S475">
        <v>504</v>
      </c>
      <c r="T475">
        <v>167</v>
      </c>
    </row>
    <row r="476" spans="1:21" x14ac:dyDescent="0.3">
      <c r="A476">
        <v>475</v>
      </c>
      <c r="B476" t="s">
        <v>20</v>
      </c>
      <c r="C476" t="s">
        <v>31</v>
      </c>
      <c r="D476" t="s">
        <v>22</v>
      </c>
      <c r="E476" t="s">
        <v>23</v>
      </c>
      <c r="F476" t="s">
        <v>5</v>
      </c>
      <c r="H476" t="s">
        <v>24</v>
      </c>
      <c r="I476">
        <v>85958</v>
      </c>
      <c r="J476">
        <v>86977</v>
      </c>
      <c r="K476" t="s">
        <v>25</v>
      </c>
      <c r="R476" t="s">
        <v>276</v>
      </c>
      <c r="S476">
        <v>1020</v>
      </c>
    </row>
    <row r="477" spans="1:21" x14ac:dyDescent="0.3">
      <c r="A477">
        <v>476</v>
      </c>
      <c r="B477" t="s">
        <v>28</v>
      </c>
      <c r="C477" t="s">
        <v>33</v>
      </c>
      <c r="D477" t="s">
        <v>22</v>
      </c>
      <c r="E477" t="s">
        <v>23</v>
      </c>
      <c r="F477" t="s">
        <v>5</v>
      </c>
      <c r="H477" t="s">
        <v>24</v>
      </c>
      <c r="I477">
        <v>85958</v>
      </c>
      <c r="J477">
        <v>86977</v>
      </c>
      <c r="K477" t="s">
        <v>25</v>
      </c>
      <c r="L477" t="s">
        <v>277</v>
      </c>
      <c r="O477" t="s">
        <v>278</v>
      </c>
      <c r="R477" t="s">
        <v>276</v>
      </c>
      <c r="S477">
        <v>1020</v>
      </c>
      <c r="T477">
        <v>339</v>
      </c>
    </row>
    <row r="478" spans="1:21" x14ac:dyDescent="0.3">
      <c r="A478">
        <v>477</v>
      </c>
      <c r="B478" t="s">
        <v>20</v>
      </c>
      <c r="C478" t="s">
        <v>21</v>
      </c>
      <c r="D478" t="s">
        <v>22</v>
      </c>
      <c r="E478" t="s">
        <v>23</v>
      </c>
      <c r="F478" t="s">
        <v>5</v>
      </c>
      <c r="H478" t="s">
        <v>24</v>
      </c>
      <c r="I478">
        <v>87036</v>
      </c>
      <c r="J478">
        <v>87353</v>
      </c>
      <c r="K478" t="s">
        <v>42</v>
      </c>
      <c r="R478" t="s">
        <v>279</v>
      </c>
      <c r="S478">
        <v>318</v>
      </c>
      <c r="U478" t="s">
        <v>27</v>
      </c>
    </row>
    <row r="479" spans="1:21" x14ac:dyDescent="0.3">
      <c r="A479">
        <v>478</v>
      </c>
      <c r="B479" t="s">
        <v>28</v>
      </c>
      <c r="C479" t="s">
        <v>29</v>
      </c>
      <c r="D479" t="s">
        <v>22</v>
      </c>
      <c r="E479" t="s">
        <v>23</v>
      </c>
      <c r="F479" t="s">
        <v>5</v>
      </c>
      <c r="H479" t="s">
        <v>24</v>
      </c>
      <c r="I479">
        <v>87036</v>
      </c>
      <c r="J479">
        <v>87353</v>
      </c>
      <c r="K479" t="s">
        <v>42</v>
      </c>
      <c r="O479" t="s">
        <v>38</v>
      </c>
      <c r="R479" t="s">
        <v>279</v>
      </c>
      <c r="S479">
        <v>318</v>
      </c>
      <c r="U479" t="s">
        <v>27</v>
      </c>
    </row>
    <row r="480" spans="1:21" x14ac:dyDescent="0.3">
      <c r="A480">
        <v>479</v>
      </c>
      <c r="B480" t="s">
        <v>20</v>
      </c>
      <c r="C480" t="s">
        <v>31</v>
      </c>
      <c r="D480" t="s">
        <v>22</v>
      </c>
      <c r="E480" t="s">
        <v>23</v>
      </c>
      <c r="F480" t="s">
        <v>5</v>
      </c>
      <c r="H480" t="s">
        <v>24</v>
      </c>
      <c r="I480">
        <v>87479</v>
      </c>
      <c r="J480">
        <v>88558</v>
      </c>
      <c r="K480" t="s">
        <v>42</v>
      </c>
      <c r="R480" t="s">
        <v>280</v>
      </c>
      <c r="S480">
        <v>1080</v>
      </c>
    </row>
    <row r="481" spans="1:21" x14ac:dyDescent="0.3">
      <c r="A481">
        <v>480</v>
      </c>
      <c r="B481" t="s">
        <v>28</v>
      </c>
      <c r="C481" t="s">
        <v>33</v>
      </c>
      <c r="D481" t="s">
        <v>22</v>
      </c>
      <c r="E481" t="s">
        <v>23</v>
      </c>
      <c r="F481" t="s">
        <v>5</v>
      </c>
      <c r="H481" t="s">
        <v>24</v>
      </c>
      <c r="I481">
        <v>87479</v>
      </c>
      <c r="J481">
        <v>88558</v>
      </c>
      <c r="K481" t="s">
        <v>42</v>
      </c>
      <c r="L481" t="s">
        <v>281</v>
      </c>
      <c r="O481" t="s">
        <v>41</v>
      </c>
      <c r="R481" t="s">
        <v>280</v>
      </c>
      <c r="S481">
        <v>1080</v>
      </c>
      <c r="T481">
        <v>359</v>
      </c>
    </row>
    <row r="482" spans="1:21" x14ac:dyDescent="0.3">
      <c r="A482">
        <v>481</v>
      </c>
      <c r="B482" t="s">
        <v>20</v>
      </c>
      <c r="C482" t="s">
        <v>21</v>
      </c>
      <c r="D482" t="s">
        <v>22</v>
      </c>
      <c r="E482" t="s">
        <v>23</v>
      </c>
      <c r="F482" t="s">
        <v>5</v>
      </c>
      <c r="H482" t="s">
        <v>24</v>
      </c>
      <c r="I482">
        <v>88627</v>
      </c>
      <c r="J482">
        <v>88953</v>
      </c>
      <c r="K482" t="s">
        <v>42</v>
      </c>
      <c r="R482" t="s">
        <v>282</v>
      </c>
      <c r="S482">
        <v>327</v>
      </c>
      <c r="U482" t="s">
        <v>27</v>
      </c>
    </row>
    <row r="483" spans="1:21" x14ac:dyDescent="0.3">
      <c r="A483">
        <v>482</v>
      </c>
      <c r="B483" t="s">
        <v>28</v>
      </c>
      <c r="C483" t="s">
        <v>29</v>
      </c>
      <c r="D483" t="s">
        <v>22</v>
      </c>
      <c r="E483" t="s">
        <v>23</v>
      </c>
      <c r="F483" t="s">
        <v>5</v>
      </c>
      <c r="H483" t="s">
        <v>24</v>
      </c>
      <c r="I483">
        <v>88627</v>
      </c>
      <c r="J483">
        <v>88953</v>
      </c>
      <c r="K483" t="s">
        <v>42</v>
      </c>
      <c r="O483" t="s">
        <v>38</v>
      </c>
      <c r="R483" t="s">
        <v>282</v>
      </c>
      <c r="S483">
        <v>327</v>
      </c>
      <c r="U483" t="s">
        <v>27</v>
      </c>
    </row>
    <row r="484" spans="1:21" x14ac:dyDescent="0.3">
      <c r="A484">
        <v>483</v>
      </c>
      <c r="B484" t="s">
        <v>20</v>
      </c>
      <c r="C484" t="s">
        <v>31</v>
      </c>
      <c r="D484" t="s">
        <v>22</v>
      </c>
      <c r="E484" t="s">
        <v>23</v>
      </c>
      <c r="F484" t="s">
        <v>5</v>
      </c>
      <c r="H484" t="s">
        <v>24</v>
      </c>
      <c r="I484">
        <v>89090</v>
      </c>
      <c r="J484">
        <v>91345</v>
      </c>
      <c r="K484" t="s">
        <v>42</v>
      </c>
      <c r="R484" t="s">
        <v>283</v>
      </c>
      <c r="S484">
        <v>2256</v>
      </c>
    </row>
    <row r="485" spans="1:21" x14ac:dyDescent="0.3">
      <c r="A485">
        <v>484</v>
      </c>
      <c r="B485" t="s">
        <v>28</v>
      </c>
      <c r="C485" t="s">
        <v>33</v>
      </c>
      <c r="D485" t="s">
        <v>22</v>
      </c>
      <c r="E485" t="s">
        <v>23</v>
      </c>
      <c r="F485" t="s">
        <v>5</v>
      </c>
      <c r="H485" t="s">
        <v>24</v>
      </c>
      <c r="I485">
        <v>89090</v>
      </c>
      <c r="J485">
        <v>91345</v>
      </c>
      <c r="K485" t="s">
        <v>42</v>
      </c>
      <c r="L485" t="s">
        <v>284</v>
      </c>
      <c r="O485" t="s">
        <v>285</v>
      </c>
      <c r="R485" t="s">
        <v>283</v>
      </c>
      <c r="S485">
        <v>2256</v>
      </c>
      <c r="T485">
        <v>751</v>
      </c>
    </row>
    <row r="486" spans="1:21" x14ac:dyDescent="0.3">
      <c r="A486">
        <v>485</v>
      </c>
      <c r="B486" t="s">
        <v>20</v>
      </c>
      <c r="C486" t="s">
        <v>31</v>
      </c>
      <c r="D486" t="s">
        <v>22</v>
      </c>
      <c r="E486" t="s">
        <v>23</v>
      </c>
      <c r="F486" t="s">
        <v>5</v>
      </c>
      <c r="H486" t="s">
        <v>24</v>
      </c>
      <c r="I486">
        <v>91335</v>
      </c>
      <c r="J486">
        <v>91853</v>
      </c>
      <c r="K486" t="s">
        <v>42</v>
      </c>
      <c r="R486" t="s">
        <v>286</v>
      </c>
      <c r="S486">
        <v>519</v>
      </c>
    </row>
    <row r="487" spans="1:21" x14ac:dyDescent="0.3">
      <c r="A487">
        <v>486</v>
      </c>
      <c r="B487" t="s">
        <v>28</v>
      </c>
      <c r="C487" t="s">
        <v>33</v>
      </c>
      <c r="D487" t="s">
        <v>22</v>
      </c>
      <c r="E487" t="s">
        <v>23</v>
      </c>
      <c r="F487" t="s">
        <v>5</v>
      </c>
      <c r="H487" t="s">
        <v>24</v>
      </c>
      <c r="I487">
        <v>91335</v>
      </c>
      <c r="J487">
        <v>91853</v>
      </c>
      <c r="K487" t="s">
        <v>42</v>
      </c>
      <c r="L487" t="s">
        <v>287</v>
      </c>
      <c r="O487" t="s">
        <v>288</v>
      </c>
      <c r="R487" t="s">
        <v>286</v>
      </c>
      <c r="S487">
        <v>519</v>
      </c>
      <c r="T487">
        <v>172</v>
      </c>
    </row>
    <row r="488" spans="1:21" x14ac:dyDescent="0.3">
      <c r="A488">
        <v>487</v>
      </c>
      <c r="B488" t="s">
        <v>20</v>
      </c>
      <c r="C488" t="s">
        <v>31</v>
      </c>
      <c r="D488" t="s">
        <v>22</v>
      </c>
      <c r="E488" t="s">
        <v>23</v>
      </c>
      <c r="F488" t="s">
        <v>5</v>
      </c>
      <c r="H488" t="s">
        <v>24</v>
      </c>
      <c r="I488">
        <v>92426</v>
      </c>
      <c r="J488">
        <v>92854</v>
      </c>
      <c r="K488" t="s">
        <v>25</v>
      </c>
      <c r="R488" t="s">
        <v>289</v>
      </c>
      <c r="S488">
        <v>429</v>
      </c>
    </row>
    <row r="489" spans="1:21" x14ac:dyDescent="0.3">
      <c r="A489">
        <v>488</v>
      </c>
      <c r="B489" t="s">
        <v>28</v>
      </c>
      <c r="C489" t="s">
        <v>33</v>
      </c>
      <c r="D489" t="s">
        <v>22</v>
      </c>
      <c r="E489" t="s">
        <v>23</v>
      </c>
      <c r="F489" t="s">
        <v>5</v>
      </c>
      <c r="H489" t="s">
        <v>24</v>
      </c>
      <c r="I489">
        <v>92426</v>
      </c>
      <c r="J489">
        <v>92854</v>
      </c>
      <c r="K489" t="s">
        <v>25</v>
      </c>
      <c r="L489" t="s">
        <v>290</v>
      </c>
      <c r="O489" t="s">
        <v>38</v>
      </c>
      <c r="R489" t="s">
        <v>289</v>
      </c>
      <c r="S489">
        <v>429</v>
      </c>
      <c r="T489">
        <v>142</v>
      </c>
    </row>
    <row r="490" spans="1:21" x14ac:dyDescent="0.3">
      <c r="A490">
        <v>489</v>
      </c>
      <c r="B490" t="s">
        <v>20</v>
      </c>
      <c r="C490" t="s">
        <v>31</v>
      </c>
      <c r="D490" t="s">
        <v>22</v>
      </c>
      <c r="E490" t="s">
        <v>23</v>
      </c>
      <c r="F490" t="s">
        <v>5</v>
      </c>
      <c r="H490" t="s">
        <v>24</v>
      </c>
      <c r="I490">
        <v>92851</v>
      </c>
      <c r="J490">
        <v>93903</v>
      </c>
      <c r="K490" t="s">
        <v>25</v>
      </c>
      <c r="R490" t="s">
        <v>291</v>
      </c>
      <c r="S490">
        <v>1053</v>
      </c>
    </row>
    <row r="491" spans="1:21" x14ac:dyDescent="0.3">
      <c r="A491">
        <v>490</v>
      </c>
      <c r="B491" t="s">
        <v>28</v>
      </c>
      <c r="C491" t="s">
        <v>33</v>
      </c>
      <c r="D491" t="s">
        <v>22</v>
      </c>
      <c r="E491" t="s">
        <v>23</v>
      </c>
      <c r="F491" t="s">
        <v>5</v>
      </c>
      <c r="H491" t="s">
        <v>24</v>
      </c>
      <c r="I491">
        <v>92851</v>
      </c>
      <c r="J491">
        <v>93903</v>
      </c>
      <c r="K491" t="s">
        <v>25</v>
      </c>
      <c r="L491" t="s">
        <v>292</v>
      </c>
      <c r="O491" t="s">
        <v>293</v>
      </c>
      <c r="R491" t="s">
        <v>291</v>
      </c>
      <c r="S491">
        <v>1053</v>
      </c>
      <c r="T491">
        <v>350</v>
      </c>
    </row>
    <row r="492" spans="1:21" x14ac:dyDescent="0.3">
      <c r="A492">
        <v>491</v>
      </c>
      <c r="B492" t="s">
        <v>20</v>
      </c>
      <c r="C492" t="s">
        <v>31</v>
      </c>
      <c r="D492" t="s">
        <v>22</v>
      </c>
      <c r="E492" t="s">
        <v>23</v>
      </c>
      <c r="F492" t="s">
        <v>5</v>
      </c>
      <c r="H492" t="s">
        <v>24</v>
      </c>
      <c r="I492">
        <v>93923</v>
      </c>
      <c r="J492">
        <v>97387</v>
      </c>
      <c r="K492" t="s">
        <v>25</v>
      </c>
      <c r="R492" t="s">
        <v>294</v>
      </c>
      <c r="S492">
        <v>3465</v>
      </c>
    </row>
    <row r="493" spans="1:21" x14ac:dyDescent="0.3">
      <c r="A493">
        <v>492</v>
      </c>
      <c r="B493" t="s">
        <v>28</v>
      </c>
      <c r="C493" t="s">
        <v>33</v>
      </c>
      <c r="D493" t="s">
        <v>22</v>
      </c>
      <c r="E493" t="s">
        <v>23</v>
      </c>
      <c r="F493" t="s">
        <v>5</v>
      </c>
      <c r="H493" t="s">
        <v>24</v>
      </c>
      <c r="I493">
        <v>93923</v>
      </c>
      <c r="J493">
        <v>97387</v>
      </c>
      <c r="K493" t="s">
        <v>25</v>
      </c>
      <c r="L493" t="s">
        <v>295</v>
      </c>
      <c r="O493" t="s">
        <v>296</v>
      </c>
      <c r="R493" t="s">
        <v>294</v>
      </c>
      <c r="S493">
        <v>3465</v>
      </c>
      <c r="T493">
        <v>1154</v>
      </c>
    </row>
    <row r="494" spans="1:21" x14ac:dyDescent="0.3">
      <c r="A494">
        <v>493</v>
      </c>
      <c r="B494" t="s">
        <v>20</v>
      </c>
      <c r="C494" t="s">
        <v>31</v>
      </c>
      <c r="D494" t="s">
        <v>22</v>
      </c>
      <c r="E494" t="s">
        <v>23</v>
      </c>
      <c r="F494" t="s">
        <v>5</v>
      </c>
      <c r="H494" t="s">
        <v>24</v>
      </c>
      <c r="I494">
        <v>97384</v>
      </c>
      <c r="J494">
        <v>98745</v>
      </c>
      <c r="K494" t="s">
        <v>25</v>
      </c>
      <c r="R494" t="s">
        <v>297</v>
      </c>
      <c r="S494">
        <v>1362</v>
      </c>
    </row>
    <row r="495" spans="1:21" x14ac:dyDescent="0.3">
      <c r="A495">
        <v>494</v>
      </c>
      <c r="B495" t="s">
        <v>28</v>
      </c>
      <c r="C495" t="s">
        <v>33</v>
      </c>
      <c r="D495" t="s">
        <v>22</v>
      </c>
      <c r="E495" t="s">
        <v>23</v>
      </c>
      <c r="F495" t="s">
        <v>5</v>
      </c>
      <c r="H495" t="s">
        <v>24</v>
      </c>
      <c r="I495">
        <v>97384</v>
      </c>
      <c r="J495">
        <v>98745</v>
      </c>
      <c r="K495" t="s">
        <v>25</v>
      </c>
      <c r="L495" t="s">
        <v>298</v>
      </c>
      <c r="O495" t="s">
        <v>299</v>
      </c>
      <c r="R495" t="s">
        <v>297</v>
      </c>
      <c r="S495">
        <v>1362</v>
      </c>
      <c r="T495">
        <v>453</v>
      </c>
    </row>
    <row r="496" spans="1:21" x14ac:dyDescent="0.3">
      <c r="A496">
        <v>495</v>
      </c>
      <c r="B496" t="s">
        <v>20</v>
      </c>
      <c r="C496" t="s">
        <v>31</v>
      </c>
      <c r="D496" t="s">
        <v>22</v>
      </c>
      <c r="E496" t="s">
        <v>23</v>
      </c>
      <c r="F496" t="s">
        <v>5</v>
      </c>
      <c r="H496" t="s">
        <v>24</v>
      </c>
      <c r="I496">
        <v>98856</v>
      </c>
      <c r="J496">
        <v>99470</v>
      </c>
      <c r="K496" t="s">
        <v>25</v>
      </c>
      <c r="R496" t="s">
        <v>300</v>
      </c>
      <c r="S496">
        <v>615</v>
      </c>
    </row>
    <row r="497" spans="1:20" x14ac:dyDescent="0.3">
      <c r="A497">
        <v>496</v>
      </c>
      <c r="B497" t="s">
        <v>28</v>
      </c>
      <c r="C497" t="s">
        <v>33</v>
      </c>
      <c r="D497" t="s">
        <v>22</v>
      </c>
      <c r="E497" t="s">
        <v>23</v>
      </c>
      <c r="F497" t="s">
        <v>5</v>
      </c>
      <c r="H497" t="s">
        <v>24</v>
      </c>
      <c r="I497">
        <v>98856</v>
      </c>
      <c r="J497">
        <v>99470</v>
      </c>
      <c r="K497" t="s">
        <v>25</v>
      </c>
      <c r="L497" t="s">
        <v>301</v>
      </c>
      <c r="O497" t="s">
        <v>77</v>
      </c>
      <c r="R497" t="s">
        <v>300</v>
      </c>
      <c r="S497">
        <v>615</v>
      </c>
      <c r="T497">
        <v>204</v>
      </c>
    </row>
    <row r="498" spans="1:20" x14ac:dyDescent="0.3">
      <c r="A498">
        <v>497</v>
      </c>
      <c r="B498" t="s">
        <v>20</v>
      </c>
      <c r="C498" t="s">
        <v>31</v>
      </c>
      <c r="D498" t="s">
        <v>22</v>
      </c>
      <c r="E498" t="s">
        <v>23</v>
      </c>
      <c r="F498" t="s">
        <v>5</v>
      </c>
      <c r="H498" t="s">
        <v>24</v>
      </c>
      <c r="I498">
        <v>99467</v>
      </c>
      <c r="J498">
        <v>100093</v>
      </c>
      <c r="K498" t="s">
        <v>25</v>
      </c>
      <c r="R498" t="s">
        <v>302</v>
      </c>
      <c r="S498">
        <v>627</v>
      </c>
    </row>
    <row r="499" spans="1:20" x14ac:dyDescent="0.3">
      <c r="A499">
        <v>498</v>
      </c>
      <c r="B499" t="s">
        <v>28</v>
      </c>
      <c r="C499" t="s">
        <v>33</v>
      </c>
      <c r="D499" t="s">
        <v>22</v>
      </c>
      <c r="E499" t="s">
        <v>23</v>
      </c>
      <c r="F499" t="s">
        <v>5</v>
      </c>
      <c r="H499" t="s">
        <v>24</v>
      </c>
      <c r="I499">
        <v>99467</v>
      </c>
      <c r="J499">
        <v>100093</v>
      </c>
      <c r="K499" t="s">
        <v>25</v>
      </c>
      <c r="L499" t="s">
        <v>303</v>
      </c>
      <c r="O499" t="s">
        <v>304</v>
      </c>
      <c r="R499" t="s">
        <v>302</v>
      </c>
      <c r="S499">
        <v>627</v>
      </c>
      <c r="T499">
        <v>208</v>
      </c>
    </row>
    <row r="500" spans="1:20" x14ac:dyDescent="0.3">
      <c r="A500">
        <v>499</v>
      </c>
      <c r="B500" t="s">
        <v>20</v>
      </c>
      <c r="C500" t="s">
        <v>31</v>
      </c>
      <c r="D500" t="s">
        <v>22</v>
      </c>
      <c r="E500" t="s">
        <v>23</v>
      </c>
      <c r="F500" t="s">
        <v>5</v>
      </c>
      <c r="H500" t="s">
        <v>24</v>
      </c>
      <c r="I500">
        <v>100108</v>
      </c>
      <c r="J500">
        <v>101628</v>
      </c>
      <c r="K500" t="s">
        <v>25</v>
      </c>
      <c r="R500" t="s">
        <v>305</v>
      </c>
      <c r="S500">
        <v>1521</v>
      </c>
    </row>
    <row r="501" spans="1:20" x14ac:dyDescent="0.3">
      <c r="A501">
        <v>500</v>
      </c>
      <c r="B501" t="s">
        <v>28</v>
      </c>
      <c r="C501" t="s">
        <v>33</v>
      </c>
      <c r="D501" t="s">
        <v>22</v>
      </c>
      <c r="E501" t="s">
        <v>23</v>
      </c>
      <c r="F501" t="s">
        <v>5</v>
      </c>
      <c r="H501" t="s">
        <v>24</v>
      </c>
      <c r="I501">
        <v>100108</v>
      </c>
      <c r="J501">
        <v>101628</v>
      </c>
      <c r="K501" t="s">
        <v>25</v>
      </c>
      <c r="L501" t="s">
        <v>306</v>
      </c>
      <c r="O501" t="s">
        <v>307</v>
      </c>
      <c r="R501" t="s">
        <v>305</v>
      </c>
      <c r="S501">
        <v>1521</v>
      </c>
      <c r="T501">
        <v>506</v>
      </c>
    </row>
    <row r="502" spans="1:20" x14ac:dyDescent="0.3">
      <c r="A502">
        <v>501</v>
      </c>
      <c r="B502" t="s">
        <v>20</v>
      </c>
      <c r="C502" t="s">
        <v>31</v>
      </c>
      <c r="D502" t="s">
        <v>22</v>
      </c>
      <c r="E502" t="s">
        <v>23</v>
      </c>
      <c r="F502" t="s">
        <v>5</v>
      </c>
      <c r="H502" t="s">
        <v>24</v>
      </c>
      <c r="I502">
        <v>101643</v>
      </c>
      <c r="J502">
        <v>102281</v>
      </c>
      <c r="K502" t="s">
        <v>42</v>
      </c>
      <c r="R502" t="s">
        <v>308</v>
      </c>
      <c r="S502">
        <v>639</v>
      </c>
    </row>
    <row r="503" spans="1:20" x14ac:dyDescent="0.3">
      <c r="A503">
        <v>502</v>
      </c>
      <c r="B503" t="s">
        <v>28</v>
      </c>
      <c r="C503" t="s">
        <v>33</v>
      </c>
      <c r="D503" t="s">
        <v>22</v>
      </c>
      <c r="E503" t="s">
        <v>23</v>
      </c>
      <c r="F503" t="s">
        <v>5</v>
      </c>
      <c r="H503" t="s">
        <v>24</v>
      </c>
      <c r="I503">
        <v>101643</v>
      </c>
      <c r="J503">
        <v>102281</v>
      </c>
      <c r="K503" t="s">
        <v>42</v>
      </c>
      <c r="L503" t="s">
        <v>309</v>
      </c>
      <c r="O503" t="s">
        <v>310</v>
      </c>
      <c r="R503" t="s">
        <v>308</v>
      </c>
      <c r="S503">
        <v>639</v>
      </c>
      <c r="T503">
        <v>212</v>
      </c>
    </row>
    <row r="504" spans="1:20" x14ac:dyDescent="0.3">
      <c r="A504">
        <v>503</v>
      </c>
      <c r="B504" t="s">
        <v>20</v>
      </c>
      <c r="C504" t="s">
        <v>31</v>
      </c>
      <c r="D504" t="s">
        <v>22</v>
      </c>
      <c r="E504" t="s">
        <v>23</v>
      </c>
      <c r="F504" t="s">
        <v>5</v>
      </c>
      <c r="H504" t="s">
        <v>24</v>
      </c>
      <c r="I504">
        <v>102278</v>
      </c>
      <c r="J504">
        <v>103267</v>
      </c>
      <c r="K504" t="s">
        <v>42</v>
      </c>
      <c r="R504" t="s">
        <v>311</v>
      </c>
      <c r="S504">
        <v>990</v>
      </c>
    </row>
    <row r="505" spans="1:20" x14ac:dyDescent="0.3">
      <c r="A505">
        <v>504</v>
      </c>
      <c r="B505" t="s">
        <v>28</v>
      </c>
      <c r="C505" t="s">
        <v>33</v>
      </c>
      <c r="D505" t="s">
        <v>22</v>
      </c>
      <c r="E505" t="s">
        <v>23</v>
      </c>
      <c r="F505" t="s">
        <v>5</v>
      </c>
      <c r="H505" t="s">
        <v>24</v>
      </c>
      <c r="I505">
        <v>102278</v>
      </c>
      <c r="J505">
        <v>103267</v>
      </c>
      <c r="K505" t="s">
        <v>42</v>
      </c>
      <c r="L505" t="s">
        <v>312</v>
      </c>
      <c r="O505" t="s">
        <v>313</v>
      </c>
      <c r="R505" t="s">
        <v>311</v>
      </c>
      <c r="S505">
        <v>990</v>
      </c>
      <c r="T505">
        <v>329</v>
      </c>
    </row>
    <row r="506" spans="1:20" x14ac:dyDescent="0.3">
      <c r="A506">
        <v>505</v>
      </c>
      <c r="B506" t="s">
        <v>20</v>
      </c>
      <c r="C506" t="s">
        <v>31</v>
      </c>
      <c r="D506" t="s">
        <v>22</v>
      </c>
      <c r="E506" t="s">
        <v>23</v>
      </c>
      <c r="F506" t="s">
        <v>5</v>
      </c>
      <c r="H506" t="s">
        <v>24</v>
      </c>
      <c r="I506">
        <v>103266</v>
      </c>
      <c r="J506">
        <v>104384</v>
      </c>
      <c r="K506" t="s">
        <v>25</v>
      </c>
      <c r="R506" t="s">
        <v>314</v>
      </c>
      <c r="S506">
        <v>1119</v>
      </c>
    </row>
    <row r="507" spans="1:20" x14ac:dyDescent="0.3">
      <c r="A507">
        <v>506</v>
      </c>
      <c r="B507" t="s">
        <v>28</v>
      </c>
      <c r="C507" t="s">
        <v>33</v>
      </c>
      <c r="D507" t="s">
        <v>22</v>
      </c>
      <c r="E507" t="s">
        <v>23</v>
      </c>
      <c r="F507" t="s">
        <v>5</v>
      </c>
      <c r="H507" t="s">
        <v>24</v>
      </c>
      <c r="I507">
        <v>103266</v>
      </c>
      <c r="J507">
        <v>104384</v>
      </c>
      <c r="K507" t="s">
        <v>25</v>
      </c>
      <c r="L507" t="s">
        <v>315</v>
      </c>
      <c r="O507" t="s">
        <v>316</v>
      </c>
      <c r="R507" t="s">
        <v>314</v>
      </c>
      <c r="S507">
        <v>1119</v>
      </c>
      <c r="T507">
        <v>372</v>
      </c>
    </row>
    <row r="508" spans="1:20" x14ac:dyDescent="0.3">
      <c r="A508">
        <v>507</v>
      </c>
      <c r="B508" t="s">
        <v>20</v>
      </c>
      <c r="C508" t="s">
        <v>31</v>
      </c>
      <c r="D508" t="s">
        <v>22</v>
      </c>
      <c r="E508" t="s">
        <v>23</v>
      </c>
      <c r="F508" t="s">
        <v>5</v>
      </c>
      <c r="H508" t="s">
        <v>24</v>
      </c>
      <c r="I508">
        <v>104381</v>
      </c>
      <c r="J508">
        <v>105214</v>
      </c>
      <c r="K508" t="s">
        <v>42</v>
      </c>
      <c r="R508" t="s">
        <v>317</v>
      </c>
      <c r="S508">
        <v>834</v>
      </c>
    </row>
    <row r="509" spans="1:20" x14ac:dyDescent="0.3">
      <c r="A509">
        <v>508</v>
      </c>
      <c r="B509" t="s">
        <v>28</v>
      </c>
      <c r="C509" t="s">
        <v>33</v>
      </c>
      <c r="D509" t="s">
        <v>22</v>
      </c>
      <c r="E509" t="s">
        <v>23</v>
      </c>
      <c r="F509" t="s">
        <v>5</v>
      </c>
      <c r="H509" t="s">
        <v>24</v>
      </c>
      <c r="I509">
        <v>104381</v>
      </c>
      <c r="J509">
        <v>105214</v>
      </c>
      <c r="K509" t="s">
        <v>42</v>
      </c>
      <c r="L509" t="s">
        <v>318</v>
      </c>
      <c r="O509" t="s">
        <v>319</v>
      </c>
      <c r="R509" t="s">
        <v>317</v>
      </c>
      <c r="S509">
        <v>834</v>
      </c>
      <c r="T509">
        <v>277</v>
      </c>
    </row>
    <row r="510" spans="1:20" x14ac:dyDescent="0.3">
      <c r="A510">
        <v>509</v>
      </c>
      <c r="B510" t="s">
        <v>20</v>
      </c>
      <c r="C510" t="s">
        <v>31</v>
      </c>
      <c r="D510" t="s">
        <v>22</v>
      </c>
      <c r="E510" t="s">
        <v>23</v>
      </c>
      <c r="F510" t="s">
        <v>5</v>
      </c>
      <c r="H510" t="s">
        <v>24</v>
      </c>
      <c r="I510">
        <v>105211</v>
      </c>
      <c r="J510">
        <v>106260</v>
      </c>
      <c r="K510" t="s">
        <v>42</v>
      </c>
      <c r="R510" t="s">
        <v>320</v>
      </c>
      <c r="S510">
        <v>1050</v>
      </c>
    </row>
    <row r="511" spans="1:20" x14ac:dyDescent="0.3">
      <c r="A511">
        <v>510</v>
      </c>
      <c r="B511" t="s">
        <v>28</v>
      </c>
      <c r="C511" t="s">
        <v>33</v>
      </c>
      <c r="D511" t="s">
        <v>22</v>
      </c>
      <c r="E511" t="s">
        <v>23</v>
      </c>
      <c r="F511" t="s">
        <v>5</v>
      </c>
      <c r="H511" t="s">
        <v>24</v>
      </c>
      <c r="I511">
        <v>105211</v>
      </c>
      <c r="J511">
        <v>106260</v>
      </c>
      <c r="K511" t="s">
        <v>42</v>
      </c>
      <c r="L511" t="s">
        <v>321</v>
      </c>
      <c r="O511" t="s">
        <v>322</v>
      </c>
      <c r="R511" t="s">
        <v>320</v>
      </c>
      <c r="S511">
        <v>1050</v>
      </c>
      <c r="T511">
        <v>349</v>
      </c>
    </row>
    <row r="512" spans="1:20" x14ac:dyDescent="0.3">
      <c r="A512">
        <v>511</v>
      </c>
      <c r="B512" t="s">
        <v>20</v>
      </c>
      <c r="C512" t="s">
        <v>31</v>
      </c>
      <c r="D512" t="s">
        <v>22</v>
      </c>
      <c r="E512" t="s">
        <v>23</v>
      </c>
      <c r="F512" t="s">
        <v>5</v>
      </c>
      <c r="H512" t="s">
        <v>24</v>
      </c>
      <c r="I512">
        <v>106322</v>
      </c>
      <c r="J512">
        <v>106876</v>
      </c>
      <c r="K512" t="s">
        <v>25</v>
      </c>
      <c r="R512" t="s">
        <v>323</v>
      </c>
      <c r="S512">
        <v>555</v>
      </c>
    </row>
    <row r="513" spans="1:21" x14ac:dyDescent="0.3">
      <c r="A513">
        <v>512</v>
      </c>
      <c r="B513" t="s">
        <v>28</v>
      </c>
      <c r="C513" t="s">
        <v>33</v>
      </c>
      <c r="D513" t="s">
        <v>22</v>
      </c>
      <c r="E513" t="s">
        <v>23</v>
      </c>
      <c r="F513" t="s">
        <v>5</v>
      </c>
      <c r="H513" t="s">
        <v>24</v>
      </c>
      <c r="I513">
        <v>106322</v>
      </c>
      <c r="J513">
        <v>106876</v>
      </c>
      <c r="K513" t="s">
        <v>25</v>
      </c>
      <c r="L513" t="s">
        <v>324</v>
      </c>
      <c r="O513" t="s">
        <v>325</v>
      </c>
      <c r="R513" t="s">
        <v>323</v>
      </c>
      <c r="S513">
        <v>555</v>
      </c>
      <c r="T513">
        <v>184</v>
      </c>
    </row>
    <row r="514" spans="1:21" x14ac:dyDescent="0.3">
      <c r="A514">
        <v>513</v>
      </c>
      <c r="B514" t="s">
        <v>20</v>
      </c>
      <c r="C514" t="s">
        <v>31</v>
      </c>
      <c r="D514" t="s">
        <v>22</v>
      </c>
      <c r="E514" t="s">
        <v>23</v>
      </c>
      <c r="F514" t="s">
        <v>5</v>
      </c>
      <c r="H514" t="s">
        <v>24</v>
      </c>
      <c r="I514">
        <v>106891</v>
      </c>
      <c r="J514">
        <v>108087</v>
      </c>
      <c r="K514" t="s">
        <v>42</v>
      </c>
      <c r="R514" t="s">
        <v>326</v>
      </c>
      <c r="S514">
        <v>1197</v>
      </c>
    </row>
    <row r="515" spans="1:21" x14ac:dyDescent="0.3">
      <c r="A515">
        <v>514</v>
      </c>
      <c r="B515" t="s">
        <v>28</v>
      </c>
      <c r="C515" t="s">
        <v>33</v>
      </c>
      <c r="D515" t="s">
        <v>22</v>
      </c>
      <c r="E515" t="s">
        <v>23</v>
      </c>
      <c r="F515" t="s">
        <v>5</v>
      </c>
      <c r="H515" t="s">
        <v>24</v>
      </c>
      <c r="I515">
        <v>106891</v>
      </c>
      <c r="J515">
        <v>108087</v>
      </c>
      <c r="K515" t="s">
        <v>42</v>
      </c>
      <c r="L515" t="s">
        <v>327</v>
      </c>
      <c r="O515" t="s">
        <v>328</v>
      </c>
      <c r="R515" t="s">
        <v>326</v>
      </c>
      <c r="S515">
        <v>1197</v>
      </c>
      <c r="T515">
        <v>398</v>
      </c>
    </row>
    <row r="516" spans="1:21" x14ac:dyDescent="0.3">
      <c r="A516">
        <v>515</v>
      </c>
      <c r="B516" t="s">
        <v>20</v>
      </c>
      <c r="C516" t="s">
        <v>31</v>
      </c>
      <c r="D516" t="s">
        <v>22</v>
      </c>
      <c r="E516" t="s">
        <v>23</v>
      </c>
      <c r="F516" t="s">
        <v>5</v>
      </c>
      <c r="H516" t="s">
        <v>24</v>
      </c>
      <c r="I516">
        <v>108287</v>
      </c>
      <c r="J516">
        <v>109741</v>
      </c>
      <c r="K516" t="s">
        <v>25</v>
      </c>
      <c r="R516" t="s">
        <v>329</v>
      </c>
      <c r="S516">
        <v>1455</v>
      </c>
    </row>
    <row r="517" spans="1:21" x14ac:dyDescent="0.3">
      <c r="A517">
        <v>516</v>
      </c>
      <c r="B517" t="s">
        <v>28</v>
      </c>
      <c r="C517" t="s">
        <v>33</v>
      </c>
      <c r="D517" t="s">
        <v>22</v>
      </c>
      <c r="E517" t="s">
        <v>23</v>
      </c>
      <c r="F517" t="s">
        <v>5</v>
      </c>
      <c r="H517" t="s">
        <v>24</v>
      </c>
      <c r="I517">
        <v>108287</v>
      </c>
      <c r="J517">
        <v>109741</v>
      </c>
      <c r="K517" t="s">
        <v>25</v>
      </c>
      <c r="L517" t="s">
        <v>330</v>
      </c>
      <c r="O517" t="s">
        <v>331</v>
      </c>
      <c r="R517" t="s">
        <v>329</v>
      </c>
      <c r="S517">
        <v>1455</v>
      </c>
      <c r="T517">
        <v>484</v>
      </c>
    </row>
    <row r="518" spans="1:21" x14ac:dyDescent="0.3">
      <c r="A518">
        <v>517</v>
      </c>
      <c r="B518" t="s">
        <v>20</v>
      </c>
      <c r="C518" t="s">
        <v>31</v>
      </c>
      <c r="D518" t="s">
        <v>22</v>
      </c>
      <c r="E518" t="s">
        <v>23</v>
      </c>
      <c r="F518" t="s">
        <v>5</v>
      </c>
      <c r="H518" t="s">
        <v>24</v>
      </c>
      <c r="I518">
        <v>109847</v>
      </c>
      <c r="J518">
        <v>111145</v>
      </c>
      <c r="K518" t="s">
        <v>42</v>
      </c>
      <c r="R518" t="s">
        <v>332</v>
      </c>
      <c r="S518">
        <v>1299</v>
      </c>
    </row>
    <row r="519" spans="1:21" x14ac:dyDescent="0.3">
      <c r="A519">
        <v>518</v>
      </c>
      <c r="B519" t="s">
        <v>28</v>
      </c>
      <c r="C519" t="s">
        <v>33</v>
      </c>
      <c r="D519" t="s">
        <v>22</v>
      </c>
      <c r="E519" t="s">
        <v>23</v>
      </c>
      <c r="F519" t="s">
        <v>5</v>
      </c>
      <c r="H519" t="s">
        <v>24</v>
      </c>
      <c r="I519">
        <v>109847</v>
      </c>
      <c r="J519">
        <v>111145</v>
      </c>
      <c r="K519" t="s">
        <v>42</v>
      </c>
      <c r="L519" t="s">
        <v>333</v>
      </c>
      <c r="O519" t="s">
        <v>334</v>
      </c>
      <c r="R519" t="s">
        <v>332</v>
      </c>
      <c r="S519">
        <v>1299</v>
      </c>
      <c r="T519">
        <v>432</v>
      </c>
    </row>
    <row r="520" spans="1:21" x14ac:dyDescent="0.3">
      <c r="A520">
        <v>519</v>
      </c>
      <c r="B520" t="s">
        <v>20</v>
      </c>
      <c r="C520" t="s">
        <v>31</v>
      </c>
      <c r="D520" t="s">
        <v>22</v>
      </c>
      <c r="E520" t="s">
        <v>23</v>
      </c>
      <c r="F520" t="s">
        <v>5</v>
      </c>
      <c r="H520" t="s">
        <v>24</v>
      </c>
      <c r="I520">
        <v>111158</v>
      </c>
      <c r="J520">
        <v>112795</v>
      </c>
      <c r="K520" t="s">
        <v>42</v>
      </c>
      <c r="R520" t="s">
        <v>335</v>
      </c>
      <c r="S520">
        <v>1638</v>
      </c>
    </row>
    <row r="521" spans="1:21" x14ac:dyDescent="0.3">
      <c r="A521">
        <v>520</v>
      </c>
      <c r="B521" t="s">
        <v>28</v>
      </c>
      <c r="C521" t="s">
        <v>33</v>
      </c>
      <c r="D521" t="s">
        <v>22</v>
      </c>
      <c r="E521" t="s">
        <v>23</v>
      </c>
      <c r="F521" t="s">
        <v>5</v>
      </c>
      <c r="H521" t="s">
        <v>24</v>
      </c>
      <c r="I521">
        <v>111158</v>
      </c>
      <c r="J521">
        <v>112795</v>
      </c>
      <c r="K521" t="s">
        <v>42</v>
      </c>
      <c r="L521" t="s">
        <v>336</v>
      </c>
      <c r="O521" t="s">
        <v>337</v>
      </c>
      <c r="R521" t="s">
        <v>335</v>
      </c>
      <c r="S521">
        <v>1638</v>
      </c>
      <c r="T521">
        <v>545</v>
      </c>
    </row>
    <row r="522" spans="1:21" x14ac:dyDescent="0.3">
      <c r="A522">
        <v>521</v>
      </c>
      <c r="B522" t="s">
        <v>20</v>
      </c>
      <c r="C522" t="s">
        <v>21</v>
      </c>
      <c r="D522" t="s">
        <v>22</v>
      </c>
      <c r="E522" t="s">
        <v>23</v>
      </c>
      <c r="F522" t="s">
        <v>5</v>
      </c>
      <c r="H522" t="s">
        <v>24</v>
      </c>
      <c r="I522">
        <v>112817</v>
      </c>
      <c r="J522">
        <v>113360</v>
      </c>
      <c r="K522" t="s">
        <v>42</v>
      </c>
      <c r="R522" t="s">
        <v>338</v>
      </c>
      <c r="S522">
        <v>544</v>
      </c>
      <c r="U522" t="s">
        <v>27</v>
      </c>
    </row>
    <row r="523" spans="1:21" x14ac:dyDescent="0.3">
      <c r="A523">
        <v>522</v>
      </c>
      <c r="B523" t="s">
        <v>28</v>
      </c>
      <c r="C523" t="s">
        <v>29</v>
      </c>
      <c r="D523" t="s">
        <v>22</v>
      </c>
      <c r="E523" t="s">
        <v>23</v>
      </c>
      <c r="F523" t="s">
        <v>5</v>
      </c>
      <c r="H523" t="s">
        <v>24</v>
      </c>
      <c r="I523">
        <v>112817</v>
      </c>
      <c r="J523">
        <v>113360</v>
      </c>
      <c r="K523" t="s">
        <v>42</v>
      </c>
      <c r="O523" t="s">
        <v>334</v>
      </c>
      <c r="R523" t="s">
        <v>338</v>
      </c>
      <c r="S523">
        <v>544</v>
      </c>
      <c r="U523" t="s">
        <v>27</v>
      </c>
    </row>
    <row r="524" spans="1:21" x14ac:dyDescent="0.3">
      <c r="A524">
        <v>523</v>
      </c>
      <c r="B524" t="s">
        <v>20</v>
      </c>
      <c r="C524" t="s">
        <v>21</v>
      </c>
      <c r="D524" t="s">
        <v>22</v>
      </c>
      <c r="E524" t="s">
        <v>23</v>
      </c>
      <c r="F524" t="s">
        <v>5</v>
      </c>
      <c r="H524" t="s">
        <v>24</v>
      </c>
      <c r="I524">
        <v>113605</v>
      </c>
      <c r="J524">
        <v>113928</v>
      </c>
      <c r="K524" t="s">
        <v>42</v>
      </c>
      <c r="R524" t="s">
        <v>339</v>
      </c>
      <c r="S524">
        <v>324</v>
      </c>
      <c r="U524" t="s">
        <v>27</v>
      </c>
    </row>
    <row r="525" spans="1:21" x14ac:dyDescent="0.3">
      <c r="A525">
        <v>524</v>
      </c>
      <c r="B525" t="s">
        <v>28</v>
      </c>
      <c r="C525" t="s">
        <v>29</v>
      </c>
      <c r="D525" t="s">
        <v>22</v>
      </c>
      <c r="E525" t="s">
        <v>23</v>
      </c>
      <c r="F525" t="s">
        <v>5</v>
      </c>
      <c r="H525" t="s">
        <v>24</v>
      </c>
      <c r="I525">
        <v>113605</v>
      </c>
      <c r="J525">
        <v>113928</v>
      </c>
      <c r="K525" t="s">
        <v>42</v>
      </c>
      <c r="O525" t="s">
        <v>38</v>
      </c>
      <c r="R525" t="s">
        <v>339</v>
      </c>
      <c r="S525">
        <v>324</v>
      </c>
      <c r="U525" t="s">
        <v>27</v>
      </c>
    </row>
    <row r="526" spans="1:21" x14ac:dyDescent="0.3">
      <c r="A526">
        <v>525</v>
      </c>
      <c r="B526" t="s">
        <v>20</v>
      </c>
      <c r="C526" t="s">
        <v>31</v>
      </c>
      <c r="D526" t="s">
        <v>22</v>
      </c>
      <c r="E526" t="s">
        <v>23</v>
      </c>
      <c r="F526" t="s">
        <v>5</v>
      </c>
      <c r="H526" t="s">
        <v>24</v>
      </c>
      <c r="I526">
        <v>114116</v>
      </c>
      <c r="J526">
        <v>115501</v>
      </c>
      <c r="K526" t="s">
        <v>42</v>
      </c>
      <c r="R526" t="s">
        <v>340</v>
      </c>
      <c r="S526">
        <v>1386</v>
      </c>
    </row>
    <row r="527" spans="1:21" x14ac:dyDescent="0.3">
      <c r="A527">
        <v>526</v>
      </c>
      <c r="B527" t="s">
        <v>28</v>
      </c>
      <c r="C527" t="s">
        <v>33</v>
      </c>
      <c r="D527" t="s">
        <v>22</v>
      </c>
      <c r="E527" t="s">
        <v>23</v>
      </c>
      <c r="F527" t="s">
        <v>5</v>
      </c>
      <c r="H527" t="s">
        <v>24</v>
      </c>
      <c r="I527">
        <v>114116</v>
      </c>
      <c r="J527">
        <v>115501</v>
      </c>
      <c r="K527" t="s">
        <v>42</v>
      </c>
      <c r="L527" t="s">
        <v>341</v>
      </c>
      <c r="O527" t="s">
        <v>41</v>
      </c>
      <c r="R527" t="s">
        <v>340</v>
      </c>
      <c r="S527">
        <v>1386</v>
      </c>
      <c r="T527">
        <v>461</v>
      </c>
    </row>
    <row r="528" spans="1:21" x14ac:dyDescent="0.3">
      <c r="A528">
        <v>527</v>
      </c>
      <c r="B528" t="s">
        <v>20</v>
      </c>
      <c r="C528" t="s">
        <v>31</v>
      </c>
      <c r="D528" t="s">
        <v>22</v>
      </c>
      <c r="E528" t="s">
        <v>23</v>
      </c>
      <c r="F528" t="s">
        <v>5</v>
      </c>
      <c r="H528" t="s">
        <v>24</v>
      </c>
      <c r="I528">
        <v>115559</v>
      </c>
      <c r="J528">
        <v>115738</v>
      </c>
      <c r="K528" t="s">
        <v>42</v>
      </c>
      <c r="R528" t="s">
        <v>342</v>
      </c>
      <c r="S528">
        <v>180</v>
      </c>
    </row>
    <row r="529" spans="1:21" x14ac:dyDescent="0.3">
      <c r="A529">
        <v>528</v>
      </c>
      <c r="B529" t="s">
        <v>28</v>
      </c>
      <c r="C529" t="s">
        <v>33</v>
      </c>
      <c r="D529" t="s">
        <v>22</v>
      </c>
      <c r="E529" t="s">
        <v>23</v>
      </c>
      <c r="F529" t="s">
        <v>5</v>
      </c>
      <c r="H529" t="s">
        <v>24</v>
      </c>
      <c r="I529">
        <v>115559</v>
      </c>
      <c r="J529">
        <v>115738</v>
      </c>
      <c r="K529" t="s">
        <v>42</v>
      </c>
      <c r="L529" t="s">
        <v>343</v>
      </c>
      <c r="O529" t="s">
        <v>38</v>
      </c>
      <c r="R529" t="s">
        <v>342</v>
      </c>
      <c r="S529">
        <v>180</v>
      </c>
      <c r="T529">
        <v>59</v>
      </c>
    </row>
    <row r="530" spans="1:21" x14ac:dyDescent="0.3">
      <c r="A530">
        <v>529</v>
      </c>
      <c r="B530" t="s">
        <v>20</v>
      </c>
      <c r="C530" t="s">
        <v>31</v>
      </c>
      <c r="D530" t="s">
        <v>22</v>
      </c>
      <c r="E530" t="s">
        <v>23</v>
      </c>
      <c r="F530" t="s">
        <v>5</v>
      </c>
      <c r="H530" t="s">
        <v>24</v>
      </c>
      <c r="I530">
        <v>116096</v>
      </c>
      <c r="J530">
        <v>117688</v>
      </c>
      <c r="K530" t="s">
        <v>42</v>
      </c>
      <c r="R530" t="s">
        <v>344</v>
      </c>
      <c r="S530">
        <v>1593</v>
      </c>
    </row>
    <row r="531" spans="1:21" x14ac:dyDescent="0.3">
      <c r="A531">
        <v>530</v>
      </c>
      <c r="B531" t="s">
        <v>28</v>
      </c>
      <c r="C531" t="s">
        <v>33</v>
      </c>
      <c r="D531" t="s">
        <v>22</v>
      </c>
      <c r="E531" t="s">
        <v>23</v>
      </c>
      <c r="F531" t="s">
        <v>5</v>
      </c>
      <c r="H531" t="s">
        <v>24</v>
      </c>
      <c r="I531">
        <v>116096</v>
      </c>
      <c r="J531">
        <v>117688</v>
      </c>
      <c r="K531" t="s">
        <v>42</v>
      </c>
      <c r="L531" t="s">
        <v>345</v>
      </c>
      <c r="O531" t="s">
        <v>107</v>
      </c>
      <c r="R531" t="s">
        <v>344</v>
      </c>
      <c r="S531">
        <v>1593</v>
      </c>
      <c r="T531">
        <v>530</v>
      </c>
    </row>
    <row r="532" spans="1:21" x14ac:dyDescent="0.3">
      <c r="A532">
        <v>531</v>
      </c>
      <c r="B532" t="s">
        <v>20</v>
      </c>
      <c r="C532" t="s">
        <v>31</v>
      </c>
      <c r="D532" t="s">
        <v>22</v>
      </c>
      <c r="E532" t="s">
        <v>23</v>
      </c>
      <c r="F532" t="s">
        <v>5</v>
      </c>
      <c r="H532" t="s">
        <v>24</v>
      </c>
      <c r="I532">
        <v>118111</v>
      </c>
      <c r="J532">
        <v>118521</v>
      </c>
      <c r="K532" t="s">
        <v>25</v>
      </c>
      <c r="R532" t="s">
        <v>346</v>
      </c>
      <c r="S532">
        <v>411</v>
      </c>
    </row>
    <row r="533" spans="1:21" x14ac:dyDescent="0.3">
      <c r="A533">
        <v>532</v>
      </c>
      <c r="B533" t="s">
        <v>28</v>
      </c>
      <c r="C533" t="s">
        <v>33</v>
      </c>
      <c r="D533" t="s">
        <v>22</v>
      </c>
      <c r="E533" t="s">
        <v>23</v>
      </c>
      <c r="F533" t="s">
        <v>5</v>
      </c>
      <c r="H533" t="s">
        <v>24</v>
      </c>
      <c r="I533">
        <v>118111</v>
      </c>
      <c r="J533">
        <v>118521</v>
      </c>
      <c r="K533" t="s">
        <v>25</v>
      </c>
      <c r="L533" t="s">
        <v>347</v>
      </c>
      <c r="O533" t="s">
        <v>41</v>
      </c>
      <c r="R533" t="s">
        <v>346</v>
      </c>
      <c r="S533">
        <v>411</v>
      </c>
      <c r="T533">
        <v>136</v>
      </c>
    </row>
    <row r="534" spans="1:21" x14ac:dyDescent="0.3">
      <c r="A534">
        <v>533</v>
      </c>
      <c r="B534" t="s">
        <v>20</v>
      </c>
      <c r="C534" t="s">
        <v>31</v>
      </c>
      <c r="D534" t="s">
        <v>22</v>
      </c>
      <c r="E534" t="s">
        <v>23</v>
      </c>
      <c r="F534" t="s">
        <v>5</v>
      </c>
      <c r="H534" t="s">
        <v>24</v>
      </c>
      <c r="I534">
        <v>118586</v>
      </c>
      <c r="J534">
        <v>119059</v>
      </c>
      <c r="K534" t="s">
        <v>25</v>
      </c>
      <c r="R534" t="s">
        <v>348</v>
      </c>
      <c r="S534">
        <v>474</v>
      </c>
    </row>
    <row r="535" spans="1:21" x14ac:dyDescent="0.3">
      <c r="A535">
        <v>534</v>
      </c>
      <c r="B535" t="s">
        <v>28</v>
      </c>
      <c r="C535" t="s">
        <v>33</v>
      </c>
      <c r="D535" t="s">
        <v>22</v>
      </c>
      <c r="E535" t="s">
        <v>23</v>
      </c>
      <c r="F535" t="s">
        <v>5</v>
      </c>
      <c r="H535" t="s">
        <v>24</v>
      </c>
      <c r="I535">
        <v>118586</v>
      </c>
      <c r="J535">
        <v>119059</v>
      </c>
      <c r="K535" t="s">
        <v>25</v>
      </c>
      <c r="L535" t="s">
        <v>349</v>
      </c>
      <c r="O535" t="s">
        <v>41</v>
      </c>
      <c r="R535" t="s">
        <v>348</v>
      </c>
      <c r="S535">
        <v>474</v>
      </c>
      <c r="T535">
        <v>157</v>
      </c>
    </row>
    <row r="536" spans="1:21" x14ac:dyDescent="0.3">
      <c r="A536">
        <v>535</v>
      </c>
      <c r="B536" t="s">
        <v>20</v>
      </c>
      <c r="C536" t="s">
        <v>31</v>
      </c>
      <c r="D536" t="s">
        <v>22</v>
      </c>
      <c r="E536" t="s">
        <v>23</v>
      </c>
      <c r="F536" t="s">
        <v>5</v>
      </c>
      <c r="H536" t="s">
        <v>24</v>
      </c>
      <c r="I536">
        <v>119101</v>
      </c>
      <c r="J536">
        <v>120405</v>
      </c>
      <c r="K536" t="s">
        <v>42</v>
      </c>
      <c r="R536" t="s">
        <v>350</v>
      </c>
      <c r="S536">
        <v>1305</v>
      </c>
    </row>
    <row r="537" spans="1:21" x14ac:dyDescent="0.3">
      <c r="A537">
        <v>536</v>
      </c>
      <c r="B537" t="s">
        <v>28</v>
      </c>
      <c r="C537" t="s">
        <v>33</v>
      </c>
      <c r="D537" t="s">
        <v>22</v>
      </c>
      <c r="E537" t="s">
        <v>23</v>
      </c>
      <c r="F537" t="s">
        <v>5</v>
      </c>
      <c r="H537" t="s">
        <v>24</v>
      </c>
      <c r="I537">
        <v>119101</v>
      </c>
      <c r="J537">
        <v>120405</v>
      </c>
      <c r="K537" t="s">
        <v>42</v>
      </c>
      <c r="L537" t="s">
        <v>351</v>
      </c>
      <c r="O537" t="s">
        <v>352</v>
      </c>
      <c r="R537" t="s">
        <v>350</v>
      </c>
      <c r="S537">
        <v>1305</v>
      </c>
      <c r="T537">
        <v>434</v>
      </c>
    </row>
    <row r="538" spans="1:21" x14ac:dyDescent="0.3">
      <c r="A538">
        <v>537</v>
      </c>
      <c r="B538" t="s">
        <v>20</v>
      </c>
      <c r="C538" t="s">
        <v>31</v>
      </c>
      <c r="D538" t="s">
        <v>22</v>
      </c>
      <c r="E538" t="s">
        <v>23</v>
      </c>
      <c r="F538" t="s">
        <v>5</v>
      </c>
      <c r="H538" t="s">
        <v>24</v>
      </c>
      <c r="I538">
        <v>120774</v>
      </c>
      <c r="J538">
        <v>121829</v>
      </c>
      <c r="K538" t="s">
        <v>42</v>
      </c>
      <c r="R538" t="s">
        <v>353</v>
      </c>
      <c r="S538">
        <v>1056</v>
      </c>
    </row>
    <row r="539" spans="1:21" x14ac:dyDescent="0.3">
      <c r="A539">
        <v>538</v>
      </c>
      <c r="B539" t="s">
        <v>28</v>
      </c>
      <c r="C539" t="s">
        <v>33</v>
      </c>
      <c r="D539" t="s">
        <v>22</v>
      </c>
      <c r="E539" t="s">
        <v>23</v>
      </c>
      <c r="F539" t="s">
        <v>5</v>
      </c>
      <c r="H539" t="s">
        <v>24</v>
      </c>
      <c r="I539">
        <v>120774</v>
      </c>
      <c r="J539">
        <v>121829</v>
      </c>
      <c r="K539" t="s">
        <v>42</v>
      </c>
      <c r="L539" t="s">
        <v>354</v>
      </c>
      <c r="O539" t="s">
        <v>355</v>
      </c>
      <c r="R539" t="s">
        <v>353</v>
      </c>
      <c r="S539">
        <v>1056</v>
      </c>
      <c r="T539">
        <v>351</v>
      </c>
    </row>
    <row r="540" spans="1:21" x14ac:dyDescent="0.3">
      <c r="A540">
        <v>539</v>
      </c>
      <c r="B540" t="s">
        <v>20</v>
      </c>
      <c r="C540" t="s">
        <v>31</v>
      </c>
      <c r="D540" t="s">
        <v>22</v>
      </c>
      <c r="E540" t="s">
        <v>23</v>
      </c>
      <c r="F540" t="s">
        <v>5</v>
      </c>
      <c r="H540" t="s">
        <v>24</v>
      </c>
      <c r="I540">
        <v>121950</v>
      </c>
      <c r="J540">
        <v>122864</v>
      </c>
      <c r="K540" t="s">
        <v>25</v>
      </c>
      <c r="R540" t="s">
        <v>356</v>
      </c>
      <c r="S540">
        <v>915</v>
      </c>
    </row>
    <row r="541" spans="1:21" x14ac:dyDescent="0.3">
      <c r="A541">
        <v>540</v>
      </c>
      <c r="B541" t="s">
        <v>28</v>
      </c>
      <c r="C541" t="s">
        <v>33</v>
      </c>
      <c r="D541" t="s">
        <v>22</v>
      </c>
      <c r="E541" t="s">
        <v>23</v>
      </c>
      <c r="F541" t="s">
        <v>5</v>
      </c>
      <c r="H541" t="s">
        <v>24</v>
      </c>
      <c r="I541">
        <v>121950</v>
      </c>
      <c r="J541">
        <v>122864</v>
      </c>
      <c r="K541" t="s">
        <v>25</v>
      </c>
      <c r="L541" t="s">
        <v>357</v>
      </c>
      <c r="O541" t="s">
        <v>358</v>
      </c>
      <c r="R541" t="s">
        <v>356</v>
      </c>
      <c r="S541">
        <v>915</v>
      </c>
      <c r="T541">
        <v>304</v>
      </c>
    </row>
    <row r="542" spans="1:21" x14ac:dyDescent="0.3">
      <c r="A542">
        <v>541</v>
      </c>
      <c r="B542" t="s">
        <v>20</v>
      </c>
      <c r="C542" t="s">
        <v>21</v>
      </c>
      <c r="D542" t="s">
        <v>22</v>
      </c>
      <c r="E542" t="s">
        <v>23</v>
      </c>
      <c r="F542" t="s">
        <v>5</v>
      </c>
      <c r="H542" t="s">
        <v>24</v>
      </c>
      <c r="I542">
        <v>122919</v>
      </c>
      <c r="J542">
        <v>123290</v>
      </c>
      <c r="K542" t="s">
        <v>42</v>
      </c>
      <c r="R542" t="s">
        <v>359</v>
      </c>
      <c r="S542">
        <v>372</v>
      </c>
      <c r="U542" t="s">
        <v>27</v>
      </c>
    </row>
    <row r="543" spans="1:21" x14ac:dyDescent="0.3">
      <c r="A543">
        <v>542</v>
      </c>
      <c r="B543" t="s">
        <v>28</v>
      </c>
      <c r="C543" t="s">
        <v>29</v>
      </c>
      <c r="D543" t="s">
        <v>22</v>
      </c>
      <c r="E543" t="s">
        <v>23</v>
      </c>
      <c r="F543" t="s">
        <v>5</v>
      </c>
      <c r="H543" t="s">
        <v>24</v>
      </c>
      <c r="I543">
        <v>122919</v>
      </c>
      <c r="J543">
        <v>123290</v>
      </c>
      <c r="K543" t="s">
        <v>42</v>
      </c>
      <c r="O543" t="s">
        <v>360</v>
      </c>
      <c r="R543" t="s">
        <v>359</v>
      </c>
      <c r="S543">
        <v>372</v>
      </c>
      <c r="U543" t="s">
        <v>27</v>
      </c>
    </row>
    <row r="544" spans="1:21" x14ac:dyDescent="0.3">
      <c r="A544">
        <v>543</v>
      </c>
      <c r="B544" t="s">
        <v>20</v>
      </c>
      <c r="C544" t="s">
        <v>31</v>
      </c>
      <c r="D544" t="s">
        <v>22</v>
      </c>
      <c r="E544" t="s">
        <v>23</v>
      </c>
      <c r="F544" t="s">
        <v>5</v>
      </c>
      <c r="H544" t="s">
        <v>24</v>
      </c>
      <c r="I544">
        <v>123388</v>
      </c>
      <c r="J544">
        <v>124428</v>
      </c>
      <c r="K544" t="s">
        <v>25</v>
      </c>
      <c r="R544" t="s">
        <v>361</v>
      </c>
      <c r="S544">
        <v>1041</v>
      </c>
    </row>
    <row r="545" spans="1:20" x14ac:dyDescent="0.3">
      <c r="A545">
        <v>544</v>
      </c>
      <c r="B545" t="s">
        <v>28</v>
      </c>
      <c r="C545" t="s">
        <v>33</v>
      </c>
      <c r="D545" t="s">
        <v>22</v>
      </c>
      <c r="E545" t="s">
        <v>23</v>
      </c>
      <c r="F545" t="s">
        <v>5</v>
      </c>
      <c r="H545" t="s">
        <v>24</v>
      </c>
      <c r="I545">
        <v>123388</v>
      </c>
      <c r="J545">
        <v>124428</v>
      </c>
      <c r="K545" t="s">
        <v>25</v>
      </c>
      <c r="L545" t="s">
        <v>362</v>
      </c>
      <c r="O545" t="s">
        <v>41</v>
      </c>
      <c r="R545" t="s">
        <v>361</v>
      </c>
      <c r="S545">
        <v>1041</v>
      </c>
      <c r="T545">
        <v>346</v>
      </c>
    </row>
    <row r="546" spans="1:20" x14ac:dyDescent="0.3">
      <c r="A546">
        <v>545</v>
      </c>
      <c r="B546" t="s">
        <v>20</v>
      </c>
      <c r="C546" t="s">
        <v>31</v>
      </c>
      <c r="D546" t="s">
        <v>22</v>
      </c>
      <c r="E546" t="s">
        <v>23</v>
      </c>
      <c r="F546" t="s">
        <v>5</v>
      </c>
      <c r="H546" t="s">
        <v>24</v>
      </c>
      <c r="I546">
        <v>124972</v>
      </c>
      <c r="J546">
        <v>125994</v>
      </c>
      <c r="K546" t="s">
        <v>42</v>
      </c>
      <c r="R546" t="s">
        <v>363</v>
      </c>
      <c r="S546">
        <v>1023</v>
      </c>
    </row>
    <row r="547" spans="1:20" x14ac:dyDescent="0.3">
      <c r="A547">
        <v>546</v>
      </c>
      <c r="B547" t="s">
        <v>28</v>
      </c>
      <c r="C547" t="s">
        <v>33</v>
      </c>
      <c r="D547" t="s">
        <v>22</v>
      </c>
      <c r="E547" t="s">
        <v>23</v>
      </c>
      <c r="F547" t="s">
        <v>5</v>
      </c>
      <c r="H547" t="s">
        <v>24</v>
      </c>
      <c r="I547">
        <v>124972</v>
      </c>
      <c r="J547">
        <v>125994</v>
      </c>
      <c r="K547" t="s">
        <v>42</v>
      </c>
      <c r="L547" t="s">
        <v>364</v>
      </c>
      <c r="O547" t="s">
        <v>41</v>
      </c>
      <c r="R547" t="s">
        <v>363</v>
      </c>
      <c r="S547">
        <v>1023</v>
      </c>
      <c r="T547">
        <v>340</v>
      </c>
    </row>
    <row r="548" spans="1:20" x14ac:dyDescent="0.3">
      <c r="A548">
        <v>547</v>
      </c>
      <c r="B548" t="s">
        <v>20</v>
      </c>
      <c r="C548" t="s">
        <v>31</v>
      </c>
      <c r="D548" t="s">
        <v>22</v>
      </c>
      <c r="E548" t="s">
        <v>23</v>
      </c>
      <c r="F548" t="s">
        <v>5</v>
      </c>
      <c r="H548" t="s">
        <v>24</v>
      </c>
      <c r="I548">
        <v>126256</v>
      </c>
      <c r="J548">
        <v>127641</v>
      </c>
      <c r="K548" t="s">
        <v>42</v>
      </c>
      <c r="R548" t="s">
        <v>365</v>
      </c>
      <c r="S548">
        <v>1386</v>
      </c>
    </row>
    <row r="549" spans="1:20" x14ac:dyDescent="0.3">
      <c r="A549">
        <v>548</v>
      </c>
      <c r="B549" t="s">
        <v>28</v>
      </c>
      <c r="C549" t="s">
        <v>33</v>
      </c>
      <c r="D549" t="s">
        <v>22</v>
      </c>
      <c r="E549" t="s">
        <v>23</v>
      </c>
      <c r="F549" t="s">
        <v>5</v>
      </c>
      <c r="H549" t="s">
        <v>24</v>
      </c>
      <c r="I549">
        <v>126256</v>
      </c>
      <c r="J549">
        <v>127641</v>
      </c>
      <c r="K549" t="s">
        <v>42</v>
      </c>
      <c r="L549" t="s">
        <v>366</v>
      </c>
      <c r="O549" t="s">
        <v>41</v>
      </c>
      <c r="R549" t="s">
        <v>365</v>
      </c>
      <c r="S549">
        <v>1386</v>
      </c>
      <c r="T549">
        <v>461</v>
      </c>
    </row>
    <row r="550" spans="1:20" x14ac:dyDescent="0.3">
      <c r="A550">
        <v>549</v>
      </c>
      <c r="B550" t="s">
        <v>20</v>
      </c>
      <c r="C550" t="s">
        <v>31</v>
      </c>
      <c r="D550" t="s">
        <v>22</v>
      </c>
      <c r="E550" t="s">
        <v>23</v>
      </c>
      <c r="F550" t="s">
        <v>5</v>
      </c>
      <c r="H550" t="s">
        <v>24</v>
      </c>
      <c r="I550">
        <v>127926</v>
      </c>
      <c r="J550">
        <v>128267</v>
      </c>
      <c r="K550" t="s">
        <v>25</v>
      </c>
      <c r="R550" t="s">
        <v>367</v>
      </c>
      <c r="S550">
        <v>342</v>
      </c>
    </row>
    <row r="551" spans="1:20" x14ac:dyDescent="0.3">
      <c r="A551">
        <v>550</v>
      </c>
      <c r="B551" t="s">
        <v>28</v>
      </c>
      <c r="C551" t="s">
        <v>33</v>
      </c>
      <c r="D551" t="s">
        <v>22</v>
      </c>
      <c r="E551" t="s">
        <v>23</v>
      </c>
      <c r="F551" t="s">
        <v>5</v>
      </c>
      <c r="H551" t="s">
        <v>24</v>
      </c>
      <c r="I551">
        <v>127926</v>
      </c>
      <c r="J551">
        <v>128267</v>
      </c>
      <c r="K551" t="s">
        <v>25</v>
      </c>
      <c r="L551" t="s">
        <v>368</v>
      </c>
      <c r="O551" t="s">
        <v>41</v>
      </c>
      <c r="R551" t="s">
        <v>367</v>
      </c>
      <c r="S551">
        <v>342</v>
      </c>
      <c r="T551">
        <v>113</v>
      </c>
    </row>
    <row r="552" spans="1:20" x14ac:dyDescent="0.3">
      <c r="A552">
        <v>551</v>
      </c>
      <c r="B552" t="s">
        <v>20</v>
      </c>
      <c r="C552" t="s">
        <v>31</v>
      </c>
      <c r="D552" t="s">
        <v>22</v>
      </c>
      <c r="E552" t="s">
        <v>23</v>
      </c>
      <c r="F552" t="s">
        <v>5</v>
      </c>
      <c r="H552" t="s">
        <v>24</v>
      </c>
      <c r="I552">
        <v>128656</v>
      </c>
      <c r="J552">
        <v>129999</v>
      </c>
      <c r="K552" t="s">
        <v>42</v>
      </c>
      <c r="R552" t="s">
        <v>369</v>
      </c>
      <c r="S552">
        <v>1344</v>
      </c>
    </row>
    <row r="553" spans="1:20" x14ac:dyDescent="0.3">
      <c r="A553">
        <v>552</v>
      </c>
      <c r="B553" t="s">
        <v>28</v>
      </c>
      <c r="C553" t="s">
        <v>33</v>
      </c>
      <c r="D553" t="s">
        <v>22</v>
      </c>
      <c r="E553" t="s">
        <v>23</v>
      </c>
      <c r="F553" t="s">
        <v>5</v>
      </c>
      <c r="H553" t="s">
        <v>24</v>
      </c>
      <c r="I553">
        <v>128656</v>
      </c>
      <c r="J553">
        <v>129999</v>
      </c>
      <c r="K553" t="s">
        <v>42</v>
      </c>
      <c r="L553" t="s">
        <v>370</v>
      </c>
      <c r="O553" t="s">
        <v>371</v>
      </c>
      <c r="R553" t="s">
        <v>369</v>
      </c>
      <c r="S553">
        <v>1344</v>
      </c>
      <c r="T553">
        <v>447</v>
      </c>
    </row>
    <row r="554" spans="1:20" x14ac:dyDescent="0.3">
      <c r="A554">
        <v>553</v>
      </c>
      <c r="B554" t="s">
        <v>20</v>
      </c>
      <c r="C554" t="s">
        <v>31</v>
      </c>
      <c r="D554" t="s">
        <v>22</v>
      </c>
      <c r="E554" t="s">
        <v>23</v>
      </c>
      <c r="F554" t="s">
        <v>5</v>
      </c>
      <c r="H554" t="s">
        <v>24</v>
      </c>
      <c r="I554">
        <v>130429</v>
      </c>
      <c r="J554">
        <v>132612</v>
      </c>
      <c r="K554" t="s">
        <v>25</v>
      </c>
      <c r="R554" t="s">
        <v>372</v>
      </c>
      <c r="S554">
        <v>2184</v>
      </c>
    </row>
    <row r="555" spans="1:20" x14ac:dyDescent="0.3">
      <c r="A555">
        <v>554</v>
      </c>
      <c r="B555" t="s">
        <v>28</v>
      </c>
      <c r="C555" t="s">
        <v>33</v>
      </c>
      <c r="D555" t="s">
        <v>22</v>
      </c>
      <c r="E555" t="s">
        <v>23</v>
      </c>
      <c r="F555" t="s">
        <v>5</v>
      </c>
      <c r="H555" t="s">
        <v>24</v>
      </c>
      <c r="I555">
        <v>130429</v>
      </c>
      <c r="J555">
        <v>132612</v>
      </c>
      <c r="K555" t="s">
        <v>25</v>
      </c>
      <c r="L555" t="s">
        <v>373</v>
      </c>
      <c r="O555" t="s">
        <v>374</v>
      </c>
      <c r="R555" t="s">
        <v>372</v>
      </c>
      <c r="S555">
        <v>2184</v>
      </c>
      <c r="T555">
        <v>727</v>
      </c>
    </row>
    <row r="556" spans="1:20" x14ac:dyDescent="0.3">
      <c r="A556">
        <v>555</v>
      </c>
      <c r="B556" t="s">
        <v>20</v>
      </c>
      <c r="C556" t="s">
        <v>31</v>
      </c>
      <c r="D556" t="s">
        <v>22</v>
      </c>
      <c r="E556" t="s">
        <v>23</v>
      </c>
      <c r="F556" t="s">
        <v>5</v>
      </c>
      <c r="H556" t="s">
        <v>24</v>
      </c>
      <c r="I556">
        <v>132609</v>
      </c>
      <c r="J556">
        <v>133253</v>
      </c>
      <c r="K556" t="s">
        <v>42</v>
      </c>
      <c r="R556" t="s">
        <v>375</v>
      </c>
      <c r="S556">
        <v>645</v>
      </c>
    </row>
    <row r="557" spans="1:20" x14ac:dyDescent="0.3">
      <c r="A557">
        <v>556</v>
      </c>
      <c r="B557" t="s">
        <v>28</v>
      </c>
      <c r="C557" t="s">
        <v>33</v>
      </c>
      <c r="D557" t="s">
        <v>22</v>
      </c>
      <c r="E557" t="s">
        <v>23</v>
      </c>
      <c r="F557" t="s">
        <v>5</v>
      </c>
      <c r="H557" t="s">
        <v>24</v>
      </c>
      <c r="I557">
        <v>132609</v>
      </c>
      <c r="J557">
        <v>133253</v>
      </c>
      <c r="K557" t="s">
        <v>42</v>
      </c>
      <c r="L557" t="s">
        <v>376</v>
      </c>
      <c r="O557" t="s">
        <v>38</v>
      </c>
      <c r="R557" t="s">
        <v>375</v>
      </c>
      <c r="S557">
        <v>645</v>
      </c>
      <c r="T557">
        <v>214</v>
      </c>
    </row>
    <row r="558" spans="1:20" x14ac:dyDescent="0.3">
      <c r="A558">
        <v>557</v>
      </c>
      <c r="B558" t="s">
        <v>20</v>
      </c>
      <c r="C558" t="s">
        <v>31</v>
      </c>
      <c r="D558" t="s">
        <v>22</v>
      </c>
      <c r="E558" t="s">
        <v>23</v>
      </c>
      <c r="F558" t="s">
        <v>5</v>
      </c>
      <c r="H558" t="s">
        <v>24</v>
      </c>
      <c r="I558">
        <v>133517</v>
      </c>
      <c r="J558">
        <v>133858</v>
      </c>
      <c r="K558" t="s">
        <v>42</v>
      </c>
      <c r="R558" t="s">
        <v>377</v>
      </c>
      <c r="S558">
        <v>342</v>
      </c>
    </row>
    <row r="559" spans="1:20" x14ac:dyDescent="0.3">
      <c r="A559">
        <v>558</v>
      </c>
      <c r="B559" t="s">
        <v>28</v>
      </c>
      <c r="C559" t="s">
        <v>33</v>
      </c>
      <c r="D559" t="s">
        <v>22</v>
      </c>
      <c r="E559" t="s">
        <v>23</v>
      </c>
      <c r="F559" t="s">
        <v>5</v>
      </c>
      <c r="H559" t="s">
        <v>24</v>
      </c>
      <c r="I559">
        <v>133517</v>
      </c>
      <c r="J559">
        <v>133858</v>
      </c>
      <c r="K559" t="s">
        <v>42</v>
      </c>
      <c r="L559" t="s">
        <v>378</v>
      </c>
      <c r="O559" t="s">
        <v>41</v>
      </c>
      <c r="R559" t="s">
        <v>377</v>
      </c>
      <c r="S559">
        <v>342</v>
      </c>
      <c r="T559">
        <v>113</v>
      </c>
    </row>
    <row r="560" spans="1:20" x14ac:dyDescent="0.3">
      <c r="A560">
        <v>559</v>
      </c>
      <c r="B560" t="s">
        <v>20</v>
      </c>
      <c r="C560" t="s">
        <v>31</v>
      </c>
      <c r="D560" t="s">
        <v>22</v>
      </c>
      <c r="E560" t="s">
        <v>23</v>
      </c>
      <c r="F560" t="s">
        <v>5</v>
      </c>
      <c r="H560" t="s">
        <v>24</v>
      </c>
      <c r="I560">
        <v>133900</v>
      </c>
      <c r="J560">
        <v>134271</v>
      </c>
      <c r="K560" t="s">
        <v>42</v>
      </c>
      <c r="R560" t="s">
        <v>379</v>
      </c>
      <c r="S560">
        <v>372</v>
      </c>
    </row>
    <row r="561" spans="1:21" x14ac:dyDescent="0.3">
      <c r="A561">
        <v>560</v>
      </c>
      <c r="B561" t="s">
        <v>28</v>
      </c>
      <c r="C561" t="s">
        <v>33</v>
      </c>
      <c r="D561" t="s">
        <v>22</v>
      </c>
      <c r="E561" t="s">
        <v>23</v>
      </c>
      <c r="F561" t="s">
        <v>5</v>
      </c>
      <c r="H561" t="s">
        <v>24</v>
      </c>
      <c r="I561">
        <v>133900</v>
      </c>
      <c r="J561">
        <v>134271</v>
      </c>
      <c r="K561" t="s">
        <v>42</v>
      </c>
      <c r="L561" t="s">
        <v>380</v>
      </c>
      <c r="O561" t="s">
        <v>41</v>
      </c>
      <c r="R561" t="s">
        <v>379</v>
      </c>
      <c r="S561">
        <v>372</v>
      </c>
      <c r="T561">
        <v>123</v>
      </c>
    </row>
    <row r="562" spans="1:21" x14ac:dyDescent="0.3">
      <c r="A562">
        <v>561</v>
      </c>
      <c r="B562" t="s">
        <v>20</v>
      </c>
      <c r="C562" t="s">
        <v>21</v>
      </c>
      <c r="D562" t="s">
        <v>22</v>
      </c>
      <c r="E562" t="s">
        <v>23</v>
      </c>
      <c r="F562" t="s">
        <v>5</v>
      </c>
      <c r="H562" t="s">
        <v>24</v>
      </c>
      <c r="I562">
        <v>134375</v>
      </c>
      <c r="J562">
        <v>134824</v>
      </c>
      <c r="K562" t="s">
        <v>25</v>
      </c>
      <c r="R562" t="s">
        <v>381</v>
      </c>
      <c r="S562">
        <v>450</v>
      </c>
      <c r="U562" t="s">
        <v>27</v>
      </c>
    </row>
    <row r="563" spans="1:21" x14ac:dyDescent="0.3">
      <c r="A563">
        <v>562</v>
      </c>
      <c r="B563" t="s">
        <v>28</v>
      </c>
      <c r="C563" t="s">
        <v>29</v>
      </c>
      <c r="D563" t="s">
        <v>22</v>
      </c>
      <c r="E563" t="s">
        <v>23</v>
      </c>
      <c r="F563" t="s">
        <v>5</v>
      </c>
      <c r="H563" t="s">
        <v>24</v>
      </c>
      <c r="I563">
        <v>134375</v>
      </c>
      <c r="J563">
        <v>134824</v>
      </c>
      <c r="K563" t="s">
        <v>25</v>
      </c>
      <c r="O563" t="s">
        <v>38</v>
      </c>
      <c r="R563" t="s">
        <v>381</v>
      </c>
      <c r="S563">
        <v>450</v>
      </c>
      <c r="U563" t="s">
        <v>27</v>
      </c>
    </row>
    <row r="564" spans="1:21" x14ac:dyDescent="0.3">
      <c r="A564">
        <v>563</v>
      </c>
      <c r="B564" t="s">
        <v>20</v>
      </c>
      <c r="C564" t="s">
        <v>31</v>
      </c>
      <c r="D564" t="s">
        <v>22</v>
      </c>
      <c r="E564" t="s">
        <v>23</v>
      </c>
      <c r="F564" t="s">
        <v>5</v>
      </c>
      <c r="H564" t="s">
        <v>24</v>
      </c>
      <c r="I564">
        <v>134811</v>
      </c>
      <c r="J564">
        <v>134993</v>
      </c>
      <c r="K564" t="s">
        <v>25</v>
      </c>
      <c r="R564" t="s">
        <v>382</v>
      </c>
      <c r="S564">
        <v>183</v>
      </c>
    </row>
    <row r="565" spans="1:21" x14ac:dyDescent="0.3">
      <c r="A565">
        <v>564</v>
      </c>
      <c r="B565" t="s">
        <v>28</v>
      </c>
      <c r="C565" t="s">
        <v>33</v>
      </c>
      <c r="D565" t="s">
        <v>22</v>
      </c>
      <c r="E565" t="s">
        <v>23</v>
      </c>
      <c r="F565" t="s">
        <v>5</v>
      </c>
      <c r="H565" t="s">
        <v>24</v>
      </c>
      <c r="I565">
        <v>134811</v>
      </c>
      <c r="J565">
        <v>134993</v>
      </c>
      <c r="K565" t="s">
        <v>25</v>
      </c>
      <c r="L565" t="s">
        <v>383</v>
      </c>
      <c r="O565" t="s">
        <v>38</v>
      </c>
      <c r="R565" t="s">
        <v>382</v>
      </c>
      <c r="S565">
        <v>183</v>
      </c>
      <c r="T565">
        <v>60</v>
      </c>
    </row>
    <row r="566" spans="1:21" x14ac:dyDescent="0.3">
      <c r="A566">
        <v>565</v>
      </c>
      <c r="B566" t="s">
        <v>20</v>
      </c>
      <c r="C566" t="s">
        <v>31</v>
      </c>
      <c r="D566" t="s">
        <v>22</v>
      </c>
      <c r="E566" t="s">
        <v>23</v>
      </c>
      <c r="F566" t="s">
        <v>5</v>
      </c>
      <c r="H566" t="s">
        <v>24</v>
      </c>
      <c r="I566">
        <v>135027</v>
      </c>
      <c r="J566">
        <v>136481</v>
      </c>
      <c r="K566" t="s">
        <v>25</v>
      </c>
      <c r="R566" t="s">
        <v>384</v>
      </c>
      <c r="S566">
        <v>1455</v>
      </c>
    </row>
    <row r="567" spans="1:21" x14ac:dyDescent="0.3">
      <c r="A567">
        <v>566</v>
      </c>
      <c r="B567" t="s">
        <v>28</v>
      </c>
      <c r="C567" t="s">
        <v>33</v>
      </c>
      <c r="D567" t="s">
        <v>22</v>
      </c>
      <c r="E567" t="s">
        <v>23</v>
      </c>
      <c r="F567" t="s">
        <v>5</v>
      </c>
      <c r="H567" t="s">
        <v>24</v>
      </c>
      <c r="I567">
        <v>135027</v>
      </c>
      <c r="J567">
        <v>136481</v>
      </c>
      <c r="K567" t="s">
        <v>25</v>
      </c>
      <c r="L567" t="s">
        <v>385</v>
      </c>
      <c r="O567" t="s">
        <v>386</v>
      </c>
      <c r="R567" t="s">
        <v>384</v>
      </c>
      <c r="S567">
        <v>1455</v>
      </c>
      <c r="T567">
        <v>484</v>
      </c>
    </row>
    <row r="568" spans="1:21" x14ac:dyDescent="0.3">
      <c r="A568">
        <v>567</v>
      </c>
      <c r="B568" t="s">
        <v>20</v>
      </c>
      <c r="C568" t="s">
        <v>31</v>
      </c>
      <c r="D568" t="s">
        <v>22</v>
      </c>
      <c r="E568" t="s">
        <v>23</v>
      </c>
      <c r="F568" t="s">
        <v>5</v>
      </c>
      <c r="H568" t="s">
        <v>24</v>
      </c>
      <c r="I568">
        <v>136478</v>
      </c>
      <c r="J568">
        <v>137530</v>
      </c>
      <c r="K568" t="s">
        <v>42</v>
      </c>
      <c r="R568" t="s">
        <v>387</v>
      </c>
      <c r="S568">
        <v>1053</v>
      </c>
    </row>
    <row r="569" spans="1:21" x14ac:dyDescent="0.3">
      <c r="A569">
        <v>568</v>
      </c>
      <c r="B569" t="s">
        <v>28</v>
      </c>
      <c r="C569" t="s">
        <v>33</v>
      </c>
      <c r="D569" t="s">
        <v>22</v>
      </c>
      <c r="E569" t="s">
        <v>23</v>
      </c>
      <c r="F569" t="s">
        <v>5</v>
      </c>
      <c r="H569" t="s">
        <v>24</v>
      </c>
      <c r="I569">
        <v>136478</v>
      </c>
      <c r="J569">
        <v>137530</v>
      </c>
      <c r="K569" t="s">
        <v>42</v>
      </c>
      <c r="L569" t="s">
        <v>388</v>
      </c>
      <c r="O569" t="s">
        <v>389</v>
      </c>
      <c r="R569" t="s">
        <v>387</v>
      </c>
      <c r="S569">
        <v>1053</v>
      </c>
      <c r="T569">
        <v>350</v>
      </c>
    </row>
    <row r="570" spans="1:21" x14ac:dyDescent="0.3">
      <c r="A570">
        <v>569</v>
      </c>
      <c r="B570" t="s">
        <v>20</v>
      </c>
      <c r="C570" t="s">
        <v>31</v>
      </c>
      <c r="D570" t="s">
        <v>22</v>
      </c>
      <c r="E570" t="s">
        <v>23</v>
      </c>
      <c r="F570" t="s">
        <v>5</v>
      </c>
      <c r="H570" t="s">
        <v>24</v>
      </c>
      <c r="I570">
        <v>137545</v>
      </c>
      <c r="J570">
        <v>137763</v>
      </c>
      <c r="K570" t="s">
        <v>25</v>
      </c>
      <c r="R570" t="s">
        <v>390</v>
      </c>
      <c r="S570">
        <v>219</v>
      </c>
    </row>
    <row r="571" spans="1:21" x14ac:dyDescent="0.3">
      <c r="A571">
        <v>570</v>
      </c>
      <c r="B571" t="s">
        <v>28</v>
      </c>
      <c r="C571" t="s">
        <v>33</v>
      </c>
      <c r="D571" t="s">
        <v>22</v>
      </c>
      <c r="E571" t="s">
        <v>23</v>
      </c>
      <c r="F571" t="s">
        <v>5</v>
      </c>
      <c r="H571" t="s">
        <v>24</v>
      </c>
      <c r="I571">
        <v>137545</v>
      </c>
      <c r="J571">
        <v>137763</v>
      </c>
      <c r="K571" t="s">
        <v>25</v>
      </c>
      <c r="L571" t="s">
        <v>391</v>
      </c>
      <c r="O571" t="s">
        <v>38</v>
      </c>
      <c r="R571" t="s">
        <v>390</v>
      </c>
      <c r="S571">
        <v>219</v>
      </c>
      <c r="T571">
        <v>72</v>
      </c>
    </row>
    <row r="572" spans="1:21" x14ac:dyDescent="0.3">
      <c r="A572">
        <v>571</v>
      </c>
      <c r="B572" t="s">
        <v>20</v>
      </c>
      <c r="C572" t="s">
        <v>31</v>
      </c>
      <c r="D572" t="s">
        <v>22</v>
      </c>
      <c r="E572" t="s">
        <v>23</v>
      </c>
      <c r="F572" t="s">
        <v>5</v>
      </c>
      <c r="H572" t="s">
        <v>24</v>
      </c>
      <c r="I572">
        <v>137776</v>
      </c>
      <c r="J572">
        <v>139155</v>
      </c>
      <c r="K572" t="s">
        <v>25</v>
      </c>
      <c r="R572" t="s">
        <v>392</v>
      </c>
      <c r="S572">
        <v>1380</v>
      </c>
    </row>
    <row r="573" spans="1:21" x14ac:dyDescent="0.3">
      <c r="A573">
        <v>572</v>
      </c>
      <c r="B573" t="s">
        <v>28</v>
      </c>
      <c r="C573" t="s">
        <v>33</v>
      </c>
      <c r="D573" t="s">
        <v>22</v>
      </c>
      <c r="E573" t="s">
        <v>23</v>
      </c>
      <c r="F573" t="s">
        <v>5</v>
      </c>
      <c r="H573" t="s">
        <v>24</v>
      </c>
      <c r="I573">
        <v>137776</v>
      </c>
      <c r="J573">
        <v>139155</v>
      </c>
      <c r="K573" t="s">
        <v>25</v>
      </c>
      <c r="L573" t="s">
        <v>393</v>
      </c>
      <c r="O573" t="s">
        <v>38</v>
      </c>
      <c r="R573" t="s">
        <v>392</v>
      </c>
      <c r="S573">
        <v>1380</v>
      </c>
      <c r="T573">
        <v>459</v>
      </c>
    </row>
    <row r="574" spans="1:21" x14ac:dyDescent="0.3">
      <c r="A574">
        <v>573</v>
      </c>
      <c r="B574" t="s">
        <v>20</v>
      </c>
      <c r="C574" t="s">
        <v>31</v>
      </c>
      <c r="D574" t="s">
        <v>22</v>
      </c>
      <c r="E574" t="s">
        <v>23</v>
      </c>
      <c r="F574" t="s">
        <v>5</v>
      </c>
      <c r="H574" t="s">
        <v>24</v>
      </c>
      <c r="I574">
        <v>139152</v>
      </c>
      <c r="J574">
        <v>140180</v>
      </c>
      <c r="K574" t="s">
        <v>25</v>
      </c>
      <c r="R574" t="s">
        <v>394</v>
      </c>
      <c r="S574">
        <v>1029</v>
      </c>
    </row>
    <row r="575" spans="1:21" x14ac:dyDescent="0.3">
      <c r="A575">
        <v>574</v>
      </c>
      <c r="B575" t="s">
        <v>28</v>
      </c>
      <c r="C575" t="s">
        <v>33</v>
      </c>
      <c r="D575" t="s">
        <v>22</v>
      </c>
      <c r="E575" t="s">
        <v>23</v>
      </c>
      <c r="F575" t="s">
        <v>5</v>
      </c>
      <c r="H575" t="s">
        <v>24</v>
      </c>
      <c r="I575">
        <v>139152</v>
      </c>
      <c r="J575">
        <v>140180</v>
      </c>
      <c r="K575" t="s">
        <v>25</v>
      </c>
      <c r="L575" t="s">
        <v>395</v>
      </c>
      <c r="O575" t="s">
        <v>38</v>
      </c>
      <c r="R575" t="s">
        <v>394</v>
      </c>
      <c r="S575">
        <v>1029</v>
      </c>
      <c r="T575">
        <v>342</v>
      </c>
    </row>
    <row r="576" spans="1:21" x14ac:dyDescent="0.3">
      <c r="A576">
        <v>575</v>
      </c>
      <c r="B576" t="s">
        <v>20</v>
      </c>
      <c r="C576" t="s">
        <v>31</v>
      </c>
      <c r="D576" t="s">
        <v>22</v>
      </c>
      <c r="E576" t="s">
        <v>23</v>
      </c>
      <c r="F576" t="s">
        <v>5</v>
      </c>
      <c r="H576" t="s">
        <v>24</v>
      </c>
      <c r="I576">
        <v>140217</v>
      </c>
      <c r="J576">
        <v>140717</v>
      </c>
      <c r="K576" t="s">
        <v>25</v>
      </c>
      <c r="R576" t="s">
        <v>396</v>
      </c>
      <c r="S576">
        <v>501</v>
      </c>
    </row>
    <row r="577" spans="1:21" x14ac:dyDescent="0.3">
      <c r="A577">
        <v>576</v>
      </c>
      <c r="B577" t="s">
        <v>28</v>
      </c>
      <c r="C577" t="s">
        <v>33</v>
      </c>
      <c r="D577" t="s">
        <v>22</v>
      </c>
      <c r="E577" t="s">
        <v>23</v>
      </c>
      <c r="F577" t="s">
        <v>5</v>
      </c>
      <c r="H577" t="s">
        <v>24</v>
      </c>
      <c r="I577">
        <v>140217</v>
      </c>
      <c r="J577">
        <v>140717</v>
      </c>
      <c r="K577" t="s">
        <v>25</v>
      </c>
      <c r="L577" t="s">
        <v>397</v>
      </c>
      <c r="O577" t="s">
        <v>38</v>
      </c>
      <c r="R577" t="s">
        <v>396</v>
      </c>
      <c r="S577">
        <v>501</v>
      </c>
      <c r="T577">
        <v>166</v>
      </c>
    </row>
    <row r="578" spans="1:21" x14ac:dyDescent="0.3">
      <c r="A578">
        <v>577</v>
      </c>
      <c r="B578" t="s">
        <v>20</v>
      </c>
      <c r="C578" t="s">
        <v>31</v>
      </c>
      <c r="D578" t="s">
        <v>22</v>
      </c>
      <c r="E578" t="s">
        <v>23</v>
      </c>
      <c r="F578" t="s">
        <v>5</v>
      </c>
      <c r="H578" t="s">
        <v>24</v>
      </c>
      <c r="I578">
        <v>140717</v>
      </c>
      <c r="J578">
        <v>141754</v>
      </c>
      <c r="K578" t="s">
        <v>25</v>
      </c>
      <c r="R578" t="s">
        <v>398</v>
      </c>
      <c r="S578">
        <v>1038</v>
      </c>
    </row>
    <row r="579" spans="1:21" x14ac:dyDescent="0.3">
      <c r="A579">
        <v>578</v>
      </c>
      <c r="B579" t="s">
        <v>28</v>
      </c>
      <c r="C579" t="s">
        <v>33</v>
      </c>
      <c r="D579" t="s">
        <v>22</v>
      </c>
      <c r="E579" t="s">
        <v>23</v>
      </c>
      <c r="F579" t="s">
        <v>5</v>
      </c>
      <c r="H579" t="s">
        <v>24</v>
      </c>
      <c r="I579">
        <v>140717</v>
      </c>
      <c r="J579">
        <v>141754</v>
      </c>
      <c r="K579" t="s">
        <v>25</v>
      </c>
      <c r="L579" t="s">
        <v>399</v>
      </c>
      <c r="O579" t="s">
        <v>400</v>
      </c>
      <c r="R579" t="s">
        <v>398</v>
      </c>
      <c r="S579">
        <v>1038</v>
      </c>
      <c r="T579">
        <v>345</v>
      </c>
    </row>
    <row r="580" spans="1:21" x14ac:dyDescent="0.3">
      <c r="A580">
        <v>579</v>
      </c>
      <c r="B580" t="s">
        <v>20</v>
      </c>
      <c r="C580" t="s">
        <v>31</v>
      </c>
      <c r="D580" t="s">
        <v>22</v>
      </c>
      <c r="E580" t="s">
        <v>23</v>
      </c>
      <c r="F580" t="s">
        <v>5</v>
      </c>
      <c r="H580" t="s">
        <v>24</v>
      </c>
      <c r="I580">
        <v>141804</v>
      </c>
      <c r="J580">
        <v>142121</v>
      </c>
      <c r="K580" t="s">
        <v>25</v>
      </c>
      <c r="R580" t="s">
        <v>401</v>
      </c>
      <c r="S580">
        <v>318</v>
      </c>
    </row>
    <row r="581" spans="1:21" x14ac:dyDescent="0.3">
      <c r="A581">
        <v>580</v>
      </c>
      <c r="B581" t="s">
        <v>28</v>
      </c>
      <c r="C581" t="s">
        <v>33</v>
      </c>
      <c r="D581" t="s">
        <v>22</v>
      </c>
      <c r="E581" t="s">
        <v>23</v>
      </c>
      <c r="F581" t="s">
        <v>5</v>
      </c>
      <c r="H581" t="s">
        <v>24</v>
      </c>
      <c r="I581">
        <v>141804</v>
      </c>
      <c r="J581">
        <v>142121</v>
      </c>
      <c r="K581" t="s">
        <v>25</v>
      </c>
      <c r="L581" t="s">
        <v>402</v>
      </c>
      <c r="O581" t="s">
        <v>38</v>
      </c>
      <c r="R581" t="s">
        <v>401</v>
      </c>
      <c r="S581">
        <v>318</v>
      </c>
      <c r="T581">
        <v>105</v>
      </c>
    </row>
    <row r="582" spans="1:21" x14ac:dyDescent="0.3">
      <c r="A582">
        <v>581</v>
      </c>
      <c r="B582" t="s">
        <v>20</v>
      </c>
      <c r="C582" t="s">
        <v>21</v>
      </c>
      <c r="D582" t="s">
        <v>22</v>
      </c>
      <c r="E582" t="s">
        <v>23</v>
      </c>
      <c r="F582" t="s">
        <v>5</v>
      </c>
      <c r="H582" t="s">
        <v>24</v>
      </c>
      <c r="I582">
        <v>142158</v>
      </c>
      <c r="J582">
        <v>142665</v>
      </c>
      <c r="K582" t="s">
        <v>25</v>
      </c>
      <c r="R582" t="s">
        <v>403</v>
      </c>
      <c r="S582">
        <v>508</v>
      </c>
      <c r="U582" t="s">
        <v>27</v>
      </c>
    </row>
    <row r="583" spans="1:21" x14ac:dyDescent="0.3">
      <c r="A583">
        <v>582</v>
      </c>
      <c r="B583" t="s">
        <v>28</v>
      </c>
      <c r="C583" t="s">
        <v>29</v>
      </c>
      <c r="D583" t="s">
        <v>22</v>
      </c>
      <c r="E583" t="s">
        <v>23</v>
      </c>
      <c r="F583" t="s">
        <v>5</v>
      </c>
      <c r="H583" t="s">
        <v>24</v>
      </c>
      <c r="I583">
        <v>142158</v>
      </c>
      <c r="J583">
        <v>142665</v>
      </c>
      <c r="K583" t="s">
        <v>25</v>
      </c>
      <c r="O583" t="s">
        <v>38</v>
      </c>
      <c r="R583" t="s">
        <v>403</v>
      </c>
      <c r="S583">
        <v>508</v>
      </c>
      <c r="U583" t="s">
        <v>27</v>
      </c>
    </row>
    <row r="584" spans="1:21" x14ac:dyDescent="0.3">
      <c r="A584">
        <v>583</v>
      </c>
      <c r="B584" t="s">
        <v>20</v>
      </c>
      <c r="C584" t="s">
        <v>31</v>
      </c>
      <c r="D584" t="s">
        <v>22</v>
      </c>
      <c r="E584" t="s">
        <v>23</v>
      </c>
      <c r="F584" t="s">
        <v>5</v>
      </c>
      <c r="H584" t="s">
        <v>24</v>
      </c>
      <c r="I584">
        <v>142656</v>
      </c>
      <c r="J584">
        <v>143036</v>
      </c>
      <c r="K584" t="s">
        <v>25</v>
      </c>
      <c r="R584" t="s">
        <v>404</v>
      </c>
      <c r="S584">
        <v>381</v>
      </c>
    </row>
    <row r="585" spans="1:21" x14ac:dyDescent="0.3">
      <c r="A585">
        <v>584</v>
      </c>
      <c r="B585" t="s">
        <v>28</v>
      </c>
      <c r="C585" t="s">
        <v>33</v>
      </c>
      <c r="D585" t="s">
        <v>22</v>
      </c>
      <c r="E585" t="s">
        <v>23</v>
      </c>
      <c r="F585" t="s">
        <v>5</v>
      </c>
      <c r="H585" t="s">
        <v>24</v>
      </c>
      <c r="I585">
        <v>142656</v>
      </c>
      <c r="J585">
        <v>143036</v>
      </c>
      <c r="K585" t="s">
        <v>25</v>
      </c>
      <c r="L585" t="s">
        <v>405</v>
      </c>
      <c r="O585" t="s">
        <v>38</v>
      </c>
      <c r="R585" t="s">
        <v>404</v>
      </c>
      <c r="S585">
        <v>381</v>
      </c>
      <c r="T585">
        <v>126</v>
      </c>
    </row>
    <row r="586" spans="1:21" x14ac:dyDescent="0.3">
      <c r="A586">
        <v>585</v>
      </c>
      <c r="B586" t="s">
        <v>20</v>
      </c>
      <c r="C586" t="s">
        <v>31</v>
      </c>
      <c r="D586" t="s">
        <v>22</v>
      </c>
      <c r="E586" t="s">
        <v>23</v>
      </c>
      <c r="F586" t="s">
        <v>5</v>
      </c>
      <c r="H586" t="s">
        <v>24</v>
      </c>
      <c r="I586">
        <v>142997</v>
      </c>
      <c r="J586">
        <v>143569</v>
      </c>
      <c r="K586" t="s">
        <v>25</v>
      </c>
      <c r="R586" t="s">
        <v>406</v>
      </c>
      <c r="S586">
        <v>573</v>
      </c>
    </row>
    <row r="587" spans="1:21" x14ac:dyDescent="0.3">
      <c r="A587">
        <v>586</v>
      </c>
      <c r="B587" t="s">
        <v>28</v>
      </c>
      <c r="C587" t="s">
        <v>33</v>
      </c>
      <c r="D587" t="s">
        <v>22</v>
      </c>
      <c r="E587" t="s">
        <v>23</v>
      </c>
      <c r="F587" t="s">
        <v>5</v>
      </c>
      <c r="H587" t="s">
        <v>24</v>
      </c>
      <c r="I587">
        <v>142997</v>
      </c>
      <c r="J587">
        <v>143569</v>
      </c>
      <c r="K587" t="s">
        <v>25</v>
      </c>
      <c r="L587" t="s">
        <v>407</v>
      </c>
      <c r="O587" t="s">
        <v>38</v>
      </c>
      <c r="R587" t="s">
        <v>406</v>
      </c>
      <c r="S587">
        <v>573</v>
      </c>
      <c r="T587">
        <v>190</v>
      </c>
    </row>
    <row r="588" spans="1:21" x14ac:dyDescent="0.3">
      <c r="A588">
        <v>587</v>
      </c>
      <c r="B588" t="s">
        <v>20</v>
      </c>
      <c r="C588" t="s">
        <v>31</v>
      </c>
      <c r="D588" t="s">
        <v>22</v>
      </c>
      <c r="E588" t="s">
        <v>23</v>
      </c>
      <c r="F588" t="s">
        <v>5</v>
      </c>
      <c r="H588" t="s">
        <v>24</v>
      </c>
      <c r="I588">
        <v>143588</v>
      </c>
      <c r="J588">
        <v>144742</v>
      </c>
      <c r="K588" t="s">
        <v>25</v>
      </c>
      <c r="R588" t="s">
        <v>408</v>
      </c>
      <c r="S588">
        <v>1155</v>
      </c>
    </row>
    <row r="589" spans="1:21" x14ac:dyDescent="0.3">
      <c r="A589">
        <v>588</v>
      </c>
      <c r="B589" t="s">
        <v>28</v>
      </c>
      <c r="C589" t="s">
        <v>33</v>
      </c>
      <c r="D589" t="s">
        <v>22</v>
      </c>
      <c r="E589" t="s">
        <v>23</v>
      </c>
      <c r="F589" t="s">
        <v>5</v>
      </c>
      <c r="H589" t="s">
        <v>24</v>
      </c>
      <c r="I589">
        <v>143588</v>
      </c>
      <c r="J589">
        <v>144742</v>
      </c>
      <c r="K589" t="s">
        <v>25</v>
      </c>
      <c r="L589" t="s">
        <v>409</v>
      </c>
      <c r="O589" t="s">
        <v>38</v>
      </c>
      <c r="R589" t="s">
        <v>408</v>
      </c>
      <c r="S589">
        <v>1155</v>
      </c>
      <c r="T589">
        <v>384</v>
      </c>
    </row>
    <row r="590" spans="1:21" x14ac:dyDescent="0.3">
      <c r="A590">
        <v>589</v>
      </c>
      <c r="B590" t="s">
        <v>20</v>
      </c>
      <c r="C590" t="s">
        <v>21</v>
      </c>
      <c r="D590" t="s">
        <v>22</v>
      </c>
      <c r="E590" t="s">
        <v>23</v>
      </c>
      <c r="F590" t="s">
        <v>5</v>
      </c>
      <c r="H590" t="s">
        <v>24</v>
      </c>
      <c r="I590">
        <v>144745</v>
      </c>
      <c r="J590">
        <v>145157</v>
      </c>
      <c r="K590" t="s">
        <v>25</v>
      </c>
      <c r="R590" t="s">
        <v>410</v>
      </c>
      <c r="S590">
        <v>413</v>
      </c>
      <c r="U590" t="s">
        <v>27</v>
      </c>
    </row>
    <row r="591" spans="1:21" x14ac:dyDescent="0.3">
      <c r="A591">
        <v>590</v>
      </c>
      <c r="B591" t="s">
        <v>28</v>
      </c>
      <c r="C591" t="s">
        <v>29</v>
      </c>
      <c r="D591" t="s">
        <v>22</v>
      </c>
      <c r="E591" t="s">
        <v>23</v>
      </c>
      <c r="F591" t="s">
        <v>5</v>
      </c>
      <c r="H591" t="s">
        <v>24</v>
      </c>
      <c r="I591">
        <v>144745</v>
      </c>
      <c r="J591">
        <v>145157</v>
      </c>
      <c r="K591" t="s">
        <v>25</v>
      </c>
      <c r="O591" t="s">
        <v>38</v>
      </c>
      <c r="R591" t="s">
        <v>410</v>
      </c>
      <c r="S591">
        <v>413</v>
      </c>
      <c r="U591" t="s">
        <v>27</v>
      </c>
    </row>
    <row r="592" spans="1:21" x14ac:dyDescent="0.3">
      <c r="A592">
        <v>591</v>
      </c>
      <c r="B592" t="s">
        <v>20</v>
      </c>
      <c r="C592" t="s">
        <v>31</v>
      </c>
      <c r="D592" t="s">
        <v>22</v>
      </c>
      <c r="E592" t="s">
        <v>23</v>
      </c>
      <c r="F592" t="s">
        <v>5</v>
      </c>
      <c r="H592" t="s">
        <v>24</v>
      </c>
      <c r="I592">
        <v>145196</v>
      </c>
      <c r="J592">
        <v>145651</v>
      </c>
      <c r="K592" t="s">
        <v>25</v>
      </c>
      <c r="R592" t="s">
        <v>411</v>
      </c>
      <c r="S592">
        <v>456</v>
      </c>
    </row>
    <row r="593" spans="1:20" x14ac:dyDescent="0.3">
      <c r="A593">
        <v>592</v>
      </c>
      <c r="B593" t="s">
        <v>28</v>
      </c>
      <c r="C593" t="s">
        <v>33</v>
      </c>
      <c r="D593" t="s">
        <v>22</v>
      </c>
      <c r="E593" t="s">
        <v>23</v>
      </c>
      <c r="F593" t="s">
        <v>5</v>
      </c>
      <c r="H593" t="s">
        <v>24</v>
      </c>
      <c r="I593">
        <v>145196</v>
      </c>
      <c r="J593">
        <v>145651</v>
      </c>
      <c r="K593" t="s">
        <v>25</v>
      </c>
      <c r="L593" t="s">
        <v>412</v>
      </c>
      <c r="O593" t="s">
        <v>38</v>
      </c>
      <c r="R593" t="s">
        <v>411</v>
      </c>
      <c r="S593">
        <v>456</v>
      </c>
      <c r="T593">
        <v>151</v>
      </c>
    </row>
    <row r="594" spans="1:20" x14ac:dyDescent="0.3">
      <c r="A594">
        <v>593</v>
      </c>
      <c r="B594" t="s">
        <v>20</v>
      </c>
      <c r="C594" t="s">
        <v>31</v>
      </c>
      <c r="D594" t="s">
        <v>22</v>
      </c>
      <c r="E594" t="s">
        <v>23</v>
      </c>
      <c r="F594" t="s">
        <v>5</v>
      </c>
      <c r="H594" t="s">
        <v>24</v>
      </c>
      <c r="I594">
        <v>145821</v>
      </c>
      <c r="J594">
        <v>146834</v>
      </c>
      <c r="K594" t="s">
        <v>25</v>
      </c>
      <c r="R594" t="s">
        <v>413</v>
      </c>
      <c r="S594">
        <v>1014</v>
      </c>
    </row>
    <row r="595" spans="1:20" x14ac:dyDescent="0.3">
      <c r="A595">
        <v>594</v>
      </c>
      <c r="B595" t="s">
        <v>28</v>
      </c>
      <c r="C595" t="s">
        <v>33</v>
      </c>
      <c r="D595" t="s">
        <v>22</v>
      </c>
      <c r="E595" t="s">
        <v>23</v>
      </c>
      <c r="F595" t="s">
        <v>5</v>
      </c>
      <c r="H595" t="s">
        <v>24</v>
      </c>
      <c r="I595">
        <v>145821</v>
      </c>
      <c r="J595">
        <v>146834</v>
      </c>
      <c r="K595" t="s">
        <v>25</v>
      </c>
      <c r="L595" t="s">
        <v>414</v>
      </c>
      <c r="O595" t="s">
        <v>38</v>
      </c>
      <c r="R595" t="s">
        <v>413</v>
      </c>
      <c r="S595">
        <v>1014</v>
      </c>
      <c r="T595">
        <v>337</v>
      </c>
    </row>
    <row r="596" spans="1:20" x14ac:dyDescent="0.3">
      <c r="A596">
        <v>595</v>
      </c>
      <c r="B596" t="s">
        <v>20</v>
      </c>
      <c r="C596" t="s">
        <v>31</v>
      </c>
      <c r="D596" t="s">
        <v>22</v>
      </c>
      <c r="E596" t="s">
        <v>23</v>
      </c>
      <c r="F596" t="s">
        <v>5</v>
      </c>
      <c r="H596" t="s">
        <v>24</v>
      </c>
      <c r="I596">
        <v>146870</v>
      </c>
      <c r="J596">
        <v>147583</v>
      </c>
      <c r="K596" t="s">
        <v>25</v>
      </c>
      <c r="R596" t="s">
        <v>415</v>
      </c>
      <c r="S596">
        <v>714</v>
      </c>
    </row>
    <row r="597" spans="1:20" x14ac:dyDescent="0.3">
      <c r="A597">
        <v>596</v>
      </c>
      <c r="B597" t="s">
        <v>28</v>
      </c>
      <c r="C597" t="s">
        <v>33</v>
      </c>
      <c r="D597" t="s">
        <v>22</v>
      </c>
      <c r="E597" t="s">
        <v>23</v>
      </c>
      <c r="F597" t="s">
        <v>5</v>
      </c>
      <c r="H597" t="s">
        <v>24</v>
      </c>
      <c r="I597">
        <v>146870</v>
      </c>
      <c r="J597">
        <v>147583</v>
      </c>
      <c r="K597" t="s">
        <v>25</v>
      </c>
      <c r="L597" t="s">
        <v>416</v>
      </c>
      <c r="O597" t="s">
        <v>38</v>
      </c>
      <c r="R597" t="s">
        <v>415</v>
      </c>
      <c r="S597">
        <v>714</v>
      </c>
      <c r="T597">
        <v>237</v>
      </c>
    </row>
    <row r="598" spans="1:20" x14ac:dyDescent="0.3">
      <c r="A598">
        <v>597</v>
      </c>
      <c r="B598" t="s">
        <v>20</v>
      </c>
      <c r="C598" t="s">
        <v>31</v>
      </c>
      <c r="D598" t="s">
        <v>22</v>
      </c>
      <c r="E598" t="s">
        <v>23</v>
      </c>
      <c r="F598" t="s">
        <v>5</v>
      </c>
      <c r="H598" t="s">
        <v>24</v>
      </c>
      <c r="I598">
        <v>147580</v>
      </c>
      <c r="J598">
        <v>147900</v>
      </c>
      <c r="K598" t="s">
        <v>25</v>
      </c>
      <c r="R598" t="s">
        <v>417</v>
      </c>
      <c r="S598">
        <v>321</v>
      </c>
    </row>
    <row r="599" spans="1:20" x14ac:dyDescent="0.3">
      <c r="A599">
        <v>598</v>
      </c>
      <c r="B599" t="s">
        <v>28</v>
      </c>
      <c r="C599" t="s">
        <v>33</v>
      </c>
      <c r="D599" t="s">
        <v>22</v>
      </c>
      <c r="E599" t="s">
        <v>23</v>
      </c>
      <c r="F599" t="s">
        <v>5</v>
      </c>
      <c r="H599" t="s">
        <v>24</v>
      </c>
      <c r="I599">
        <v>147580</v>
      </c>
      <c r="J599">
        <v>147900</v>
      </c>
      <c r="K599" t="s">
        <v>25</v>
      </c>
      <c r="L599" t="s">
        <v>418</v>
      </c>
      <c r="O599" t="s">
        <v>38</v>
      </c>
      <c r="R599" t="s">
        <v>417</v>
      </c>
      <c r="S599">
        <v>321</v>
      </c>
      <c r="T599">
        <v>106</v>
      </c>
    </row>
    <row r="600" spans="1:20" x14ac:dyDescent="0.3">
      <c r="A600">
        <v>599</v>
      </c>
      <c r="B600" t="s">
        <v>20</v>
      </c>
      <c r="C600" t="s">
        <v>31</v>
      </c>
      <c r="D600" t="s">
        <v>22</v>
      </c>
      <c r="E600" t="s">
        <v>23</v>
      </c>
      <c r="F600" t="s">
        <v>5</v>
      </c>
      <c r="H600" t="s">
        <v>24</v>
      </c>
      <c r="I600">
        <v>147897</v>
      </c>
      <c r="J600">
        <v>148823</v>
      </c>
      <c r="K600" t="s">
        <v>25</v>
      </c>
      <c r="R600" t="s">
        <v>419</v>
      </c>
      <c r="S600">
        <v>927</v>
      </c>
    </row>
    <row r="601" spans="1:20" x14ac:dyDescent="0.3">
      <c r="A601">
        <v>600</v>
      </c>
      <c r="B601" t="s">
        <v>28</v>
      </c>
      <c r="C601" t="s">
        <v>33</v>
      </c>
      <c r="D601" t="s">
        <v>22</v>
      </c>
      <c r="E601" t="s">
        <v>23</v>
      </c>
      <c r="F601" t="s">
        <v>5</v>
      </c>
      <c r="H601" t="s">
        <v>24</v>
      </c>
      <c r="I601">
        <v>147897</v>
      </c>
      <c r="J601">
        <v>148823</v>
      </c>
      <c r="K601" t="s">
        <v>25</v>
      </c>
      <c r="L601" t="s">
        <v>420</v>
      </c>
      <c r="O601" t="s">
        <v>38</v>
      </c>
      <c r="R601" t="s">
        <v>419</v>
      </c>
      <c r="S601">
        <v>927</v>
      </c>
      <c r="T601">
        <v>308</v>
      </c>
    </row>
    <row r="602" spans="1:20" x14ac:dyDescent="0.3">
      <c r="A602">
        <v>601</v>
      </c>
      <c r="B602" t="s">
        <v>20</v>
      </c>
      <c r="C602" t="s">
        <v>31</v>
      </c>
      <c r="D602" t="s">
        <v>22</v>
      </c>
      <c r="E602" t="s">
        <v>23</v>
      </c>
      <c r="F602" t="s">
        <v>5</v>
      </c>
      <c r="H602" t="s">
        <v>24</v>
      </c>
      <c r="I602">
        <v>148820</v>
      </c>
      <c r="J602">
        <v>149509</v>
      </c>
      <c r="K602" t="s">
        <v>25</v>
      </c>
      <c r="R602" t="s">
        <v>421</v>
      </c>
      <c r="S602">
        <v>690</v>
      </c>
    </row>
    <row r="603" spans="1:20" x14ac:dyDescent="0.3">
      <c r="A603">
        <v>602</v>
      </c>
      <c r="B603" t="s">
        <v>28</v>
      </c>
      <c r="C603" t="s">
        <v>33</v>
      </c>
      <c r="D603" t="s">
        <v>22</v>
      </c>
      <c r="E603" t="s">
        <v>23</v>
      </c>
      <c r="F603" t="s">
        <v>5</v>
      </c>
      <c r="H603" t="s">
        <v>24</v>
      </c>
      <c r="I603">
        <v>148820</v>
      </c>
      <c r="J603">
        <v>149509</v>
      </c>
      <c r="K603" t="s">
        <v>25</v>
      </c>
      <c r="L603" t="s">
        <v>422</v>
      </c>
      <c r="O603" t="s">
        <v>423</v>
      </c>
      <c r="R603" t="s">
        <v>421</v>
      </c>
      <c r="S603">
        <v>690</v>
      </c>
      <c r="T603">
        <v>229</v>
      </c>
    </row>
    <row r="604" spans="1:20" x14ac:dyDescent="0.3">
      <c r="A604">
        <v>603</v>
      </c>
      <c r="B604" t="s">
        <v>20</v>
      </c>
      <c r="C604" t="s">
        <v>31</v>
      </c>
      <c r="D604" t="s">
        <v>22</v>
      </c>
      <c r="E604" t="s">
        <v>23</v>
      </c>
      <c r="F604" t="s">
        <v>5</v>
      </c>
      <c r="H604" t="s">
        <v>24</v>
      </c>
      <c r="I604">
        <v>149521</v>
      </c>
      <c r="J604">
        <v>149874</v>
      </c>
      <c r="K604" t="s">
        <v>25</v>
      </c>
      <c r="R604" t="s">
        <v>424</v>
      </c>
      <c r="S604">
        <v>354</v>
      </c>
    </row>
    <row r="605" spans="1:20" x14ac:dyDescent="0.3">
      <c r="A605">
        <v>604</v>
      </c>
      <c r="B605" t="s">
        <v>28</v>
      </c>
      <c r="C605" t="s">
        <v>33</v>
      </c>
      <c r="D605" t="s">
        <v>22</v>
      </c>
      <c r="E605" t="s">
        <v>23</v>
      </c>
      <c r="F605" t="s">
        <v>5</v>
      </c>
      <c r="H605" t="s">
        <v>24</v>
      </c>
      <c r="I605">
        <v>149521</v>
      </c>
      <c r="J605">
        <v>149874</v>
      </c>
      <c r="K605" t="s">
        <v>25</v>
      </c>
      <c r="L605" t="s">
        <v>425</v>
      </c>
      <c r="O605" t="s">
        <v>38</v>
      </c>
      <c r="R605" t="s">
        <v>424</v>
      </c>
      <c r="S605">
        <v>354</v>
      </c>
      <c r="T605">
        <v>117</v>
      </c>
    </row>
    <row r="606" spans="1:20" x14ac:dyDescent="0.3">
      <c r="A606">
        <v>605</v>
      </c>
      <c r="B606" t="s">
        <v>20</v>
      </c>
      <c r="C606" t="s">
        <v>31</v>
      </c>
      <c r="D606" t="s">
        <v>22</v>
      </c>
      <c r="E606" t="s">
        <v>23</v>
      </c>
      <c r="F606" t="s">
        <v>5</v>
      </c>
      <c r="H606" t="s">
        <v>24</v>
      </c>
      <c r="I606">
        <v>149861</v>
      </c>
      <c r="J606">
        <v>151096</v>
      </c>
      <c r="K606" t="s">
        <v>25</v>
      </c>
      <c r="R606" t="s">
        <v>426</v>
      </c>
      <c r="S606">
        <v>1236</v>
      </c>
    </row>
    <row r="607" spans="1:20" x14ac:dyDescent="0.3">
      <c r="A607">
        <v>606</v>
      </c>
      <c r="B607" t="s">
        <v>28</v>
      </c>
      <c r="C607" t="s">
        <v>33</v>
      </c>
      <c r="D607" t="s">
        <v>22</v>
      </c>
      <c r="E607" t="s">
        <v>23</v>
      </c>
      <c r="F607" t="s">
        <v>5</v>
      </c>
      <c r="H607" t="s">
        <v>24</v>
      </c>
      <c r="I607">
        <v>149861</v>
      </c>
      <c r="J607">
        <v>151096</v>
      </c>
      <c r="K607" t="s">
        <v>25</v>
      </c>
      <c r="L607" t="s">
        <v>427</v>
      </c>
      <c r="O607" t="s">
        <v>38</v>
      </c>
      <c r="R607" t="s">
        <v>426</v>
      </c>
      <c r="S607">
        <v>1236</v>
      </c>
      <c r="T607">
        <v>411</v>
      </c>
    </row>
    <row r="608" spans="1:20" x14ac:dyDescent="0.3">
      <c r="A608">
        <v>607</v>
      </c>
      <c r="B608" t="s">
        <v>20</v>
      </c>
      <c r="C608" t="s">
        <v>31</v>
      </c>
      <c r="D608" t="s">
        <v>22</v>
      </c>
      <c r="E608" t="s">
        <v>23</v>
      </c>
      <c r="F608" t="s">
        <v>5</v>
      </c>
      <c r="H608" t="s">
        <v>24</v>
      </c>
      <c r="I608">
        <v>151096</v>
      </c>
      <c r="J608">
        <v>151674</v>
      </c>
      <c r="K608" t="s">
        <v>25</v>
      </c>
      <c r="R608" t="s">
        <v>428</v>
      </c>
      <c r="S608">
        <v>579</v>
      </c>
    </row>
    <row r="609" spans="1:21" x14ac:dyDescent="0.3">
      <c r="A609">
        <v>608</v>
      </c>
      <c r="B609" t="s">
        <v>28</v>
      </c>
      <c r="C609" t="s">
        <v>33</v>
      </c>
      <c r="D609" t="s">
        <v>22</v>
      </c>
      <c r="E609" t="s">
        <v>23</v>
      </c>
      <c r="F609" t="s">
        <v>5</v>
      </c>
      <c r="H609" t="s">
        <v>24</v>
      </c>
      <c r="I609">
        <v>151096</v>
      </c>
      <c r="J609">
        <v>151674</v>
      </c>
      <c r="K609" t="s">
        <v>25</v>
      </c>
      <c r="L609" t="s">
        <v>429</v>
      </c>
      <c r="O609" t="s">
        <v>38</v>
      </c>
      <c r="R609" t="s">
        <v>428</v>
      </c>
      <c r="S609">
        <v>579</v>
      </c>
      <c r="T609">
        <v>192</v>
      </c>
    </row>
    <row r="610" spans="1:21" x14ac:dyDescent="0.3">
      <c r="A610">
        <v>609</v>
      </c>
      <c r="B610" t="s">
        <v>20</v>
      </c>
      <c r="C610" t="s">
        <v>31</v>
      </c>
      <c r="D610" t="s">
        <v>22</v>
      </c>
      <c r="E610" t="s">
        <v>23</v>
      </c>
      <c r="F610" t="s">
        <v>5</v>
      </c>
      <c r="H610" t="s">
        <v>24</v>
      </c>
      <c r="I610">
        <v>151682</v>
      </c>
      <c r="J610">
        <v>152779</v>
      </c>
      <c r="K610" t="s">
        <v>25</v>
      </c>
      <c r="R610" t="s">
        <v>430</v>
      </c>
      <c r="S610">
        <v>1098</v>
      </c>
    </row>
    <row r="611" spans="1:21" x14ac:dyDescent="0.3">
      <c r="A611">
        <v>610</v>
      </c>
      <c r="B611" t="s">
        <v>28</v>
      </c>
      <c r="C611" t="s">
        <v>33</v>
      </c>
      <c r="D611" t="s">
        <v>22</v>
      </c>
      <c r="E611" t="s">
        <v>23</v>
      </c>
      <c r="F611" t="s">
        <v>5</v>
      </c>
      <c r="H611" t="s">
        <v>24</v>
      </c>
      <c r="I611">
        <v>151682</v>
      </c>
      <c r="J611">
        <v>152779</v>
      </c>
      <c r="K611" t="s">
        <v>25</v>
      </c>
      <c r="L611" t="s">
        <v>431</v>
      </c>
      <c r="O611" t="s">
        <v>432</v>
      </c>
      <c r="R611" t="s">
        <v>430</v>
      </c>
      <c r="S611">
        <v>1098</v>
      </c>
      <c r="T611">
        <v>365</v>
      </c>
    </row>
    <row r="612" spans="1:21" x14ac:dyDescent="0.3">
      <c r="A612">
        <v>611</v>
      </c>
      <c r="B612" t="s">
        <v>20</v>
      </c>
      <c r="C612" t="s">
        <v>21</v>
      </c>
      <c r="D612" t="s">
        <v>22</v>
      </c>
      <c r="E612" t="s">
        <v>23</v>
      </c>
      <c r="F612" t="s">
        <v>5</v>
      </c>
      <c r="H612" t="s">
        <v>24</v>
      </c>
      <c r="I612">
        <v>152786</v>
      </c>
      <c r="J612">
        <v>153355</v>
      </c>
      <c r="K612" t="s">
        <v>25</v>
      </c>
      <c r="R612" t="s">
        <v>433</v>
      </c>
      <c r="S612">
        <v>570</v>
      </c>
      <c r="U612" t="s">
        <v>27</v>
      </c>
    </row>
    <row r="613" spans="1:21" x14ac:dyDescent="0.3">
      <c r="A613">
        <v>612</v>
      </c>
      <c r="B613" t="s">
        <v>28</v>
      </c>
      <c r="C613" t="s">
        <v>29</v>
      </c>
      <c r="D613" t="s">
        <v>22</v>
      </c>
      <c r="E613" t="s">
        <v>23</v>
      </c>
      <c r="F613" t="s">
        <v>5</v>
      </c>
      <c r="H613" t="s">
        <v>24</v>
      </c>
      <c r="I613">
        <v>152786</v>
      </c>
      <c r="J613">
        <v>153355</v>
      </c>
      <c r="K613" t="s">
        <v>25</v>
      </c>
      <c r="O613" t="s">
        <v>38</v>
      </c>
      <c r="R613" t="s">
        <v>433</v>
      </c>
      <c r="S613">
        <v>570</v>
      </c>
      <c r="U613" t="s">
        <v>27</v>
      </c>
    </row>
    <row r="614" spans="1:21" x14ac:dyDescent="0.3">
      <c r="A614">
        <v>613</v>
      </c>
      <c r="B614" t="s">
        <v>20</v>
      </c>
      <c r="C614" t="s">
        <v>31</v>
      </c>
      <c r="D614" t="s">
        <v>22</v>
      </c>
      <c r="E614" t="s">
        <v>23</v>
      </c>
      <c r="F614" t="s">
        <v>5</v>
      </c>
      <c r="H614" t="s">
        <v>24</v>
      </c>
      <c r="I614">
        <v>153478</v>
      </c>
      <c r="J614">
        <v>153924</v>
      </c>
      <c r="K614" t="s">
        <v>25</v>
      </c>
      <c r="R614" t="s">
        <v>434</v>
      </c>
      <c r="S614">
        <v>447</v>
      </c>
    </row>
    <row r="615" spans="1:21" x14ac:dyDescent="0.3">
      <c r="A615">
        <v>614</v>
      </c>
      <c r="B615" t="s">
        <v>28</v>
      </c>
      <c r="C615" t="s">
        <v>33</v>
      </c>
      <c r="D615" t="s">
        <v>22</v>
      </c>
      <c r="E615" t="s">
        <v>23</v>
      </c>
      <c r="F615" t="s">
        <v>5</v>
      </c>
      <c r="H615" t="s">
        <v>24</v>
      </c>
      <c r="I615">
        <v>153478</v>
      </c>
      <c r="J615">
        <v>153924</v>
      </c>
      <c r="K615" t="s">
        <v>25</v>
      </c>
      <c r="L615" t="s">
        <v>435</v>
      </c>
      <c r="O615" t="s">
        <v>38</v>
      </c>
      <c r="R615" t="s">
        <v>434</v>
      </c>
      <c r="S615">
        <v>447</v>
      </c>
      <c r="T615">
        <v>148</v>
      </c>
    </row>
    <row r="616" spans="1:21" x14ac:dyDescent="0.3">
      <c r="A616">
        <v>615</v>
      </c>
      <c r="B616" t="s">
        <v>20</v>
      </c>
      <c r="C616" t="s">
        <v>21</v>
      </c>
      <c r="D616" t="s">
        <v>22</v>
      </c>
      <c r="E616" t="s">
        <v>23</v>
      </c>
      <c r="F616" t="s">
        <v>5</v>
      </c>
      <c r="H616" t="s">
        <v>24</v>
      </c>
      <c r="I616">
        <v>153997</v>
      </c>
      <c r="J616">
        <v>155261</v>
      </c>
      <c r="K616" t="s">
        <v>25</v>
      </c>
      <c r="R616" t="s">
        <v>436</v>
      </c>
      <c r="S616">
        <v>1265</v>
      </c>
      <c r="U616" t="s">
        <v>27</v>
      </c>
    </row>
    <row r="617" spans="1:21" x14ac:dyDescent="0.3">
      <c r="A617">
        <v>616</v>
      </c>
      <c r="B617" t="s">
        <v>28</v>
      </c>
      <c r="C617" t="s">
        <v>29</v>
      </c>
      <c r="D617" t="s">
        <v>22</v>
      </c>
      <c r="E617" t="s">
        <v>23</v>
      </c>
      <c r="F617" t="s">
        <v>5</v>
      </c>
      <c r="H617" t="s">
        <v>24</v>
      </c>
      <c r="I617">
        <v>153997</v>
      </c>
      <c r="J617">
        <v>155261</v>
      </c>
      <c r="K617" t="s">
        <v>25</v>
      </c>
      <c r="O617" t="s">
        <v>437</v>
      </c>
      <c r="R617" t="s">
        <v>436</v>
      </c>
      <c r="S617">
        <v>1265</v>
      </c>
      <c r="U617" t="s">
        <v>27</v>
      </c>
    </row>
    <row r="618" spans="1:21" x14ac:dyDescent="0.3">
      <c r="A618">
        <v>617</v>
      </c>
      <c r="B618" t="s">
        <v>20</v>
      </c>
      <c r="C618" t="s">
        <v>31</v>
      </c>
      <c r="D618" t="s">
        <v>22</v>
      </c>
      <c r="E618" t="s">
        <v>23</v>
      </c>
      <c r="F618" t="s">
        <v>5</v>
      </c>
      <c r="H618" t="s">
        <v>24</v>
      </c>
      <c r="I618">
        <v>155346</v>
      </c>
      <c r="J618">
        <v>157766</v>
      </c>
      <c r="K618" t="s">
        <v>25</v>
      </c>
      <c r="R618" t="s">
        <v>438</v>
      </c>
      <c r="S618">
        <v>2421</v>
      </c>
    </row>
    <row r="619" spans="1:21" x14ac:dyDescent="0.3">
      <c r="A619">
        <v>618</v>
      </c>
      <c r="B619" t="s">
        <v>28</v>
      </c>
      <c r="C619" t="s">
        <v>33</v>
      </c>
      <c r="D619" t="s">
        <v>22</v>
      </c>
      <c r="E619" t="s">
        <v>23</v>
      </c>
      <c r="F619" t="s">
        <v>5</v>
      </c>
      <c r="H619" t="s">
        <v>24</v>
      </c>
      <c r="I619">
        <v>155346</v>
      </c>
      <c r="J619">
        <v>157766</v>
      </c>
      <c r="K619" t="s">
        <v>25</v>
      </c>
      <c r="L619" t="s">
        <v>439</v>
      </c>
      <c r="O619" t="s">
        <v>440</v>
      </c>
      <c r="R619" t="s">
        <v>438</v>
      </c>
      <c r="S619">
        <v>2421</v>
      </c>
      <c r="T619">
        <v>806</v>
      </c>
    </row>
    <row r="620" spans="1:21" x14ac:dyDescent="0.3">
      <c r="A620">
        <v>619</v>
      </c>
      <c r="B620" t="s">
        <v>20</v>
      </c>
      <c r="C620" t="s">
        <v>31</v>
      </c>
      <c r="D620" t="s">
        <v>22</v>
      </c>
      <c r="E620" t="s">
        <v>23</v>
      </c>
      <c r="F620" t="s">
        <v>5</v>
      </c>
      <c r="H620" t="s">
        <v>24</v>
      </c>
      <c r="I620">
        <v>157769</v>
      </c>
      <c r="J620">
        <v>159013</v>
      </c>
      <c r="K620" t="s">
        <v>25</v>
      </c>
      <c r="R620" t="s">
        <v>441</v>
      </c>
      <c r="S620">
        <v>1245</v>
      </c>
    </row>
    <row r="621" spans="1:21" x14ac:dyDescent="0.3">
      <c r="A621">
        <v>620</v>
      </c>
      <c r="B621" t="s">
        <v>28</v>
      </c>
      <c r="C621" t="s">
        <v>33</v>
      </c>
      <c r="D621" t="s">
        <v>22</v>
      </c>
      <c r="E621" t="s">
        <v>23</v>
      </c>
      <c r="F621" t="s">
        <v>5</v>
      </c>
      <c r="H621" t="s">
        <v>24</v>
      </c>
      <c r="I621">
        <v>157769</v>
      </c>
      <c r="J621">
        <v>159013</v>
      </c>
      <c r="K621" t="s">
        <v>25</v>
      </c>
      <c r="L621" t="s">
        <v>442</v>
      </c>
      <c r="O621" t="s">
        <v>443</v>
      </c>
      <c r="R621" t="s">
        <v>441</v>
      </c>
      <c r="S621">
        <v>1245</v>
      </c>
      <c r="T621">
        <v>414</v>
      </c>
    </row>
    <row r="622" spans="1:21" x14ac:dyDescent="0.3">
      <c r="A622">
        <v>621</v>
      </c>
      <c r="B622" t="s">
        <v>20</v>
      </c>
      <c r="C622" t="s">
        <v>31</v>
      </c>
      <c r="D622" t="s">
        <v>22</v>
      </c>
      <c r="E622" t="s">
        <v>23</v>
      </c>
      <c r="F622" t="s">
        <v>5</v>
      </c>
      <c r="H622" t="s">
        <v>24</v>
      </c>
      <c r="I622">
        <v>159013</v>
      </c>
      <c r="J622">
        <v>159576</v>
      </c>
      <c r="K622" t="s">
        <v>25</v>
      </c>
      <c r="R622" t="s">
        <v>444</v>
      </c>
      <c r="S622">
        <v>564</v>
      </c>
    </row>
    <row r="623" spans="1:21" x14ac:dyDescent="0.3">
      <c r="A623">
        <v>622</v>
      </c>
      <c r="B623" t="s">
        <v>28</v>
      </c>
      <c r="C623" t="s">
        <v>33</v>
      </c>
      <c r="D623" t="s">
        <v>22</v>
      </c>
      <c r="E623" t="s">
        <v>23</v>
      </c>
      <c r="F623" t="s">
        <v>5</v>
      </c>
      <c r="H623" t="s">
        <v>24</v>
      </c>
      <c r="I623">
        <v>159013</v>
      </c>
      <c r="J623">
        <v>159576</v>
      </c>
      <c r="K623" t="s">
        <v>25</v>
      </c>
      <c r="L623" t="s">
        <v>445</v>
      </c>
      <c r="O623" t="s">
        <v>446</v>
      </c>
      <c r="R623" t="s">
        <v>444</v>
      </c>
      <c r="S623">
        <v>564</v>
      </c>
      <c r="T623">
        <v>187</v>
      </c>
    </row>
    <row r="624" spans="1:21" x14ac:dyDescent="0.3">
      <c r="A624">
        <v>623</v>
      </c>
      <c r="B624" t="s">
        <v>20</v>
      </c>
      <c r="C624" t="s">
        <v>31</v>
      </c>
      <c r="D624" t="s">
        <v>22</v>
      </c>
      <c r="E624" t="s">
        <v>23</v>
      </c>
      <c r="F624" t="s">
        <v>5</v>
      </c>
      <c r="H624" t="s">
        <v>24</v>
      </c>
      <c r="I624">
        <v>159696</v>
      </c>
      <c r="J624">
        <v>160256</v>
      </c>
      <c r="K624" t="s">
        <v>42</v>
      </c>
      <c r="R624" t="s">
        <v>447</v>
      </c>
      <c r="S624">
        <v>561</v>
      </c>
    </row>
    <row r="625" spans="1:20" x14ac:dyDescent="0.3">
      <c r="A625">
        <v>624</v>
      </c>
      <c r="B625" t="s">
        <v>28</v>
      </c>
      <c r="C625" t="s">
        <v>33</v>
      </c>
      <c r="D625" t="s">
        <v>22</v>
      </c>
      <c r="E625" t="s">
        <v>23</v>
      </c>
      <c r="F625" t="s">
        <v>5</v>
      </c>
      <c r="H625" t="s">
        <v>24</v>
      </c>
      <c r="I625">
        <v>159696</v>
      </c>
      <c r="J625">
        <v>160256</v>
      </c>
      <c r="K625" t="s">
        <v>42</v>
      </c>
      <c r="L625" t="s">
        <v>448</v>
      </c>
      <c r="O625" t="s">
        <v>38</v>
      </c>
      <c r="R625" t="s">
        <v>447</v>
      </c>
      <c r="S625">
        <v>561</v>
      </c>
      <c r="T625">
        <v>186</v>
      </c>
    </row>
    <row r="626" spans="1:20" x14ac:dyDescent="0.3">
      <c r="A626">
        <v>625</v>
      </c>
      <c r="B626" t="s">
        <v>20</v>
      </c>
      <c r="C626" t="s">
        <v>31</v>
      </c>
      <c r="D626" t="s">
        <v>22</v>
      </c>
      <c r="E626" t="s">
        <v>23</v>
      </c>
      <c r="F626" t="s">
        <v>5</v>
      </c>
      <c r="H626" t="s">
        <v>24</v>
      </c>
      <c r="I626">
        <v>160507</v>
      </c>
      <c r="J626">
        <v>160848</v>
      </c>
      <c r="K626" t="s">
        <v>25</v>
      </c>
      <c r="R626" t="s">
        <v>449</v>
      </c>
      <c r="S626">
        <v>342</v>
      </c>
    </row>
    <row r="627" spans="1:20" x14ac:dyDescent="0.3">
      <c r="A627">
        <v>626</v>
      </c>
      <c r="B627" t="s">
        <v>28</v>
      </c>
      <c r="C627" t="s">
        <v>33</v>
      </c>
      <c r="D627" t="s">
        <v>22</v>
      </c>
      <c r="E627" t="s">
        <v>23</v>
      </c>
      <c r="F627" t="s">
        <v>5</v>
      </c>
      <c r="H627" t="s">
        <v>24</v>
      </c>
      <c r="I627">
        <v>160507</v>
      </c>
      <c r="J627">
        <v>160848</v>
      </c>
      <c r="K627" t="s">
        <v>25</v>
      </c>
      <c r="L627" t="s">
        <v>450</v>
      </c>
      <c r="O627" t="s">
        <v>38</v>
      </c>
      <c r="R627" t="s">
        <v>449</v>
      </c>
      <c r="S627">
        <v>342</v>
      </c>
      <c r="T627">
        <v>113</v>
      </c>
    </row>
    <row r="628" spans="1:20" x14ac:dyDescent="0.3">
      <c r="A628">
        <v>627</v>
      </c>
      <c r="B628" t="s">
        <v>20</v>
      </c>
      <c r="C628" t="s">
        <v>31</v>
      </c>
      <c r="D628" t="s">
        <v>22</v>
      </c>
      <c r="E628" t="s">
        <v>23</v>
      </c>
      <c r="F628" t="s">
        <v>5</v>
      </c>
      <c r="H628" t="s">
        <v>24</v>
      </c>
      <c r="I628">
        <v>160964</v>
      </c>
      <c r="J628">
        <v>161869</v>
      </c>
      <c r="K628" t="s">
        <v>42</v>
      </c>
      <c r="R628" t="s">
        <v>451</v>
      </c>
      <c r="S628">
        <v>906</v>
      </c>
    </row>
    <row r="629" spans="1:20" x14ac:dyDescent="0.3">
      <c r="A629">
        <v>628</v>
      </c>
      <c r="B629" t="s">
        <v>28</v>
      </c>
      <c r="C629" t="s">
        <v>33</v>
      </c>
      <c r="D629" t="s">
        <v>22</v>
      </c>
      <c r="E629" t="s">
        <v>23</v>
      </c>
      <c r="F629" t="s">
        <v>5</v>
      </c>
      <c r="H629" t="s">
        <v>24</v>
      </c>
      <c r="I629">
        <v>160964</v>
      </c>
      <c r="J629">
        <v>161869</v>
      </c>
      <c r="K629" t="s">
        <v>42</v>
      </c>
      <c r="L629" t="s">
        <v>452</v>
      </c>
      <c r="O629" t="s">
        <v>453</v>
      </c>
      <c r="R629" t="s">
        <v>451</v>
      </c>
      <c r="S629">
        <v>906</v>
      </c>
      <c r="T629">
        <v>301</v>
      </c>
    </row>
    <row r="630" spans="1:20" x14ac:dyDescent="0.3">
      <c r="A630">
        <v>629</v>
      </c>
      <c r="B630" t="s">
        <v>20</v>
      </c>
      <c r="C630" t="s">
        <v>31</v>
      </c>
      <c r="D630" t="s">
        <v>22</v>
      </c>
      <c r="E630" t="s">
        <v>23</v>
      </c>
      <c r="F630" t="s">
        <v>5</v>
      </c>
      <c r="H630" t="s">
        <v>24</v>
      </c>
      <c r="I630">
        <v>162233</v>
      </c>
      <c r="J630">
        <v>162610</v>
      </c>
      <c r="K630" t="s">
        <v>42</v>
      </c>
      <c r="R630" t="s">
        <v>454</v>
      </c>
      <c r="S630">
        <v>378</v>
      </c>
    </row>
    <row r="631" spans="1:20" x14ac:dyDescent="0.3">
      <c r="A631">
        <v>630</v>
      </c>
      <c r="B631" t="s">
        <v>28</v>
      </c>
      <c r="C631" t="s">
        <v>33</v>
      </c>
      <c r="D631" t="s">
        <v>22</v>
      </c>
      <c r="E631" t="s">
        <v>23</v>
      </c>
      <c r="F631" t="s">
        <v>5</v>
      </c>
      <c r="H631" t="s">
        <v>24</v>
      </c>
      <c r="I631">
        <v>162233</v>
      </c>
      <c r="J631">
        <v>162610</v>
      </c>
      <c r="K631" t="s">
        <v>42</v>
      </c>
      <c r="L631" t="s">
        <v>455</v>
      </c>
      <c r="O631" t="s">
        <v>38</v>
      </c>
      <c r="R631" t="s">
        <v>454</v>
      </c>
      <c r="S631">
        <v>378</v>
      </c>
      <c r="T631">
        <v>125</v>
      </c>
    </row>
    <row r="632" spans="1:20" x14ac:dyDescent="0.3">
      <c r="A632">
        <v>631</v>
      </c>
      <c r="B632" t="s">
        <v>20</v>
      </c>
      <c r="C632" t="s">
        <v>31</v>
      </c>
      <c r="D632" t="s">
        <v>22</v>
      </c>
      <c r="E632" t="s">
        <v>23</v>
      </c>
      <c r="F632" t="s">
        <v>5</v>
      </c>
      <c r="H632" t="s">
        <v>24</v>
      </c>
      <c r="I632">
        <v>162726</v>
      </c>
      <c r="J632">
        <v>163199</v>
      </c>
      <c r="K632" t="s">
        <v>25</v>
      </c>
      <c r="R632" t="s">
        <v>456</v>
      </c>
      <c r="S632">
        <v>474</v>
      </c>
    </row>
    <row r="633" spans="1:20" x14ac:dyDescent="0.3">
      <c r="A633">
        <v>632</v>
      </c>
      <c r="B633" t="s">
        <v>28</v>
      </c>
      <c r="C633" t="s">
        <v>33</v>
      </c>
      <c r="D633" t="s">
        <v>22</v>
      </c>
      <c r="E633" t="s">
        <v>23</v>
      </c>
      <c r="F633" t="s">
        <v>5</v>
      </c>
      <c r="H633" t="s">
        <v>24</v>
      </c>
      <c r="I633">
        <v>162726</v>
      </c>
      <c r="J633">
        <v>163199</v>
      </c>
      <c r="K633" t="s">
        <v>25</v>
      </c>
      <c r="L633" t="s">
        <v>457</v>
      </c>
      <c r="O633" t="s">
        <v>458</v>
      </c>
      <c r="R633" t="s">
        <v>456</v>
      </c>
      <c r="S633">
        <v>474</v>
      </c>
      <c r="T633">
        <v>157</v>
      </c>
    </row>
    <row r="634" spans="1:20" x14ac:dyDescent="0.3">
      <c r="A634">
        <v>633</v>
      </c>
      <c r="B634" t="s">
        <v>20</v>
      </c>
      <c r="C634" t="s">
        <v>31</v>
      </c>
      <c r="D634" t="s">
        <v>22</v>
      </c>
      <c r="E634" t="s">
        <v>23</v>
      </c>
      <c r="F634" t="s">
        <v>5</v>
      </c>
      <c r="H634" t="s">
        <v>24</v>
      </c>
      <c r="I634">
        <v>163345</v>
      </c>
      <c r="J634">
        <v>164115</v>
      </c>
      <c r="K634" t="s">
        <v>25</v>
      </c>
      <c r="R634" t="s">
        <v>459</v>
      </c>
      <c r="S634">
        <v>771</v>
      </c>
    </row>
    <row r="635" spans="1:20" x14ac:dyDescent="0.3">
      <c r="A635">
        <v>634</v>
      </c>
      <c r="B635" t="s">
        <v>28</v>
      </c>
      <c r="C635" t="s">
        <v>33</v>
      </c>
      <c r="D635" t="s">
        <v>22</v>
      </c>
      <c r="E635" t="s">
        <v>23</v>
      </c>
      <c r="F635" t="s">
        <v>5</v>
      </c>
      <c r="H635" t="s">
        <v>24</v>
      </c>
      <c r="I635">
        <v>163345</v>
      </c>
      <c r="J635">
        <v>164115</v>
      </c>
      <c r="K635" t="s">
        <v>25</v>
      </c>
      <c r="L635" t="s">
        <v>460</v>
      </c>
      <c r="O635" t="s">
        <v>461</v>
      </c>
      <c r="R635" t="s">
        <v>459</v>
      </c>
      <c r="S635">
        <v>771</v>
      </c>
      <c r="T635">
        <v>256</v>
      </c>
    </row>
    <row r="636" spans="1:20" x14ac:dyDescent="0.3">
      <c r="A636">
        <v>635</v>
      </c>
      <c r="B636" t="s">
        <v>20</v>
      </c>
      <c r="C636" t="s">
        <v>31</v>
      </c>
      <c r="D636" t="s">
        <v>22</v>
      </c>
      <c r="E636" t="s">
        <v>23</v>
      </c>
      <c r="F636" t="s">
        <v>5</v>
      </c>
      <c r="H636" t="s">
        <v>24</v>
      </c>
      <c r="I636">
        <v>164125</v>
      </c>
      <c r="J636">
        <v>164559</v>
      </c>
      <c r="K636" t="s">
        <v>25</v>
      </c>
      <c r="R636" t="s">
        <v>462</v>
      </c>
      <c r="S636">
        <v>435</v>
      </c>
    </row>
    <row r="637" spans="1:20" x14ac:dyDescent="0.3">
      <c r="A637">
        <v>636</v>
      </c>
      <c r="B637" t="s">
        <v>28</v>
      </c>
      <c r="C637" t="s">
        <v>33</v>
      </c>
      <c r="D637" t="s">
        <v>22</v>
      </c>
      <c r="E637" t="s">
        <v>23</v>
      </c>
      <c r="F637" t="s">
        <v>5</v>
      </c>
      <c r="H637" t="s">
        <v>24</v>
      </c>
      <c r="I637">
        <v>164125</v>
      </c>
      <c r="J637">
        <v>164559</v>
      </c>
      <c r="K637" t="s">
        <v>25</v>
      </c>
      <c r="L637" t="s">
        <v>463</v>
      </c>
      <c r="O637" t="s">
        <v>464</v>
      </c>
      <c r="R637" t="s">
        <v>462</v>
      </c>
      <c r="S637">
        <v>435</v>
      </c>
      <c r="T637">
        <v>144</v>
      </c>
    </row>
    <row r="638" spans="1:20" x14ac:dyDescent="0.3">
      <c r="A638">
        <v>637</v>
      </c>
      <c r="B638" t="s">
        <v>20</v>
      </c>
      <c r="C638" t="s">
        <v>31</v>
      </c>
      <c r="D638" t="s">
        <v>22</v>
      </c>
      <c r="E638" t="s">
        <v>23</v>
      </c>
      <c r="F638" t="s">
        <v>5</v>
      </c>
      <c r="H638" t="s">
        <v>24</v>
      </c>
      <c r="I638">
        <v>164685</v>
      </c>
      <c r="J638">
        <v>165068</v>
      </c>
      <c r="K638" t="s">
        <v>42</v>
      </c>
      <c r="R638" t="s">
        <v>465</v>
      </c>
      <c r="S638">
        <v>384</v>
      </c>
    </row>
    <row r="639" spans="1:20" x14ac:dyDescent="0.3">
      <c r="A639">
        <v>638</v>
      </c>
      <c r="B639" t="s">
        <v>28</v>
      </c>
      <c r="C639" t="s">
        <v>33</v>
      </c>
      <c r="D639" t="s">
        <v>22</v>
      </c>
      <c r="E639" t="s">
        <v>23</v>
      </c>
      <c r="F639" t="s">
        <v>5</v>
      </c>
      <c r="H639" t="s">
        <v>24</v>
      </c>
      <c r="I639">
        <v>164685</v>
      </c>
      <c r="J639">
        <v>165068</v>
      </c>
      <c r="K639" t="s">
        <v>42</v>
      </c>
      <c r="L639" t="s">
        <v>466</v>
      </c>
      <c r="O639" t="s">
        <v>467</v>
      </c>
      <c r="R639" t="s">
        <v>465</v>
      </c>
      <c r="S639">
        <v>384</v>
      </c>
      <c r="T639">
        <v>127</v>
      </c>
    </row>
    <row r="640" spans="1:20" x14ac:dyDescent="0.3">
      <c r="A640">
        <v>639</v>
      </c>
      <c r="B640" t="s">
        <v>20</v>
      </c>
      <c r="C640" t="s">
        <v>31</v>
      </c>
      <c r="D640" t="s">
        <v>22</v>
      </c>
      <c r="E640" t="s">
        <v>23</v>
      </c>
      <c r="F640" t="s">
        <v>5</v>
      </c>
      <c r="H640" t="s">
        <v>24</v>
      </c>
      <c r="I640">
        <v>165138</v>
      </c>
      <c r="J640">
        <v>165962</v>
      </c>
      <c r="K640" t="s">
        <v>42</v>
      </c>
      <c r="R640" t="s">
        <v>468</v>
      </c>
      <c r="S640">
        <v>825</v>
      </c>
    </row>
    <row r="641" spans="1:20" x14ac:dyDescent="0.3">
      <c r="A641">
        <v>640</v>
      </c>
      <c r="B641" t="s">
        <v>28</v>
      </c>
      <c r="C641" t="s">
        <v>33</v>
      </c>
      <c r="D641" t="s">
        <v>22</v>
      </c>
      <c r="E641" t="s">
        <v>23</v>
      </c>
      <c r="F641" t="s">
        <v>5</v>
      </c>
      <c r="H641" t="s">
        <v>24</v>
      </c>
      <c r="I641">
        <v>165138</v>
      </c>
      <c r="J641">
        <v>165962</v>
      </c>
      <c r="K641" t="s">
        <v>42</v>
      </c>
      <c r="L641" t="s">
        <v>469</v>
      </c>
      <c r="O641" t="s">
        <v>470</v>
      </c>
      <c r="R641" t="s">
        <v>468</v>
      </c>
      <c r="S641">
        <v>825</v>
      </c>
      <c r="T641">
        <v>274</v>
      </c>
    </row>
    <row r="642" spans="1:20" x14ac:dyDescent="0.3">
      <c r="A642">
        <v>641</v>
      </c>
      <c r="B642" t="s">
        <v>20</v>
      </c>
      <c r="C642" t="s">
        <v>31</v>
      </c>
      <c r="D642" t="s">
        <v>22</v>
      </c>
      <c r="E642" t="s">
        <v>23</v>
      </c>
      <c r="F642" t="s">
        <v>5</v>
      </c>
      <c r="H642" t="s">
        <v>24</v>
      </c>
      <c r="I642">
        <v>166172</v>
      </c>
      <c r="J642">
        <v>166633</v>
      </c>
      <c r="K642" t="s">
        <v>42</v>
      </c>
      <c r="R642" t="s">
        <v>471</v>
      </c>
      <c r="S642">
        <v>462</v>
      </c>
    </row>
    <row r="643" spans="1:20" x14ac:dyDescent="0.3">
      <c r="A643">
        <v>642</v>
      </c>
      <c r="B643" t="s">
        <v>28</v>
      </c>
      <c r="C643" t="s">
        <v>33</v>
      </c>
      <c r="D643" t="s">
        <v>22</v>
      </c>
      <c r="E643" t="s">
        <v>23</v>
      </c>
      <c r="F643" t="s">
        <v>5</v>
      </c>
      <c r="H643" t="s">
        <v>24</v>
      </c>
      <c r="I643">
        <v>166172</v>
      </c>
      <c r="J643">
        <v>166633</v>
      </c>
      <c r="K643" t="s">
        <v>42</v>
      </c>
      <c r="L643" t="s">
        <v>472</v>
      </c>
      <c r="O643" t="s">
        <v>473</v>
      </c>
      <c r="R643" t="s">
        <v>471</v>
      </c>
      <c r="S643">
        <v>462</v>
      </c>
      <c r="T643">
        <v>153</v>
      </c>
    </row>
    <row r="644" spans="1:20" x14ac:dyDescent="0.3">
      <c r="A644">
        <v>643</v>
      </c>
      <c r="B644" t="s">
        <v>20</v>
      </c>
      <c r="C644" t="s">
        <v>31</v>
      </c>
      <c r="D644" t="s">
        <v>22</v>
      </c>
      <c r="E644" t="s">
        <v>23</v>
      </c>
      <c r="F644" t="s">
        <v>5</v>
      </c>
      <c r="H644" t="s">
        <v>24</v>
      </c>
      <c r="I644">
        <v>166632</v>
      </c>
      <c r="J644">
        <v>166847</v>
      </c>
      <c r="K644" t="s">
        <v>25</v>
      </c>
      <c r="R644" t="s">
        <v>474</v>
      </c>
      <c r="S644">
        <v>216</v>
      </c>
    </row>
    <row r="645" spans="1:20" x14ac:dyDescent="0.3">
      <c r="A645">
        <v>644</v>
      </c>
      <c r="B645" t="s">
        <v>28</v>
      </c>
      <c r="C645" t="s">
        <v>33</v>
      </c>
      <c r="D645" t="s">
        <v>22</v>
      </c>
      <c r="E645" t="s">
        <v>23</v>
      </c>
      <c r="F645" t="s">
        <v>5</v>
      </c>
      <c r="H645" t="s">
        <v>24</v>
      </c>
      <c r="I645">
        <v>166632</v>
      </c>
      <c r="J645">
        <v>166847</v>
      </c>
      <c r="K645" t="s">
        <v>25</v>
      </c>
      <c r="L645" t="s">
        <v>475</v>
      </c>
      <c r="O645" t="s">
        <v>38</v>
      </c>
      <c r="R645" t="s">
        <v>474</v>
      </c>
      <c r="S645">
        <v>216</v>
      </c>
      <c r="T645">
        <v>71</v>
      </c>
    </row>
    <row r="646" spans="1:20" x14ac:dyDescent="0.3">
      <c r="A646">
        <v>645</v>
      </c>
      <c r="B646" t="s">
        <v>20</v>
      </c>
      <c r="C646" t="s">
        <v>31</v>
      </c>
      <c r="D646" t="s">
        <v>22</v>
      </c>
      <c r="E646" t="s">
        <v>23</v>
      </c>
      <c r="F646" t="s">
        <v>5</v>
      </c>
      <c r="H646" t="s">
        <v>24</v>
      </c>
      <c r="I646">
        <v>167048</v>
      </c>
      <c r="J646">
        <v>168433</v>
      </c>
      <c r="K646" t="s">
        <v>25</v>
      </c>
      <c r="R646" t="s">
        <v>476</v>
      </c>
      <c r="S646">
        <v>1386</v>
      </c>
    </row>
    <row r="647" spans="1:20" x14ac:dyDescent="0.3">
      <c r="A647">
        <v>646</v>
      </c>
      <c r="B647" t="s">
        <v>28</v>
      </c>
      <c r="C647" t="s">
        <v>33</v>
      </c>
      <c r="D647" t="s">
        <v>22</v>
      </c>
      <c r="E647" t="s">
        <v>23</v>
      </c>
      <c r="F647" t="s">
        <v>5</v>
      </c>
      <c r="H647" t="s">
        <v>24</v>
      </c>
      <c r="I647">
        <v>167048</v>
      </c>
      <c r="J647">
        <v>168433</v>
      </c>
      <c r="K647" t="s">
        <v>25</v>
      </c>
      <c r="L647" t="s">
        <v>477</v>
      </c>
      <c r="O647" t="s">
        <v>41</v>
      </c>
      <c r="R647" t="s">
        <v>476</v>
      </c>
      <c r="S647">
        <v>1386</v>
      </c>
      <c r="T647">
        <v>461</v>
      </c>
    </row>
    <row r="648" spans="1:20" x14ac:dyDescent="0.3">
      <c r="A648">
        <v>647</v>
      </c>
      <c r="B648" t="s">
        <v>20</v>
      </c>
      <c r="C648" t="s">
        <v>31</v>
      </c>
      <c r="D648" t="s">
        <v>22</v>
      </c>
      <c r="E648" t="s">
        <v>23</v>
      </c>
      <c r="F648" t="s">
        <v>5</v>
      </c>
      <c r="H648" t="s">
        <v>24</v>
      </c>
      <c r="I648">
        <v>168605</v>
      </c>
      <c r="J648">
        <v>168931</v>
      </c>
      <c r="K648" t="s">
        <v>25</v>
      </c>
      <c r="R648" t="s">
        <v>478</v>
      </c>
      <c r="S648">
        <v>327</v>
      </c>
    </row>
    <row r="649" spans="1:20" x14ac:dyDescent="0.3">
      <c r="A649">
        <v>648</v>
      </c>
      <c r="B649" t="s">
        <v>28</v>
      </c>
      <c r="C649" t="s">
        <v>33</v>
      </c>
      <c r="D649" t="s">
        <v>22</v>
      </c>
      <c r="E649" t="s">
        <v>23</v>
      </c>
      <c r="F649" t="s">
        <v>5</v>
      </c>
      <c r="H649" t="s">
        <v>24</v>
      </c>
      <c r="I649">
        <v>168605</v>
      </c>
      <c r="J649">
        <v>168931</v>
      </c>
      <c r="K649" t="s">
        <v>25</v>
      </c>
      <c r="L649" t="s">
        <v>479</v>
      </c>
      <c r="O649" t="s">
        <v>38</v>
      </c>
      <c r="R649" t="s">
        <v>478</v>
      </c>
      <c r="S649">
        <v>327</v>
      </c>
      <c r="T649">
        <v>108</v>
      </c>
    </row>
    <row r="650" spans="1:20" x14ac:dyDescent="0.3">
      <c r="A650">
        <v>649</v>
      </c>
      <c r="B650" t="s">
        <v>20</v>
      </c>
      <c r="C650" t="s">
        <v>31</v>
      </c>
      <c r="D650" t="s">
        <v>22</v>
      </c>
      <c r="E650" t="s">
        <v>23</v>
      </c>
      <c r="F650" t="s">
        <v>5</v>
      </c>
      <c r="H650" t="s">
        <v>24</v>
      </c>
      <c r="I650">
        <v>168922</v>
      </c>
      <c r="J650">
        <v>169719</v>
      </c>
      <c r="K650" t="s">
        <v>42</v>
      </c>
      <c r="R650" t="s">
        <v>480</v>
      </c>
      <c r="S650">
        <v>798</v>
      </c>
    </row>
    <row r="651" spans="1:20" x14ac:dyDescent="0.3">
      <c r="A651">
        <v>650</v>
      </c>
      <c r="B651" t="s">
        <v>28</v>
      </c>
      <c r="C651" t="s">
        <v>33</v>
      </c>
      <c r="D651" t="s">
        <v>22</v>
      </c>
      <c r="E651" t="s">
        <v>23</v>
      </c>
      <c r="F651" t="s">
        <v>5</v>
      </c>
      <c r="H651" t="s">
        <v>24</v>
      </c>
      <c r="I651">
        <v>168922</v>
      </c>
      <c r="J651">
        <v>169719</v>
      </c>
      <c r="K651" t="s">
        <v>42</v>
      </c>
      <c r="L651" t="s">
        <v>481</v>
      </c>
      <c r="O651" t="s">
        <v>41</v>
      </c>
      <c r="R651" t="s">
        <v>480</v>
      </c>
      <c r="S651">
        <v>798</v>
      </c>
      <c r="T651">
        <v>265</v>
      </c>
    </row>
    <row r="652" spans="1:20" x14ac:dyDescent="0.3">
      <c r="A652">
        <v>651</v>
      </c>
      <c r="B652" t="s">
        <v>20</v>
      </c>
      <c r="C652" t="s">
        <v>31</v>
      </c>
      <c r="D652" t="s">
        <v>22</v>
      </c>
      <c r="E652" t="s">
        <v>23</v>
      </c>
      <c r="F652" t="s">
        <v>5</v>
      </c>
      <c r="H652" t="s">
        <v>24</v>
      </c>
      <c r="I652">
        <v>170344</v>
      </c>
      <c r="J652">
        <v>170604</v>
      </c>
      <c r="K652" t="s">
        <v>25</v>
      </c>
      <c r="R652" t="s">
        <v>482</v>
      </c>
      <c r="S652">
        <v>261</v>
      </c>
    </row>
    <row r="653" spans="1:20" x14ac:dyDescent="0.3">
      <c r="A653">
        <v>652</v>
      </c>
      <c r="B653" t="s">
        <v>28</v>
      </c>
      <c r="C653" t="s">
        <v>33</v>
      </c>
      <c r="D653" t="s">
        <v>22</v>
      </c>
      <c r="E653" t="s">
        <v>23</v>
      </c>
      <c r="F653" t="s">
        <v>5</v>
      </c>
      <c r="H653" t="s">
        <v>24</v>
      </c>
      <c r="I653">
        <v>170344</v>
      </c>
      <c r="J653">
        <v>170604</v>
      </c>
      <c r="K653" t="s">
        <v>25</v>
      </c>
      <c r="L653" t="s">
        <v>483</v>
      </c>
      <c r="O653" t="s">
        <v>38</v>
      </c>
      <c r="R653" t="s">
        <v>482</v>
      </c>
      <c r="S653">
        <v>261</v>
      </c>
      <c r="T653">
        <v>86</v>
      </c>
    </row>
    <row r="654" spans="1:20" x14ac:dyDescent="0.3">
      <c r="A654">
        <v>653</v>
      </c>
      <c r="B654" t="s">
        <v>20</v>
      </c>
      <c r="C654" t="s">
        <v>31</v>
      </c>
      <c r="D654" t="s">
        <v>22</v>
      </c>
      <c r="E654" t="s">
        <v>23</v>
      </c>
      <c r="F654" t="s">
        <v>5</v>
      </c>
      <c r="H654" t="s">
        <v>24</v>
      </c>
      <c r="I654">
        <v>170714</v>
      </c>
      <c r="J654">
        <v>171919</v>
      </c>
      <c r="K654" t="s">
        <v>42</v>
      </c>
      <c r="R654" t="s">
        <v>484</v>
      </c>
      <c r="S654">
        <v>1206</v>
      </c>
    </row>
    <row r="655" spans="1:20" x14ac:dyDescent="0.3">
      <c r="A655">
        <v>654</v>
      </c>
      <c r="B655" t="s">
        <v>28</v>
      </c>
      <c r="C655" t="s">
        <v>33</v>
      </c>
      <c r="D655" t="s">
        <v>22</v>
      </c>
      <c r="E655" t="s">
        <v>23</v>
      </c>
      <c r="F655" t="s">
        <v>5</v>
      </c>
      <c r="H655" t="s">
        <v>24</v>
      </c>
      <c r="I655">
        <v>170714</v>
      </c>
      <c r="J655">
        <v>171919</v>
      </c>
      <c r="K655" t="s">
        <v>42</v>
      </c>
      <c r="L655" t="s">
        <v>485</v>
      </c>
      <c r="O655" t="s">
        <v>360</v>
      </c>
      <c r="R655" t="s">
        <v>484</v>
      </c>
      <c r="S655">
        <v>1206</v>
      </c>
      <c r="T655">
        <v>401</v>
      </c>
    </row>
    <row r="656" spans="1:20" x14ac:dyDescent="0.3">
      <c r="A656">
        <v>655</v>
      </c>
      <c r="B656" t="s">
        <v>20</v>
      </c>
      <c r="C656" t="s">
        <v>31</v>
      </c>
      <c r="D656" t="s">
        <v>22</v>
      </c>
      <c r="E656" t="s">
        <v>23</v>
      </c>
      <c r="F656" t="s">
        <v>5</v>
      </c>
      <c r="H656" t="s">
        <v>24</v>
      </c>
      <c r="I656">
        <v>172044</v>
      </c>
      <c r="J656">
        <v>174248</v>
      </c>
      <c r="K656" t="s">
        <v>42</v>
      </c>
      <c r="R656" t="s">
        <v>486</v>
      </c>
      <c r="S656">
        <v>2205</v>
      </c>
    </row>
    <row r="657" spans="1:21" x14ac:dyDescent="0.3">
      <c r="A657">
        <v>656</v>
      </c>
      <c r="B657" t="s">
        <v>28</v>
      </c>
      <c r="C657" t="s">
        <v>33</v>
      </c>
      <c r="D657" t="s">
        <v>22</v>
      </c>
      <c r="E657" t="s">
        <v>23</v>
      </c>
      <c r="F657" t="s">
        <v>5</v>
      </c>
      <c r="H657" t="s">
        <v>24</v>
      </c>
      <c r="I657">
        <v>172044</v>
      </c>
      <c r="J657">
        <v>174248</v>
      </c>
      <c r="K657" t="s">
        <v>42</v>
      </c>
      <c r="L657" t="s">
        <v>487</v>
      </c>
      <c r="O657" t="s">
        <v>488</v>
      </c>
      <c r="R657" t="s">
        <v>486</v>
      </c>
      <c r="S657">
        <v>2205</v>
      </c>
      <c r="T657">
        <v>734</v>
      </c>
    </row>
    <row r="658" spans="1:21" x14ac:dyDescent="0.3">
      <c r="A658">
        <v>657</v>
      </c>
      <c r="B658" t="s">
        <v>20</v>
      </c>
      <c r="C658" t="s">
        <v>31</v>
      </c>
      <c r="D658" t="s">
        <v>22</v>
      </c>
      <c r="E658" t="s">
        <v>23</v>
      </c>
      <c r="F658" t="s">
        <v>5</v>
      </c>
      <c r="H658" t="s">
        <v>24</v>
      </c>
      <c r="I658">
        <v>174384</v>
      </c>
      <c r="J658">
        <v>176840</v>
      </c>
      <c r="K658" t="s">
        <v>25</v>
      </c>
      <c r="R658" t="s">
        <v>489</v>
      </c>
      <c r="S658">
        <v>2457</v>
      </c>
    </row>
    <row r="659" spans="1:21" x14ac:dyDescent="0.3">
      <c r="A659">
        <v>658</v>
      </c>
      <c r="B659" t="s">
        <v>28</v>
      </c>
      <c r="C659" t="s">
        <v>33</v>
      </c>
      <c r="D659" t="s">
        <v>22</v>
      </c>
      <c r="E659" t="s">
        <v>23</v>
      </c>
      <c r="F659" t="s">
        <v>5</v>
      </c>
      <c r="H659" t="s">
        <v>24</v>
      </c>
      <c r="I659">
        <v>174384</v>
      </c>
      <c r="J659">
        <v>176840</v>
      </c>
      <c r="K659" t="s">
        <v>25</v>
      </c>
      <c r="L659" t="s">
        <v>490</v>
      </c>
      <c r="O659" t="s">
        <v>440</v>
      </c>
      <c r="R659" t="s">
        <v>489</v>
      </c>
      <c r="S659">
        <v>2457</v>
      </c>
      <c r="T659">
        <v>818</v>
      </c>
    </row>
    <row r="660" spans="1:21" x14ac:dyDescent="0.3">
      <c r="A660">
        <v>659</v>
      </c>
      <c r="B660" t="s">
        <v>20</v>
      </c>
      <c r="C660" t="s">
        <v>31</v>
      </c>
      <c r="D660" t="s">
        <v>22</v>
      </c>
      <c r="E660" t="s">
        <v>23</v>
      </c>
      <c r="F660" t="s">
        <v>5</v>
      </c>
      <c r="H660" t="s">
        <v>24</v>
      </c>
      <c r="I660">
        <v>176984</v>
      </c>
      <c r="J660">
        <v>177577</v>
      </c>
      <c r="K660" t="s">
        <v>25</v>
      </c>
      <c r="R660" t="s">
        <v>491</v>
      </c>
      <c r="S660">
        <v>594</v>
      </c>
    </row>
    <row r="661" spans="1:21" x14ac:dyDescent="0.3">
      <c r="A661">
        <v>660</v>
      </c>
      <c r="B661" t="s">
        <v>28</v>
      </c>
      <c r="C661" t="s">
        <v>33</v>
      </c>
      <c r="D661" t="s">
        <v>22</v>
      </c>
      <c r="E661" t="s">
        <v>23</v>
      </c>
      <c r="F661" t="s">
        <v>5</v>
      </c>
      <c r="H661" t="s">
        <v>24</v>
      </c>
      <c r="I661">
        <v>176984</v>
      </c>
      <c r="J661">
        <v>177577</v>
      </c>
      <c r="K661" t="s">
        <v>25</v>
      </c>
      <c r="L661" t="s">
        <v>492</v>
      </c>
      <c r="O661" t="s">
        <v>38</v>
      </c>
      <c r="R661" t="s">
        <v>491</v>
      </c>
      <c r="S661">
        <v>594</v>
      </c>
      <c r="T661">
        <v>197</v>
      </c>
    </row>
    <row r="662" spans="1:21" x14ac:dyDescent="0.3">
      <c r="A662">
        <v>661</v>
      </c>
      <c r="B662" t="s">
        <v>20</v>
      </c>
      <c r="C662" t="s">
        <v>31</v>
      </c>
      <c r="D662" t="s">
        <v>22</v>
      </c>
      <c r="E662" t="s">
        <v>23</v>
      </c>
      <c r="F662" t="s">
        <v>5</v>
      </c>
      <c r="H662" t="s">
        <v>24</v>
      </c>
      <c r="I662">
        <v>177570</v>
      </c>
      <c r="J662">
        <v>177911</v>
      </c>
      <c r="K662" t="s">
        <v>42</v>
      </c>
      <c r="R662" t="s">
        <v>493</v>
      </c>
      <c r="S662">
        <v>342</v>
      </c>
    </row>
    <row r="663" spans="1:21" x14ac:dyDescent="0.3">
      <c r="A663">
        <v>662</v>
      </c>
      <c r="B663" t="s">
        <v>28</v>
      </c>
      <c r="C663" t="s">
        <v>33</v>
      </c>
      <c r="D663" t="s">
        <v>22</v>
      </c>
      <c r="E663" t="s">
        <v>23</v>
      </c>
      <c r="F663" t="s">
        <v>5</v>
      </c>
      <c r="H663" t="s">
        <v>24</v>
      </c>
      <c r="I663">
        <v>177570</v>
      </c>
      <c r="J663">
        <v>177911</v>
      </c>
      <c r="K663" t="s">
        <v>42</v>
      </c>
      <c r="L663" t="s">
        <v>494</v>
      </c>
      <c r="O663" t="s">
        <v>41</v>
      </c>
      <c r="R663" t="s">
        <v>493</v>
      </c>
      <c r="S663">
        <v>342</v>
      </c>
      <c r="T663">
        <v>113</v>
      </c>
    </row>
    <row r="664" spans="1:21" x14ac:dyDescent="0.3">
      <c r="A664">
        <v>663</v>
      </c>
      <c r="B664" t="s">
        <v>20</v>
      </c>
      <c r="C664" t="s">
        <v>31</v>
      </c>
      <c r="D664" t="s">
        <v>22</v>
      </c>
      <c r="E664" t="s">
        <v>23</v>
      </c>
      <c r="F664" t="s">
        <v>5</v>
      </c>
      <c r="H664" t="s">
        <v>24</v>
      </c>
      <c r="I664">
        <v>178196</v>
      </c>
      <c r="J664">
        <v>179581</v>
      </c>
      <c r="K664" t="s">
        <v>25</v>
      </c>
      <c r="R664" t="s">
        <v>495</v>
      </c>
      <c r="S664">
        <v>1386</v>
      </c>
    </row>
    <row r="665" spans="1:21" x14ac:dyDescent="0.3">
      <c r="A665">
        <v>664</v>
      </c>
      <c r="B665" t="s">
        <v>28</v>
      </c>
      <c r="C665" t="s">
        <v>33</v>
      </c>
      <c r="D665" t="s">
        <v>22</v>
      </c>
      <c r="E665" t="s">
        <v>23</v>
      </c>
      <c r="F665" t="s">
        <v>5</v>
      </c>
      <c r="H665" t="s">
        <v>24</v>
      </c>
      <c r="I665">
        <v>178196</v>
      </c>
      <c r="J665">
        <v>179581</v>
      </c>
      <c r="K665" t="s">
        <v>25</v>
      </c>
      <c r="L665" t="s">
        <v>496</v>
      </c>
      <c r="O665" t="s">
        <v>41</v>
      </c>
      <c r="R665" t="s">
        <v>495</v>
      </c>
      <c r="S665">
        <v>1386</v>
      </c>
      <c r="T665">
        <v>461</v>
      </c>
    </row>
    <row r="666" spans="1:21" x14ac:dyDescent="0.3">
      <c r="A666">
        <v>665</v>
      </c>
      <c r="B666" t="s">
        <v>20</v>
      </c>
      <c r="C666" t="s">
        <v>31</v>
      </c>
      <c r="D666" t="s">
        <v>22</v>
      </c>
      <c r="E666" t="s">
        <v>23</v>
      </c>
      <c r="F666" t="s">
        <v>5</v>
      </c>
      <c r="H666" t="s">
        <v>24</v>
      </c>
      <c r="I666">
        <v>179843</v>
      </c>
      <c r="J666">
        <v>180865</v>
      </c>
      <c r="K666" t="s">
        <v>25</v>
      </c>
      <c r="R666" t="s">
        <v>497</v>
      </c>
      <c r="S666">
        <v>1023</v>
      </c>
    </row>
    <row r="667" spans="1:21" x14ac:dyDescent="0.3">
      <c r="A667">
        <v>666</v>
      </c>
      <c r="B667" t="s">
        <v>28</v>
      </c>
      <c r="C667" t="s">
        <v>33</v>
      </c>
      <c r="D667" t="s">
        <v>22</v>
      </c>
      <c r="E667" t="s">
        <v>23</v>
      </c>
      <c r="F667" t="s">
        <v>5</v>
      </c>
      <c r="H667" t="s">
        <v>24</v>
      </c>
      <c r="I667">
        <v>179843</v>
      </c>
      <c r="J667">
        <v>180865</v>
      </c>
      <c r="K667" t="s">
        <v>25</v>
      </c>
      <c r="L667" t="s">
        <v>498</v>
      </c>
      <c r="O667" t="s">
        <v>41</v>
      </c>
      <c r="R667" t="s">
        <v>497</v>
      </c>
      <c r="S667">
        <v>1023</v>
      </c>
      <c r="T667">
        <v>340</v>
      </c>
    </row>
    <row r="668" spans="1:21" x14ac:dyDescent="0.3">
      <c r="A668">
        <v>667</v>
      </c>
      <c r="B668" t="s">
        <v>20</v>
      </c>
      <c r="C668" t="s">
        <v>31</v>
      </c>
      <c r="D668" t="s">
        <v>22</v>
      </c>
      <c r="E668" t="s">
        <v>23</v>
      </c>
      <c r="F668" t="s">
        <v>5</v>
      </c>
      <c r="H668" t="s">
        <v>24</v>
      </c>
      <c r="I668">
        <v>181219</v>
      </c>
      <c r="J668">
        <v>181482</v>
      </c>
      <c r="K668" t="s">
        <v>25</v>
      </c>
      <c r="R668" t="s">
        <v>499</v>
      </c>
      <c r="S668">
        <v>264</v>
      </c>
    </row>
    <row r="669" spans="1:21" x14ac:dyDescent="0.3">
      <c r="A669">
        <v>668</v>
      </c>
      <c r="B669" t="s">
        <v>28</v>
      </c>
      <c r="C669" t="s">
        <v>33</v>
      </c>
      <c r="D669" t="s">
        <v>22</v>
      </c>
      <c r="E669" t="s">
        <v>23</v>
      </c>
      <c r="F669" t="s">
        <v>5</v>
      </c>
      <c r="H669" t="s">
        <v>24</v>
      </c>
      <c r="I669">
        <v>181219</v>
      </c>
      <c r="J669">
        <v>181482</v>
      </c>
      <c r="K669" t="s">
        <v>25</v>
      </c>
      <c r="L669" t="s">
        <v>500</v>
      </c>
      <c r="O669" t="s">
        <v>41</v>
      </c>
      <c r="R669" t="s">
        <v>499</v>
      </c>
      <c r="S669">
        <v>264</v>
      </c>
      <c r="T669">
        <v>87</v>
      </c>
    </row>
    <row r="670" spans="1:21" x14ac:dyDescent="0.3">
      <c r="A670">
        <v>669</v>
      </c>
      <c r="B670" t="s">
        <v>20</v>
      </c>
      <c r="C670" t="s">
        <v>31</v>
      </c>
      <c r="D670" t="s">
        <v>22</v>
      </c>
      <c r="E670" t="s">
        <v>23</v>
      </c>
      <c r="F670" t="s">
        <v>5</v>
      </c>
      <c r="H670" t="s">
        <v>24</v>
      </c>
      <c r="I670">
        <v>181479</v>
      </c>
      <c r="J670">
        <v>182306</v>
      </c>
      <c r="K670" t="s">
        <v>25</v>
      </c>
      <c r="R670" t="s">
        <v>501</v>
      </c>
      <c r="S670">
        <v>828</v>
      </c>
    </row>
    <row r="671" spans="1:21" x14ac:dyDescent="0.3">
      <c r="A671">
        <v>670</v>
      </c>
      <c r="B671" t="s">
        <v>28</v>
      </c>
      <c r="C671" t="s">
        <v>33</v>
      </c>
      <c r="D671" t="s">
        <v>22</v>
      </c>
      <c r="E671" t="s">
        <v>23</v>
      </c>
      <c r="F671" t="s">
        <v>5</v>
      </c>
      <c r="H671" t="s">
        <v>24</v>
      </c>
      <c r="I671">
        <v>181479</v>
      </c>
      <c r="J671">
        <v>182306</v>
      </c>
      <c r="K671" t="s">
        <v>25</v>
      </c>
      <c r="L671" t="s">
        <v>502</v>
      </c>
      <c r="O671" t="s">
        <v>41</v>
      </c>
      <c r="R671" t="s">
        <v>501</v>
      </c>
      <c r="S671">
        <v>828</v>
      </c>
      <c r="T671">
        <v>275</v>
      </c>
    </row>
    <row r="672" spans="1:21" x14ac:dyDescent="0.3">
      <c r="A672">
        <v>671</v>
      </c>
      <c r="B672" t="s">
        <v>20</v>
      </c>
      <c r="C672" t="s">
        <v>21</v>
      </c>
      <c r="D672" t="s">
        <v>22</v>
      </c>
      <c r="E672" t="s">
        <v>23</v>
      </c>
      <c r="F672" t="s">
        <v>5</v>
      </c>
      <c r="H672" t="s">
        <v>24</v>
      </c>
      <c r="I672">
        <v>182316</v>
      </c>
      <c r="J672">
        <v>182990</v>
      </c>
      <c r="K672" t="s">
        <v>42</v>
      </c>
      <c r="R672" t="s">
        <v>503</v>
      </c>
      <c r="S672">
        <v>675</v>
      </c>
      <c r="U672" t="s">
        <v>27</v>
      </c>
    </row>
    <row r="673" spans="1:21" x14ac:dyDescent="0.3">
      <c r="A673">
        <v>672</v>
      </c>
      <c r="B673" t="s">
        <v>28</v>
      </c>
      <c r="C673" t="s">
        <v>29</v>
      </c>
      <c r="D673" t="s">
        <v>22</v>
      </c>
      <c r="E673" t="s">
        <v>23</v>
      </c>
      <c r="F673" t="s">
        <v>5</v>
      </c>
      <c r="H673" t="s">
        <v>24</v>
      </c>
      <c r="I673">
        <v>182316</v>
      </c>
      <c r="J673">
        <v>182990</v>
      </c>
      <c r="K673" t="s">
        <v>42</v>
      </c>
      <c r="O673" t="s">
        <v>504</v>
      </c>
      <c r="R673" t="s">
        <v>503</v>
      </c>
      <c r="S673">
        <v>675</v>
      </c>
      <c r="U673" t="s">
        <v>27</v>
      </c>
    </row>
    <row r="674" spans="1:21" x14ac:dyDescent="0.3">
      <c r="A674">
        <v>673</v>
      </c>
      <c r="B674" t="s">
        <v>20</v>
      </c>
      <c r="C674" t="s">
        <v>31</v>
      </c>
      <c r="D674" t="s">
        <v>22</v>
      </c>
      <c r="E674" t="s">
        <v>23</v>
      </c>
      <c r="F674" t="s">
        <v>5</v>
      </c>
      <c r="H674" t="s">
        <v>24</v>
      </c>
      <c r="I674">
        <v>183061</v>
      </c>
      <c r="J674">
        <v>183261</v>
      </c>
      <c r="K674" t="s">
        <v>42</v>
      </c>
      <c r="R674" t="s">
        <v>505</v>
      </c>
      <c r="S674">
        <v>201</v>
      </c>
    </row>
    <row r="675" spans="1:21" x14ac:dyDescent="0.3">
      <c r="A675">
        <v>674</v>
      </c>
      <c r="B675" t="s">
        <v>28</v>
      </c>
      <c r="C675" t="s">
        <v>33</v>
      </c>
      <c r="D675" t="s">
        <v>22</v>
      </c>
      <c r="E675" t="s">
        <v>23</v>
      </c>
      <c r="F675" t="s">
        <v>5</v>
      </c>
      <c r="H675" t="s">
        <v>24</v>
      </c>
      <c r="I675">
        <v>183061</v>
      </c>
      <c r="J675">
        <v>183261</v>
      </c>
      <c r="K675" t="s">
        <v>42</v>
      </c>
      <c r="L675" t="s">
        <v>506</v>
      </c>
      <c r="O675" t="s">
        <v>38</v>
      </c>
      <c r="R675" t="s">
        <v>505</v>
      </c>
      <c r="S675">
        <v>201</v>
      </c>
      <c r="T675">
        <v>66</v>
      </c>
    </row>
    <row r="676" spans="1:21" x14ac:dyDescent="0.3">
      <c r="A676">
        <v>675</v>
      </c>
      <c r="B676" t="s">
        <v>20</v>
      </c>
      <c r="C676" t="s">
        <v>31</v>
      </c>
      <c r="D676" t="s">
        <v>22</v>
      </c>
      <c r="E676" t="s">
        <v>23</v>
      </c>
      <c r="F676" t="s">
        <v>5</v>
      </c>
      <c r="H676" t="s">
        <v>24</v>
      </c>
      <c r="I676">
        <v>183582</v>
      </c>
      <c r="J676">
        <v>183935</v>
      </c>
      <c r="K676" t="s">
        <v>25</v>
      </c>
      <c r="R676" t="s">
        <v>507</v>
      </c>
      <c r="S676">
        <v>354</v>
      </c>
    </row>
    <row r="677" spans="1:21" x14ac:dyDescent="0.3">
      <c r="A677">
        <v>676</v>
      </c>
      <c r="B677" t="s">
        <v>28</v>
      </c>
      <c r="C677" t="s">
        <v>33</v>
      </c>
      <c r="D677" t="s">
        <v>22</v>
      </c>
      <c r="E677" t="s">
        <v>23</v>
      </c>
      <c r="F677" t="s">
        <v>5</v>
      </c>
      <c r="H677" t="s">
        <v>24</v>
      </c>
      <c r="I677">
        <v>183582</v>
      </c>
      <c r="J677">
        <v>183935</v>
      </c>
      <c r="K677" t="s">
        <v>25</v>
      </c>
      <c r="L677" t="s">
        <v>508</v>
      </c>
      <c r="O677" t="s">
        <v>38</v>
      </c>
      <c r="R677" t="s">
        <v>507</v>
      </c>
      <c r="S677">
        <v>354</v>
      </c>
      <c r="T677">
        <v>117</v>
      </c>
    </row>
    <row r="678" spans="1:21" x14ac:dyDescent="0.3">
      <c r="A678">
        <v>677</v>
      </c>
      <c r="B678" t="s">
        <v>20</v>
      </c>
      <c r="C678" t="s">
        <v>31</v>
      </c>
      <c r="D678" t="s">
        <v>22</v>
      </c>
      <c r="E678" t="s">
        <v>23</v>
      </c>
      <c r="F678" t="s">
        <v>5</v>
      </c>
      <c r="H678" t="s">
        <v>24</v>
      </c>
      <c r="I678">
        <v>183939</v>
      </c>
      <c r="J678">
        <v>185105</v>
      </c>
      <c r="K678" t="s">
        <v>25</v>
      </c>
      <c r="R678" t="s">
        <v>509</v>
      </c>
      <c r="S678">
        <v>1167</v>
      </c>
    </row>
    <row r="679" spans="1:21" x14ac:dyDescent="0.3">
      <c r="A679">
        <v>678</v>
      </c>
      <c r="B679" t="s">
        <v>28</v>
      </c>
      <c r="C679" t="s">
        <v>33</v>
      </c>
      <c r="D679" t="s">
        <v>22</v>
      </c>
      <c r="E679" t="s">
        <v>23</v>
      </c>
      <c r="F679" t="s">
        <v>5</v>
      </c>
      <c r="H679" t="s">
        <v>24</v>
      </c>
      <c r="I679">
        <v>183939</v>
      </c>
      <c r="J679">
        <v>185105</v>
      </c>
      <c r="K679" t="s">
        <v>25</v>
      </c>
      <c r="L679" t="s">
        <v>510</v>
      </c>
      <c r="O679" t="s">
        <v>511</v>
      </c>
      <c r="R679" t="s">
        <v>509</v>
      </c>
      <c r="S679">
        <v>1167</v>
      </c>
      <c r="T679">
        <v>388</v>
      </c>
    </row>
    <row r="680" spans="1:21" x14ac:dyDescent="0.3">
      <c r="A680">
        <v>679</v>
      </c>
      <c r="B680" t="s">
        <v>20</v>
      </c>
      <c r="C680" t="s">
        <v>31</v>
      </c>
      <c r="D680" t="s">
        <v>22</v>
      </c>
      <c r="E680" t="s">
        <v>23</v>
      </c>
      <c r="F680" t="s">
        <v>5</v>
      </c>
      <c r="H680" t="s">
        <v>24</v>
      </c>
      <c r="I680">
        <v>185377</v>
      </c>
      <c r="J680">
        <v>185862</v>
      </c>
      <c r="K680" t="s">
        <v>25</v>
      </c>
      <c r="R680" t="s">
        <v>512</v>
      </c>
      <c r="S680">
        <v>486</v>
      </c>
    </row>
    <row r="681" spans="1:21" x14ac:dyDescent="0.3">
      <c r="A681">
        <v>680</v>
      </c>
      <c r="B681" t="s">
        <v>28</v>
      </c>
      <c r="C681" t="s">
        <v>33</v>
      </c>
      <c r="D681" t="s">
        <v>22</v>
      </c>
      <c r="E681" t="s">
        <v>23</v>
      </c>
      <c r="F681" t="s">
        <v>5</v>
      </c>
      <c r="H681" t="s">
        <v>24</v>
      </c>
      <c r="I681">
        <v>185377</v>
      </c>
      <c r="J681">
        <v>185862</v>
      </c>
      <c r="K681" t="s">
        <v>25</v>
      </c>
      <c r="L681" t="s">
        <v>513</v>
      </c>
      <c r="O681" t="s">
        <v>514</v>
      </c>
      <c r="R681" t="s">
        <v>512</v>
      </c>
      <c r="S681">
        <v>486</v>
      </c>
      <c r="T681">
        <v>161</v>
      </c>
    </row>
    <row r="682" spans="1:21" x14ac:dyDescent="0.3">
      <c r="A682">
        <v>681</v>
      </c>
      <c r="B682" t="s">
        <v>20</v>
      </c>
      <c r="C682" t="s">
        <v>31</v>
      </c>
      <c r="D682" t="s">
        <v>22</v>
      </c>
      <c r="E682" t="s">
        <v>23</v>
      </c>
      <c r="F682" t="s">
        <v>5</v>
      </c>
      <c r="H682" t="s">
        <v>24</v>
      </c>
      <c r="I682">
        <v>185874</v>
      </c>
      <c r="J682">
        <v>186080</v>
      </c>
      <c r="K682" t="s">
        <v>25</v>
      </c>
      <c r="R682" t="s">
        <v>515</v>
      </c>
      <c r="S682">
        <v>207</v>
      </c>
    </row>
    <row r="683" spans="1:21" x14ac:dyDescent="0.3">
      <c r="A683">
        <v>682</v>
      </c>
      <c r="B683" t="s">
        <v>28</v>
      </c>
      <c r="C683" t="s">
        <v>33</v>
      </c>
      <c r="D683" t="s">
        <v>22</v>
      </c>
      <c r="E683" t="s">
        <v>23</v>
      </c>
      <c r="F683" t="s">
        <v>5</v>
      </c>
      <c r="H683" t="s">
        <v>24</v>
      </c>
      <c r="I683">
        <v>185874</v>
      </c>
      <c r="J683">
        <v>186080</v>
      </c>
      <c r="K683" t="s">
        <v>25</v>
      </c>
      <c r="L683" t="s">
        <v>516</v>
      </c>
      <c r="O683" t="s">
        <v>38</v>
      </c>
      <c r="R683" t="s">
        <v>515</v>
      </c>
      <c r="S683">
        <v>207</v>
      </c>
      <c r="T683">
        <v>68</v>
      </c>
    </row>
    <row r="684" spans="1:21" x14ac:dyDescent="0.3">
      <c r="A684">
        <v>683</v>
      </c>
      <c r="B684" t="s">
        <v>20</v>
      </c>
      <c r="C684" t="s">
        <v>31</v>
      </c>
      <c r="D684" t="s">
        <v>22</v>
      </c>
      <c r="E684" t="s">
        <v>23</v>
      </c>
      <c r="F684" t="s">
        <v>5</v>
      </c>
      <c r="H684" t="s">
        <v>24</v>
      </c>
      <c r="I684">
        <v>186333</v>
      </c>
      <c r="J684">
        <v>187616</v>
      </c>
      <c r="K684" t="s">
        <v>42</v>
      </c>
      <c r="R684" t="s">
        <v>517</v>
      </c>
      <c r="S684">
        <v>1284</v>
      </c>
    </row>
    <row r="685" spans="1:21" x14ac:dyDescent="0.3">
      <c r="A685">
        <v>684</v>
      </c>
      <c r="B685" t="s">
        <v>28</v>
      </c>
      <c r="C685" t="s">
        <v>33</v>
      </c>
      <c r="D685" t="s">
        <v>22</v>
      </c>
      <c r="E685" t="s">
        <v>23</v>
      </c>
      <c r="F685" t="s">
        <v>5</v>
      </c>
      <c r="H685" t="s">
        <v>24</v>
      </c>
      <c r="I685">
        <v>186333</v>
      </c>
      <c r="J685">
        <v>187616</v>
      </c>
      <c r="K685" t="s">
        <v>42</v>
      </c>
      <c r="L685" t="s">
        <v>518</v>
      </c>
      <c r="O685" t="s">
        <v>519</v>
      </c>
      <c r="R685" t="s">
        <v>517</v>
      </c>
      <c r="S685">
        <v>1284</v>
      </c>
      <c r="T685">
        <v>427</v>
      </c>
    </row>
    <row r="686" spans="1:21" x14ac:dyDescent="0.3">
      <c r="A686">
        <v>685</v>
      </c>
      <c r="B686" t="s">
        <v>20</v>
      </c>
      <c r="C686" t="s">
        <v>31</v>
      </c>
      <c r="D686" t="s">
        <v>22</v>
      </c>
      <c r="E686" t="s">
        <v>23</v>
      </c>
      <c r="F686" t="s">
        <v>5</v>
      </c>
      <c r="H686" t="s">
        <v>24</v>
      </c>
      <c r="I686">
        <v>187751</v>
      </c>
      <c r="J686">
        <v>188806</v>
      </c>
      <c r="K686" t="s">
        <v>42</v>
      </c>
      <c r="R686" t="s">
        <v>520</v>
      </c>
      <c r="S686">
        <v>1056</v>
      </c>
    </row>
    <row r="687" spans="1:21" x14ac:dyDescent="0.3">
      <c r="A687">
        <v>686</v>
      </c>
      <c r="B687" t="s">
        <v>28</v>
      </c>
      <c r="C687" t="s">
        <v>33</v>
      </c>
      <c r="D687" t="s">
        <v>22</v>
      </c>
      <c r="E687" t="s">
        <v>23</v>
      </c>
      <c r="F687" t="s">
        <v>5</v>
      </c>
      <c r="H687" t="s">
        <v>24</v>
      </c>
      <c r="I687">
        <v>187751</v>
      </c>
      <c r="J687">
        <v>188806</v>
      </c>
      <c r="K687" t="s">
        <v>42</v>
      </c>
      <c r="L687" t="s">
        <v>521</v>
      </c>
      <c r="O687" t="s">
        <v>38</v>
      </c>
      <c r="R687" t="s">
        <v>520</v>
      </c>
      <c r="S687">
        <v>1056</v>
      </c>
      <c r="T687">
        <v>351</v>
      </c>
    </row>
    <row r="688" spans="1:21" x14ac:dyDescent="0.3">
      <c r="A688">
        <v>687</v>
      </c>
      <c r="B688" t="s">
        <v>20</v>
      </c>
      <c r="C688" t="s">
        <v>31</v>
      </c>
      <c r="D688" t="s">
        <v>22</v>
      </c>
      <c r="E688" t="s">
        <v>23</v>
      </c>
      <c r="F688" t="s">
        <v>5</v>
      </c>
      <c r="H688" t="s">
        <v>24</v>
      </c>
      <c r="I688">
        <v>188803</v>
      </c>
      <c r="J688">
        <v>189807</v>
      </c>
      <c r="K688" t="s">
        <v>42</v>
      </c>
      <c r="R688" t="s">
        <v>522</v>
      </c>
      <c r="S688">
        <v>1005</v>
      </c>
    </row>
    <row r="689" spans="1:20" x14ac:dyDescent="0.3">
      <c r="A689">
        <v>688</v>
      </c>
      <c r="B689" t="s">
        <v>28</v>
      </c>
      <c r="C689" t="s">
        <v>33</v>
      </c>
      <c r="D689" t="s">
        <v>22</v>
      </c>
      <c r="E689" t="s">
        <v>23</v>
      </c>
      <c r="F689" t="s">
        <v>5</v>
      </c>
      <c r="H689" t="s">
        <v>24</v>
      </c>
      <c r="I689">
        <v>188803</v>
      </c>
      <c r="J689">
        <v>189807</v>
      </c>
      <c r="K689" t="s">
        <v>42</v>
      </c>
      <c r="L689" t="s">
        <v>523</v>
      </c>
      <c r="O689" t="s">
        <v>293</v>
      </c>
      <c r="R689" t="s">
        <v>522</v>
      </c>
      <c r="S689">
        <v>1005</v>
      </c>
      <c r="T689">
        <v>334</v>
      </c>
    </row>
    <row r="690" spans="1:20" x14ac:dyDescent="0.3">
      <c r="A690">
        <v>689</v>
      </c>
      <c r="B690" t="s">
        <v>20</v>
      </c>
      <c r="C690" t="s">
        <v>31</v>
      </c>
      <c r="D690" t="s">
        <v>22</v>
      </c>
      <c r="E690" t="s">
        <v>23</v>
      </c>
      <c r="F690" t="s">
        <v>5</v>
      </c>
      <c r="H690" t="s">
        <v>24</v>
      </c>
      <c r="I690">
        <v>189891</v>
      </c>
      <c r="J690">
        <v>190232</v>
      </c>
      <c r="K690" t="s">
        <v>42</v>
      </c>
      <c r="R690" t="s">
        <v>524</v>
      </c>
      <c r="S690">
        <v>342</v>
      </c>
    </row>
    <row r="691" spans="1:20" x14ac:dyDescent="0.3">
      <c r="A691">
        <v>690</v>
      </c>
      <c r="B691" t="s">
        <v>28</v>
      </c>
      <c r="C691" t="s">
        <v>33</v>
      </c>
      <c r="D691" t="s">
        <v>22</v>
      </c>
      <c r="E691" t="s">
        <v>23</v>
      </c>
      <c r="F691" t="s">
        <v>5</v>
      </c>
      <c r="H691" t="s">
        <v>24</v>
      </c>
      <c r="I691">
        <v>189891</v>
      </c>
      <c r="J691">
        <v>190232</v>
      </c>
      <c r="K691" t="s">
        <v>42</v>
      </c>
      <c r="L691" t="s">
        <v>525</v>
      </c>
      <c r="O691" t="s">
        <v>41</v>
      </c>
      <c r="R691" t="s">
        <v>524</v>
      </c>
      <c r="S691">
        <v>342</v>
      </c>
      <c r="T691">
        <v>113</v>
      </c>
    </row>
    <row r="692" spans="1:20" x14ac:dyDescent="0.3">
      <c r="A692">
        <v>691</v>
      </c>
      <c r="B692" t="s">
        <v>20</v>
      </c>
      <c r="C692" t="s">
        <v>31</v>
      </c>
      <c r="D692" t="s">
        <v>22</v>
      </c>
      <c r="E692" t="s">
        <v>23</v>
      </c>
      <c r="F692" t="s">
        <v>5</v>
      </c>
      <c r="H692" t="s">
        <v>24</v>
      </c>
      <c r="I692">
        <v>190274</v>
      </c>
      <c r="J692">
        <v>190645</v>
      </c>
      <c r="K692" t="s">
        <v>42</v>
      </c>
      <c r="R692" t="s">
        <v>526</v>
      </c>
      <c r="S692">
        <v>372</v>
      </c>
    </row>
    <row r="693" spans="1:20" x14ac:dyDescent="0.3">
      <c r="A693">
        <v>692</v>
      </c>
      <c r="B693" t="s">
        <v>28</v>
      </c>
      <c r="C693" t="s">
        <v>33</v>
      </c>
      <c r="D693" t="s">
        <v>22</v>
      </c>
      <c r="E693" t="s">
        <v>23</v>
      </c>
      <c r="F693" t="s">
        <v>5</v>
      </c>
      <c r="H693" t="s">
        <v>24</v>
      </c>
      <c r="I693">
        <v>190274</v>
      </c>
      <c r="J693">
        <v>190645</v>
      </c>
      <c r="K693" t="s">
        <v>42</v>
      </c>
      <c r="L693" t="s">
        <v>527</v>
      </c>
      <c r="O693" t="s">
        <v>41</v>
      </c>
      <c r="R693" t="s">
        <v>526</v>
      </c>
      <c r="S693">
        <v>372</v>
      </c>
      <c r="T693">
        <v>123</v>
      </c>
    </row>
    <row r="694" spans="1:20" x14ac:dyDescent="0.3">
      <c r="A694">
        <v>693</v>
      </c>
      <c r="B694" t="s">
        <v>20</v>
      </c>
      <c r="C694" t="s">
        <v>31</v>
      </c>
      <c r="D694" t="s">
        <v>22</v>
      </c>
      <c r="E694" t="s">
        <v>23</v>
      </c>
      <c r="F694" t="s">
        <v>5</v>
      </c>
      <c r="H694" t="s">
        <v>24</v>
      </c>
      <c r="I694">
        <v>190761</v>
      </c>
      <c r="J694">
        <v>192176</v>
      </c>
      <c r="K694" t="s">
        <v>42</v>
      </c>
      <c r="R694" t="s">
        <v>528</v>
      </c>
      <c r="S694">
        <v>1416</v>
      </c>
    </row>
    <row r="695" spans="1:20" x14ac:dyDescent="0.3">
      <c r="A695">
        <v>694</v>
      </c>
      <c r="B695" t="s">
        <v>28</v>
      </c>
      <c r="C695" t="s">
        <v>33</v>
      </c>
      <c r="D695" t="s">
        <v>22</v>
      </c>
      <c r="E695" t="s">
        <v>23</v>
      </c>
      <c r="F695" t="s">
        <v>5</v>
      </c>
      <c r="H695" t="s">
        <v>24</v>
      </c>
      <c r="I695">
        <v>190761</v>
      </c>
      <c r="J695">
        <v>192176</v>
      </c>
      <c r="K695" t="s">
        <v>42</v>
      </c>
      <c r="L695" t="s">
        <v>529</v>
      </c>
      <c r="O695" t="s">
        <v>161</v>
      </c>
      <c r="R695" t="s">
        <v>528</v>
      </c>
      <c r="S695">
        <v>1416</v>
      </c>
      <c r="T695">
        <v>471</v>
      </c>
    </row>
    <row r="696" spans="1:20" x14ac:dyDescent="0.3">
      <c r="A696">
        <v>695</v>
      </c>
      <c r="B696" t="s">
        <v>20</v>
      </c>
      <c r="C696" t="s">
        <v>31</v>
      </c>
      <c r="D696" t="s">
        <v>22</v>
      </c>
      <c r="E696" t="s">
        <v>23</v>
      </c>
      <c r="F696" t="s">
        <v>5</v>
      </c>
      <c r="H696" t="s">
        <v>24</v>
      </c>
      <c r="I696">
        <v>192279</v>
      </c>
      <c r="J696">
        <v>193244</v>
      </c>
      <c r="K696" t="s">
        <v>42</v>
      </c>
      <c r="R696" t="s">
        <v>530</v>
      </c>
      <c r="S696">
        <v>966</v>
      </c>
    </row>
    <row r="697" spans="1:20" x14ac:dyDescent="0.3">
      <c r="A697">
        <v>696</v>
      </c>
      <c r="B697" t="s">
        <v>28</v>
      </c>
      <c r="C697" t="s">
        <v>33</v>
      </c>
      <c r="D697" t="s">
        <v>22</v>
      </c>
      <c r="E697" t="s">
        <v>23</v>
      </c>
      <c r="F697" t="s">
        <v>5</v>
      </c>
      <c r="H697" t="s">
        <v>24</v>
      </c>
      <c r="I697">
        <v>192279</v>
      </c>
      <c r="J697">
        <v>193244</v>
      </c>
      <c r="K697" t="s">
        <v>42</v>
      </c>
      <c r="L697" t="s">
        <v>531</v>
      </c>
      <c r="O697" t="s">
        <v>532</v>
      </c>
      <c r="R697" t="s">
        <v>530</v>
      </c>
      <c r="S697">
        <v>966</v>
      </c>
      <c r="T697">
        <v>321</v>
      </c>
    </row>
    <row r="698" spans="1:20" x14ac:dyDescent="0.3">
      <c r="A698">
        <v>697</v>
      </c>
      <c r="B698" t="s">
        <v>20</v>
      </c>
      <c r="C698" t="s">
        <v>31</v>
      </c>
      <c r="D698" t="s">
        <v>22</v>
      </c>
      <c r="E698" t="s">
        <v>23</v>
      </c>
      <c r="F698" t="s">
        <v>5</v>
      </c>
      <c r="H698" t="s">
        <v>24</v>
      </c>
      <c r="I698">
        <v>193305</v>
      </c>
      <c r="J698">
        <v>194477</v>
      </c>
      <c r="K698" t="s">
        <v>42</v>
      </c>
      <c r="R698" t="s">
        <v>533</v>
      </c>
      <c r="S698">
        <v>1173</v>
      </c>
    </row>
    <row r="699" spans="1:20" x14ac:dyDescent="0.3">
      <c r="A699">
        <v>698</v>
      </c>
      <c r="B699" t="s">
        <v>28</v>
      </c>
      <c r="C699" t="s">
        <v>33</v>
      </c>
      <c r="D699" t="s">
        <v>22</v>
      </c>
      <c r="E699" t="s">
        <v>23</v>
      </c>
      <c r="F699" t="s">
        <v>5</v>
      </c>
      <c r="H699" t="s">
        <v>24</v>
      </c>
      <c r="I699">
        <v>193305</v>
      </c>
      <c r="J699">
        <v>194477</v>
      </c>
      <c r="K699" t="s">
        <v>42</v>
      </c>
      <c r="L699" t="s">
        <v>534</v>
      </c>
      <c r="O699" t="s">
        <v>532</v>
      </c>
      <c r="R699" t="s">
        <v>533</v>
      </c>
      <c r="S699">
        <v>1173</v>
      </c>
      <c r="T699">
        <v>390</v>
      </c>
    </row>
    <row r="700" spans="1:20" x14ac:dyDescent="0.3">
      <c r="A700">
        <v>699</v>
      </c>
      <c r="B700" t="s">
        <v>20</v>
      </c>
      <c r="C700" t="s">
        <v>31</v>
      </c>
      <c r="D700" t="s">
        <v>22</v>
      </c>
      <c r="E700" t="s">
        <v>23</v>
      </c>
      <c r="F700" t="s">
        <v>5</v>
      </c>
      <c r="H700" t="s">
        <v>24</v>
      </c>
      <c r="I700">
        <v>194683</v>
      </c>
      <c r="J700">
        <v>196341</v>
      </c>
      <c r="K700" t="s">
        <v>25</v>
      </c>
      <c r="R700" t="s">
        <v>535</v>
      </c>
      <c r="S700">
        <v>1659</v>
      </c>
    </row>
    <row r="701" spans="1:20" x14ac:dyDescent="0.3">
      <c r="A701">
        <v>700</v>
      </c>
      <c r="B701" t="s">
        <v>28</v>
      </c>
      <c r="C701" t="s">
        <v>33</v>
      </c>
      <c r="D701" t="s">
        <v>22</v>
      </c>
      <c r="E701" t="s">
        <v>23</v>
      </c>
      <c r="F701" t="s">
        <v>5</v>
      </c>
      <c r="H701" t="s">
        <v>24</v>
      </c>
      <c r="I701">
        <v>194683</v>
      </c>
      <c r="J701">
        <v>196341</v>
      </c>
      <c r="K701" t="s">
        <v>25</v>
      </c>
      <c r="L701" t="s">
        <v>536</v>
      </c>
      <c r="O701" t="s">
        <v>537</v>
      </c>
      <c r="R701" t="s">
        <v>535</v>
      </c>
      <c r="S701">
        <v>1659</v>
      </c>
      <c r="T701">
        <v>552</v>
      </c>
    </row>
    <row r="702" spans="1:20" x14ac:dyDescent="0.3">
      <c r="A702">
        <v>701</v>
      </c>
      <c r="B702" t="s">
        <v>20</v>
      </c>
      <c r="C702" t="s">
        <v>31</v>
      </c>
      <c r="D702" t="s">
        <v>22</v>
      </c>
      <c r="E702" t="s">
        <v>23</v>
      </c>
      <c r="F702" t="s">
        <v>5</v>
      </c>
      <c r="H702" t="s">
        <v>24</v>
      </c>
      <c r="I702">
        <v>196373</v>
      </c>
      <c r="J702">
        <v>197170</v>
      </c>
      <c r="K702" t="s">
        <v>42</v>
      </c>
      <c r="R702" t="s">
        <v>538</v>
      </c>
      <c r="S702">
        <v>798</v>
      </c>
    </row>
    <row r="703" spans="1:20" x14ac:dyDescent="0.3">
      <c r="A703">
        <v>702</v>
      </c>
      <c r="B703" t="s">
        <v>28</v>
      </c>
      <c r="C703" t="s">
        <v>33</v>
      </c>
      <c r="D703" t="s">
        <v>22</v>
      </c>
      <c r="E703" t="s">
        <v>23</v>
      </c>
      <c r="F703" t="s">
        <v>5</v>
      </c>
      <c r="H703" t="s">
        <v>24</v>
      </c>
      <c r="I703">
        <v>196373</v>
      </c>
      <c r="J703">
        <v>197170</v>
      </c>
      <c r="K703" t="s">
        <v>42</v>
      </c>
      <c r="L703" t="s">
        <v>539</v>
      </c>
      <c r="O703" t="s">
        <v>540</v>
      </c>
      <c r="R703" t="s">
        <v>538</v>
      </c>
      <c r="S703">
        <v>798</v>
      </c>
      <c r="T703">
        <v>265</v>
      </c>
    </row>
    <row r="704" spans="1:20" x14ac:dyDescent="0.3">
      <c r="A704">
        <v>703</v>
      </c>
      <c r="B704" t="s">
        <v>20</v>
      </c>
      <c r="C704" t="s">
        <v>31</v>
      </c>
      <c r="D704" t="s">
        <v>22</v>
      </c>
      <c r="E704" t="s">
        <v>23</v>
      </c>
      <c r="F704" t="s">
        <v>5</v>
      </c>
      <c r="H704" t="s">
        <v>24</v>
      </c>
      <c r="I704">
        <v>197422</v>
      </c>
      <c r="J704">
        <v>198237</v>
      </c>
      <c r="K704" t="s">
        <v>25</v>
      </c>
      <c r="R704" t="s">
        <v>541</v>
      </c>
      <c r="S704">
        <v>816</v>
      </c>
    </row>
    <row r="705" spans="1:20" x14ac:dyDescent="0.3">
      <c r="A705">
        <v>704</v>
      </c>
      <c r="B705" t="s">
        <v>28</v>
      </c>
      <c r="C705" t="s">
        <v>33</v>
      </c>
      <c r="D705" t="s">
        <v>22</v>
      </c>
      <c r="E705" t="s">
        <v>23</v>
      </c>
      <c r="F705" t="s">
        <v>5</v>
      </c>
      <c r="H705" t="s">
        <v>24</v>
      </c>
      <c r="I705">
        <v>197422</v>
      </c>
      <c r="J705">
        <v>198237</v>
      </c>
      <c r="K705" t="s">
        <v>25</v>
      </c>
      <c r="L705" t="s">
        <v>542</v>
      </c>
      <c r="O705" t="s">
        <v>543</v>
      </c>
      <c r="R705" t="s">
        <v>541</v>
      </c>
      <c r="S705">
        <v>816</v>
      </c>
      <c r="T705">
        <v>271</v>
      </c>
    </row>
    <row r="706" spans="1:20" x14ac:dyDescent="0.3">
      <c r="A706">
        <v>705</v>
      </c>
      <c r="B706" t="s">
        <v>20</v>
      </c>
      <c r="C706" t="s">
        <v>31</v>
      </c>
      <c r="D706" t="s">
        <v>22</v>
      </c>
      <c r="E706" t="s">
        <v>23</v>
      </c>
      <c r="F706" t="s">
        <v>5</v>
      </c>
      <c r="H706" t="s">
        <v>24</v>
      </c>
      <c r="I706">
        <v>198298</v>
      </c>
      <c r="J706">
        <v>200646</v>
      </c>
      <c r="K706" t="s">
        <v>25</v>
      </c>
      <c r="R706" t="s">
        <v>544</v>
      </c>
      <c r="S706">
        <v>2349</v>
      </c>
    </row>
    <row r="707" spans="1:20" x14ac:dyDescent="0.3">
      <c r="A707">
        <v>706</v>
      </c>
      <c r="B707" t="s">
        <v>28</v>
      </c>
      <c r="C707" t="s">
        <v>33</v>
      </c>
      <c r="D707" t="s">
        <v>22</v>
      </c>
      <c r="E707" t="s">
        <v>23</v>
      </c>
      <c r="F707" t="s">
        <v>5</v>
      </c>
      <c r="H707" t="s">
        <v>24</v>
      </c>
      <c r="I707">
        <v>198298</v>
      </c>
      <c r="J707">
        <v>200646</v>
      </c>
      <c r="K707" t="s">
        <v>25</v>
      </c>
      <c r="L707" t="s">
        <v>545</v>
      </c>
      <c r="O707" t="s">
        <v>38</v>
      </c>
      <c r="R707" t="s">
        <v>544</v>
      </c>
      <c r="S707">
        <v>2349</v>
      </c>
      <c r="T707">
        <v>782</v>
      </c>
    </row>
    <row r="708" spans="1:20" x14ac:dyDescent="0.3">
      <c r="A708">
        <v>707</v>
      </c>
      <c r="B708" t="s">
        <v>20</v>
      </c>
      <c r="C708" t="s">
        <v>31</v>
      </c>
      <c r="D708" t="s">
        <v>22</v>
      </c>
      <c r="E708" t="s">
        <v>23</v>
      </c>
      <c r="F708" t="s">
        <v>5</v>
      </c>
      <c r="H708" t="s">
        <v>24</v>
      </c>
      <c r="I708">
        <v>200654</v>
      </c>
      <c r="J708">
        <v>202624</v>
      </c>
      <c r="K708" t="s">
        <v>42</v>
      </c>
      <c r="R708" t="s">
        <v>546</v>
      </c>
      <c r="S708">
        <v>1971</v>
      </c>
    </row>
    <row r="709" spans="1:20" x14ac:dyDescent="0.3">
      <c r="A709">
        <v>708</v>
      </c>
      <c r="B709" t="s">
        <v>28</v>
      </c>
      <c r="C709" t="s">
        <v>33</v>
      </c>
      <c r="D709" t="s">
        <v>22</v>
      </c>
      <c r="E709" t="s">
        <v>23</v>
      </c>
      <c r="F709" t="s">
        <v>5</v>
      </c>
      <c r="H709" t="s">
        <v>24</v>
      </c>
      <c r="I709">
        <v>200654</v>
      </c>
      <c r="J709">
        <v>202624</v>
      </c>
      <c r="K709" t="s">
        <v>42</v>
      </c>
      <c r="L709" t="s">
        <v>547</v>
      </c>
      <c r="O709" t="s">
        <v>548</v>
      </c>
      <c r="R709" t="s">
        <v>546</v>
      </c>
      <c r="S709">
        <v>1971</v>
      </c>
      <c r="T709">
        <v>656</v>
      </c>
    </row>
    <row r="710" spans="1:20" x14ac:dyDescent="0.3">
      <c r="A710">
        <v>709</v>
      </c>
      <c r="B710" t="s">
        <v>20</v>
      </c>
      <c r="C710" t="s">
        <v>31</v>
      </c>
      <c r="D710" t="s">
        <v>22</v>
      </c>
      <c r="E710" t="s">
        <v>23</v>
      </c>
      <c r="F710" t="s">
        <v>5</v>
      </c>
      <c r="H710" t="s">
        <v>24</v>
      </c>
      <c r="I710">
        <v>202615</v>
      </c>
      <c r="J710">
        <v>202806</v>
      </c>
      <c r="K710" t="s">
        <v>25</v>
      </c>
      <c r="R710" t="s">
        <v>549</v>
      </c>
      <c r="S710">
        <v>192</v>
      </c>
    </row>
    <row r="711" spans="1:20" x14ac:dyDescent="0.3">
      <c r="A711">
        <v>710</v>
      </c>
      <c r="B711" t="s">
        <v>28</v>
      </c>
      <c r="C711" t="s">
        <v>33</v>
      </c>
      <c r="D711" t="s">
        <v>22</v>
      </c>
      <c r="E711" t="s">
        <v>23</v>
      </c>
      <c r="F711" t="s">
        <v>5</v>
      </c>
      <c r="H711" t="s">
        <v>24</v>
      </c>
      <c r="I711">
        <v>202615</v>
      </c>
      <c r="J711">
        <v>202806</v>
      </c>
      <c r="K711" t="s">
        <v>25</v>
      </c>
      <c r="L711" t="s">
        <v>550</v>
      </c>
      <c r="O711" t="s">
        <v>38</v>
      </c>
      <c r="R711" t="s">
        <v>549</v>
      </c>
      <c r="S711">
        <v>192</v>
      </c>
      <c r="T711">
        <v>63</v>
      </c>
    </row>
    <row r="712" spans="1:20" x14ac:dyDescent="0.3">
      <c r="A712">
        <v>711</v>
      </c>
      <c r="B712" t="s">
        <v>20</v>
      </c>
      <c r="C712" t="s">
        <v>31</v>
      </c>
      <c r="D712" t="s">
        <v>22</v>
      </c>
      <c r="E712" t="s">
        <v>23</v>
      </c>
      <c r="F712" t="s">
        <v>5</v>
      </c>
      <c r="H712" t="s">
        <v>24</v>
      </c>
      <c r="I712">
        <v>202803</v>
      </c>
      <c r="J712">
        <v>204677</v>
      </c>
      <c r="K712" t="s">
        <v>42</v>
      </c>
      <c r="R712" t="s">
        <v>551</v>
      </c>
      <c r="S712">
        <v>1875</v>
      </c>
    </row>
    <row r="713" spans="1:20" x14ac:dyDescent="0.3">
      <c r="A713">
        <v>712</v>
      </c>
      <c r="B713" t="s">
        <v>28</v>
      </c>
      <c r="C713" t="s">
        <v>33</v>
      </c>
      <c r="D713" t="s">
        <v>22</v>
      </c>
      <c r="E713" t="s">
        <v>23</v>
      </c>
      <c r="F713" t="s">
        <v>5</v>
      </c>
      <c r="H713" t="s">
        <v>24</v>
      </c>
      <c r="I713">
        <v>202803</v>
      </c>
      <c r="J713">
        <v>204677</v>
      </c>
      <c r="K713" t="s">
        <v>42</v>
      </c>
      <c r="L713" t="s">
        <v>552</v>
      </c>
      <c r="O713" t="s">
        <v>38</v>
      </c>
      <c r="R713" t="s">
        <v>551</v>
      </c>
      <c r="S713">
        <v>1875</v>
      </c>
      <c r="T713">
        <v>624</v>
      </c>
    </row>
    <row r="714" spans="1:20" x14ac:dyDescent="0.3">
      <c r="A714">
        <v>713</v>
      </c>
      <c r="B714" t="s">
        <v>20</v>
      </c>
      <c r="C714" t="s">
        <v>31</v>
      </c>
      <c r="D714" t="s">
        <v>22</v>
      </c>
      <c r="E714" t="s">
        <v>23</v>
      </c>
      <c r="F714" t="s">
        <v>5</v>
      </c>
      <c r="H714" t="s">
        <v>24</v>
      </c>
      <c r="I714">
        <v>204924</v>
      </c>
      <c r="J714">
        <v>205460</v>
      </c>
      <c r="K714" t="s">
        <v>42</v>
      </c>
      <c r="R714" t="s">
        <v>553</v>
      </c>
      <c r="S714">
        <v>537</v>
      </c>
    </row>
    <row r="715" spans="1:20" x14ac:dyDescent="0.3">
      <c r="A715">
        <v>714</v>
      </c>
      <c r="B715" t="s">
        <v>28</v>
      </c>
      <c r="C715" t="s">
        <v>33</v>
      </c>
      <c r="D715" t="s">
        <v>22</v>
      </c>
      <c r="E715" t="s">
        <v>23</v>
      </c>
      <c r="F715" t="s">
        <v>5</v>
      </c>
      <c r="H715" t="s">
        <v>24</v>
      </c>
      <c r="I715">
        <v>204924</v>
      </c>
      <c r="J715">
        <v>205460</v>
      </c>
      <c r="K715" t="s">
        <v>42</v>
      </c>
      <c r="L715" t="s">
        <v>554</v>
      </c>
      <c r="O715" t="s">
        <v>38</v>
      </c>
      <c r="R715" t="s">
        <v>553</v>
      </c>
      <c r="S715">
        <v>537</v>
      </c>
      <c r="T715">
        <v>178</v>
      </c>
    </row>
    <row r="716" spans="1:20" x14ac:dyDescent="0.3">
      <c r="A716">
        <v>715</v>
      </c>
      <c r="B716" t="s">
        <v>20</v>
      </c>
      <c r="C716" t="s">
        <v>31</v>
      </c>
      <c r="D716" t="s">
        <v>22</v>
      </c>
      <c r="E716" t="s">
        <v>23</v>
      </c>
      <c r="F716" t="s">
        <v>5</v>
      </c>
      <c r="H716" t="s">
        <v>24</v>
      </c>
      <c r="I716">
        <v>205657</v>
      </c>
      <c r="J716">
        <v>205887</v>
      </c>
      <c r="K716" t="s">
        <v>25</v>
      </c>
      <c r="R716" t="s">
        <v>555</v>
      </c>
      <c r="S716">
        <v>231</v>
      </c>
    </row>
    <row r="717" spans="1:20" x14ac:dyDescent="0.3">
      <c r="A717">
        <v>716</v>
      </c>
      <c r="B717" t="s">
        <v>28</v>
      </c>
      <c r="C717" t="s">
        <v>33</v>
      </c>
      <c r="D717" t="s">
        <v>22</v>
      </c>
      <c r="E717" t="s">
        <v>23</v>
      </c>
      <c r="F717" t="s">
        <v>5</v>
      </c>
      <c r="H717" t="s">
        <v>24</v>
      </c>
      <c r="I717">
        <v>205657</v>
      </c>
      <c r="J717">
        <v>205887</v>
      </c>
      <c r="K717" t="s">
        <v>25</v>
      </c>
      <c r="L717" t="s">
        <v>556</v>
      </c>
      <c r="O717" t="s">
        <v>38</v>
      </c>
      <c r="R717" t="s">
        <v>555</v>
      </c>
      <c r="S717">
        <v>231</v>
      </c>
      <c r="T717">
        <v>76</v>
      </c>
    </row>
    <row r="718" spans="1:20" x14ac:dyDescent="0.3">
      <c r="A718">
        <v>717</v>
      </c>
      <c r="B718" t="s">
        <v>20</v>
      </c>
      <c r="C718" t="s">
        <v>31</v>
      </c>
      <c r="D718" t="s">
        <v>22</v>
      </c>
      <c r="E718" t="s">
        <v>23</v>
      </c>
      <c r="F718" t="s">
        <v>5</v>
      </c>
      <c r="H718" t="s">
        <v>24</v>
      </c>
      <c r="I718">
        <v>206013</v>
      </c>
      <c r="J718">
        <v>206624</v>
      </c>
      <c r="K718" t="s">
        <v>42</v>
      </c>
      <c r="R718" t="s">
        <v>557</v>
      </c>
      <c r="S718">
        <v>612</v>
      </c>
    </row>
    <row r="719" spans="1:20" x14ac:dyDescent="0.3">
      <c r="A719">
        <v>718</v>
      </c>
      <c r="B719" t="s">
        <v>28</v>
      </c>
      <c r="C719" t="s">
        <v>33</v>
      </c>
      <c r="D719" t="s">
        <v>22</v>
      </c>
      <c r="E719" t="s">
        <v>23</v>
      </c>
      <c r="F719" t="s">
        <v>5</v>
      </c>
      <c r="H719" t="s">
        <v>24</v>
      </c>
      <c r="I719">
        <v>206013</v>
      </c>
      <c r="J719">
        <v>206624</v>
      </c>
      <c r="K719" t="s">
        <v>42</v>
      </c>
      <c r="L719" t="s">
        <v>558</v>
      </c>
      <c r="O719" t="s">
        <v>38</v>
      </c>
      <c r="R719" t="s">
        <v>557</v>
      </c>
      <c r="S719">
        <v>612</v>
      </c>
      <c r="T719">
        <v>203</v>
      </c>
    </row>
    <row r="720" spans="1:20" x14ac:dyDescent="0.3">
      <c r="A720">
        <v>719</v>
      </c>
      <c r="B720" t="s">
        <v>20</v>
      </c>
      <c r="C720" t="s">
        <v>31</v>
      </c>
      <c r="D720" t="s">
        <v>22</v>
      </c>
      <c r="E720" t="s">
        <v>23</v>
      </c>
      <c r="F720" t="s">
        <v>5</v>
      </c>
      <c r="H720" t="s">
        <v>24</v>
      </c>
      <c r="I720">
        <v>206818</v>
      </c>
      <c r="J720">
        <v>207630</v>
      </c>
      <c r="K720" t="s">
        <v>25</v>
      </c>
      <c r="R720" t="s">
        <v>559</v>
      </c>
      <c r="S720">
        <v>813</v>
      </c>
    </row>
    <row r="721" spans="1:21" x14ac:dyDescent="0.3">
      <c r="A721">
        <v>720</v>
      </c>
      <c r="B721" t="s">
        <v>28</v>
      </c>
      <c r="C721" t="s">
        <v>33</v>
      </c>
      <c r="D721" t="s">
        <v>22</v>
      </c>
      <c r="E721" t="s">
        <v>23</v>
      </c>
      <c r="F721" t="s">
        <v>5</v>
      </c>
      <c r="H721" t="s">
        <v>24</v>
      </c>
      <c r="I721">
        <v>206818</v>
      </c>
      <c r="J721">
        <v>207630</v>
      </c>
      <c r="K721" t="s">
        <v>25</v>
      </c>
      <c r="L721" t="s">
        <v>560</v>
      </c>
      <c r="O721" t="s">
        <v>561</v>
      </c>
      <c r="R721" t="s">
        <v>559</v>
      </c>
      <c r="S721">
        <v>813</v>
      </c>
      <c r="T721">
        <v>270</v>
      </c>
    </row>
    <row r="722" spans="1:21" x14ac:dyDescent="0.3">
      <c r="A722">
        <v>721</v>
      </c>
      <c r="B722" t="s">
        <v>20</v>
      </c>
      <c r="C722" t="s">
        <v>31</v>
      </c>
      <c r="D722" t="s">
        <v>22</v>
      </c>
      <c r="E722" t="s">
        <v>23</v>
      </c>
      <c r="F722" t="s">
        <v>5</v>
      </c>
      <c r="H722" t="s">
        <v>24</v>
      </c>
      <c r="I722">
        <v>207910</v>
      </c>
      <c r="J722">
        <v>208926</v>
      </c>
      <c r="K722" t="s">
        <v>25</v>
      </c>
      <c r="R722" t="s">
        <v>562</v>
      </c>
      <c r="S722">
        <v>1017</v>
      </c>
    </row>
    <row r="723" spans="1:21" x14ac:dyDescent="0.3">
      <c r="A723">
        <v>722</v>
      </c>
      <c r="B723" t="s">
        <v>28</v>
      </c>
      <c r="C723" t="s">
        <v>33</v>
      </c>
      <c r="D723" t="s">
        <v>22</v>
      </c>
      <c r="E723" t="s">
        <v>23</v>
      </c>
      <c r="F723" t="s">
        <v>5</v>
      </c>
      <c r="H723" t="s">
        <v>24</v>
      </c>
      <c r="I723">
        <v>207910</v>
      </c>
      <c r="J723">
        <v>208926</v>
      </c>
      <c r="K723" t="s">
        <v>25</v>
      </c>
      <c r="L723" t="s">
        <v>563</v>
      </c>
      <c r="O723" t="s">
        <v>38</v>
      </c>
      <c r="R723" t="s">
        <v>562</v>
      </c>
      <c r="S723">
        <v>1017</v>
      </c>
      <c r="T723">
        <v>338</v>
      </c>
    </row>
    <row r="724" spans="1:21" x14ac:dyDescent="0.3">
      <c r="A724">
        <v>723</v>
      </c>
      <c r="B724" t="s">
        <v>20</v>
      </c>
      <c r="C724" t="s">
        <v>31</v>
      </c>
      <c r="D724" t="s">
        <v>22</v>
      </c>
      <c r="E724" t="s">
        <v>23</v>
      </c>
      <c r="F724" t="s">
        <v>5</v>
      </c>
      <c r="H724" t="s">
        <v>24</v>
      </c>
      <c r="I724">
        <v>208959</v>
      </c>
      <c r="J724">
        <v>210419</v>
      </c>
      <c r="K724" t="s">
        <v>25</v>
      </c>
      <c r="R724" t="s">
        <v>564</v>
      </c>
      <c r="S724">
        <v>1461</v>
      </c>
    </row>
    <row r="725" spans="1:21" x14ac:dyDescent="0.3">
      <c r="A725">
        <v>724</v>
      </c>
      <c r="B725" t="s">
        <v>28</v>
      </c>
      <c r="C725" t="s">
        <v>33</v>
      </c>
      <c r="D725" t="s">
        <v>22</v>
      </c>
      <c r="E725" t="s">
        <v>23</v>
      </c>
      <c r="F725" t="s">
        <v>5</v>
      </c>
      <c r="H725" t="s">
        <v>24</v>
      </c>
      <c r="I725">
        <v>208959</v>
      </c>
      <c r="J725">
        <v>210419</v>
      </c>
      <c r="K725" t="s">
        <v>25</v>
      </c>
      <c r="L725" t="s">
        <v>565</v>
      </c>
      <c r="O725" t="s">
        <v>566</v>
      </c>
      <c r="R725" t="s">
        <v>564</v>
      </c>
      <c r="S725">
        <v>1461</v>
      </c>
      <c r="T725">
        <v>486</v>
      </c>
    </row>
    <row r="726" spans="1:21" x14ac:dyDescent="0.3">
      <c r="A726">
        <v>725</v>
      </c>
      <c r="B726" t="s">
        <v>20</v>
      </c>
      <c r="C726" t="s">
        <v>21</v>
      </c>
      <c r="D726" t="s">
        <v>22</v>
      </c>
      <c r="E726" t="s">
        <v>23</v>
      </c>
      <c r="F726" t="s">
        <v>5</v>
      </c>
      <c r="H726" t="s">
        <v>24</v>
      </c>
      <c r="I726">
        <v>210564</v>
      </c>
      <c r="J726">
        <v>211779</v>
      </c>
      <c r="K726" t="s">
        <v>25</v>
      </c>
      <c r="R726" t="s">
        <v>567</v>
      </c>
      <c r="S726">
        <v>1216</v>
      </c>
      <c r="U726" t="s">
        <v>27</v>
      </c>
    </row>
    <row r="727" spans="1:21" x14ac:dyDescent="0.3">
      <c r="A727">
        <v>726</v>
      </c>
      <c r="B727" t="s">
        <v>28</v>
      </c>
      <c r="C727" t="s">
        <v>29</v>
      </c>
      <c r="D727" t="s">
        <v>22</v>
      </c>
      <c r="E727" t="s">
        <v>23</v>
      </c>
      <c r="F727" t="s">
        <v>5</v>
      </c>
      <c r="H727" t="s">
        <v>24</v>
      </c>
      <c r="I727">
        <v>210564</v>
      </c>
      <c r="J727">
        <v>211779</v>
      </c>
      <c r="K727" t="s">
        <v>25</v>
      </c>
      <c r="O727" t="s">
        <v>568</v>
      </c>
      <c r="R727" t="s">
        <v>567</v>
      </c>
      <c r="S727">
        <v>1216</v>
      </c>
      <c r="U727" t="s">
        <v>27</v>
      </c>
    </row>
    <row r="728" spans="1:21" x14ac:dyDescent="0.3">
      <c r="A728">
        <v>727</v>
      </c>
      <c r="B728" t="s">
        <v>20</v>
      </c>
      <c r="C728" t="s">
        <v>31</v>
      </c>
      <c r="D728" t="s">
        <v>22</v>
      </c>
      <c r="E728" t="s">
        <v>23</v>
      </c>
      <c r="F728" t="s">
        <v>5</v>
      </c>
      <c r="H728" t="s">
        <v>24</v>
      </c>
      <c r="I728">
        <v>211794</v>
      </c>
      <c r="J728">
        <v>212948</v>
      </c>
      <c r="K728" t="s">
        <v>42</v>
      </c>
      <c r="R728" t="s">
        <v>569</v>
      </c>
      <c r="S728">
        <v>1155</v>
      </c>
    </row>
    <row r="729" spans="1:21" x14ac:dyDescent="0.3">
      <c r="A729">
        <v>728</v>
      </c>
      <c r="B729" t="s">
        <v>28</v>
      </c>
      <c r="C729" t="s">
        <v>33</v>
      </c>
      <c r="D729" t="s">
        <v>22</v>
      </c>
      <c r="E729" t="s">
        <v>23</v>
      </c>
      <c r="F729" t="s">
        <v>5</v>
      </c>
      <c r="H729" t="s">
        <v>24</v>
      </c>
      <c r="I729">
        <v>211794</v>
      </c>
      <c r="J729">
        <v>212948</v>
      </c>
      <c r="K729" t="s">
        <v>42</v>
      </c>
      <c r="L729" t="s">
        <v>570</v>
      </c>
      <c r="O729" t="s">
        <v>48</v>
      </c>
      <c r="R729" t="s">
        <v>569</v>
      </c>
      <c r="S729">
        <v>1155</v>
      </c>
      <c r="T729">
        <v>384</v>
      </c>
    </row>
    <row r="730" spans="1:21" x14ac:dyDescent="0.3">
      <c r="A730">
        <v>729</v>
      </c>
      <c r="B730" t="s">
        <v>20</v>
      </c>
      <c r="C730" t="s">
        <v>31</v>
      </c>
      <c r="D730" t="s">
        <v>22</v>
      </c>
      <c r="E730" t="s">
        <v>23</v>
      </c>
      <c r="F730" t="s">
        <v>5</v>
      </c>
      <c r="H730" t="s">
        <v>24</v>
      </c>
      <c r="I730">
        <v>213013</v>
      </c>
      <c r="J730">
        <v>213405</v>
      </c>
      <c r="K730" t="s">
        <v>42</v>
      </c>
      <c r="R730" t="s">
        <v>571</v>
      </c>
      <c r="S730">
        <v>393</v>
      </c>
    </row>
    <row r="731" spans="1:21" x14ac:dyDescent="0.3">
      <c r="A731">
        <v>730</v>
      </c>
      <c r="B731" t="s">
        <v>28</v>
      </c>
      <c r="C731" t="s">
        <v>33</v>
      </c>
      <c r="D731" t="s">
        <v>22</v>
      </c>
      <c r="E731" t="s">
        <v>23</v>
      </c>
      <c r="F731" t="s">
        <v>5</v>
      </c>
      <c r="H731" t="s">
        <v>24</v>
      </c>
      <c r="I731">
        <v>213013</v>
      </c>
      <c r="J731">
        <v>213405</v>
      </c>
      <c r="K731" t="s">
        <v>42</v>
      </c>
      <c r="L731" t="s">
        <v>572</v>
      </c>
      <c r="O731" t="s">
        <v>38</v>
      </c>
      <c r="R731" t="s">
        <v>571</v>
      </c>
      <c r="S731">
        <v>393</v>
      </c>
      <c r="T731">
        <v>130</v>
      </c>
    </row>
    <row r="732" spans="1:21" x14ac:dyDescent="0.3">
      <c r="A732">
        <v>731</v>
      </c>
      <c r="B732" t="s">
        <v>20</v>
      </c>
      <c r="C732" t="s">
        <v>31</v>
      </c>
      <c r="D732" t="s">
        <v>22</v>
      </c>
      <c r="E732" t="s">
        <v>23</v>
      </c>
      <c r="F732" t="s">
        <v>5</v>
      </c>
      <c r="H732" t="s">
        <v>24</v>
      </c>
      <c r="I732">
        <v>213655</v>
      </c>
      <c r="J732">
        <v>215472</v>
      </c>
      <c r="K732" t="s">
        <v>25</v>
      </c>
      <c r="R732" t="s">
        <v>573</v>
      </c>
      <c r="S732">
        <v>1818</v>
      </c>
    </row>
    <row r="733" spans="1:21" x14ac:dyDescent="0.3">
      <c r="A733">
        <v>732</v>
      </c>
      <c r="B733" t="s">
        <v>28</v>
      </c>
      <c r="C733" t="s">
        <v>33</v>
      </c>
      <c r="D733" t="s">
        <v>22</v>
      </c>
      <c r="E733" t="s">
        <v>23</v>
      </c>
      <c r="F733" t="s">
        <v>5</v>
      </c>
      <c r="H733" t="s">
        <v>24</v>
      </c>
      <c r="I733">
        <v>213655</v>
      </c>
      <c r="J733">
        <v>215472</v>
      </c>
      <c r="K733" t="s">
        <v>25</v>
      </c>
      <c r="L733" t="s">
        <v>574</v>
      </c>
      <c r="O733" t="s">
        <v>575</v>
      </c>
      <c r="R733" t="s">
        <v>573</v>
      </c>
      <c r="S733">
        <v>1818</v>
      </c>
      <c r="T733">
        <v>605</v>
      </c>
    </row>
    <row r="734" spans="1:21" x14ac:dyDescent="0.3">
      <c r="A734">
        <v>733</v>
      </c>
      <c r="B734" t="s">
        <v>20</v>
      </c>
      <c r="C734" t="s">
        <v>31</v>
      </c>
      <c r="D734" t="s">
        <v>22</v>
      </c>
      <c r="E734" t="s">
        <v>23</v>
      </c>
      <c r="F734" t="s">
        <v>5</v>
      </c>
      <c r="H734" t="s">
        <v>24</v>
      </c>
      <c r="I734">
        <v>215831</v>
      </c>
      <c r="J734">
        <v>216118</v>
      </c>
      <c r="K734" t="s">
        <v>25</v>
      </c>
      <c r="R734" t="s">
        <v>576</v>
      </c>
      <c r="S734">
        <v>288</v>
      </c>
    </row>
    <row r="735" spans="1:21" x14ac:dyDescent="0.3">
      <c r="A735">
        <v>734</v>
      </c>
      <c r="B735" t="s">
        <v>28</v>
      </c>
      <c r="C735" t="s">
        <v>33</v>
      </c>
      <c r="D735" t="s">
        <v>22</v>
      </c>
      <c r="E735" t="s">
        <v>23</v>
      </c>
      <c r="F735" t="s">
        <v>5</v>
      </c>
      <c r="H735" t="s">
        <v>24</v>
      </c>
      <c r="I735">
        <v>215831</v>
      </c>
      <c r="J735">
        <v>216118</v>
      </c>
      <c r="K735" t="s">
        <v>25</v>
      </c>
      <c r="L735" t="s">
        <v>577</v>
      </c>
      <c r="O735" t="s">
        <v>38</v>
      </c>
      <c r="R735" t="s">
        <v>576</v>
      </c>
      <c r="S735">
        <v>288</v>
      </c>
      <c r="T735">
        <v>95</v>
      </c>
    </row>
    <row r="736" spans="1:21" x14ac:dyDescent="0.3">
      <c r="A736">
        <v>735</v>
      </c>
      <c r="B736" t="s">
        <v>20</v>
      </c>
      <c r="C736" t="s">
        <v>31</v>
      </c>
      <c r="D736" t="s">
        <v>22</v>
      </c>
      <c r="E736" t="s">
        <v>23</v>
      </c>
      <c r="F736" t="s">
        <v>5</v>
      </c>
      <c r="H736" t="s">
        <v>24</v>
      </c>
      <c r="I736">
        <v>216376</v>
      </c>
      <c r="J736">
        <v>217632</v>
      </c>
      <c r="K736" t="s">
        <v>42</v>
      </c>
      <c r="R736" t="s">
        <v>578</v>
      </c>
      <c r="S736">
        <v>1257</v>
      </c>
    </row>
    <row r="737" spans="1:21" x14ac:dyDescent="0.3">
      <c r="A737">
        <v>736</v>
      </c>
      <c r="B737" t="s">
        <v>28</v>
      </c>
      <c r="C737" t="s">
        <v>33</v>
      </c>
      <c r="D737" t="s">
        <v>22</v>
      </c>
      <c r="E737" t="s">
        <v>23</v>
      </c>
      <c r="F737" t="s">
        <v>5</v>
      </c>
      <c r="H737" t="s">
        <v>24</v>
      </c>
      <c r="I737">
        <v>216376</v>
      </c>
      <c r="J737">
        <v>217632</v>
      </c>
      <c r="K737" t="s">
        <v>42</v>
      </c>
      <c r="L737" t="s">
        <v>579</v>
      </c>
      <c r="O737" t="s">
        <v>580</v>
      </c>
      <c r="R737" t="s">
        <v>578</v>
      </c>
      <c r="S737">
        <v>1257</v>
      </c>
      <c r="T737">
        <v>418</v>
      </c>
    </row>
    <row r="738" spans="1:21" x14ac:dyDescent="0.3">
      <c r="A738">
        <v>737</v>
      </c>
      <c r="B738" t="s">
        <v>20</v>
      </c>
      <c r="C738" t="s">
        <v>31</v>
      </c>
      <c r="D738" t="s">
        <v>22</v>
      </c>
      <c r="E738" t="s">
        <v>23</v>
      </c>
      <c r="F738" t="s">
        <v>5</v>
      </c>
      <c r="H738" t="s">
        <v>24</v>
      </c>
      <c r="I738">
        <v>217627</v>
      </c>
      <c r="J738">
        <v>217818</v>
      </c>
      <c r="K738" t="s">
        <v>25</v>
      </c>
      <c r="R738" t="s">
        <v>581</v>
      </c>
      <c r="S738">
        <v>192</v>
      </c>
    </row>
    <row r="739" spans="1:21" x14ac:dyDescent="0.3">
      <c r="A739">
        <v>738</v>
      </c>
      <c r="B739" t="s">
        <v>28</v>
      </c>
      <c r="C739" t="s">
        <v>33</v>
      </c>
      <c r="D739" t="s">
        <v>22</v>
      </c>
      <c r="E739" t="s">
        <v>23</v>
      </c>
      <c r="F739" t="s">
        <v>5</v>
      </c>
      <c r="H739" t="s">
        <v>24</v>
      </c>
      <c r="I739">
        <v>217627</v>
      </c>
      <c r="J739">
        <v>217818</v>
      </c>
      <c r="K739" t="s">
        <v>25</v>
      </c>
      <c r="L739" t="s">
        <v>582</v>
      </c>
      <c r="O739" t="s">
        <v>38</v>
      </c>
      <c r="R739" t="s">
        <v>581</v>
      </c>
      <c r="S739">
        <v>192</v>
      </c>
      <c r="T739">
        <v>63</v>
      </c>
    </row>
    <row r="740" spans="1:21" x14ac:dyDescent="0.3">
      <c r="A740">
        <v>739</v>
      </c>
      <c r="B740" t="s">
        <v>20</v>
      </c>
      <c r="C740" t="s">
        <v>31</v>
      </c>
      <c r="D740" t="s">
        <v>22</v>
      </c>
      <c r="E740" t="s">
        <v>23</v>
      </c>
      <c r="F740" t="s">
        <v>5</v>
      </c>
      <c r="H740" t="s">
        <v>24</v>
      </c>
      <c r="I740">
        <v>217830</v>
      </c>
      <c r="J740">
        <v>218846</v>
      </c>
      <c r="K740" t="s">
        <v>42</v>
      </c>
      <c r="R740" t="s">
        <v>583</v>
      </c>
      <c r="S740">
        <v>1017</v>
      </c>
    </row>
    <row r="741" spans="1:21" x14ac:dyDescent="0.3">
      <c r="A741">
        <v>740</v>
      </c>
      <c r="B741" t="s">
        <v>28</v>
      </c>
      <c r="C741" t="s">
        <v>33</v>
      </c>
      <c r="D741" t="s">
        <v>22</v>
      </c>
      <c r="E741" t="s">
        <v>23</v>
      </c>
      <c r="F741" t="s">
        <v>5</v>
      </c>
      <c r="H741" t="s">
        <v>24</v>
      </c>
      <c r="I741">
        <v>217830</v>
      </c>
      <c r="J741">
        <v>218846</v>
      </c>
      <c r="K741" t="s">
        <v>42</v>
      </c>
      <c r="L741" t="s">
        <v>584</v>
      </c>
      <c r="O741" t="s">
        <v>585</v>
      </c>
      <c r="R741" t="s">
        <v>583</v>
      </c>
      <c r="S741">
        <v>1017</v>
      </c>
      <c r="T741">
        <v>338</v>
      </c>
    </row>
    <row r="742" spans="1:21" x14ac:dyDescent="0.3">
      <c r="A742">
        <v>741</v>
      </c>
      <c r="B742" t="s">
        <v>20</v>
      </c>
      <c r="C742" t="s">
        <v>31</v>
      </c>
      <c r="D742" t="s">
        <v>22</v>
      </c>
      <c r="E742" t="s">
        <v>23</v>
      </c>
      <c r="F742" t="s">
        <v>5</v>
      </c>
      <c r="H742" t="s">
        <v>24</v>
      </c>
      <c r="I742">
        <v>219011</v>
      </c>
      <c r="J742">
        <v>220231</v>
      </c>
      <c r="K742" t="s">
        <v>42</v>
      </c>
      <c r="R742" t="s">
        <v>586</v>
      </c>
      <c r="S742">
        <v>1221</v>
      </c>
    </row>
    <row r="743" spans="1:21" x14ac:dyDescent="0.3">
      <c r="A743">
        <v>742</v>
      </c>
      <c r="B743" t="s">
        <v>28</v>
      </c>
      <c r="C743" t="s">
        <v>33</v>
      </c>
      <c r="D743" t="s">
        <v>22</v>
      </c>
      <c r="E743" t="s">
        <v>23</v>
      </c>
      <c r="F743" t="s">
        <v>5</v>
      </c>
      <c r="H743" t="s">
        <v>24</v>
      </c>
      <c r="I743">
        <v>219011</v>
      </c>
      <c r="J743">
        <v>220231</v>
      </c>
      <c r="K743" t="s">
        <v>42</v>
      </c>
      <c r="L743" t="s">
        <v>587</v>
      </c>
      <c r="O743" t="s">
        <v>588</v>
      </c>
      <c r="R743" t="s">
        <v>586</v>
      </c>
      <c r="S743">
        <v>1221</v>
      </c>
      <c r="T743">
        <v>406</v>
      </c>
    </row>
    <row r="744" spans="1:21" x14ac:dyDescent="0.3">
      <c r="A744">
        <v>743</v>
      </c>
      <c r="B744" t="s">
        <v>20</v>
      </c>
      <c r="C744" t="s">
        <v>21</v>
      </c>
      <c r="D744" t="s">
        <v>22</v>
      </c>
      <c r="E744" t="s">
        <v>23</v>
      </c>
      <c r="F744" t="s">
        <v>5</v>
      </c>
      <c r="H744" t="s">
        <v>24</v>
      </c>
      <c r="I744">
        <v>220616</v>
      </c>
      <c r="J744">
        <v>222734</v>
      </c>
      <c r="K744" t="s">
        <v>25</v>
      </c>
      <c r="R744" t="s">
        <v>589</v>
      </c>
      <c r="S744">
        <v>2119</v>
      </c>
      <c r="U744" t="s">
        <v>27</v>
      </c>
    </row>
    <row r="745" spans="1:21" x14ac:dyDescent="0.3">
      <c r="A745">
        <v>744</v>
      </c>
      <c r="B745" t="s">
        <v>28</v>
      </c>
      <c r="C745" t="s">
        <v>29</v>
      </c>
      <c r="D745" t="s">
        <v>22</v>
      </c>
      <c r="E745" t="s">
        <v>23</v>
      </c>
      <c r="F745" t="s">
        <v>5</v>
      </c>
      <c r="H745" t="s">
        <v>24</v>
      </c>
      <c r="I745">
        <v>220616</v>
      </c>
      <c r="J745">
        <v>222734</v>
      </c>
      <c r="K745" t="s">
        <v>25</v>
      </c>
      <c r="O745" t="s">
        <v>38</v>
      </c>
      <c r="R745" t="s">
        <v>589</v>
      </c>
      <c r="S745">
        <v>2119</v>
      </c>
      <c r="U745" t="s">
        <v>27</v>
      </c>
    </row>
    <row r="746" spans="1:21" x14ac:dyDescent="0.3">
      <c r="A746">
        <v>745</v>
      </c>
      <c r="B746" t="s">
        <v>20</v>
      </c>
      <c r="C746" t="s">
        <v>136</v>
      </c>
      <c r="D746" t="s">
        <v>22</v>
      </c>
      <c r="E746" t="s">
        <v>23</v>
      </c>
      <c r="F746" t="s">
        <v>5</v>
      </c>
      <c r="H746" t="s">
        <v>24</v>
      </c>
      <c r="I746">
        <v>223002</v>
      </c>
      <c r="J746">
        <v>223077</v>
      </c>
      <c r="K746" t="s">
        <v>42</v>
      </c>
      <c r="R746" t="s">
        <v>590</v>
      </c>
      <c r="S746">
        <v>76</v>
      </c>
    </row>
    <row r="747" spans="1:21" x14ac:dyDescent="0.3">
      <c r="A747">
        <v>746</v>
      </c>
      <c r="B747" t="s">
        <v>136</v>
      </c>
      <c r="D747" t="s">
        <v>22</v>
      </c>
      <c r="E747" t="s">
        <v>23</v>
      </c>
      <c r="F747" t="s">
        <v>5</v>
      </c>
      <c r="H747" t="s">
        <v>24</v>
      </c>
      <c r="I747">
        <v>223002</v>
      </c>
      <c r="J747">
        <v>223077</v>
      </c>
      <c r="K747" t="s">
        <v>42</v>
      </c>
      <c r="O747" t="s">
        <v>591</v>
      </c>
      <c r="R747" t="s">
        <v>590</v>
      </c>
      <c r="S747">
        <v>76</v>
      </c>
      <c r="U747" t="s">
        <v>592</v>
      </c>
    </row>
    <row r="748" spans="1:21" x14ac:dyDescent="0.3">
      <c r="A748">
        <v>747</v>
      </c>
      <c r="B748" t="s">
        <v>20</v>
      </c>
      <c r="C748" t="s">
        <v>31</v>
      </c>
      <c r="D748" t="s">
        <v>22</v>
      </c>
      <c r="E748" t="s">
        <v>23</v>
      </c>
      <c r="F748" t="s">
        <v>5</v>
      </c>
      <c r="H748" t="s">
        <v>24</v>
      </c>
      <c r="I748">
        <v>223150</v>
      </c>
      <c r="J748">
        <v>224325</v>
      </c>
      <c r="K748" t="s">
        <v>42</v>
      </c>
      <c r="R748" t="s">
        <v>593</v>
      </c>
      <c r="S748">
        <v>1176</v>
      </c>
    </row>
    <row r="749" spans="1:21" x14ac:dyDescent="0.3">
      <c r="A749">
        <v>748</v>
      </c>
      <c r="B749" t="s">
        <v>28</v>
      </c>
      <c r="C749" t="s">
        <v>33</v>
      </c>
      <c r="D749" t="s">
        <v>22</v>
      </c>
      <c r="E749" t="s">
        <v>23</v>
      </c>
      <c r="F749" t="s">
        <v>5</v>
      </c>
      <c r="H749" t="s">
        <v>24</v>
      </c>
      <c r="I749">
        <v>223150</v>
      </c>
      <c r="J749">
        <v>224325</v>
      </c>
      <c r="K749" t="s">
        <v>42</v>
      </c>
      <c r="L749" t="s">
        <v>594</v>
      </c>
      <c r="O749" t="s">
        <v>446</v>
      </c>
      <c r="R749" t="s">
        <v>593</v>
      </c>
      <c r="S749">
        <v>1176</v>
      </c>
      <c r="T749">
        <v>391</v>
      </c>
    </row>
    <row r="750" spans="1:21" x14ac:dyDescent="0.3">
      <c r="A750">
        <v>749</v>
      </c>
      <c r="B750" t="s">
        <v>20</v>
      </c>
      <c r="C750" t="s">
        <v>31</v>
      </c>
      <c r="D750" t="s">
        <v>22</v>
      </c>
      <c r="E750" t="s">
        <v>23</v>
      </c>
      <c r="F750" t="s">
        <v>5</v>
      </c>
      <c r="H750" t="s">
        <v>24</v>
      </c>
      <c r="I750">
        <v>224565</v>
      </c>
      <c r="J750">
        <v>224903</v>
      </c>
      <c r="K750" t="s">
        <v>25</v>
      </c>
      <c r="R750" t="s">
        <v>595</v>
      </c>
      <c r="S750">
        <v>339</v>
      </c>
    </row>
    <row r="751" spans="1:21" x14ac:dyDescent="0.3">
      <c r="A751">
        <v>750</v>
      </c>
      <c r="B751" t="s">
        <v>28</v>
      </c>
      <c r="C751" t="s">
        <v>33</v>
      </c>
      <c r="D751" t="s">
        <v>22</v>
      </c>
      <c r="E751" t="s">
        <v>23</v>
      </c>
      <c r="F751" t="s">
        <v>5</v>
      </c>
      <c r="H751" t="s">
        <v>24</v>
      </c>
      <c r="I751">
        <v>224565</v>
      </c>
      <c r="J751">
        <v>224903</v>
      </c>
      <c r="K751" t="s">
        <v>25</v>
      </c>
      <c r="L751" t="s">
        <v>596</v>
      </c>
      <c r="O751" t="s">
        <v>59</v>
      </c>
      <c r="R751" t="s">
        <v>595</v>
      </c>
      <c r="S751">
        <v>339</v>
      </c>
      <c r="T751">
        <v>112</v>
      </c>
    </row>
    <row r="752" spans="1:21" x14ac:dyDescent="0.3">
      <c r="A752">
        <v>751</v>
      </c>
      <c r="B752" t="s">
        <v>20</v>
      </c>
      <c r="C752" t="s">
        <v>31</v>
      </c>
      <c r="D752" t="s">
        <v>22</v>
      </c>
      <c r="E752" t="s">
        <v>23</v>
      </c>
      <c r="F752" t="s">
        <v>5</v>
      </c>
      <c r="H752" t="s">
        <v>24</v>
      </c>
      <c r="I752">
        <v>225009</v>
      </c>
      <c r="J752">
        <v>226454</v>
      </c>
      <c r="K752" t="s">
        <v>25</v>
      </c>
      <c r="R752" t="s">
        <v>597</v>
      </c>
      <c r="S752">
        <v>1446</v>
      </c>
    </row>
    <row r="753" spans="1:21" x14ac:dyDescent="0.3">
      <c r="A753">
        <v>752</v>
      </c>
      <c r="B753" t="s">
        <v>28</v>
      </c>
      <c r="C753" t="s">
        <v>33</v>
      </c>
      <c r="D753" t="s">
        <v>22</v>
      </c>
      <c r="E753" t="s">
        <v>23</v>
      </c>
      <c r="F753" t="s">
        <v>5</v>
      </c>
      <c r="H753" t="s">
        <v>24</v>
      </c>
      <c r="I753">
        <v>225009</v>
      </c>
      <c r="J753">
        <v>226454</v>
      </c>
      <c r="K753" t="s">
        <v>25</v>
      </c>
      <c r="L753" t="s">
        <v>598</v>
      </c>
      <c r="O753" t="s">
        <v>599</v>
      </c>
      <c r="R753" t="s">
        <v>597</v>
      </c>
      <c r="S753">
        <v>1446</v>
      </c>
      <c r="T753">
        <v>481</v>
      </c>
    </row>
    <row r="754" spans="1:21" x14ac:dyDescent="0.3">
      <c r="A754">
        <v>753</v>
      </c>
      <c r="B754" t="s">
        <v>20</v>
      </c>
      <c r="C754" t="s">
        <v>21</v>
      </c>
      <c r="D754" t="s">
        <v>22</v>
      </c>
      <c r="E754" t="s">
        <v>23</v>
      </c>
      <c r="F754" t="s">
        <v>5</v>
      </c>
      <c r="H754" t="s">
        <v>24</v>
      </c>
      <c r="I754">
        <v>226538</v>
      </c>
      <c r="J754">
        <v>227011</v>
      </c>
      <c r="K754" t="s">
        <v>25</v>
      </c>
      <c r="R754" t="s">
        <v>600</v>
      </c>
      <c r="S754">
        <v>474</v>
      </c>
      <c r="U754" t="s">
        <v>27</v>
      </c>
    </row>
    <row r="755" spans="1:21" x14ac:dyDescent="0.3">
      <c r="A755">
        <v>754</v>
      </c>
      <c r="B755" t="s">
        <v>28</v>
      </c>
      <c r="C755" t="s">
        <v>29</v>
      </c>
      <c r="D755" t="s">
        <v>22</v>
      </c>
      <c r="E755" t="s">
        <v>23</v>
      </c>
      <c r="F755" t="s">
        <v>5</v>
      </c>
      <c r="H755" t="s">
        <v>24</v>
      </c>
      <c r="I755">
        <v>226538</v>
      </c>
      <c r="J755">
        <v>227011</v>
      </c>
      <c r="K755" t="s">
        <v>25</v>
      </c>
      <c r="O755" t="s">
        <v>38</v>
      </c>
      <c r="R755" t="s">
        <v>600</v>
      </c>
      <c r="S755">
        <v>474</v>
      </c>
      <c r="U755" t="s">
        <v>27</v>
      </c>
    </row>
    <row r="756" spans="1:21" x14ac:dyDescent="0.3">
      <c r="A756">
        <v>755</v>
      </c>
      <c r="B756" t="s">
        <v>20</v>
      </c>
      <c r="C756" t="s">
        <v>31</v>
      </c>
      <c r="D756" t="s">
        <v>22</v>
      </c>
      <c r="E756" t="s">
        <v>23</v>
      </c>
      <c r="F756" t="s">
        <v>5</v>
      </c>
      <c r="H756" t="s">
        <v>24</v>
      </c>
      <c r="I756">
        <v>227022</v>
      </c>
      <c r="J756">
        <v>227363</v>
      </c>
      <c r="K756" t="s">
        <v>42</v>
      </c>
      <c r="R756" t="s">
        <v>601</v>
      </c>
      <c r="S756">
        <v>342</v>
      </c>
    </row>
    <row r="757" spans="1:21" x14ac:dyDescent="0.3">
      <c r="A757">
        <v>756</v>
      </c>
      <c r="B757" t="s">
        <v>28</v>
      </c>
      <c r="C757" t="s">
        <v>33</v>
      </c>
      <c r="D757" t="s">
        <v>22</v>
      </c>
      <c r="E757" t="s">
        <v>23</v>
      </c>
      <c r="F757" t="s">
        <v>5</v>
      </c>
      <c r="H757" t="s">
        <v>24</v>
      </c>
      <c r="I757">
        <v>227022</v>
      </c>
      <c r="J757">
        <v>227363</v>
      </c>
      <c r="K757" t="s">
        <v>42</v>
      </c>
      <c r="L757" t="s">
        <v>602</v>
      </c>
      <c r="O757" t="s">
        <v>41</v>
      </c>
      <c r="R757" t="s">
        <v>601</v>
      </c>
      <c r="S757">
        <v>342</v>
      </c>
      <c r="T757">
        <v>113</v>
      </c>
    </row>
    <row r="758" spans="1:21" x14ac:dyDescent="0.3">
      <c r="A758">
        <v>757</v>
      </c>
      <c r="B758" t="s">
        <v>20</v>
      </c>
      <c r="C758" t="s">
        <v>31</v>
      </c>
      <c r="D758" t="s">
        <v>22</v>
      </c>
      <c r="E758" t="s">
        <v>23</v>
      </c>
      <c r="F758" t="s">
        <v>5</v>
      </c>
      <c r="H758" t="s">
        <v>24</v>
      </c>
      <c r="I758">
        <v>227405</v>
      </c>
      <c r="J758">
        <v>227776</v>
      </c>
      <c r="K758" t="s">
        <v>42</v>
      </c>
      <c r="R758" t="s">
        <v>603</v>
      </c>
      <c r="S758">
        <v>372</v>
      </c>
    </row>
    <row r="759" spans="1:21" x14ac:dyDescent="0.3">
      <c r="A759">
        <v>758</v>
      </c>
      <c r="B759" t="s">
        <v>28</v>
      </c>
      <c r="C759" t="s">
        <v>33</v>
      </c>
      <c r="D759" t="s">
        <v>22</v>
      </c>
      <c r="E759" t="s">
        <v>23</v>
      </c>
      <c r="F759" t="s">
        <v>5</v>
      </c>
      <c r="H759" t="s">
        <v>24</v>
      </c>
      <c r="I759">
        <v>227405</v>
      </c>
      <c r="J759">
        <v>227776</v>
      </c>
      <c r="K759" t="s">
        <v>42</v>
      </c>
      <c r="L759" t="s">
        <v>604</v>
      </c>
      <c r="O759" t="s">
        <v>41</v>
      </c>
      <c r="R759" t="s">
        <v>603</v>
      </c>
      <c r="S759">
        <v>372</v>
      </c>
      <c r="T759">
        <v>123</v>
      </c>
    </row>
    <row r="760" spans="1:21" x14ac:dyDescent="0.3">
      <c r="A760">
        <v>759</v>
      </c>
      <c r="B760" t="s">
        <v>20</v>
      </c>
      <c r="C760" t="s">
        <v>21</v>
      </c>
      <c r="D760" t="s">
        <v>22</v>
      </c>
      <c r="E760" t="s">
        <v>23</v>
      </c>
      <c r="F760" t="s">
        <v>5</v>
      </c>
      <c r="H760" t="s">
        <v>24</v>
      </c>
      <c r="I760">
        <v>227869</v>
      </c>
      <c r="J760">
        <v>228504</v>
      </c>
      <c r="K760" t="s">
        <v>25</v>
      </c>
      <c r="R760" t="s">
        <v>605</v>
      </c>
      <c r="S760">
        <v>636</v>
      </c>
      <c r="U760" t="s">
        <v>27</v>
      </c>
    </row>
    <row r="761" spans="1:21" x14ac:dyDescent="0.3">
      <c r="A761">
        <v>760</v>
      </c>
      <c r="B761" t="s">
        <v>28</v>
      </c>
      <c r="C761" t="s">
        <v>29</v>
      </c>
      <c r="D761" t="s">
        <v>22</v>
      </c>
      <c r="E761" t="s">
        <v>23</v>
      </c>
      <c r="F761" t="s">
        <v>5</v>
      </c>
      <c r="H761" t="s">
        <v>24</v>
      </c>
      <c r="I761">
        <v>227869</v>
      </c>
      <c r="J761">
        <v>228504</v>
      </c>
      <c r="K761" t="s">
        <v>25</v>
      </c>
      <c r="O761" t="s">
        <v>38</v>
      </c>
      <c r="R761" t="s">
        <v>605</v>
      </c>
      <c r="S761">
        <v>636</v>
      </c>
      <c r="U761" t="s">
        <v>27</v>
      </c>
    </row>
    <row r="762" spans="1:21" x14ac:dyDescent="0.3">
      <c r="A762">
        <v>761</v>
      </c>
      <c r="B762" t="s">
        <v>20</v>
      </c>
      <c r="C762" t="s">
        <v>21</v>
      </c>
      <c r="D762" t="s">
        <v>22</v>
      </c>
      <c r="E762" t="s">
        <v>23</v>
      </c>
      <c r="F762" t="s">
        <v>5</v>
      </c>
      <c r="H762" t="s">
        <v>24</v>
      </c>
      <c r="I762">
        <v>228709</v>
      </c>
      <c r="J762">
        <v>229698</v>
      </c>
      <c r="K762" t="s">
        <v>25</v>
      </c>
      <c r="R762" t="s">
        <v>606</v>
      </c>
      <c r="S762">
        <v>990</v>
      </c>
      <c r="U762" t="s">
        <v>27</v>
      </c>
    </row>
    <row r="763" spans="1:21" x14ac:dyDescent="0.3">
      <c r="A763">
        <v>762</v>
      </c>
      <c r="B763" t="s">
        <v>28</v>
      </c>
      <c r="C763" t="s">
        <v>29</v>
      </c>
      <c r="D763" t="s">
        <v>22</v>
      </c>
      <c r="E763" t="s">
        <v>23</v>
      </c>
      <c r="F763" t="s">
        <v>5</v>
      </c>
      <c r="H763" t="s">
        <v>24</v>
      </c>
      <c r="I763">
        <v>228709</v>
      </c>
      <c r="J763">
        <v>229698</v>
      </c>
      <c r="K763" t="s">
        <v>25</v>
      </c>
      <c r="O763" t="s">
        <v>607</v>
      </c>
      <c r="R763" t="s">
        <v>606</v>
      </c>
      <c r="S763">
        <v>990</v>
      </c>
      <c r="U763" t="s">
        <v>27</v>
      </c>
    </row>
    <row r="764" spans="1:21" x14ac:dyDescent="0.3">
      <c r="A764">
        <v>763</v>
      </c>
      <c r="B764" t="s">
        <v>20</v>
      </c>
      <c r="C764" t="s">
        <v>31</v>
      </c>
      <c r="D764" t="s">
        <v>22</v>
      </c>
      <c r="E764" t="s">
        <v>23</v>
      </c>
      <c r="F764" t="s">
        <v>5</v>
      </c>
      <c r="H764" t="s">
        <v>24</v>
      </c>
      <c r="I764">
        <v>229716</v>
      </c>
      <c r="J764">
        <v>230513</v>
      </c>
      <c r="K764" t="s">
        <v>42</v>
      </c>
      <c r="R764" t="s">
        <v>608</v>
      </c>
      <c r="S764">
        <v>798</v>
      </c>
    </row>
    <row r="765" spans="1:21" x14ac:dyDescent="0.3">
      <c r="A765">
        <v>764</v>
      </c>
      <c r="B765" t="s">
        <v>28</v>
      </c>
      <c r="C765" t="s">
        <v>33</v>
      </c>
      <c r="D765" t="s">
        <v>22</v>
      </c>
      <c r="E765" t="s">
        <v>23</v>
      </c>
      <c r="F765" t="s">
        <v>5</v>
      </c>
      <c r="H765" t="s">
        <v>24</v>
      </c>
      <c r="I765">
        <v>229716</v>
      </c>
      <c r="J765">
        <v>230513</v>
      </c>
      <c r="K765" t="s">
        <v>42</v>
      </c>
      <c r="L765" t="s">
        <v>609</v>
      </c>
      <c r="O765" t="s">
        <v>41</v>
      </c>
      <c r="R765" t="s">
        <v>608</v>
      </c>
      <c r="S765">
        <v>798</v>
      </c>
      <c r="T765">
        <v>265</v>
      </c>
    </row>
    <row r="766" spans="1:21" x14ac:dyDescent="0.3">
      <c r="A766">
        <v>765</v>
      </c>
      <c r="B766" t="s">
        <v>20</v>
      </c>
      <c r="C766" t="s">
        <v>21</v>
      </c>
      <c r="D766" t="s">
        <v>22</v>
      </c>
      <c r="E766" t="s">
        <v>23</v>
      </c>
      <c r="F766" t="s">
        <v>5</v>
      </c>
      <c r="H766" t="s">
        <v>24</v>
      </c>
      <c r="I766">
        <v>230613</v>
      </c>
      <c r="J766">
        <v>232031</v>
      </c>
      <c r="K766" t="s">
        <v>25</v>
      </c>
      <c r="R766" t="s">
        <v>610</v>
      </c>
      <c r="S766">
        <v>1419</v>
      </c>
      <c r="U766" t="s">
        <v>27</v>
      </c>
    </row>
    <row r="767" spans="1:21" x14ac:dyDescent="0.3">
      <c r="A767">
        <v>766</v>
      </c>
      <c r="B767" t="s">
        <v>28</v>
      </c>
      <c r="C767" t="s">
        <v>29</v>
      </c>
      <c r="D767" t="s">
        <v>22</v>
      </c>
      <c r="E767" t="s">
        <v>23</v>
      </c>
      <c r="F767" t="s">
        <v>5</v>
      </c>
      <c r="H767" t="s">
        <v>24</v>
      </c>
      <c r="I767">
        <v>230613</v>
      </c>
      <c r="J767">
        <v>232031</v>
      </c>
      <c r="K767" t="s">
        <v>25</v>
      </c>
      <c r="O767" t="s">
        <v>607</v>
      </c>
      <c r="R767" t="s">
        <v>610</v>
      </c>
      <c r="S767">
        <v>1419</v>
      </c>
      <c r="U767" t="s">
        <v>27</v>
      </c>
    </row>
    <row r="768" spans="1:21" x14ac:dyDescent="0.3">
      <c r="A768">
        <v>767</v>
      </c>
      <c r="B768" t="s">
        <v>20</v>
      </c>
      <c r="C768" t="s">
        <v>31</v>
      </c>
      <c r="D768" t="s">
        <v>22</v>
      </c>
      <c r="E768" t="s">
        <v>23</v>
      </c>
      <c r="F768" t="s">
        <v>5</v>
      </c>
      <c r="H768" t="s">
        <v>24</v>
      </c>
      <c r="I768">
        <v>232156</v>
      </c>
      <c r="J768">
        <v>232392</v>
      </c>
      <c r="K768" t="s">
        <v>25</v>
      </c>
      <c r="R768" t="s">
        <v>611</v>
      </c>
      <c r="S768">
        <v>237</v>
      </c>
    </row>
    <row r="769" spans="1:20" x14ac:dyDescent="0.3">
      <c r="A769">
        <v>768</v>
      </c>
      <c r="B769" t="s">
        <v>28</v>
      </c>
      <c r="C769" t="s">
        <v>33</v>
      </c>
      <c r="D769" t="s">
        <v>22</v>
      </c>
      <c r="E769" t="s">
        <v>23</v>
      </c>
      <c r="F769" t="s">
        <v>5</v>
      </c>
      <c r="H769" t="s">
        <v>24</v>
      </c>
      <c r="I769">
        <v>232156</v>
      </c>
      <c r="J769">
        <v>232392</v>
      </c>
      <c r="K769" t="s">
        <v>25</v>
      </c>
      <c r="L769" t="s">
        <v>612</v>
      </c>
      <c r="O769" t="s">
        <v>38</v>
      </c>
      <c r="R769" t="s">
        <v>611</v>
      </c>
      <c r="S769">
        <v>237</v>
      </c>
      <c r="T769">
        <v>78</v>
      </c>
    </row>
    <row r="770" spans="1:20" x14ac:dyDescent="0.3">
      <c r="A770">
        <v>769</v>
      </c>
      <c r="B770" t="s">
        <v>20</v>
      </c>
      <c r="C770" t="s">
        <v>31</v>
      </c>
      <c r="D770" t="s">
        <v>22</v>
      </c>
      <c r="E770" t="s">
        <v>23</v>
      </c>
      <c r="F770" t="s">
        <v>5</v>
      </c>
      <c r="H770" t="s">
        <v>24</v>
      </c>
      <c r="I770">
        <v>232389</v>
      </c>
      <c r="J770">
        <v>233033</v>
      </c>
      <c r="K770" t="s">
        <v>25</v>
      </c>
      <c r="R770" t="s">
        <v>613</v>
      </c>
      <c r="S770">
        <v>645</v>
      </c>
    </row>
    <row r="771" spans="1:20" x14ac:dyDescent="0.3">
      <c r="A771">
        <v>770</v>
      </c>
      <c r="B771" t="s">
        <v>28</v>
      </c>
      <c r="C771" t="s">
        <v>33</v>
      </c>
      <c r="D771" t="s">
        <v>22</v>
      </c>
      <c r="E771" t="s">
        <v>23</v>
      </c>
      <c r="F771" t="s">
        <v>5</v>
      </c>
      <c r="H771" t="s">
        <v>24</v>
      </c>
      <c r="I771">
        <v>232389</v>
      </c>
      <c r="J771">
        <v>233033</v>
      </c>
      <c r="K771" t="s">
        <v>25</v>
      </c>
      <c r="L771" t="s">
        <v>614</v>
      </c>
      <c r="O771" t="s">
        <v>59</v>
      </c>
      <c r="R771" t="s">
        <v>613</v>
      </c>
      <c r="S771">
        <v>645</v>
      </c>
      <c r="T771">
        <v>214</v>
      </c>
    </row>
    <row r="772" spans="1:20" x14ac:dyDescent="0.3">
      <c r="A772">
        <v>771</v>
      </c>
      <c r="B772" t="s">
        <v>20</v>
      </c>
      <c r="C772" t="s">
        <v>31</v>
      </c>
      <c r="D772" t="s">
        <v>22</v>
      </c>
      <c r="E772" t="s">
        <v>23</v>
      </c>
      <c r="F772" t="s">
        <v>5</v>
      </c>
      <c r="H772" t="s">
        <v>24</v>
      </c>
      <c r="I772">
        <v>233160</v>
      </c>
      <c r="J772">
        <v>234965</v>
      </c>
      <c r="K772" t="s">
        <v>25</v>
      </c>
      <c r="R772" t="s">
        <v>615</v>
      </c>
      <c r="S772">
        <v>1806</v>
      </c>
    </row>
    <row r="773" spans="1:20" x14ac:dyDescent="0.3">
      <c r="A773">
        <v>772</v>
      </c>
      <c r="B773" t="s">
        <v>28</v>
      </c>
      <c r="C773" t="s">
        <v>33</v>
      </c>
      <c r="D773" t="s">
        <v>22</v>
      </c>
      <c r="E773" t="s">
        <v>23</v>
      </c>
      <c r="F773" t="s">
        <v>5</v>
      </c>
      <c r="H773" t="s">
        <v>24</v>
      </c>
      <c r="I773">
        <v>233160</v>
      </c>
      <c r="J773">
        <v>234965</v>
      </c>
      <c r="K773" t="s">
        <v>25</v>
      </c>
      <c r="L773" t="s">
        <v>616</v>
      </c>
      <c r="O773" t="s">
        <v>617</v>
      </c>
      <c r="R773" t="s">
        <v>615</v>
      </c>
      <c r="S773">
        <v>1806</v>
      </c>
      <c r="T773">
        <v>601</v>
      </c>
    </row>
    <row r="774" spans="1:20" x14ac:dyDescent="0.3">
      <c r="A774">
        <v>773</v>
      </c>
      <c r="B774" t="s">
        <v>20</v>
      </c>
      <c r="C774" t="s">
        <v>31</v>
      </c>
      <c r="D774" t="s">
        <v>22</v>
      </c>
      <c r="E774" t="s">
        <v>23</v>
      </c>
      <c r="F774" t="s">
        <v>5</v>
      </c>
      <c r="H774" t="s">
        <v>24</v>
      </c>
      <c r="I774">
        <v>235092</v>
      </c>
      <c r="J774">
        <v>236267</v>
      </c>
      <c r="K774" t="s">
        <v>25</v>
      </c>
      <c r="R774" t="s">
        <v>618</v>
      </c>
      <c r="S774">
        <v>1176</v>
      </c>
    </row>
    <row r="775" spans="1:20" x14ac:dyDescent="0.3">
      <c r="A775">
        <v>774</v>
      </c>
      <c r="B775" t="s">
        <v>28</v>
      </c>
      <c r="C775" t="s">
        <v>33</v>
      </c>
      <c r="D775" t="s">
        <v>22</v>
      </c>
      <c r="E775" t="s">
        <v>23</v>
      </c>
      <c r="F775" t="s">
        <v>5</v>
      </c>
      <c r="H775" t="s">
        <v>24</v>
      </c>
      <c r="I775">
        <v>235092</v>
      </c>
      <c r="J775">
        <v>236267</v>
      </c>
      <c r="K775" t="s">
        <v>25</v>
      </c>
      <c r="L775" t="s">
        <v>619</v>
      </c>
      <c r="O775" t="s">
        <v>620</v>
      </c>
      <c r="R775" t="s">
        <v>618</v>
      </c>
      <c r="S775">
        <v>1176</v>
      </c>
      <c r="T775">
        <v>391</v>
      </c>
    </row>
    <row r="776" spans="1:20" x14ac:dyDescent="0.3">
      <c r="A776">
        <v>775</v>
      </c>
      <c r="B776" t="s">
        <v>20</v>
      </c>
      <c r="C776" t="s">
        <v>31</v>
      </c>
      <c r="D776" t="s">
        <v>22</v>
      </c>
      <c r="E776" t="s">
        <v>23</v>
      </c>
      <c r="F776" t="s">
        <v>5</v>
      </c>
      <c r="H776" t="s">
        <v>24</v>
      </c>
      <c r="I776">
        <v>236267</v>
      </c>
      <c r="J776">
        <v>236872</v>
      </c>
      <c r="K776" t="s">
        <v>25</v>
      </c>
      <c r="R776" t="s">
        <v>621</v>
      </c>
      <c r="S776">
        <v>606</v>
      </c>
    </row>
    <row r="777" spans="1:20" x14ac:dyDescent="0.3">
      <c r="A777">
        <v>776</v>
      </c>
      <c r="B777" t="s">
        <v>28</v>
      </c>
      <c r="C777" t="s">
        <v>33</v>
      </c>
      <c r="D777" t="s">
        <v>22</v>
      </c>
      <c r="E777" t="s">
        <v>23</v>
      </c>
      <c r="F777" t="s">
        <v>5</v>
      </c>
      <c r="H777" t="s">
        <v>24</v>
      </c>
      <c r="I777">
        <v>236267</v>
      </c>
      <c r="J777">
        <v>236872</v>
      </c>
      <c r="K777" t="s">
        <v>25</v>
      </c>
      <c r="L777" t="s">
        <v>622</v>
      </c>
      <c r="O777" t="s">
        <v>623</v>
      </c>
      <c r="R777" t="s">
        <v>621</v>
      </c>
      <c r="S777">
        <v>606</v>
      </c>
      <c r="T777">
        <v>201</v>
      </c>
    </row>
    <row r="778" spans="1:20" x14ac:dyDescent="0.3">
      <c r="A778">
        <v>777</v>
      </c>
      <c r="B778" t="s">
        <v>20</v>
      </c>
      <c r="C778" t="s">
        <v>31</v>
      </c>
      <c r="D778" t="s">
        <v>22</v>
      </c>
      <c r="E778" t="s">
        <v>23</v>
      </c>
      <c r="F778" t="s">
        <v>5</v>
      </c>
      <c r="H778" t="s">
        <v>24</v>
      </c>
      <c r="I778">
        <v>237329</v>
      </c>
      <c r="J778">
        <v>238636</v>
      </c>
      <c r="K778" t="s">
        <v>25</v>
      </c>
      <c r="R778" t="s">
        <v>624</v>
      </c>
      <c r="S778">
        <v>1308</v>
      </c>
    </row>
    <row r="779" spans="1:20" x14ac:dyDescent="0.3">
      <c r="A779">
        <v>778</v>
      </c>
      <c r="B779" t="s">
        <v>28</v>
      </c>
      <c r="C779" t="s">
        <v>33</v>
      </c>
      <c r="D779" t="s">
        <v>22</v>
      </c>
      <c r="E779" t="s">
        <v>23</v>
      </c>
      <c r="F779" t="s">
        <v>5</v>
      </c>
      <c r="H779" t="s">
        <v>24</v>
      </c>
      <c r="I779">
        <v>237329</v>
      </c>
      <c r="J779">
        <v>238636</v>
      </c>
      <c r="K779" t="s">
        <v>25</v>
      </c>
      <c r="L779" t="s">
        <v>625</v>
      </c>
      <c r="O779" t="s">
        <v>626</v>
      </c>
      <c r="R779" t="s">
        <v>624</v>
      </c>
      <c r="S779">
        <v>1308</v>
      </c>
      <c r="T779">
        <v>435</v>
      </c>
    </row>
    <row r="780" spans="1:20" x14ac:dyDescent="0.3">
      <c r="A780">
        <v>779</v>
      </c>
      <c r="B780" t="s">
        <v>20</v>
      </c>
      <c r="C780" t="s">
        <v>31</v>
      </c>
      <c r="D780" t="s">
        <v>22</v>
      </c>
      <c r="E780" t="s">
        <v>23</v>
      </c>
      <c r="F780" t="s">
        <v>5</v>
      </c>
      <c r="H780" t="s">
        <v>24</v>
      </c>
      <c r="I780">
        <v>238712</v>
      </c>
      <c r="J780">
        <v>239563</v>
      </c>
      <c r="K780" t="s">
        <v>42</v>
      </c>
      <c r="R780" t="s">
        <v>627</v>
      </c>
      <c r="S780">
        <v>852</v>
      </c>
    </row>
    <row r="781" spans="1:20" x14ac:dyDescent="0.3">
      <c r="A781">
        <v>780</v>
      </c>
      <c r="B781" t="s">
        <v>28</v>
      </c>
      <c r="C781" t="s">
        <v>33</v>
      </c>
      <c r="D781" t="s">
        <v>22</v>
      </c>
      <c r="E781" t="s">
        <v>23</v>
      </c>
      <c r="F781" t="s">
        <v>5</v>
      </c>
      <c r="H781" t="s">
        <v>24</v>
      </c>
      <c r="I781">
        <v>238712</v>
      </c>
      <c r="J781">
        <v>239563</v>
      </c>
      <c r="K781" t="s">
        <v>42</v>
      </c>
      <c r="L781" t="s">
        <v>628</v>
      </c>
      <c r="O781" t="s">
        <v>38</v>
      </c>
      <c r="R781" t="s">
        <v>627</v>
      </c>
      <c r="S781">
        <v>852</v>
      </c>
      <c r="T781">
        <v>283</v>
      </c>
    </row>
    <row r="782" spans="1:20" x14ac:dyDescent="0.3">
      <c r="A782">
        <v>781</v>
      </c>
      <c r="B782" t="s">
        <v>20</v>
      </c>
      <c r="C782" t="s">
        <v>31</v>
      </c>
      <c r="D782" t="s">
        <v>22</v>
      </c>
      <c r="E782" t="s">
        <v>23</v>
      </c>
      <c r="F782" t="s">
        <v>5</v>
      </c>
      <c r="H782" t="s">
        <v>24</v>
      </c>
      <c r="I782">
        <v>239610</v>
      </c>
      <c r="J782">
        <v>240296</v>
      </c>
      <c r="K782" t="s">
        <v>42</v>
      </c>
      <c r="R782" t="s">
        <v>629</v>
      </c>
      <c r="S782">
        <v>687</v>
      </c>
    </row>
    <row r="783" spans="1:20" x14ac:dyDescent="0.3">
      <c r="A783">
        <v>782</v>
      </c>
      <c r="B783" t="s">
        <v>28</v>
      </c>
      <c r="C783" t="s">
        <v>33</v>
      </c>
      <c r="D783" t="s">
        <v>22</v>
      </c>
      <c r="E783" t="s">
        <v>23</v>
      </c>
      <c r="F783" t="s">
        <v>5</v>
      </c>
      <c r="H783" t="s">
        <v>24</v>
      </c>
      <c r="I783">
        <v>239610</v>
      </c>
      <c r="J783">
        <v>240296</v>
      </c>
      <c r="K783" t="s">
        <v>42</v>
      </c>
      <c r="L783" t="s">
        <v>630</v>
      </c>
      <c r="O783" t="s">
        <v>631</v>
      </c>
      <c r="R783" t="s">
        <v>629</v>
      </c>
      <c r="S783">
        <v>687</v>
      </c>
      <c r="T783">
        <v>228</v>
      </c>
    </row>
    <row r="784" spans="1:20" x14ac:dyDescent="0.3">
      <c r="A784">
        <v>783</v>
      </c>
      <c r="B784" t="s">
        <v>20</v>
      </c>
      <c r="C784" t="s">
        <v>31</v>
      </c>
      <c r="D784" t="s">
        <v>22</v>
      </c>
      <c r="E784" t="s">
        <v>23</v>
      </c>
      <c r="F784" t="s">
        <v>5</v>
      </c>
      <c r="H784" t="s">
        <v>24</v>
      </c>
      <c r="I784">
        <v>240458</v>
      </c>
      <c r="J784">
        <v>241081</v>
      </c>
      <c r="K784" t="s">
        <v>42</v>
      </c>
      <c r="R784" t="s">
        <v>632</v>
      </c>
      <c r="S784">
        <v>624</v>
      </c>
    </row>
    <row r="785" spans="1:20" x14ac:dyDescent="0.3">
      <c r="A785">
        <v>784</v>
      </c>
      <c r="B785" t="s">
        <v>28</v>
      </c>
      <c r="C785" t="s">
        <v>33</v>
      </c>
      <c r="D785" t="s">
        <v>22</v>
      </c>
      <c r="E785" t="s">
        <v>23</v>
      </c>
      <c r="F785" t="s">
        <v>5</v>
      </c>
      <c r="H785" t="s">
        <v>24</v>
      </c>
      <c r="I785">
        <v>240458</v>
      </c>
      <c r="J785">
        <v>241081</v>
      </c>
      <c r="K785" t="s">
        <v>42</v>
      </c>
      <c r="L785" t="s">
        <v>633</v>
      </c>
      <c r="O785" t="s">
        <v>634</v>
      </c>
      <c r="R785" t="s">
        <v>632</v>
      </c>
      <c r="S785">
        <v>624</v>
      </c>
      <c r="T785">
        <v>207</v>
      </c>
    </row>
    <row r="786" spans="1:20" x14ac:dyDescent="0.3">
      <c r="A786">
        <v>785</v>
      </c>
      <c r="B786" t="s">
        <v>20</v>
      </c>
      <c r="C786" t="s">
        <v>31</v>
      </c>
      <c r="D786" t="s">
        <v>22</v>
      </c>
      <c r="E786" t="s">
        <v>23</v>
      </c>
      <c r="F786" t="s">
        <v>5</v>
      </c>
      <c r="H786" t="s">
        <v>24</v>
      </c>
      <c r="I786">
        <v>241239</v>
      </c>
      <c r="J786">
        <v>241751</v>
      </c>
      <c r="K786" t="s">
        <v>25</v>
      </c>
      <c r="R786" t="s">
        <v>635</v>
      </c>
      <c r="S786">
        <v>513</v>
      </c>
    </row>
    <row r="787" spans="1:20" x14ac:dyDescent="0.3">
      <c r="A787">
        <v>786</v>
      </c>
      <c r="B787" t="s">
        <v>28</v>
      </c>
      <c r="C787" t="s">
        <v>33</v>
      </c>
      <c r="D787" t="s">
        <v>22</v>
      </c>
      <c r="E787" t="s">
        <v>23</v>
      </c>
      <c r="F787" t="s">
        <v>5</v>
      </c>
      <c r="H787" t="s">
        <v>24</v>
      </c>
      <c r="I787">
        <v>241239</v>
      </c>
      <c r="J787">
        <v>241751</v>
      </c>
      <c r="K787" t="s">
        <v>25</v>
      </c>
      <c r="L787" t="s">
        <v>636</v>
      </c>
      <c r="O787" t="s">
        <v>637</v>
      </c>
      <c r="R787" t="s">
        <v>635</v>
      </c>
      <c r="S787">
        <v>513</v>
      </c>
      <c r="T787">
        <v>170</v>
      </c>
    </row>
    <row r="788" spans="1:20" x14ac:dyDescent="0.3">
      <c r="A788">
        <v>787</v>
      </c>
      <c r="B788" t="s">
        <v>20</v>
      </c>
      <c r="C788" t="s">
        <v>31</v>
      </c>
      <c r="D788" t="s">
        <v>22</v>
      </c>
      <c r="E788" t="s">
        <v>23</v>
      </c>
      <c r="F788" t="s">
        <v>5</v>
      </c>
      <c r="H788" t="s">
        <v>24</v>
      </c>
      <c r="I788">
        <v>241842</v>
      </c>
      <c r="J788">
        <v>242213</v>
      </c>
      <c r="K788" t="s">
        <v>25</v>
      </c>
      <c r="R788" t="s">
        <v>638</v>
      </c>
      <c r="S788">
        <v>372</v>
      </c>
    </row>
    <row r="789" spans="1:20" x14ac:dyDescent="0.3">
      <c r="A789">
        <v>788</v>
      </c>
      <c r="B789" t="s">
        <v>28</v>
      </c>
      <c r="C789" t="s">
        <v>33</v>
      </c>
      <c r="D789" t="s">
        <v>22</v>
      </c>
      <c r="E789" t="s">
        <v>23</v>
      </c>
      <c r="F789" t="s">
        <v>5</v>
      </c>
      <c r="H789" t="s">
        <v>24</v>
      </c>
      <c r="I789">
        <v>241842</v>
      </c>
      <c r="J789">
        <v>242213</v>
      </c>
      <c r="K789" t="s">
        <v>25</v>
      </c>
      <c r="L789" t="s">
        <v>639</v>
      </c>
      <c r="O789" t="s">
        <v>640</v>
      </c>
      <c r="R789" t="s">
        <v>638</v>
      </c>
      <c r="S789">
        <v>372</v>
      </c>
      <c r="T789">
        <v>123</v>
      </c>
    </row>
    <row r="790" spans="1:20" x14ac:dyDescent="0.3">
      <c r="A790">
        <v>789</v>
      </c>
      <c r="B790" t="s">
        <v>20</v>
      </c>
      <c r="C790" t="s">
        <v>31</v>
      </c>
      <c r="D790" t="s">
        <v>22</v>
      </c>
      <c r="E790" t="s">
        <v>23</v>
      </c>
      <c r="F790" t="s">
        <v>5</v>
      </c>
      <c r="H790" t="s">
        <v>24</v>
      </c>
      <c r="I790">
        <v>242288</v>
      </c>
      <c r="J790">
        <v>244591</v>
      </c>
      <c r="K790" t="s">
        <v>25</v>
      </c>
      <c r="R790" t="s">
        <v>641</v>
      </c>
      <c r="S790">
        <v>2304</v>
      </c>
    </row>
    <row r="791" spans="1:20" x14ac:dyDescent="0.3">
      <c r="A791">
        <v>790</v>
      </c>
      <c r="B791" t="s">
        <v>28</v>
      </c>
      <c r="C791" t="s">
        <v>33</v>
      </c>
      <c r="D791" t="s">
        <v>22</v>
      </c>
      <c r="E791" t="s">
        <v>23</v>
      </c>
      <c r="F791" t="s">
        <v>5</v>
      </c>
      <c r="H791" t="s">
        <v>24</v>
      </c>
      <c r="I791">
        <v>242288</v>
      </c>
      <c r="J791">
        <v>244591</v>
      </c>
      <c r="K791" t="s">
        <v>25</v>
      </c>
      <c r="L791" t="s">
        <v>642</v>
      </c>
      <c r="O791" t="s">
        <v>643</v>
      </c>
      <c r="R791" t="s">
        <v>641</v>
      </c>
      <c r="S791">
        <v>2304</v>
      </c>
      <c r="T791">
        <v>767</v>
      </c>
    </row>
    <row r="792" spans="1:20" x14ac:dyDescent="0.3">
      <c r="A792">
        <v>791</v>
      </c>
      <c r="B792" t="s">
        <v>20</v>
      </c>
      <c r="C792" t="s">
        <v>31</v>
      </c>
      <c r="D792" t="s">
        <v>22</v>
      </c>
      <c r="E792" t="s">
        <v>23</v>
      </c>
      <c r="F792" t="s">
        <v>5</v>
      </c>
      <c r="H792" t="s">
        <v>24</v>
      </c>
      <c r="I792">
        <v>244588</v>
      </c>
      <c r="J792">
        <v>244995</v>
      </c>
      <c r="K792" t="s">
        <v>25</v>
      </c>
      <c r="R792" t="s">
        <v>644</v>
      </c>
      <c r="S792">
        <v>408</v>
      </c>
    </row>
    <row r="793" spans="1:20" x14ac:dyDescent="0.3">
      <c r="A793">
        <v>792</v>
      </c>
      <c r="B793" t="s">
        <v>28</v>
      </c>
      <c r="C793" t="s">
        <v>33</v>
      </c>
      <c r="D793" t="s">
        <v>22</v>
      </c>
      <c r="E793" t="s">
        <v>23</v>
      </c>
      <c r="F793" t="s">
        <v>5</v>
      </c>
      <c r="H793" t="s">
        <v>24</v>
      </c>
      <c r="I793">
        <v>244588</v>
      </c>
      <c r="J793">
        <v>244995</v>
      </c>
      <c r="K793" t="s">
        <v>25</v>
      </c>
      <c r="L793" t="s">
        <v>645</v>
      </c>
      <c r="O793" t="s">
        <v>646</v>
      </c>
      <c r="R793" t="s">
        <v>644</v>
      </c>
      <c r="S793">
        <v>408</v>
      </c>
      <c r="T793">
        <v>135</v>
      </c>
    </row>
    <row r="794" spans="1:20" x14ac:dyDescent="0.3">
      <c r="A794">
        <v>793</v>
      </c>
      <c r="B794" t="s">
        <v>20</v>
      </c>
      <c r="C794" t="s">
        <v>31</v>
      </c>
      <c r="D794" t="s">
        <v>22</v>
      </c>
      <c r="E794" t="s">
        <v>23</v>
      </c>
      <c r="F794" t="s">
        <v>5</v>
      </c>
      <c r="H794" t="s">
        <v>24</v>
      </c>
      <c r="I794">
        <v>245084</v>
      </c>
      <c r="J794">
        <v>245890</v>
      </c>
      <c r="K794" t="s">
        <v>25</v>
      </c>
      <c r="R794" t="s">
        <v>647</v>
      </c>
      <c r="S794">
        <v>807</v>
      </c>
    </row>
    <row r="795" spans="1:20" x14ac:dyDescent="0.3">
      <c r="A795">
        <v>794</v>
      </c>
      <c r="B795" t="s">
        <v>28</v>
      </c>
      <c r="C795" t="s">
        <v>33</v>
      </c>
      <c r="D795" t="s">
        <v>22</v>
      </c>
      <c r="E795" t="s">
        <v>23</v>
      </c>
      <c r="F795" t="s">
        <v>5</v>
      </c>
      <c r="H795" t="s">
        <v>24</v>
      </c>
      <c r="I795">
        <v>245084</v>
      </c>
      <c r="J795">
        <v>245890</v>
      </c>
      <c r="K795" t="s">
        <v>25</v>
      </c>
      <c r="L795" t="s">
        <v>648</v>
      </c>
      <c r="O795" t="s">
        <v>649</v>
      </c>
      <c r="R795" t="s">
        <v>647</v>
      </c>
      <c r="S795">
        <v>807</v>
      </c>
      <c r="T795">
        <v>268</v>
      </c>
    </row>
    <row r="796" spans="1:20" x14ac:dyDescent="0.3">
      <c r="A796">
        <v>795</v>
      </c>
      <c r="B796" t="s">
        <v>20</v>
      </c>
      <c r="C796" t="s">
        <v>31</v>
      </c>
      <c r="D796" t="s">
        <v>22</v>
      </c>
      <c r="E796" t="s">
        <v>23</v>
      </c>
      <c r="F796" t="s">
        <v>5</v>
      </c>
      <c r="H796" t="s">
        <v>24</v>
      </c>
      <c r="I796">
        <v>245905</v>
      </c>
      <c r="J796">
        <v>246621</v>
      </c>
      <c r="K796" t="s">
        <v>25</v>
      </c>
      <c r="R796" t="s">
        <v>650</v>
      </c>
      <c r="S796">
        <v>717</v>
      </c>
    </row>
    <row r="797" spans="1:20" x14ac:dyDescent="0.3">
      <c r="A797">
        <v>796</v>
      </c>
      <c r="B797" t="s">
        <v>28</v>
      </c>
      <c r="C797" t="s">
        <v>33</v>
      </c>
      <c r="D797" t="s">
        <v>22</v>
      </c>
      <c r="E797" t="s">
        <v>23</v>
      </c>
      <c r="F797" t="s">
        <v>5</v>
      </c>
      <c r="H797" t="s">
        <v>24</v>
      </c>
      <c r="I797">
        <v>245905</v>
      </c>
      <c r="J797">
        <v>246621</v>
      </c>
      <c r="K797" t="s">
        <v>25</v>
      </c>
      <c r="L797" t="s">
        <v>651</v>
      </c>
      <c r="O797" t="s">
        <v>652</v>
      </c>
      <c r="R797" t="s">
        <v>650</v>
      </c>
      <c r="S797">
        <v>717</v>
      </c>
      <c r="T797">
        <v>238</v>
      </c>
    </row>
    <row r="798" spans="1:20" x14ac:dyDescent="0.3">
      <c r="A798">
        <v>797</v>
      </c>
      <c r="B798" t="s">
        <v>20</v>
      </c>
      <c r="C798" t="s">
        <v>31</v>
      </c>
      <c r="D798" t="s">
        <v>22</v>
      </c>
      <c r="E798" t="s">
        <v>23</v>
      </c>
      <c r="F798" t="s">
        <v>5</v>
      </c>
      <c r="H798" t="s">
        <v>24</v>
      </c>
      <c r="I798">
        <v>246628</v>
      </c>
      <c r="J798">
        <v>247530</v>
      </c>
      <c r="K798" t="s">
        <v>25</v>
      </c>
      <c r="R798" t="s">
        <v>653</v>
      </c>
      <c r="S798">
        <v>903</v>
      </c>
    </row>
    <row r="799" spans="1:20" x14ac:dyDescent="0.3">
      <c r="A799">
        <v>798</v>
      </c>
      <c r="B799" t="s">
        <v>28</v>
      </c>
      <c r="C799" t="s">
        <v>33</v>
      </c>
      <c r="D799" t="s">
        <v>22</v>
      </c>
      <c r="E799" t="s">
        <v>23</v>
      </c>
      <c r="F799" t="s">
        <v>5</v>
      </c>
      <c r="H799" t="s">
        <v>24</v>
      </c>
      <c r="I799">
        <v>246628</v>
      </c>
      <c r="J799">
        <v>247530</v>
      </c>
      <c r="K799" t="s">
        <v>25</v>
      </c>
      <c r="L799" t="s">
        <v>654</v>
      </c>
      <c r="O799" t="s">
        <v>655</v>
      </c>
      <c r="R799" t="s">
        <v>653</v>
      </c>
      <c r="S799">
        <v>903</v>
      </c>
      <c r="T799">
        <v>300</v>
      </c>
    </row>
    <row r="800" spans="1:20" x14ac:dyDescent="0.3">
      <c r="A800">
        <v>799</v>
      </c>
      <c r="B800" t="s">
        <v>20</v>
      </c>
      <c r="C800" t="s">
        <v>31</v>
      </c>
      <c r="D800" t="s">
        <v>22</v>
      </c>
      <c r="E800" t="s">
        <v>23</v>
      </c>
      <c r="F800" t="s">
        <v>5</v>
      </c>
      <c r="H800" t="s">
        <v>24</v>
      </c>
      <c r="I800">
        <v>247644</v>
      </c>
      <c r="J800">
        <v>248381</v>
      </c>
      <c r="K800" t="s">
        <v>25</v>
      </c>
      <c r="R800" t="s">
        <v>656</v>
      </c>
      <c r="S800">
        <v>738</v>
      </c>
    </row>
    <row r="801" spans="1:20" x14ac:dyDescent="0.3">
      <c r="A801">
        <v>800</v>
      </c>
      <c r="B801" t="s">
        <v>28</v>
      </c>
      <c r="C801" t="s">
        <v>33</v>
      </c>
      <c r="D801" t="s">
        <v>22</v>
      </c>
      <c r="E801" t="s">
        <v>23</v>
      </c>
      <c r="F801" t="s">
        <v>5</v>
      </c>
      <c r="H801" t="s">
        <v>24</v>
      </c>
      <c r="I801">
        <v>247644</v>
      </c>
      <c r="J801">
        <v>248381</v>
      </c>
      <c r="K801" t="s">
        <v>25</v>
      </c>
      <c r="L801" t="s">
        <v>657</v>
      </c>
      <c r="O801" t="s">
        <v>658</v>
      </c>
      <c r="R801" t="s">
        <v>656</v>
      </c>
      <c r="S801">
        <v>738</v>
      </c>
      <c r="T801">
        <v>245</v>
      </c>
    </row>
    <row r="802" spans="1:20" x14ac:dyDescent="0.3">
      <c r="A802">
        <v>801</v>
      </c>
      <c r="B802" t="s">
        <v>20</v>
      </c>
      <c r="C802" t="s">
        <v>31</v>
      </c>
      <c r="D802" t="s">
        <v>22</v>
      </c>
      <c r="E802" t="s">
        <v>23</v>
      </c>
      <c r="F802" t="s">
        <v>5</v>
      </c>
      <c r="H802" t="s">
        <v>24</v>
      </c>
      <c r="I802">
        <v>248530</v>
      </c>
      <c r="J802">
        <v>249051</v>
      </c>
      <c r="K802" t="s">
        <v>25</v>
      </c>
      <c r="R802" t="s">
        <v>659</v>
      </c>
      <c r="S802">
        <v>522</v>
      </c>
    </row>
    <row r="803" spans="1:20" x14ac:dyDescent="0.3">
      <c r="A803">
        <v>802</v>
      </c>
      <c r="B803" t="s">
        <v>28</v>
      </c>
      <c r="C803" t="s">
        <v>33</v>
      </c>
      <c r="D803" t="s">
        <v>22</v>
      </c>
      <c r="E803" t="s">
        <v>23</v>
      </c>
      <c r="F803" t="s">
        <v>5</v>
      </c>
      <c r="H803" t="s">
        <v>24</v>
      </c>
      <c r="I803">
        <v>248530</v>
      </c>
      <c r="J803">
        <v>249051</v>
      </c>
      <c r="K803" t="s">
        <v>25</v>
      </c>
      <c r="L803" t="s">
        <v>660</v>
      </c>
      <c r="O803" t="s">
        <v>661</v>
      </c>
      <c r="R803" t="s">
        <v>659</v>
      </c>
      <c r="S803">
        <v>522</v>
      </c>
      <c r="T803">
        <v>173</v>
      </c>
    </row>
    <row r="804" spans="1:20" x14ac:dyDescent="0.3">
      <c r="A804">
        <v>803</v>
      </c>
      <c r="B804" t="s">
        <v>20</v>
      </c>
      <c r="C804" t="s">
        <v>31</v>
      </c>
      <c r="D804" t="s">
        <v>22</v>
      </c>
      <c r="E804" t="s">
        <v>23</v>
      </c>
      <c r="F804" t="s">
        <v>5</v>
      </c>
      <c r="H804" t="s">
        <v>24</v>
      </c>
      <c r="I804">
        <v>249114</v>
      </c>
      <c r="J804">
        <v>249854</v>
      </c>
      <c r="K804" t="s">
        <v>25</v>
      </c>
      <c r="R804" t="s">
        <v>662</v>
      </c>
      <c r="S804">
        <v>741</v>
      </c>
    </row>
    <row r="805" spans="1:20" x14ac:dyDescent="0.3">
      <c r="A805">
        <v>804</v>
      </c>
      <c r="B805" t="s">
        <v>28</v>
      </c>
      <c r="C805" t="s">
        <v>33</v>
      </c>
      <c r="D805" t="s">
        <v>22</v>
      </c>
      <c r="E805" t="s">
        <v>23</v>
      </c>
      <c r="F805" t="s">
        <v>5</v>
      </c>
      <c r="H805" t="s">
        <v>24</v>
      </c>
      <c r="I805">
        <v>249114</v>
      </c>
      <c r="J805">
        <v>249854</v>
      </c>
      <c r="K805" t="s">
        <v>25</v>
      </c>
      <c r="L805" t="s">
        <v>663</v>
      </c>
      <c r="O805" t="s">
        <v>664</v>
      </c>
      <c r="R805" t="s">
        <v>662</v>
      </c>
      <c r="S805">
        <v>741</v>
      </c>
      <c r="T805">
        <v>246</v>
      </c>
    </row>
    <row r="806" spans="1:20" x14ac:dyDescent="0.3">
      <c r="A806">
        <v>805</v>
      </c>
      <c r="B806" t="s">
        <v>20</v>
      </c>
      <c r="C806" t="s">
        <v>31</v>
      </c>
      <c r="D806" t="s">
        <v>22</v>
      </c>
      <c r="E806" t="s">
        <v>23</v>
      </c>
      <c r="F806" t="s">
        <v>5</v>
      </c>
      <c r="H806" t="s">
        <v>24</v>
      </c>
      <c r="I806">
        <v>249851</v>
      </c>
      <c r="J806">
        <v>250687</v>
      </c>
      <c r="K806" t="s">
        <v>25</v>
      </c>
      <c r="R806" t="s">
        <v>665</v>
      </c>
      <c r="S806">
        <v>837</v>
      </c>
    </row>
    <row r="807" spans="1:20" x14ac:dyDescent="0.3">
      <c r="A807">
        <v>806</v>
      </c>
      <c r="B807" t="s">
        <v>28</v>
      </c>
      <c r="C807" t="s">
        <v>33</v>
      </c>
      <c r="D807" t="s">
        <v>22</v>
      </c>
      <c r="E807" t="s">
        <v>23</v>
      </c>
      <c r="F807" t="s">
        <v>5</v>
      </c>
      <c r="H807" t="s">
        <v>24</v>
      </c>
      <c r="I807">
        <v>249851</v>
      </c>
      <c r="J807">
        <v>250687</v>
      </c>
      <c r="K807" t="s">
        <v>25</v>
      </c>
      <c r="L807" t="s">
        <v>666</v>
      </c>
      <c r="O807" t="s">
        <v>667</v>
      </c>
      <c r="R807" t="s">
        <v>665</v>
      </c>
      <c r="S807">
        <v>837</v>
      </c>
      <c r="T807">
        <v>278</v>
      </c>
    </row>
    <row r="808" spans="1:20" x14ac:dyDescent="0.3">
      <c r="A808">
        <v>807</v>
      </c>
      <c r="B808" t="s">
        <v>20</v>
      </c>
      <c r="C808" t="s">
        <v>31</v>
      </c>
      <c r="D808" t="s">
        <v>22</v>
      </c>
      <c r="E808" t="s">
        <v>23</v>
      </c>
      <c r="F808" t="s">
        <v>5</v>
      </c>
      <c r="H808" t="s">
        <v>24</v>
      </c>
      <c r="I808">
        <v>250764</v>
      </c>
      <c r="J808">
        <v>251921</v>
      </c>
      <c r="K808" t="s">
        <v>25</v>
      </c>
      <c r="R808" t="s">
        <v>668</v>
      </c>
      <c r="S808">
        <v>1158</v>
      </c>
    </row>
    <row r="809" spans="1:20" x14ac:dyDescent="0.3">
      <c r="A809">
        <v>808</v>
      </c>
      <c r="B809" t="s">
        <v>28</v>
      </c>
      <c r="C809" t="s">
        <v>33</v>
      </c>
      <c r="D809" t="s">
        <v>22</v>
      </c>
      <c r="E809" t="s">
        <v>23</v>
      </c>
      <c r="F809" t="s">
        <v>5</v>
      </c>
      <c r="H809" t="s">
        <v>24</v>
      </c>
      <c r="I809">
        <v>250764</v>
      </c>
      <c r="J809">
        <v>251921</v>
      </c>
      <c r="K809" t="s">
        <v>25</v>
      </c>
      <c r="L809" t="s">
        <v>669</v>
      </c>
      <c r="O809" t="s">
        <v>670</v>
      </c>
      <c r="R809" t="s">
        <v>668</v>
      </c>
      <c r="S809">
        <v>1158</v>
      </c>
      <c r="T809">
        <v>385</v>
      </c>
    </row>
    <row r="810" spans="1:20" x14ac:dyDescent="0.3">
      <c r="A810">
        <v>809</v>
      </c>
      <c r="B810" t="s">
        <v>20</v>
      </c>
      <c r="C810" t="s">
        <v>31</v>
      </c>
      <c r="D810" t="s">
        <v>22</v>
      </c>
      <c r="E810" t="s">
        <v>23</v>
      </c>
      <c r="F810" t="s">
        <v>5</v>
      </c>
      <c r="H810" t="s">
        <v>24</v>
      </c>
      <c r="I810">
        <v>251959</v>
      </c>
      <c r="J810">
        <v>253065</v>
      </c>
      <c r="K810" t="s">
        <v>25</v>
      </c>
      <c r="R810" t="s">
        <v>671</v>
      </c>
      <c r="S810">
        <v>1107</v>
      </c>
    </row>
    <row r="811" spans="1:20" x14ac:dyDescent="0.3">
      <c r="A811">
        <v>810</v>
      </c>
      <c r="B811" t="s">
        <v>28</v>
      </c>
      <c r="C811" t="s">
        <v>33</v>
      </c>
      <c r="D811" t="s">
        <v>22</v>
      </c>
      <c r="E811" t="s">
        <v>23</v>
      </c>
      <c r="F811" t="s">
        <v>5</v>
      </c>
      <c r="H811" t="s">
        <v>24</v>
      </c>
      <c r="I811">
        <v>251959</v>
      </c>
      <c r="J811">
        <v>253065</v>
      </c>
      <c r="K811" t="s">
        <v>25</v>
      </c>
      <c r="L811" t="s">
        <v>672</v>
      </c>
      <c r="O811" t="s">
        <v>673</v>
      </c>
      <c r="R811" t="s">
        <v>671</v>
      </c>
      <c r="S811">
        <v>1107</v>
      </c>
      <c r="T811">
        <v>368</v>
      </c>
    </row>
    <row r="812" spans="1:20" x14ac:dyDescent="0.3">
      <c r="A812">
        <v>811</v>
      </c>
      <c r="B812" t="s">
        <v>20</v>
      </c>
      <c r="C812" t="s">
        <v>31</v>
      </c>
      <c r="D812" t="s">
        <v>22</v>
      </c>
      <c r="E812" t="s">
        <v>23</v>
      </c>
      <c r="F812" t="s">
        <v>5</v>
      </c>
      <c r="H812" t="s">
        <v>24</v>
      </c>
      <c r="I812">
        <v>253151</v>
      </c>
      <c r="J812">
        <v>255655</v>
      </c>
      <c r="K812" t="s">
        <v>25</v>
      </c>
      <c r="R812" t="s">
        <v>674</v>
      </c>
      <c r="S812">
        <v>2505</v>
      </c>
    </row>
    <row r="813" spans="1:20" x14ac:dyDescent="0.3">
      <c r="A813">
        <v>812</v>
      </c>
      <c r="B813" t="s">
        <v>28</v>
      </c>
      <c r="C813" t="s">
        <v>33</v>
      </c>
      <c r="D813" t="s">
        <v>22</v>
      </c>
      <c r="E813" t="s">
        <v>23</v>
      </c>
      <c r="F813" t="s">
        <v>5</v>
      </c>
      <c r="H813" t="s">
        <v>24</v>
      </c>
      <c r="I813">
        <v>253151</v>
      </c>
      <c r="J813">
        <v>255655</v>
      </c>
      <c r="K813" t="s">
        <v>25</v>
      </c>
      <c r="L813" t="s">
        <v>675</v>
      </c>
      <c r="O813" t="s">
        <v>676</v>
      </c>
      <c r="R813" t="s">
        <v>674</v>
      </c>
      <c r="S813">
        <v>2505</v>
      </c>
      <c r="T813">
        <v>834</v>
      </c>
    </row>
    <row r="814" spans="1:20" x14ac:dyDescent="0.3">
      <c r="A814">
        <v>813</v>
      </c>
      <c r="B814" t="s">
        <v>20</v>
      </c>
      <c r="C814" t="s">
        <v>31</v>
      </c>
      <c r="D814" t="s">
        <v>22</v>
      </c>
      <c r="E814" t="s">
        <v>23</v>
      </c>
      <c r="F814" t="s">
        <v>5</v>
      </c>
      <c r="H814" t="s">
        <v>24</v>
      </c>
      <c r="I814">
        <v>255660</v>
      </c>
      <c r="J814">
        <v>256532</v>
      </c>
      <c r="K814" t="s">
        <v>25</v>
      </c>
      <c r="R814" t="s">
        <v>677</v>
      </c>
      <c r="S814">
        <v>873</v>
      </c>
    </row>
    <row r="815" spans="1:20" x14ac:dyDescent="0.3">
      <c r="A815">
        <v>814</v>
      </c>
      <c r="B815" t="s">
        <v>28</v>
      </c>
      <c r="C815" t="s">
        <v>33</v>
      </c>
      <c r="D815" t="s">
        <v>22</v>
      </c>
      <c r="E815" t="s">
        <v>23</v>
      </c>
      <c r="F815" t="s">
        <v>5</v>
      </c>
      <c r="H815" t="s">
        <v>24</v>
      </c>
      <c r="I815">
        <v>255660</v>
      </c>
      <c r="J815">
        <v>256532</v>
      </c>
      <c r="K815" t="s">
        <v>25</v>
      </c>
      <c r="L815" t="s">
        <v>678</v>
      </c>
      <c r="O815" t="s">
        <v>38</v>
      </c>
      <c r="R815" t="s">
        <v>677</v>
      </c>
      <c r="S815">
        <v>873</v>
      </c>
      <c r="T815">
        <v>290</v>
      </c>
    </row>
    <row r="816" spans="1:20" x14ac:dyDescent="0.3">
      <c r="A816">
        <v>815</v>
      </c>
      <c r="B816" t="s">
        <v>20</v>
      </c>
      <c r="C816" t="s">
        <v>31</v>
      </c>
      <c r="D816" t="s">
        <v>22</v>
      </c>
      <c r="E816" t="s">
        <v>23</v>
      </c>
      <c r="F816" t="s">
        <v>5</v>
      </c>
      <c r="H816" t="s">
        <v>24</v>
      </c>
      <c r="I816">
        <v>256535</v>
      </c>
      <c r="J816">
        <v>257620</v>
      </c>
      <c r="K816" t="s">
        <v>25</v>
      </c>
      <c r="R816" t="s">
        <v>679</v>
      </c>
      <c r="S816">
        <v>1086</v>
      </c>
    </row>
    <row r="817" spans="1:20" x14ac:dyDescent="0.3">
      <c r="A817">
        <v>816</v>
      </c>
      <c r="B817" t="s">
        <v>28</v>
      </c>
      <c r="C817" t="s">
        <v>33</v>
      </c>
      <c r="D817" t="s">
        <v>22</v>
      </c>
      <c r="E817" t="s">
        <v>23</v>
      </c>
      <c r="F817" t="s">
        <v>5</v>
      </c>
      <c r="H817" t="s">
        <v>24</v>
      </c>
      <c r="I817">
        <v>256535</v>
      </c>
      <c r="J817">
        <v>257620</v>
      </c>
      <c r="K817" t="s">
        <v>25</v>
      </c>
      <c r="L817" t="s">
        <v>680</v>
      </c>
      <c r="O817" t="s">
        <v>681</v>
      </c>
      <c r="R817" t="s">
        <v>679</v>
      </c>
      <c r="S817">
        <v>1086</v>
      </c>
      <c r="T817">
        <v>361</v>
      </c>
    </row>
    <row r="818" spans="1:20" x14ac:dyDescent="0.3">
      <c r="A818">
        <v>817</v>
      </c>
      <c r="B818" t="s">
        <v>20</v>
      </c>
      <c r="C818" t="s">
        <v>31</v>
      </c>
      <c r="D818" t="s">
        <v>22</v>
      </c>
      <c r="E818" t="s">
        <v>23</v>
      </c>
      <c r="F818" t="s">
        <v>5</v>
      </c>
      <c r="H818" t="s">
        <v>24</v>
      </c>
      <c r="I818">
        <v>257733</v>
      </c>
      <c r="J818">
        <v>258143</v>
      </c>
      <c r="K818" t="s">
        <v>25</v>
      </c>
      <c r="R818" t="s">
        <v>682</v>
      </c>
      <c r="S818">
        <v>411</v>
      </c>
    </row>
    <row r="819" spans="1:20" x14ac:dyDescent="0.3">
      <c r="A819">
        <v>818</v>
      </c>
      <c r="B819" t="s">
        <v>28</v>
      </c>
      <c r="C819" t="s">
        <v>33</v>
      </c>
      <c r="D819" t="s">
        <v>22</v>
      </c>
      <c r="E819" t="s">
        <v>23</v>
      </c>
      <c r="F819" t="s">
        <v>5</v>
      </c>
      <c r="H819" t="s">
        <v>24</v>
      </c>
      <c r="I819">
        <v>257733</v>
      </c>
      <c r="J819">
        <v>258143</v>
      </c>
      <c r="K819" t="s">
        <v>25</v>
      </c>
      <c r="L819" t="s">
        <v>683</v>
      </c>
      <c r="O819" t="s">
        <v>684</v>
      </c>
      <c r="R819" t="s">
        <v>682</v>
      </c>
      <c r="S819">
        <v>411</v>
      </c>
      <c r="T819">
        <v>136</v>
      </c>
    </row>
    <row r="820" spans="1:20" x14ac:dyDescent="0.3">
      <c r="A820">
        <v>819</v>
      </c>
      <c r="B820" t="s">
        <v>20</v>
      </c>
      <c r="C820" t="s">
        <v>31</v>
      </c>
      <c r="D820" t="s">
        <v>22</v>
      </c>
      <c r="E820" t="s">
        <v>23</v>
      </c>
      <c r="F820" t="s">
        <v>5</v>
      </c>
      <c r="H820" t="s">
        <v>24</v>
      </c>
      <c r="I820">
        <v>258277</v>
      </c>
      <c r="J820">
        <v>259134</v>
      </c>
      <c r="K820" t="s">
        <v>25</v>
      </c>
      <c r="R820" t="s">
        <v>685</v>
      </c>
      <c r="S820">
        <v>858</v>
      </c>
    </row>
    <row r="821" spans="1:20" x14ac:dyDescent="0.3">
      <c r="A821">
        <v>820</v>
      </c>
      <c r="B821" t="s">
        <v>28</v>
      </c>
      <c r="C821" t="s">
        <v>33</v>
      </c>
      <c r="D821" t="s">
        <v>22</v>
      </c>
      <c r="E821" t="s">
        <v>23</v>
      </c>
      <c r="F821" t="s">
        <v>5</v>
      </c>
      <c r="H821" t="s">
        <v>24</v>
      </c>
      <c r="I821">
        <v>258277</v>
      </c>
      <c r="J821">
        <v>259134</v>
      </c>
      <c r="K821" t="s">
        <v>25</v>
      </c>
      <c r="L821" t="s">
        <v>686</v>
      </c>
      <c r="O821" t="s">
        <v>687</v>
      </c>
      <c r="R821" t="s">
        <v>685</v>
      </c>
      <c r="S821">
        <v>858</v>
      </c>
      <c r="T821">
        <v>285</v>
      </c>
    </row>
    <row r="822" spans="1:20" x14ac:dyDescent="0.3">
      <c r="A822">
        <v>821</v>
      </c>
      <c r="B822" t="s">
        <v>20</v>
      </c>
      <c r="C822" t="s">
        <v>31</v>
      </c>
      <c r="D822" t="s">
        <v>22</v>
      </c>
      <c r="E822" t="s">
        <v>23</v>
      </c>
      <c r="F822" t="s">
        <v>5</v>
      </c>
      <c r="H822" t="s">
        <v>24</v>
      </c>
      <c r="I822">
        <v>259131</v>
      </c>
      <c r="J822">
        <v>259988</v>
      </c>
      <c r="K822" t="s">
        <v>25</v>
      </c>
      <c r="R822" t="s">
        <v>688</v>
      </c>
      <c r="S822">
        <v>858</v>
      </c>
    </row>
    <row r="823" spans="1:20" x14ac:dyDescent="0.3">
      <c r="A823">
        <v>822</v>
      </c>
      <c r="B823" t="s">
        <v>28</v>
      </c>
      <c r="C823" t="s">
        <v>33</v>
      </c>
      <c r="D823" t="s">
        <v>22</v>
      </c>
      <c r="E823" t="s">
        <v>23</v>
      </c>
      <c r="F823" t="s">
        <v>5</v>
      </c>
      <c r="H823" t="s">
        <v>24</v>
      </c>
      <c r="I823">
        <v>259131</v>
      </c>
      <c r="J823">
        <v>259988</v>
      </c>
      <c r="K823" t="s">
        <v>25</v>
      </c>
      <c r="L823" t="s">
        <v>689</v>
      </c>
      <c r="O823" t="s">
        <v>690</v>
      </c>
      <c r="R823" t="s">
        <v>688</v>
      </c>
      <c r="S823">
        <v>858</v>
      </c>
      <c r="T823">
        <v>285</v>
      </c>
    </row>
    <row r="824" spans="1:20" x14ac:dyDescent="0.3">
      <c r="A824">
        <v>823</v>
      </c>
      <c r="B824" t="s">
        <v>20</v>
      </c>
      <c r="C824" t="s">
        <v>31</v>
      </c>
      <c r="D824" t="s">
        <v>22</v>
      </c>
      <c r="E824" t="s">
        <v>23</v>
      </c>
      <c r="F824" t="s">
        <v>5</v>
      </c>
      <c r="H824" t="s">
        <v>24</v>
      </c>
      <c r="I824">
        <v>260013</v>
      </c>
      <c r="J824">
        <v>260405</v>
      </c>
      <c r="K824" t="s">
        <v>25</v>
      </c>
      <c r="R824" t="s">
        <v>691</v>
      </c>
      <c r="S824">
        <v>393</v>
      </c>
    </row>
    <row r="825" spans="1:20" x14ac:dyDescent="0.3">
      <c r="A825">
        <v>824</v>
      </c>
      <c r="B825" t="s">
        <v>28</v>
      </c>
      <c r="C825" t="s">
        <v>33</v>
      </c>
      <c r="D825" t="s">
        <v>22</v>
      </c>
      <c r="E825" t="s">
        <v>23</v>
      </c>
      <c r="F825" t="s">
        <v>5</v>
      </c>
      <c r="H825" t="s">
        <v>24</v>
      </c>
      <c r="I825">
        <v>260013</v>
      </c>
      <c r="J825">
        <v>260405</v>
      </c>
      <c r="K825" t="s">
        <v>25</v>
      </c>
      <c r="L825" t="s">
        <v>692</v>
      </c>
      <c r="O825" t="s">
        <v>693</v>
      </c>
      <c r="R825" t="s">
        <v>691</v>
      </c>
      <c r="S825">
        <v>393</v>
      </c>
      <c r="T825">
        <v>130</v>
      </c>
    </row>
    <row r="826" spans="1:20" x14ac:dyDescent="0.3">
      <c r="A826">
        <v>825</v>
      </c>
      <c r="B826" t="s">
        <v>20</v>
      </c>
      <c r="C826" t="s">
        <v>31</v>
      </c>
      <c r="D826" t="s">
        <v>22</v>
      </c>
      <c r="E826" t="s">
        <v>23</v>
      </c>
      <c r="F826" t="s">
        <v>5</v>
      </c>
      <c r="H826" t="s">
        <v>24</v>
      </c>
      <c r="I826">
        <v>260413</v>
      </c>
      <c r="J826">
        <v>260787</v>
      </c>
      <c r="K826" t="s">
        <v>42</v>
      </c>
      <c r="R826" t="s">
        <v>694</v>
      </c>
      <c r="S826">
        <v>375</v>
      </c>
    </row>
    <row r="827" spans="1:20" x14ac:dyDescent="0.3">
      <c r="A827">
        <v>826</v>
      </c>
      <c r="B827" t="s">
        <v>28</v>
      </c>
      <c r="C827" t="s">
        <v>33</v>
      </c>
      <c r="D827" t="s">
        <v>22</v>
      </c>
      <c r="E827" t="s">
        <v>23</v>
      </c>
      <c r="F827" t="s">
        <v>5</v>
      </c>
      <c r="H827" t="s">
        <v>24</v>
      </c>
      <c r="I827">
        <v>260413</v>
      </c>
      <c r="J827">
        <v>260787</v>
      </c>
      <c r="K827" t="s">
        <v>42</v>
      </c>
      <c r="L827" t="s">
        <v>695</v>
      </c>
      <c r="O827" t="s">
        <v>38</v>
      </c>
      <c r="R827" t="s">
        <v>694</v>
      </c>
      <c r="S827">
        <v>375</v>
      </c>
      <c r="T827">
        <v>124</v>
      </c>
    </row>
    <row r="828" spans="1:20" x14ac:dyDescent="0.3">
      <c r="A828">
        <v>827</v>
      </c>
      <c r="B828" t="s">
        <v>20</v>
      </c>
      <c r="C828" t="s">
        <v>31</v>
      </c>
      <c r="D828" t="s">
        <v>22</v>
      </c>
      <c r="E828" t="s">
        <v>23</v>
      </c>
      <c r="F828" t="s">
        <v>5</v>
      </c>
      <c r="H828" t="s">
        <v>24</v>
      </c>
      <c r="I828">
        <v>260960</v>
      </c>
      <c r="J828">
        <v>261094</v>
      </c>
      <c r="K828" t="s">
        <v>25</v>
      </c>
      <c r="R828" t="s">
        <v>696</v>
      </c>
      <c r="S828">
        <v>135</v>
      </c>
    </row>
    <row r="829" spans="1:20" x14ac:dyDescent="0.3">
      <c r="A829">
        <v>828</v>
      </c>
      <c r="B829" t="s">
        <v>28</v>
      </c>
      <c r="C829" t="s">
        <v>33</v>
      </c>
      <c r="D829" t="s">
        <v>22</v>
      </c>
      <c r="E829" t="s">
        <v>23</v>
      </c>
      <c r="F829" t="s">
        <v>5</v>
      </c>
      <c r="H829" t="s">
        <v>24</v>
      </c>
      <c r="I829">
        <v>260960</v>
      </c>
      <c r="J829">
        <v>261094</v>
      </c>
      <c r="K829" t="s">
        <v>25</v>
      </c>
      <c r="L829" t="s">
        <v>697</v>
      </c>
      <c r="O829" t="s">
        <v>698</v>
      </c>
      <c r="R829" t="s">
        <v>696</v>
      </c>
      <c r="S829">
        <v>135</v>
      </c>
      <c r="T829">
        <v>44</v>
      </c>
    </row>
    <row r="830" spans="1:20" x14ac:dyDescent="0.3">
      <c r="A830">
        <v>829</v>
      </c>
      <c r="B830" t="s">
        <v>20</v>
      </c>
      <c r="C830" t="s">
        <v>31</v>
      </c>
      <c r="D830" t="s">
        <v>22</v>
      </c>
      <c r="E830" t="s">
        <v>23</v>
      </c>
      <c r="F830" t="s">
        <v>5</v>
      </c>
      <c r="H830" t="s">
        <v>24</v>
      </c>
      <c r="I830">
        <v>261118</v>
      </c>
      <c r="J830">
        <v>261498</v>
      </c>
      <c r="K830" t="s">
        <v>25</v>
      </c>
      <c r="R830" t="s">
        <v>699</v>
      </c>
      <c r="S830">
        <v>381</v>
      </c>
    </row>
    <row r="831" spans="1:20" x14ac:dyDescent="0.3">
      <c r="A831">
        <v>830</v>
      </c>
      <c r="B831" t="s">
        <v>28</v>
      </c>
      <c r="C831" t="s">
        <v>33</v>
      </c>
      <c r="D831" t="s">
        <v>22</v>
      </c>
      <c r="E831" t="s">
        <v>23</v>
      </c>
      <c r="F831" t="s">
        <v>5</v>
      </c>
      <c r="H831" t="s">
        <v>24</v>
      </c>
      <c r="I831">
        <v>261118</v>
      </c>
      <c r="J831">
        <v>261498</v>
      </c>
      <c r="K831" t="s">
        <v>25</v>
      </c>
      <c r="L831" t="s">
        <v>700</v>
      </c>
      <c r="O831" t="s">
        <v>701</v>
      </c>
      <c r="R831" t="s">
        <v>699</v>
      </c>
      <c r="S831">
        <v>381</v>
      </c>
      <c r="T831">
        <v>126</v>
      </c>
    </row>
    <row r="832" spans="1:20" x14ac:dyDescent="0.3">
      <c r="A832">
        <v>831</v>
      </c>
      <c r="B832" t="s">
        <v>20</v>
      </c>
      <c r="C832" t="s">
        <v>31</v>
      </c>
      <c r="D832" t="s">
        <v>22</v>
      </c>
      <c r="E832" t="s">
        <v>23</v>
      </c>
      <c r="F832" t="s">
        <v>5</v>
      </c>
      <c r="H832" t="s">
        <v>24</v>
      </c>
      <c r="I832">
        <v>261621</v>
      </c>
      <c r="J832">
        <v>263372</v>
      </c>
      <c r="K832" t="s">
        <v>25</v>
      </c>
      <c r="R832" t="s">
        <v>702</v>
      </c>
      <c r="S832">
        <v>1752</v>
      </c>
    </row>
    <row r="833" spans="1:20" x14ac:dyDescent="0.3">
      <c r="A833">
        <v>832</v>
      </c>
      <c r="B833" t="s">
        <v>28</v>
      </c>
      <c r="C833" t="s">
        <v>33</v>
      </c>
      <c r="D833" t="s">
        <v>22</v>
      </c>
      <c r="E833" t="s">
        <v>23</v>
      </c>
      <c r="F833" t="s">
        <v>5</v>
      </c>
      <c r="H833" t="s">
        <v>24</v>
      </c>
      <c r="I833">
        <v>261621</v>
      </c>
      <c r="J833">
        <v>263372</v>
      </c>
      <c r="K833" t="s">
        <v>25</v>
      </c>
      <c r="L833" t="s">
        <v>703</v>
      </c>
      <c r="O833" t="s">
        <v>704</v>
      </c>
      <c r="R833" t="s">
        <v>702</v>
      </c>
      <c r="S833">
        <v>1752</v>
      </c>
      <c r="T833">
        <v>583</v>
      </c>
    </row>
    <row r="834" spans="1:20" x14ac:dyDescent="0.3">
      <c r="A834">
        <v>833</v>
      </c>
      <c r="B834" t="s">
        <v>20</v>
      </c>
      <c r="C834" t="s">
        <v>31</v>
      </c>
      <c r="D834" t="s">
        <v>22</v>
      </c>
      <c r="E834" t="s">
        <v>23</v>
      </c>
      <c r="F834" t="s">
        <v>5</v>
      </c>
      <c r="H834" t="s">
        <v>24</v>
      </c>
      <c r="I834">
        <v>263369</v>
      </c>
      <c r="J834">
        <v>264052</v>
      </c>
      <c r="K834" t="s">
        <v>25</v>
      </c>
      <c r="R834" t="s">
        <v>705</v>
      </c>
      <c r="S834">
        <v>684</v>
      </c>
    </row>
    <row r="835" spans="1:20" x14ac:dyDescent="0.3">
      <c r="A835">
        <v>834</v>
      </c>
      <c r="B835" t="s">
        <v>28</v>
      </c>
      <c r="C835" t="s">
        <v>33</v>
      </c>
      <c r="D835" t="s">
        <v>22</v>
      </c>
      <c r="E835" t="s">
        <v>23</v>
      </c>
      <c r="F835" t="s">
        <v>5</v>
      </c>
      <c r="H835" t="s">
        <v>24</v>
      </c>
      <c r="I835">
        <v>263369</v>
      </c>
      <c r="J835">
        <v>264052</v>
      </c>
      <c r="K835" t="s">
        <v>25</v>
      </c>
      <c r="L835" t="s">
        <v>706</v>
      </c>
      <c r="O835" t="s">
        <v>707</v>
      </c>
      <c r="R835" t="s">
        <v>705</v>
      </c>
      <c r="S835">
        <v>684</v>
      </c>
      <c r="T835">
        <v>227</v>
      </c>
    </row>
    <row r="836" spans="1:20" x14ac:dyDescent="0.3">
      <c r="A836">
        <v>835</v>
      </c>
      <c r="B836" t="s">
        <v>20</v>
      </c>
      <c r="C836" t="s">
        <v>31</v>
      </c>
      <c r="D836" t="s">
        <v>22</v>
      </c>
      <c r="E836" t="s">
        <v>23</v>
      </c>
      <c r="F836" t="s">
        <v>5</v>
      </c>
      <c r="H836" t="s">
        <v>24</v>
      </c>
      <c r="I836">
        <v>264084</v>
      </c>
      <c r="J836">
        <v>265001</v>
      </c>
      <c r="K836" t="s">
        <v>25</v>
      </c>
      <c r="R836" t="s">
        <v>708</v>
      </c>
      <c r="S836">
        <v>918</v>
      </c>
    </row>
    <row r="837" spans="1:20" x14ac:dyDescent="0.3">
      <c r="A837">
        <v>836</v>
      </c>
      <c r="B837" t="s">
        <v>28</v>
      </c>
      <c r="C837" t="s">
        <v>33</v>
      </c>
      <c r="D837" t="s">
        <v>22</v>
      </c>
      <c r="E837" t="s">
        <v>23</v>
      </c>
      <c r="F837" t="s">
        <v>5</v>
      </c>
      <c r="H837" t="s">
        <v>24</v>
      </c>
      <c r="I837">
        <v>264084</v>
      </c>
      <c r="J837">
        <v>265001</v>
      </c>
      <c r="K837" t="s">
        <v>25</v>
      </c>
      <c r="L837" t="s">
        <v>709</v>
      </c>
      <c r="O837" t="s">
        <v>710</v>
      </c>
      <c r="R837" t="s">
        <v>708</v>
      </c>
      <c r="S837">
        <v>918</v>
      </c>
      <c r="T837">
        <v>305</v>
      </c>
    </row>
    <row r="838" spans="1:20" x14ac:dyDescent="0.3">
      <c r="A838">
        <v>837</v>
      </c>
      <c r="B838" t="s">
        <v>20</v>
      </c>
      <c r="C838" t="s">
        <v>31</v>
      </c>
      <c r="D838" t="s">
        <v>22</v>
      </c>
      <c r="E838" t="s">
        <v>23</v>
      </c>
      <c r="F838" t="s">
        <v>5</v>
      </c>
      <c r="H838" t="s">
        <v>24</v>
      </c>
      <c r="I838">
        <v>265137</v>
      </c>
      <c r="J838">
        <v>265985</v>
      </c>
      <c r="K838" t="s">
        <v>25</v>
      </c>
      <c r="R838" t="s">
        <v>711</v>
      </c>
      <c r="S838">
        <v>849</v>
      </c>
    </row>
    <row r="839" spans="1:20" x14ac:dyDescent="0.3">
      <c r="A839">
        <v>838</v>
      </c>
      <c r="B839" t="s">
        <v>28</v>
      </c>
      <c r="C839" t="s">
        <v>33</v>
      </c>
      <c r="D839" t="s">
        <v>22</v>
      </c>
      <c r="E839" t="s">
        <v>23</v>
      </c>
      <c r="F839" t="s">
        <v>5</v>
      </c>
      <c r="H839" t="s">
        <v>24</v>
      </c>
      <c r="I839">
        <v>265137</v>
      </c>
      <c r="J839">
        <v>265985</v>
      </c>
      <c r="K839" t="s">
        <v>25</v>
      </c>
      <c r="L839" t="s">
        <v>712</v>
      </c>
      <c r="O839" t="s">
        <v>713</v>
      </c>
      <c r="R839" t="s">
        <v>711</v>
      </c>
      <c r="S839">
        <v>849</v>
      </c>
      <c r="T839">
        <v>282</v>
      </c>
    </row>
    <row r="840" spans="1:20" x14ac:dyDescent="0.3">
      <c r="A840">
        <v>839</v>
      </c>
      <c r="B840" t="s">
        <v>20</v>
      </c>
      <c r="C840" t="s">
        <v>31</v>
      </c>
      <c r="D840" t="s">
        <v>22</v>
      </c>
      <c r="E840" t="s">
        <v>23</v>
      </c>
      <c r="F840" t="s">
        <v>5</v>
      </c>
      <c r="H840" t="s">
        <v>24</v>
      </c>
      <c r="I840">
        <v>266023</v>
      </c>
      <c r="J840">
        <v>267198</v>
      </c>
      <c r="K840" t="s">
        <v>25</v>
      </c>
      <c r="R840" t="s">
        <v>714</v>
      </c>
      <c r="S840">
        <v>1176</v>
      </c>
    </row>
    <row r="841" spans="1:20" x14ac:dyDescent="0.3">
      <c r="A841">
        <v>840</v>
      </c>
      <c r="B841" t="s">
        <v>28</v>
      </c>
      <c r="C841" t="s">
        <v>33</v>
      </c>
      <c r="D841" t="s">
        <v>22</v>
      </c>
      <c r="E841" t="s">
        <v>23</v>
      </c>
      <c r="F841" t="s">
        <v>5</v>
      </c>
      <c r="H841" t="s">
        <v>24</v>
      </c>
      <c r="I841">
        <v>266023</v>
      </c>
      <c r="J841">
        <v>267198</v>
      </c>
      <c r="K841" t="s">
        <v>25</v>
      </c>
      <c r="L841" t="s">
        <v>715</v>
      </c>
      <c r="O841" t="s">
        <v>716</v>
      </c>
      <c r="R841" t="s">
        <v>714</v>
      </c>
      <c r="S841">
        <v>1176</v>
      </c>
      <c r="T841">
        <v>391</v>
      </c>
    </row>
    <row r="842" spans="1:20" x14ac:dyDescent="0.3">
      <c r="A842">
        <v>841</v>
      </c>
      <c r="B842" t="s">
        <v>20</v>
      </c>
      <c r="C842" t="s">
        <v>31</v>
      </c>
      <c r="D842" t="s">
        <v>22</v>
      </c>
      <c r="E842" t="s">
        <v>23</v>
      </c>
      <c r="F842" t="s">
        <v>5</v>
      </c>
      <c r="H842" t="s">
        <v>24</v>
      </c>
      <c r="I842">
        <v>267195</v>
      </c>
      <c r="J842">
        <v>267818</v>
      </c>
      <c r="K842" t="s">
        <v>25</v>
      </c>
      <c r="R842" t="s">
        <v>717</v>
      </c>
      <c r="S842">
        <v>624</v>
      </c>
    </row>
    <row r="843" spans="1:20" x14ac:dyDescent="0.3">
      <c r="A843">
        <v>842</v>
      </c>
      <c r="B843" t="s">
        <v>28</v>
      </c>
      <c r="C843" t="s">
        <v>33</v>
      </c>
      <c r="D843" t="s">
        <v>22</v>
      </c>
      <c r="E843" t="s">
        <v>23</v>
      </c>
      <c r="F843" t="s">
        <v>5</v>
      </c>
      <c r="H843" t="s">
        <v>24</v>
      </c>
      <c r="I843">
        <v>267195</v>
      </c>
      <c r="J843">
        <v>267818</v>
      </c>
      <c r="K843" t="s">
        <v>25</v>
      </c>
      <c r="L843" t="s">
        <v>718</v>
      </c>
      <c r="O843" t="s">
        <v>38</v>
      </c>
      <c r="R843" t="s">
        <v>717</v>
      </c>
      <c r="S843">
        <v>624</v>
      </c>
      <c r="T843">
        <v>207</v>
      </c>
    </row>
    <row r="844" spans="1:20" x14ac:dyDescent="0.3">
      <c r="A844">
        <v>843</v>
      </c>
      <c r="B844" t="s">
        <v>20</v>
      </c>
      <c r="C844" t="s">
        <v>31</v>
      </c>
      <c r="D844" t="s">
        <v>22</v>
      </c>
      <c r="E844" t="s">
        <v>23</v>
      </c>
      <c r="F844" t="s">
        <v>5</v>
      </c>
      <c r="H844" t="s">
        <v>24</v>
      </c>
      <c r="I844">
        <v>267843</v>
      </c>
      <c r="J844">
        <v>268631</v>
      </c>
      <c r="K844" t="s">
        <v>42</v>
      </c>
      <c r="R844" t="s">
        <v>719</v>
      </c>
      <c r="S844">
        <v>789</v>
      </c>
    </row>
    <row r="845" spans="1:20" x14ac:dyDescent="0.3">
      <c r="A845">
        <v>844</v>
      </c>
      <c r="B845" t="s">
        <v>28</v>
      </c>
      <c r="C845" t="s">
        <v>33</v>
      </c>
      <c r="D845" t="s">
        <v>22</v>
      </c>
      <c r="E845" t="s">
        <v>23</v>
      </c>
      <c r="F845" t="s">
        <v>5</v>
      </c>
      <c r="H845" t="s">
        <v>24</v>
      </c>
      <c r="I845">
        <v>267843</v>
      </c>
      <c r="J845">
        <v>268631</v>
      </c>
      <c r="K845" t="s">
        <v>42</v>
      </c>
      <c r="L845" t="s">
        <v>720</v>
      </c>
      <c r="O845" t="s">
        <v>721</v>
      </c>
      <c r="R845" t="s">
        <v>719</v>
      </c>
      <c r="S845">
        <v>789</v>
      </c>
      <c r="T845">
        <v>262</v>
      </c>
    </row>
    <row r="846" spans="1:20" x14ac:dyDescent="0.3">
      <c r="A846">
        <v>845</v>
      </c>
      <c r="B846" t="s">
        <v>20</v>
      </c>
      <c r="C846" t="s">
        <v>31</v>
      </c>
      <c r="D846" t="s">
        <v>22</v>
      </c>
      <c r="E846" t="s">
        <v>23</v>
      </c>
      <c r="F846" t="s">
        <v>5</v>
      </c>
      <c r="H846" t="s">
        <v>24</v>
      </c>
      <c r="I846">
        <v>268628</v>
      </c>
      <c r="J846">
        <v>269566</v>
      </c>
      <c r="K846" t="s">
        <v>42</v>
      </c>
      <c r="R846" t="s">
        <v>722</v>
      </c>
      <c r="S846">
        <v>939</v>
      </c>
    </row>
    <row r="847" spans="1:20" x14ac:dyDescent="0.3">
      <c r="A847">
        <v>846</v>
      </c>
      <c r="B847" t="s">
        <v>28</v>
      </c>
      <c r="C847" t="s">
        <v>33</v>
      </c>
      <c r="D847" t="s">
        <v>22</v>
      </c>
      <c r="E847" t="s">
        <v>23</v>
      </c>
      <c r="F847" t="s">
        <v>5</v>
      </c>
      <c r="H847" t="s">
        <v>24</v>
      </c>
      <c r="I847">
        <v>268628</v>
      </c>
      <c r="J847">
        <v>269566</v>
      </c>
      <c r="K847" t="s">
        <v>42</v>
      </c>
      <c r="L847" t="s">
        <v>723</v>
      </c>
      <c r="O847" t="s">
        <v>724</v>
      </c>
      <c r="R847" t="s">
        <v>722</v>
      </c>
      <c r="S847">
        <v>939</v>
      </c>
      <c r="T847">
        <v>312</v>
      </c>
    </row>
    <row r="848" spans="1:20" x14ac:dyDescent="0.3">
      <c r="A848">
        <v>847</v>
      </c>
      <c r="B848" t="s">
        <v>20</v>
      </c>
      <c r="C848" t="s">
        <v>31</v>
      </c>
      <c r="D848" t="s">
        <v>22</v>
      </c>
      <c r="E848" t="s">
        <v>23</v>
      </c>
      <c r="F848" t="s">
        <v>5</v>
      </c>
      <c r="H848" t="s">
        <v>24</v>
      </c>
      <c r="I848">
        <v>269586</v>
      </c>
      <c r="J848">
        <v>270146</v>
      </c>
      <c r="K848" t="s">
        <v>42</v>
      </c>
      <c r="R848" t="s">
        <v>725</v>
      </c>
      <c r="S848">
        <v>561</v>
      </c>
    </row>
    <row r="849" spans="1:20" x14ac:dyDescent="0.3">
      <c r="A849">
        <v>848</v>
      </c>
      <c r="B849" t="s">
        <v>28</v>
      </c>
      <c r="C849" t="s">
        <v>33</v>
      </c>
      <c r="D849" t="s">
        <v>22</v>
      </c>
      <c r="E849" t="s">
        <v>23</v>
      </c>
      <c r="F849" t="s">
        <v>5</v>
      </c>
      <c r="H849" t="s">
        <v>24</v>
      </c>
      <c r="I849">
        <v>269586</v>
      </c>
      <c r="J849">
        <v>270146</v>
      </c>
      <c r="K849" t="s">
        <v>42</v>
      </c>
      <c r="L849" t="s">
        <v>726</v>
      </c>
      <c r="O849" t="s">
        <v>727</v>
      </c>
      <c r="R849" t="s">
        <v>725</v>
      </c>
      <c r="S849">
        <v>561</v>
      </c>
      <c r="T849">
        <v>186</v>
      </c>
    </row>
    <row r="850" spans="1:20" x14ac:dyDescent="0.3">
      <c r="A850">
        <v>849</v>
      </c>
      <c r="B850" t="s">
        <v>20</v>
      </c>
      <c r="C850" t="s">
        <v>31</v>
      </c>
      <c r="D850" t="s">
        <v>22</v>
      </c>
      <c r="E850" t="s">
        <v>23</v>
      </c>
      <c r="F850" t="s">
        <v>5</v>
      </c>
      <c r="H850" t="s">
        <v>24</v>
      </c>
      <c r="I850">
        <v>270385</v>
      </c>
      <c r="J850">
        <v>270894</v>
      </c>
      <c r="K850" t="s">
        <v>25</v>
      </c>
      <c r="R850" t="s">
        <v>728</v>
      </c>
      <c r="S850">
        <v>510</v>
      </c>
    </row>
    <row r="851" spans="1:20" x14ac:dyDescent="0.3">
      <c r="A851">
        <v>850</v>
      </c>
      <c r="B851" t="s">
        <v>28</v>
      </c>
      <c r="C851" t="s">
        <v>33</v>
      </c>
      <c r="D851" t="s">
        <v>22</v>
      </c>
      <c r="E851" t="s">
        <v>23</v>
      </c>
      <c r="F851" t="s">
        <v>5</v>
      </c>
      <c r="H851" t="s">
        <v>24</v>
      </c>
      <c r="I851">
        <v>270385</v>
      </c>
      <c r="J851">
        <v>270894</v>
      </c>
      <c r="K851" t="s">
        <v>25</v>
      </c>
      <c r="L851" t="s">
        <v>729</v>
      </c>
      <c r="O851" t="s">
        <v>514</v>
      </c>
      <c r="R851" t="s">
        <v>728</v>
      </c>
      <c r="S851">
        <v>510</v>
      </c>
      <c r="T851">
        <v>169</v>
      </c>
    </row>
    <row r="852" spans="1:20" x14ac:dyDescent="0.3">
      <c r="A852">
        <v>851</v>
      </c>
      <c r="B852" t="s">
        <v>20</v>
      </c>
      <c r="C852" t="s">
        <v>31</v>
      </c>
      <c r="D852" t="s">
        <v>22</v>
      </c>
      <c r="E852" t="s">
        <v>23</v>
      </c>
      <c r="F852" t="s">
        <v>5</v>
      </c>
      <c r="H852" t="s">
        <v>24</v>
      </c>
      <c r="I852">
        <v>270913</v>
      </c>
      <c r="J852">
        <v>271179</v>
      </c>
      <c r="K852" t="s">
        <v>25</v>
      </c>
      <c r="R852" t="s">
        <v>730</v>
      </c>
      <c r="S852">
        <v>267</v>
      </c>
    </row>
    <row r="853" spans="1:20" x14ac:dyDescent="0.3">
      <c r="A853">
        <v>852</v>
      </c>
      <c r="B853" t="s">
        <v>28</v>
      </c>
      <c r="C853" t="s">
        <v>33</v>
      </c>
      <c r="D853" t="s">
        <v>22</v>
      </c>
      <c r="E853" t="s">
        <v>23</v>
      </c>
      <c r="F853" t="s">
        <v>5</v>
      </c>
      <c r="H853" t="s">
        <v>24</v>
      </c>
      <c r="I853">
        <v>270913</v>
      </c>
      <c r="J853">
        <v>271179</v>
      </c>
      <c r="K853" t="s">
        <v>25</v>
      </c>
      <c r="L853" t="s">
        <v>731</v>
      </c>
      <c r="O853" t="s">
        <v>38</v>
      </c>
      <c r="R853" t="s">
        <v>730</v>
      </c>
      <c r="S853">
        <v>267</v>
      </c>
      <c r="T853">
        <v>88</v>
      </c>
    </row>
    <row r="854" spans="1:20" x14ac:dyDescent="0.3">
      <c r="A854">
        <v>853</v>
      </c>
      <c r="B854" t="s">
        <v>20</v>
      </c>
      <c r="C854" t="s">
        <v>31</v>
      </c>
      <c r="D854" t="s">
        <v>22</v>
      </c>
      <c r="E854" t="s">
        <v>23</v>
      </c>
      <c r="F854" t="s">
        <v>5</v>
      </c>
      <c r="H854" t="s">
        <v>24</v>
      </c>
      <c r="I854">
        <v>271269</v>
      </c>
      <c r="J854">
        <v>271889</v>
      </c>
      <c r="K854" t="s">
        <v>42</v>
      </c>
      <c r="R854" t="s">
        <v>732</v>
      </c>
      <c r="S854">
        <v>621</v>
      </c>
    </row>
    <row r="855" spans="1:20" x14ac:dyDescent="0.3">
      <c r="A855">
        <v>854</v>
      </c>
      <c r="B855" t="s">
        <v>28</v>
      </c>
      <c r="C855" t="s">
        <v>33</v>
      </c>
      <c r="D855" t="s">
        <v>22</v>
      </c>
      <c r="E855" t="s">
        <v>23</v>
      </c>
      <c r="F855" t="s">
        <v>5</v>
      </c>
      <c r="H855" t="s">
        <v>24</v>
      </c>
      <c r="I855">
        <v>271269</v>
      </c>
      <c r="J855">
        <v>271889</v>
      </c>
      <c r="K855" t="s">
        <v>42</v>
      </c>
      <c r="L855" t="s">
        <v>733</v>
      </c>
      <c r="O855" t="s">
        <v>734</v>
      </c>
      <c r="R855" t="s">
        <v>732</v>
      </c>
      <c r="S855">
        <v>621</v>
      </c>
      <c r="T855">
        <v>206</v>
      </c>
    </row>
    <row r="856" spans="1:20" x14ac:dyDescent="0.3">
      <c r="A856">
        <v>855</v>
      </c>
      <c r="B856" t="s">
        <v>20</v>
      </c>
      <c r="C856" t="s">
        <v>31</v>
      </c>
      <c r="D856" t="s">
        <v>22</v>
      </c>
      <c r="E856" t="s">
        <v>23</v>
      </c>
      <c r="F856" t="s">
        <v>5</v>
      </c>
      <c r="H856" t="s">
        <v>24</v>
      </c>
      <c r="I856">
        <v>272237</v>
      </c>
      <c r="J856">
        <v>272539</v>
      </c>
      <c r="K856" t="s">
        <v>25</v>
      </c>
      <c r="R856" t="s">
        <v>735</v>
      </c>
      <c r="S856">
        <v>303</v>
      </c>
    </row>
    <row r="857" spans="1:20" x14ac:dyDescent="0.3">
      <c r="A857">
        <v>856</v>
      </c>
      <c r="B857" t="s">
        <v>28</v>
      </c>
      <c r="C857" t="s">
        <v>33</v>
      </c>
      <c r="D857" t="s">
        <v>22</v>
      </c>
      <c r="E857" t="s">
        <v>23</v>
      </c>
      <c r="F857" t="s">
        <v>5</v>
      </c>
      <c r="H857" t="s">
        <v>24</v>
      </c>
      <c r="I857">
        <v>272237</v>
      </c>
      <c r="J857">
        <v>272539</v>
      </c>
      <c r="K857" t="s">
        <v>25</v>
      </c>
      <c r="L857" t="s">
        <v>736</v>
      </c>
      <c r="O857" t="s">
        <v>38</v>
      </c>
      <c r="R857" t="s">
        <v>735</v>
      </c>
      <c r="S857">
        <v>303</v>
      </c>
      <c r="T857">
        <v>100</v>
      </c>
    </row>
    <row r="858" spans="1:20" x14ac:dyDescent="0.3">
      <c r="A858">
        <v>857</v>
      </c>
      <c r="B858" t="s">
        <v>20</v>
      </c>
      <c r="C858" t="s">
        <v>31</v>
      </c>
      <c r="D858" t="s">
        <v>22</v>
      </c>
      <c r="E858" t="s">
        <v>23</v>
      </c>
      <c r="F858" t="s">
        <v>5</v>
      </c>
      <c r="H858" t="s">
        <v>24</v>
      </c>
      <c r="I858">
        <v>272574</v>
      </c>
      <c r="J858">
        <v>273422</v>
      </c>
      <c r="K858" t="s">
        <v>25</v>
      </c>
      <c r="R858" t="s">
        <v>737</v>
      </c>
      <c r="S858">
        <v>849</v>
      </c>
    </row>
    <row r="859" spans="1:20" x14ac:dyDescent="0.3">
      <c r="A859">
        <v>858</v>
      </c>
      <c r="B859" t="s">
        <v>28</v>
      </c>
      <c r="C859" t="s">
        <v>33</v>
      </c>
      <c r="D859" t="s">
        <v>22</v>
      </c>
      <c r="E859" t="s">
        <v>23</v>
      </c>
      <c r="F859" t="s">
        <v>5</v>
      </c>
      <c r="H859" t="s">
        <v>24</v>
      </c>
      <c r="I859">
        <v>272574</v>
      </c>
      <c r="J859">
        <v>273422</v>
      </c>
      <c r="K859" t="s">
        <v>25</v>
      </c>
      <c r="L859" t="s">
        <v>738</v>
      </c>
      <c r="O859" t="s">
        <v>38</v>
      </c>
      <c r="R859" t="s">
        <v>737</v>
      </c>
      <c r="S859">
        <v>849</v>
      </c>
      <c r="T859">
        <v>282</v>
      </c>
    </row>
    <row r="860" spans="1:20" x14ac:dyDescent="0.3">
      <c r="A860">
        <v>859</v>
      </c>
      <c r="B860" t="s">
        <v>20</v>
      </c>
      <c r="C860" t="s">
        <v>31</v>
      </c>
      <c r="D860" t="s">
        <v>22</v>
      </c>
      <c r="E860" t="s">
        <v>23</v>
      </c>
      <c r="F860" t="s">
        <v>5</v>
      </c>
      <c r="H860" t="s">
        <v>24</v>
      </c>
      <c r="I860">
        <v>273419</v>
      </c>
      <c r="J860">
        <v>274162</v>
      </c>
      <c r="K860" t="s">
        <v>42</v>
      </c>
      <c r="R860" t="s">
        <v>739</v>
      </c>
      <c r="S860">
        <v>744</v>
      </c>
    </row>
    <row r="861" spans="1:20" x14ac:dyDescent="0.3">
      <c r="A861">
        <v>860</v>
      </c>
      <c r="B861" t="s">
        <v>28</v>
      </c>
      <c r="C861" t="s">
        <v>33</v>
      </c>
      <c r="D861" t="s">
        <v>22</v>
      </c>
      <c r="E861" t="s">
        <v>23</v>
      </c>
      <c r="F861" t="s">
        <v>5</v>
      </c>
      <c r="H861" t="s">
        <v>24</v>
      </c>
      <c r="I861">
        <v>273419</v>
      </c>
      <c r="J861">
        <v>274162</v>
      </c>
      <c r="K861" t="s">
        <v>42</v>
      </c>
      <c r="L861" t="s">
        <v>740</v>
      </c>
      <c r="O861" t="s">
        <v>741</v>
      </c>
      <c r="R861" t="s">
        <v>739</v>
      </c>
      <c r="S861">
        <v>744</v>
      </c>
      <c r="T861">
        <v>247</v>
      </c>
    </row>
    <row r="862" spans="1:20" x14ac:dyDescent="0.3">
      <c r="A862">
        <v>861</v>
      </c>
      <c r="B862" t="s">
        <v>20</v>
      </c>
      <c r="C862" t="s">
        <v>31</v>
      </c>
      <c r="D862" t="s">
        <v>22</v>
      </c>
      <c r="E862" t="s">
        <v>23</v>
      </c>
      <c r="F862" t="s">
        <v>5</v>
      </c>
      <c r="H862" t="s">
        <v>24</v>
      </c>
      <c r="I862">
        <v>274243</v>
      </c>
      <c r="J862">
        <v>275349</v>
      </c>
      <c r="K862" t="s">
        <v>42</v>
      </c>
      <c r="R862" t="s">
        <v>742</v>
      </c>
      <c r="S862">
        <v>1107</v>
      </c>
    </row>
    <row r="863" spans="1:20" x14ac:dyDescent="0.3">
      <c r="A863">
        <v>862</v>
      </c>
      <c r="B863" t="s">
        <v>28</v>
      </c>
      <c r="C863" t="s">
        <v>33</v>
      </c>
      <c r="D863" t="s">
        <v>22</v>
      </c>
      <c r="E863" t="s">
        <v>23</v>
      </c>
      <c r="F863" t="s">
        <v>5</v>
      </c>
      <c r="H863" t="s">
        <v>24</v>
      </c>
      <c r="I863">
        <v>274243</v>
      </c>
      <c r="J863">
        <v>275349</v>
      </c>
      <c r="K863" t="s">
        <v>42</v>
      </c>
      <c r="L863" t="s">
        <v>743</v>
      </c>
      <c r="O863" t="s">
        <v>38</v>
      </c>
      <c r="R863" t="s">
        <v>742</v>
      </c>
      <c r="S863">
        <v>1107</v>
      </c>
      <c r="T863">
        <v>368</v>
      </c>
    </row>
    <row r="864" spans="1:20" x14ac:dyDescent="0.3">
      <c r="A864">
        <v>863</v>
      </c>
      <c r="B864" t="s">
        <v>20</v>
      </c>
      <c r="C864" t="s">
        <v>31</v>
      </c>
      <c r="D864" t="s">
        <v>22</v>
      </c>
      <c r="E864" t="s">
        <v>23</v>
      </c>
      <c r="F864" t="s">
        <v>5</v>
      </c>
      <c r="H864" t="s">
        <v>24</v>
      </c>
      <c r="I864">
        <v>275351</v>
      </c>
      <c r="J864">
        <v>276088</v>
      </c>
      <c r="K864" t="s">
        <v>42</v>
      </c>
      <c r="R864" t="s">
        <v>744</v>
      </c>
      <c r="S864">
        <v>738</v>
      </c>
    </row>
    <row r="865" spans="1:20" x14ac:dyDescent="0.3">
      <c r="A865">
        <v>864</v>
      </c>
      <c r="B865" t="s">
        <v>28</v>
      </c>
      <c r="C865" t="s">
        <v>33</v>
      </c>
      <c r="D865" t="s">
        <v>22</v>
      </c>
      <c r="E865" t="s">
        <v>23</v>
      </c>
      <c r="F865" t="s">
        <v>5</v>
      </c>
      <c r="H865" t="s">
        <v>24</v>
      </c>
      <c r="I865">
        <v>275351</v>
      </c>
      <c r="J865">
        <v>276088</v>
      </c>
      <c r="K865" t="s">
        <v>42</v>
      </c>
      <c r="L865" t="s">
        <v>745</v>
      </c>
      <c r="O865" t="s">
        <v>746</v>
      </c>
      <c r="R865" t="s">
        <v>744</v>
      </c>
      <c r="S865">
        <v>738</v>
      </c>
      <c r="T865">
        <v>245</v>
      </c>
    </row>
    <row r="866" spans="1:20" x14ac:dyDescent="0.3">
      <c r="A866">
        <v>865</v>
      </c>
      <c r="B866" t="s">
        <v>20</v>
      </c>
      <c r="C866" t="s">
        <v>31</v>
      </c>
      <c r="D866" t="s">
        <v>22</v>
      </c>
      <c r="E866" t="s">
        <v>23</v>
      </c>
      <c r="F866" t="s">
        <v>5</v>
      </c>
      <c r="H866" t="s">
        <v>24</v>
      </c>
      <c r="I866">
        <v>276085</v>
      </c>
      <c r="J866">
        <v>277098</v>
      </c>
      <c r="K866" t="s">
        <v>42</v>
      </c>
      <c r="R866" t="s">
        <v>747</v>
      </c>
      <c r="S866">
        <v>1014</v>
      </c>
    </row>
    <row r="867" spans="1:20" x14ac:dyDescent="0.3">
      <c r="A867">
        <v>866</v>
      </c>
      <c r="B867" t="s">
        <v>28</v>
      </c>
      <c r="C867" t="s">
        <v>33</v>
      </c>
      <c r="D867" t="s">
        <v>22</v>
      </c>
      <c r="E867" t="s">
        <v>23</v>
      </c>
      <c r="F867" t="s">
        <v>5</v>
      </c>
      <c r="H867" t="s">
        <v>24</v>
      </c>
      <c r="I867">
        <v>276085</v>
      </c>
      <c r="J867">
        <v>277098</v>
      </c>
      <c r="K867" t="s">
        <v>42</v>
      </c>
      <c r="L867" t="s">
        <v>748</v>
      </c>
      <c r="O867" t="s">
        <v>749</v>
      </c>
      <c r="R867" t="s">
        <v>747</v>
      </c>
      <c r="S867">
        <v>1014</v>
      </c>
      <c r="T867">
        <v>337</v>
      </c>
    </row>
    <row r="868" spans="1:20" x14ac:dyDescent="0.3">
      <c r="A868">
        <v>867</v>
      </c>
      <c r="B868" t="s">
        <v>20</v>
      </c>
      <c r="C868" t="s">
        <v>31</v>
      </c>
      <c r="D868" t="s">
        <v>22</v>
      </c>
      <c r="E868" t="s">
        <v>23</v>
      </c>
      <c r="F868" t="s">
        <v>5</v>
      </c>
      <c r="H868" t="s">
        <v>24</v>
      </c>
      <c r="I868">
        <v>277145</v>
      </c>
      <c r="J868">
        <v>277798</v>
      </c>
      <c r="K868" t="s">
        <v>42</v>
      </c>
      <c r="R868" t="s">
        <v>750</v>
      </c>
      <c r="S868">
        <v>654</v>
      </c>
    </row>
    <row r="869" spans="1:20" x14ac:dyDescent="0.3">
      <c r="A869">
        <v>868</v>
      </c>
      <c r="B869" t="s">
        <v>28</v>
      </c>
      <c r="C869" t="s">
        <v>33</v>
      </c>
      <c r="D869" t="s">
        <v>22</v>
      </c>
      <c r="E869" t="s">
        <v>23</v>
      </c>
      <c r="F869" t="s">
        <v>5</v>
      </c>
      <c r="H869" t="s">
        <v>24</v>
      </c>
      <c r="I869">
        <v>277145</v>
      </c>
      <c r="J869">
        <v>277798</v>
      </c>
      <c r="K869" t="s">
        <v>42</v>
      </c>
      <c r="L869" t="s">
        <v>751</v>
      </c>
      <c r="O869" t="s">
        <v>752</v>
      </c>
      <c r="R869" t="s">
        <v>750</v>
      </c>
      <c r="S869">
        <v>654</v>
      </c>
      <c r="T869">
        <v>217</v>
      </c>
    </row>
    <row r="870" spans="1:20" x14ac:dyDescent="0.3">
      <c r="A870">
        <v>869</v>
      </c>
      <c r="B870" t="s">
        <v>20</v>
      </c>
      <c r="C870" t="s">
        <v>31</v>
      </c>
      <c r="D870" t="s">
        <v>22</v>
      </c>
      <c r="E870" t="s">
        <v>23</v>
      </c>
      <c r="F870" t="s">
        <v>5</v>
      </c>
      <c r="H870" t="s">
        <v>24</v>
      </c>
      <c r="I870">
        <v>278003</v>
      </c>
      <c r="J870">
        <v>278845</v>
      </c>
      <c r="K870" t="s">
        <v>25</v>
      </c>
      <c r="R870" t="s">
        <v>753</v>
      </c>
      <c r="S870">
        <v>843</v>
      </c>
    </row>
    <row r="871" spans="1:20" x14ac:dyDescent="0.3">
      <c r="A871">
        <v>870</v>
      </c>
      <c r="B871" t="s">
        <v>28</v>
      </c>
      <c r="C871" t="s">
        <v>33</v>
      </c>
      <c r="D871" t="s">
        <v>22</v>
      </c>
      <c r="E871" t="s">
        <v>23</v>
      </c>
      <c r="F871" t="s">
        <v>5</v>
      </c>
      <c r="H871" t="s">
        <v>24</v>
      </c>
      <c r="I871">
        <v>278003</v>
      </c>
      <c r="J871">
        <v>278845</v>
      </c>
      <c r="K871" t="s">
        <v>25</v>
      </c>
      <c r="L871" t="s">
        <v>754</v>
      </c>
      <c r="O871" t="s">
        <v>755</v>
      </c>
      <c r="R871" t="s">
        <v>753</v>
      </c>
      <c r="S871">
        <v>843</v>
      </c>
      <c r="T871">
        <v>280</v>
      </c>
    </row>
    <row r="872" spans="1:20" x14ac:dyDescent="0.3">
      <c r="A872">
        <v>871</v>
      </c>
      <c r="B872" t="s">
        <v>20</v>
      </c>
      <c r="C872" t="s">
        <v>31</v>
      </c>
      <c r="D872" t="s">
        <v>22</v>
      </c>
      <c r="E872" t="s">
        <v>23</v>
      </c>
      <c r="F872" t="s">
        <v>5</v>
      </c>
      <c r="H872" t="s">
        <v>24</v>
      </c>
      <c r="I872">
        <v>278779</v>
      </c>
      <c r="J872">
        <v>280131</v>
      </c>
      <c r="K872" t="s">
        <v>42</v>
      </c>
      <c r="R872" t="s">
        <v>756</v>
      </c>
      <c r="S872">
        <v>1353</v>
      </c>
    </row>
    <row r="873" spans="1:20" x14ac:dyDescent="0.3">
      <c r="A873">
        <v>872</v>
      </c>
      <c r="B873" t="s">
        <v>28</v>
      </c>
      <c r="C873" t="s">
        <v>33</v>
      </c>
      <c r="D873" t="s">
        <v>22</v>
      </c>
      <c r="E873" t="s">
        <v>23</v>
      </c>
      <c r="F873" t="s">
        <v>5</v>
      </c>
      <c r="H873" t="s">
        <v>24</v>
      </c>
      <c r="I873">
        <v>278779</v>
      </c>
      <c r="J873">
        <v>280131</v>
      </c>
      <c r="K873" t="s">
        <v>42</v>
      </c>
      <c r="L873" t="s">
        <v>757</v>
      </c>
      <c r="O873" t="s">
        <v>38</v>
      </c>
      <c r="R873" t="s">
        <v>756</v>
      </c>
      <c r="S873">
        <v>1353</v>
      </c>
      <c r="T873">
        <v>450</v>
      </c>
    </row>
    <row r="874" spans="1:20" x14ac:dyDescent="0.3">
      <c r="A874">
        <v>873</v>
      </c>
      <c r="B874" t="s">
        <v>20</v>
      </c>
      <c r="C874" t="s">
        <v>31</v>
      </c>
      <c r="D874" t="s">
        <v>22</v>
      </c>
      <c r="E874" t="s">
        <v>23</v>
      </c>
      <c r="F874" t="s">
        <v>5</v>
      </c>
      <c r="H874" t="s">
        <v>24</v>
      </c>
      <c r="I874">
        <v>280183</v>
      </c>
      <c r="J874">
        <v>281058</v>
      </c>
      <c r="K874" t="s">
        <v>42</v>
      </c>
      <c r="R874" t="s">
        <v>758</v>
      </c>
      <c r="S874">
        <v>876</v>
      </c>
    </row>
    <row r="875" spans="1:20" x14ac:dyDescent="0.3">
      <c r="A875">
        <v>874</v>
      </c>
      <c r="B875" t="s">
        <v>28</v>
      </c>
      <c r="C875" t="s">
        <v>33</v>
      </c>
      <c r="D875" t="s">
        <v>22</v>
      </c>
      <c r="E875" t="s">
        <v>23</v>
      </c>
      <c r="F875" t="s">
        <v>5</v>
      </c>
      <c r="H875" t="s">
        <v>24</v>
      </c>
      <c r="I875">
        <v>280183</v>
      </c>
      <c r="J875">
        <v>281058</v>
      </c>
      <c r="K875" t="s">
        <v>42</v>
      </c>
      <c r="L875" t="s">
        <v>759</v>
      </c>
      <c r="O875" t="s">
        <v>760</v>
      </c>
      <c r="R875" t="s">
        <v>758</v>
      </c>
      <c r="S875">
        <v>876</v>
      </c>
      <c r="T875">
        <v>291</v>
      </c>
    </row>
    <row r="876" spans="1:20" x14ac:dyDescent="0.3">
      <c r="A876">
        <v>875</v>
      </c>
      <c r="B876" t="s">
        <v>20</v>
      </c>
      <c r="C876" t="s">
        <v>31</v>
      </c>
      <c r="D876" t="s">
        <v>22</v>
      </c>
      <c r="E876" t="s">
        <v>23</v>
      </c>
      <c r="F876" t="s">
        <v>5</v>
      </c>
      <c r="H876" t="s">
        <v>24</v>
      </c>
      <c r="I876">
        <v>281101</v>
      </c>
      <c r="J876">
        <v>281754</v>
      </c>
      <c r="K876" t="s">
        <v>25</v>
      </c>
      <c r="R876" t="s">
        <v>761</v>
      </c>
      <c r="S876">
        <v>654</v>
      </c>
    </row>
    <row r="877" spans="1:20" x14ac:dyDescent="0.3">
      <c r="A877">
        <v>876</v>
      </c>
      <c r="B877" t="s">
        <v>28</v>
      </c>
      <c r="C877" t="s">
        <v>33</v>
      </c>
      <c r="D877" t="s">
        <v>22</v>
      </c>
      <c r="E877" t="s">
        <v>23</v>
      </c>
      <c r="F877" t="s">
        <v>5</v>
      </c>
      <c r="H877" t="s">
        <v>24</v>
      </c>
      <c r="I877">
        <v>281101</v>
      </c>
      <c r="J877">
        <v>281754</v>
      </c>
      <c r="K877" t="s">
        <v>25</v>
      </c>
      <c r="L877" t="s">
        <v>762</v>
      </c>
      <c r="O877" t="s">
        <v>763</v>
      </c>
      <c r="R877" t="s">
        <v>761</v>
      </c>
      <c r="S877">
        <v>654</v>
      </c>
      <c r="T877">
        <v>217</v>
      </c>
    </row>
    <row r="878" spans="1:20" x14ac:dyDescent="0.3">
      <c r="A878">
        <v>877</v>
      </c>
      <c r="B878" t="s">
        <v>20</v>
      </c>
      <c r="C878" t="s">
        <v>31</v>
      </c>
      <c r="D878" t="s">
        <v>22</v>
      </c>
      <c r="E878" t="s">
        <v>23</v>
      </c>
      <c r="F878" t="s">
        <v>5</v>
      </c>
      <c r="H878" t="s">
        <v>24</v>
      </c>
      <c r="I878">
        <v>281760</v>
      </c>
      <c r="J878">
        <v>283193</v>
      </c>
      <c r="K878" t="s">
        <v>25</v>
      </c>
      <c r="R878" t="s">
        <v>764</v>
      </c>
      <c r="S878">
        <v>1434</v>
      </c>
    </row>
    <row r="879" spans="1:20" x14ac:dyDescent="0.3">
      <c r="A879">
        <v>878</v>
      </c>
      <c r="B879" t="s">
        <v>28</v>
      </c>
      <c r="C879" t="s">
        <v>33</v>
      </c>
      <c r="D879" t="s">
        <v>22</v>
      </c>
      <c r="E879" t="s">
        <v>23</v>
      </c>
      <c r="F879" t="s">
        <v>5</v>
      </c>
      <c r="H879" t="s">
        <v>24</v>
      </c>
      <c r="I879">
        <v>281760</v>
      </c>
      <c r="J879">
        <v>283193</v>
      </c>
      <c r="K879" t="s">
        <v>25</v>
      </c>
      <c r="L879" t="s">
        <v>765</v>
      </c>
      <c r="O879" t="s">
        <v>766</v>
      </c>
      <c r="R879" t="s">
        <v>764</v>
      </c>
      <c r="S879">
        <v>1434</v>
      </c>
      <c r="T879">
        <v>477</v>
      </c>
    </row>
    <row r="880" spans="1:20" x14ac:dyDescent="0.3">
      <c r="A880">
        <v>879</v>
      </c>
      <c r="B880" t="s">
        <v>20</v>
      </c>
      <c r="C880" t="s">
        <v>31</v>
      </c>
      <c r="D880" t="s">
        <v>22</v>
      </c>
      <c r="E880" t="s">
        <v>23</v>
      </c>
      <c r="F880" t="s">
        <v>5</v>
      </c>
      <c r="H880" t="s">
        <v>24</v>
      </c>
      <c r="I880">
        <v>283190</v>
      </c>
      <c r="J880">
        <v>284374</v>
      </c>
      <c r="K880" t="s">
        <v>25</v>
      </c>
      <c r="R880" t="s">
        <v>767</v>
      </c>
      <c r="S880">
        <v>1185</v>
      </c>
    </row>
    <row r="881" spans="1:21" x14ac:dyDescent="0.3">
      <c r="A881">
        <v>880</v>
      </c>
      <c r="B881" t="s">
        <v>28</v>
      </c>
      <c r="C881" t="s">
        <v>33</v>
      </c>
      <c r="D881" t="s">
        <v>22</v>
      </c>
      <c r="E881" t="s">
        <v>23</v>
      </c>
      <c r="F881" t="s">
        <v>5</v>
      </c>
      <c r="H881" t="s">
        <v>24</v>
      </c>
      <c r="I881">
        <v>283190</v>
      </c>
      <c r="J881">
        <v>284374</v>
      </c>
      <c r="K881" t="s">
        <v>25</v>
      </c>
      <c r="L881" t="s">
        <v>768</v>
      </c>
      <c r="O881" t="s">
        <v>769</v>
      </c>
      <c r="R881" t="s">
        <v>767</v>
      </c>
      <c r="S881">
        <v>1185</v>
      </c>
      <c r="T881">
        <v>394</v>
      </c>
    </row>
    <row r="882" spans="1:21" x14ac:dyDescent="0.3">
      <c r="A882">
        <v>881</v>
      </c>
      <c r="B882" t="s">
        <v>20</v>
      </c>
      <c r="C882" t="s">
        <v>31</v>
      </c>
      <c r="D882" t="s">
        <v>22</v>
      </c>
      <c r="E882" t="s">
        <v>23</v>
      </c>
      <c r="F882" t="s">
        <v>5</v>
      </c>
      <c r="H882" t="s">
        <v>24</v>
      </c>
      <c r="I882">
        <v>284447</v>
      </c>
      <c r="J882">
        <v>285949</v>
      </c>
      <c r="K882" t="s">
        <v>25</v>
      </c>
      <c r="R882" t="s">
        <v>770</v>
      </c>
      <c r="S882">
        <v>1503</v>
      </c>
    </row>
    <row r="883" spans="1:21" x14ac:dyDescent="0.3">
      <c r="A883">
        <v>882</v>
      </c>
      <c r="B883" t="s">
        <v>28</v>
      </c>
      <c r="C883" t="s">
        <v>33</v>
      </c>
      <c r="D883" t="s">
        <v>22</v>
      </c>
      <c r="E883" t="s">
        <v>23</v>
      </c>
      <c r="F883" t="s">
        <v>5</v>
      </c>
      <c r="H883" t="s">
        <v>24</v>
      </c>
      <c r="I883">
        <v>284447</v>
      </c>
      <c r="J883">
        <v>285949</v>
      </c>
      <c r="K883" t="s">
        <v>25</v>
      </c>
      <c r="L883" t="s">
        <v>771</v>
      </c>
      <c r="O883" t="s">
        <v>772</v>
      </c>
      <c r="R883" t="s">
        <v>770</v>
      </c>
      <c r="S883">
        <v>1503</v>
      </c>
      <c r="T883">
        <v>500</v>
      </c>
    </row>
    <row r="884" spans="1:21" x14ac:dyDescent="0.3">
      <c r="A884">
        <v>883</v>
      </c>
      <c r="B884" t="s">
        <v>20</v>
      </c>
      <c r="C884" t="s">
        <v>31</v>
      </c>
      <c r="D884" t="s">
        <v>22</v>
      </c>
      <c r="E884" t="s">
        <v>23</v>
      </c>
      <c r="F884" t="s">
        <v>5</v>
      </c>
      <c r="H884" t="s">
        <v>24</v>
      </c>
      <c r="I884">
        <v>286129</v>
      </c>
      <c r="J884">
        <v>286347</v>
      </c>
      <c r="K884" t="s">
        <v>25</v>
      </c>
      <c r="R884" t="s">
        <v>773</v>
      </c>
      <c r="S884">
        <v>219</v>
      </c>
    </row>
    <row r="885" spans="1:21" x14ac:dyDescent="0.3">
      <c r="A885">
        <v>884</v>
      </c>
      <c r="B885" t="s">
        <v>28</v>
      </c>
      <c r="C885" t="s">
        <v>33</v>
      </c>
      <c r="D885" t="s">
        <v>22</v>
      </c>
      <c r="E885" t="s">
        <v>23</v>
      </c>
      <c r="F885" t="s">
        <v>5</v>
      </c>
      <c r="H885" t="s">
        <v>24</v>
      </c>
      <c r="I885">
        <v>286129</v>
      </c>
      <c r="J885">
        <v>286347</v>
      </c>
      <c r="K885" t="s">
        <v>25</v>
      </c>
      <c r="L885" t="s">
        <v>774</v>
      </c>
      <c r="O885" t="s">
        <v>38</v>
      </c>
      <c r="R885" t="s">
        <v>773</v>
      </c>
      <c r="S885">
        <v>219</v>
      </c>
      <c r="T885">
        <v>72</v>
      </c>
    </row>
    <row r="886" spans="1:21" x14ac:dyDescent="0.3">
      <c r="A886">
        <v>885</v>
      </c>
      <c r="B886" t="s">
        <v>20</v>
      </c>
      <c r="C886" t="s">
        <v>31</v>
      </c>
      <c r="D886" t="s">
        <v>22</v>
      </c>
      <c r="E886" t="s">
        <v>23</v>
      </c>
      <c r="F886" t="s">
        <v>5</v>
      </c>
      <c r="H886" t="s">
        <v>24</v>
      </c>
      <c r="I886">
        <v>286319</v>
      </c>
      <c r="J886">
        <v>287116</v>
      </c>
      <c r="K886" t="s">
        <v>42</v>
      </c>
      <c r="R886" t="s">
        <v>775</v>
      </c>
      <c r="S886">
        <v>798</v>
      </c>
    </row>
    <row r="887" spans="1:21" x14ac:dyDescent="0.3">
      <c r="A887">
        <v>886</v>
      </c>
      <c r="B887" t="s">
        <v>28</v>
      </c>
      <c r="C887" t="s">
        <v>33</v>
      </c>
      <c r="D887" t="s">
        <v>22</v>
      </c>
      <c r="E887" t="s">
        <v>23</v>
      </c>
      <c r="F887" t="s">
        <v>5</v>
      </c>
      <c r="H887" t="s">
        <v>24</v>
      </c>
      <c r="I887">
        <v>286319</v>
      </c>
      <c r="J887">
        <v>287116</v>
      </c>
      <c r="K887" t="s">
        <v>42</v>
      </c>
      <c r="L887" t="s">
        <v>776</v>
      </c>
      <c r="O887" t="s">
        <v>41</v>
      </c>
      <c r="R887" t="s">
        <v>775</v>
      </c>
      <c r="S887">
        <v>798</v>
      </c>
      <c r="T887">
        <v>265</v>
      </c>
    </row>
    <row r="888" spans="1:21" x14ac:dyDescent="0.3">
      <c r="A888">
        <v>887</v>
      </c>
      <c r="B888" t="s">
        <v>20</v>
      </c>
      <c r="C888" t="s">
        <v>31</v>
      </c>
      <c r="D888" t="s">
        <v>22</v>
      </c>
      <c r="E888" t="s">
        <v>23</v>
      </c>
      <c r="F888" t="s">
        <v>5</v>
      </c>
      <c r="H888" t="s">
        <v>24</v>
      </c>
      <c r="I888">
        <v>287172</v>
      </c>
      <c r="J888">
        <v>287411</v>
      </c>
      <c r="K888" t="s">
        <v>25</v>
      </c>
      <c r="R888" t="s">
        <v>777</v>
      </c>
      <c r="S888">
        <v>240</v>
      </c>
    </row>
    <row r="889" spans="1:21" x14ac:dyDescent="0.3">
      <c r="A889">
        <v>888</v>
      </c>
      <c r="B889" t="s">
        <v>28</v>
      </c>
      <c r="C889" t="s">
        <v>33</v>
      </c>
      <c r="D889" t="s">
        <v>22</v>
      </c>
      <c r="E889" t="s">
        <v>23</v>
      </c>
      <c r="F889" t="s">
        <v>5</v>
      </c>
      <c r="H889" t="s">
        <v>24</v>
      </c>
      <c r="I889">
        <v>287172</v>
      </c>
      <c r="J889">
        <v>287411</v>
      </c>
      <c r="K889" t="s">
        <v>25</v>
      </c>
      <c r="L889" t="s">
        <v>778</v>
      </c>
      <c r="O889" t="s">
        <v>38</v>
      </c>
      <c r="R889" t="s">
        <v>777</v>
      </c>
      <c r="S889">
        <v>240</v>
      </c>
      <c r="T889">
        <v>79</v>
      </c>
    </row>
    <row r="890" spans="1:21" x14ac:dyDescent="0.3">
      <c r="A890">
        <v>889</v>
      </c>
      <c r="B890" t="s">
        <v>20</v>
      </c>
      <c r="C890" t="s">
        <v>31</v>
      </c>
      <c r="D890" t="s">
        <v>22</v>
      </c>
      <c r="E890" t="s">
        <v>23</v>
      </c>
      <c r="F890" t="s">
        <v>5</v>
      </c>
      <c r="H890" t="s">
        <v>24</v>
      </c>
      <c r="I890">
        <v>287502</v>
      </c>
      <c r="J890">
        <v>288581</v>
      </c>
      <c r="K890" t="s">
        <v>42</v>
      </c>
      <c r="R890" t="s">
        <v>779</v>
      </c>
      <c r="S890">
        <v>1080</v>
      </c>
    </row>
    <row r="891" spans="1:21" x14ac:dyDescent="0.3">
      <c r="A891">
        <v>890</v>
      </c>
      <c r="B891" t="s">
        <v>28</v>
      </c>
      <c r="C891" t="s">
        <v>33</v>
      </c>
      <c r="D891" t="s">
        <v>22</v>
      </c>
      <c r="E891" t="s">
        <v>23</v>
      </c>
      <c r="F891" t="s">
        <v>5</v>
      </c>
      <c r="H891" t="s">
        <v>24</v>
      </c>
      <c r="I891">
        <v>287502</v>
      </c>
      <c r="J891">
        <v>288581</v>
      </c>
      <c r="K891" t="s">
        <v>42</v>
      </c>
      <c r="L891" t="s">
        <v>780</v>
      </c>
      <c r="O891" t="s">
        <v>41</v>
      </c>
      <c r="R891" t="s">
        <v>779</v>
      </c>
      <c r="S891">
        <v>1080</v>
      </c>
      <c r="T891">
        <v>359</v>
      </c>
    </row>
    <row r="892" spans="1:21" x14ac:dyDescent="0.3">
      <c r="A892">
        <v>891</v>
      </c>
      <c r="B892" t="s">
        <v>20</v>
      </c>
      <c r="C892" t="s">
        <v>21</v>
      </c>
      <c r="D892" t="s">
        <v>22</v>
      </c>
      <c r="E892" t="s">
        <v>23</v>
      </c>
      <c r="F892" t="s">
        <v>5</v>
      </c>
      <c r="H892" t="s">
        <v>24</v>
      </c>
      <c r="I892">
        <v>288661</v>
      </c>
      <c r="J892">
        <v>289119</v>
      </c>
      <c r="K892" t="s">
        <v>25</v>
      </c>
      <c r="R892" t="s">
        <v>781</v>
      </c>
      <c r="S892">
        <v>459</v>
      </c>
      <c r="U892" t="s">
        <v>27</v>
      </c>
    </row>
    <row r="893" spans="1:21" x14ac:dyDescent="0.3">
      <c r="A893">
        <v>892</v>
      </c>
      <c r="B893" t="s">
        <v>28</v>
      </c>
      <c r="C893" t="s">
        <v>29</v>
      </c>
      <c r="D893" t="s">
        <v>22</v>
      </c>
      <c r="E893" t="s">
        <v>23</v>
      </c>
      <c r="F893" t="s">
        <v>5</v>
      </c>
      <c r="H893" t="s">
        <v>24</v>
      </c>
      <c r="I893">
        <v>288661</v>
      </c>
      <c r="J893">
        <v>289119</v>
      </c>
      <c r="K893" t="s">
        <v>25</v>
      </c>
      <c r="O893" t="s">
        <v>782</v>
      </c>
      <c r="R893" t="s">
        <v>781</v>
      </c>
      <c r="S893">
        <v>459</v>
      </c>
      <c r="U893" t="s">
        <v>27</v>
      </c>
    </row>
    <row r="894" spans="1:21" x14ac:dyDescent="0.3">
      <c r="A894">
        <v>893</v>
      </c>
      <c r="B894" t="s">
        <v>20</v>
      </c>
      <c r="C894" t="s">
        <v>31</v>
      </c>
      <c r="D894" t="s">
        <v>22</v>
      </c>
      <c r="E894" t="s">
        <v>23</v>
      </c>
      <c r="F894" t="s">
        <v>5</v>
      </c>
      <c r="H894" t="s">
        <v>24</v>
      </c>
      <c r="I894">
        <v>289183</v>
      </c>
      <c r="J894">
        <v>291600</v>
      </c>
      <c r="K894" t="s">
        <v>42</v>
      </c>
      <c r="R894" t="s">
        <v>783</v>
      </c>
      <c r="S894">
        <v>2418</v>
      </c>
    </row>
    <row r="895" spans="1:21" x14ac:dyDescent="0.3">
      <c r="A895">
        <v>894</v>
      </c>
      <c r="B895" t="s">
        <v>28</v>
      </c>
      <c r="C895" t="s">
        <v>33</v>
      </c>
      <c r="D895" t="s">
        <v>22</v>
      </c>
      <c r="E895" t="s">
        <v>23</v>
      </c>
      <c r="F895" t="s">
        <v>5</v>
      </c>
      <c r="H895" t="s">
        <v>24</v>
      </c>
      <c r="I895">
        <v>289183</v>
      </c>
      <c r="J895">
        <v>291600</v>
      </c>
      <c r="K895" t="s">
        <v>42</v>
      </c>
      <c r="L895" t="s">
        <v>784</v>
      </c>
      <c r="O895" t="s">
        <v>785</v>
      </c>
      <c r="R895" t="s">
        <v>783</v>
      </c>
      <c r="S895">
        <v>2418</v>
      </c>
      <c r="T895">
        <v>805</v>
      </c>
    </row>
    <row r="896" spans="1:21" x14ac:dyDescent="0.3">
      <c r="A896">
        <v>895</v>
      </c>
      <c r="B896" t="s">
        <v>20</v>
      </c>
      <c r="C896" t="s">
        <v>31</v>
      </c>
      <c r="D896" t="s">
        <v>22</v>
      </c>
      <c r="E896" t="s">
        <v>23</v>
      </c>
      <c r="F896" t="s">
        <v>5</v>
      </c>
      <c r="H896" t="s">
        <v>24</v>
      </c>
      <c r="I896">
        <v>292069</v>
      </c>
      <c r="J896">
        <v>292845</v>
      </c>
      <c r="K896" t="s">
        <v>42</v>
      </c>
      <c r="R896" t="s">
        <v>786</v>
      </c>
      <c r="S896">
        <v>777</v>
      </c>
    </row>
    <row r="897" spans="1:21" x14ac:dyDescent="0.3">
      <c r="A897">
        <v>896</v>
      </c>
      <c r="B897" t="s">
        <v>28</v>
      </c>
      <c r="C897" t="s">
        <v>33</v>
      </c>
      <c r="D897" t="s">
        <v>22</v>
      </c>
      <c r="E897" t="s">
        <v>23</v>
      </c>
      <c r="F897" t="s">
        <v>5</v>
      </c>
      <c r="H897" t="s">
        <v>24</v>
      </c>
      <c r="I897">
        <v>292069</v>
      </c>
      <c r="J897">
        <v>292845</v>
      </c>
      <c r="K897" t="s">
        <v>42</v>
      </c>
      <c r="L897" t="s">
        <v>787</v>
      </c>
      <c r="O897" t="s">
        <v>204</v>
      </c>
      <c r="R897" t="s">
        <v>786</v>
      </c>
      <c r="S897">
        <v>777</v>
      </c>
      <c r="T897">
        <v>258</v>
      </c>
    </row>
    <row r="898" spans="1:21" x14ac:dyDescent="0.3">
      <c r="A898">
        <v>897</v>
      </c>
      <c r="B898" t="s">
        <v>20</v>
      </c>
      <c r="C898" t="s">
        <v>31</v>
      </c>
      <c r="D898" t="s">
        <v>22</v>
      </c>
      <c r="E898" t="s">
        <v>23</v>
      </c>
      <c r="F898" t="s">
        <v>5</v>
      </c>
      <c r="H898" t="s">
        <v>24</v>
      </c>
      <c r="I898">
        <v>292854</v>
      </c>
      <c r="J898">
        <v>293639</v>
      </c>
      <c r="K898" t="s">
        <v>42</v>
      </c>
      <c r="R898" t="s">
        <v>788</v>
      </c>
      <c r="S898">
        <v>786</v>
      </c>
    </row>
    <row r="899" spans="1:21" x14ac:dyDescent="0.3">
      <c r="A899">
        <v>898</v>
      </c>
      <c r="B899" t="s">
        <v>28</v>
      </c>
      <c r="C899" t="s">
        <v>33</v>
      </c>
      <c r="D899" t="s">
        <v>22</v>
      </c>
      <c r="E899" t="s">
        <v>23</v>
      </c>
      <c r="F899" t="s">
        <v>5</v>
      </c>
      <c r="H899" t="s">
        <v>24</v>
      </c>
      <c r="I899">
        <v>292854</v>
      </c>
      <c r="J899">
        <v>293639</v>
      </c>
      <c r="K899" t="s">
        <v>42</v>
      </c>
      <c r="L899" t="s">
        <v>789</v>
      </c>
      <c r="O899" t="s">
        <v>272</v>
      </c>
      <c r="R899" t="s">
        <v>788</v>
      </c>
      <c r="S899">
        <v>786</v>
      </c>
      <c r="T899">
        <v>261</v>
      </c>
    </row>
    <row r="900" spans="1:21" x14ac:dyDescent="0.3">
      <c r="A900">
        <v>899</v>
      </c>
      <c r="B900" t="s">
        <v>20</v>
      </c>
      <c r="C900" t="s">
        <v>31</v>
      </c>
      <c r="D900" t="s">
        <v>22</v>
      </c>
      <c r="E900" t="s">
        <v>23</v>
      </c>
      <c r="F900" t="s">
        <v>5</v>
      </c>
      <c r="H900" t="s">
        <v>24</v>
      </c>
      <c r="I900">
        <v>293846</v>
      </c>
      <c r="J900">
        <v>294877</v>
      </c>
      <c r="K900" t="s">
        <v>25</v>
      </c>
      <c r="R900" t="s">
        <v>790</v>
      </c>
      <c r="S900">
        <v>1032</v>
      </c>
    </row>
    <row r="901" spans="1:21" x14ac:dyDescent="0.3">
      <c r="A901">
        <v>900</v>
      </c>
      <c r="B901" t="s">
        <v>28</v>
      </c>
      <c r="C901" t="s">
        <v>33</v>
      </c>
      <c r="D901" t="s">
        <v>22</v>
      </c>
      <c r="E901" t="s">
        <v>23</v>
      </c>
      <c r="F901" t="s">
        <v>5</v>
      </c>
      <c r="H901" t="s">
        <v>24</v>
      </c>
      <c r="I901">
        <v>293846</v>
      </c>
      <c r="J901">
        <v>294877</v>
      </c>
      <c r="K901" t="s">
        <v>25</v>
      </c>
      <c r="L901" t="s">
        <v>791</v>
      </c>
      <c r="O901" t="s">
        <v>38</v>
      </c>
      <c r="R901" t="s">
        <v>790</v>
      </c>
      <c r="S901">
        <v>1032</v>
      </c>
      <c r="T901">
        <v>343</v>
      </c>
    </row>
    <row r="902" spans="1:21" x14ac:dyDescent="0.3">
      <c r="A902">
        <v>901</v>
      </c>
      <c r="B902" t="s">
        <v>20</v>
      </c>
      <c r="C902" t="s">
        <v>31</v>
      </c>
      <c r="D902" t="s">
        <v>22</v>
      </c>
      <c r="E902" t="s">
        <v>23</v>
      </c>
      <c r="F902" t="s">
        <v>5</v>
      </c>
      <c r="H902" t="s">
        <v>24</v>
      </c>
      <c r="I902">
        <v>294962</v>
      </c>
      <c r="J902">
        <v>296353</v>
      </c>
      <c r="K902" t="s">
        <v>25</v>
      </c>
      <c r="R902" t="s">
        <v>792</v>
      </c>
      <c r="S902">
        <v>1392</v>
      </c>
    </row>
    <row r="903" spans="1:21" x14ac:dyDescent="0.3">
      <c r="A903">
        <v>902</v>
      </c>
      <c r="B903" t="s">
        <v>28</v>
      </c>
      <c r="C903" t="s">
        <v>33</v>
      </c>
      <c r="D903" t="s">
        <v>22</v>
      </c>
      <c r="E903" t="s">
        <v>23</v>
      </c>
      <c r="F903" t="s">
        <v>5</v>
      </c>
      <c r="H903" t="s">
        <v>24</v>
      </c>
      <c r="I903">
        <v>294962</v>
      </c>
      <c r="J903">
        <v>296353</v>
      </c>
      <c r="K903" t="s">
        <v>25</v>
      </c>
      <c r="L903" t="s">
        <v>793</v>
      </c>
      <c r="O903" t="s">
        <v>794</v>
      </c>
      <c r="R903" t="s">
        <v>792</v>
      </c>
      <c r="S903">
        <v>1392</v>
      </c>
      <c r="T903">
        <v>463</v>
      </c>
    </row>
    <row r="904" spans="1:21" x14ac:dyDescent="0.3">
      <c r="A904">
        <v>903</v>
      </c>
      <c r="B904" t="s">
        <v>20</v>
      </c>
      <c r="C904" t="s">
        <v>136</v>
      </c>
      <c r="D904" t="s">
        <v>22</v>
      </c>
      <c r="E904" t="s">
        <v>23</v>
      </c>
      <c r="F904" t="s">
        <v>5</v>
      </c>
      <c r="H904" t="s">
        <v>24</v>
      </c>
      <c r="I904">
        <v>296408</v>
      </c>
      <c r="J904">
        <v>296481</v>
      </c>
      <c r="K904" t="s">
        <v>25</v>
      </c>
      <c r="R904" t="s">
        <v>795</v>
      </c>
      <c r="S904">
        <v>74</v>
      </c>
    </row>
    <row r="905" spans="1:21" x14ac:dyDescent="0.3">
      <c r="A905">
        <v>904</v>
      </c>
      <c r="B905" t="s">
        <v>136</v>
      </c>
      <c r="D905" t="s">
        <v>22</v>
      </c>
      <c r="E905" t="s">
        <v>23</v>
      </c>
      <c r="F905" t="s">
        <v>5</v>
      </c>
      <c r="H905" t="s">
        <v>24</v>
      </c>
      <c r="I905">
        <v>296408</v>
      </c>
      <c r="J905">
        <v>296481</v>
      </c>
      <c r="K905" t="s">
        <v>25</v>
      </c>
      <c r="O905" t="s">
        <v>796</v>
      </c>
      <c r="R905" t="s">
        <v>795</v>
      </c>
      <c r="S905">
        <v>74</v>
      </c>
      <c r="U905" t="s">
        <v>797</v>
      </c>
    </row>
    <row r="906" spans="1:21" x14ac:dyDescent="0.3">
      <c r="A906">
        <v>905</v>
      </c>
      <c r="B906" t="s">
        <v>20</v>
      </c>
      <c r="C906" t="s">
        <v>31</v>
      </c>
      <c r="D906" t="s">
        <v>22</v>
      </c>
      <c r="E906" t="s">
        <v>23</v>
      </c>
      <c r="F906" t="s">
        <v>5</v>
      </c>
      <c r="H906" t="s">
        <v>24</v>
      </c>
      <c r="I906">
        <v>296574</v>
      </c>
      <c r="J906">
        <v>297014</v>
      </c>
      <c r="K906" t="s">
        <v>25</v>
      </c>
      <c r="R906" t="s">
        <v>798</v>
      </c>
      <c r="S906">
        <v>441</v>
      </c>
    </row>
    <row r="907" spans="1:21" x14ac:dyDescent="0.3">
      <c r="A907">
        <v>906</v>
      </c>
      <c r="B907" t="s">
        <v>28</v>
      </c>
      <c r="C907" t="s">
        <v>33</v>
      </c>
      <c r="D907" t="s">
        <v>22</v>
      </c>
      <c r="E907" t="s">
        <v>23</v>
      </c>
      <c r="F907" t="s">
        <v>5</v>
      </c>
      <c r="H907" t="s">
        <v>24</v>
      </c>
      <c r="I907">
        <v>296574</v>
      </c>
      <c r="J907">
        <v>297014</v>
      </c>
      <c r="K907" t="s">
        <v>25</v>
      </c>
      <c r="L907" t="s">
        <v>799</v>
      </c>
      <c r="O907" t="s">
        <v>38</v>
      </c>
      <c r="R907" t="s">
        <v>798</v>
      </c>
      <c r="S907">
        <v>441</v>
      </c>
      <c r="T907">
        <v>146</v>
      </c>
    </row>
    <row r="908" spans="1:21" x14ac:dyDescent="0.3">
      <c r="A908">
        <v>907</v>
      </c>
      <c r="B908" t="s">
        <v>20</v>
      </c>
      <c r="C908" t="s">
        <v>31</v>
      </c>
      <c r="D908" t="s">
        <v>22</v>
      </c>
      <c r="E908" t="s">
        <v>23</v>
      </c>
      <c r="F908" t="s">
        <v>5</v>
      </c>
      <c r="H908" t="s">
        <v>24</v>
      </c>
      <c r="I908">
        <v>297104</v>
      </c>
      <c r="J908">
        <v>297670</v>
      </c>
      <c r="K908" t="s">
        <v>25</v>
      </c>
      <c r="R908" t="s">
        <v>800</v>
      </c>
      <c r="S908">
        <v>567</v>
      </c>
    </row>
    <row r="909" spans="1:21" x14ac:dyDescent="0.3">
      <c r="A909">
        <v>908</v>
      </c>
      <c r="B909" t="s">
        <v>28</v>
      </c>
      <c r="C909" t="s">
        <v>33</v>
      </c>
      <c r="D909" t="s">
        <v>22</v>
      </c>
      <c r="E909" t="s">
        <v>23</v>
      </c>
      <c r="F909" t="s">
        <v>5</v>
      </c>
      <c r="H909" t="s">
        <v>24</v>
      </c>
      <c r="I909">
        <v>297104</v>
      </c>
      <c r="J909">
        <v>297670</v>
      </c>
      <c r="K909" t="s">
        <v>25</v>
      </c>
      <c r="L909" t="s">
        <v>801</v>
      </c>
      <c r="O909" t="s">
        <v>802</v>
      </c>
      <c r="R909" t="s">
        <v>800</v>
      </c>
      <c r="S909">
        <v>567</v>
      </c>
      <c r="T909">
        <v>188</v>
      </c>
    </row>
    <row r="910" spans="1:21" x14ac:dyDescent="0.3">
      <c r="A910">
        <v>909</v>
      </c>
      <c r="B910" t="s">
        <v>20</v>
      </c>
      <c r="C910" t="s">
        <v>31</v>
      </c>
      <c r="D910" t="s">
        <v>22</v>
      </c>
      <c r="E910" t="s">
        <v>23</v>
      </c>
      <c r="F910" t="s">
        <v>5</v>
      </c>
      <c r="H910" t="s">
        <v>24</v>
      </c>
      <c r="I910">
        <v>298254</v>
      </c>
      <c r="J910">
        <v>298526</v>
      </c>
      <c r="K910" t="s">
        <v>25</v>
      </c>
      <c r="R910" t="s">
        <v>803</v>
      </c>
      <c r="S910">
        <v>273</v>
      </c>
    </row>
    <row r="911" spans="1:21" x14ac:dyDescent="0.3">
      <c r="A911">
        <v>910</v>
      </c>
      <c r="B911" t="s">
        <v>28</v>
      </c>
      <c r="C911" t="s">
        <v>33</v>
      </c>
      <c r="D911" t="s">
        <v>22</v>
      </c>
      <c r="E911" t="s">
        <v>23</v>
      </c>
      <c r="F911" t="s">
        <v>5</v>
      </c>
      <c r="H911" t="s">
        <v>24</v>
      </c>
      <c r="I911">
        <v>298254</v>
      </c>
      <c r="J911">
        <v>298526</v>
      </c>
      <c r="K911" t="s">
        <v>25</v>
      </c>
      <c r="L911" t="s">
        <v>804</v>
      </c>
      <c r="O911" t="s">
        <v>38</v>
      </c>
      <c r="R911" t="s">
        <v>803</v>
      </c>
      <c r="S911">
        <v>273</v>
      </c>
      <c r="T911">
        <v>90</v>
      </c>
    </row>
    <row r="912" spans="1:21" x14ac:dyDescent="0.3">
      <c r="A912">
        <v>911</v>
      </c>
      <c r="B912" t="s">
        <v>20</v>
      </c>
      <c r="C912" t="s">
        <v>31</v>
      </c>
      <c r="D912" t="s">
        <v>22</v>
      </c>
      <c r="E912" t="s">
        <v>23</v>
      </c>
      <c r="F912" t="s">
        <v>5</v>
      </c>
      <c r="H912" t="s">
        <v>24</v>
      </c>
      <c r="I912">
        <v>298704</v>
      </c>
      <c r="J912">
        <v>299501</v>
      </c>
      <c r="K912" t="s">
        <v>25</v>
      </c>
      <c r="R912" t="s">
        <v>805</v>
      </c>
      <c r="S912">
        <v>798</v>
      </c>
    </row>
    <row r="913" spans="1:21" x14ac:dyDescent="0.3">
      <c r="A913">
        <v>912</v>
      </c>
      <c r="B913" t="s">
        <v>28</v>
      </c>
      <c r="C913" t="s">
        <v>33</v>
      </c>
      <c r="D913" t="s">
        <v>22</v>
      </c>
      <c r="E913" t="s">
        <v>23</v>
      </c>
      <c r="F913" t="s">
        <v>5</v>
      </c>
      <c r="H913" t="s">
        <v>24</v>
      </c>
      <c r="I913">
        <v>298704</v>
      </c>
      <c r="J913">
        <v>299501</v>
      </c>
      <c r="K913" t="s">
        <v>25</v>
      </c>
      <c r="L913" t="s">
        <v>806</v>
      </c>
      <c r="O913" t="s">
        <v>41</v>
      </c>
      <c r="R913" t="s">
        <v>805</v>
      </c>
      <c r="S913">
        <v>798</v>
      </c>
      <c r="T913">
        <v>265</v>
      </c>
    </row>
    <row r="914" spans="1:21" x14ac:dyDescent="0.3">
      <c r="A914">
        <v>913</v>
      </c>
      <c r="B914" t="s">
        <v>20</v>
      </c>
      <c r="C914" t="s">
        <v>31</v>
      </c>
      <c r="D914" t="s">
        <v>22</v>
      </c>
      <c r="E914" t="s">
        <v>23</v>
      </c>
      <c r="F914" t="s">
        <v>5</v>
      </c>
      <c r="H914" t="s">
        <v>24</v>
      </c>
      <c r="I914">
        <v>300190</v>
      </c>
      <c r="J914">
        <v>301785</v>
      </c>
      <c r="K914" t="s">
        <v>25</v>
      </c>
      <c r="R914" t="s">
        <v>807</v>
      </c>
      <c r="S914">
        <v>1596</v>
      </c>
    </row>
    <row r="915" spans="1:21" x14ac:dyDescent="0.3">
      <c r="A915">
        <v>914</v>
      </c>
      <c r="B915" t="s">
        <v>28</v>
      </c>
      <c r="C915" t="s">
        <v>33</v>
      </c>
      <c r="D915" t="s">
        <v>22</v>
      </c>
      <c r="E915" t="s">
        <v>23</v>
      </c>
      <c r="F915" t="s">
        <v>5</v>
      </c>
      <c r="H915" t="s">
        <v>24</v>
      </c>
      <c r="I915">
        <v>300190</v>
      </c>
      <c r="J915">
        <v>301785</v>
      </c>
      <c r="K915" t="s">
        <v>25</v>
      </c>
      <c r="L915" t="s">
        <v>808</v>
      </c>
      <c r="O915" t="s">
        <v>38</v>
      </c>
      <c r="R915" t="s">
        <v>807</v>
      </c>
      <c r="S915">
        <v>1596</v>
      </c>
      <c r="T915">
        <v>531</v>
      </c>
    </row>
    <row r="916" spans="1:21" x14ac:dyDescent="0.3">
      <c r="A916">
        <v>915</v>
      </c>
      <c r="B916" t="s">
        <v>20</v>
      </c>
      <c r="C916" t="s">
        <v>31</v>
      </c>
      <c r="D916" t="s">
        <v>22</v>
      </c>
      <c r="E916" t="s">
        <v>23</v>
      </c>
      <c r="F916" t="s">
        <v>5</v>
      </c>
      <c r="H916" t="s">
        <v>24</v>
      </c>
      <c r="I916">
        <v>301855</v>
      </c>
      <c r="J916">
        <v>303225</v>
      </c>
      <c r="K916" t="s">
        <v>25</v>
      </c>
      <c r="R916" t="s">
        <v>809</v>
      </c>
      <c r="S916">
        <v>1371</v>
      </c>
    </row>
    <row r="917" spans="1:21" x14ac:dyDescent="0.3">
      <c r="A917">
        <v>916</v>
      </c>
      <c r="B917" t="s">
        <v>28</v>
      </c>
      <c r="C917" t="s">
        <v>33</v>
      </c>
      <c r="D917" t="s">
        <v>22</v>
      </c>
      <c r="E917" t="s">
        <v>23</v>
      </c>
      <c r="F917" t="s">
        <v>5</v>
      </c>
      <c r="H917" t="s">
        <v>24</v>
      </c>
      <c r="I917">
        <v>301855</v>
      </c>
      <c r="J917">
        <v>303225</v>
      </c>
      <c r="K917" t="s">
        <v>25</v>
      </c>
      <c r="L917" t="s">
        <v>810</v>
      </c>
      <c r="O917" t="s">
        <v>811</v>
      </c>
      <c r="R917" t="s">
        <v>809</v>
      </c>
      <c r="S917">
        <v>1371</v>
      </c>
      <c r="T917">
        <v>456</v>
      </c>
    </row>
    <row r="918" spans="1:21" x14ac:dyDescent="0.3">
      <c r="A918">
        <v>917</v>
      </c>
      <c r="B918" t="s">
        <v>20</v>
      </c>
      <c r="C918" t="s">
        <v>21</v>
      </c>
      <c r="D918" t="s">
        <v>22</v>
      </c>
      <c r="E918" t="s">
        <v>23</v>
      </c>
      <c r="F918" t="s">
        <v>5</v>
      </c>
      <c r="H918" t="s">
        <v>24</v>
      </c>
      <c r="I918">
        <v>303255</v>
      </c>
      <c r="J918">
        <v>303939</v>
      </c>
      <c r="K918" t="s">
        <v>42</v>
      </c>
      <c r="R918" t="s">
        <v>812</v>
      </c>
      <c r="S918">
        <v>685</v>
      </c>
      <c r="U918" t="s">
        <v>27</v>
      </c>
    </row>
    <row r="919" spans="1:21" x14ac:dyDescent="0.3">
      <c r="A919">
        <v>918</v>
      </c>
      <c r="B919" t="s">
        <v>28</v>
      </c>
      <c r="C919" t="s">
        <v>29</v>
      </c>
      <c r="D919" t="s">
        <v>22</v>
      </c>
      <c r="E919" t="s">
        <v>23</v>
      </c>
      <c r="F919" t="s">
        <v>5</v>
      </c>
      <c r="H919" t="s">
        <v>24</v>
      </c>
      <c r="I919">
        <v>303255</v>
      </c>
      <c r="J919">
        <v>303939</v>
      </c>
      <c r="K919" t="s">
        <v>42</v>
      </c>
      <c r="O919" t="s">
        <v>38</v>
      </c>
      <c r="R919" t="s">
        <v>812</v>
      </c>
      <c r="S919">
        <v>685</v>
      </c>
      <c r="U919" t="s">
        <v>27</v>
      </c>
    </row>
    <row r="920" spans="1:21" x14ac:dyDescent="0.3">
      <c r="A920">
        <v>919</v>
      </c>
      <c r="B920" t="s">
        <v>20</v>
      </c>
      <c r="C920" t="s">
        <v>31</v>
      </c>
      <c r="D920" t="s">
        <v>22</v>
      </c>
      <c r="E920" t="s">
        <v>23</v>
      </c>
      <c r="F920" t="s">
        <v>5</v>
      </c>
      <c r="H920" t="s">
        <v>24</v>
      </c>
      <c r="I920">
        <v>304145</v>
      </c>
      <c r="J920">
        <v>307780</v>
      </c>
      <c r="K920" t="s">
        <v>42</v>
      </c>
      <c r="P920" t="s">
        <v>813</v>
      </c>
      <c r="R920" t="s">
        <v>814</v>
      </c>
      <c r="S920">
        <v>3636</v>
      </c>
    </row>
    <row r="921" spans="1:21" x14ac:dyDescent="0.3">
      <c r="A921">
        <v>920</v>
      </c>
      <c r="B921" t="s">
        <v>28</v>
      </c>
      <c r="C921" t="s">
        <v>33</v>
      </c>
      <c r="D921" t="s">
        <v>22</v>
      </c>
      <c r="E921" t="s">
        <v>23</v>
      </c>
      <c r="F921" t="s">
        <v>5</v>
      </c>
      <c r="H921" t="s">
        <v>24</v>
      </c>
      <c r="I921">
        <v>304145</v>
      </c>
      <c r="J921">
        <v>307780</v>
      </c>
      <c r="K921" t="s">
        <v>42</v>
      </c>
      <c r="L921" t="s">
        <v>815</v>
      </c>
      <c r="O921" t="s">
        <v>816</v>
      </c>
      <c r="P921" t="s">
        <v>813</v>
      </c>
      <c r="R921" t="s">
        <v>814</v>
      </c>
      <c r="S921">
        <v>3636</v>
      </c>
      <c r="T921">
        <v>1211</v>
      </c>
    </row>
    <row r="922" spans="1:21" x14ac:dyDescent="0.3">
      <c r="A922">
        <v>921</v>
      </c>
      <c r="B922" t="s">
        <v>20</v>
      </c>
      <c r="C922" t="s">
        <v>31</v>
      </c>
      <c r="D922" t="s">
        <v>22</v>
      </c>
      <c r="E922" t="s">
        <v>23</v>
      </c>
      <c r="F922" t="s">
        <v>5</v>
      </c>
      <c r="H922" t="s">
        <v>24</v>
      </c>
      <c r="I922">
        <v>307980</v>
      </c>
      <c r="J922">
        <v>308693</v>
      </c>
      <c r="K922" t="s">
        <v>42</v>
      </c>
      <c r="R922" t="s">
        <v>817</v>
      </c>
      <c r="S922">
        <v>714</v>
      </c>
    </row>
    <row r="923" spans="1:21" x14ac:dyDescent="0.3">
      <c r="A923">
        <v>922</v>
      </c>
      <c r="B923" t="s">
        <v>28</v>
      </c>
      <c r="C923" t="s">
        <v>33</v>
      </c>
      <c r="D923" t="s">
        <v>22</v>
      </c>
      <c r="E923" t="s">
        <v>23</v>
      </c>
      <c r="F923" t="s">
        <v>5</v>
      </c>
      <c r="H923" t="s">
        <v>24</v>
      </c>
      <c r="I923">
        <v>307980</v>
      </c>
      <c r="J923">
        <v>308693</v>
      </c>
      <c r="K923" t="s">
        <v>42</v>
      </c>
      <c r="L923" t="s">
        <v>818</v>
      </c>
      <c r="O923" t="s">
        <v>819</v>
      </c>
      <c r="R923" t="s">
        <v>817</v>
      </c>
      <c r="S923">
        <v>714</v>
      </c>
      <c r="T923">
        <v>237</v>
      </c>
    </row>
    <row r="924" spans="1:21" x14ac:dyDescent="0.3">
      <c r="A924">
        <v>923</v>
      </c>
      <c r="B924" t="s">
        <v>20</v>
      </c>
      <c r="C924" t="s">
        <v>31</v>
      </c>
      <c r="D924" t="s">
        <v>22</v>
      </c>
      <c r="E924" t="s">
        <v>23</v>
      </c>
      <c r="F924" t="s">
        <v>5</v>
      </c>
      <c r="H924" t="s">
        <v>24</v>
      </c>
      <c r="I924">
        <v>308929</v>
      </c>
      <c r="J924">
        <v>309213</v>
      </c>
      <c r="K924" t="s">
        <v>42</v>
      </c>
      <c r="R924" t="s">
        <v>820</v>
      </c>
      <c r="S924">
        <v>285</v>
      </c>
    </row>
    <row r="925" spans="1:21" x14ac:dyDescent="0.3">
      <c r="A925">
        <v>924</v>
      </c>
      <c r="B925" t="s">
        <v>28</v>
      </c>
      <c r="C925" t="s">
        <v>33</v>
      </c>
      <c r="D925" t="s">
        <v>22</v>
      </c>
      <c r="E925" t="s">
        <v>23</v>
      </c>
      <c r="F925" t="s">
        <v>5</v>
      </c>
      <c r="H925" t="s">
        <v>24</v>
      </c>
      <c r="I925">
        <v>308929</v>
      </c>
      <c r="J925">
        <v>309213</v>
      </c>
      <c r="K925" t="s">
        <v>42</v>
      </c>
      <c r="L925" t="s">
        <v>821</v>
      </c>
      <c r="O925" t="s">
        <v>38</v>
      </c>
      <c r="R925" t="s">
        <v>820</v>
      </c>
      <c r="S925">
        <v>285</v>
      </c>
      <c r="T925">
        <v>94</v>
      </c>
    </row>
    <row r="926" spans="1:21" x14ac:dyDescent="0.3">
      <c r="A926">
        <v>925</v>
      </c>
      <c r="B926" t="s">
        <v>20</v>
      </c>
      <c r="C926" t="s">
        <v>31</v>
      </c>
      <c r="D926" t="s">
        <v>22</v>
      </c>
      <c r="E926" t="s">
        <v>23</v>
      </c>
      <c r="F926" t="s">
        <v>5</v>
      </c>
      <c r="H926" t="s">
        <v>24</v>
      </c>
      <c r="I926">
        <v>309235</v>
      </c>
      <c r="J926">
        <v>309669</v>
      </c>
      <c r="K926" t="s">
        <v>25</v>
      </c>
      <c r="R926" t="s">
        <v>822</v>
      </c>
      <c r="S926">
        <v>435</v>
      </c>
    </row>
    <row r="927" spans="1:21" x14ac:dyDescent="0.3">
      <c r="A927">
        <v>926</v>
      </c>
      <c r="B927" t="s">
        <v>28</v>
      </c>
      <c r="C927" t="s">
        <v>33</v>
      </c>
      <c r="D927" t="s">
        <v>22</v>
      </c>
      <c r="E927" t="s">
        <v>23</v>
      </c>
      <c r="F927" t="s">
        <v>5</v>
      </c>
      <c r="H927" t="s">
        <v>24</v>
      </c>
      <c r="I927">
        <v>309235</v>
      </c>
      <c r="J927">
        <v>309669</v>
      </c>
      <c r="K927" t="s">
        <v>25</v>
      </c>
      <c r="L927" t="s">
        <v>823</v>
      </c>
      <c r="O927" t="s">
        <v>824</v>
      </c>
      <c r="R927" t="s">
        <v>822</v>
      </c>
      <c r="S927">
        <v>435</v>
      </c>
      <c r="T927">
        <v>144</v>
      </c>
    </row>
    <row r="928" spans="1:21" x14ac:dyDescent="0.3">
      <c r="A928">
        <v>927</v>
      </c>
      <c r="B928" t="s">
        <v>20</v>
      </c>
      <c r="C928" t="s">
        <v>31</v>
      </c>
      <c r="D928" t="s">
        <v>22</v>
      </c>
      <c r="E928" t="s">
        <v>23</v>
      </c>
      <c r="F928" t="s">
        <v>5</v>
      </c>
      <c r="H928" t="s">
        <v>24</v>
      </c>
      <c r="I928">
        <v>309886</v>
      </c>
      <c r="J928">
        <v>311808</v>
      </c>
      <c r="K928" t="s">
        <v>25</v>
      </c>
      <c r="R928" t="s">
        <v>825</v>
      </c>
      <c r="S928">
        <v>1923</v>
      </c>
    </row>
    <row r="929" spans="1:20" x14ac:dyDescent="0.3">
      <c r="A929">
        <v>928</v>
      </c>
      <c r="B929" t="s">
        <v>28</v>
      </c>
      <c r="C929" t="s">
        <v>33</v>
      </c>
      <c r="D929" t="s">
        <v>22</v>
      </c>
      <c r="E929" t="s">
        <v>23</v>
      </c>
      <c r="F929" t="s">
        <v>5</v>
      </c>
      <c r="H929" t="s">
        <v>24</v>
      </c>
      <c r="I929">
        <v>309886</v>
      </c>
      <c r="J929">
        <v>311808</v>
      </c>
      <c r="K929" t="s">
        <v>25</v>
      </c>
      <c r="L929" t="s">
        <v>826</v>
      </c>
      <c r="O929" t="s">
        <v>827</v>
      </c>
      <c r="R929" t="s">
        <v>825</v>
      </c>
      <c r="S929">
        <v>1923</v>
      </c>
      <c r="T929">
        <v>640</v>
      </c>
    </row>
    <row r="930" spans="1:20" x14ac:dyDescent="0.3">
      <c r="A930">
        <v>929</v>
      </c>
      <c r="B930" t="s">
        <v>20</v>
      </c>
      <c r="C930" t="s">
        <v>31</v>
      </c>
      <c r="D930" t="s">
        <v>22</v>
      </c>
      <c r="E930" t="s">
        <v>23</v>
      </c>
      <c r="F930" t="s">
        <v>5</v>
      </c>
      <c r="H930" t="s">
        <v>24</v>
      </c>
      <c r="I930">
        <v>311844</v>
      </c>
      <c r="J930">
        <v>312062</v>
      </c>
      <c r="K930" t="s">
        <v>42</v>
      </c>
      <c r="R930" t="s">
        <v>828</v>
      </c>
      <c r="S930">
        <v>219</v>
      </c>
    </row>
    <row r="931" spans="1:20" x14ac:dyDescent="0.3">
      <c r="A931">
        <v>930</v>
      </c>
      <c r="B931" t="s">
        <v>28</v>
      </c>
      <c r="C931" t="s">
        <v>33</v>
      </c>
      <c r="D931" t="s">
        <v>22</v>
      </c>
      <c r="E931" t="s">
        <v>23</v>
      </c>
      <c r="F931" t="s">
        <v>5</v>
      </c>
      <c r="H931" t="s">
        <v>24</v>
      </c>
      <c r="I931">
        <v>311844</v>
      </c>
      <c r="J931">
        <v>312062</v>
      </c>
      <c r="K931" t="s">
        <v>42</v>
      </c>
      <c r="L931" t="s">
        <v>829</v>
      </c>
      <c r="O931" t="s">
        <v>38</v>
      </c>
      <c r="R931" t="s">
        <v>828</v>
      </c>
      <c r="S931">
        <v>219</v>
      </c>
      <c r="T931">
        <v>72</v>
      </c>
    </row>
    <row r="932" spans="1:20" x14ac:dyDescent="0.3">
      <c r="A932">
        <v>931</v>
      </c>
      <c r="B932" t="s">
        <v>20</v>
      </c>
      <c r="C932" t="s">
        <v>31</v>
      </c>
      <c r="D932" t="s">
        <v>22</v>
      </c>
      <c r="E932" t="s">
        <v>23</v>
      </c>
      <c r="F932" t="s">
        <v>5</v>
      </c>
      <c r="H932" t="s">
        <v>24</v>
      </c>
      <c r="I932">
        <v>312165</v>
      </c>
      <c r="J932">
        <v>312779</v>
      </c>
      <c r="K932" t="s">
        <v>25</v>
      </c>
      <c r="R932" t="s">
        <v>830</v>
      </c>
      <c r="S932">
        <v>615</v>
      </c>
    </row>
    <row r="933" spans="1:20" x14ac:dyDescent="0.3">
      <c r="A933">
        <v>932</v>
      </c>
      <c r="B933" t="s">
        <v>28</v>
      </c>
      <c r="C933" t="s">
        <v>33</v>
      </c>
      <c r="D933" t="s">
        <v>22</v>
      </c>
      <c r="E933" t="s">
        <v>23</v>
      </c>
      <c r="F933" t="s">
        <v>5</v>
      </c>
      <c r="H933" t="s">
        <v>24</v>
      </c>
      <c r="I933">
        <v>312165</v>
      </c>
      <c r="J933">
        <v>312779</v>
      </c>
      <c r="K933" t="s">
        <v>25</v>
      </c>
      <c r="L933" t="s">
        <v>831</v>
      </c>
      <c r="O933" t="s">
        <v>38</v>
      </c>
      <c r="R933" t="s">
        <v>830</v>
      </c>
      <c r="S933">
        <v>615</v>
      </c>
      <c r="T933">
        <v>204</v>
      </c>
    </row>
    <row r="934" spans="1:20" x14ac:dyDescent="0.3">
      <c r="A934">
        <v>933</v>
      </c>
      <c r="B934" t="s">
        <v>20</v>
      </c>
      <c r="C934" t="s">
        <v>31</v>
      </c>
      <c r="D934" t="s">
        <v>22</v>
      </c>
      <c r="E934" t="s">
        <v>23</v>
      </c>
      <c r="F934" t="s">
        <v>5</v>
      </c>
      <c r="H934" t="s">
        <v>24</v>
      </c>
      <c r="I934">
        <v>312789</v>
      </c>
      <c r="J934">
        <v>313076</v>
      </c>
      <c r="K934" t="s">
        <v>25</v>
      </c>
      <c r="R934" t="s">
        <v>832</v>
      </c>
      <c r="S934">
        <v>288</v>
      </c>
    </row>
    <row r="935" spans="1:20" x14ac:dyDescent="0.3">
      <c r="A935">
        <v>934</v>
      </c>
      <c r="B935" t="s">
        <v>28</v>
      </c>
      <c r="C935" t="s">
        <v>33</v>
      </c>
      <c r="D935" t="s">
        <v>22</v>
      </c>
      <c r="E935" t="s">
        <v>23</v>
      </c>
      <c r="F935" t="s">
        <v>5</v>
      </c>
      <c r="H935" t="s">
        <v>24</v>
      </c>
      <c r="I935">
        <v>312789</v>
      </c>
      <c r="J935">
        <v>313076</v>
      </c>
      <c r="K935" t="s">
        <v>25</v>
      </c>
      <c r="L935" t="s">
        <v>833</v>
      </c>
      <c r="O935" t="s">
        <v>38</v>
      </c>
      <c r="R935" t="s">
        <v>832</v>
      </c>
      <c r="S935">
        <v>288</v>
      </c>
      <c r="T935">
        <v>95</v>
      </c>
    </row>
    <row r="936" spans="1:20" x14ac:dyDescent="0.3">
      <c r="A936">
        <v>935</v>
      </c>
      <c r="B936" t="s">
        <v>20</v>
      </c>
      <c r="C936" t="s">
        <v>31</v>
      </c>
      <c r="D936" t="s">
        <v>22</v>
      </c>
      <c r="E936" t="s">
        <v>23</v>
      </c>
      <c r="F936" t="s">
        <v>5</v>
      </c>
      <c r="H936" t="s">
        <v>24</v>
      </c>
      <c r="I936">
        <v>313135</v>
      </c>
      <c r="J936">
        <v>314109</v>
      </c>
      <c r="K936" t="s">
        <v>42</v>
      </c>
      <c r="R936" t="s">
        <v>834</v>
      </c>
      <c r="S936">
        <v>975</v>
      </c>
    </row>
    <row r="937" spans="1:20" x14ac:dyDescent="0.3">
      <c r="A937">
        <v>936</v>
      </c>
      <c r="B937" t="s">
        <v>28</v>
      </c>
      <c r="C937" t="s">
        <v>33</v>
      </c>
      <c r="D937" t="s">
        <v>22</v>
      </c>
      <c r="E937" t="s">
        <v>23</v>
      </c>
      <c r="F937" t="s">
        <v>5</v>
      </c>
      <c r="H937" t="s">
        <v>24</v>
      </c>
      <c r="I937">
        <v>313135</v>
      </c>
      <c r="J937">
        <v>314109</v>
      </c>
      <c r="K937" t="s">
        <v>42</v>
      </c>
      <c r="L937" t="s">
        <v>835</v>
      </c>
      <c r="O937" t="s">
        <v>219</v>
      </c>
      <c r="R937" t="s">
        <v>834</v>
      </c>
      <c r="S937">
        <v>975</v>
      </c>
      <c r="T937">
        <v>324</v>
      </c>
    </row>
    <row r="938" spans="1:20" x14ac:dyDescent="0.3">
      <c r="A938">
        <v>937</v>
      </c>
      <c r="B938" t="s">
        <v>20</v>
      </c>
      <c r="C938" t="s">
        <v>31</v>
      </c>
      <c r="D938" t="s">
        <v>22</v>
      </c>
      <c r="E938" t="s">
        <v>23</v>
      </c>
      <c r="F938" t="s">
        <v>5</v>
      </c>
      <c r="H938" t="s">
        <v>24</v>
      </c>
      <c r="I938">
        <v>314106</v>
      </c>
      <c r="J938">
        <v>314492</v>
      </c>
      <c r="K938" t="s">
        <v>42</v>
      </c>
      <c r="R938" t="s">
        <v>836</v>
      </c>
      <c r="S938">
        <v>387</v>
      </c>
    </row>
    <row r="939" spans="1:20" x14ac:dyDescent="0.3">
      <c r="A939">
        <v>938</v>
      </c>
      <c r="B939" t="s">
        <v>28</v>
      </c>
      <c r="C939" t="s">
        <v>33</v>
      </c>
      <c r="D939" t="s">
        <v>22</v>
      </c>
      <c r="E939" t="s">
        <v>23</v>
      </c>
      <c r="F939" t="s">
        <v>5</v>
      </c>
      <c r="H939" t="s">
        <v>24</v>
      </c>
      <c r="I939">
        <v>314106</v>
      </c>
      <c r="J939">
        <v>314492</v>
      </c>
      <c r="K939" t="s">
        <v>42</v>
      </c>
      <c r="L939" t="s">
        <v>837</v>
      </c>
      <c r="O939" t="s">
        <v>38</v>
      </c>
      <c r="R939" t="s">
        <v>836</v>
      </c>
      <c r="S939">
        <v>387</v>
      </c>
      <c r="T939">
        <v>128</v>
      </c>
    </row>
    <row r="940" spans="1:20" x14ac:dyDescent="0.3">
      <c r="A940">
        <v>939</v>
      </c>
      <c r="B940" t="s">
        <v>20</v>
      </c>
      <c r="C940" t="s">
        <v>31</v>
      </c>
      <c r="D940" t="s">
        <v>22</v>
      </c>
      <c r="E940" t="s">
        <v>23</v>
      </c>
      <c r="F940" t="s">
        <v>5</v>
      </c>
      <c r="H940" t="s">
        <v>24</v>
      </c>
      <c r="I940">
        <v>314635</v>
      </c>
      <c r="J940">
        <v>315201</v>
      </c>
      <c r="K940" t="s">
        <v>25</v>
      </c>
      <c r="R940" t="s">
        <v>838</v>
      </c>
      <c r="S940">
        <v>567</v>
      </c>
    </row>
    <row r="941" spans="1:20" x14ac:dyDescent="0.3">
      <c r="A941">
        <v>940</v>
      </c>
      <c r="B941" t="s">
        <v>28</v>
      </c>
      <c r="C941" t="s">
        <v>33</v>
      </c>
      <c r="D941" t="s">
        <v>22</v>
      </c>
      <c r="E941" t="s">
        <v>23</v>
      </c>
      <c r="F941" t="s">
        <v>5</v>
      </c>
      <c r="H941" t="s">
        <v>24</v>
      </c>
      <c r="I941">
        <v>314635</v>
      </c>
      <c r="J941">
        <v>315201</v>
      </c>
      <c r="K941" t="s">
        <v>25</v>
      </c>
      <c r="L941" t="s">
        <v>839</v>
      </c>
      <c r="O941" t="s">
        <v>840</v>
      </c>
      <c r="R941" t="s">
        <v>838</v>
      </c>
      <c r="S941">
        <v>567</v>
      </c>
      <c r="T941">
        <v>188</v>
      </c>
    </row>
    <row r="942" spans="1:20" x14ac:dyDescent="0.3">
      <c r="A942">
        <v>941</v>
      </c>
      <c r="B942" t="s">
        <v>20</v>
      </c>
      <c r="C942" t="s">
        <v>31</v>
      </c>
      <c r="D942" t="s">
        <v>22</v>
      </c>
      <c r="E942" t="s">
        <v>23</v>
      </c>
      <c r="F942" t="s">
        <v>5</v>
      </c>
      <c r="H942" t="s">
        <v>24</v>
      </c>
      <c r="I942">
        <v>315477</v>
      </c>
      <c r="J942">
        <v>316133</v>
      </c>
      <c r="K942" t="s">
        <v>25</v>
      </c>
      <c r="R942" t="s">
        <v>841</v>
      </c>
      <c r="S942">
        <v>657</v>
      </c>
    </row>
    <row r="943" spans="1:20" x14ac:dyDescent="0.3">
      <c r="A943">
        <v>942</v>
      </c>
      <c r="B943" t="s">
        <v>28</v>
      </c>
      <c r="C943" t="s">
        <v>33</v>
      </c>
      <c r="D943" t="s">
        <v>22</v>
      </c>
      <c r="E943" t="s">
        <v>23</v>
      </c>
      <c r="F943" t="s">
        <v>5</v>
      </c>
      <c r="H943" t="s">
        <v>24</v>
      </c>
      <c r="I943">
        <v>315477</v>
      </c>
      <c r="J943">
        <v>316133</v>
      </c>
      <c r="K943" t="s">
        <v>25</v>
      </c>
      <c r="L943" t="s">
        <v>842</v>
      </c>
      <c r="O943" t="s">
        <v>38</v>
      </c>
      <c r="R943" t="s">
        <v>841</v>
      </c>
      <c r="S943">
        <v>657</v>
      </c>
      <c r="T943">
        <v>218</v>
      </c>
    </row>
    <row r="944" spans="1:20" x14ac:dyDescent="0.3">
      <c r="A944">
        <v>943</v>
      </c>
      <c r="B944" t="s">
        <v>20</v>
      </c>
      <c r="C944" t="s">
        <v>31</v>
      </c>
      <c r="D944" t="s">
        <v>22</v>
      </c>
      <c r="E944" t="s">
        <v>23</v>
      </c>
      <c r="F944" t="s">
        <v>5</v>
      </c>
      <c r="H944" t="s">
        <v>24</v>
      </c>
      <c r="I944">
        <v>316167</v>
      </c>
      <c r="J944">
        <v>316634</v>
      </c>
      <c r="K944" t="s">
        <v>25</v>
      </c>
      <c r="R944" t="s">
        <v>843</v>
      </c>
      <c r="S944">
        <v>468</v>
      </c>
    </row>
    <row r="945" spans="1:20" x14ac:dyDescent="0.3">
      <c r="A945">
        <v>944</v>
      </c>
      <c r="B945" t="s">
        <v>28</v>
      </c>
      <c r="C945" t="s">
        <v>33</v>
      </c>
      <c r="D945" t="s">
        <v>22</v>
      </c>
      <c r="E945" t="s">
        <v>23</v>
      </c>
      <c r="F945" t="s">
        <v>5</v>
      </c>
      <c r="H945" t="s">
        <v>24</v>
      </c>
      <c r="I945">
        <v>316167</v>
      </c>
      <c r="J945">
        <v>316634</v>
      </c>
      <c r="K945" t="s">
        <v>25</v>
      </c>
      <c r="L945" t="s">
        <v>844</v>
      </c>
      <c r="O945" t="s">
        <v>38</v>
      </c>
      <c r="R945" t="s">
        <v>843</v>
      </c>
      <c r="S945">
        <v>468</v>
      </c>
      <c r="T945">
        <v>155</v>
      </c>
    </row>
    <row r="946" spans="1:20" x14ac:dyDescent="0.3">
      <c r="A946">
        <v>945</v>
      </c>
      <c r="B946" t="s">
        <v>20</v>
      </c>
      <c r="C946" t="s">
        <v>31</v>
      </c>
      <c r="D946" t="s">
        <v>22</v>
      </c>
      <c r="E946" t="s">
        <v>23</v>
      </c>
      <c r="F946" t="s">
        <v>5</v>
      </c>
      <c r="H946" t="s">
        <v>24</v>
      </c>
      <c r="I946">
        <v>316724</v>
      </c>
      <c r="J946">
        <v>318160</v>
      </c>
      <c r="K946" t="s">
        <v>42</v>
      </c>
      <c r="R946" t="s">
        <v>845</v>
      </c>
      <c r="S946">
        <v>1437</v>
      </c>
    </row>
    <row r="947" spans="1:20" x14ac:dyDescent="0.3">
      <c r="A947">
        <v>946</v>
      </c>
      <c r="B947" t="s">
        <v>28</v>
      </c>
      <c r="C947" t="s">
        <v>33</v>
      </c>
      <c r="D947" t="s">
        <v>22</v>
      </c>
      <c r="E947" t="s">
        <v>23</v>
      </c>
      <c r="F947" t="s">
        <v>5</v>
      </c>
      <c r="H947" t="s">
        <v>24</v>
      </c>
      <c r="I947">
        <v>316724</v>
      </c>
      <c r="J947">
        <v>318160</v>
      </c>
      <c r="K947" t="s">
        <v>42</v>
      </c>
      <c r="L947" t="s">
        <v>846</v>
      </c>
      <c r="O947" t="s">
        <v>847</v>
      </c>
      <c r="R947" t="s">
        <v>845</v>
      </c>
      <c r="S947">
        <v>1437</v>
      </c>
      <c r="T947">
        <v>478</v>
      </c>
    </row>
    <row r="948" spans="1:20" x14ac:dyDescent="0.3">
      <c r="A948">
        <v>947</v>
      </c>
      <c r="B948" t="s">
        <v>20</v>
      </c>
      <c r="C948" t="s">
        <v>31</v>
      </c>
      <c r="D948" t="s">
        <v>22</v>
      </c>
      <c r="E948" t="s">
        <v>23</v>
      </c>
      <c r="F948" t="s">
        <v>5</v>
      </c>
      <c r="H948" t="s">
        <v>24</v>
      </c>
      <c r="I948">
        <v>318209</v>
      </c>
      <c r="J948">
        <v>318772</v>
      </c>
      <c r="K948" t="s">
        <v>42</v>
      </c>
      <c r="R948" t="s">
        <v>848</v>
      </c>
      <c r="S948">
        <v>564</v>
      </c>
    </row>
    <row r="949" spans="1:20" x14ac:dyDescent="0.3">
      <c r="A949">
        <v>948</v>
      </c>
      <c r="B949" t="s">
        <v>28</v>
      </c>
      <c r="C949" t="s">
        <v>33</v>
      </c>
      <c r="D949" t="s">
        <v>22</v>
      </c>
      <c r="E949" t="s">
        <v>23</v>
      </c>
      <c r="F949" t="s">
        <v>5</v>
      </c>
      <c r="H949" t="s">
        <v>24</v>
      </c>
      <c r="I949">
        <v>318209</v>
      </c>
      <c r="J949">
        <v>318772</v>
      </c>
      <c r="K949" t="s">
        <v>42</v>
      </c>
      <c r="L949" t="s">
        <v>849</v>
      </c>
      <c r="O949" t="s">
        <v>38</v>
      </c>
      <c r="R949" t="s">
        <v>848</v>
      </c>
      <c r="S949">
        <v>564</v>
      </c>
      <c r="T949">
        <v>187</v>
      </c>
    </row>
    <row r="950" spans="1:20" x14ac:dyDescent="0.3">
      <c r="A950">
        <v>949</v>
      </c>
      <c r="B950" t="s">
        <v>20</v>
      </c>
      <c r="C950" t="s">
        <v>31</v>
      </c>
      <c r="D950" t="s">
        <v>22</v>
      </c>
      <c r="E950" t="s">
        <v>23</v>
      </c>
      <c r="F950" t="s">
        <v>5</v>
      </c>
      <c r="H950" t="s">
        <v>24</v>
      </c>
      <c r="I950">
        <v>318759</v>
      </c>
      <c r="J950">
        <v>319775</v>
      </c>
      <c r="K950" t="s">
        <v>42</v>
      </c>
      <c r="R950" t="s">
        <v>850</v>
      </c>
      <c r="S950">
        <v>1017</v>
      </c>
    </row>
    <row r="951" spans="1:20" x14ac:dyDescent="0.3">
      <c r="A951">
        <v>950</v>
      </c>
      <c r="B951" t="s">
        <v>28</v>
      </c>
      <c r="C951" t="s">
        <v>33</v>
      </c>
      <c r="D951" t="s">
        <v>22</v>
      </c>
      <c r="E951" t="s">
        <v>23</v>
      </c>
      <c r="F951" t="s">
        <v>5</v>
      </c>
      <c r="H951" t="s">
        <v>24</v>
      </c>
      <c r="I951">
        <v>318759</v>
      </c>
      <c r="J951">
        <v>319775</v>
      </c>
      <c r="K951" t="s">
        <v>42</v>
      </c>
      <c r="L951" t="s">
        <v>851</v>
      </c>
      <c r="O951" t="s">
        <v>852</v>
      </c>
      <c r="R951" t="s">
        <v>850</v>
      </c>
      <c r="S951">
        <v>1017</v>
      </c>
      <c r="T951">
        <v>338</v>
      </c>
    </row>
    <row r="952" spans="1:20" x14ac:dyDescent="0.3">
      <c r="A952">
        <v>951</v>
      </c>
      <c r="B952" t="s">
        <v>20</v>
      </c>
      <c r="C952" t="s">
        <v>31</v>
      </c>
      <c r="D952" t="s">
        <v>22</v>
      </c>
      <c r="E952" t="s">
        <v>23</v>
      </c>
      <c r="F952" t="s">
        <v>5</v>
      </c>
      <c r="H952" t="s">
        <v>24</v>
      </c>
      <c r="I952">
        <v>319865</v>
      </c>
      <c r="J952">
        <v>320647</v>
      </c>
      <c r="K952" t="s">
        <v>42</v>
      </c>
      <c r="R952" t="s">
        <v>853</v>
      </c>
      <c r="S952">
        <v>783</v>
      </c>
    </row>
    <row r="953" spans="1:20" x14ac:dyDescent="0.3">
      <c r="A953">
        <v>952</v>
      </c>
      <c r="B953" t="s">
        <v>28</v>
      </c>
      <c r="C953" t="s">
        <v>33</v>
      </c>
      <c r="D953" t="s">
        <v>22</v>
      </c>
      <c r="E953" t="s">
        <v>23</v>
      </c>
      <c r="F953" t="s">
        <v>5</v>
      </c>
      <c r="H953" t="s">
        <v>24</v>
      </c>
      <c r="I953">
        <v>319865</v>
      </c>
      <c r="J953">
        <v>320647</v>
      </c>
      <c r="K953" t="s">
        <v>42</v>
      </c>
      <c r="L953" t="s">
        <v>854</v>
      </c>
      <c r="O953" t="s">
        <v>855</v>
      </c>
      <c r="R953" t="s">
        <v>853</v>
      </c>
      <c r="S953">
        <v>783</v>
      </c>
      <c r="T953">
        <v>260</v>
      </c>
    </row>
    <row r="954" spans="1:20" x14ac:dyDescent="0.3">
      <c r="A954">
        <v>953</v>
      </c>
      <c r="B954" t="s">
        <v>20</v>
      </c>
      <c r="C954" t="s">
        <v>31</v>
      </c>
      <c r="D954" t="s">
        <v>22</v>
      </c>
      <c r="E954" t="s">
        <v>23</v>
      </c>
      <c r="F954" t="s">
        <v>5</v>
      </c>
      <c r="H954" t="s">
        <v>24</v>
      </c>
      <c r="I954">
        <v>320779</v>
      </c>
      <c r="J954">
        <v>322263</v>
      </c>
      <c r="K954" t="s">
        <v>25</v>
      </c>
      <c r="R954" t="s">
        <v>856</v>
      </c>
      <c r="S954">
        <v>1485</v>
      </c>
    </row>
    <row r="955" spans="1:20" x14ac:dyDescent="0.3">
      <c r="A955">
        <v>954</v>
      </c>
      <c r="B955" t="s">
        <v>28</v>
      </c>
      <c r="C955" t="s">
        <v>33</v>
      </c>
      <c r="D955" t="s">
        <v>22</v>
      </c>
      <c r="E955" t="s">
        <v>23</v>
      </c>
      <c r="F955" t="s">
        <v>5</v>
      </c>
      <c r="H955" t="s">
        <v>24</v>
      </c>
      <c r="I955">
        <v>320779</v>
      </c>
      <c r="J955">
        <v>322263</v>
      </c>
      <c r="K955" t="s">
        <v>25</v>
      </c>
      <c r="L955" t="s">
        <v>857</v>
      </c>
      <c r="O955" t="s">
        <v>858</v>
      </c>
      <c r="R955" t="s">
        <v>856</v>
      </c>
      <c r="S955">
        <v>1485</v>
      </c>
      <c r="T955">
        <v>494</v>
      </c>
    </row>
    <row r="956" spans="1:20" x14ac:dyDescent="0.3">
      <c r="A956">
        <v>955</v>
      </c>
      <c r="B956" t="s">
        <v>20</v>
      </c>
      <c r="C956" t="s">
        <v>31</v>
      </c>
      <c r="D956" t="s">
        <v>22</v>
      </c>
      <c r="E956" t="s">
        <v>23</v>
      </c>
      <c r="F956" t="s">
        <v>5</v>
      </c>
      <c r="H956" t="s">
        <v>24</v>
      </c>
      <c r="I956">
        <v>322325</v>
      </c>
      <c r="J956">
        <v>322771</v>
      </c>
      <c r="K956" t="s">
        <v>42</v>
      </c>
      <c r="R956" t="s">
        <v>859</v>
      </c>
      <c r="S956">
        <v>447</v>
      </c>
    </row>
    <row r="957" spans="1:20" x14ac:dyDescent="0.3">
      <c r="A957">
        <v>956</v>
      </c>
      <c r="B957" t="s">
        <v>28</v>
      </c>
      <c r="C957" t="s">
        <v>33</v>
      </c>
      <c r="D957" t="s">
        <v>22</v>
      </c>
      <c r="E957" t="s">
        <v>23</v>
      </c>
      <c r="F957" t="s">
        <v>5</v>
      </c>
      <c r="H957" t="s">
        <v>24</v>
      </c>
      <c r="I957">
        <v>322325</v>
      </c>
      <c r="J957">
        <v>322771</v>
      </c>
      <c r="K957" t="s">
        <v>42</v>
      </c>
      <c r="L957" t="s">
        <v>860</v>
      </c>
      <c r="O957" t="s">
        <v>861</v>
      </c>
      <c r="R957" t="s">
        <v>859</v>
      </c>
      <c r="S957">
        <v>447</v>
      </c>
      <c r="T957">
        <v>148</v>
      </c>
    </row>
    <row r="958" spans="1:20" x14ac:dyDescent="0.3">
      <c r="A958">
        <v>957</v>
      </c>
      <c r="B958" t="s">
        <v>20</v>
      </c>
      <c r="C958" t="s">
        <v>31</v>
      </c>
      <c r="D958" t="s">
        <v>22</v>
      </c>
      <c r="E958" t="s">
        <v>23</v>
      </c>
      <c r="F958" t="s">
        <v>5</v>
      </c>
      <c r="H958" t="s">
        <v>24</v>
      </c>
      <c r="I958">
        <v>322878</v>
      </c>
      <c r="J958">
        <v>323732</v>
      </c>
      <c r="K958" t="s">
        <v>25</v>
      </c>
      <c r="R958" t="s">
        <v>862</v>
      </c>
      <c r="S958">
        <v>855</v>
      </c>
    </row>
    <row r="959" spans="1:20" x14ac:dyDescent="0.3">
      <c r="A959">
        <v>958</v>
      </c>
      <c r="B959" t="s">
        <v>28</v>
      </c>
      <c r="C959" t="s">
        <v>33</v>
      </c>
      <c r="D959" t="s">
        <v>22</v>
      </c>
      <c r="E959" t="s">
        <v>23</v>
      </c>
      <c r="F959" t="s">
        <v>5</v>
      </c>
      <c r="H959" t="s">
        <v>24</v>
      </c>
      <c r="I959">
        <v>322878</v>
      </c>
      <c r="J959">
        <v>323732</v>
      </c>
      <c r="K959" t="s">
        <v>25</v>
      </c>
      <c r="L959" t="s">
        <v>863</v>
      </c>
      <c r="O959" t="s">
        <v>864</v>
      </c>
      <c r="R959" t="s">
        <v>862</v>
      </c>
      <c r="S959">
        <v>855</v>
      </c>
      <c r="T959">
        <v>284</v>
      </c>
    </row>
    <row r="960" spans="1:20" x14ac:dyDescent="0.3">
      <c r="A960">
        <v>959</v>
      </c>
      <c r="B960" t="s">
        <v>20</v>
      </c>
      <c r="C960" t="s">
        <v>31</v>
      </c>
      <c r="D960" t="s">
        <v>22</v>
      </c>
      <c r="E960" t="s">
        <v>23</v>
      </c>
      <c r="F960" t="s">
        <v>5</v>
      </c>
      <c r="H960" t="s">
        <v>24</v>
      </c>
      <c r="I960">
        <v>323749</v>
      </c>
      <c r="J960">
        <v>324867</v>
      </c>
      <c r="K960" t="s">
        <v>42</v>
      </c>
      <c r="R960" t="s">
        <v>865</v>
      </c>
      <c r="S960">
        <v>1119</v>
      </c>
    </row>
    <row r="961" spans="1:20" x14ac:dyDescent="0.3">
      <c r="A961">
        <v>960</v>
      </c>
      <c r="B961" t="s">
        <v>28</v>
      </c>
      <c r="C961" t="s">
        <v>33</v>
      </c>
      <c r="D961" t="s">
        <v>22</v>
      </c>
      <c r="E961" t="s">
        <v>23</v>
      </c>
      <c r="F961" t="s">
        <v>5</v>
      </c>
      <c r="H961" t="s">
        <v>24</v>
      </c>
      <c r="I961">
        <v>323749</v>
      </c>
      <c r="J961">
        <v>324867</v>
      </c>
      <c r="K961" t="s">
        <v>42</v>
      </c>
      <c r="L961" t="s">
        <v>866</v>
      </c>
      <c r="O961" t="s">
        <v>867</v>
      </c>
      <c r="R961" t="s">
        <v>865</v>
      </c>
      <c r="S961">
        <v>1119</v>
      </c>
      <c r="T961">
        <v>372</v>
      </c>
    </row>
    <row r="962" spans="1:20" x14ac:dyDescent="0.3">
      <c r="A962">
        <v>961</v>
      </c>
      <c r="B962" t="s">
        <v>20</v>
      </c>
      <c r="C962" t="s">
        <v>31</v>
      </c>
      <c r="D962" t="s">
        <v>22</v>
      </c>
      <c r="E962" t="s">
        <v>23</v>
      </c>
      <c r="F962" t="s">
        <v>5</v>
      </c>
      <c r="H962" t="s">
        <v>24</v>
      </c>
      <c r="I962">
        <v>325006</v>
      </c>
      <c r="J962">
        <v>327573</v>
      </c>
      <c r="K962" t="s">
        <v>42</v>
      </c>
      <c r="R962" t="s">
        <v>868</v>
      </c>
      <c r="S962">
        <v>2568</v>
      </c>
    </row>
    <row r="963" spans="1:20" x14ac:dyDescent="0.3">
      <c r="A963">
        <v>962</v>
      </c>
      <c r="B963" t="s">
        <v>28</v>
      </c>
      <c r="C963" t="s">
        <v>33</v>
      </c>
      <c r="D963" t="s">
        <v>22</v>
      </c>
      <c r="E963" t="s">
        <v>23</v>
      </c>
      <c r="F963" t="s">
        <v>5</v>
      </c>
      <c r="H963" t="s">
        <v>24</v>
      </c>
      <c r="I963">
        <v>325006</v>
      </c>
      <c r="J963">
        <v>327573</v>
      </c>
      <c r="K963" t="s">
        <v>42</v>
      </c>
      <c r="L963" t="s">
        <v>869</v>
      </c>
      <c r="O963" t="s">
        <v>870</v>
      </c>
      <c r="R963" t="s">
        <v>868</v>
      </c>
      <c r="S963">
        <v>2568</v>
      </c>
      <c r="T963">
        <v>855</v>
      </c>
    </row>
    <row r="964" spans="1:20" x14ac:dyDescent="0.3">
      <c r="A964">
        <v>963</v>
      </c>
      <c r="B964" t="s">
        <v>20</v>
      </c>
      <c r="C964" t="s">
        <v>31</v>
      </c>
      <c r="D964" t="s">
        <v>22</v>
      </c>
      <c r="E964" t="s">
        <v>23</v>
      </c>
      <c r="F964" t="s">
        <v>5</v>
      </c>
      <c r="H964" t="s">
        <v>24</v>
      </c>
      <c r="I964">
        <v>327673</v>
      </c>
      <c r="J964">
        <v>328623</v>
      </c>
      <c r="K964" t="s">
        <v>42</v>
      </c>
      <c r="R964" t="s">
        <v>871</v>
      </c>
      <c r="S964">
        <v>951</v>
      </c>
    </row>
    <row r="965" spans="1:20" x14ac:dyDescent="0.3">
      <c r="A965">
        <v>964</v>
      </c>
      <c r="B965" t="s">
        <v>28</v>
      </c>
      <c r="C965" t="s">
        <v>33</v>
      </c>
      <c r="D965" t="s">
        <v>22</v>
      </c>
      <c r="E965" t="s">
        <v>23</v>
      </c>
      <c r="F965" t="s">
        <v>5</v>
      </c>
      <c r="H965" t="s">
        <v>24</v>
      </c>
      <c r="I965">
        <v>327673</v>
      </c>
      <c r="J965">
        <v>328623</v>
      </c>
      <c r="K965" t="s">
        <v>42</v>
      </c>
      <c r="L965" t="s">
        <v>872</v>
      </c>
      <c r="O965" t="s">
        <v>38</v>
      </c>
      <c r="R965" t="s">
        <v>871</v>
      </c>
      <c r="S965">
        <v>951</v>
      </c>
      <c r="T965">
        <v>316</v>
      </c>
    </row>
    <row r="966" spans="1:20" x14ac:dyDescent="0.3">
      <c r="A966">
        <v>965</v>
      </c>
      <c r="B966" t="s">
        <v>20</v>
      </c>
      <c r="C966" t="s">
        <v>31</v>
      </c>
      <c r="D966" t="s">
        <v>22</v>
      </c>
      <c r="E966" t="s">
        <v>23</v>
      </c>
      <c r="F966" t="s">
        <v>5</v>
      </c>
      <c r="H966" t="s">
        <v>24</v>
      </c>
      <c r="I966">
        <v>328759</v>
      </c>
      <c r="J966">
        <v>329709</v>
      </c>
      <c r="K966" t="s">
        <v>42</v>
      </c>
      <c r="R966" t="s">
        <v>873</v>
      </c>
      <c r="S966">
        <v>951</v>
      </c>
    </row>
    <row r="967" spans="1:20" x14ac:dyDescent="0.3">
      <c r="A967">
        <v>966</v>
      </c>
      <c r="B967" t="s">
        <v>28</v>
      </c>
      <c r="C967" t="s">
        <v>33</v>
      </c>
      <c r="D967" t="s">
        <v>22</v>
      </c>
      <c r="E967" t="s">
        <v>23</v>
      </c>
      <c r="F967" t="s">
        <v>5</v>
      </c>
      <c r="H967" t="s">
        <v>24</v>
      </c>
      <c r="I967">
        <v>328759</v>
      </c>
      <c r="J967">
        <v>329709</v>
      </c>
      <c r="K967" t="s">
        <v>42</v>
      </c>
      <c r="L967" t="s">
        <v>874</v>
      </c>
      <c r="O967" t="s">
        <v>875</v>
      </c>
      <c r="R967" t="s">
        <v>873</v>
      </c>
      <c r="S967">
        <v>951</v>
      </c>
      <c r="T967">
        <v>316</v>
      </c>
    </row>
    <row r="968" spans="1:20" x14ac:dyDescent="0.3">
      <c r="A968">
        <v>967</v>
      </c>
      <c r="B968" t="s">
        <v>20</v>
      </c>
      <c r="C968" t="s">
        <v>31</v>
      </c>
      <c r="D968" t="s">
        <v>22</v>
      </c>
      <c r="E968" t="s">
        <v>23</v>
      </c>
      <c r="F968" t="s">
        <v>5</v>
      </c>
      <c r="H968" t="s">
        <v>24</v>
      </c>
      <c r="I968">
        <v>329833</v>
      </c>
      <c r="J968">
        <v>330150</v>
      </c>
      <c r="K968" t="s">
        <v>42</v>
      </c>
      <c r="R968" t="s">
        <v>876</v>
      </c>
      <c r="S968">
        <v>318</v>
      </c>
    </row>
    <row r="969" spans="1:20" x14ac:dyDescent="0.3">
      <c r="A969">
        <v>968</v>
      </c>
      <c r="B969" t="s">
        <v>28</v>
      </c>
      <c r="C969" t="s">
        <v>33</v>
      </c>
      <c r="D969" t="s">
        <v>22</v>
      </c>
      <c r="E969" t="s">
        <v>23</v>
      </c>
      <c r="F969" t="s">
        <v>5</v>
      </c>
      <c r="H969" t="s">
        <v>24</v>
      </c>
      <c r="I969">
        <v>329833</v>
      </c>
      <c r="J969">
        <v>330150</v>
      </c>
      <c r="K969" t="s">
        <v>42</v>
      </c>
      <c r="L969" t="s">
        <v>877</v>
      </c>
      <c r="O969" t="s">
        <v>38</v>
      </c>
      <c r="R969" t="s">
        <v>876</v>
      </c>
      <c r="S969">
        <v>318</v>
      </c>
      <c r="T969">
        <v>105</v>
      </c>
    </row>
    <row r="970" spans="1:20" x14ac:dyDescent="0.3">
      <c r="A970">
        <v>969</v>
      </c>
      <c r="B970" t="s">
        <v>20</v>
      </c>
      <c r="C970" t="s">
        <v>31</v>
      </c>
      <c r="D970" t="s">
        <v>22</v>
      </c>
      <c r="E970" t="s">
        <v>23</v>
      </c>
      <c r="F970" t="s">
        <v>5</v>
      </c>
      <c r="H970" t="s">
        <v>24</v>
      </c>
      <c r="I970">
        <v>330155</v>
      </c>
      <c r="J970">
        <v>331141</v>
      </c>
      <c r="K970" t="s">
        <v>42</v>
      </c>
      <c r="R970" t="s">
        <v>878</v>
      </c>
      <c r="S970">
        <v>987</v>
      </c>
    </row>
    <row r="971" spans="1:20" x14ac:dyDescent="0.3">
      <c r="A971">
        <v>970</v>
      </c>
      <c r="B971" t="s">
        <v>28</v>
      </c>
      <c r="C971" t="s">
        <v>33</v>
      </c>
      <c r="D971" t="s">
        <v>22</v>
      </c>
      <c r="E971" t="s">
        <v>23</v>
      </c>
      <c r="F971" t="s">
        <v>5</v>
      </c>
      <c r="H971" t="s">
        <v>24</v>
      </c>
      <c r="I971">
        <v>330155</v>
      </c>
      <c r="J971">
        <v>331141</v>
      </c>
      <c r="K971" t="s">
        <v>42</v>
      </c>
      <c r="L971" t="s">
        <v>879</v>
      </c>
      <c r="O971" t="s">
        <v>880</v>
      </c>
      <c r="R971" t="s">
        <v>878</v>
      </c>
      <c r="S971">
        <v>987</v>
      </c>
      <c r="T971">
        <v>328</v>
      </c>
    </row>
    <row r="972" spans="1:20" x14ac:dyDescent="0.3">
      <c r="A972">
        <v>971</v>
      </c>
      <c r="B972" t="s">
        <v>20</v>
      </c>
      <c r="C972" t="s">
        <v>31</v>
      </c>
      <c r="D972" t="s">
        <v>22</v>
      </c>
      <c r="E972" t="s">
        <v>23</v>
      </c>
      <c r="F972" t="s">
        <v>5</v>
      </c>
      <c r="H972" t="s">
        <v>24</v>
      </c>
      <c r="I972">
        <v>331153</v>
      </c>
      <c r="J972">
        <v>332361</v>
      </c>
      <c r="K972" t="s">
        <v>42</v>
      </c>
      <c r="R972" t="s">
        <v>881</v>
      </c>
      <c r="S972">
        <v>1209</v>
      </c>
    </row>
    <row r="973" spans="1:20" x14ac:dyDescent="0.3">
      <c r="A973">
        <v>972</v>
      </c>
      <c r="B973" t="s">
        <v>28</v>
      </c>
      <c r="C973" t="s">
        <v>33</v>
      </c>
      <c r="D973" t="s">
        <v>22</v>
      </c>
      <c r="E973" t="s">
        <v>23</v>
      </c>
      <c r="F973" t="s">
        <v>5</v>
      </c>
      <c r="H973" t="s">
        <v>24</v>
      </c>
      <c r="I973">
        <v>331153</v>
      </c>
      <c r="J973">
        <v>332361</v>
      </c>
      <c r="K973" t="s">
        <v>42</v>
      </c>
      <c r="L973" t="s">
        <v>882</v>
      </c>
      <c r="O973" t="s">
        <v>883</v>
      </c>
      <c r="R973" t="s">
        <v>881</v>
      </c>
      <c r="S973">
        <v>1209</v>
      </c>
      <c r="T973">
        <v>402</v>
      </c>
    </row>
    <row r="974" spans="1:20" x14ac:dyDescent="0.3">
      <c r="A974">
        <v>973</v>
      </c>
      <c r="B974" t="s">
        <v>20</v>
      </c>
      <c r="C974" t="s">
        <v>31</v>
      </c>
      <c r="D974" t="s">
        <v>22</v>
      </c>
      <c r="E974" t="s">
        <v>23</v>
      </c>
      <c r="F974" t="s">
        <v>5</v>
      </c>
      <c r="H974" t="s">
        <v>24</v>
      </c>
      <c r="I974">
        <v>332600</v>
      </c>
      <c r="J974">
        <v>333262</v>
      </c>
      <c r="K974" t="s">
        <v>25</v>
      </c>
      <c r="R974" t="s">
        <v>884</v>
      </c>
      <c r="S974">
        <v>663</v>
      </c>
    </row>
    <row r="975" spans="1:20" x14ac:dyDescent="0.3">
      <c r="A975">
        <v>974</v>
      </c>
      <c r="B975" t="s">
        <v>28</v>
      </c>
      <c r="C975" t="s">
        <v>33</v>
      </c>
      <c r="D975" t="s">
        <v>22</v>
      </c>
      <c r="E975" t="s">
        <v>23</v>
      </c>
      <c r="F975" t="s">
        <v>5</v>
      </c>
      <c r="H975" t="s">
        <v>24</v>
      </c>
      <c r="I975">
        <v>332600</v>
      </c>
      <c r="J975">
        <v>333262</v>
      </c>
      <c r="K975" t="s">
        <v>25</v>
      </c>
      <c r="L975" t="s">
        <v>885</v>
      </c>
      <c r="O975" t="s">
        <v>886</v>
      </c>
      <c r="R975" t="s">
        <v>884</v>
      </c>
      <c r="S975">
        <v>663</v>
      </c>
      <c r="T975">
        <v>220</v>
      </c>
    </row>
    <row r="976" spans="1:20" x14ac:dyDescent="0.3">
      <c r="A976">
        <v>975</v>
      </c>
      <c r="B976" t="s">
        <v>20</v>
      </c>
      <c r="C976" t="s">
        <v>31</v>
      </c>
      <c r="D976" t="s">
        <v>22</v>
      </c>
      <c r="E976" t="s">
        <v>23</v>
      </c>
      <c r="F976" t="s">
        <v>5</v>
      </c>
      <c r="H976" t="s">
        <v>24</v>
      </c>
      <c r="I976">
        <v>333259</v>
      </c>
      <c r="J976">
        <v>333717</v>
      </c>
      <c r="K976" t="s">
        <v>25</v>
      </c>
      <c r="R976" t="s">
        <v>887</v>
      </c>
      <c r="S976">
        <v>459</v>
      </c>
    </row>
    <row r="977" spans="1:20" x14ac:dyDescent="0.3">
      <c r="A977">
        <v>976</v>
      </c>
      <c r="B977" t="s">
        <v>28</v>
      </c>
      <c r="C977" t="s">
        <v>33</v>
      </c>
      <c r="D977" t="s">
        <v>22</v>
      </c>
      <c r="E977" t="s">
        <v>23</v>
      </c>
      <c r="F977" t="s">
        <v>5</v>
      </c>
      <c r="H977" t="s">
        <v>24</v>
      </c>
      <c r="I977">
        <v>333259</v>
      </c>
      <c r="J977">
        <v>333717</v>
      </c>
      <c r="K977" t="s">
        <v>25</v>
      </c>
      <c r="L977" t="s">
        <v>888</v>
      </c>
      <c r="O977" t="s">
        <v>889</v>
      </c>
      <c r="R977" t="s">
        <v>887</v>
      </c>
      <c r="S977">
        <v>459</v>
      </c>
      <c r="T977">
        <v>152</v>
      </c>
    </row>
    <row r="978" spans="1:20" x14ac:dyDescent="0.3">
      <c r="A978">
        <v>977</v>
      </c>
      <c r="B978" t="s">
        <v>20</v>
      </c>
      <c r="C978" t="s">
        <v>31</v>
      </c>
      <c r="D978" t="s">
        <v>22</v>
      </c>
      <c r="E978" t="s">
        <v>23</v>
      </c>
      <c r="F978" t="s">
        <v>5</v>
      </c>
      <c r="H978" t="s">
        <v>24</v>
      </c>
      <c r="I978">
        <v>333846</v>
      </c>
      <c r="J978">
        <v>334103</v>
      </c>
      <c r="K978" t="s">
        <v>25</v>
      </c>
      <c r="R978" t="s">
        <v>890</v>
      </c>
      <c r="S978">
        <v>258</v>
      </c>
    </row>
    <row r="979" spans="1:20" x14ac:dyDescent="0.3">
      <c r="A979">
        <v>978</v>
      </c>
      <c r="B979" t="s">
        <v>28</v>
      </c>
      <c r="C979" t="s">
        <v>33</v>
      </c>
      <c r="D979" t="s">
        <v>22</v>
      </c>
      <c r="E979" t="s">
        <v>23</v>
      </c>
      <c r="F979" t="s">
        <v>5</v>
      </c>
      <c r="H979" t="s">
        <v>24</v>
      </c>
      <c r="I979">
        <v>333846</v>
      </c>
      <c r="J979">
        <v>334103</v>
      </c>
      <c r="K979" t="s">
        <v>25</v>
      </c>
      <c r="L979" t="s">
        <v>891</v>
      </c>
      <c r="O979" t="s">
        <v>892</v>
      </c>
      <c r="R979" t="s">
        <v>890</v>
      </c>
      <c r="S979">
        <v>258</v>
      </c>
      <c r="T979">
        <v>85</v>
      </c>
    </row>
    <row r="980" spans="1:20" x14ac:dyDescent="0.3">
      <c r="A980">
        <v>979</v>
      </c>
      <c r="B980" t="s">
        <v>20</v>
      </c>
      <c r="C980" t="s">
        <v>31</v>
      </c>
      <c r="D980" t="s">
        <v>22</v>
      </c>
      <c r="E980" t="s">
        <v>23</v>
      </c>
      <c r="F980" t="s">
        <v>5</v>
      </c>
      <c r="H980" t="s">
        <v>24</v>
      </c>
      <c r="I980">
        <v>334137</v>
      </c>
      <c r="J980">
        <v>334760</v>
      </c>
      <c r="K980" t="s">
        <v>25</v>
      </c>
      <c r="R980" t="s">
        <v>893</v>
      </c>
      <c r="S980">
        <v>624</v>
      </c>
    </row>
    <row r="981" spans="1:20" x14ac:dyDescent="0.3">
      <c r="A981">
        <v>980</v>
      </c>
      <c r="B981" t="s">
        <v>28</v>
      </c>
      <c r="C981" t="s">
        <v>33</v>
      </c>
      <c r="D981" t="s">
        <v>22</v>
      </c>
      <c r="E981" t="s">
        <v>23</v>
      </c>
      <c r="F981" t="s">
        <v>5</v>
      </c>
      <c r="H981" t="s">
        <v>24</v>
      </c>
      <c r="I981">
        <v>334137</v>
      </c>
      <c r="J981">
        <v>334760</v>
      </c>
      <c r="K981" t="s">
        <v>25</v>
      </c>
      <c r="L981" t="s">
        <v>894</v>
      </c>
      <c r="O981" t="s">
        <v>895</v>
      </c>
      <c r="R981" t="s">
        <v>893</v>
      </c>
      <c r="S981">
        <v>624</v>
      </c>
      <c r="T981">
        <v>207</v>
      </c>
    </row>
    <row r="982" spans="1:20" x14ac:dyDescent="0.3">
      <c r="A982">
        <v>981</v>
      </c>
      <c r="B982" t="s">
        <v>20</v>
      </c>
      <c r="C982" t="s">
        <v>31</v>
      </c>
      <c r="D982" t="s">
        <v>22</v>
      </c>
      <c r="E982" t="s">
        <v>23</v>
      </c>
      <c r="F982" t="s">
        <v>5</v>
      </c>
      <c r="H982" t="s">
        <v>24</v>
      </c>
      <c r="I982">
        <v>334757</v>
      </c>
      <c r="J982">
        <v>335302</v>
      </c>
      <c r="K982" t="s">
        <v>25</v>
      </c>
      <c r="R982" t="s">
        <v>896</v>
      </c>
      <c r="S982">
        <v>546</v>
      </c>
    </row>
    <row r="983" spans="1:20" x14ac:dyDescent="0.3">
      <c r="A983">
        <v>982</v>
      </c>
      <c r="B983" t="s">
        <v>28</v>
      </c>
      <c r="C983" t="s">
        <v>33</v>
      </c>
      <c r="D983" t="s">
        <v>22</v>
      </c>
      <c r="E983" t="s">
        <v>23</v>
      </c>
      <c r="F983" t="s">
        <v>5</v>
      </c>
      <c r="H983" t="s">
        <v>24</v>
      </c>
      <c r="I983">
        <v>334757</v>
      </c>
      <c r="J983">
        <v>335302</v>
      </c>
      <c r="K983" t="s">
        <v>25</v>
      </c>
      <c r="L983" t="s">
        <v>897</v>
      </c>
      <c r="O983" t="s">
        <v>898</v>
      </c>
      <c r="R983" t="s">
        <v>896</v>
      </c>
      <c r="S983">
        <v>546</v>
      </c>
      <c r="T983">
        <v>181</v>
      </c>
    </row>
    <row r="984" spans="1:20" x14ac:dyDescent="0.3">
      <c r="A984">
        <v>983</v>
      </c>
      <c r="B984" t="s">
        <v>20</v>
      </c>
      <c r="C984" t="s">
        <v>31</v>
      </c>
      <c r="D984" t="s">
        <v>22</v>
      </c>
      <c r="E984" t="s">
        <v>23</v>
      </c>
      <c r="F984" t="s">
        <v>5</v>
      </c>
      <c r="H984" t="s">
        <v>24</v>
      </c>
      <c r="I984">
        <v>335314</v>
      </c>
      <c r="J984">
        <v>336018</v>
      </c>
      <c r="K984" t="s">
        <v>25</v>
      </c>
      <c r="R984" t="s">
        <v>899</v>
      </c>
      <c r="S984">
        <v>705</v>
      </c>
    </row>
    <row r="985" spans="1:20" x14ac:dyDescent="0.3">
      <c r="A985">
        <v>984</v>
      </c>
      <c r="B985" t="s">
        <v>28</v>
      </c>
      <c r="C985" t="s">
        <v>33</v>
      </c>
      <c r="D985" t="s">
        <v>22</v>
      </c>
      <c r="E985" t="s">
        <v>23</v>
      </c>
      <c r="F985" t="s">
        <v>5</v>
      </c>
      <c r="H985" t="s">
        <v>24</v>
      </c>
      <c r="I985">
        <v>335314</v>
      </c>
      <c r="J985">
        <v>336018</v>
      </c>
      <c r="K985" t="s">
        <v>25</v>
      </c>
      <c r="L985" t="s">
        <v>900</v>
      </c>
      <c r="O985" t="s">
        <v>901</v>
      </c>
      <c r="R985" t="s">
        <v>899</v>
      </c>
      <c r="S985">
        <v>705</v>
      </c>
      <c r="T985">
        <v>234</v>
      </c>
    </row>
    <row r="986" spans="1:20" x14ac:dyDescent="0.3">
      <c r="A986">
        <v>985</v>
      </c>
      <c r="B986" t="s">
        <v>20</v>
      </c>
      <c r="C986" t="s">
        <v>31</v>
      </c>
      <c r="D986" t="s">
        <v>22</v>
      </c>
      <c r="E986" t="s">
        <v>23</v>
      </c>
      <c r="F986" t="s">
        <v>5</v>
      </c>
      <c r="H986" t="s">
        <v>24</v>
      </c>
      <c r="I986">
        <v>336026</v>
      </c>
      <c r="J986">
        <v>336970</v>
      </c>
      <c r="K986" t="s">
        <v>25</v>
      </c>
      <c r="R986" t="s">
        <v>902</v>
      </c>
      <c r="S986">
        <v>945</v>
      </c>
    </row>
    <row r="987" spans="1:20" x14ac:dyDescent="0.3">
      <c r="A987">
        <v>986</v>
      </c>
      <c r="B987" t="s">
        <v>28</v>
      </c>
      <c r="C987" t="s">
        <v>33</v>
      </c>
      <c r="D987" t="s">
        <v>22</v>
      </c>
      <c r="E987" t="s">
        <v>23</v>
      </c>
      <c r="F987" t="s">
        <v>5</v>
      </c>
      <c r="H987" t="s">
        <v>24</v>
      </c>
      <c r="I987">
        <v>336026</v>
      </c>
      <c r="J987">
        <v>336970</v>
      </c>
      <c r="K987" t="s">
        <v>25</v>
      </c>
      <c r="L987" t="s">
        <v>903</v>
      </c>
      <c r="O987" t="s">
        <v>904</v>
      </c>
      <c r="R987" t="s">
        <v>902</v>
      </c>
      <c r="S987">
        <v>945</v>
      </c>
      <c r="T987">
        <v>314</v>
      </c>
    </row>
    <row r="988" spans="1:20" x14ac:dyDescent="0.3">
      <c r="A988">
        <v>987</v>
      </c>
      <c r="B988" t="s">
        <v>20</v>
      </c>
      <c r="C988" t="s">
        <v>31</v>
      </c>
      <c r="D988" t="s">
        <v>22</v>
      </c>
      <c r="E988" t="s">
        <v>23</v>
      </c>
      <c r="F988" t="s">
        <v>5</v>
      </c>
      <c r="H988" t="s">
        <v>24</v>
      </c>
      <c r="I988">
        <v>337143</v>
      </c>
      <c r="J988">
        <v>340058</v>
      </c>
      <c r="K988" t="s">
        <v>25</v>
      </c>
      <c r="R988" t="s">
        <v>905</v>
      </c>
      <c r="S988">
        <v>2916</v>
      </c>
    </row>
    <row r="989" spans="1:20" x14ac:dyDescent="0.3">
      <c r="A989">
        <v>988</v>
      </c>
      <c r="B989" t="s">
        <v>28</v>
      </c>
      <c r="C989" t="s">
        <v>33</v>
      </c>
      <c r="D989" t="s">
        <v>22</v>
      </c>
      <c r="E989" t="s">
        <v>23</v>
      </c>
      <c r="F989" t="s">
        <v>5</v>
      </c>
      <c r="H989" t="s">
        <v>24</v>
      </c>
      <c r="I989">
        <v>337143</v>
      </c>
      <c r="J989">
        <v>340058</v>
      </c>
      <c r="K989" t="s">
        <v>25</v>
      </c>
      <c r="L989" t="s">
        <v>906</v>
      </c>
      <c r="O989" t="s">
        <v>907</v>
      </c>
      <c r="R989" t="s">
        <v>905</v>
      </c>
      <c r="S989">
        <v>2916</v>
      </c>
      <c r="T989">
        <v>971</v>
      </c>
    </row>
    <row r="990" spans="1:20" x14ac:dyDescent="0.3">
      <c r="A990">
        <v>989</v>
      </c>
      <c r="B990" t="s">
        <v>20</v>
      </c>
      <c r="C990" t="s">
        <v>31</v>
      </c>
      <c r="D990" t="s">
        <v>22</v>
      </c>
      <c r="E990" t="s">
        <v>23</v>
      </c>
      <c r="F990" t="s">
        <v>5</v>
      </c>
      <c r="H990" t="s">
        <v>24</v>
      </c>
      <c r="I990">
        <v>340055</v>
      </c>
      <c r="J990">
        <v>340570</v>
      </c>
      <c r="K990" t="s">
        <v>25</v>
      </c>
      <c r="R990" t="s">
        <v>908</v>
      </c>
      <c r="S990">
        <v>516</v>
      </c>
    </row>
    <row r="991" spans="1:20" x14ac:dyDescent="0.3">
      <c r="A991">
        <v>990</v>
      </c>
      <c r="B991" t="s">
        <v>28</v>
      </c>
      <c r="C991" t="s">
        <v>33</v>
      </c>
      <c r="D991" t="s">
        <v>22</v>
      </c>
      <c r="E991" t="s">
        <v>23</v>
      </c>
      <c r="F991" t="s">
        <v>5</v>
      </c>
      <c r="H991" t="s">
        <v>24</v>
      </c>
      <c r="I991">
        <v>340055</v>
      </c>
      <c r="J991">
        <v>340570</v>
      </c>
      <c r="K991" t="s">
        <v>25</v>
      </c>
      <c r="L991" t="s">
        <v>909</v>
      </c>
      <c r="O991" t="s">
        <v>910</v>
      </c>
      <c r="R991" t="s">
        <v>908</v>
      </c>
      <c r="S991">
        <v>516</v>
      </c>
      <c r="T991">
        <v>171</v>
      </c>
    </row>
    <row r="992" spans="1:20" x14ac:dyDescent="0.3">
      <c r="A992">
        <v>991</v>
      </c>
      <c r="B992" t="s">
        <v>20</v>
      </c>
      <c r="C992" t="s">
        <v>31</v>
      </c>
      <c r="D992" t="s">
        <v>22</v>
      </c>
      <c r="E992" t="s">
        <v>23</v>
      </c>
      <c r="F992" t="s">
        <v>5</v>
      </c>
      <c r="H992" t="s">
        <v>24</v>
      </c>
      <c r="I992">
        <v>340619</v>
      </c>
      <c r="J992">
        <v>341149</v>
      </c>
      <c r="K992" t="s">
        <v>25</v>
      </c>
      <c r="R992" t="s">
        <v>911</v>
      </c>
      <c r="S992">
        <v>531</v>
      </c>
    </row>
    <row r="993" spans="1:20" x14ac:dyDescent="0.3">
      <c r="A993">
        <v>992</v>
      </c>
      <c r="B993" t="s">
        <v>28</v>
      </c>
      <c r="C993" t="s">
        <v>33</v>
      </c>
      <c r="D993" t="s">
        <v>22</v>
      </c>
      <c r="E993" t="s">
        <v>23</v>
      </c>
      <c r="F993" t="s">
        <v>5</v>
      </c>
      <c r="H993" t="s">
        <v>24</v>
      </c>
      <c r="I993">
        <v>340619</v>
      </c>
      <c r="J993">
        <v>341149</v>
      </c>
      <c r="K993" t="s">
        <v>25</v>
      </c>
      <c r="L993" t="s">
        <v>912</v>
      </c>
      <c r="O993" t="s">
        <v>38</v>
      </c>
      <c r="R993" t="s">
        <v>911</v>
      </c>
      <c r="S993">
        <v>531</v>
      </c>
      <c r="T993">
        <v>176</v>
      </c>
    </row>
    <row r="994" spans="1:20" x14ac:dyDescent="0.3">
      <c r="A994">
        <v>993</v>
      </c>
      <c r="B994" t="s">
        <v>20</v>
      </c>
      <c r="C994" t="s">
        <v>31</v>
      </c>
      <c r="D994" t="s">
        <v>22</v>
      </c>
      <c r="E994" t="s">
        <v>23</v>
      </c>
      <c r="F994" t="s">
        <v>5</v>
      </c>
      <c r="H994" t="s">
        <v>24</v>
      </c>
      <c r="I994">
        <v>341194</v>
      </c>
      <c r="J994">
        <v>343107</v>
      </c>
      <c r="K994" t="s">
        <v>25</v>
      </c>
      <c r="R994" t="s">
        <v>913</v>
      </c>
      <c r="S994">
        <v>1914</v>
      </c>
    </row>
    <row r="995" spans="1:20" x14ac:dyDescent="0.3">
      <c r="A995">
        <v>994</v>
      </c>
      <c r="B995" t="s">
        <v>28</v>
      </c>
      <c r="C995" t="s">
        <v>33</v>
      </c>
      <c r="D995" t="s">
        <v>22</v>
      </c>
      <c r="E995" t="s">
        <v>23</v>
      </c>
      <c r="F995" t="s">
        <v>5</v>
      </c>
      <c r="H995" t="s">
        <v>24</v>
      </c>
      <c r="I995">
        <v>341194</v>
      </c>
      <c r="J995">
        <v>343107</v>
      </c>
      <c r="K995" t="s">
        <v>25</v>
      </c>
      <c r="L995" t="s">
        <v>914</v>
      </c>
      <c r="O995" t="s">
        <v>915</v>
      </c>
      <c r="R995" t="s">
        <v>913</v>
      </c>
      <c r="S995">
        <v>1914</v>
      </c>
      <c r="T995">
        <v>637</v>
      </c>
    </row>
    <row r="996" spans="1:20" x14ac:dyDescent="0.3">
      <c r="A996">
        <v>995</v>
      </c>
      <c r="B996" t="s">
        <v>20</v>
      </c>
      <c r="C996" t="s">
        <v>31</v>
      </c>
      <c r="D996" t="s">
        <v>22</v>
      </c>
      <c r="E996" t="s">
        <v>23</v>
      </c>
      <c r="F996" t="s">
        <v>5</v>
      </c>
      <c r="H996" t="s">
        <v>24</v>
      </c>
      <c r="I996">
        <v>343226</v>
      </c>
      <c r="J996">
        <v>344743</v>
      </c>
      <c r="K996" t="s">
        <v>25</v>
      </c>
      <c r="R996" t="s">
        <v>916</v>
      </c>
      <c r="S996">
        <v>1518</v>
      </c>
    </row>
    <row r="997" spans="1:20" x14ac:dyDescent="0.3">
      <c r="A997">
        <v>996</v>
      </c>
      <c r="B997" t="s">
        <v>28</v>
      </c>
      <c r="C997" t="s">
        <v>33</v>
      </c>
      <c r="D997" t="s">
        <v>22</v>
      </c>
      <c r="E997" t="s">
        <v>23</v>
      </c>
      <c r="F997" t="s">
        <v>5</v>
      </c>
      <c r="H997" t="s">
        <v>24</v>
      </c>
      <c r="I997">
        <v>343226</v>
      </c>
      <c r="J997">
        <v>344743</v>
      </c>
      <c r="K997" t="s">
        <v>25</v>
      </c>
      <c r="L997" t="s">
        <v>917</v>
      </c>
      <c r="O997" t="s">
        <v>918</v>
      </c>
      <c r="R997" t="s">
        <v>916</v>
      </c>
      <c r="S997">
        <v>1518</v>
      </c>
      <c r="T997">
        <v>505</v>
      </c>
    </row>
    <row r="998" spans="1:20" x14ac:dyDescent="0.3">
      <c r="A998">
        <v>997</v>
      </c>
      <c r="B998" t="s">
        <v>20</v>
      </c>
      <c r="C998" t="s">
        <v>31</v>
      </c>
      <c r="D998" t="s">
        <v>22</v>
      </c>
      <c r="E998" t="s">
        <v>23</v>
      </c>
      <c r="F998" t="s">
        <v>5</v>
      </c>
      <c r="H998" t="s">
        <v>24</v>
      </c>
      <c r="I998">
        <v>344768</v>
      </c>
      <c r="J998">
        <v>345694</v>
      </c>
      <c r="K998" t="s">
        <v>42</v>
      </c>
      <c r="R998" t="s">
        <v>919</v>
      </c>
      <c r="S998">
        <v>927</v>
      </c>
    </row>
    <row r="999" spans="1:20" x14ac:dyDescent="0.3">
      <c r="A999">
        <v>998</v>
      </c>
      <c r="B999" t="s">
        <v>28</v>
      </c>
      <c r="C999" t="s">
        <v>33</v>
      </c>
      <c r="D999" t="s">
        <v>22</v>
      </c>
      <c r="E999" t="s">
        <v>23</v>
      </c>
      <c r="F999" t="s">
        <v>5</v>
      </c>
      <c r="H999" t="s">
        <v>24</v>
      </c>
      <c r="I999">
        <v>344768</v>
      </c>
      <c r="J999">
        <v>345694</v>
      </c>
      <c r="K999" t="s">
        <v>42</v>
      </c>
      <c r="L999" t="s">
        <v>920</v>
      </c>
      <c r="O999" t="s">
        <v>48</v>
      </c>
      <c r="R999" t="s">
        <v>919</v>
      </c>
      <c r="S999">
        <v>927</v>
      </c>
      <c r="T999">
        <v>308</v>
      </c>
    </row>
    <row r="1000" spans="1:20" x14ac:dyDescent="0.3">
      <c r="A1000">
        <v>999</v>
      </c>
      <c r="B1000" t="s">
        <v>20</v>
      </c>
      <c r="C1000" t="s">
        <v>31</v>
      </c>
      <c r="D1000" t="s">
        <v>22</v>
      </c>
      <c r="E1000" t="s">
        <v>23</v>
      </c>
      <c r="F1000" t="s">
        <v>5</v>
      </c>
      <c r="H1000" t="s">
        <v>24</v>
      </c>
      <c r="I1000">
        <v>345764</v>
      </c>
      <c r="J1000">
        <v>347803</v>
      </c>
      <c r="K1000" t="s">
        <v>42</v>
      </c>
      <c r="R1000" t="s">
        <v>921</v>
      </c>
      <c r="S1000">
        <v>2040</v>
      </c>
    </row>
    <row r="1001" spans="1:20" x14ac:dyDescent="0.3">
      <c r="A1001">
        <v>1000</v>
      </c>
      <c r="B1001" t="s">
        <v>28</v>
      </c>
      <c r="C1001" t="s">
        <v>33</v>
      </c>
      <c r="D1001" t="s">
        <v>22</v>
      </c>
      <c r="E1001" t="s">
        <v>23</v>
      </c>
      <c r="F1001" t="s">
        <v>5</v>
      </c>
      <c r="H1001" t="s">
        <v>24</v>
      </c>
      <c r="I1001">
        <v>345764</v>
      </c>
      <c r="J1001">
        <v>347803</v>
      </c>
      <c r="K1001" t="s">
        <v>42</v>
      </c>
      <c r="L1001" t="s">
        <v>922</v>
      </c>
      <c r="O1001" t="s">
        <v>923</v>
      </c>
      <c r="R1001" t="s">
        <v>921</v>
      </c>
      <c r="S1001">
        <v>2040</v>
      </c>
      <c r="T1001">
        <v>679</v>
      </c>
    </row>
    <row r="1002" spans="1:20" x14ac:dyDescent="0.3">
      <c r="A1002">
        <v>1001</v>
      </c>
      <c r="B1002" t="s">
        <v>20</v>
      </c>
      <c r="C1002" t="s">
        <v>31</v>
      </c>
      <c r="D1002" t="s">
        <v>22</v>
      </c>
      <c r="E1002" t="s">
        <v>23</v>
      </c>
      <c r="F1002" t="s">
        <v>5</v>
      </c>
      <c r="H1002" t="s">
        <v>24</v>
      </c>
      <c r="I1002">
        <v>347909</v>
      </c>
      <c r="J1002">
        <v>348433</v>
      </c>
      <c r="K1002" t="s">
        <v>42</v>
      </c>
      <c r="R1002" t="s">
        <v>924</v>
      </c>
      <c r="S1002">
        <v>525</v>
      </c>
    </row>
    <row r="1003" spans="1:20" x14ac:dyDescent="0.3">
      <c r="A1003">
        <v>1002</v>
      </c>
      <c r="B1003" t="s">
        <v>28</v>
      </c>
      <c r="C1003" t="s">
        <v>33</v>
      </c>
      <c r="D1003" t="s">
        <v>22</v>
      </c>
      <c r="E1003" t="s">
        <v>23</v>
      </c>
      <c r="F1003" t="s">
        <v>5</v>
      </c>
      <c r="H1003" t="s">
        <v>24</v>
      </c>
      <c r="I1003">
        <v>347909</v>
      </c>
      <c r="J1003">
        <v>348433</v>
      </c>
      <c r="K1003" t="s">
        <v>42</v>
      </c>
      <c r="L1003" t="s">
        <v>925</v>
      </c>
      <c r="O1003" t="s">
        <v>38</v>
      </c>
      <c r="R1003" t="s">
        <v>924</v>
      </c>
      <c r="S1003">
        <v>525</v>
      </c>
      <c r="T1003">
        <v>174</v>
      </c>
    </row>
    <row r="1004" spans="1:20" x14ac:dyDescent="0.3">
      <c r="A1004">
        <v>1003</v>
      </c>
      <c r="B1004" t="s">
        <v>20</v>
      </c>
      <c r="C1004" t="s">
        <v>31</v>
      </c>
      <c r="D1004" t="s">
        <v>22</v>
      </c>
      <c r="E1004" t="s">
        <v>23</v>
      </c>
      <c r="F1004" t="s">
        <v>5</v>
      </c>
      <c r="H1004" t="s">
        <v>24</v>
      </c>
      <c r="I1004">
        <v>348822</v>
      </c>
      <c r="J1004">
        <v>349349</v>
      </c>
      <c r="K1004" t="s">
        <v>25</v>
      </c>
      <c r="R1004" t="s">
        <v>926</v>
      </c>
      <c r="S1004">
        <v>528</v>
      </c>
    </row>
    <row r="1005" spans="1:20" x14ac:dyDescent="0.3">
      <c r="A1005">
        <v>1004</v>
      </c>
      <c r="B1005" t="s">
        <v>28</v>
      </c>
      <c r="C1005" t="s">
        <v>33</v>
      </c>
      <c r="D1005" t="s">
        <v>22</v>
      </c>
      <c r="E1005" t="s">
        <v>23</v>
      </c>
      <c r="F1005" t="s">
        <v>5</v>
      </c>
      <c r="H1005" t="s">
        <v>24</v>
      </c>
      <c r="I1005">
        <v>348822</v>
      </c>
      <c r="J1005">
        <v>349349</v>
      </c>
      <c r="K1005" t="s">
        <v>25</v>
      </c>
      <c r="L1005" t="s">
        <v>927</v>
      </c>
      <c r="O1005" t="s">
        <v>38</v>
      </c>
      <c r="R1005" t="s">
        <v>926</v>
      </c>
      <c r="S1005">
        <v>528</v>
      </c>
      <c r="T1005">
        <v>175</v>
      </c>
    </row>
    <row r="1006" spans="1:20" x14ac:dyDescent="0.3">
      <c r="A1006">
        <v>1005</v>
      </c>
      <c r="B1006" t="s">
        <v>20</v>
      </c>
      <c r="C1006" t="s">
        <v>31</v>
      </c>
      <c r="D1006" t="s">
        <v>22</v>
      </c>
      <c r="E1006" t="s">
        <v>23</v>
      </c>
      <c r="F1006" t="s">
        <v>5</v>
      </c>
      <c r="H1006" t="s">
        <v>24</v>
      </c>
      <c r="I1006">
        <v>349473</v>
      </c>
      <c r="J1006">
        <v>349922</v>
      </c>
      <c r="K1006" t="s">
        <v>42</v>
      </c>
      <c r="R1006" t="s">
        <v>928</v>
      </c>
      <c r="S1006">
        <v>450</v>
      </c>
    </row>
    <row r="1007" spans="1:20" x14ac:dyDescent="0.3">
      <c r="A1007">
        <v>1006</v>
      </c>
      <c r="B1007" t="s">
        <v>28</v>
      </c>
      <c r="C1007" t="s">
        <v>33</v>
      </c>
      <c r="D1007" t="s">
        <v>22</v>
      </c>
      <c r="E1007" t="s">
        <v>23</v>
      </c>
      <c r="F1007" t="s">
        <v>5</v>
      </c>
      <c r="H1007" t="s">
        <v>24</v>
      </c>
      <c r="I1007">
        <v>349473</v>
      </c>
      <c r="J1007">
        <v>349922</v>
      </c>
      <c r="K1007" t="s">
        <v>42</v>
      </c>
      <c r="L1007" t="s">
        <v>929</v>
      </c>
      <c r="O1007" t="s">
        <v>458</v>
      </c>
      <c r="R1007" t="s">
        <v>928</v>
      </c>
      <c r="S1007">
        <v>450</v>
      </c>
      <c r="T1007">
        <v>149</v>
      </c>
    </row>
    <row r="1008" spans="1:20" x14ac:dyDescent="0.3">
      <c r="A1008">
        <v>1007</v>
      </c>
      <c r="B1008" t="s">
        <v>20</v>
      </c>
      <c r="C1008" t="s">
        <v>31</v>
      </c>
      <c r="D1008" t="s">
        <v>22</v>
      </c>
      <c r="E1008" t="s">
        <v>23</v>
      </c>
      <c r="F1008" t="s">
        <v>5</v>
      </c>
      <c r="H1008" t="s">
        <v>24</v>
      </c>
      <c r="I1008">
        <v>350077</v>
      </c>
      <c r="J1008">
        <v>351063</v>
      </c>
      <c r="K1008" t="s">
        <v>25</v>
      </c>
      <c r="R1008" t="s">
        <v>930</v>
      </c>
      <c r="S1008">
        <v>987</v>
      </c>
    </row>
    <row r="1009" spans="1:21" x14ac:dyDescent="0.3">
      <c r="A1009">
        <v>1008</v>
      </c>
      <c r="B1009" t="s">
        <v>28</v>
      </c>
      <c r="C1009" t="s">
        <v>33</v>
      </c>
      <c r="D1009" t="s">
        <v>22</v>
      </c>
      <c r="E1009" t="s">
        <v>23</v>
      </c>
      <c r="F1009" t="s">
        <v>5</v>
      </c>
      <c r="H1009" t="s">
        <v>24</v>
      </c>
      <c r="I1009">
        <v>350077</v>
      </c>
      <c r="J1009">
        <v>351063</v>
      </c>
      <c r="K1009" t="s">
        <v>25</v>
      </c>
      <c r="L1009" t="s">
        <v>931</v>
      </c>
      <c r="O1009" t="s">
        <v>247</v>
      </c>
      <c r="R1009" t="s">
        <v>930</v>
      </c>
      <c r="S1009">
        <v>987</v>
      </c>
      <c r="T1009">
        <v>328</v>
      </c>
    </row>
    <row r="1010" spans="1:21" x14ac:dyDescent="0.3">
      <c r="A1010">
        <v>1009</v>
      </c>
      <c r="B1010" t="s">
        <v>20</v>
      </c>
      <c r="C1010" t="s">
        <v>31</v>
      </c>
      <c r="D1010" t="s">
        <v>22</v>
      </c>
      <c r="E1010" t="s">
        <v>23</v>
      </c>
      <c r="F1010" t="s">
        <v>5</v>
      </c>
      <c r="H1010" t="s">
        <v>24</v>
      </c>
      <c r="I1010">
        <v>351167</v>
      </c>
      <c r="J1010">
        <v>352330</v>
      </c>
      <c r="K1010" t="s">
        <v>42</v>
      </c>
      <c r="R1010" t="s">
        <v>932</v>
      </c>
      <c r="S1010">
        <v>1164</v>
      </c>
    </row>
    <row r="1011" spans="1:21" x14ac:dyDescent="0.3">
      <c r="A1011">
        <v>1010</v>
      </c>
      <c r="B1011" t="s">
        <v>28</v>
      </c>
      <c r="C1011" t="s">
        <v>33</v>
      </c>
      <c r="D1011" t="s">
        <v>22</v>
      </c>
      <c r="E1011" t="s">
        <v>23</v>
      </c>
      <c r="F1011" t="s">
        <v>5</v>
      </c>
      <c r="H1011" t="s">
        <v>24</v>
      </c>
      <c r="I1011">
        <v>351167</v>
      </c>
      <c r="J1011">
        <v>352330</v>
      </c>
      <c r="K1011" t="s">
        <v>42</v>
      </c>
      <c r="L1011" t="s">
        <v>933</v>
      </c>
      <c r="O1011" t="s">
        <v>38</v>
      </c>
      <c r="R1011" t="s">
        <v>932</v>
      </c>
      <c r="S1011">
        <v>1164</v>
      </c>
      <c r="T1011">
        <v>387</v>
      </c>
    </row>
    <row r="1012" spans="1:21" x14ac:dyDescent="0.3">
      <c r="A1012">
        <v>1011</v>
      </c>
      <c r="B1012" t="s">
        <v>20</v>
      </c>
      <c r="C1012" t="s">
        <v>31</v>
      </c>
      <c r="D1012" t="s">
        <v>22</v>
      </c>
      <c r="E1012" t="s">
        <v>23</v>
      </c>
      <c r="F1012" t="s">
        <v>5</v>
      </c>
      <c r="H1012" t="s">
        <v>24</v>
      </c>
      <c r="I1012">
        <v>352532</v>
      </c>
      <c r="J1012">
        <v>352873</v>
      </c>
      <c r="K1012" t="s">
        <v>42</v>
      </c>
      <c r="R1012" t="s">
        <v>934</v>
      </c>
      <c r="S1012">
        <v>342</v>
      </c>
    </row>
    <row r="1013" spans="1:21" x14ac:dyDescent="0.3">
      <c r="A1013">
        <v>1012</v>
      </c>
      <c r="B1013" t="s">
        <v>28</v>
      </c>
      <c r="C1013" t="s">
        <v>33</v>
      </c>
      <c r="D1013" t="s">
        <v>22</v>
      </c>
      <c r="E1013" t="s">
        <v>23</v>
      </c>
      <c r="F1013" t="s">
        <v>5</v>
      </c>
      <c r="H1013" t="s">
        <v>24</v>
      </c>
      <c r="I1013">
        <v>352532</v>
      </c>
      <c r="J1013">
        <v>352873</v>
      </c>
      <c r="K1013" t="s">
        <v>42</v>
      </c>
      <c r="L1013" t="s">
        <v>935</v>
      </c>
      <c r="O1013" t="s">
        <v>38</v>
      </c>
      <c r="R1013" t="s">
        <v>934</v>
      </c>
      <c r="S1013">
        <v>342</v>
      </c>
      <c r="T1013">
        <v>113</v>
      </c>
    </row>
    <row r="1014" spans="1:21" x14ac:dyDescent="0.3">
      <c r="A1014">
        <v>1013</v>
      </c>
      <c r="B1014" t="s">
        <v>20</v>
      </c>
      <c r="C1014" t="s">
        <v>31</v>
      </c>
      <c r="D1014" t="s">
        <v>22</v>
      </c>
      <c r="E1014" t="s">
        <v>23</v>
      </c>
      <c r="F1014" t="s">
        <v>5</v>
      </c>
      <c r="H1014" t="s">
        <v>24</v>
      </c>
      <c r="I1014">
        <v>352884</v>
      </c>
      <c r="J1014">
        <v>354599</v>
      </c>
      <c r="K1014" t="s">
        <v>42</v>
      </c>
      <c r="R1014" t="s">
        <v>936</v>
      </c>
      <c r="S1014">
        <v>1716</v>
      </c>
    </row>
    <row r="1015" spans="1:21" x14ac:dyDescent="0.3">
      <c r="A1015">
        <v>1014</v>
      </c>
      <c r="B1015" t="s">
        <v>28</v>
      </c>
      <c r="C1015" t="s">
        <v>33</v>
      </c>
      <c r="D1015" t="s">
        <v>22</v>
      </c>
      <c r="E1015" t="s">
        <v>23</v>
      </c>
      <c r="F1015" t="s">
        <v>5</v>
      </c>
      <c r="H1015" t="s">
        <v>24</v>
      </c>
      <c r="I1015">
        <v>352884</v>
      </c>
      <c r="J1015">
        <v>354599</v>
      </c>
      <c r="K1015" t="s">
        <v>42</v>
      </c>
      <c r="L1015" t="s">
        <v>937</v>
      </c>
      <c r="O1015" t="s">
        <v>938</v>
      </c>
      <c r="R1015" t="s">
        <v>936</v>
      </c>
      <c r="S1015">
        <v>1716</v>
      </c>
      <c r="T1015">
        <v>571</v>
      </c>
    </row>
    <row r="1016" spans="1:21" x14ac:dyDescent="0.3">
      <c r="A1016">
        <v>1015</v>
      </c>
      <c r="B1016" t="s">
        <v>20</v>
      </c>
      <c r="C1016" t="s">
        <v>31</v>
      </c>
      <c r="D1016" t="s">
        <v>22</v>
      </c>
      <c r="E1016" t="s">
        <v>23</v>
      </c>
      <c r="F1016" t="s">
        <v>5</v>
      </c>
      <c r="H1016" t="s">
        <v>24</v>
      </c>
      <c r="I1016">
        <v>354589</v>
      </c>
      <c r="J1016">
        <v>356619</v>
      </c>
      <c r="K1016" t="s">
        <v>42</v>
      </c>
      <c r="R1016" t="s">
        <v>939</v>
      </c>
      <c r="S1016">
        <v>2031</v>
      </c>
    </row>
    <row r="1017" spans="1:21" x14ac:dyDescent="0.3">
      <c r="A1017">
        <v>1016</v>
      </c>
      <c r="B1017" t="s">
        <v>28</v>
      </c>
      <c r="C1017" t="s">
        <v>33</v>
      </c>
      <c r="D1017" t="s">
        <v>22</v>
      </c>
      <c r="E1017" t="s">
        <v>23</v>
      </c>
      <c r="F1017" t="s">
        <v>5</v>
      </c>
      <c r="H1017" t="s">
        <v>24</v>
      </c>
      <c r="I1017">
        <v>354589</v>
      </c>
      <c r="J1017">
        <v>356619</v>
      </c>
      <c r="K1017" t="s">
        <v>42</v>
      </c>
      <c r="L1017" t="s">
        <v>940</v>
      </c>
      <c r="O1017" t="s">
        <v>941</v>
      </c>
      <c r="R1017" t="s">
        <v>939</v>
      </c>
      <c r="S1017">
        <v>2031</v>
      </c>
      <c r="T1017">
        <v>676</v>
      </c>
    </row>
    <row r="1018" spans="1:21" x14ac:dyDescent="0.3">
      <c r="A1018">
        <v>1017</v>
      </c>
      <c r="B1018" t="s">
        <v>20</v>
      </c>
      <c r="C1018" t="s">
        <v>21</v>
      </c>
      <c r="D1018" t="s">
        <v>22</v>
      </c>
      <c r="E1018" t="s">
        <v>23</v>
      </c>
      <c r="F1018" t="s">
        <v>5</v>
      </c>
      <c r="H1018" t="s">
        <v>24</v>
      </c>
      <c r="I1018">
        <v>356728</v>
      </c>
      <c r="J1018">
        <v>359436</v>
      </c>
      <c r="K1018" t="s">
        <v>42</v>
      </c>
      <c r="R1018" t="s">
        <v>942</v>
      </c>
      <c r="S1018">
        <v>2709</v>
      </c>
      <c r="U1018" t="s">
        <v>27</v>
      </c>
    </row>
    <row r="1019" spans="1:21" x14ac:dyDescent="0.3">
      <c r="A1019">
        <v>1018</v>
      </c>
      <c r="B1019" t="s">
        <v>28</v>
      </c>
      <c r="C1019" t="s">
        <v>29</v>
      </c>
      <c r="D1019" t="s">
        <v>22</v>
      </c>
      <c r="E1019" t="s">
        <v>23</v>
      </c>
      <c r="F1019" t="s">
        <v>5</v>
      </c>
      <c r="H1019" t="s">
        <v>24</v>
      </c>
      <c r="I1019">
        <v>356728</v>
      </c>
      <c r="J1019">
        <v>359436</v>
      </c>
      <c r="K1019" t="s">
        <v>42</v>
      </c>
      <c r="O1019" t="s">
        <v>782</v>
      </c>
      <c r="R1019" t="s">
        <v>942</v>
      </c>
      <c r="S1019">
        <v>2709</v>
      </c>
      <c r="U1019" t="s">
        <v>27</v>
      </c>
    </row>
    <row r="1020" spans="1:21" x14ac:dyDescent="0.3">
      <c r="A1020">
        <v>1019</v>
      </c>
      <c r="B1020" t="s">
        <v>20</v>
      </c>
      <c r="C1020" t="s">
        <v>31</v>
      </c>
      <c r="D1020" t="s">
        <v>22</v>
      </c>
      <c r="E1020" t="s">
        <v>23</v>
      </c>
      <c r="F1020" t="s">
        <v>5</v>
      </c>
      <c r="H1020" t="s">
        <v>24</v>
      </c>
      <c r="I1020">
        <v>359466</v>
      </c>
      <c r="J1020">
        <v>360704</v>
      </c>
      <c r="K1020" t="s">
        <v>42</v>
      </c>
      <c r="R1020" t="s">
        <v>943</v>
      </c>
      <c r="S1020">
        <v>1239</v>
      </c>
    </row>
    <row r="1021" spans="1:21" x14ac:dyDescent="0.3">
      <c r="A1021">
        <v>1020</v>
      </c>
      <c r="B1021" t="s">
        <v>28</v>
      </c>
      <c r="C1021" t="s">
        <v>33</v>
      </c>
      <c r="D1021" t="s">
        <v>22</v>
      </c>
      <c r="E1021" t="s">
        <v>23</v>
      </c>
      <c r="F1021" t="s">
        <v>5</v>
      </c>
      <c r="H1021" t="s">
        <v>24</v>
      </c>
      <c r="I1021">
        <v>359466</v>
      </c>
      <c r="J1021">
        <v>360704</v>
      </c>
      <c r="K1021" t="s">
        <v>42</v>
      </c>
      <c r="L1021" t="s">
        <v>944</v>
      </c>
      <c r="O1021" t="s">
        <v>945</v>
      </c>
      <c r="R1021" t="s">
        <v>943</v>
      </c>
      <c r="S1021">
        <v>1239</v>
      </c>
      <c r="T1021">
        <v>412</v>
      </c>
    </row>
    <row r="1022" spans="1:21" x14ac:dyDescent="0.3">
      <c r="A1022">
        <v>1021</v>
      </c>
      <c r="B1022" t="s">
        <v>20</v>
      </c>
      <c r="C1022" t="s">
        <v>31</v>
      </c>
      <c r="D1022" t="s">
        <v>22</v>
      </c>
      <c r="E1022" t="s">
        <v>23</v>
      </c>
      <c r="F1022" t="s">
        <v>5</v>
      </c>
      <c r="H1022" t="s">
        <v>24</v>
      </c>
      <c r="I1022">
        <v>360735</v>
      </c>
      <c r="J1022">
        <v>361376</v>
      </c>
      <c r="K1022" t="s">
        <v>42</v>
      </c>
      <c r="R1022" t="s">
        <v>946</v>
      </c>
      <c r="S1022">
        <v>642</v>
      </c>
    </row>
    <row r="1023" spans="1:21" x14ac:dyDescent="0.3">
      <c r="A1023">
        <v>1022</v>
      </c>
      <c r="B1023" t="s">
        <v>28</v>
      </c>
      <c r="C1023" t="s">
        <v>33</v>
      </c>
      <c r="D1023" t="s">
        <v>22</v>
      </c>
      <c r="E1023" t="s">
        <v>23</v>
      </c>
      <c r="F1023" t="s">
        <v>5</v>
      </c>
      <c r="H1023" t="s">
        <v>24</v>
      </c>
      <c r="I1023">
        <v>360735</v>
      </c>
      <c r="J1023">
        <v>361376</v>
      </c>
      <c r="K1023" t="s">
        <v>42</v>
      </c>
      <c r="L1023" t="s">
        <v>947</v>
      </c>
      <c r="O1023" t="s">
        <v>948</v>
      </c>
      <c r="R1023" t="s">
        <v>946</v>
      </c>
      <c r="S1023">
        <v>642</v>
      </c>
      <c r="T1023">
        <v>213</v>
      </c>
    </row>
    <row r="1024" spans="1:21" x14ac:dyDescent="0.3">
      <c r="A1024">
        <v>1023</v>
      </c>
      <c r="B1024" t="s">
        <v>20</v>
      </c>
      <c r="C1024" t="s">
        <v>31</v>
      </c>
      <c r="D1024" t="s">
        <v>22</v>
      </c>
      <c r="E1024" t="s">
        <v>23</v>
      </c>
      <c r="F1024" t="s">
        <v>5</v>
      </c>
      <c r="H1024" t="s">
        <v>24</v>
      </c>
      <c r="I1024">
        <v>361376</v>
      </c>
      <c r="J1024">
        <v>362668</v>
      </c>
      <c r="K1024" t="s">
        <v>42</v>
      </c>
      <c r="R1024" t="s">
        <v>949</v>
      </c>
      <c r="S1024">
        <v>1293</v>
      </c>
    </row>
    <row r="1025" spans="1:21" x14ac:dyDescent="0.3">
      <c r="A1025">
        <v>1024</v>
      </c>
      <c r="B1025" t="s">
        <v>28</v>
      </c>
      <c r="C1025" t="s">
        <v>33</v>
      </c>
      <c r="D1025" t="s">
        <v>22</v>
      </c>
      <c r="E1025" t="s">
        <v>23</v>
      </c>
      <c r="F1025" t="s">
        <v>5</v>
      </c>
      <c r="H1025" t="s">
        <v>24</v>
      </c>
      <c r="I1025">
        <v>361376</v>
      </c>
      <c r="J1025">
        <v>362668</v>
      </c>
      <c r="K1025" t="s">
        <v>42</v>
      </c>
      <c r="L1025" t="s">
        <v>950</v>
      </c>
      <c r="O1025" t="s">
        <v>951</v>
      </c>
      <c r="R1025" t="s">
        <v>949</v>
      </c>
      <c r="S1025">
        <v>1293</v>
      </c>
      <c r="T1025">
        <v>430</v>
      </c>
    </row>
    <row r="1026" spans="1:21" x14ac:dyDescent="0.3">
      <c r="A1026">
        <v>1025</v>
      </c>
      <c r="B1026" t="s">
        <v>20</v>
      </c>
      <c r="C1026" t="s">
        <v>31</v>
      </c>
      <c r="D1026" t="s">
        <v>22</v>
      </c>
      <c r="E1026" t="s">
        <v>23</v>
      </c>
      <c r="F1026" t="s">
        <v>5</v>
      </c>
      <c r="H1026" t="s">
        <v>24</v>
      </c>
      <c r="I1026">
        <v>362665</v>
      </c>
      <c r="J1026">
        <v>363606</v>
      </c>
      <c r="K1026" t="s">
        <v>42</v>
      </c>
      <c r="R1026" t="s">
        <v>952</v>
      </c>
      <c r="S1026">
        <v>942</v>
      </c>
    </row>
    <row r="1027" spans="1:21" x14ac:dyDescent="0.3">
      <c r="A1027">
        <v>1026</v>
      </c>
      <c r="B1027" t="s">
        <v>28</v>
      </c>
      <c r="C1027" t="s">
        <v>33</v>
      </c>
      <c r="D1027" t="s">
        <v>22</v>
      </c>
      <c r="E1027" t="s">
        <v>23</v>
      </c>
      <c r="F1027" t="s">
        <v>5</v>
      </c>
      <c r="H1027" t="s">
        <v>24</v>
      </c>
      <c r="I1027">
        <v>362665</v>
      </c>
      <c r="J1027">
        <v>363606</v>
      </c>
      <c r="K1027" t="s">
        <v>42</v>
      </c>
      <c r="L1027" t="s">
        <v>953</v>
      </c>
      <c r="O1027" t="s">
        <v>954</v>
      </c>
      <c r="R1027" t="s">
        <v>952</v>
      </c>
      <c r="S1027">
        <v>942</v>
      </c>
      <c r="T1027">
        <v>313</v>
      </c>
    </row>
    <row r="1028" spans="1:21" x14ac:dyDescent="0.3">
      <c r="A1028">
        <v>1027</v>
      </c>
      <c r="B1028" t="s">
        <v>20</v>
      </c>
      <c r="C1028" t="s">
        <v>31</v>
      </c>
      <c r="D1028" t="s">
        <v>22</v>
      </c>
      <c r="E1028" t="s">
        <v>23</v>
      </c>
      <c r="F1028" t="s">
        <v>5</v>
      </c>
      <c r="H1028" t="s">
        <v>24</v>
      </c>
      <c r="I1028">
        <v>363599</v>
      </c>
      <c r="J1028">
        <v>365005</v>
      </c>
      <c r="K1028" t="s">
        <v>42</v>
      </c>
      <c r="R1028" t="s">
        <v>955</v>
      </c>
      <c r="S1028">
        <v>1407</v>
      </c>
    </row>
    <row r="1029" spans="1:21" x14ac:dyDescent="0.3">
      <c r="A1029">
        <v>1028</v>
      </c>
      <c r="B1029" t="s">
        <v>28</v>
      </c>
      <c r="C1029" t="s">
        <v>33</v>
      </c>
      <c r="D1029" t="s">
        <v>22</v>
      </c>
      <c r="E1029" t="s">
        <v>23</v>
      </c>
      <c r="F1029" t="s">
        <v>5</v>
      </c>
      <c r="H1029" t="s">
        <v>24</v>
      </c>
      <c r="I1029">
        <v>363599</v>
      </c>
      <c r="J1029">
        <v>365005</v>
      </c>
      <c r="K1029" t="s">
        <v>42</v>
      </c>
      <c r="L1029" t="s">
        <v>956</v>
      </c>
      <c r="O1029" t="s">
        <v>957</v>
      </c>
      <c r="R1029" t="s">
        <v>955</v>
      </c>
      <c r="S1029">
        <v>1407</v>
      </c>
      <c r="T1029">
        <v>468</v>
      </c>
    </row>
    <row r="1030" spans="1:21" x14ac:dyDescent="0.3">
      <c r="A1030">
        <v>1029</v>
      </c>
      <c r="B1030" t="s">
        <v>20</v>
      </c>
      <c r="C1030" t="s">
        <v>21</v>
      </c>
      <c r="D1030" t="s">
        <v>22</v>
      </c>
      <c r="E1030" t="s">
        <v>23</v>
      </c>
      <c r="F1030" t="s">
        <v>5</v>
      </c>
      <c r="H1030" t="s">
        <v>24</v>
      </c>
      <c r="I1030">
        <v>365106</v>
      </c>
      <c r="J1030">
        <v>366759</v>
      </c>
      <c r="K1030" t="s">
        <v>25</v>
      </c>
      <c r="R1030" t="s">
        <v>958</v>
      </c>
      <c r="S1030">
        <v>1654</v>
      </c>
      <c r="U1030" t="s">
        <v>27</v>
      </c>
    </row>
    <row r="1031" spans="1:21" x14ac:dyDescent="0.3">
      <c r="A1031">
        <v>1030</v>
      </c>
      <c r="B1031" t="s">
        <v>28</v>
      </c>
      <c r="C1031" t="s">
        <v>29</v>
      </c>
      <c r="D1031" t="s">
        <v>22</v>
      </c>
      <c r="E1031" t="s">
        <v>23</v>
      </c>
      <c r="F1031" t="s">
        <v>5</v>
      </c>
      <c r="H1031" t="s">
        <v>24</v>
      </c>
      <c r="I1031">
        <v>365106</v>
      </c>
      <c r="J1031">
        <v>366759</v>
      </c>
      <c r="K1031" t="s">
        <v>25</v>
      </c>
      <c r="O1031" t="s">
        <v>959</v>
      </c>
      <c r="R1031" t="s">
        <v>958</v>
      </c>
      <c r="S1031">
        <v>1654</v>
      </c>
      <c r="U1031" t="s">
        <v>27</v>
      </c>
    </row>
    <row r="1032" spans="1:21" x14ac:dyDescent="0.3">
      <c r="A1032">
        <v>1031</v>
      </c>
      <c r="B1032" t="s">
        <v>20</v>
      </c>
      <c r="C1032" t="s">
        <v>31</v>
      </c>
      <c r="D1032" t="s">
        <v>22</v>
      </c>
      <c r="E1032" t="s">
        <v>23</v>
      </c>
      <c r="F1032" t="s">
        <v>5</v>
      </c>
      <c r="H1032" t="s">
        <v>24</v>
      </c>
      <c r="I1032">
        <v>366844</v>
      </c>
      <c r="J1032">
        <v>367866</v>
      </c>
      <c r="K1032" t="s">
        <v>25</v>
      </c>
      <c r="R1032" t="s">
        <v>960</v>
      </c>
      <c r="S1032">
        <v>1023</v>
      </c>
    </row>
    <row r="1033" spans="1:21" x14ac:dyDescent="0.3">
      <c r="A1033">
        <v>1032</v>
      </c>
      <c r="B1033" t="s">
        <v>28</v>
      </c>
      <c r="C1033" t="s">
        <v>33</v>
      </c>
      <c r="D1033" t="s">
        <v>22</v>
      </c>
      <c r="E1033" t="s">
        <v>23</v>
      </c>
      <c r="F1033" t="s">
        <v>5</v>
      </c>
      <c r="H1033" t="s">
        <v>24</v>
      </c>
      <c r="I1033">
        <v>366844</v>
      </c>
      <c r="J1033">
        <v>367866</v>
      </c>
      <c r="K1033" t="s">
        <v>25</v>
      </c>
      <c r="L1033" t="s">
        <v>961</v>
      </c>
      <c r="O1033" t="s">
        <v>41</v>
      </c>
      <c r="R1033" t="s">
        <v>960</v>
      </c>
      <c r="S1033">
        <v>1023</v>
      </c>
      <c r="T1033">
        <v>340</v>
      </c>
    </row>
    <row r="1034" spans="1:21" x14ac:dyDescent="0.3">
      <c r="A1034">
        <v>1033</v>
      </c>
      <c r="B1034" t="s">
        <v>20</v>
      </c>
      <c r="C1034" t="s">
        <v>31</v>
      </c>
      <c r="D1034" t="s">
        <v>22</v>
      </c>
      <c r="E1034" t="s">
        <v>23</v>
      </c>
      <c r="F1034" t="s">
        <v>5</v>
      </c>
      <c r="H1034" t="s">
        <v>24</v>
      </c>
      <c r="I1034">
        <v>368429</v>
      </c>
      <c r="J1034">
        <v>369469</v>
      </c>
      <c r="K1034" t="s">
        <v>42</v>
      </c>
      <c r="R1034" t="s">
        <v>962</v>
      </c>
      <c r="S1034">
        <v>1041</v>
      </c>
    </row>
    <row r="1035" spans="1:21" x14ac:dyDescent="0.3">
      <c r="A1035">
        <v>1034</v>
      </c>
      <c r="B1035" t="s">
        <v>28</v>
      </c>
      <c r="C1035" t="s">
        <v>33</v>
      </c>
      <c r="D1035" t="s">
        <v>22</v>
      </c>
      <c r="E1035" t="s">
        <v>23</v>
      </c>
      <c r="F1035" t="s">
        <v>5</v>
      </c>
      <c r="H1035" t="s">
        <v>24</v>
      </c>
      <c r="I1035">
        <v>368429</v>
      </c>
      <c r="J1035">
        <v>369469</v>
      </c>
      <c r="K1035" t="s">
        <v>42</v>
      </c>
      <c r="L1035" t="s">
        <v>963</v>
      </c>
      <c r="O1035" t="s">
        <v>41</v>
      </c>
      <c r="R1035" t="s">
        <v>962</v>
      </c>
      <c r="S1035">
        <v>1041</v>
      </c>
      <c r="T1035">
        <v>346</v>
      </c>
    </row>
    <row r="1036" spans="1:21" x14ac:dyDescent="0.3">
      <c r="A1036">
        <v>1035</v>
      </c>
      <c r="B1036" t="s">
        <v>20</v>
      </c>
      <c r="C1036" t="s">
        <v>31</v>
      </c>
      <c r="D1036" t="s">
        <v>22</v>
      </c>
      <c r="E1036" t="s">
        <v>23</v>
      </c>
      <c r="F1036" t="s">
        <v>5</v>
      </c>
      <c r="H1036" t="s">
        <v>24</v>
      </c>
      <c r="I1036">
        <v>369671</v>
      </c>
      <c r="J1036">
        <v>370054</v>
      </c>
      <c r="K1036" t="s">
        <v>25</v>
      </c>
      <c r="R1036" t="s">
        <v>964</v>
      </c>
      <c r="S1036">
        <v>384</v>
      </c>
    </row>
    <row r="1037" spans="1:21" x14ac:dyDescent="0.3">
      <c r="A1037">
        <v>1036</v>
      </c>
      <c r="B1037" t="s">
        <v>28</v>
      </c>
      <c r="C1037" t="s">
        <v>33</v>
      </c>
      <c r="D1037" t="s">
        <v>22</v>
      </c>
      <c r="E1037" t="s">
        <v>23</v>
      </c>
      <c r="F1037" t="s">
        <v>5</v>
      </c>
      <c r="H1037" t="s">
        <v>24</v>
      </c>
      <c r="I1037">
        <v>369671</v>
      </c>
      <c r="J1037">
        <v>370054</v>
      </c>
      <c r="K1037" t="s">
        <v>25</v>
      </c>
      <c r="L1037" t="s">
        <v>965</v>
      </c>
      <c r="O1037" t="s">
        <v>38</v>
      </c>
      <c r="R1037" t="s">
        <v>964</v>
      </c>
      <c r="S1037">
        <v>384</v>
      </c>
      <c r="T1037">
        <v>127</v>
      </c>
    </row>
    <row r="1038" spans="1:21" x14ac:dyDescent="0.3">
      <c r="A1038">
        <v>1037</v>
      </c>
      <c r="B1038" t="s">
        <v>20</v>
      </c>
      <c r="C1038" t="s">
        <v>31</v>
      </c>
      <c r="D1038" t="s">
        <v>22</v>
      </c>
      <c r="E1038" t="s">
        <v>23</v>
      </c>
      <c r="F1038" t="s">
        <v>5</v>
      </c>
      <c r="H1038" t="s">
        <v>24</v>
      </c>
      <c r="I1038">
        <v>370067</v>
      </c>
      <c r="J1038">
        <v>370405</v>
      </c>
      <c r="K1038" t="s">
        <v>42</v>
      </c>
      <c r="R1038" t="s">
        <v>966</v>
      </c>
      <c r="S1038">
        <v>339</v>
      </c>
    </row>
    <row r="1039" spans="1:21" x14ac:dyDescent="0.3">
      <c r="A1039">
        <v>1038</v>
      </c>
      <c r="B1039" t="s">
        <v>28</v>
      </c>
      <c r="C1039" t="s">
        <v>33</v>
      </c>
      <c r="D1039" t="s">
        <v>22</v>
      </c>
      <c r="E1039" t="s">
        <v>23</v>
      </c>
      <c r="F1039" t="s">
        <v>5</v>
      </c>
      <c r="H1039" t="s">
        <v>24</v>
      </c>
      <c r="I1039">
        <v>370067</v>
      </c>
      <c r="J1039">
        <v>370405</v>
      </c>
      <c r="K1039" t="s">
        <v>42</v>
      </c>
      <c r="L1039" t="s">
        <v>967</v>
      </c>
      <c r="O1039" t="s">
        <v>968</v>
      </c>
      <c r="R1039" t="s">
        <v>966</v>
      </c>
      <c r="S1039">
        <v>339</v>
      </c>
      <c r="T1039">
        <v>112</v>
      </c>
    </row>
    <row r="1040" spans="1:21" x14ac:dyDescent="0.3">
      <c r="A1040">
        <v>1039</v>
      </c>
      <c r="B1040" t="s">
        <v>20</v>
      </c>
      <c r="C1040" t="s">
        <v>31</v>
      </c>
      <c r="D1040" t="s">
        <v>22</v>
      </c>
      <c r="E1040" t="s">
        <v>23</v>
      </c>
      <c r="F1040" t="s">
        <v>5</v>
      </c>
      <c r="H1040" t="s">
        <v>24</v>
      </c>
      <c r="I1040">
        <v>370537</v>
      </c>
      <c r="J1040">
        <v>371772</v>
      </c>
      <c r="K1040" t="s">
        <v>25</v>
      </c>
      <c r="R1040" t="s">
        <v>969</v>
      </c>
      <c r="S1040">
        <v>1236</v>
      </c>
    </row>
    <row r="1041" spans="1:20" x14ac:dyDescent="0.3">
      <c r="A1041">
        <v>1040</v>
      </c>
      <c r="B1041" t="s">
        <v>28</v>
      </c>
      <c r="C1041" t="s">
        <v>33</v>
      </c>
      <c r="D1041" t="s">
        <v>22</v>
      </c>
      <c r="E1041" t="s">
        <v>23</v>
      </c>
      <c r="F1041" t="s">
        <v>5</v>
      </c>
      <c r="H1041" t="s">
        <v>24</v>
      </c>
      <c r="I1041">
        <v>370537</v>
      </c>
      <c r="J1041">
        <v>371772</v>
      </c>
      <c r="K1041" t="s">
        <v>25</v>
      </c>
      <c r="L1041" t="s">
        <v>970</v>
      </c>
      <c r="O1041" t="s">
        <v>971</v>
      </c>
      <c r="R1041" t="s">
        <v>969</v>
      </c>
      <c r="S1041">
        <v>1236</v>
      </c>
      <c r="T1041">
        <v>411</v>
      </c>
    </row>
    <row r="1042" spans="1:20" x14ac:dyDescent="0.3">
      <c r="A1042">
        <v>1041</v>
      </c>
      <c r="B1042" t="s">
        <v>20</v>
      </c>
      <c r="C1042" t="s">
        <v>31</v>
      </c>
      <c r="D1042" t="s">
        <v>22</v>
      </c>
      <c r="E1042" t="s">
        <v>23</v>
      </c>
      <c r="F1042" t="s">
        <v>5</v>
      </c>
      <c r="H1042" t="s">
        <v>24</v>
      </c>
      <c r="I1042">
        <v>371982</v>
      </c>
      <c r="J1042">
        <v>374855</v>
      </c>
      <c r="K1042" t="s">
        <v>25</v>
      </c>
      <c r="R1042" t="s">
        <v>972</v>
      </c>
      <c r="S1042">
        <v>2874</v>
      </c>
    </row>
    <row r="1043" spans="1:20" x14ac:dyDescent="0.3">
      <c r="A1043">
        <v>1042</v>
      </c>
      <c r="B1043" t="s">
        <v>28</v>
      </c>
      <c r="C1043" t="s">
        <v>33</v>
      </c>
      <c r="D1043" t="s">
        <v>22</v>
      </c>
      <c r="E1043" t="s">
        <v>23</v>
      </c>
      <c r="F1043" t="s">
        <v>5</v>
      </c>
      <c r="H1043" t="s">
        <v>24</v>
      </c>
      <c r="I1043">
        <v>371982</v>
      </c>
      <c r="J1043">
        <v>374855</v>
      </c>
      <c r="K1043" t="s">
        <v>25</v>
      </c>
      <c r="L1043" t="s">
        <v>973</v>
      </c>
      <c r="O1043" t="s">
        <v>974</v>
      </c>
      <c r="R1043" t="s">
        <v>972</v>
      </c>
      <c r="S1043">
        <v>2874</v>
      </c>
      <c r="T1043">
        <v>957</v>
      </c>
    </row>
    <row r="1044" spans="1:20" x14ac:dyDescent="0.3">
      <c r="A1044">
        <v>1043</v>
      </c>
      <c r="B1044" t="s">
        <v>20</v>
      </c>
      <c r="C1044" t="s">
        <v>31</v>
      </c>
      <c r="D1044" t="s">
        <v>22</v>
      </c>
      <c r="E1044" t="s">
        <v>23</v>
      </c>
      <c r="F1044" t="s">
        <v>5</v>
      </c>
      <c r="H1044" t="s">
        <v>24</v>
      </c>
      <c r="I1044">
        <v>374967</v>
      </c>
      <c r="J1044">
        <v>376208</v>
      </c>
      <c r="K1044" t="s">
        <v>25</v>
      </c>
      <c r="R1044" t="s">
        <v>975</v>
      </c>
      <c r="S1044">
        <v>1242</v>
      </c>
    </row>
    <row r="1045" spans="1:20" x14ac:dyDescent="0.3">
      <c r="A1045">
        <v>1044</v>
      </c>
      <c r="B1045" t="s">
        <v>28</v>
      </c>
      <c r="C1045" t="s">
        <v>33</v>
      </c>
      <c r="D1045" t="s">
        <v>22</v>
      </c>
      <c r="E1045" t="s">
        <v>23</v>
      </c>
      <c r="F1045" t="s">
        <v>5</v>
      </c>
      <c r="H1045" t="s">
        <v>24</v>
      </c>
      <c r="I1045">
        <v>374967</v>
      </c>
      <c r="J1045">
        <v>376208</v>
      </c>
      <c r="K1045" t="s">
        <v>25</v>
      </c>
      <c r="L1045" t="s">
        <v>976</v>
      </c>
      <c r="O1045" t="s">
        <v>977</v>
      </c>
      <c r="R1045" t="s">
        <v>975</v>
      </c>
      <c r="S1045">
        <v>1242</v>
      </c>
      <c r="T1045">
        <v>413</v>
      </c>
    </row>
    <row r="1046" spans="1:20" x14ac:dyDescent="0.3">
      <c r="A1046">
        <v>1045</v>
      </c>
      <c r="B1046" t="s">
        <v>20</v>
      </c>
      <c r="C1046" t="s">
        <v>31</v>
      </c>
      <c r="D1046" t="s">
        <v>22</v>
      </c>
      <c r="E1046" t="s">
        <v>23</v>
      </c>
      <c r="F1046" t="s">
        <v>5</v>
      </c>
      <c r="H1046" t="s">
        <v>24</v>
      </c>
      <c r="I1046">
        <v>376289</v>
      </c>
      <c r="J1046">
        <v>378010</v>
      </c>
      <c r="K1046" t="s">
        <v>25</v>
      </c>
      <c r="R1046" t="s">
        <v>978</v>
      </c>
      <c r="S1046">
        <v>1722</v>
      </c>
    </row>
    <row r="1047" spans="1:20" x14ac:dyDescent="0.3">
      <c r="A1047">
        <v>1046</v>
      </c>
      <c r="B1047" t="s">
        <v>28</v>
      </c>
      <c r="C1047" t="s">
        <v>33</v>
      </c>
      <c r="D1047" t="s">
        <v>22</v>
      </c>
      <c r="E1047" t="s">
        <v>23</v>
      </c>
      <c r="F1047" t="s">
        <v>5</v>
      </c>
      <c r="H1047" t="s">
        <v>24</v>
      </c>
      <c r="I1047">
        <v>376289</v>
      </c>
      <c r="J1047">
        <v>378010</v>
      </c>
      <c r="K1047" t="s">
        <v>25</v>
      </c>
      <c r="L1047" t="s">
        <v>979</v>
      </c>
      <c r="O1047" t="s">
        <v>980</v>
      </c>
      <c r="R1047" t="s">
        <v>978</v>
      </c>
      <c r="S1047">
        <v>1722</v>
      </c>
      <c r="T1047">
        <v>573</v>
      </c>
    </row>
    <row r="1048" spans="1:20" x14ac:dyDescent="0.3">
      <c r="A1048">
        <v>1047</v>
      </c>
      <c r="B1048" t="s">
        <v>20</v>
      </c>
      <c r="C1048" t="s">
        <v>31</v>
      </c>
      <c r="D1048" t="s">
        <v>22</v>
      </c>
      <c r="E1048" t="s">
        <v>23</v>
      </c>
      <c r="F1048" t="s">
        <v>5</v>
      </c>
      <c r="H1048" t="s">
        <v>24</v>
      </c>
      <c r="I1048">
        <v>378076</v>
      </c>
      <c r="J1048">
        <v>379110</v>
      </c>
      <c r="K1048" t="s">
        <v>25</v>
      </c>
      <c r="R1048" t="s">
        <v>981</v>
      </c>
      <c r="S1048">
        <v>1035</v>
      </c>
    </row>
    <row r="1049" spans="1:20" x14ac:dyDescent="0.3">
      <c r="A1049">
        <v>1048</v>
      </c>
      <c r="B1049" t="s">
        <v>28</v>
      </c>
      <c r="C1049" t="s">
        <v>33</v>
      </c>
      <c r="D1049" t="s">
        <v>22</v>
      </c>
      <c r="E1049" t="s">
        <v>23</v>
      </c>
      <c r="F1049" t="s">
        <v>5</v>
      </c>
      <c r="H1049" t="s">
        <v>24</v>
      </c>
      <c r="I1049">
        <v>378076</v>
      </c>
      <c r="J1049">
        <v>379110</v>
      </c>
      <c r="K1049" t="s">
        <v>25</v>
      </c>
      <c r="L1049" t="s">
        <v>982</v>
      </c>
      <c r="O1049" t="s">
        <v>38</v>
      </c>
      <c r="R1049" t="s">
        <v>981</v>
      </c>
      <c r="S1049">
        <v>1035</v>
      </c>
      <c r="T1049">
        <v>344</v>
      </c>
    </row>
    <row r="1050" spans="1:20" x14ac:dyDescent="0.3">
      <c r="A1050">
        <v>1049</v>
      </c>
      <c r="B1050" t="s">
        <v>20</v>
      </c>
      <c r="C1050" t="s">
        <v>31</v>
      </c>
      <c r="D1050" t="s">
        <v>22</v>
      </c>
      <c r="E1050" t="s">
        <v>23</v>
      </c>
      <c r="F1050" t="s">
        <v>5</v>
      </c>
      <c r="H1050" t="s">
        <v>24</v>
      </c>
      <c r="I1050">
        <v>379261</v>
      </c>
      <c r="J1050">
        <v>379656</v>
      </c>
      <c r="K1050" t="s">
        <v>42</v>
      </c>
      <c r="R1050" t="s">
        <v>983</v>
      </c>
      <c r="S1050">
        <v>396</v>
      </c>
    </row>
    <row r="1051" spans="1:20" x14ac:dyDescent="0.3">
      <c r="A1051">
        <v>1050</v>
      </c>
      <c r="B1051" t="s">
        <v>28</v>
      </c>
      <c r="C1051" t="s">
        <v>33</v>
      </c>
      <c r="D1051" t="s">
        <v>22</v>
      </c>
      <c r="E1051" t="s">
        <v>23</v>
      </c>
      <c r="F1051" t="s">
        <v>5</v>
      </c>
      <c r="H1051" t="s">
        <v>24</v>
      </c>
      <c r="I1051">
        <v>379261</v>
      </c>
      <c r="J1051">
        <v>379656</v>
      </c>
      <c r="K1051" t="s">
        <v>42</v>
      </c>
      <c r="L1051" t="s">
        <v>984</v>
      </c>
      <c r="O1051" t="s">
        <v>38</v>
      </c>
      <c r="R1051" t="s">
        <v>983</v>
      </c>
      <c r="S1051">
        <v>396</v>
      </c>
      <c r="T1051">
        <v>131</v>
      </c>
    </row>
    <row r="1052" spans="1:20" x14ac:dyDescent="0.3">
      <c r="A1052">
        <v>1051</v>
      </c>
      <c r="B1052" t="s">
        <v>20</v>
      </c>
      <c r="C1052" t="s">
        <v>31</v>
      </c>
      <c r="D1052" t="s">
        <v>22</v>
      </c>
      <c r="E1052" t="s">
        <v>23</v>
      </c>
      <c r="F1052" t="s">
        <v>5</v>
      </c>
      <c r="H1052" t="s">
        <v>24</v>
      </c>
      <c r="I1052">
        <v>379922</v>
      </c>
      <c r="J1052">
        <v>381211</v>
      </c>
      <c r="K1052" t="s">
        <v>42</v>
      </c>
      <c r="R1052" t="s">
        <v>985</v>
      </c>
      <c r="S1052">
        <v>1290</v>
      </c>
    </row>
    <row r="1053" spans="1:20" x14ac:dyDescent="0.3">
      <c r="A1053">
        <v>1052</v>
      </c>
      <c r="B1053" t="s">
        <v>28</v>
      </c>
      <c r="C1053" t="s">
        <v>33</v>
      </c>
      <c r="D1053" t="s">
        <v>22</v>
      </c>
      <c r="E1053" t="s">
        <v>23</v>
      </c>
      <c r="F1053" t="s">
        <v>5</v>
      </c>
      <c r="H1053" t="s">
        <v>24</v>
      </c>
      <c r="I1053">
        <v>379922</v>
      </c>
      <c r="J1053">
        <v>381211</v>
      </c>
      <c r="K1053" t="s">
        <v>42</v>
      </c>
      <c r="L1053" t="s">
        <v>986</v>
      </c>
      <c r="O1053" t="s">
        <v>987</v>
      </c>
      <c r="R1053" t="s">
        <v>985</v>
      </c>
      <c r="S1053">
        <v>1290</v>
      </c>
      <c r="T1053">
        <v>429</v>
      </c>
    </row>
    <row r="1054" spans="1:20" x14ac:dyDescent="0.3">
      <c r="A1054">
        <v>1053</v>
      </c>
      <c r="B1054" t="s">
        <v>20</v>
      </c>
      <c r="C1054" t="s">
        <v>31</v>
      </c>
      <c r="D1054" t="s">
        <v>22</v>
      </c>
      <c r="E1054" t="s">
        <v>23</v>
      </c>
      <c r="F1054" t="s">
        <v>5</v>
      </c>
      <c r="H1054" t="s">
        <v>24</v>
      </c>
      <c r="I1054">
        <v>381393</v>
      </c>
      <c r="J1054">
        <v>382103</v>
      </c>
      <c r="K1054" t="s">
        <v>25</v>
      </c>
      <c r="R1054" t="s">
        <v>988</v>
      </c>
      <c r="S1054">
        <v>711</v>
      </c>
    </row>
    <row r="1055" spans="1:20" x14ac:dyDescent="0.3">
      <c r="A1055">
        <v>1054</v>
      </c>
      <c r="B1055" t="s">
        <v>28</v>
      </c>
      <c r="C1055" t="s">
        <v>33</v>
      </c>
      <c r="D1055" t="s">
        <v>22</v>
      </c>
      <c r="E1055" t="s">
        <v>23</v>
      </c>
      <c r="F1055" t="s">
        <v>5</v>
      </c>
      <c r="H1055" t="s">
        <v>24</v>
      </c>
      <c r="I1055">
        <v>381393</v>
      </c>
      <c r="J1055">
        <v>382103</v>
      </c>
      <c r="K1055" t="s">
        <v>25</v>
      </c>
      <c r="L1055" t="s">
        <v>989</v>
      </c>
      <c r="O1055" t="s">
        <v>990</v>
      </c>
      <c r="R1055" t="s">
        <v>988</v>
      </c>
      <c r="S1055">
        <v>711</v>
      </c>
      <c r="T1055">
        <v>236</v>
      </c>
    </row>
    <row r="1056" spans="1:20" x14ac:dyDescent="0.3">
      <c r="A1056">
        <v>1055</v>
      </c>
      <c r="B1056" t="s">
        <v>20</v>
      </c>
      <c r="C1056" t="s">
        <v>31</v>
      </c>
      <c r="D1056" t="s">
        <v>22</v>
      </c>
      <c r="E1056" t="s">
        <v>23</v>
      </c>
      <c r="F1056" t="s">
        <v>5</v>
      </c>
      <c r="H1056" t="s">
        <v>24</v>
      </c>
      <c r="I1056">
        <v>382444</v>
      </c>
      <c r="J1056">
        <v>383526</v>
      </c>
      <c r="K1056" t="s">
        <v>25</v>
      </c>
      <c r="R1056" t="s">
        <v>991</v>
      </c>
      <c r="S1056">
        <v>1083</v>
      </c>
    </row>
    <row r="1057" spans="1:20" x14ac:dyDescent="0.3">
      <c r="A1057">
        <v>1056</v>
      </c>
      <c r="B1057" t="s">
        <v>28</v>
      </c>
      <c r="C1057" t="s">
        <v>33</v>
      </c>
      <c r="D1057" t="s">
        <v>22</v>
      </c>
      <c r="E1057" t="s">
        <v>23</v>
      </c>
      <c r="F1057" t="s">
        <v>5</v>
      </c>
      <c r="H1057" t="s">
        <v>24</v>
      </c>
      <c r="I1057">
        <v>382444</v>
      </c>
      <c r="J1057">
        <v>383526</v>
      </c>
      <c r="K1057" t="s">
        <v>25</v>
      </c>
      <c r="L1057" t="s">
        <v>992</v>
      </c>
      <c r="O1057" t="s">
        <v>38</v>
      </c>
      <c r="R1057" t="s">
        <v>991</v>
      </c>
      <c r="S1057">
        <v>1083</v>
      </c>
      <c r="T1057">
        <v>360</v>
      </c>
    </row>
    <row r="1058" spans="1:20" x14ac:dyDescent="0.3">
      <c r="A1058">
        <v>1057</v>
      </c>
      <c r="B1058" t="s">
        <v>20</v>
      </c>
      <c r="C1058" t="s">
        <v>31</v>
      </c>
      <c r="D1058" t="s">
        <v>22</v>
      </c>
      <c r="E1058" t="s">
        <v>23</v>
      </c>
      <c r="F1058" t="s">
        <v>5</v>
      </c>
      <c r="H1058" t="s">
        <v>24</v>
      </c>
      <c r="I1058">
        <v>383532</v>
      </c>
      <c r="J1058">
        <v>384257</v>
      </c>
      <c r="K1058" t="s">
        <v>42</v>
      </c>
      <c r="R1058" t="s">
        <v>993</v>
      </c>
      <c r="S1058">
        <v>726</v>
      </c>
    </row>
    <row r="1059" spans="1:20" x14ac:dyDescent="0.3">
      <c r="A1059">
        <v>1058</v>
      </c>
      <c r="B1059" t="s">
        <v>28</v>
      </c>
      <c r="C1059" t="s">
        <v>33</v>
      </c>
      <c r="D1059" t="s">
        <v>22</v>
      </c>
      <c r="E1059" t="s">
        <v>23</v>
      </c>
      <c r="F1059" t="s">
        <v>5</v>
      </c>
      <c r="H1059" t="s">
        <v>24</v>
      </c>
      <c r="I1059">
        <v>383532</v>
      </c>
      <c r="J1059">
        <v>384257</v>
      </c>
      <c r="K1059" t="s">
        <v>42</v>
      </c>
      <c r="L1059" t="s">
        <v>994</v>
      </c>
      <c r="O1059" t="s">
        <v>995</v>
      </c>
      <c r="R1059" t="s">
        <v>993</v>
      </c>
      <c r="S1059">
        <v>726</v>
      </c>
      <c r="T1059">
        <v>241</v>
      </c>
    </row>
    <row r="1060" spans="1:20" x14ac:dyDescent="0.3">
      <c r="A1060">
        <v>1059</v>
      </c>
      <c r="B1060" t="s">
        <v>20</v>
      </c>
      <c r="C1060" t="s">
        <v>31</v>
      </c>
      <c r="D1060" t="s">
        <v>22</v>
      </c>
      <c r="E1060" t="s">
        <v>23</v>
      </c>
      <c r="F1060" t="s">
        <v>5</v>
      </c>
      <c r="H1060" t="s">
        <v>24</v>
      </c>
      <c r="I1060">
        <v>384340</v>
      </c>
      <c r="J1060">
        <v>385113</v>
      </c>
      <c r="K1060" t="s">
        <v>25</v>
      </c>
      <c r="R1060" t="s">
        <v>996</v>
      </c>
      <c r="S1060">
        <v>774</v>
      </c>
    </row>
    <row r="1061" spans="1:20" x14ac:dyDescent="0.3">
      <c r="A1061">
        <v>1060</v>
      </c>
      <c r="B1061" t="s">
        <v>28</v>
      </c>
      <c r="C1061" t="s">
        <v>33</v>
      </c>
      <c r="D1061" t="s">
        <v>22</v>
      </c>
      <c r="E1061" t="s">
        <v>23</v>
      </c>
      <c r="F1061" t="s">
        <v>5</v>
      </c>
      <c r="H1061" t="s">
        <v>24</v>
      </c>
      <c r="I1061">
        <v>384340</v>
      </c>
      <c r="J1061">
        <v>385113</v>
      </c>
      <c r="K1061" t="s">
        <v>25</v>
      </c>
      <c r="L1061" t="s">
        <v>997</v>
      </c>
      <c r="O1061" t="s">
        <v>219</v>
      </c>
      <c r="R1061" t="s">
        <v>996</v>
      </c>
      <c r="S1061">
        <v>774</v>
      </c>
      <c r="T1061">
        <v>257</v>
      </c>
    </row>
    <row r="1062" spans="1:20" x14ac:dyDescent="0.3">
      <c r="A1062">
        <v>1061</v>
      </c>
      <c r="B1062" t="s">
        <v>20</v>
      </c>
      <c r="C1062" t="s">
        <v>31</v>
      </c>
      <c r="D1062" t="s">
        <v>22</v>
      </c>
      <c r="E1062" t="s">
        <v>23</v>
      </c>
      <c r="F1062" t="s">
        <v>5</v>
      </c>
      <c r="H1062" t="s">
        <v>24</v>
      </c>
      <c r="I1062">
        <v>385138</v>
      </c>
      <c r="J1062">
        <v>386871</v>
      </c>
      <c r="K1062" t="s">
        <v>25</v>
      </c>
      <c r="R1062" t="s">
        <v>998</v>
      </c>
      <c r="S1062">
        <v>1734</v>
      </c>
    </row>
    <row r="1063" spans="1:20" x14ac:dyDescent="0.3">
      <c r="A1063">
        <v>1062</v>
      </c>
      <c r="B1063" t="s">
        <v>28</v>
      </c>
      <c r="C1063" t="s">
        <v>33</v>
      </c>
      <c r="D1063" t="s">
        <v>22</v>
      </c>
      <c r="E1063" t="s">
        <v>23</v>
      </c>
      <c r="F1063" t="s">
        <v>5</v>
      </c>
      <c r="H1063" t="s">
        <v>24</v>
      </c>
      <c r="I1063">
        <v>385138</v>
      </c>
      <c r="J1063">
        <v>386871</v>
      </c>
      <c r="K1063" t="s">
        <v>25</v>
      </c>
      <c r="L1063" t="s">
        <v>999</v>
      </c>
      <c r="O1063" t="s">
        <v>38</v>
      </c>
      <c r="R1063" t="s">
        <v>998</v>
      </c>
      <c r="S1063">
        <v>1734</v>
      </c>
      <c r="T1063">
        <v>577</v>
      </c>
    </row>
    <row r="1064" spans="1:20" x14ac:dyDescent="0.3">
      <c r="A1064">
        <v>1063</v>
      </c>
      <c r="B1064" t="s">
        <v>20</v>
      </c>
      <c r="C1064" t="s">
        <v>31</v>
      </c>
      <c r="D1064" t="s">
        <v>22</v>
      </c>
      <c r="E1064" t="s">
        <v>23</v>
      </c>
      <c r="F1064" t="s">
        <v>5</v>
      </c>
      <c r="H1064" t="s">
        <v>24</v>
      </c>
      <c r="I1064">
        <v>386868</v>
      </c>
      <c r="J1064">
        <v>387884</v>
      </c>
      <c r="K1064" t="s">
        <v>25</v>
      </c>
      <c r="R1064" t="s">
        <v>1000</v>
      </c>
      <c r="S1064">
        <v>1017</v>
      </c>
    </row>
    <row r="1065" spans="1:20" x14ac:dyDescent="0.3">
      <c r="A1065">
        <v>1064</v>
      </c>
      <c r="B1065" t="s">
        <v>28</v>
      </c>
      <c r="C1065" t="s">
        <v>33</v>
      </c>
      <c r="D1065" t="s">
        <v>22</v>
      </c>
      <c r="E1065" t="s">
        <v>23</v>
      </c>
      <c r="F1065" t="s">
        <v>5</v>
      </c>
      <c r="H1065" t="s">
        <v>24</v>
      </c>
      <c r="I1065">
        <v>386868</v>
      </c>
      <c r="J1065">
        <v>387884</v>
      </c>
      <c r="K1065" t="s">
        <v>25</v>
      </c>
      <c r="L1065" t="s">
        <v>1001</v>
      </c>
      <c r="O1065" t="s">
        <v>38</v>
      </c>
      <c r="R1065" t="s">
        <v>1000</v>
      </c>
      <c r="S1065">
        <v>1017</v>
      </c>
      <c r="T1065">
        <v>338</v>
      </c>
    </row>
    <row r="1066" spans="1:20" x14ac:dyDescent="0.3">
      <c r="A1066">
        <v>1065</v>
      </c>
      <c r="B1066" t="s">
        <v>20</v>
      </c>
      <c r="C1066" t="s">
        <v>31</v>
      </c>
      <c r="D1066" t="s">
        <v>22</v>
      </c>
      <c r="E1066" t="s">
        <v>23</v>
      </c>
      <c r="F1066" t="s">
        <v>5</v>
      </c>
      <c r="H1066" t="s">
        <v>24</v>
      </c>
      <c r="I1066">
        <v>387881</v>
      </c>
      <c r="J1066">
        <v>388471</v>
      </c>
      <c r="K1066" t="s">
        <v>25</v>
      </c>
      <c r="R1066" t="s">
        <v>1002</v>
      </c>
      <c r="S1066">
        <v>591</v>
      </c>
    </row>
    <row r="1067" spans="1:20" x14ac:dyDescent="0.3">
      <c r="A1067">
        <v>1066</v>
      </c>
      <c r="B1067" t="s">
        <v>28</v>
      </c>
      <c r="C1067" t="s">
        <v>33</v>
      </c>
      <c r="D1067" t="s">
        <v>22</v>
      </c>
      <c r="E1067" t="s">
        <v>23</v>
      </c>
      <c r="F1067" t="s">
        <v>5</v>
      </c>
      <c r="H1067" t="s">
        <v>24</v>
      </c>
      <c r="I1067">
        <v>387881</v>
      </c>
      <c r="J1067">
        <v>388471</v>
      </c>
      <c r="K1067" t="s">
        <v>25</v>
      </c>
      <c r="L1067" t="s">
        <v>1003</v>
      </c>
      <c r="O1067" t="s">
        <v>38</v>
      </c>
      <c r="R1067" t="s">
        <v>1002</v>
      </c>
      <c r="S1067">
        <v>591</v>
      </c>
      <c r="T1067">
        <v>196</v>
      </c>
    </row>
    <row r="1068" spans="1:20" x14ac:dyDescent="0.3">
      <c r="A1068">
        <v>1067</v>
      </c>
      <c r="B1068" t="s">
        <v>20</v>
      </c>
      <c r="C1068" t="s">
        <v>31</v>
      </c>
      <c r="D1068" t="s">
        <v>22</v>
      </c>
      <c r="E1068" t="s">
        <v>23</v>
      </c>
      <c r="F1068" t="s">
        <v>5</v>
      </c>
      <c r="H1068" t="s">
        <v>24</v>
      </c>
      <c r="I1068">
        <v>388468</v>
      </c>
      <c r="J1068">
        <v>389601</v>
      </c>
      <c r="K1068" t="s">
        <v>25</v>
      </c>
      <c r="R1068" t="s">
        <v>1004</v>
      </c>
      <c r="S1068">
        <v>1134</v>
      </c>
    </row>
    <row r="1069" spans="1:20" x14ac:dyDescent="0.3">
      <c r="A1069">
        <v>1068</v>
      </c>
      <c r="B1069" t="s">
        <v>28</v>
      </c>
      <c r="C1069" t="s">
        <v>33</v>
      </c>
      <c r="D1069" t="s">
        <v>22</v>
      </c>
      <c r="E1069" t="s">
        <v>23</v>
      </c>
      <c r="F1069" t="s">
        <v>5</v>
      </c>
      <c r="H1069" t="s">
        <v>24</v>
      </c>
      <c r="I1069">
        <v>388468</v>
      </c>
      <c r="J1069">
        <v>389601</v>
      </c>
      <c r="K1069" t="s">
        <v>25</v>
      </c>
      <c r="L1069" t="s">
        <v>1005</v>
      </c>
      <c r="O1069" t="s">
        <v>38</v>
      </c>
      <c r="R1069" t="s">
        <v>1004</v>
      </c>
      <c r="S1069">
        <v>1134</v>
      </c>
      <c r="T1069">
        <v>377</v>
      </c>
    </row>
    <row r="1070" spans="1:20" x14ac:dyDescent="0.3">
      <c r="A1070">
        <v>1069</v>
      </c>
      <c r="B1070" t="s">
        <v>20</v>
      </c>
      <c r="C1070" t="s">
        <v>31</v>
      </c>
      <c r="D1070" t="s">
        <v>22</v>
      </c>
      <c r="E1070" t="s">
        <v>23</v>
      </c>
      <c r="F1070" t="s">
        <v>5</v>
      </c>
      <c r="H1070" t="s">
        <v>24</v>
      </c>
      <c r="I1070">
        <v>389603</v>
      </c>
      <c r="J1070">
        <v>391099</v>
      </c>
      <c r="K1070" t="s">
        <v>25</v>
      </c>
      <c r="R1070" t="s">
        <v>1006</v>
      </c>
      <c r="S1070">
        <v>1497</v>
      </c>
    </row>
    <row r="1071" spans="1:20" x14ac:dyDescent="0.3">
      <c r="A1071">
        <v>1070</v>
      </c>
      <c r="B1071" t="s">
        <v>28</v>
      </c>
      <c r="C1071" t="s">
        <v>33</v>
      </c>
      <c r="D1071" t="s">
        <v>22</v>
      </c>
      <c r="E1071" t="s">
        <v>23</v>
      </c>
      <c r="F1071" t="s">
        <v>5</v>
      </c>
      <c r="H1071" t="s">
        <v>24</v>
      </c>
      <c r="I1071">
        <v>389603</v>
      </c>
      <c r="J1071">
        <v>391099</v>
      </c>
      <c r="K1071" t="s">
        <v>25</v>
      </c>
      <c r="L1071" t="s">
        <v>1007</v>
      </c>
      <c r="O1071" t="s">
        <v>1008</v>
      </c>
      <c r="R1071" t="s">
        <v>1006</v>
      </c>
      <c r="S1071">
        <v>1497</v>
      </c>
      <c r="T1071">
        <v>498</v>
      </c>
    </row>
    <row r="1072" spans="1:20" x14ac:dyDescent="0.3">
      <c r="A1072">
        <v>1071</v>
      </c>
      <c r="B1072" t="s">
        <v>20</v>
      </c>
      <c r="C1072" t="s">
        <v>31</v>
      </c>
      <c r="D1072" t="s">
        <v>22</v>
      </c>
      <c r="E1072" t="s">
        <v>23</v>
      </c>
      <c r="F1072" t="s">
        <v>5</v>
      </c>
      <c r="H1072" t="s">
        <v>24</v>
      </c>
      <c r="I1072">
        <v>391135</v>
      </c>
      <c r="J1072">
        <v>391632</v>
      </c>
      <c r="K1072" t="s">
        <v>25</v>
      </c>
      <c r="R1072" t="s">
        <v>1009</v>
      </c>
      <c r="S1072">
        <v>498</v>
      </c>
    </row>
    <row r="1073" spans="1:20" x14ac:dyDescent="0.3">
      <c r="A1073">
        <v>1072</v>
      </c>
      <c r="B1073" t="s">
        <v>28</v>
      </c>
      <c r="C1073" t="s">
        <v>33</v>
      </c>
      <c r="D1073" t="s">
        <v>22</v>
      </c>
      <c r="E1073" t="s">
        <v>23</v>
      </c>
      <c r="F1073" t="s">
        <v>5</v>
      </c>
      <c r="H1073" t="s">
        <v>24</v>
      </c>
      <c r="I1073">
        <v>391135</v>
      </c>
      <c r="J1073">
        <v>391632</v>
      </c>
      <c r="K1073" t="s">
        <v>25</v>
      </c>
      <c r="L1073" t="s">
        <v>1010</v>
      </c>
      <c r="O1073" t="s">
        <v>1011</v>
      </c>
      <c r="R1073" t="s">
        <v>1009</v>
      </c>
      <c r="S1073">
        <v>498</v>
      </c>
      <c r="T1073">
        <v>165</v>
      </c>
    </row>
    <row r="1074" spans="1:20" x14ac:dyDescent="0.3">
      <c r="A1074">
        <v>1073</v>
      </c>
      <c r="B1074" t="s">
        <v>20</v>
      </c>
      <c r="C1074" t="s">
        <v>31</v>
      </c>
      <c r="D1074" t="s">
        <v>22</v>
      </c>
      <c r="E1074" t="s">
        <v>23</v>
      </c>
      <c r="F1074" t="s">
        <v>5</v>
      </c>
      <c r="H1074" t="s">
        <v>24</v>
      </c>
      <c r="I1074">
        <v>391621</v>
      </c>
      <c r="J1074">
        <v>392526</v>
      </c>
      <c r="K1074" t="s">
        <v>42</v>
      </c>
      <c r="R1074" t="s">
        <v>1012</v>
      </c>
      <c r="S1074">
        <v>906</v>
      </c>
    </row>
    <row r="1075" spans="1:20" x14ac:dyDescent="0.3">
      <c r="A1075">
        <v>1074</v>
      </c>
      <c r="B1075" t="s">
        <v>28</v>
      </c>
      <c r="C1075" t="s">
        <v>33</v>
      </c>
      <c r="D1075" t="s">
        <v>22</v>
      </c>
      <c r="E1075" t="s">
        <v>23</v>
      </c>
      <c r="F1075" t="s">
        <v>5</v>
      </c>
      <c r="H1075" t="s">
        <v>24</v>
      </c>
      <c r="I1075">
        <v>391621</v>
      </c>
      <c r="J1075">
        <v>392526</v>
      </c>
      <c r="K1075" t="s">
        <v>42</v>
      </c>
      <c r="L1075" t="s">
        <v>1013</v>
      </c>
      <c r="O1075" t="s">
        <v>1014</v>
      </c>
      <c r="R1075" t="s">
        <v>1012</v>
      </c>
      <c r="S1075">
        <v>906</v>
      </c>
      <c r="T1075">
        <v>301</v>
      </c>
    </row>
    <row r="1076" spans="1:20" x14ac:dyDescent="0.3">
      <c r="A1076">
        <v>1075</v>
      </c>
      <c r="B1076" t="s">
        <v>20</v>
      </c>
      <c r="C1076" t="s">
        <v>31</v>
      </c>
      <c r="D1076" t="s">
        <v>22</v>
      </c>
      <c r="E1076" t="s">
        <v>23</v>
      </c>
      <c r="F1076" t="s">
        <v>5</v>
      </c>
      <c r="H1076" t="s">
        <v>24</v>
      </c>
      <c r="I1076">
        <v>392539</v>
      </c>
      <c r="J1076">
        <v>393228</v>
      </c>
      <c r="K1076" t="s">
        <v>42</v>
      </c>
      <c r="R1076" t="s">
        <v>1015</v>
      </c>
      <c r="S1076">
        <v>690</v>
      </c>
    </row>
    <row r="1077" spans="1:20" x14ac:dyDescent="0.3">
      <c r="A1077">
        <v>1076</v>
      </c>
      <c r="B1077" t="s">
        <v>28</v>
      </c>
      <c r="C1077" t="s">
        <v>33</v>
      </c>
      <c r="D1077" t="s">
        <v>22</v>
      </c>
      <c r="E1077" t="s">
        <v>23</v>
      </c>
      <c r="F1077" t="s">
        <v>5</v>
      </c>
      <c r="H1077" t="s">
        <v>24</v>
      </c>
      <c r="I1077">
        <v>392539</v>
      </c>
      <c r="J1077">
        <v>393228</v>
      </c>
      <c r="K1077" t="s">
        <v>42</v>
      </c>
      <c r="L1077" t="s">
        <v>1016</v>
      </c>
      <c r="O1077" t="s">
        <v>1017</v>
      </c>
      <c r="R1077" t="s">
        <v>1015</v>
      </c>
      <c r="S1077">
        <v>690</v>
      </c>
      <c r="T1077">
        <v>229</v>
      </c>
    </row>
    <row r="1078" spans="1:20" x14ac:dyDescent="0.3">
      <c r="A1078">
        <v>1077</v>
      </c>
      <c r="B1078" t="s">
        <v>20</v>
      </c>
      <c r="C1078" t="s">
        <v>31</v>
      </c>
      <c r="D1078" t="s">
        <v>22</v>
      </c>
      <c r="E1078" t="s">
        <v>23</v>
      </c>
      <c r="F1078" t="s">
        <v>5</v>
      </c>
      <c r="H1078" t="s">
        <v>24</v>
      </c>
      <c r="I1078">
        <v>393310</v>
      </c>
      <c r="J1078">
        <v>395955</v>
      </c>
      <c r="K1078" t="s">
        <v>42</v>
      </c>
      <c r="R1078" t="s">
        <v>1018</v>
      </c>
      <c r="S1078">
        <v>2646</v>
      </c>
    </row>
    <row r="1079" spans="1:20" x14ac:dyDescent="0.3">
      <c r="A1079">
        <v>1078</v>
      </c>
      <c r="B1079" t="s">
        <v>28</v>
      </c>
      <c r="C1079" t="s">
        <v>33</v>
      </c>
      <c r="D1079" t="s">
        <v>22</v>
      </c>
      <c r="E1079" t="s">
        <v>23</v>
      </c>
      <c r="F1079" t="s">
        <v>5</v>
      </c>
      <c r="H1079" t="s">
        <v>24</v>
      </c>
      <c r="I1079">
        <v>393310</v>
      </c>
      <c r="J1079">
        <v>395955</v>
      </c>
      <c r="K1079" t="s">
        <v>42</v>
      </c>
      <c r="L1079" t="s">
        <v>1019</v>
      </c>
      <c r="O1079" t="s">
        <v>1020</v>
      </c>
      <c r="R1079" t="s">
        <v>1018</v>
      </c>
      <c r="S1079">
        <v>2646</v>
      </c>
      <c r="T1079">
        <v>881</v>
      </c>
    </row>
    <row r="1080" spans="1:20" x14ac:dyDescent="0.3">
      <c r="A1080">
        <v>1079</v>
      </c>
      <c r="B1080" t="s">
        <v>20</v>
      </c>
      <c r="C1080" t="s">
        <v>31</v>
      </c>
      <c r="D1080" t="s">
        <v>22</v>
      </c>
      <c r="E1080" t="s">
        <v>23</v>
      </c>
      <c r="F1080" t="s">
        <v>5</v>
      </c>
      <c r="H1080" t="s">
        <v>24</v>
      </c>
      <c r="I1080">
        <v>396128</v>
      </c>
      <c r="J1080">
        <v>396631</v>
      </c>
      <c r="K1080" t="s">
        <v>42</v>
      </c>
      <c r="R1080" t="s">
        <v>1021</v>
      </c>
      <c r="S1080">
        <v>504</v>
      </c>
    </row>
    <row r="1081" spans="1:20" x14ac:dyDescent="0.3">
      <c r="A1081">
        <v>1080</v>
      </c>
      <c r="B1081" t="s">
        <v>28</v>
      </c>
      <c r="C1081" t="s">
        <v>33</v>
      </c>
      <c r="D1081" t="s">
        <v>22</v>
      </c>
      <c r="E1081" t="s">
        <v>23</v>
      </c>
      <c r="F1081" t="s">
        <v>5</v>
      </c>
      <c r="H1081" t="s">
        <v>24</v>
      </c>
      <c r="I1081">
        <v>396128</v>
      </c>
      <c r="J1081">
        <v>396631</v>
      </c>
      <c r="K1081" t="s">
        <v>42</v>
      </c>
      <c r="L1081" t="s">
        <v>1022</v>
      </c>
      <c r="O1081" t="s">
        <v>1023</v>
      </c>
      <c r="R1081" t="s">
        <v>1021</v>
      </c>
      <c r="S1081">
        <v>504</v>
      </c>
      <c r="T1081">
        <v>167</v>
      </c>
    </row>
    <row r="1082" spans="1:20" x14ac:dyDescent="0.3">
      <c r="A1082">
        <v>1081</v>
      </c>
      <c r="B1082" t="s">
        <v>20</v>
      </c>
      <c r="C1082" t="s">
        <v>31</v>
      </c>
      <c r="D1082" t="s">
        <v>22</v>
      </c>
      <c r="E1082" t="s">
        <v>23</v>
      </c>
      <c r="F1082" t="s">
        <v>5</v>
      </c>
      <c r="H1082" t="s">
        <v>24</v>
      </c>
      <c r="I1082">
        <v>396731</v>
      </c>
      <c r="J1082">
        <v>397858</v>
      </c>
      <c r="K1082" t="s">
        <v>42</v>
      </c>
      <c r="R1082" t="s">
        <v>1024</v>
      </c>
      <c r="S1082">
        <v>1128</v>
      </c>
    </row>
    <row r="1083" spans="1:20" x14ac:dyDescent="0.3">
      <c r="A1083">
        <v>1082</v>
      </c>
      <c r="B1083" t="s">
        <v>28</v>
      </c>
      <c r="C1083" t="s">
        <v>33</v>
      </c>
      <c r="D1083" t="s">
        <v>22</v>
      </c>
      <c r="E1083" t="s">
        <v>23</v>
      </c>
      <c r="F1083" t="s">
        <v>5</v>
      </c>
      <c r="H1083" t="s">
        <v>24</v>
      </c>
      <c r="I1083">
        <v>396731</v>
      </c>
      <c r="J1083">
        <v>397858</v>
      </c>
      <c r="K1083" t="s">
        <v>42</v>
      </c>
      <c r="L1083" t="s">
        <v>1025</v>
      </c>
      <c r="O1083" t="s">
        <v>38</v>
      </c>
      <c r="R1083" t="s">
        <v>1024</v>
      </c>
      <c r="S1083">
        <v>1128</v>
      </c>
      <c r="T1083">
        <v>375</v>
      </c>
    </row>
    <row r="1084" spans="1:20" x14ac:dyDescent="0.3">
      <c r="A1084">
        <v>1083</v>
      </c>
      <c r="B1084" t="s">
        <v>20</v>
      </c>
      <c r="C1084" t="s">
        <v>31</v>
      </c>
      <c r="D1084" t="s">
        <v>22</v>
      </c>
      <c r="E1084" t="s">
        <v>23</v>
      </c>
      <c r="F1084" t="s">
        <v>5</v>
      </c>
      <c r="H1084" t="s">
        <v>24</v>
      </c>
      <c r="I1084">
        <v>398204</v>
      </c>
      <c r="J1084">
        <v>399802</v>
      </c>
      <c r="K1084" t="s">
        <v>42</v>
      </c>
      <c r="R1084" t="s">
        <v>1026</v>
      </c>
      <c r="S1084">
        <v>1599</v>
      </c>
    </row>
    <row r="1085" spans="1:20" x14ac:dyDescent="0.3">
      <c r="A1085">
        <v>1084</v>
      </c>
      <c r="B1085" t="s">
        <v>28</v>
      </c>
      <c r="C1085" t="s">
        <v>33</v>
      </c>
      <c r="D1085" t="s">
        <v>22</v>
      </c>
      <c r="E1085" t="s">
        <v>23</v>
      </c>
      <c r="F1085" t="s">
        <v>5</v>
      </c>
      <c r="H1085" t="s">
        <v>24</v>
      </c>
      <c r="I1085">
        <v>398204</v>
      </c>
      <c r="J1085">
        <v>399802</v>
      </c>
      <c r="K1085" t="s">
        <v>42</v>
      </c>
      <c r="L1085" t="s">
        <v>1027</v>
      </c>
      <c r="O1085" t="s">
        <v>1028</v>
      </c>
      <c r="R1085" t="s">
        <v>1026</v>
      </c>
      <c r="S1085">
        <v>1599</v>
      </c>
      <c r="T1085">
        <v>532</v>
      </c>
    </row>
    <row r="1086" spans="1:20" x14ac:dyDescent="0.3">
      <c r="A1086">
        <v>1085</v>
      </c>
      <c r="B1086" t="s">
        <v>20</v>
      </c>
      <c r="C1086" t="s">
        <v>31</v>
      </c>
      <c r="D1086" t="s">
        <v>22</v>
      </c>
      <c r="E1086" t="s">
        <v>23</v>
      </c>
      <c r="F1086" t="s">
        <v>5</v>
      </c>
      <c r="H1086" t="s">
        <v>24</v>
      </c>
      <c r="I1086">
        <v>400000</v>
      </c>
      <c r="J1086">
        <v>400338</v>
      </c>
      <c r="K1086" t="s">
        <v>25</v>
      </c>
      <c r="R1086" t="s">
        <v>1029</v>
      </c>
      <c r="S1086">
        <v>339</v>
      </c>
    </row>
    <row r="1087" spans="1:20" x14ac:dyDescent="0.3">
      <c r="A1087">
        <v>1086</v>
      </c>
      <c r="B1087" t="s">
        <v>28</v>
      </c>
      <c r="C1087" t="s">
        <v>33</v>
      </c>
      <c r="D1087" t="s">
        <v>22</v>
      </c>
      <c r="E1087" t="s">
        <v>23</v>
      </c>
      <c r="F1087" t="s">
        <v>5</v>
      </c>
      <c r="H1087" t="s">
        <v>24</v>
      </c>
      <c r="I1087">
        <v>400000</v>
      </c>
      <c r="J1087">
        <v>400338</v>
      </c>
      <c r="K1087" t="s">
        <v>25</v>
      </c>
      <c r="L1087" t="s">
        <v>1030</v>
      </c>
      <c r="O1087" t="s">
        <v>38</v>
      </c>
      <c r="R1087" t="s">
        <v>1029</v>
      </c>
      <c r="S1087">
        <v>339</v>
      </c>
      <c r="T1087">
        <v>112</v>
      </c>
    </row>
    <row r="1088" spans="1:20" x14ac:dyDescent="0.3">
      <c r="A1088">
        <v>1087</v>
      </c>
      <c r="B1088" t="s">
        <v>20</v>
      </c>
      <c r="C1088" t="s">
        <v>31</v>
      </c>
      <c r="D1088" t="s">
        <v>22</v>
      </c>
      <c r="E1088" t="s">
        <v>23</v>
      </c>
      <c r="F1088" t="s">
        <v>5</v>
      </c>
      <c r="H1088" t="s">
        <v>24</v>
      </c>
      <c r="I1088">
        <v>400342</v>
      </c>
      <c r="J1088">
        <v>401262</v>
      </c>
      <c r="K1088" t="s">
        <v>25</v>
      </c>
      <c r="R1088" t="s">
        <v>1031</v>
      </c>
      <c r="S1088">
        <v>921</v>
      </c>
    </row>
    <row r="1089" spans="1:20" x14ac:dyDescent="0.3">
      <c r="A1089">
        <v>1088</v>
      </c>
      <c r="B1089" t="s">
        <v>28</v>
      </c>
      <c r="C1089" t="s">
        <v>33</v>
      </c>
      <c r="D1089" t="s">
        <v>22</v>
      </c>
      <c r="E1089" t="s">
        <v>23</v>
      </c>
      <c r="F1089" t="s">
        <v>5</v>
      </c>
      <c r="H1089" t="s">
        <v>24</v>
      </c>
      <c r="I1089">
        <v>400342</v>
      </c>
      <c r="J1089">
        <v>401262</v>
      </c>
      <c r="K1089" t="s">
        <v>25</v>
      </c>
      <c r="L1089" t="s">
        <v>1032</v>
      </c>
      <c r="O1089" t="s">
        <v>1033</v>
      </c>
      <c r="R1089" t="s">
        <v>1031</v>
      </c>
      <c r="S1089">
        <v>921</v>
      </c>
      <c r="T1089">
        <v>306</v>
      </c>
    </row>
    <row r="1090" spans="1:20" x14ac:dyDescent="0.3">
      <c r="A1090">
        <v>1089</v>
      </c>
      <c r="B1090" t="s">
        <v>20</v>
      </c>
      <c r="C1090" t="s">
        <v>31</v>
      </c>
      <c r="D1090" t="s">
        <v>22</v>
      </c>
      <c r="E1090" t="s">
        <v>23</v>
      </c>
      <c r="F1090" t="s">
        <v>5</v>
      </c>
      <c r="H1090" t="s">
        <v>24</v>
      </c>
      <c r="I1090">
        <v>401337</v>
      </c>
      <c r="J1090">
        <v>402293</v>
      </c>
      <c r="K1090" t="s">
        <v>25</v>
      </c>
      <c r="R1090" t="s">
        <v>1034</v>
      </c>
      <c r="S1090">
        <v>957</v>
      </c>
    </row>
    <row r="1091" spans="1:20" x14ac:dyDescent="0.3">
      <c r="A1091">
        <v>1090</v>
      </c>
      <c r="B1091" t="s">
        <v>28</v>
      </c>
      <c r="C1091" t="s">
        <v>33</v>
      </c>
      <c r="D1091" t="s">
        <v>22</v>
      </c>
      <c r="E1091" t="s">
        <v>23</v>
      </c>
      <c r="F1091" t="s">
        <v>5</v>
      </c>
      <c r="H1091" t="s">
        <v>24</v>
      </c>
      <c r="I1091">
        <v>401337</v>
      </c>
      <c r="J1091">
        <v>402293</v>
      </c>
      <c r="K1091" t="s">
        <v>25</v>
      </c>
      <c r="L1091" t="s">
        <v>1035</v>
      </c>
      <c r="O1091" t="s">
        <v>1036</v>
      </c>
      <c r="R1091" t="s">
        <v>1034</v>
      </c>
      <c r="S1091">
        <v>957</v>
      </c>
      <c r="T1091">
        <v>318</v>
      </c>
    </row>
    <row r="1092" spans="1:20" x14ac:dyDescent="0.3">
      <c r="A1092">
        <v>1091</v>
      </c>
      <c r="B1092" t="s">
        <v>20</v>
      </c>
      <c r="C1092" t="s">
        <v>31</v>
      </c>
      <c r="D1092" t="s">
        <v>22</v>
      </c>
      <c r="E1092" t="s">
        <v>23</v>
      </c>
      <c r="F1092" t="s">
        <v>5</v>
      </c>
      <c r="H1092" t="s">
        <v>24</v>
      </c>
      <c r="I1092">
        <v>402350</v>
      </c>
      <c r="J1092">
        <v>403105</v>
      </c>
      <c r="K1092" t="s">
        <v>42</v>
      </c>
      <c r="R1092" t="s">
        <v>1037</v>
      </c>
      <c r="S1092">
        <v>756</v>
      </c>
    </row>
    <row r="1093" spans="1:20" x14ac:dyDescent="0.3">
      <c r="A1093">
        <v>1092</v>
      </c>
      <c r="B1093" t="s">
        <v>28</v>
      </c>
      <c r="C1093" t="s">
        <v>33</v>
      </c>
      <c r="D1093" t="s">
        <v>22</v>
      </c>
      <c r="E1093" t="s">
        <v>23</v>
      </c>
      <c r="F1093" t="s">
        <v>5</v>
      </c>
      <c r="H1093" t="s">
        <v>24</v>
      </c>
      <c r="I1093">
        <v>402350</v>
      </c>
      <c r="J1093">
        <v>403105</v>
      </c>
      <c r="K1093" t="s">
        <v>42</v>
      </c>
      <c r="L1093" t="s">
        <v>1038</v>
      </c>
      <c r="O1093" t="s">
        <v>1039</v>
      </c>
      <c r="R1093" t="s">
        <v>1037</v>
      </c>
      <c r="S1093">
        <v>756</v>
      </c>
      <c r="T1093">
        <v>251</v>
      </c>
    </row>
    <row r="1094" spans="1:20" x14ac:dyDescent="0.3">
      <c r="A1094">
        <v>1093</v>
      </c>
      <c r="B1094" t="s">
        <v>20</v>
      </c>
      <c r="C1094" t="s">
        <v>31</v>
      </c>
      <c r="D1094" t="s">
        <v>22</v>
      </c>
      <c r="E1094" t="s">
        <v>23</v>
      </c>
      <c r="F1094" t="s">
        <v>5</v>
      </c>
      <c r="H1094" t="s">
        <v>24</v>
      </c>
      <c r="I1094">
        <v>403264</v>
      </c>
      <c r="J1094">
        <v>404889</v>
      </c>
      <c r="K1094" t="s">
        <v>25</v>
      </c>
      <c r="R1094" t="s">
        <v>1040</v>
      </c>
      <c r="S1094">
        <v>1626</v>
      </c>
    </row>
    <row r="1095" spans="1:20" x14ac:dyDescent="0.3">
      <c r="A1095">
        <v>1094</v>
      </c>
      <c r="B1095" t="s">
        <v>28</v>
      </c>
      <c r="C1095" t="s">
        <v>33</v>
      </c>
      <c r="D1095" t="s">
        <v>22</v>
      </c>
      <c r="E1095" t="s">
        <v>23</v>
      </c>
      <c r="F1095" t="s">
        <v>5</v>
      </c>
      <c r="H1095" t="s">
        <v>24</v>
      </c>
      <c r="I1095">
        <v>403264</v>
      </c>
      <c r="J1095">
        <v>404889</v>
      </c>
      <c r="K1095" t="s">
        <v>25</v>
      </c>
      <c r="L1095" t="s">
        <v>1041</v>
      </c>
      <c r="O1095" t="s">
        <v>1042</v>
      </c>
      <c r="R1095" t="s">
        <v>1040</v>
      </c>
      <c r="S1095">
        <v>1626</v>
      </c>
      <c r="T1095">
        <v>541</v>
      </c>
    </row>
    <row r="1096" spans="1:20" x14ac:dyDescent="0.3">
      <c r="A1096">
        <v>1095</v>
      </c>
      <c r="B1096" t="s">
        <v>20</v>
      </c>
      <c r="C1096" t="s">
        <v>31</v>
      </c>
      <c r="D1096" t="s">
        <v>22</v>
      </c>
      <c r="E1096" t="s">
        <v>23</v>
      </c>
      <c r="F1096" t="s">
        <v>5</v>
      </c>
      <c r="H1096" t="s">
        <v>24</v>
      </c>
      <c r="I1096">
        <v>404910</v>
      </c>
      <c r="J1096">
        <v>406997</v>
      </c>
      <c r="K1096" t="s">
        <v>25</v>
      </c>
      <c r="R1096" t="s">
        <v>1043</v>
      </c>
      <c r="S1096">
        <v>2088</v>
      </c>
    </row>
    <row r="1097" spans="1:20" x14ac:dyDescent="0.3">
      <c r="A1097">
        <v>1096</v>
      </c>
      <c r="B1097" t="s">
        <v>28</v>
      </c>
      <c r="C1097" t="s">
        <v>33</v>
      </c>
      <c r="D1097" t="s">
        <v>22</v>
      </c>
      <c r="E1097" t="s">
        <v>23</v>
      </c>
      <c r="F1097" t="s">
        <v>5</v>
      </c>
      <c r="H1097" t="s">
        <v>24</v>
      </c>
      <c r="I1097">
        <v>404910</v>
      </c>
      <c r="J1097">
        <v>406997</v>
      </c>
      <c r="K1097" t="s">
        <v>25</v>
      </c>
      <c r="L1097" t="s">
        <v>1044</v>
      </c>
      <c r="O1097" t="s">
        <v>48</v>
      </c>
      <c r="R1097" t="s">
        <v>1043</v>
      </c>
      <c r="S1097">
        <v>2088</v>
      </c>
      <c r="T1097">
        <v>695</v>
      </c>
    </row>
    <row r="1098" spans="1:20" x14ac:dyDescent="0.3">
      <c r="A1098">
        <v>1097</v>
      </c>
      <c r="B1098" t="s">
        <v>20</v>
      </c>
      <c r="C1098" t="s">
        <v>31</v>
      </c>
      <c r="D1098" t="s">
        <v>22</v>
      </c>
      <c r="E1098" t="s">
        <v>23</v>
      </c>
      <c r="F1098" t="s">
        <v>5</v>
      </c>
      <c r="H1098" t="s">
        <v>24</v>
      </c>
      <c r="I1098">
        <v>407055</v>
      </c>
      <c r="J1098">
        <v>407792</v>
      </c>
      <c r="K1098" t="s">
        <v>25</v>
      </c>
      <c r="R1098" t="s">
        <v>1045</v>
      </c>
      <c r="S1098">
        <v>738</v>
      </c>
    </row>
    <row r="1099" spans="1:20" x14ac:dyDescent="0.3">
      <c r="A1099">
        <v>1098</v>
      </c>
      <c r="B1099" t="s">
        <v>28</v>
      </c>
      <c r="C1099" t="s">
        <v>33</v>
      </c>
      <c r="D1099" t="s">
        <v>22</v>
      </c>
      <c r="E1099" t="s">
        <v>23</v>
      </c>
      <c r="F1099" t="s">
        <v>5</v>
      </c>
      <c r="H1099" t="s">
        <v>24</v>
      </c>
      <c r="I1099">
        <v>407055</v>
      </c>
      <c r="J1099">
        <v>407792</v>
      </c>
      <c r="K1099" t="s">
        <v>25</v>
      </c>
      <c r="L1099" t="s">
        <v>1046</v>
      </c>
      <c r="O1099" t="s">
        <v>38</v>
      </c>
      <c r="R1099" t="s">
        <v>1045</v>
      </c>
      <c r="S1099">
        <v>738</v>
      </c>
      <c r="T1099">
        <v>245</v>
      </c>
    </row>
    <row r="1100" spans="1:20" x14ac:dyDescent="0.3">
      <c r="A1100">
        <v>1099</v>
      </c>
      <c r="B1100" t="s">
        <v>20</v>
      </c>
      <c r="C1100" t="s">
        <v>31</v>
      </c>
      <c r="D1100" t="s">
        <v>22</v>
      </c>
      <c r="E1100" t="s">
        <v>23</v>
      </c>
      <c r="F1100" t="s">
        <v>5</v>
      </c>
      <c r="H1100" t="s">
        <v>24</v>
      </c>
      <c r="I1100">
        <v>407807</v>
      </c>
      <c r="J1100">
        <v>408628</v>
      </c>
      <c r="K1100" t="s">
        <v>42</v>
      </c>
      <c r="R1100" t="s">
        <v>1047</v>
      </c>
      <c r="S1100">
        <v>822</v>
      </c>
    </row>
    <row r="1101" spans="1:20" x14ac:dyDescent="0.3">
      <c r="A1101">
        <v>1100</v>
      </c>
      <c r="B1101" t="s">
        <v>28</v>
      </c>
      <c r="C1101" t="s">
        <v>33</v>
      </c>
      <c r="D1101" t="s">
        <v>22</v>
      </c>
      <c r="E1101" t="s">
        <v>23</v>
      </c>
      <c r="F1101" t="s">
        <v>5</v>
      </c>
      <c r="H1101" t="s">
        <v>24</v>
      </c>
      <c r="I1101">
        <v>407807</v>
      </c>
      <c r="J1101">
        <v>408628</v>
      </c>
      <c r="K1101" t="s">
        <v>42</v>
      </c>
      <c r="L1101" t="s">
        <v>1048</v>
      </c>
      <c r="O1101" t="s">
        <v>1049</v>
      </c>
      <c r="R1101" t="s">
        <v>1047</v>
      </c>
      <c r="S1101">
        <v>822</v>
      </c>
      <c r="T1101">
        <v>273</v>
      </c>
    </row>
    <row r="1102" spans="1:20" x14ac:dyDescent="0.3">
      <c r="A1102">
        <v>1101</v>
      </c>
      <c r="B1102" t="s">
        <v>20</v>
      </c>
      <c r="C1102" t="s">
        <v>31</v>
      </c>
      <c r="D1102" t="s">
        <v>22</v>
      </c>
      <c r="E1102" t="s">
        <v>23</v>
      </c>
      <c r="F1102" t="s">
        <v>5</v>
      </c>
      <c r="H1102" t="s">
        <v>24</v>
      </c>
      <c r="I1102">
        <v>408625</v>
      </c>
      <c r="J1102">
        <v>409731</v>
      </c>
      <c r="K1102" t="s">
        <v>42</v>
      </c>
      <c r="R1102" t="s">
        <v>1050</v>
      </c>
      <c r="S1102">
        <v>1107</v>
      </c>
    </row>
    <row r="1103" spans="1:20" x14ac:dyDescent="0.3">
      <c r="A1103">
        <v>1102</v>
      </c>
      <c r="B1103" t="s">
        <v>28</v>
      </c>
      <c r="C1103" t="s">
        <v>33</v>
      </c>
      <c r="D1103" t="s">
        <v>22</v>
      </c>
      <c r="E1103" t="s">
        <v>23</v>
      </c>
      <c r="F1103" t="s">
        <v>5</v>
      </c>
      <c r="H1103" t="s">
        <v>24</v>
      </c>
      <c r="I1103">
        <v>408625</v>
      </c>
      <c r="J1103">
        <v>409731</v>
      </c>
      <c r="K1103" t="s">
        <v>42</v>
      </c>
      <c r="L1103" t="s">
        <v>1051</v>
      </c>
      <c r="O1103" t="s">
        <v>1052</v>
      </c>
      <c r="R1103" t="s">
        <v>1050</v>
      </c>
      <c r="S1103">
        <v>1107</v>
      </c>
      <c r="T1103">
        <v>368</v>
      </c>
    </row>
    <row r="1104" spans="1:20" x14ac:dyDescent="0.3">
      <c r="A1104">
        <v>1103</v>
      </c>
      <c r="B1104" t="s">
        <v>20</v>
      </c>
      <c r="C1104" t="s">
        <v>31</v>
      </c>
      <c r="D1104" t="s">
        <v>22</v>
      </c>
      <c r="E1104" t="s">
        <v>23</v>
      </c>
      <c r="F1104" t="s">
        <v>5</v>
      </c>
      <c r="H1104" t="s">
        <v>24</v>
      </c>
      <c r="I1104">
        <v>409877</v>
      </c>
      <c r="J1104">
        <v>410950</v>
      </c>
      <c r="K1104" t="s">
        <v>25</v>
      </c>
      <c r="R1104" t="s">
        <v>1053</v>
      </c>
      <c r="S1104">
        <v>1074</v>
      </c>
    </row>
    <row r="1105" spans="1:21" x14ac:dyDescent="0.3">
      <c r="A1105">
        <v>1104</v>
      </c>
      <c r="B1105" t="s">
        <v>28</v>
      </c>
      <c r="C1105" t="s">
        <v>33</v>
      </c>
      <c r="D1105" t="s">
        <v>22</v>
      </c>
      <c r="E1105" t="s">
        <v>23</v>
      </c>
      <c r="F1105" t="s">
        <v>5</v>
      </c>
      <c r="H1105" t="s">
        <v>24</v>
      </c>
      <c r="I1105">
        <v>409877</v>
      </c>
      <c r="J1105">
        <v>410950</v>
      </c>
      <c r="K1105" t="s">
        <v>25</v>
      </c>
      <c r="L1105" t="s">
        <v>1054</v>
      </c>
      <c r="O1105" t="s">
        <v>1055</v>
      </c>
      <c r="R1105" t="s">
        <v>1053</v>
      </c>
      <c r="S1105">
        <v>1074</v>
      </c>
      <c r="T1105">
        <v>357</v>
      </c>
    </row>
    <row r="1106" spans="1:21" x14ac:dyDescent="0.3">
      <c r="A1106">
        <v>1105</v>
      </c>
      <c r="B1106" t="s">
        <v>20</v>
      </c>
      <c r="C1106" t="s">
        <v>31</v>
      </c>
      <c r="D1106" t="s">
        <v>22</v>
      </c>
      <c r="E1106" t="s">
        <v>23</v>
      </c>
      <c r="F1106" t="s">
        <v>5</v>
      </c>
      <c r="H1106" t="s">
        <v>24</v>
      </c>
      <c r="I1106">
        <v>410960</v>
      </c>
      <c r="J1106">
        <v>411688</v>
      </c>
      <c r="K1106" t="s">
        <v>25</v>
      </c>
      <c r="R1106" t="s">
        <v>1056</v>
      </c>
      <c r="S1106">
        <v>729</v>
      </c>
    </row>
    <row r="1107" spans="1:21" x14ac:dyDescent="0.3">
      <c r="A1107">
        <v>1106</v>
      </c>
      <c r="B1107" t="s">
        <v>28</v>
      </c>
      <c r="C1107" t="s">
        <v>33</v>
      </c>
      <c r="D1107" t="s">
        <v>22</v>
      </c>
      <c r="E1107" t="s">
        <v>23</v>
      </c>
      <c r="F1107" t="s">
        <v>5</v>
      </c>
      <c r="H1107" t="s">
        <v>24</v>
      </c>
      <c r="I1107">
        <v>410960</v>
      </c>
      <c r="J1107">
        <v>411688</v>
      </c>
      <c r="K1107" t="s">
        <v>25</v>
      </c>
      <c r="L1107" t="s">
        <v>1057</v>
      </c>
      <c r="O1107" t="s">
        <v>1058</v>
      </c>
      <c r="R1107" t="s">
        <v>1056</v>
      </c>
      <c r="S1107">
        <v>729</v>
      </c>
      <c r="T1107">
        <v>242</v>
      </c>
    </row>
    <row r="1108" spans="1:21" x14ac:dyDescent="0.3">
      <c r="A1108">
        <v>1107</v>
      </c>
      <c r="B1108" t="s">
        <v>20</v>
      </c>
      <c r="C1108" t="s">
        <v>31</v>
      </c>
      <c r="D1108" t="s">
        <v>22</v>
      </c>
      <c r="E1108" t="s">
        <v>23</v>
      </c>
      <c r="F1108" t="s">
        <v>5</v>
      </c>
      <c r="H1108" t="s">
        <v>24</v>
      </c>
      <c r="I1108">
        <v>411751</v>
      </c>
      <c r="J1108">
        <v>412248</v>
      </c>
      <c r="K1108" t="s">
        <v>42</v>
      </c>
      <c r="R1108" t="s">
        <v>1059</v>
      </c>
      <c r="S1108">
        <v>498</v>
      </c>
    </row>
    <row r="1109" spans="1:21" x14ac:dyDescent="0.3">
      <c r="A1109">
        <v>1108</v>
      </c>
      <c r="B1109" t="s">
        <v>28</v>
      </c>
      <c r="C1109" t="s">
        <v>33</v>
      </c>
      <c r="D1109" t="s">
        <v>22</v>
      </c>
      <c r="E1109" t="s">
        <v>23</v>
      </c>
      <c r="F1109" t="s">
        <v>5</v>
      </c>
      <c r="H1109" t="s">
        <v>24</v>
      </c>
      <c r="I1109">
        <v>411751</v>
      </c>
      <c r="J1109">
        <v>412248</v>
      </c>
      <c r="K1109" t="s">
        <v>42</v>
      </c>
      <c r="L1109" t="s">
        <v>1060</v>
      </c>
      <c r="O1109" t="s">
        <v>1061</v>
      </c>
      <c r="R1109" t="s">
        <v>1059</v>
      </c>
      <c r="S1109">
        <v>498</v>
      </c>
      <c r="T1109">
        <v>165</v>
      </c>
    </row>
    <row r="1110" spans="1:21" x14ac:dyDescent="0.3">
      <c r="A1110">
        <v>1109</v>
      </c>
      <c r="B1110" t="s">
        <v>20</v>
      </c>
      <c r="C1110" t="s">
        <v>21</v>
      </c>
      <c r="D1110" t="s">
        <v>22</v>
      </c>
      <c r="E1110" t="s">
        <v>23</v>
      </c>
      <c r="F1110" t="s">
        <v>5</v>
      </c>
      <c r="H1110" t="s">
        <v>24</v>
      </c>
      <c r="I1110">
        <v>412375</v>
      </c>
      <c r="J1110">
        <v>412892</v>
      </c>
      <c r="K1110" t="s">
        <v>42</v>
      </c>
      <c r="R1110" t="s">
        <v>1062</v>
      </c>
      <c r="S1110">
        <v>518</v>
      </c>
      <c r="U1110" t="s">
        <v>27</v>
      </c>
    </row>
    <row r="1111" spans="1:21" x14ac:dyDescent="0.3">
      <c r="A1111">
        <v>1110</v>
      </c>
      <c r="B1111" t="s">
        <v>28</v>
      </c>
      <c r="C1111" t="s">
        <v>29</v>
      </c>
      <c r="D1111" t="s">
        <v>22</v>
      </c>
      <c r="E1111" t="s">
        <v>23</v>
      </c>
      <c r="F1111" t="s">
        <v>5</v>
      </c>
      <c r="H1111" t="s">
        <v>24</v>
      </c>
      <c r="I1111">
        <v>412375</v>
      </c>
      <c r="J1111">
        <v>412892</v>
      </c>
      <c r="K1111" t="s">
        <v>42</v>
      </c>
      <c r="O1111" t="s">
        <v>77</v>
      </c>
      <c r="R1111" t="s">
        <v>1062</v>
      </c>
      <c r="S1111">
        <v>518</v>
      </c>
      <c r="U1111" t="s">
        <v>27</v>
      </c>
    </row>
    <row r="1112" spans="1:21" x14ac:dyDescent="0.3">
      <c r="A1112">
        <v>1111</v>
      </c>
      <c r="B1112" t="s">
        <v>20</v>
      </c>
      <c r="C1112" t="s">
        <v>31</v>
      </c>
      <c r="D1112" t="s">
        <v>22</v>
      </c>
      <c r="E1112" t="s">
        <v>23</v>
      </c>
      <c r="F1112" t="s">
        <v>5</v>
      </c>
      <c r="H1112" t="s">
        <v>24</v>
      </c>
      <c r="I1112">
        <v>413053</v>
      </c>
      <c r="J1112">
        <v>413733</v>
      </c>
      <c r="K1112" t="s">
        <v>25</v>
      </c>
      <c r="R1112" t="s">
        <v>1063</v>
      </c>
      <c r="S1112">
        <v>681</v>
      </c>
    </row>
    <row r="1113" spans="1:21" x14ac:dyDescent="0.3">
      <c r="A1113">
        <v>1112</v>
      </c>
      <c r="B1113" t="s">
        <v>28</v>
      </c>
      <c r="C1113" t="s">
        <v>33</v>
      </c>
      <c r="D1113" t="s">
        <v>22</v>
      </c>
      <c r="E1113" t="s">
        <v>23</v>
      </c>
      <c r="F1113" t="s">
        <v>5</v>
      </c>
      <c r="H1113" t="s">
        <v>24</v>
      </c>
      <c r="I1113">
        <v>413053</v>
      </c>
      <c r="J1113">
        <v>413733</v>
      </c>
      <c r="K1113" t="s">
        <v>25</v>
      </c>
      <c r="L1113" t="s">
        <v>1064</v>
      </c>
      <c r="O1113" t="s">
        <v>1065</v>
      </c>
      <c r="R1113" t="s">
        <v>1063</v>
      </c>
      <c r="S1113">
        <v>681</v>
      </c>
      <c r="T1113">
        <v>226</v>
      </c>
    </row>
    <row r="1114" spans="1:21" x14ac:dyDescent="0.3">
      <c r="A1114">
        <v>1113</v>
      </c>
      <c r="B1114" t="s">
        <v>20</v>
      </c>
      <c r="C1114" t="s">
        <v>31</v>
      </c>
      <c r="D1114" t="s">
        <v>22</v>
      </c>
      <c r="E1114" t="s">
        <v>23</v>
      </c>
      <c r="F1114" t="s">
        <v>5</v>
      </c>
      <c r="H1114" t="s">
        <v>24</v>
      </c>
      <c r="I1114">
        <v>413730</v>
      </c>
      <c r="J1114">
        <v>414587</v>
      </c>
      <c r="K1114" t="s">
        <v>25</v>
      </c>
      <c r="R1114" t="s">
        <v>1066</v>
      </c>
      <c r="S1114">
        <v>858</v>
      </c>
    </row>
    <row r="1115" spans="1:21" x14ac:dyDescent="0.3">
      <c r="A1115">
        <v>1114</v>
      </c>
      <c r="B1115" t="s">
        <v>28</v>
      </c>
      <c r="C1115" t="s">
        <v>33</v>
      </c>
      <c r="D1115" t="s">
        <v>22</v>
      </c>
      <c r="E1115" t="s">
        <v>23</v>
      </c>
      <c r="F1115" t="s">
        <v>5</v>
      </c>
      <c r="H1115" t="s">
        <v>24</v>
      </c>
      <c r="I1115">
        <v>413730</v>
      </c>
      <c r="J1115">
        <v>414587</v>
      </c>
      <c r="K1115" t="s">
        <v>25</v>
      </c>
      <c r="L1115" t="s">
        <v>1067</v>
      </c>
      <c r="O1115" t="s">
        <v>1068</v>
      </c>
      <c r="R1115" t="s">
        <v>1066</v>
      </c>
      <c r="S1115">
        <v>858</v>
      </c>
      <c r="T1115">
        <v>285</v>
      </c>
    </row>
    <row r="1116" spans="1:21" x14ac:dyDescent="0.3">
      <c r="A1116">
        <v>1115</v>
      </c>
      <c r="B1116" t="s">
        <v>20</v>
      </c>
      <c r="C1116" t="s">
        <v>31</v>
      </c>
      <c r="D1116" t="s">
        <v>22</v>
      </c>
      <c r="E1116" t="s">
        <v>23</v>
      </c>
      <c r="F1116" t="s">
        <v>5</v>
      </c>
      <c r="H1116" t="s">
        <v>24</v>
      </c>
      <c r="I1116">
        <v>414722</v>
      </c>
      <c r="J1116">
        <v>416149</v>
      </c>
      <c r="K1116" t="s">
        <v>25</v>
      </c>
      <c r="R1116" t="s">
        <v>1069</v>
      </c>
      <c r="S1116">
        <v>1428</v>
      </c>
    </row>
    <row r="1117" spans="1:21" x14ac:dyDescent="0.3">
      <c r="A1117">
        <v>1116</v>
      </c>
      <c r="B1117" t="s">
        <v>28</v>
      </c>
      <c r="C1117" t="s">
        <v>33</v>
      </c>
      <c r="D1117" t="s">
        <v>22</v>
      </c>
      <c r="E1117" t="s">
        <v>23</v>
      </c>
      <c r="F1117" t="s">
        <v>5</v>
      </c>
      <c r="H1117" t="s">
        <v>24</v>
      </c>
      <c r="I1117">
        <v>414722</v>
      </c>
      <c r="J1117">
        <v>416149</v>
      </c>
      <c r="K1117" t="s">
        <v>25</v>
      </c>
      <c r="L1117" t="s">
        <v>1070</v>
      </c>
      <c r="O1117" t="s">
        <v>1071</v>
      </c>
      <c r="R1117" t="s">
        <v>1069</v>
      </c>
      <c r="S1117">
        <v>1428</v>
      </c>
      <c r="T1117">
        <v>475</v>
      </c>
    </row>
    <row r="1118" spans="1:21" x14ac:dyDescent="0.3">
      <c r="A1118">
        <v>1117</v>
      </c>
      <c r="B1118" t="s">
        <v>20</v>
      </c>
      <c r="C1118" t="s">
        <v>31</v>
      </c>
      <c r="D1118" t="s">
        <v>22</v>
      </c>
      <c r="E1118" t="s">
        <v>23</v>
      </c>
      <c r="F1118" t="s">
        <v>5</v>
      </c>
      <c r="H1118" t="s">
        <v>24</v>
      </c>
      <c r="I1118">
        <v>416285</v>
      </c>
      <c r="J1118">
        <v>416917</v>
      </c>
      <c r="K1118" t="s">
        <v>25</v>
      </c>
      <c r="R1118" t="s">
        <v>1072</v>
      </c>
      <c r="S1118">
        <v>633</v>
      </c>
    </row>
    <row r="1119" spans="1:21" x14ac:dyDescent="0.3">
      <c r="A1119">
        <v>1118</v>
      </c>
      <c r="B1119" t="s">
        <v>28</v>
      </c>
      <c r="C1119" t="s">
        <v>33</v>
      </c>
      <c r="D1119" t="s">
        <v>22</v>
      </c>
      <c r="E1119" t="s">
        <v>23</v>
      </c>
      <c r="F1119" t="s">
        <v>5</v>
      </c>
      <c r="H1119" t="s">
        <v>24</v>
      </c>
      <c r="I1119">
        <v>416285</v>
      </c>
      <c r="J1119">
        <v>416917</v>
      </c>
      <c r="K1119" t="s">
        <v>25</v>
      </c>
      <c r="L1119" t="s">
        <v>1073</v>
      </c>
      <c r="O1119" t="s">
        <v>1074</v>
      </c>
      <c r="R1119" t="s">
        <v>1072</v>
      </c>
      <c r="S1119">
        <v>633</v>
      </c>
      <c r="T1119">
        <v>210</v>
      </c>
    </row>
    <row r="1120" spans="1:21" x14ac:dyDescent="0.3">
      <c r="A1120">
        <v>1119</v>
      </c>
      <c r="B1120" t="s">
        <v>20</v>
      </c>
      <c r="C1120" t="s">
        <v>31</v>
      </c>
      <c r="D1120" t="s">
        <v>22</v>
      </c>
      <c r="E1120" t="s">
        <v>23</v>
      </c>
      <c r="F1120" t="s">
        <v>5</v>
      </c>
      <c r="H1120" t="s">
        <v>24</v>
      </c>
      <c r="I1120">
        <v>416897</v>
      </c>
      <c r="J1120">
        <v>418111</v>
      </c>
      <c r="K1120" t="s">
        <v>42</v>
      </c>
      <c r="R1120" t="s">
        <v>1075</v>
      </c>
      <c r="S1120">
        <v>1215</v>
      </c>
    </row>
    <row r="1121" spans="1:20" x14ac:dyDescent="0.3">
      <c r="A1121">
        <v>1120</v>
      </c>
      <c r="B1121" t="s">
        <v>28</v>
      </c>
      <c r="C1121" t="s">
        <v>33</v>
      </c>
      <c r="D1121" t="s">
        <v>22</v>
      </c>
      <c r="E1121" t="s">
        <v>23</v>
      </c>
      <c r="F1121" t="s">
        <v>5</v>
      </c>
      <c r="H1121" t="s">
        <v>24</v>
      </c>
      <c r="I1121">
        <v>416897</v>
      </c>
      <c r="J1121">
        <v>418111</v>
      </c>
      <c r="K1121" t="s">
        <v>42</v>
      </c>
      <c r="L1121" t="s">
        <v>1076</v>
      </c>
      <c r="O1121" t="s">
        <v>38</v>
      </c>
      <c r="R1121" t="s">
        <v>1075</v>
      </c>
      <c r="S1121">
        <v>1215</v>
      </c>
      <c r="T1121">
        <v>404</v>
      </c>
    </row>
    <row r="1122" spans="1:20" x14ac:dyDescent="0.3">
      <c r="A1122">
        <v>1121</v>
      </c>
      <c r="B1122" t="s">
        <v>20</v>
      </c>
      <c r="C1122" t="s">
        <v>31</v>
      </c>
      <c r="D1122" t="s">
        <v>22</v>
      </c>
      <c r="E1122" t="s">
        <v>23</v>
      </c>
      <c r="F1122" t="s">
        <v>5</v>
      </c>
      <c r="H1122" t="s">
        <v>24</v>
      </c>
      <c r="I1122">
        <v>418122</v>
      </c>
      <c r="J1122">
        <v>419036</v>
      </c>
      <c r="K1122" t="s">
        <v>42</v>
      </c>
      <c r="R1122" t="s">
        <v>1077</v>
      </c>
      <c r="S1122">
        <v>915</v>
      </c>
    </row>
    <row r="1123" spans="1:20" x14ac:dyDescent="0.3">
      <c r="A1123">
        <v>1122</v>
      </c>
      <c r="B1123" t="s">
        <v>28</v>
      </c>
      <c r="C1123" t="s">
        <v>33</v>
      </c>
      <c r="D1123" t="s">
        <v>22</v>
      </c>
      <c r="E1123" t="s">
        <v>23</v>
      </c>
      <c r="F1123" t="s">
        <v>5</v>
      </c>
      <c r="H1123" t="s">
        <v>24</v>
      </c>
      <c r="I1123">
        <v>418122</v>
      </c>
      <c r="J1123">
        <v>419036</v>
      </c>
      <c r="K1123" t="s">
        <v>42</v>
      </c>
      <c r="L1123" t="s">
        <v>1078</v>
      </c>
      <c r="O1123" t="s">
        <v>150</v>
      </c>
      <c r="R1123" t="s">
        <v>1077</v>
      </c>
      <c r="S1123">
        <v>915</v>
      </c>
      <c r="T1123">
        <v>304</v>
      </c>
    </row>
    <row r="1124" spans="1:20" x14ac:dyDescent="0.3">
      <c r="A1124">
        <v>1123</v>
      </c>
      <c r="B1124" t="s">
        <v>20</v>
      </c>
      <c r="C1124" t="s">
        <v>31</v>
      </c>
      <c r="D1124" t="s">
        <v>22</v>
      </c>
      <c r="E1124" t="s">
        <v>23</v>
      </c>
      <c r="F1124" t="s">
        <v>5</v>
      </c>
      <c r="H1124" t="s">
        <v>24</v>
      </c>
      <c r="I1124">
        <v>419175</v>
      </c>
      <c r="J1124">
        <v>420398</v>
      </c>
      <c r="K1124" t="s">
        <v>25</v>
      </c>
      <c r="R1124" t="s">
        <v>1079</v>
      </c>
      <c r="S1124">
        <v>1224</v>
      </c>
    </row>
    <row r="1125" spans="1:20" x14ac:dyDescent="0.3">
      <c r="A1125">
        <v>1124</v>
      </c>
      <c r="B1125" t="s">
        <v>28</v>
      </c>
      <c r="C1125" t="s">
        <v>33</v>
      </c>
      <c r="D1125" t="s">
        <v>22</v>
      </c>
      <c r="E1125" t="s">
        <v>23</v>
      </c>
      <c r="F1125" t="s">
        <v>5</v>
      </c>
      <c r="H1125" t="s">
        <v>24</v>
      </c>
      <c r="I1125">
        <v>419175</v>
      </c>
      <c r="J1125">
        <v>420398</v>
      </c>
      <c r="K1125" t="s">
        <v>25</v>
      </c>
      <c r="L1125" t="s">
        <v>1080</v>
      </c>
      <c r="O1125" t="s">
        <v>1081</v>
      </c>
      <c r="R1125" t="s">
        <v>1079</v>
      </c>
      <c r="S1125">
        <v>1224</v>
      </c>
      <c r="T1125">
        <v>407</v>
      </c>
    </row>
    <row r="1126" spans="1:20" x14ac:dyDescent="0.3">
      <c r="A1126">
        <v>1125</v>
      </c>
      <c r="B1126" t="s">
        <v>20</v>
      </c>
      <c r="C1126" t="s">
        <v>31</v>
      </c>
      <c r="D1126" t="s">
        <v>22</v>
      </c>
      <c r="E1126" t="s">
        <v>23</v>
      </c>
      <c r="F1126" t="s">
        <v>5</v>
      </c>
      <c r="H1126" t="s">
        <v>24</v>
      </c>
      <c r="I1126">
        <v>420395</v>
      </c>
      <c r="J1126">
        <v>421186</v>
      </c>
      <c r="K1126" t="s">
        <v>25</v>
      </c>
      <c r="R1126" t="s">
        <v>1082</v>
      </c>
      <c r="S1126">
        <v>792</v>
      </c>
    </row>
    <row r="1127" spans="1:20" x14ac:dyDescent="0.3">
      <c r="A1127">
        <v>1126</v>
      </c>
      <c r="B1127" t="s">
        <v>28</v>
      </c>
      <c r="C1127" t="s">
        <v>33</v>
      </c>
      <c r="D1127" t="s">
        <v>22</v>
      </c>
      <c r="E1127" t="s">
        <v>23</v>
      </c>
      <c r="F1127" t="s">
        <v>5</v>
      </c>
      <c r="H1127" t="s">
        <v>24</v>
      </c>
      <c r="I1127">
        <v>420395</v>
      </c>
      <c r="J1127">
        <v>421186</v>
      </c>
      <c r="K1127" t="s">
        <v>25</v>
      </c>
      <c r="L1127" t="s">
        <v>1083</v>
      </c>
      <c r="O1127" t="s">
        <v>1081</v>
      </c>
      <c r="R1127" t="s">
        <v>1082</v>
      </c>
      <c r="S1127">
        <v>792</v>
      </c>
      <c r="T1127">
        <v>263</v>
      </c>
    </row>
    <row r="1128" spans="1:20" x14ac:dyDescent="0.3">
      <c r="A1128">
        <v>1127</v>
      </c>
      <c r="B1128" t="s">
        <v>20</v>
      </c>
      <c r="C1128" t="s">
        <v>31</v>
      </c>
      <c r="D1128" t="s">
        <v>22</v>
      </c>
      <c r="E1128" t="s">
        <v>23</v>
      </c>
      <c r="F1128" t="s">
        <v>5</v>
      </c>
      <c r="H1128" t="s">
        <v>24</v>
      </c>
      <c r="I1128">
        <v>421173</v>
      </c>
      <c r="J1128">
        <v>422057</v>
      </c>
      <c r="K1128" t="s">
        <v>25</v>
      </c>
      <c r="R1128" t="s">
        <v>1084</v>
      </c>
      <c r="S1128">
        <v>885</v>
      </c>
    </row>
    <row r="1129" spans="1:20" x14ac:dyDescent="0.3">
      <c r="A1129">
        <v>1128</v>
      </c>
      <c r="B1129" t="s">
        <v>28</v>
      </c>
      <c r="C1129" t="s">
        <v>33</v>
      </c>
      <c r="D1129" t="s">
        <v>22</v>
      </c>
      <c r="E1129" t="s">
        <v>23</v>
      </c>
      <c r="F1129" t="s">
        <v>5</v>
      </c>
      <c r="H1129" t="s">
        <v>24</v>
      </c>
      <c r="I1129">
        <v>421173</v>
      </c>
      <c r="J1129">
        <v>422057</v>
      </c>
      <c r="K1129" t="s">
        <v>25</v>
      </c>
      <c r="L1129" t="s">
        <v>1085</v>
      </c>
      <c r="O1129" t="s">
        <v>1086</v>
      </c>
      <c r="R1129" t="s">
        <v>1084</v>
      </c>
      <c r="S1129">
        <v>885</v>
      </c>
      <c r="T1129">
        <v>294</v>
      </c>
    </row>
    <row r="1130" spans="1:20" x14ac:dyDescent="0.3">
      <c r="A1130">
        <v>1129</v>
      </c>
      <c r="B1130" t="s">
        <v>20</v>
      </c>
      <c r="C1130" t="s">
        <v>31</v>
      </c>
      <c r="D1130" t="s">
        <v>22</v>
      </c>
      <c r="E1130" t="s">
        <v>23</v>
      </c>
      <c r="F1130" t="s">
        <v>5</v>
      </c>
      <c r="H1130" t="s">
        <v>24</v>
      </c>
      <c r="I1130">
        <v>422164</v>
      </c>
      <c r="J1130">
        <v>422685</v>
      </c>
      <c r="K1130" t="s">
        <v>25</v>
      </c>
      <c r="R1130" t="s">
        <v>1087</v>
      </c>
      <c r="S1130">
        <v>522</v>
      </c>
    </row>
    <row r="1131" spans="1:20" x14ac:dyDescent="0.3">
      <c r="A1131">
        <v>1130</v>
      </c>
      <c r="B1131" t="s">
        <v>28</v>
      </c>
      <c r="C1131" t="s">
        <v>33</v>
      </c>
      <c r="D1131" t="s">
        <v>22</v>
      </c>
      <c r="E1131" t="s">
        <v>23</v>
      </c>
      <c r="F1131" t="s">
        <v>5</v>
      </c>
      <c r="H1131" t="s">
        <v>24</v>
      </c>
      <c r="I1131">
        <v>422164</v>
      </c>
      <c r="J1131">
        <v>422685</v>
      </c>
      <c r="K1131" t="s">
        <v>25</v>
      </c>
      <c r="L1131" t="s">
        <v>1088</v>
      </c>
      <c r="O1131" t="s">
        <v>38</v>
      </c>
      <c r="R1131" t="s">
        <v>1087</v>
      </c>
      <c r="S1131">
        <v>522</v>
      </c>
      <c r="T1131">
        <v>173</v>
      </c>
    </row>
    <row r="1132" spans="1:20" x14ac:dyDescent="0.3">
      <c r="A1132">
        <v>1131</v>
      </c>
      <c r="B1132" t="s">
        <v>20</v>
      </c>
      <c r="C1132" t="s">
        <v>31</v>
      </c>
      <c r="D1132" t="s">
        <v>22</v>
      </c>
      <c r="E1132" t="s">
        <v>23</v>
      </c>
      <c r="F1132" t="s">
        <v>5</v>
      </c>
      <c r="H1132" t="s">
        <v>24</v>
      </c>
      <c r="I1132">
        <v>422828</v>
      </c>
      <c r="J1132">
        <v>423463</v>
      </c>
      <c r="K1132" t="s">
        <v>25</v>
      </c>
      <c r="R1132" t="s">
        <v>1089</v>
      </c>
      <c r="S1132">
        <v>636</v>
      </c>
    </row>
    <row r="1133" spans="1:20" x14ac:dyDescent="0.3">
      <c r="A1133">
        <v>1132</v>
      </c>
      <c r="B1133" t="s">
        <v>28</v>
      </c>
      <c r="C1133" t="s">
        <v>33</v>
      </c>
      <c r="D1133" t="s">
        <v>22</v>
      </c>
      <c r="E1133" t="s">
        <v>23</v>
      </c>
      <c r="F1133" t="s">
        <v>5</v>
      </c>
      <c r="H1133" t="s">
        <v>24</v>
      </c>
      <c r="I1133">
        <v>422828</v>
      </c>
      <c r="J1133">
        <v>423463</v>
      </c>
      <c r="K1133" t="s">
        <v>25</v>
      </c>
      <c r="L1133" t="s">
        <v>1090</v>
      </c>
      <c r="O1133" t="s">
        <v>1091</v>
      </c>
      <c r="R1133" t="s">
        <v>1089</v>
      </c>
      <c r="S1133">
        <v>636</v>
      </c>
      <c r="T1133">
        <v>211</v>
      </c>
    </row>
    <row r="1134" spans="1:20" x14ac:dyDescent="0.3">
      <c r="A1134">
        <v>1133</v>
      </c>
      <c r="B1134" t="s">
        <v>20</v>
      </c>
      <c r="C1134" t="s">
        <v>31</v>
      </c>
      <c r="D1134" t="s">
        <v>22</v>
      </c>
      <c r="E1134" t="s">
        <v>23</v>
      </c>
      <c r="F1134" t="s">
        <v>5</v>
      </c>
      <c r="H1134" t="s">
        <v>24</v>
      </c>
      <c r="I1134">
        <v>423474</v>
      </c>
      <c r="J1134">
        <v>423827</v>
      </c>
      <c r="K1134" t="s">
        <v>42</v>
      </c>
      <c r="R1134" t="s">
        <v>1092</v>
      </c>
      <c r="S1134">
        <v>354</v>
      </c>
    </row>
    <row r="1135" spans="1:20" x14ac:dyDescent="0.3">
      <c r="A1135">
        <v>1134</v>
      </c>
      <c r="B1135" t="s">
        <v>28</v>
      </c>
      <c r="C1135" t="s">
        <v>33</v>
      </c>
      <c r="D1135" t="s">
        <v>22</v>
      </c>
      <c r="E1135" t="s">
        <v>23</v>
      </c>
      <c r="F1135" t="s">
        <v>5</v>
      </c>
      <c r="H1135" t="s">
        <v>24</v>
      </c>
      <c r="I1135">
        <v>423474</v>
      </c>
      <c r="J1135">
        <v>423827</v>
      </c>
      <c r="K1135" t="s">
        <v>42</v>
      </c>
      <c r="L1135" t="s">
        <v>1093</v>
      </c>
      <c r="O1135" t="s">
        <v>38</v>
      </c>
      <c r="R1135" t="s">
        <v>1092</v>
      </c>
      <c r="S1135">
        <v>354</v>
      </c>
      <c r="T1135">
        <v>117</v>
      </c>
    </row>
    <row r="1136" spans="1:20" x14ac:dyDescent="0.3">
      <c r="A1136">
        <v>1135</v>
      </c>
      <c r="B1136" t="s">
        <v>20</v>
      </c>
      <c r="C1136" t="s">
        <v>31</v>
      </c>
      <c r="D1136" t="s">
        <v>22</v>
      </c>
      <c r="E1136" t="s">
        <v>23</v>
      </c>
      <c r="F1136" t="s">
        <v>5</v>
      </c>
      <c r="H1136" t="s">
        <v>24</v>
      </c>
      <c r="I1136">
        <v>424072</v>
      </c>
      <c r="J1136">
        <v>424722</v>
      </c>
      <c r="K1136" t="s">
        <v>42</v>
      </c>
      <c r="R1136" t="s">
        <v>1094</v>
      </c>
      <c r="S1136">
        <v>651</v>
      </c>
    </row>
    <row r="1137" spans="1:20" x14ac:dyDescent="0.3">
      <c r="A1137">
        <v>1136</v>
      </c>
      <c r="B1137" t="s">
        <v>28</v>
      </c>
      <c r="C1137" t="s">
        <v>33</v>
      </c>
      <c r="D1137" t="s">
        <v>22</v>
      </c>
      <c r="E1137" t="s">
        <v>23</v>
      </c>
      <c r="F1137" t="s">
        <v>5</v>
      </c>
      <c r="H1137" t="s">
        <v>24</v>
      </c>
      <c r="I1137">
        <v>424072</v>
      </c>
      <c r="J1137">
        <v>424722</v>
      </c>
      <c r="K1137" t="s">
        <v>42</v>
      </c>
      <c r="L1137" t="s">
        <v>1095</v>
      </c>
      <c r="O1137" t="s">
        <v>1096</v>
      </c>
      <c r="R1137" t="s">
        <v>1094</v>
      </c>
      <c r="S1137">
        <v>651</v>
      </c>
      <c r="T1137">
        <v>216</v>
      </c>
    </row>
    <row r="1138" spans="1:20" x14ac:dyDescent="0.3">
      <c r="A1138">
        <v>1137</v>
      </c>
      <c r="B1138" t="s">
        <v>20</v>
      </c>
      <c r="C1138" t="s">
        <v>31</v>
      </c>
      <c r="D1138" t="s">
        <v>22</v>
      </c>
      <c r="E1138" t="s">
        <v>23</v>
      </c>
      <c r="F1138" t="s">
        <v>5</v>
      </c>
      <c r="H1138" t="s">
        <v>24</v>
      </c>
      <c r="I1138">
        <v>424875</v>
      </c>
      <c r="J1138">
        <v>425771</v>
      </c>
      <c r="K1138" t="s">
        <v>42</v>
      </c>
      <c r="R1138" t="s">
        <v>1097</v>
      </c>
      <c r="S1138">
        <v>897</v>
      </c>
    </row>
    <row r="1139" spans="1:20" x14ac:dyDescent="0.3">
      <c r="A1139">
        <v>1138</v>
      </c>
      <c r="B1139" t="s">
        <v>28</v>
      </c>
      <c r="C1139" t="s">
        <v>33</v>
      </c>
      <c r="D1139" t="s">
        <v>22</v>
      </c>
      <c r="E1139" t="s">
        <v>23</v>
      </c>
      <c r="F1139" t="s">
        <v>5</v>
      </c>
      <c r="H1139" t="s">
        <v>24</v>
      </c>
      <c r="I1139">
        <v>424875</v>
      </c>
      <c r="J1139">
        <v>425771</v>
      </c>
      <c r="K1139" t="s">
        <v>42</v>
      </c>
      <c r="L1139" t="s">
        <v>1098</v>
      </c>
      <c r="O1139" t="s">
        <v>1099</v>
      </c>
      <c r="R1139" t="s">
        <v>1097</v>
      </c>
      <c r="S1139">
        <v>897</v>
      </c>
      <c r="T1139">
        <v>298</v>
      </c>
    </row>
    <row r="1140" spans="1:20" x14ac:dyDescent="0.3">
      <c r="A1140">
        <v>1139</v>
      </c>
      <c r="B1140" t="s">
        <v>20</v>
      </c>
      <c r="C1140" t="s">
        <v>31</v>
      </c>
      <c r="D1140" t="s">
        <v>22</v>
      </c>
      <c r="E1140" t="s">
        <v>23</v>
      </c>
      <c r="F1140" t="s">
        <v>5</v>
      </c>
      <c r="H1140" t="s">
        <v>24</v>
      </c>
      <c r="I1140">
        <v>426070</v>
      </c>
      <c r="J1140">
        <v>426663</v>
      </c>
      <c r="K1140" t="s">
        <v>25</v>
      </c>
      <c r="R1140" t="s">
        <v>1100</v>
      </c>
      <c r="S1140">
        <v>594</v>
      </c>
    </row>
    <row r="1141" spans="1:20" x14ac:dyDescent="0.3">
      <c r="A1141">
        <v>1140</v>
      </c>
      <c r="B1141" t="s">
        <v>28</v>
      </c>
      <c r="C1141" t="s">
        <v>33</v>
      </c>
      <c r="D1141" t="s">
        <v>22</v>
      </c>
      <c r="E1141" t="s">
        <v>23</v>
      </c>
      <c r="F1141" t="s">
        <v>5</v>
      </c>
      <c r="H1141" t="s">
        <v>24</v>
      </c>
      <c r="I1141">
        <v>426070</v>
      </c>
      <c r="J1141">
        <v>426663</v>
      </c>
      <c r="K1141" t="s">
        <v>25</v>
      </c>
      <c r="L1141" t="s">
        <v>1101</v>
      </c>
      <c r="O1141" t="s">
        <v>1102</v>
      </c>
      <c r="R1141" t="s">
        <v>1100</v>
      </c>
      <c r="S1141">
        <v>594</v>
      </c>
      <c r="T1141">
        <v>197</v>
      </c>
    </row>
    <row r="1142" spans="1:20" x14ac:dyDescent="0.3">
      <c r="A1142">
        <v>1141</v>
      </c>
      <c r="B1142" t="s">
        <v>20</v>
      </c>
      <c r="C1142" t="s">
        <v>31</v>
      </c>
      <c r="D1142" t="s">
        <v>22</v>
      </c>
      <c r="E1142" t="s">
        <v>23</v>
      </c>
      <c r="F1142" t="s">
        <v>5</v>
      </c>
      <c r="H1142" t="s">
        <v>24</v>
      </c>
      <c r="I1142">
        <v>426751</v>
      </c>
      <c r="J1142">
        <v>427908</v>
      </c>
      <c r="K1142" t="s">
        <v>25</v>
      </c>
      <c r="R1142" t="s">
        <v>1103</v>
      </c>
      <c r="S1142">
        <v>1158</v>
      </c>
    </row>
    <row r="1143" spans="1:20" x14ac:dyDescent="0.3">
      <c r="A1143">
        <v>1142</v>
      </c>
      <c r="B1143" t="s">
        <v>28</v>
      </c>
      <c r="C1143" t="s">
        <v>33</v>
      </c>
      <c r="D1143" t="s">
        <v>22</v>
      </c>
      <c r="E1143" t="s">
        <v>23</v>
      </c>
      <c r="F1143" t="s">
        <v>5</v>
      </c>
      <c r="H1143" t="s">
        <v>24</v>
      </c>
      <c r="I1143">
        <v>426751</v>
      </c>
      <c r="J1143">
        <v>427908</v>
      </c>
      <c r="K1143" t="s">
        <v>25</v>
      </c>
      <c r="L1143" t="s">
        <v>1104</v>
      </c>
      <c r="O1143" t="s">
        <v>1105</v>
      </c>
      <c r="R1143" t="s">
        <v>1103</v>
      </c>
      <c r="S1143">
        <v>1158</v>
      </c>
      <c r="T1143">
        <v>385</v>
      </c>
    </row>
    <row r="1144" spans="1:20" x14ac:dyDescent="0.3">
      <c r="A1144">
        <v>1143</v>
      </c>
      <c r="B1144" t="s">
        <v>20</v>
      </c>
      <c r="C1144" t="s">
        <v>31</v>
      </c>
      <c r="D1144" t="s">
        <v>22</v>
      </c>
      <c r="E1144" t="s">
        <v>23</v>
      </c>
      <c r="F1144" t="s">
        <v>5</v>
      </c>
      <c r="H1144" t="s">
        <v>24</v>
      </c>
      <c r="I1144">
        <v>427993</v>
      </c>
      <c r="J1144">
        <v>429384</v>
      </c>
      <c r="K1144" t="s">
        <v>25</v>
      </c>
      <c r="R1144" t="s">
        <v>1106</v>
      </c>
      <c r="S1144">
        <v>1392</v>
      </c>
    </row>
    <row r="1145" spans="1:20" x14ac:dyDescent="0.3">
      <c r="A1145">
        <v>1144</v>
      </c>
      <c r="B1145" t="s">
        <v>28</v>
      </c>
      <c r="C1145" t="s">
        <v>33</v>
      </c>
      <c r="D1145" t="s">
        <v>22</v>
      </c>
      <c r="E1145" t="s">
        <v>23</v>
      </c>
      <c r="F1145" t="s">
        <v>5</v>
      </c>
      <c r="H1145" t="s">
        <v>24</v>
      </c>
      <c r="I1145">
        <v>427993</v>
      </c>
      <c r="J1145">
        <v>429384</v>
      </c>
      <c r="K1145" t="s">
        <v>25</v>
      </c>
      <c r="L1145" t="s">
        <v>1107</v>
      </c>
      <c r="O1145" t="s">
        <v>1108</v>
      </c>
      <c r="R1145" t="s">
        <v>1106</v>
      </c>
      <c r="S1145">
        <v>1392</v>
      </c>
      <c r="T1145">
        <v>463</v>
      </c>
    </row>
    <row r="1146" spans="1:20" x14ac:dyDescent="0.3">
      <c r="A1146">
        <v>1145</v>
      </c>
      <c r="B1146" t="s">
        <v>20</v>
      </c>
      <c r="C1146" t="s">
        <v>31</v>
      </c>
      <c r="D1146" t="s">
        <v>22</v>
      </c>
      <c r="E1146" t="s">
        <v>23</v>
      </c>
      <c r="F1146" t="s">
        <v>5</v>
      </c>
      <c r="H1146" t="s">
        <v>24</v>
      </c>
      <c r="I1146">
        <v>429581</v>
      </c>
      <c r="J1146">
        <v>429952</v>
      </c>
      <c r="K1146" t="s">
        <v>42</v>
      </c>
      <c r="R1146" t="s">
        <v>1109</v>
      </c>
      <c r="S1146">
        <v>372</v>
      </c>
    </row>
    <row r="1147" spans="1:20" x14ac:dyDescent="0.3">
      <c r="A1147">
        <v>1146</v>
      </c>
      <c r="B1147" t="s">
        <v>28</v>
      </c>
      <c r="C1147" t="s">
        <v>33</v>
      </c>
      <c r="D1147" t="s">
        <v>22</v>
      </c>
      <c r="E1147" t="s">
        <v>23</v>
      </c>
      <c r="F1147" t="s">
        <v>5</v>
      </c>
      <c r="H1147" t="s">
        <v>24</v>
      </c>
      <c r="I1147">
        <v>429581</v>
      </c>
      <c r="J1147">
        <v>429952</v>
      </c>
      <c r="K1147" t="s">
        <v>42</v>
      </c>
      <c r="L1147" t="s">
        <v>1110</v>
      </c>
      <c r="O1147" t="s">
        <v>1111</v>
      </c>
      <c r="R1147" t="s">
        <v>1109</v>
      </c>
      <c r="S1147">
        <v>372</v>
      </c>
      <c r="T1147">
        <v>123</v>
      </c>
    </row>
    <row r="1148" spans="1:20" x14ac:dyDescent="0.3">
      <c r="A1148">
        <v>1147</v>
      </c>
      <c r="B1148" t="s">
        <v>20</v>
      </c>
      <c r="C1148" t="s">
        <v>31</v>
      </c>
      <c r="D1148" t="s">
        <v>22</v>
      </c>
      <c r="E1148" t="s">
        <v>23</v>
      </c>
      <c r="F1148" t="s">
        <v>5</v>
      </c>
      <c r="H1148" t="s">
        <v>24</v>
      </c>
      <c r="I1148">
        <v>429918</v>
      </c>
      <c r="J1148">
        <v>431180</v>
      </c>
      <c r="K1148" t="s">
        <v>42</v>
      </c>
      <c r="R1148" t="s">
        <v>1112</v>
      </c>
      <c r="S1148">
        <v>1263</v>
      </c>
    </row>
    <row r="1149" spans="1:20" x14ac:dyDescent="0.3">
      <c r="A1149">
        <v>1148</v>
      </c>
      <c r="B1149" t="s">
        <v>28</v>
      </c>
      <c r="C1149" t="s">
        <v>33</v>
      </c>
      <c r="D1149" t="s">
        <v>22</v>
      </c>
      <c r="E1149" t="s">
        <v>23</v>
      </c>
      <c r="F1149" t="s">
        <v>5</v>
      </c>
      <c r="H1149" t="s">
        <v>24</v>
      </c>
      <c r="I1149">
        <v>429918</v>
      </c>
      <c r="J1149">
        <v>431180</v>
      </c>
      <c r="K1149" t="s">
        <v>42</v>
      </c>
      <c r="L1149" t="s">
        <v>1113</v>
      </c>
      <c r="O1149" t="s">
        <v>1114</v>
      </c>
      <c r="R1149" t="s">
        <v>1112</v>
      </c>
      <c r="S1149">
        <v>1263</v>
      </c>
      <c r="T1149">
        <v>420</v>
      </c>
    </row>
    <row r="1150" spans="1:20" x14ac:dyDescent="0.3">
      <c r="A1150">
        <v>1149</v>
      </c>
      <c r="B1150" t="s">
        <v>20</v>
      </c>
      <c r="C1150" t="s">
        <v>31</v>
      </c>
      <c r="D1150" t="s">
        <v>22</v>
      </c>
      <c r="E1150" t="s">
        <v>23</v>
      </c>
      <c r="F1150" t="s">
        <v>5</v>
      </c>
      <c r="H1150" t="s">
        <v>24</v>
      </c>
      <c r="I1150">
        <v>431233</v>
      </c>
      <c r="J1150">
        <v>431535</v>
      </c>
      <c r="K1150" t="s">
        <v>42</v>
      </c>
      <c r="R1150" t="s">
        <v>1115</v>
      </c>
      <c r="S1150">
        <v>303</v>
      </c>
    </row>
    <row r="1151" spans="1:20" x14ac:dyDescent="0.3">
      <c r="A1151">
        <v>1150</v>
      </c>
      <c r="B1151" t="s">
        <v>28</v>
      </c>
      <c r="C1151" t="s">
        <v>33</v>
      </c>
      <c r="D1151" t="s">
        <v>22</v>
      </c>
      <c r="E1151" t="s">
        <v>23</v>
      </c>
      <c r="F1151" t="s">
        <v>5</v>
      </c>
      <c r="H1151" t="s">
        <v>24</v>
      </c>
      <c r="I1151">
        <v>431233</v>
      </c>
      <c r="J1151">
        <v>431535</v>
      </c>
      <c r="K1151" t="s">
        <v>42</v>
      </c>
      <c r="L1151" t="s">
        <v>1116</v>
      </c>
      <c r="O1151" t="s">
        <v>38</v>
      </c>
      <c r="R1151" t="s">
        <v>1115</v>
      </c>
      <c r="S1151">
        <v>303</v>
      </c>
      <c r="T1151">
        <v>100</v>
      </c>
    </row>
    <row r="1152" spans="1:20" x14ac:dyDescent="0.3">
      <c r="A1152">
        <v>1151</v>
      </c>
      <c r="B1152" t="s">
        <v>20</v>
      </c>
      <c r="C1152" t="s">
        <v>31</v>
      </c>
      <c r="D1152" t="s">
        <v>22</v>
      </c>
      <c r="E1152" t="s">
        <v>23</v>
      </c>
      <c r="F1152" t="s">
        <v>5</v>
      </c>
      <c r="H1152" t="s">
        <v>24</v>
      </c>
      <c r="I1152">
        <v>431546</v>
      </c>
      <c r="J1152">
        <v>433081</v>
      </c>
      <c r="K1152" t="s">
        <v>42</v>
      </c>
      <c r="R1152" t="s">
        <v>1117</v>
      </c>
      <c r="S1152">
        <v>1536</v>
      </c>
    </row>
    <row r="1153" spans="1:21" x14ac:dyDescent="0.3">
      <c r="A1153">
        <v>1152</v>
      </c>
      <c r="B1153" t="s">
        <v>28</v>
      </c>
      <c r="C1153" t="s">
        <v>33</v>
      </c>
      <c r="D1153" t="s">
        <v>22</v>
      </c>
      <c r="E1153" t="s">
        <v>23</v>
      </c>
      <c r="F1153" t="s">
        <v>5</v>
      </c>
      <c r="H1153" t="s">
        <v>24</v>
      </c>
      <c r="I1153">
        <v>431546</v>
      </c>
      <c r="J1153">
        <v>433081</v>
      </c>
      <c r="K1153" t="s">
        <v>42</v>
      </c>
      <c r="L1153" t="s">
        <v>1118</v>
      </c>
      <c r="O1153" t="s">
        <v>440</v>
      </c>
      <c r="R1153" t="s">
        <v>1117</v>
      </c>
      <c r="S1153">
        <v>1536</v>
      </c>
      <c r="T1153">
        <v>511</v>
      </c>
    </row>
    <row r="1154" spans="1:21" x14ac:dyDescent="0.3">
      <c r="A1154">
        <v>1153</v>
      </c>
      <c r="B1154" t="s">
        <v>20</v>
      </c>
      <c r="C1154" t="s">
        <v>31</v>
      </c>
      <c r="D1154" t="s">
        <v>22</v>
      </c>
      <c r="E1154" t="s">
        <v>23</v>
      </c>
      <c r="F1154" t="s">
        <v>5</v>
      </c>
      <c r="H1154" t="s">
        <v>24</v>
      </c>
      <c r="I1154">
        <v>433658</v>
      </c>
      <c r="J1154">
        <v>434188</v>
      </c>
      <c r="K1154" t="s">
        <v>25</v>
      </c>
      <c r="R1154" t="s">
        <v>1119</v>
      </c>
      <c r="S1154">
        <v>531</v>
      </c>
    </row>
    <row r="1155" spans="1:21" x14ac:dyDescent="0.3">
      <c r="A1155">
        <v>1154</v>
      </c>
      <c r="B1155" t="s">
        <v>28</v>
      </c>
      <c r="C1155" t="s">
        <v>33</v>
      </c>
      <c r="D1155" t="s">
        <v>22</v>
      </c>
      <c r="E1155" t="s">
        <v>23</v>
      </c>
      <c r="F1155" t="s">
        <v>5</v>
      </c>
      <c r="H1155" t="s">
        <v>24</v>
      </c>
      <c r="I1155">
        <v>433658</v>
      </c>
      <c r="J1155">
        <v>434188</v>
      </c>
      <c r="K1155" t="s">
        <v>25</v>
      </c>
      <c r="L1155" t="s">
        <v>1120</v>
      </c>
      <c r="O1155" t="s">
        <v>38</v>
      </c>
      <c r="R1155" t="s">
        <v>1119</v>
      </c>
      <c r="S1155">
        <v>531</v>
      </c>
      <c r="T1155">
        <v>176</v>
      </c>
    </row>
    <row r="1156" spans="1:21" x14ac:dyDescent="0.3">
      <c r="A1156">
        <v>1155</v>
      </c>
      <c r="B1156" t="s">
        <v>20</v>
      </c>
      <c r="C1156" t="s">
        <v>31</v>
      </c>
      <c r="D1156" t="s">
        <v>22</v>
      </c>
      <c r="E1156" t="s">
        <v>23</v>
      </c>
      <c r="F1156" t="s">
        <v>5</v>
      </c>
      <c r="H1156" t="s">
        <v>24</v>
      </c>
      <c r="I1156">
        <v>434171</v>
      </c>
      <c r="J1156">
        <v>434998</v>
      </c>
      <c r="K1156" t="s">
        <v>42</v>
      </c>
      <c r="R1156" t="s">
        <v>1121</v>
      </c>
      <c r="S1156">
        <v>828</v>
      </c>
    </row>
    <row r="1157" spans="1:21" x14ac:dyDescent="0.3">
      <c r="A1157">
        <v>1156</v>
      </c>
      <c r="B1157" t="s">
        <v>28</v>
      </c>
      <c r="C1157" t="s">
        <v>33</v>
      </c>
      <c r="D1157" t="s">
        <v>22</v>
      </c>
      <c r="E1157" t="s">
        <v>23</v>
      </c>
      <c r="F1157" t="s">
        <v>5</v>
      </c>
      <c r="H1157" t="s">
        <v>24</v>
      </c>
      <c r="I1157">
        <v>434171</v>
      </c>
      <c r="J1157">
        <v>434998</v>
      </c>
      <c r="K1157" t="s">
        <v>42</v>
      </c>
      <c r="L1157" t="s">
        <v>1122</v>
      </c>
      <c r="O1157" t="s">
        <v>41</v>
      </c>
      <c r="R1157" t="s">
        <v>1121</v>
      </c>
      <c r="S1157">
        <v>828</v>
      </c>
      <c r="T1157">
        <v>275</v>
      </c>
    </row>
    <row r="1158" spans="1:21" x14ac:dyDescent="0.3">
      <c r="A1158">
        <v>1157</v>
      </c>
      <c r="B1158" t="s">
        <v>20</v>
      </c>
      <c r="C1158" t="s">
        <v>31</v>
      </c>
      <c r="D1158" t="s">
        <v>22</v>
      </c>
      <c r="E1158" t="s">
        <v>23</v>
      </c>
      <c r="F1158" t="s">
        <v>5</v>
      </c>
      <c r="H1158" t="s">
        <v>24</v>
      </c>
      <c r="I1158">
        <v>434995</v>
      </c>
      <c r="J1158">
        <v>435258</v>
      </c>
      <c r="K1158" t="s">
        <v>42</v>
      </c>
      <c r="R1158" t="s">
        <v>1123</v>
      </c>
      <c r="S1158">
        <v>264</v>
      </c>
    </row>
    <row r="1159" spans="1:21" x14ac:dyDescent="0.3">
      <c r="A1159">
        <v>1158</v>
      </c>
      <c r="B1159" t="s">
        <v>28</v>
      </c>
      <c r="C1159" t="s">
        <v>33</v>
      </c>
      <c r="D1159" t="s">
        <v>22</v>
      </c>
      <c r="E1159" t="s">
        <v>23</v>
      </c>
      <c r="F1159" t="s">
        <v>5</v>
      </c>
      <c r="H1159" t="s">
        <v>24</v>
      </c>
      <c r="I1159">
        <v>434995</v>
      </c>
      <c r="J1159">
        <v>435258</v>
      </c>
      <c r="K1159" t="s">
        <v>42</v>
      </c>
      <c r="L1159" t="s">
        <v>1124</v>
      </c>
      <c r="O1159" t="s">
        <v>41</v>
      </c>
      <c r="R1159" t="s">
        <v>1123</v>
      </c>
      <c r="S1159">
        <v>264</v>
      </c>
      <c r="T1159">
        <v>87</v>
      </c>
    </row>
    <row r="1160" spans="1:21" x14ac:dyDescent="0.3">
      <c r="A1160">
        <v>1159</v>
      </c>
      <c r="B1160" t="s">
        <v>20</v>
      </c>
      <c r="C1160" t="s">
        <v>31</v>
      </c>
      <c r="D1160" t="s">
        <v>22</v>
      </c>
      <c r="E1160" t="s">
        <v>23</v>
      </c>
      <c r="F1160" t="s">
        <v>5</v>
      </c>
      <c r="H1160" t="s">
        <v>24</v>
      </c>
      <c r="I1160">
        <v>436114</v>
      </c>
      <c r="J1160">
        <v>436356</v>
      </c>
      <c r="K1160" t="s">
        <v>25</v>
      </c>
      <c r="R1160" t="s">
        <v>1125</v>
      </c>
      <c r="S1160">
        <v>243</v>
      </c>
    </row>
    <row r="1161" spans="1:21" x14ac:dyDescent="0.3">
      <c r="A1161">
        <v>1160</v>
      </c>
      <c r="B1161" t="s">
        <v>28</v>
      </c>
      <c r="C1161" t="s">
        <v>33</v>
      </c>
      <c r="D1161" t="s">
        <v>22</v>
      </c>
      <c r="E1161" t="s">
        <v>23</v>
      </c>
      <c r="F1161" t="s">
        <v>5</v>
      </c>
      <c r="H1161" t="s">
        <v>24</v>
      </c>
      <c r="I1161">
        <v>436114</v>
      </c>
      <c r="J1161">
        <v>436356</v>
      </c>
      <c r="K1161" t="s">
        <v>25</v>
      </c>
      <c r="L1161" t="s">
        <v>1126</v>
      </c>
      <c r="O1161" t="s">
        <v>38</v>
      </c>
      <c r="R1161" t="s">
        <v>1125</v>
      </c>
      <c r="S1161">
        <v>243</v>
      </c>
      <c r="T1161">
        <v>80</v>
      </c>
    </row>
    <row r="1162" spans="1:21" x14ac:dyDescent="0.3">
      <c r="A1162">
        <v>1161</v>
      </c>
      <c r="B1162" t="s">
        <v>20</v>
      </c>
      <c r="C1162" t="s">
        <v>31</v>
      </c>
      <c r="D1162" t="s">
        <v>22</v>
      </c>
      <c r="E1162" t="s">
        <v>23</v>
      </c>
      <c r="F1162" t="s">
        <v>5</v>
      </c>
      <c r="H1162" t="s">
        <v>24</v>
      </c>
      <c r="I1162">
        <v>436414</v>
      </c>
      <c r="J1162">
        <v>437799</v>
      </c>
      <c r="K1162" t="s">
        <v>25</v>
      </c>
      <c r="R1162" t="s">
        <v>1127</v>
      </c>
      <c r="S1162">
        <v>1386</v>
      </c>
    </row>
    <row r="1163" spans="1:21" x14ac:dyDescent="0.3">
      <c r="A1163">
        <v>1162</v>
      </c>
      <c r="B1163" t="s">
        <v>28</v>
      </c>
      <c r="C1163" t="s">
        <v>33</v>
      </c>
      <c r="D1163" t="s">
        <v>22</v>
      </c>
      <c r="E1163" t="s">
        <v>23</v>
      </c>
      <c r="F1163" t="s">
        <v>5</v>
      </c>
      <c r="H1163" t="s">
        <v>24</v>
      </c>
      <c r="I1163">
        <v>436414</v>
      </c>
      <c r="J1163">
        <v>437799</v>
      </c>
      <c r="K1163" t="s">
        <v>25</v>
      </c>
      <c r="L1163" t="s">
        <v>1128</v>
      </c>
      <c r="O1163" t="s">
        <v>41</v>
      </c>
      <c r="R1163" t="s">
        <v>1127</v>
      </c>
      <c r="S1163">
        <v>1386</v>
      </c>
      <c r="T1163">
        <v>461</v>
      </c>
    </row>
    <row r="1164" spans="1:21" x14ac:dyDescent="0.3">
      <c r="A1164">
        <v>1163</v>
      </c>
      <c r="B1164" t="s">
        <v>20</v>
      </c>
      <c r="C1164" t="s">
        <v>21</v>
      </c>
      <c r="D1164" t="s">
        <v>22</v>
      </c>
      <c r="E1164" t="s">
        <v>23</v>
      </c>
      <c r="F1164" t="s">
        <v>5</v>
      </c>
      <c r="H1164" t="s">
        <v>24</v>
      </c>
      <c r="I1164">
        <v>437984</v>
      </c>
      <c r="J1164">
        <v>438202</v>
      </c>
      <c r="K1164" t="s">
        <v>42</v>
      </c>
      <c r="R1164" t="s">
        <v>1129</v>
      </c>
      <c r="S1164">
        <v>219</v>
      </c>
      <c r="U1164" t="s">
        <v>27</v>
      </c>
    </row>
    <row r="1165" spans="1:21" x14ac:dyDescent="0.3">
      <c r="A1165">
        <v>1164</v>
      </c>
      <c r="B1165" t="s">
        <v>28</v>
      </c>
      <c r="C1165" t="s">
        <v>29</v>
      </c>
      <c r="D1165" t="s">
        <v>22</v>
      </c>
      <c r="E1165" t="s">
        <v>23</v>
      </c>
      <c r="F1165" t="s">
        <v>5</v>
      </c>
      <c r="H1165" t="s">
        <v>24</v>
      </c>
      <c r="I1165">
        <v>437984</v>
      </c>
      <c r="J1165">
        <v>438202</v>
      </c>
      <c r="K1165" t="s">
        <v>42</v>
      </c>
      <c r="O1165" t="s">
        <v>38</v>
      </c>
      <c r="R1165" t="s">
        <v>1129</v>
      </c>
      <c r="S1165">
        <v>219</v>
      </c>
      <c r="U1165" t="s">
        <v>27</v>
      </c>
    </row>
    <row r="1166" spans="1:21" x14ac:dyDescent="0.3">
      <c r="A1166">
        <v>1165</v>
      </c>
      <c r="B1166" t="s">
        <v>20</v>
      </c>
      <c r="C1166" t="s">
        <v>31</v>
      </c>
      <c r="D1166" t="s">
        <v>22</v>
      </c>
      <c r="E1166" t="s">
        <v>23</v>
      </c>
      <c r="F1166" t="s">
        <v>5</v>
      </c>
      <c r="H1166" t="s">
        <v>24</v>
      </c>
      <c r="I1166">
        <v>438405</v>
      </c>
      <c r="J1166">
        <v>438944</v>
      </c>
      <c r="K1166" t="s">
        <v>25</v>
      </c>
      <c r="R1166" t="s">
        <v>1130</v>
      </c>
      <c r="S1166">
        <v>540</v>
      </c>
    </row>
    <row r="1167" spans="1:21" x14ac:dyDescent="0.3">
      <c r="A1167">
        <v>1166</v>
      </c>
      <c r="B1167" t="s">
        <v>28</v>
      </c>
      <c r="C1167" t="s">
        <v>33</v>
      </c>
      <c r="D1167" t="s">
        <v>22</v>
      </c>
      <c r="E1167" t="s">
        <v>23</v>
      </c>
      <c r="F1167" t="s">
        <v>5</v>
      </c>
      <c r="H1167" t="s">
        <v>24</v>
      </c>
      <c r="I1167">
        <v>438405</v>
      </c>
      <c r="J1167">
        <v>438944</v>
      </c>
      <c r="K1167" t="s">
        <v>25</v>
      </c>
      <c r="L1167" t="s">
        <v>1131</v>
      </c>
      <c r="O1167" t="s">
        <v>1111</v>
      </c>
      <c r="R1167" t="s">
        <v>1130</v>
      </c>
      <c r="S1167">
        <v>540</v>
      </c>
      <c r="T1167">
        <v>179</v>
      </c>
    </row>
    <row r="1168" spans="1:21" x14ac:dyDescent="0.3">
      <c r="A1168">
        <v>1167</v>
      </c>
      <c r="B1168" t="s">
        <v>20</v>
      </c>
      <c r="C1168" t="s">
        <v>31</v>
      </c>
      <c r="D1168" t="s">
        <v>22</v>
      </c>
      <c r="E1168" t="s">
        <v>23</v>
      </c>
      <c r="F1168" t="s">
        <v>5</v>
      </c>
      <c r="H1168" t="s">
        <v>24</v>
      </c>
      <c r="I1168">
        <v>439324</v>
      </c>
      <c r="J1168">
        <v>440934</v>
      </c>
      <c r="K1168" t="s">
        <v>42</v>
      </c>
      <c r="R1168" t="s">
        <v>1132</v>
      </c>
      <c r="S1168">
        <v>1611</v>
      </c>
    </row>
    <row r="1169" spans="1:21" x14ac:dyDescent="0.3">
      <c r="A1169">
        <v>1168</v>
      </c>
      <c r="B1169" t="s">
        <v>28</v>
      </c>
      <c r="C1169" t="s">
        <v>33</v>
      </c>
      <c r="D1169" t="s">
        <v>22</v>
      </c>
      <c r="E1169" t="s">
        <v>23</v>
      </c>
      <c r="F1169" t="s">
        <v>5</v>
      </c>
      <c r="H1169" t="s">
        <v>24</v>
      </c>
      <c r="I1169">
        <v>439324</v>
      </c>
      <c r="J1169">
        <v>440934</v>
      </c>
      <c r="K1169" t="s">
        <v>42</v>
      </c>
      <c r="L1169" t="s">
        <v>1133</v>
      </c>
      <c r="O1169" t="s">
        <v>41</v>
      </c>
      <c r="R1169" t="s">
        <v>1132</v>
      </c>
      <c r="S1169">
        <v>1611</v>
      </c>
      <c r="T1169">
        <v>536</v>
      </c>
    </row>
    <row r="1170" spans="1:21" x14ac:dyDescent="0.3">
      <c r="A1170">
        <v>1169</v>
      </c>
      <c r="B1170" t="s">
        <v>20</v>
      </c>
      <c r="C1170" t="s">
        <v>31</v>
      </c>
      <c r="D1170" t="s">
        <v>22</v>
      </c>
      <c r="E1170" t="s">
        <v>23</v>
      </c>
      <c r="F1170" t="s">
        <v>5</v>
      </c>
      <c r="H1170" t="s">
        <v>24</v>
      </c>
      <c r="I1170">
        <v>440998</v>
      </c>
      <c r="J1170">
        <v>441345</v>
      </c>
      <c r="K1170" t="s">
        <v>42</v>
      </c>
      <c r="R1170" t="s">
        <v>1134</v>
      </c>
      <c r="S1170">
        <v>348</v>
      </c>
    </row>
    <row r="1171" spans="1:21" x14ac:dyDescent="0.3">
      <c r="A1171">
        <v>1170</v>
      </c>
      <c r="B1171" t="s">
        <v>28</v>
      </c>
      <c r="C1171" t="s">
        <v>33</v>
      </c>
      <c r="D1171" t="s">
        <v>22</v>
      </c>
      <c r="E1171" t="s">
        <v>23</v>
      </c>
      <c r="F1171" t="s">
        <v>5</v>
      </c>
      <c r="H1171" t="s">
        <v>24</v>
      </c>
      <c r="I1171">
        <v>440998</v>
      </c>
      <c r="J1171">
        <v>441345</v>
      </c>
      <c r="K1171" t="s">
        <v>42</v>
      </c>
      <c r="L1171" t="s">
        <v>1135</v>
      </c>
      <c r="O1171" t="s">
        <v>1136</v>
      </c>
      <c r="R1171" t="s">
        <v>1134</v>
      </c>
      <c r="S1171">
        <v>348</v>
      </c>
      <c r="T1171">
        <v>115</v>
      </c>
    </row>
    <row r="1172" spans="1:21" x14ac:dyDescent="0.3">
      <c r="A1172">
        <v>1171</v>
      </c>
      <c r="B1172" t="s">
        <v>20</v>
      </c>
      <c r="C1172" t="s">
        <v>31</v>
      </c>
      <c r="D1172" t="s">
        <v>22</v>
      </c>
      <c r="E1172" t="s">
        <v>23</v>
      </c>
      <c r="F1172" t="s">
        <v>5</v>
      </c>
      <c r="H1172" t="s">
        <v>24</v>
      </c>
      <c r="I1172">
        <v>441342</v>
      </c>
      <c r="J1172">
        <v>441701</v>
      </c>
      <c r="K1172" t="s">
        <v>42</v>
      </c>
      <c r="R1172" t="s">
        <v>1137</v>
      </c>
      <c r="S1172">
        <v>360</v>
      </c>
    </row>
    <row r="1173" spans="1:21" x14ac:dyDescent="0.3">
      <c r="A1173">
        <v>1172</v>
      </c>
      <c r="B1173" t="s">
        <v>28</v>
      </c>
      <c r="C1173" t="s">
        <v>33</v>
      </c>
      <c r="D1173" t="s">
        <v>22</v>
      </c>
      <c r="E1173" t="s">
        <v>23</v>
      </c>
      <c r="F1173" t="s">
        <v>5</v>
      </c>
      <c r="H1173" t="s">
        <v>24</v>
      </c>
      <c r="I1173">
        <v>441342</v>
      </c>
      <c r="J1173">
        <v>441701</v>
      </c>
      <c r="K1173" t="s">
        <v>42</v>
      </c>
      <c r="L1173" t="s">
        <v>1138</v>
      </c>
      <c r="O1173" t="s">
        <v>41</v>
      </c>
      <c r="R1173" t="s">
        <v>1137</v>
      </c>
      <c r="S1173">
        <v>360</v>
      </c>
      <c r="T1173">
        <v>119</v>
      </c>
    </row>
    <row r="1174" spans="1:21" x14ac:dyDescent="0.3">
      <c r="A1174">
        <v>1173</v>
      </c>
      <c r="B1174" t="s">
        <v>20</v>
      </c>
      <c r="C1174" t="s">
        <v>21</v>
      </c>
      <c r="D1174" t="s">
        <v>22</v>
      </c>
      <c r="E1174" t="s">
        <v>23</v>
      </c>
      <c r="F1174" t="s">
        <v>5</v>
      </c>
      <c r="H1174" t="s">
        <v>24</v>
      </c>
      <c r="I1174">
        <v>442014</v>
      </c>
      <c r="J1174">
        <v>442355</v>
      </c>
      <c r="K1174" t="s">
        <v>42</v>
      </c>
      <c r="R1174" t="s">
        <v>1139</v>
      </c>
      <c r="S1174">
        <v>342</v>
      </c>
      <c r="U1174" t="s">
        <v>27</v>
      </c>
    </row>
    <row r="1175" spans="1:21" x14ac:dyDescent="0.3">
      <c r="A1175">
        <v>1174</v>
      </c>
      <c r="B1175" t="s">
        <v>28</v>
      </c>
      <c r="C1175" t="s">
        <v>29</v>
      </c>
      <c r="D1175" t="s">
        <v>22</v>
      </c>
      <c r="E1175" t="s">
        <v>23</v>
      </c>
      <c r="F1175" t="s">
        <v>5</v>
      </c>
      <c r="H1175" t="s">
        <v>24</v>
      </c>
      <c r="I1175">
        <v>442014</v>
      </c>
      <c r="J1175">
        <v>442355</v>
      </c>
      <c r="K1175" t="s">
        <v>42</v>
      </c>
      <c r="O1175" t="s">
        <v>38</v>
      </c>
      <c r="R1175" t="s">
        <v>1139</v>
      </c>
      <c r="S1175">
        <v>342</v>
      </c>
      <c r="U1175" t="s">
        <v>27</v>
      </c>
    </row>
    <row r="1176" spans="1:21" x14ac:dyDescent="0.3">
      <c r="A1176">
        <v>1175</v>
      </c>
      <c r="B1176" t="s">
        <v>20</v>
      </c>
      <c r="C1176" t="s">
        <v>21</v>
      </c>
      <c r="D1176" t="s">
        <v>22</v>
      </c>
      <c r="E1176" t="s">
        <v>23</v>
      </c>
      <c r="F1176" t="s">
        <v>5</v>
      </c>
      <c r="H1176" t="s">
        <v>24</v>
      </c>
      <c r="I1176">
        <v>442369</v>
      </c>
      <c r="J1176">
        <v>443086</v>
      </c>
      <c r="K1176" t="s">
        <v>42</v>
      </c>
      <c r="R1176" t="s">
        <v>1140</v>
      </c>
      <c r="S1176">
        <v>718</v>
      </c>
      <c r="U1176" t="s">
        <v>27</v>
      </c>
    </row>
    <row r="1177" spans="1:21" x14ac:dyDescent="0.3">
      <c r="A1177">
        <v>1176</v>
      </c>
      <c r="B1177" t="s">
        <v>28</v>
      </c>
      <c r="C1177" t="s">
        <v>29</v>
      </c>
      <c r="D1177" t="s">
        <v>22</v>
      </c>
      <c r="E1177" t="s">
        <v>23</v>
      </c>
      <c r="F1177" t="s">
        <v>5</v>
      </c>
      <c r="H1177" t="s">
        <v>24</v>
      </c>
      <c r="I1177">
        <v>442369</v>
      </c>
      <c r="J1177">
        <v>443086</v>
      </c>
      <c r="K1177" t="s">
        <v>42</v>
      </c>
      <c r="O1177" t="s">
        <v>38</v>
      </c>
      <c r="R1177" t="s">
        <v>1140</v>
      </c>
      <c r="S1177">
        <v>718</v>
      </c>
      <c r="U1177" t="s">
        <v>27</v>
      </c>
    </row>
    <row r="1178" spans="1:21" x14ac:dyDescent="0.3">
      <c r="A1178">
        <v>1177</v>
      </c>
      <c r="B1178" t="s">
        <v>20</v>
      </c>
      <c r="C1178" t="s">
        <v>31</v>
      </c>
      <c r="D1178" t="s">
        <v>22</v>
      </c>
      <c r="E1178" t="s">
        <v>23</v>
      </c>
      <c r="F1178" t="s">
        <v>5</v>
      </c>
      <c r="H1178" t="s">
        <v>24</v>
      </c>
      <c r="I1178">
        <v>443401</v>
      </c>
      <c r="J1178">
        <v>443814</v>
      </c>
      <c r="K1178" t="s">
        <v>42</v>
      </c>
      <c r="R1178" t="s">
        <v>1141</v>
      </c>
      <c r="S1178">
        <v>414</v>
      </c>
    </row>
    <row r="1179" spans="1:21" x14ac:dyDescent="0.3">
      <c r="A1179">
        <v>1178</v>
      </c>
      <c r="B1179" t="s">
        <v>28</v>
      </c>
      <c r="C1179" t="s">
        <v>33</v>
      </c>
      <c r="D1179" t="s">
        <v>22</v>
      </c>
      <c r="E1179" t="s">
        <v>23</v>
      </c>
      <c r="F1179" t="s">
        <v>5</v>
      </c>
      <c r="H1179" t="s">
        <v>24</v>
      </c>
      <c r="I1179">
        <v>443401</v>
      </c>
      <c r="J1179">
        <v>443814</v>
      </c>
      <c r="K1179" t="s">
        <v>42</v>
      </c>
      <c r="L1179" t="s">
        <v>1142</v>
      </c>
      <c r="O1179" t="s">
        <v>38</v>
      </c>
      <c r="R1179" t="s">
        <v>1141</v>
      </c>
      <c r="S1179">
        <v>414</v>
      </c>
      <c r="T1179">
        <v>137</v>
      </c>
    </row>
    <row r="1180" spans="1:21" x14ac:dyDescent="0.3">
      <c r="A1180">
        <v>1179</v>
      </c>
      <c r="B1180" t="s">
        <v>20</v>
      </c>
      <c r="C1180" t="s">
        <v>31</v>
      </c>
      <c r="D1180" t="s">
        <v>22</v>
      </c>
      <c r="E1180" t="s">
        <v>23</v>
      </c>
      <c r="F1180" t="s">
        <v>5</v>
      </c>
      <c r="H1180" t="s">
        <v>24</v>
      </c>
      <c r="I1180">
        <v>444924</v>
      </c>
      <c r="J1180">
        <v>445436</v>
      </c>
      <c r="K1180" t="s">
        <v>42</v>
      </c>
      <c r="R1180" t="s">
        <v>1143</v>
      </c>
      <c r="S1180">
        <v>513</v>
      </c>
    </row>
    <row r="1181" spans="1:21" x14ac:dyDescent="0.3">
      <c r="A1181">
        <v>1180</v>
      </c>
      <c r="B1181" t="s">
        <v>28</v>
      </c>
      <c r="C1181" t="s">
        <v>33</v>
      </c>
      <c r="D1181" t="s">
        <v>22</v>
      </c>
      <c r="E1181" t="s">
        <v>23</v>
      </c>
      <c r="F1181" t="s">
        <v>5</v>
      </c>
      <c r="H1181" t="s">
        <v>24</v>
      </c>
      <c r="I1181">
        <v>444924</v>
      </c>
      <c r="J1181">
        <v>445436</v>
      </c>
      <c r="K1181" t="s">
        <v>42</v>
      </c>
      <c r="L1181" t="s">
        <v>1144</v>
      </c>
      <c r="O1181" t="s">
        <v>38</v>
      </c>
      <c r="R1181" t="s">
        <v>1143</v>
      </c>
      <c r="S1181">
        <v>513</v>
      </c>
      <c r="T1181">
        <v>170</v>
      </c>
    </row>
    <row r="1182" spans="1:21" x14ac:dyDescent="0.3">
      <c r="A1182">
        <v>1181</v>
      </c>
      <c r="B1182" t="s">
        <v>20</v>
      </c>
      <c r="C1182" t="s">
        <v>31</v>
      </c>
      <c r="D1182" t="s">
        <v>22</v>
      </c>
      <c r="E1182" t="s">
        <v>23</v>
      </c>
      <c r="F1182" t="s">
        <v>5</v>
      </c>
      <c r="H1182" t="s">
        <v>24</v>
      </c>
      <c r="I1182">
        <v>445463</v>
      </c>
      <c r="J1182">
        <v>445777</v>
      </c>
      <c r="K1182" t="s">
        <v>42</v>
      </c>
      <c r="R1182" t="s">
        <v>1145</v>
      </c>
      <c r="S1182">
        <v>315</v>
      </c>
    </row>
    <row r="1183" spans="1:21" x14ac:dyDescent="0.3">
      <c r="A1183">
        <v>1182</v>
      </c>
      <c r="B1183" t="s">
        <v>28</v>
      </c>
      <c r="C1183" t="s">
        <v>33</v>
      </c>
      <c r="D1183" t="s">
        <v>22</v>
      </c>
      <c r="E1183" t="s">
        <v>23</v>
      </c>
      <c r="F1183" t="s">
        <v>5</v>
      </c>
      <c r="H1183" t="s">
        <v>24</v>
      </c>
      <c r="I1183">
        <v>445463</v>
      </c>
      <c r="J1183">
        <v>445777</v>
      </c>
      <c r="K1183" t="s">
        <v>42</v>
      </c>
      <c r="L1183" t="s">
        <v>1146</v>
      </c>
      <c r="O1183" t="s">
        <v>38</v>
      </c>
      <c r="R1183" t="s">
        <v>1145</v>
      </c>
      <c r="S1183">
        <v>315</v>
      </c>
      <c r="T1183">
        <v>104</v>
      </c>
    </row>
    <row r="1184" spans="1:21" x14ac:dyDescent="0.3">
      <c r="A1184">
        <v>1183</v>
      </c>
      <c r="B1184" t="s">
        <v>20</v>
      </c>
      <c r="C1184" t="s">
        <v>136</v>
      </c>
      <c r="D1184" t="s">
        <v>22</v>
      </c>
      <c r="E1184" t="s">
        <v>23</v>
      </c>
      <c r="F1184" t="s">
        <v>5</v>
      </c>
      <c r="H1184" t="s">
        <v>24</v>
      </c>
      <c r="I1184">
        <v>446288</v>
      </c>
      <c r="J1184">
        <v>446373</v>
      </c>
      <c r="K1184" t="s">
        <v>42</v>
      </c>
      <c r="R1184" t="s">
        <v>1147</v>
      </c>
      <c r="S1184">
        <v>86</v>
      </c>
    </row>
    <row r="1185" spans="1:21" x14ac:dyDescent="0.3">
      <c r="A1185">
        <v>1184</v>
      </c>
      <c r="B1185" t="s">
        <v>136</v>
      </c>
      <c r="D1185" t="s">
        <v>22</v>
      </c>
      <c r="E1185" t="s">
        <v>23</v>
      </c>
      <c r="F1185" t="s">
        <v>5</v>
      </c>
      <c r="H1185" t="s">
        <v>24</v>
      </c>
      <c r="I1185">
        <v>446288</v>
      </c>
      <c r="J1185">
        <v>446373</v>
      </c>
      <c r="K1185" t="s">
        <v>42</v>
      </c>
      <c r="O1185" t="s">
        <v>1148</v>
      </c>
      <c r="R1185" t="s">
        <v>1147</v>
      </c>
      <c r="S1185">
        <v>86</v>
      </c>
      <c r="U1185" t="s">
        <v>1149</v>
      </c>
    </row>
    <row r="1186" spans="1:21" x14ac:dyDescent="0.3">
      <c r="A1186">
        <v>1185</v>
      </c>
      <c r="B1186" t="s">
        <v>20</v>
      </c>
      <c r="C1186" t="s">
        <v>31</v>
      </c>
      <c r="D1186" t="s">
        <v>22</v>
      </c>
      <c r="E1186" t="s">
        <v>23</v>
      </c>
      <c r="F1186" t="s">
        <v>5</v>
      </c>
      <c r="H1186" t="s">
        <v>24</v>
      </c>
      <c r="I1186">
        <v>446558</v>
      </c>
      <c r="J1186">
        <v>447376</v>
      </c>
      <c r="K1186" t="s">
        <v>25</v>
      </c>
      <c r="R1186" t="s">
        <v>1150</v>
      </c>
      <c r="S1186">
        <v>819</v>
      </c>
    </row>
    <row r="1187" spans="1:21" x14ac:dyDescent="0.3">
      <c r="A1187">
        <v>1186</v>
      </c>
      <c r="B1187" t="s">
        <v>28</v>
      </c>
      <c r="C1187" t="s">
        <v>33</v>
      </c>
      <c r="D1187" t="s">
        <v>22</v>
      </c>
      <c r="E1187" t="s">
        <v>23</v>
      </c>
      <c r="F1187" t="s">
        <v>5</v>
      </c>
      <c r="H1187" t="s">
        <v>24</v>
      </c>
      <c r="I1187">
        <v>446558</v>
      </c>
      <c r="J1187">
        <v>447376</v>
      </c>
      <c r="K1187" t="s">
        <v>25</v>
      </c>
      <c r="L1187" t="s">
        <v>1151</v>
      </c>
      <c r="O1187" t="s">
        <v>1152</v>
      </c>
      <c r="R1187" t="s">
        <v>1150</v>
      </c>
      <c r="S1187">
        <v>819</v>
      </c>
      <c r="T1187">
        <v>272</v>
      </c>
    </row>
    <row r="1188" spans="1:21" x14ac:dyDescent="0.3">
      <c r="A1188">
        <v>1187</v>
      </c>
      <c r="B1188" t="s">
        <v>20</v>
      </c>
      <c r="C1188" t="s">
        <v>31</v>
      </c>
      <c r="D1188" t="s">
        <v>22</v>
      </c>
      <c r="E1188" t="s">
        <v>23</v>
      </c>
      <c r="F1188" t="s">
        <v>5</v>
      </c>
      <c r="H1188" t="s">
        <v>24</v>
      </c>
      <c r="I1188">
        <v>447436</v>
      </c>
      <c r="J1188">
        <v>448527</v>
      </c>
      <c r="K1188" t="s">
        <v>42</v>
      </c>
      <c r="R1188" t="s">
        <v>1153</v>
      </c>
      <c r="S1188">
        <v>1092</v>
      </c>
    </row>
    <row r="1189" spans="1:21" x14ac:dyDescent="0.3">
      <c r="A1189">
        <v>1188</v>
      </c>
      <c r="B1189" t="s">
        <v>28</v>
      </c>
      <c r="C1189" t="s">
        <v>33</v>
      </c>
      <c r="D1189" t="s">
        <v>22</v>
      </c>
      <c r="E1189" t="s">
        <v>23</v>
      </c>
      <c r="F1189" t="s">
        <v>5</v>
      </c>
      <c r="H1189" t="s">
        <v>24</v>
      </c>
      <c r="I1189">
        <v>447436</v>
      </c>
      <c r="J1189">
        <v>448527</v>
      </c>
      <c r="K1189" t="s">
        <v>42</v>
      </c>
      <c r="L1189" t="s">
        <v>1154</v>
      </c>
      <c r="O1189" t="s">
        <v>1155</v>
      </c>
      <c r="R1189" t="s">
        <v>1153</v>
      </c>
      <c r="S1189">
        <v>1092</v>
      </c>
      <c r="T1189">
        <v>363</v>
      </c>
    </row>
    <row r="1190" spans="1:21" x14ac:dyDescent="0.3">
      <c r="A1190">
        <v>1189</v>
      </c>
      <c r="B1190" t="s">
        <v>20</v>
      </c>
      <c r="C1190" t="s">
        <v>31</v>
      </c>
      <c r="D1190" t="s">
        <v>22</v>
      </c>
      <c r="E1190" t="s">
        <v>23</v>
      </c>
      <c r="F1190" t="s">
        <v>5</v>
      </c>
      <c r="H1190" t="s">
        <v>24</v>
      </c>
      <c r="I1190">
        <v>448624</v>
      </c>
      <c r="J1190">
        <v>448944</v>
      </c>
      <c r="K1190" t="s">
        <v>25</v>
      </c>
      <c r="R1190" t="s">
        <v>1156</v>
      </c>
      <c r="S1190">
        <v>321</v>
      </c>
    </row>
    <row r="1191" spans="1:21" x14ac:dyDescent="0.3">
      <c r="A1191">
        <v>1190</v>
      </c>
      <c r="B1191" t="s">
        <v>28</v>
      </c>
      <c r="C1191" t="s">
        <v>33</v>
      </c>
      <c r="D1191" t="s">
        <v>22</v>
      </c>
      <c r="E1191" t="s">
        <v>23</v>
      </c>
      <c r="F1191" t="s">
        <v>5</v>
      </c>
      <c r="H1191" t="s">
        <v>24</v>
      </c>
      <c r="I1191">
        <v>448624</v>
      </c>
      <c r="J1191">
        <v>448944</v>
      </c>
      <c r="K1191" t="s">
        <v>25</v>
      </c>
      <c r="L1191" t="s">
        <v>1157</v>
      </c>
      <c r="O1191" t="s">
        <v>59</v>
      </c>
      <c r="R1191" t="s">
        <v>1156</v>
      </c>
      <c r="S1191">
        <v>321</v>
      </c>
      <c r="T1191">
        <v>106</v>
      </c>
    </row>
    <row r="1192" spans="1:21" x14ac:dyDescent="0.3">
      <c r="A1192">
        <v>1191</v>
      </c>
      <c r="B1192" t="s">
        <v>20</v>
      </c>
      <c r="C1192" t="s">
        <v>31</v>
      </c>
      <c r="D1192" t="s">
        <v>22</v>
      </c>
      <c r="E1192" t="s">
        <v>23</v>
      </c>
      <c r="F1192" t="s">
        <v>5</v>
      </c>
      <c r="H1192" t="s">
        <v>24</v>
      </c>
      <c r="I1192">
        <v>448961</v>
      </c>
      <c r="J1192">
        <v>449944</v>
      </c>
      <c r="K1192" t="s">
        <v>42</v>
      </c>
      <c r="R1192" t="s">
        <v>1158</v>
      </c>
      <c r="S1192">
        <v>984</v>
      </c>
    </row>
    <row r="1193" spans="1:21" x14ac:dyDescent="0.3">
      <c r="A1193">
        <v>1192</v>
      </c>
      <c r="B1193" t="s">
        <v>28</v>
      </c>
      <c r="C1193" t="s">
        <v>33</v>
      </c>
      <c r="D1193" t="s">
        <v>22</v>
      </c>
      <c r="E1193" t="s">
        <v>23</v>
      </c>
      <c r="F1193" t="s">
        <v>5</v>
      </c>
      <c r="H1193" t="s">
        <v>24</v>
      </c>
      <c r="I1193">
        <v>448961</v>
      </c>
      <c r="J1193">
        <v>449944</v>
      </c>
      <c r="K1193" t="s">
        <v>42</v>
      </c>
      <c r="L1193" t="s">
        <v>1159</v>
      </c>
      <c r="O1193" t="s">
        <v>1160</v>
      </c>
      <c r="R1193" t="s">
        <v>1158</v>
      </c>
      <c r="S1193">
        <v>984</v>
      </c>
      <c r="T1193">
        <v>327</v>
      </c>
    </row>
    <row r="1194" spans="1:21" x14ac:dyDescent="0.3">
      <c r="A1194">
        <v>1193</v>
      </c>
      <c r="B1194" t="s">
        <v>20</v>
      </c>
      <c r="C1194" t="s">
        <v>31</v>
      </c>
      <c r="D1194" t="s">
        <v>22</v>
      </c>
      <c r="E1194" t="s">
        <v>23</v>
      </c>
      <c r="F1194" t="s">
        <v>5</v>
      </c>
      <c r="H1194" t="s">
        <v>24</v>
      </c>
      <c r="I1194">
        <v>450060</v>
      </c>
      <c r="J1194">
        <v>450821</v>
      </c>
      <c r="K1194" t="s">
        <v>42</v>
      </c>
      <c r="R1194" t="s">
        <v>1161</v>
      </c>
      <c r="S1194">
        <v>762</v>
      </c>
    </row>
    <row r="1195" spans="1:21" x14ac:dyDescent="0.3">
      <c r="A1195">
        <v>1194</v>
      </c>
      <c r="B1195" t="s">
        <v>28</v>
      </c>
      <c r="C1195" t="s">
        <v>33</v>
      </c>
      <c r="D1195" t="s">
        <v>22</v>
      </c>
      <c r="E1195" t="s">
        <v>23</v>
      </c>
      <c r="F1195" t="s">
        <v>5</v>
      </c>
      <c r="H1195" t="s">
        <v>24</v>
      </c>
      <c r="I1195">
        <v>450060</v>
      </c>
      <c r="J1195">
        <v>450821</v>
      </c>
      <c r="K1195" t="s">
        <v>42</v>
      </c>
      <c r="L1195" t="s">
        <v>1162</v>
      </c>
      <c r="O1195" t="s">
        <v>1163</v>
      </c>
      <c r="R1195" t="s">
        <v>1161</v>
      </c>
      <c r="S1195">
        <v>762</v>
      </c>
      <c r="T1195">
        <v>253</v>
      </c>
    </row>
    <row r="1196" spans="1:21" x14ac:dyDescent="0.3">
      <c r="A1196">
        <v>1195</v>
      </c>
      <c r="B1196" t="s">
        <v>20</v>
      </c>
      <c r="C1196" t="s">
        <v>31</v>
      </c>
      <c r="D1196" t="s">
        <v>22</v>
      </c>
      <c r="E1196" t="s">
        <v>23</v>
      </c>
      <c r="F1196" t="s">
        <v>5</v>
      </c>
      <c r="H1196" t="s">
        <v>24</v>
      </c>
      <c r="I1196">
        <v>450811</v>
      </c>
      <c r="J1196">
        <v>451797</v>
      </c>
      <c r="K1196" t="s">
        <v>42</v>
      </c>
      <c r="R1196" t="s">
        <v>1164</v>
      </c>
      <c r="S1196">
        <v>987</v>
      </c>
    </row>
    <row r="1197" spans="1:21" x14ac:dyDescent="0.3">
      <c r="A1197">
        <v>1196</v>
      </c>
      <c r="B1197" t="s">
        <v>28</v>
      </c>
      <c r="C1197" t="s">
        <v>33</v>
      </c>
      <c r="D1197" t="s">
        <v>22</v>
      </c>
      <c r="E1197" t="s">
        <v>23</v>
      </c>
      <c r="F1197" t="s">
        <v>5</v>
      </c>
      <c r="H1197" t="s">
        <v>24</v>
      </c>
      <c r="I1197">
        <v>450811</v>
      </c>
      <c r="J1197">
        <v>451797</v>
      </c>
      <c r="K1197" t="s">
        <v>42</v>
      </c>
      <c r="L1197" t="s">
        <v>1165</v>
      </c>
      <c r="O1197" t="s">
        <v>1166</v>
      </c>
      <c r="R1197" t="s">
        <v>1164</v>
      </c>
      <c r="S1197">
        <v>987</v>
      </c>
      <c r="T1197">
        <v>328</v>
      </c>
    </row>
    <row r="1198" spans="1:21" x14ac:dyDescent="0.3">
      <c r="A1198">
        <v>1197</v>
      </c>
      <c r="B1198" t="s">
        <v>20</v>
      </c>
      <c r="C1198" t="s">
        <v>31</v>
      </c>
      <c r="D1198" t="s">
        <v>22</v>
      </c>
      <c r="E1198" t="s">
        <v>23</v>
      </c>
      <c r="F1198" t="s">
        <v>5</v>
      </c>
      <c r="H1198" t="s">
        <v>24</v>
      </c>
      <c r="I1198">
        <v>451887</v>
      </c>
      <c r="J1198">
        <v>454682</v>
      </c>
      <c r="K1198" t="s">
        <v>42</v>
      </c>
      <c r="R1198" t="s">
        <v>1167</v>
      </c>
      <c r="S1198">
        <v>2796</v>
      </c>
    </row>
    <row r="1199" spans="1:21" x14ac:dyDescent="0.3">
      <c r="A1199">
        <v>1198</v>
      </c>
      <c r="B1199" t="s">
        <v>28</v>
      </c>
      <c r="C1199" t="s">
        <v>33</v>
      </c>
      <c r="D1199" t="s">
        <v>22</v>
      </c>
      <c r="E1199" t="s">
        <v>23</v>
      </c>
      <c r="F1199" t="s">
        <v>5</v>
      </c>
      <c r="H1199" t="s">
        <v>24</v>
      </c>
      <c r="I1199">
        <v>451887</v>
      </c>
      <c r="J1199">
        <v>454682</v>
      </c>
      <c r="K1199" t="s">
        <v>42</v>
      </c>
      <c r="L1199" t="s">
        <v>1168</v>
      </c>
      <c r="O1199" t="s">
        <v>38</v>
      </c>
      <c r="R1199" t="s">
        <v>1167</v>
      </c>
      <c r="S1199">
        <v>2796</v>
      </c>
      <c r="T1199">
        <v>931</v>
      </c>
    </row>
    <row r="1200" spans="1:21" x14ac:dyDescent="0.3">
      <c r="A1200">
        <v>1199</v>
      </c>
      <c r="B1200" t="s">
        <v>20</v>
      </c>
      <c r="C1200" t="s">
        <v>31</v>
      </c>
      <c r="D1200" t="s">
        <v>22</v>
      </c>
      <c r="E1200" t="s">
        <v>23</v>
      </c>
      <c r="F1200" t="s">
        <v>5</v>
      </c>
      <c r="H1200" t="s">
        <v>24</v>
      </c>
      <c r="I1200">
        <v>454679</v>
      </c>
      <c r="J1200">
        <v>456022</v>
      </c>
      <c r="K1200" t="s">
        <v>42</v>
      </c>
      <c r="R1200" t="s">
        <v>1169</v>
      </c>
      <c r="S1200">
        <v>1344</v>
      </c>
    </row>
    <row r="1201" spans="1:20" x14ac:dyDescent="0.3">
      <c r="A1201">
        <v>1200</v>
      </c>
      <c r="B1201" t="s">
        <v>28</v>
      </c>
      <c r="C1201" t="s">
        <v>33</v>
      </c>
      <c r="D1201" t="s">
        <v>22</v>
      </c>
      <c r="E1201" t="s">
        <v>23</v>
      </c>
      <c r="F1201" t="s">
        <v>5</v>
      </c>
      <c r="H1201" t="s">
        <v>24</v>
      </c>
      <c r="I1201">
        <v>454679</v>
      </c>
      <c r="J1201">
        <v>456022</v>
      </c>
      <c r="K1201" t="s">
        <v>42</v>
      </c>
      <c r="L1201" t="s">
        <v>1170</v>
      </c>
      <c r="O1201" t="s">
        <v>1171</v>
      </c>
      <c r="R1201" t="s">
        <v>1169</v>
      </c>
      <c r="S1201">
        <v>1344</v>
      </c>
      <c r="T1201">
        <v>447</v>
      </c>
    </row>
    <row r="1202" spans="1:20" x14ac:dyDescent="0.3">
      <c r="A1202">
        <v>1201</v>
      </c>
      <c r="B1202" t="s">
        <v>20</v>
      </c>
      <c r="C1202" t="s">
        <v>31</v>
      </c>
      <c r="D1202" t="s">
        <v>22</v>
      </c>
      <c r="E1202" t="s">
        <v>23</v>
      </c>
      <c r="F1202" t="s">
        <v>5</v>
      </c>
      <c r="H1202" t="s">
        <v>24</v>
      </c>
      <c r="I1202">
        <v>456287</v>
      </c>
      <c r="J1202">
        <v>457735</v>
      </c>
      <c r="K1202" t="s">
        <v>42</v>
      </c>
      <c r="R1202" t="s">
        <v>1172</v>
      </c>
      <c r="S1202">
        <v>1449</v>
      </c>
    </row>
    <row r="1203" spans="1:20" x14ac:dyDescent="0.3">
      <c r="A1203">
        <v>1202</v>
      </c>
      <c r="B1203" t="s">
        <v>28</v>
      </c>
      <c r="C1203" t="s">
        <v>33</v>
      </c>
      <c r="D1203" t="s">
        <v>22</v>
      </c>
      <c r="E1203" t="s">
        <v>23</v>
      </c>
      <c r="F1203" t="s">
        <v>5</v>
      </c>
      <c r="H1203" t="s">
        <v>24</v>
      </c>
      <c r="I1203">
        <v>456287</v>
      </c>
      <c r="J1203">
        <v>457735</v>
      </c>
      <c r="K1203" t="s">
        <v>42</v>
      </c>
      <c r="L1203" t="s">
        <v>1173</v>
      </c>
      <c r="O1203" t="s">
        <v>1174</v>
      </c>
      <c r="R1203" t="s">
        <v>1172</v>
      </c>
      <c r="S1203">
        <v>1449</v>
      </c>
      <c r="T1203">
        <v>482</v>
      </c>
    </row>
    <row r="1204" spans="1:20" x14ac:dyDescent="0.3">
      <c r="A1204">
        <v>1203</v>
      </c>
      <c r="B1204" t="s">
        <v>20</v>
      </c>
      <c r="C1204" t="s">
        <v>31</v>
      </c>
      <c r="D1204" t="s">
        <v>22</v>
      </c>
      <c r="E1204" t="s">
        <v>23</v>
      </c>
      <c r="F1204" t="s">
        <v>5</v>
      </c>
      <c r="H1204" t="s">
        <v>24</v>
      </c>
      <c r="I1204">
        <v>457975</v>
      </c>
      <c r="J1204">
        <v>458295</v>
      </c>
      <c r="K1204" t="s">
        <v>25</v>
      </c>
      <c r="R1204" t="s">
        <v>1175</v>
      </c>
      <c r="S1204">
        <v>321</v>
      </c>
    </row>
    <row r="1205" spans="1:20" x14ac:dyDescent="0.3">
      <c r="A1205">
        <v>1204</v>
      </c>
      <c r="B1205" t="s">
        <v>28</v>
      </c>
      <c r="C1205" t="s">
        <v>33</v>
      </c>
      <c r="D1205" t="s">
        <v>22</v>
      </c>
      <c r="E1205" t="s">
        <v>23</v>
      </c>
      <c r="F1205" t="s">
        <v>5</v>
      </c>
      <c r="H1205" t="s">
        <v>24</v>
      </c>
      <c r="I1205">
        <v>457975</v>
      </c>
      <c r="J1205">
        <v>458295</v>
      </c>
      <c r="K1205" t="s">
        <v>25</v>
      </c>
      <c r="L1205" t="s">
        <v>1176</v>
      </c>
      <c r="O1205" t="s">
        <v>38</v>
      </c>
      <c r="R1205" t="s">
        <v>1175</v>
      </c>
      <c r="S1205">
        <v>321</v>
      </c>
      <c r="T1205">
        <v>106</v>
      </c>
    </row>
    <row r="1206" spans="1:20" x14ac:dyDescent="0.3">
      <c r="A1206">
        <v>1205</v>
      </c>
      <c r="B1206" t="s">
        <v>20</v>
      </c>
      <c r="C1206" t="s">
        <v>31</v>
      </c>
      <c r="D1206" t="s">
        <v>22</v>
      </c>
      <c r="E1206" t="s">
        <v>23</v>
      </c>
      <c r="F1206" t="s">
        <v>5</v>
      </c>
      <c r="H1206" t="s">
        <v>24</v>
      </c>
      <c r="I1206">
        <v>458398</v>
      </c>
      <c r="J1206">
        <v>459177</v>
      </c>
      <c r="K1206" t="s">
        <v>25</v>
      </c>
      <c r="R1206" t="s">
        <v>1177</v>
      </c>
      <c r="S1206">
        <v>780</v>
      </c>
    </row>
    <row r="1207" spans="1:20" x14ac:dyDescent="0.3">
      <c r="A1207">
        <v>1206</v>
      </c>
      <c r="B1207" t="s">
        <v>28</v>
      </c>
      <c r="C1207" t="s">
        <v>33</v>
      </c>
      <c r="D1207" t="s">
        <v>22</v>
      </c>
      <c r="E1207" t="s">
        <v>23</v>
      </c>
      <c r="F1207" t="s">
        <v>5</v>
      </c>
      <c r="H1207" t="s">
        <v>24</v>
      </c>
      <c r="I1207">
        <v>458398</v>
      </c>
      <c r="J1207">
        <v>459177</v>
      </c>
      <c r="K1207" t="s">
        <v>25</v>
      </c>
      <c r="L1207" t="s">
        <v>1178</v>
      </c>
      <c r="O1207" t="s">
        <v>1179</v>
      </c>
      <c r="R1207" t="s">
        <v>1177</v>
      </c>
      <c r="S1207">
        <v>780</v>
      </c>
      <c r="T1207">
        <v>259</v>
      </c>
    </row>
    <row r="1208" spans="1:20" x14ac:dyDescent="0.3">
      <c r="A1208">
        <v>1207</v>
      </c>
      <c r="B1208" t="s">
        <v>20</v>
      </c>
      <c r="C1208" t="s">
        <v>31</v>
      </c>
      <c r="D1208" t="s">
        <v>22</v>
      </c>
      <c r="E1208" t="s">
        <v>23</v>
      </c>
      <c r="F1208" t="s">
        <v>5</v>
      </c>
      <c r="H1208" t="s">
        <v>24</v>
      </c>
      <c r="I1208">
        <v>459174</v>
      </c>
      <c r="J1208">
        <v>460040</v>
      </c>
      <c r="K1208" t="s">
        <v>25</v>
      </c>
      <c r="R1208" t="s">
        <v>1180</v>
      </c>
      <c r="S1208">
        <v>867</v>
      </c>
    </row>
    <row r="1209" spans="1:20" x14ac:dyDescent="0.3">
      <c r="A1209">
        <v>1208</v>
      </c>
      <c r="B1209" t="s">
        <v>28</v>
      </c>
      <c r="C1209" t="s">
        <v>33</v>
      </c>
      <c r="D1209" t="s">
        <v>22</v>
      </c>
      <c r="E1209" t="s">
        <v>23</v>
      </c>
      <c r="F1209" t="s">
        <v>5</v>
      </c>
      <c r="H1209" t="s">
        <v>24</v>
      </c>
      <c r="I1209">
        <v>459174</v>
      </c>
      <c r="J1209">
        <v>460040</v>
      </c>
      <c r="K1209" t="s">
        <v>25</v>
      </c>
      <c r="L1209" t="s">
        <v>1181</v>
      </c>
      <c r="O1209" t="s">
        <v>1182</v>
      </c>
      <c r="R1209" t="s">
        <v>1180</v>
      </c>
      <c r="S1209">
        <v>867</v>
      </c>
      <c r="T1209">
        <v>288</v>
      </c>
    </row>
    <row r="1210" spans="1:20" x14ac:dyDescent="0.3">
      <c r="A1210">
        <v>1209</v>
      </c>
      <c r="B1210" t="s">
        <v>20</v>
      </c>
      <c r="C1210" t="s">
        <v>31</v>
      </c>
      <c r="D1210" t="s">
        <v>22</v>
      </c>
      <c r="E1210" t="s">
        <v>23</v>
      </c>
      <c r="F1210" t="s">
        <v>5</v>
      </c>
      <c r="H1210" t="s">
        <v>24</v>
      </c>
      <c r="I1210">
        <v>460057</v>
      </c>
      <c r="J1210">
        <v>460644</v>
      </c>
      <c r="K1210" t="s">
        <v>25</v>
      </c>
      <c r="R1210" t="s">
        <v>1183</v>
      </c>
      <c r="S1210">
        <v>588</v>
      </c>
    </row>
    <row r="1211" spans="1:20" x14ac:dyDescent="0.3">
      <c r="A1211">
        <v>1210</v>
      </c>
      <c r="B1211" t="s">
        <v>28</v>
      </c>
      <c r="C1211" t="s">
        <v>33</v>
      </c>
      <c r="D1211" t="s">
        <v>22</v>
      </c>
      <c r="E1211" t="s">
        <v>23</v>
      </c>
      <c r="F1211" t="s">
        <v>5</v>
      </c>
      <c r="H1211" t="s">
        <v>24</v>
      </c>
      <c r="I1211">
        <v>460057</v>
      </c>
      <c r="J1211">
        <v>460644</v>
      </c>
      <c r="K1211" t="s">
        <v>25</v>
      </c>
      <c r="L1211" t="s">
        <v>1184</v>
      </c>
      <c r="O1211" t="s">
        <v>1185</v>
      </c>
      <c r="R1211" t="s">
        <v>1183</v>
      </c>
      <c r="S1211">
        <v>588</v>
      </c>
      <c r="T1211">
        <v>195</v>
      </c>
    </row>
    <row r="1212" spans="1:20" x14ac:dyDescent="0.3">
      <c r="A1212">
        <v>1211</v>
      </c>
      <c r="B1212" t="s">
        <v>20</v>
      </c>
      <c r="C1212" t="s">
        <v>31</v>
      </c>
      <c r="D1212" t="s">
        <v>22</v>
      </c>
      <c r="E1212" t="s">
        <v>23</v>
      </c>
      <c r="F1212" t="s">
        <v>5</v>
      </c>
      <c r="H1212" t="s">
        <v>24</v>
      </c>
      <c r="I1212">
        <v>460641</v>
      </c>
      <c r="J1212">
        <v>461315</v>
      </c>
      <c r="K1212" t="s">
        <v>25</v>
      </c>
      <c r="R1212" t="s">
        <v>1186</v>
      </c>
      <c r="S1212">
        <v>675</v>
      </c>
    </row>
    <row r="1213" spans="1:20" x14ac:dyDescent="0.3">
      <c r="A1213">
        <v>1212</v>
      </c>
      <c r="B1213" t="s">
        <v>28</v>
      </c>
      <c r="C1213" t="s">
        <v>33</v>
      </c>
      <c r="D1213" t="s">
        <v>22</v>
      </c>
      <c r="E1213" t="s">
        <v>23</v>
      </c>
      <c r="F1213" t="s">
        <v>5</v>
      </c>
      <c r="H1213" t="s">
        <v>24</v>
      </c>
      <c r="I1213">
        <v>460641</v>
      </c>
      <c r="J1213">
        <v>461315</v>
      </c>
      <c r="K1213" t="s">
        <v>25</v>
      </c>
      <c r="L1213" t="s">
        <v>1187</v>
      </c>
      <c r="O1213" t="s">
        <v>1188</v>
      </c>
      <c r="R1213" t="s">
        <v>1186</v>
      </c>
      <c r="S1213">
        <v>675</v>
      </c>
      <c r="T1213">
        <v>224</v>
      </c>
    </row>
    <row r="1214" spans="1:20" x14ac:dyDescent="0.3">
      <c r="A1214">
        <v>1213</v>
      </c>
      <c r="B1214" t="s">
        <v>20</v>
      </c>
      <c r="C1214" t="s">
        <v>31</v>
      </c>
      <c r="D1214" t="s">
        <v>22</v>
      </c>
      <c r="E1214" t="s">
        <v>23</v>
      </c>
      <c r="F1214" t="s">
        <v>5</v>
      </c>
      <c r="H1214" t="s">
        <v>24</v>
      </c>
      <c r="I1214">
        <v>461496</v>
      </c>
      <c r="J1214">
        <v>461993</v>
      </c>
      <c r="K1214" t="s">
        <v>25</v>
      </c>
      <c r="R1214" t="s">
        <v>1189</v>
      </c>
      <c r="S1214">
        <v>498</v>
      </c>
    </row>
    <row r="1215" spans="1:20" x14ac:dyDescent="0.3">
      <c r="A1215">
        <v>1214</v>
      </c>
      <c r="B1215" t="s">
        <v>28</v>
      </c>
      <c r="C1215" t="s">
        <v>33</v>
      </c>
      <c r="D1215" t="s">
        <v>22</v>
      </c>
      <c r="E1215" t="s">
        <v>23</v>
      </c>
      <c r="F1215" t="s">
        <v>5</v>
      </c>
      <c r="H1215" t="s">
        <v>24</v>
      </c>
      <c r="I1215">
        <v>461496</v>
      </c>
      <c r="J1215">
        <v>461993</v>
      </c>
      <c r="K1215" t="s">
        <v>25</v>
      </c>
      <c r="L1215" t="s">
        <v>1190</v>
      </c>
      <c r="O1215" t="s">
        <v>38</v>
      </c>
      <c r="R1215" t="s">
        <v>1189</v>
      </c>
      <c r="S1215">
        <v>498</v>
      </c>
      <c r="T1215">
        <v>165</v>
      </c>
    </row>
    <row r="1216" spans="1:20" x14ac:dyDescent="0.3">
      <c r="A1216">
        <v>1215</v>
      </c>
      <c r="B1216" t="s">
        <v>20</v>
      </c>
      <c r="C1216" t="s">
        <v>31</v>
      </c>
      <c r="D1216" t="s">
        <v>22</v>
      </c>
      <c r="E1216" t="s">
        <v>23</v>
      </c>
      <c r="F1216" t="s">
        <v>5</v>
      </c>
      <c r="H1216" t="s">
        <v>24</v>
      </c>
      <c r="I1216">
        <v>462019</v>
      </c>
      <c r="J1216">
        <v>463128</v>
      </c>
      <c r="K1216" t="s">
        <v>42</v>
      </c>
      <c r="R1216" t="s">
        <v>1191</v>
      </c>
      <c r="S1216">
        <v>1110</v>
      </c>
    </row>
    <row r="1217" spans="1:20" x14ac:dyDescent="0.3">
      <c r="A1217">
        <v>1216</v>
      </c>
      <c r="B1217" t="s">
        <v>28</v>
      </c>
      <c r="C1217" t="s">
        <v>33</v>
      </c>
      <c r="D1217" t="s">
        <v>22</v>
      </c>
      <c r="E1217" t="s">
        <v>23</v>
      </c>
      <c r="F1217" t="s">
        <v>5</v>
      </c>
      <c r="H1217" t="s">
        <v>24</v>
      </c>
      <c r="I1217">
        <v>462019</v>
      </c>
      <c r="J1217">
        <v>463128</v>
      </c>
      <c r="K1217" t="s">
        <v>42</v>
      </c>
      <c r="L1217" t="s">
        <v>1192</v>
      </c>
      <c r="O1217" t="s">
        <v>1193</v>
      </c>
      <c r="R1217" t="s">
        <v>1191</v>
      </c>
      <c r="S1217">
        <v>1110</v>
      </c>
      <c r="T1217">
        <v>369</v>
      </c>
    </row>
    <row r="1218" spans="1:20" x14ac:dyDescent="0.3">
      <c r="A1218">
        <v>1217</v>
      </c>
      <c r="B1218" t="s">
        <v>20</v>
      </c>
      <c r="C1218" t="s">
        <v>31</v>
      </c>
      <c r="D1218" t="s">
        <v>22</v>
      </c>
      <c r="E1218" t="s">
        <v>23</v>
      </c>
      <c r="F1218" t="s">
        <v>5</v>
      </c>
      <c r="H1218" t="s">
        <v>24</v>
      </c>
      <c r="I1218">
        <v>463138</v>
      </c>
      <c r="J1218">
        <v>464925</v>
      </c>
      <c r="K1218" t="s">
        <v>42</v>
      </c>
      <c r="R1218" t="s">
        <v>1194</v>
      </c>
      <c r="S1218">
        <v>1788</v>
      </c>
    </row>
    <row r="1219" spans="1:20" x14ac:dyDescent="0.3">
      <c r="A1219">
        <v>1218</v>
      </c>
      <c r="B1219" t="s">
        <v>28</v>
      </c>
      <c r="C1219" t="s">
        <v>33</v>
      </c>
      <c r="D1219" t="s">
        <v>22</v>
      </c>
      <c r="E1219" t="s">
        <v>23</v>
      </c>
      <c r="F1219" t="s">
        <v>5</v>
      </c>
      <c r="H1219" t="s">
        <v>24</v>
      </c>
      <c r="I1219">
        <v>463138</v>
      </c>
      <c r="J1219">
        <v>464925</v>
      </c>
      <c r="K1219" t="s">
        <v>42</v>
      </c>
      <c r="L1219" t="s">
        <v>1195</v>
      </c>
      <c r="O1219" t="s">
        <v>1196</v>
      </c>
      <c r="R1219" t="s">
        <v>1194</v>
      </c>
      <c r="S1219">
        <v>1788</v>
      </c>
      <c r="T1219">
        <v>595</v>
      </c>
    </row>
    <row r="1220" spans="1:20" x14ac:dyDescent="0.3">
      <c r="A1220">
        <v>1219</v>
      </c>
      <c r="B1220" t="s">
        <v>20</v>
      </c>
      <c r="C1220" t="s">
        <v>31</v>
      </c>
      <c r="D1220" t="s">
        <v>22</v>
      </c>
      <c r="E1220" t="s">
        <v>23</v>
      </c>
      <c r="F1220" t="s">
        <v>5</v>
      </c>
      <c r="H1220" t="s">
        <v>24</v>
      </c>
      <c r="I1220">
        <v>465025</v>
      </c>
      <c r="J1220">
        <v>465702</v>
      </c>
      <c r="K1220" t="s">
        <v>42</v>
      </c>
      <c r="R1220" t="s">
        <v>1197</v>
      </c>
      <c r="S1220">
        <v>678</v>
      </c>
    </row>
    <row r="1221" spans="1:20" x14ac:dyDescent="0.3">
      <c r="A1221">
        <v>1220</v>
      </c>
      <c r="B1221" t="s">
        <v>28</v>
      </c>
      <c r="C1221" t="s">
        <v>33</v>
      </c>
      <c r="D1221" t="s">
        <v>22</v>
      </c>
      <c r="E1221" t="s">
        <v>23</v>
      </c>
      <c r="F1221" t="s">
        <v>5</v>
      </c>
      <c r="H1221" t="s">
        <v>24</v>
      </c>
      <c r="I1221">
        <v>465025</v>
      </c>
      <c r="J1221">
        <v>465702</v>
      </c>
      <c r="K1221" t="s">
        <v>42</v>
      </c>
      <c r="L1221" t="s">
        <v>1198</v>
      </c>
      <c r="O1221" t="s">
        <v>1199</v>
      </c>
      <c r="R1221" t="s">
        <v>1197</v>
      </c>
      <c r="S1221">
        <v>678</v>
      </c>
      <c r="T1221">
        <v>225</v>
      </c>
    </row>
    <row r="1222" spans="1:20" x14ac:dyDescent="0.3">
      <c r="A1222">
        <v>1221</v>
      </c>
      <c r="B1222" t="s">
        <v>20</v>
      </c>
      <c r="C1222" t="s">
        <v>31</v>
      </c>
      <c r="D1222" t="s">
        <v>22</v>
      </c>
      <c r="E1222" t="s">
        <v>23</v>
      </c>
      <c r="F1222" t="s">
        <v>5</v>
      </c>
      <c r="H1222" t="s">
        <v>24</v>
      </c>
      <c r="I1222">
        <v>465776</v>
      </c>
      <c r="J1222">
        <v>467098</v>
      </c>
      <c r="K1222" t="s">
        <v>42</v>
      </c>
      <c r="R1222" t="s">
        <v>1200</v>
      </c>
      <c r="S1222">
        <v>1323</v>
      </c>
    </row>
    <row r="1223" spans="1:20" x14ac:dyDescent="0.3">
      <c r="A1223">
        <v>1222</v>
      </c>
      <c r="B1223" t="s">
        <v>28</v>
      </c>
      <c r="C1223" t="s">
        <v>33</v>
      </c>
      <c r="D1223" t="s">
        <v>22</v>
      </c>
      <c r="E1223" t="s">
        <v>23</v>
      </c>
      <c r="F1223" t="s">
        <v>5</v>
      </c>
      <c r="H1223" t="s">
        <v>24</v>
      </c>
      <c r="I1223">
        <v>465776</v>
      </c>
      <c r="J1223">
        <v>467098</v>
      </c>
      <c r="K1223" t="s">
        <v>42</v>
      </c>
      <c r="L1223" t="s">
        <v>1201</v>
      </c>
      <c r="O1223" t="s">
        <v>1202</v>
      </c>
      <c r="R1223" t="s">
        <v>1200</v>
      </c>
      <c r="S1223">
        <v>1323</v>
      </c>
      <c r="T1223">
        <v>440</v>
      </c>
    </row>
    <row r="1224" spans="1:20" x14ac:dyDescent="0.3">
      <c r="A1224">
        <v>1223</v>
      </c>
      <c r="B1224" t="s">
        <v>20</v>
      </c>
      <c r="C1224" t="s">
        <v>31</v>
      </c>
      <c r="D1224" t="s">
        <v>22</v>
      </c>
      <c r="E1224" t="s">
        <v>23</v>
      </c>
      <c r="F1224" t="s">
        <v>5</v>
      </c>
      <c r="H1224" t="s">
        <v>24</v>
      </c>
      <c r="I1224">
        <v>467144</v>
      </c>
      <c r="J1224">
        <v>467767</v>
      </c>
      <c r="K1224" t="s">
        <v>42</v>
      </c>
      <c r="R1224" t="s">
        <v>1203</v>
      </c>
      <c r="S1224">
        <v>624</v>
      </c>
    </row>
    <row r="1225" spans="1:20" x14ac:dyDescent="0.3">
      <c r="A1225">
        <v>1224</v>
      </c>
      <c r="B1225" t="s">
        <v>28</v>
      </c>
      <c r="C1225" t="s">
        <v>33</v>
      </c>
      <c r="D1225" t="s">
        <v>22</v>
      </c>
      <c r="E1225" t="s">
        <v>23</v>
      </c>
      <c r="F1225" t="s">
        <v>5</v>
      </c>
      <c r="H1225" t="s">
        <v>24</v>
      </c>
      <c r="I1225">
        <v>467144</v>
      </c>
      <c r="J1225">
        <v>467767</v>
      </c>
      <c r="K1225" t="s">
        <v>42</v>
      </c>
      <c r="L1225" t="s">
        <v>1204</v>
      </c>
      <c r="O1225" t="s">
        <v>1205</v>
      </c>
      <c r="R1225" t="s">
        <v>1203</v>
      </c>
      <c r="S1225">
        <v>624</v>
      </c>
      <c r="T1225">
        <v>207</v>
      </c>
    </row>
    <row r="1226" spans="1:20" x14ac:dyDescent="0.3">
      <c r="A1226">
        <v>1225</v>
      </c>
      <c r="B1226" t="s">
        <v>20</v>
      </c>
      <c r="C1226" t="s">
        <v>31</v>
      </c>
      <c r="D1226" t="s">
        <v>22</v>
      </c>
      <c r="E1226" t="s">
        <v>23</v>
      </c>
      <c r="F1226" t="s">
        <v>5</v>
      </c>
      <c r="H1226" t="s">
        <v>24</v>
      </c>
      <c r="I1226">
        <v>467764</v>
      </c>
      <c r="J1226">
        <v>468846</v>
      </c>
      <c r="K1226" t="s">
        <v>42</v>
      </c>
      <c r="R1226" t="s">
        <v>1206</v>
      </c>
      <c r="S1226">
        <v>1083</v>
      </c>
    </row>
    <row r="1227" spans="1:20" x14ac:dyDescent="0.3">
      <c r="A1227">
        <v>1226</v>
      </c>
      <c r="B1227" t="s">
        <v>28</v>
      </c>
      <c r="C1227" t="s">
        <v>33</v>
      </c>
      <c r="D1227" t="s">
        <v>22</v>
      </c>
      <c r="E1227" t="s">
        <v>23</v>
      </c>
      <c r="F1227" t="s">
        <v>5</v>
      </c>
      <c r="H1227" t="s">
        <v>24</v>
      </c>
      <c r="I1227">
        <v>467764</v>
      </c>
      <c r="J1227">
        <v>468846</v>
      </c>
      <c r="K1227" t="s">
        <v>42</v>
      </c>
      <c r="L1227" t="s">
        <v>1207</v>
      </c>
      <c r="O1227" t="s">
        <v>1208</v>
      </c>
      <c r="R1227" t="s">
        <v>1206</v>
      </c>
      <c r="S1227">
        <v>1083</v>
      </c>
      <c r="T1227">
        <v>360</v>
      </c>
    </row>
    <row r="1228" spans="1:20" x14ac:dyDescent="0.3">
      <c r="A1228">
        <v>1227</v>
      </c>
      <c r="B1228" t="s">
        <v>20</v>
      </c>
      <c r="C1228" t="s">
        <v>31</v>
      </c>
      <c r="D1228" t="s">
        <v>22</v>
      </c>
      <c r="E1228" t="s">
        <v>23</v>
      </c>
      <c r="F1228" t="s">
        <v>5</v>
      </c>
      <c r="H1228" t="s">
        <v>24</v>
      </c>
      <c r="I1228">
        <v>468958</v>
      </c>
      <c r="J1228">
        <v>469725</v>
      </c>
      <c r="K1228" t="s">
        <v>25</v>
      </c>
      <c r="R1228" t="s">
        <v>1209</v>
      </c>
      <c r="S1228">
        <v>768</v>
      </c>
    </row>
    <row r="1229" spans="1:20" x14ac:dyDescent="0.3">
      <c r="A1229">
        <v>1228</v>
      </c>
      <c r="B1229" t="s">
        <v>28</v>
      </c>
      <c r="C1229" t="s">
        <v>33</v>
      </c>
      <c r="D1229" t="s">
        <v>22</v>
      </c>
      <c r="E1229" t="s">
        <v>23</v>
      </c>
      <c r="F1229" t="s">
        <v>5</v>
      </c>
      <c r="H1229" t="s">
        <v>24</v>
      </c>
      <c r="I1229">
        <v>468958</v>
      </c>
      <c r="J1229">
        <v>469725</v>
      </c>
      <c r="K1229" t="s">
        <v>25</v>
      </c>
      <c r="L1229" t="s">
        <v>1210</v>
      </c>
      <c r="O1229" t="s">
        <v>1211</v>
      </c>
      <c r="R1229" t="s">
        <v>1209</v>
      </c>
      <c r="S1229">
        <v>768</v>
      </c>
      <c r="T1229">
        <v>255</v>
      </c>
    </row>
    <row r="1230" spans="1:20" x14ac:dyDescent="0.3">
      <c r="A1230">
        <v>1229</v>
      </c>
      <c r="B1230" t="s">
        <v>20</v>
      </c>
      <c r="C1230" t="s">
        <v>31</v>
      </c>
      <c r="D1230" t="s">
        <v>22</v>
      </c>
      <c r="E1230" t="s">
        <v>23</v>
      </c>
      <c r="F1230" t="s">
        <v>5</v>
      </c>
      <c r="H1230" t="s">
        <v>24</v>
      </c>
      <c r="I1230">
        <v>469886</v>
      </c>
      <c r="J1230">
        <v>472171</v>
      </c>
      <c r="K1230" t="s">
        <v>25</v>
      </c>
      <c r="R1230" t="s">
        <v>1212</v>
      </c>
      <c r="S1230">
        <v>2286</v>
      </c>
    </row>
    <row r="1231" spans="1:20" x14ac:dyDescent="0.3">
      <c r="A1231">
        <v>1230</v>
      </c>
      <c r="B1231" t="s">
        <v>28</v>
      </c>
      <c r="C1231" t="s">
        <v>33</v>
      </c>
      <c r="D1231" t="s">
        <v>22</v>
      </c>
      <c r="E1231" t="s">
        <v>23</v>
      </c>
      <c r="F1231" t="s">
        <v>5</v>
      </c>
      <c r="H1231" t="s">
        <v>24</v>
      </c>
      <c r="I1231">
        <v>469886</v>
      </c>
      <c r="J1231">
        <v>472171</v>
      </c>
      <c r="K1231" t="s">
        <v>25</v>
      </c>
      <c r="L1231" t="s">
        <v>1213</v>
      </c>
      <c r="O1231" t="s">
        <v>1214</v>
      </c>
      <c r="R1231" t="s">
        <v>1212</v>
      </c>
      <c r="S1231">
        <v>2286</v>
      </c>
      <c r="T1231">
        <v>761</v>
      </c>
    </row>
    <row r="1232" spans="1:20" x14ac:dyDescent="0.3">
      <c r="A1232">
        <v>1231</v>
      </c>
      <c r="B1232" t="s">
        <v>20</v>
      </c>
      <c r="C1232" t="s">
        <v>31</v>
      </c>
      <c r="D1232" t="s">
        <v>22</v>
      </c>
      <c r="E1232" t="s">
        <v>23</v>
      </c>
      <c r="F1232" t="s">
        <v>5</v>
      </c>
      <c r="H1232" t="s">
        <v>24</v>
      </c>
      <c r="I1232">
        <v>472269</v>
      </c>
      <c r="J1232">
        <v>473759</v>
      </c>
      <c r="K1232" t="s">
        <v>25</v>
      </c>
      <c r="R1232" t="s">
        <v>1215</v>
      </c>
      <c r="S1232">
        <v>1491</v>
      </c>
    </row>
    <row r="1233" spans="1:20" x14ac:dyDescent="0.3">
      <c r="A1233">
        <v>1232</v>
      </c>
      <c r="B1233" t="s">
        <v>28</v>
      </c>
      <c r="C1233" t="s">
        <v>33</v>
      </c>
      <c r="D1233" t="s">
        <v>22</v>
      </c>
      <c r="E1233" t="s">
        <v>23</v>
      </c>
      <c r="F1233" t="s">
        <v>5</v>
      </c>
      <c r="H1233" t="s">
        <v>24</v>
      </c>
      <c r="I1233">
        <v>472269</v>
      </c>
      <c r="J1233">
        <v>473759</v>
      </c>
      <c r="K1233" t="s">
        <v>25</v>
      </c>
      <c r="L1233" t="s">
        <v>1216</v>
      </c>
      <c r="O1233" t="s">
        <v>1217</v>
      </c>
      <c r="R1233" t="s">
        <v>1215</v>
      </c>
      <c r="S1233">
        <v>1491</v>
      </c>
      <c r="T1233">
        <v>496</v>
      </c>
    </row>
    <row r="1234" spans="1:20" x14ac:dyDescent="0.3">
      <c r="A1234">
        <v>1233</v>
      </c>
      <c r="B1234" t="s">
        <v>20</v>
      </c>
      <c r="C1234" t="s">
        <v>31</v>
      </c>
      <c r="D1234" t="s">
        <v>22</v>
      </c>
      <c r="E1234" t="s">
        <v>23</v>
      </c>
      <c r="F1234" t="s">
        <v>5</v>
      </c>
      <c r="H1234" t="s">
        <v>24</v>
      </c>
      <c r="I1234">
        <v>473930</v>
      </c>
      <c r="J1234">
        <v>476248</v>
      </c>
      <c r="K1234" t="s">
        <v>25</v>
      </c>
      <c r="R1234" t="s">
        <v>1218</v>
      </c>
      <c r="S1234">
        <v>2319</v>
      </c>
    </row>
    <row r="1235" spans="1:20" x14ac:dyDescent="0.3">
      <c r="A1235">
        <v>1234</v>
      </c>
      <c r="B1235" t="s">
        <v>28</v>
      </c>
      <c r="C1235" t="s">
        <v>33</v>
      </c>
      <c r="D1235" t="s">
        <v>22</v>
      </c>
      <c r="E1235" t="s">
        <v>23</v>
      </c>
      <c r="F1235" t="s">
        <v>5</v>
      </c>
      <c r="H1235" t="s">
        <v>24</v>
      </c>
      <c r="I1235">
        <v>473930</v>
      </c>
      <c r="J1235">
        <v>476248</v>
      </c>
      <c r="K1235" t="s">
        <v>25</v>
      </c>
      <c r="L1235" t="s">
        <v>1219</v>
      </c>
      <c r="O1235" t="s">
        <v>1220</v>
      </c>
      <c r="R1235" t="s">
        <v>1218</v>
      </c>
      <c r="S1235">
        <v>2319</v>
      </c>
      <c r="T1235">
        <v>772</v>
      </c>
    </row>
    <row r="1236" spans="1:20" x14ac:dyDescent="0.3">
      <c r="A1236">
        <v>1235</v>
      </c>
      <c r="B1236" t="s">
        <v>20</v>
      </c>
      <c r="C1236" t="s">
        <v>31</v>
      </c>
      <c r="D1236" t="s">
        <v>22</v>
      </c>
      <c r="E1236" t="s">
        <v>23</v>
      </c>
      <c r="F1236" t="s">
        <v>5</v>
      </c>
      <c r="H1236" t="s">
        <v>24</v>
      </c>
      <c r="I1236">
        <v>476245</v>
      </c>
      <c r="J1236">
        <v>477141</v>
      </c>
      <c r="K1236" t="s">
        <v>25</v>
      </c>
      <c r="R1236" t="s">
        <v>1221</v>
      </c>
      <c r="S1236">
        <v>897</v>
      </c>
    </row>
    <row r="1237" spans="1:20" x14ac:dyDescent="0.3">
      <c r="A1237">
        <v>1236</v>
      </c>
      <c r="B1237" t="s">
        <v>28</v>
      </c>
      <c r="C1237" t="s">
        <v>33</v>
      </c>
      <c r="D1237" t="s">
        <v>22</v>
      </c>
      <c r="E1237" t="s">
        <v>23</v>
      </c>
      <c r="F1237" t="s">
        <v>5</v>
      </c>
      <c r="H1237" t="s">
        <v>24</v>
      </c>
      <c r="I1237">
        <v>476245</v>
      </c>
      <c r="J1237">
        <v>477141</v>
      </c>
      <c r="K1237" t="s">
        <v>25</v>
      </c>
      <c r="L1237" t="s">
        <v>1222</v>
      </c>
      <c r="O1237" t="s">
        <v>272</v>
      </c>
      <c r="R1237" t="s">
        <v>1221</v>
      </c>
      <c r="S1237">
        <v>897</v>
      </c>
      <c r="T1237">
        <v>298</v>
      </c>
    </row>
    <row r="1238" spans="1:20" x14ac:dyDescent="0.3">
      <c r="A1238">
        <v>1237</v>
      </c>
      <c r="B1238" t="s">
        <v>20</v>
      </c>
      <c r="C1238" t="s">
        <v>31</v>
      </c>
      <c r="D1238" t="s">
        <v>22</v>
      </c>
      <c r="E1238" t="s">
        <v>23</v>
      </c>
      <c r="F1238" t="s">
        <v>5</v>
      </c>
      <c r="H1238" t="s">
        <v>24</v>
      </c>
      <c r="I1238">
        <v>477143</v>
      </c>
      <c r="J1238">
        <v>477844</v>
      </c>
      <c r="K1238" t="s">
        <v>25</v>
      </c>
      <c r="R1238" t="s">
        <v>1223</v>
      </c>
      <c r="S1238">
        <v>702</v>
      </c>
    </row>
    <row r="1239" spans="1:20" x14ac:dyDescent="0.3">
      <c r="A1239">
        <v>1238</v>
      </c>
      <c r="B1239" t="s">
        <v>28</v>
      </c>
      <c r="C1239" t="s">
        <v>33</v>
      </c>
      <c r="D1239" t="s">
        <v>22</v>
      </c>
      <c r="E1239" t="s">
        <v>23</v>
      </c>
      <c r="F1239" t="s">
        <v>5</v>
      </c>
      <c r="H1239" t="s">
        <v>24</v>
      </c>
      <c r="I1239">
        <v>477143</v>
      </c>
      <c r="J1239">
        <v>477844</v>
      </c>
      <c r="K1239" t="s">
        <v>25</v>
      </c>
      <c r="L1239" t="s">
        <v>1224</v>
      </c>
      <c r="O1239" t="s">
        <v>204</v>
      </c>
      <c r="R1239" t="s">
        <v>1223</v>
      </c>
      <c r="S1239">
        <v>702</v>
      </c>
      <c r="T1239">
        <v>233</v>
      </c>
    </row>
    <row r="1240" spans="1:20" x14ac:dyDescent="0.3">
      <c r="A1240">
        <v>1239</v>
      </c>
      <c r="B1240" t="s">
        <v>20</v>
      </c>
      <c r="C1240" t="s">
        <v>31</v>
      </c>
      <c r="D1240" t="s">
        <v>22</v>
      </c>
      <c r="E1240" t="s">
        <v>23</v>
      </c>
      <c r="F1240" t="s">
        <v>5</v>
      </c>
      <c r="H1240" t="s">
        <v>24</v>
      </c>
      <c r="I1240">
        <v>477844</v>
      </c>
      <c r="J1240">
        <v>478794</v>
      </c>
      <c r="K1240" t="s">
        <v>25</v>
      </c>
      <c r="R1240" t="s">
        <v>1225</v>
      </c>
      <c r="S1240">
        <v>951</v>
      </c>
    </row>
    <row r="1241" spans="1:20" x14ac:dyDescent="0.3">
      <c r="A1241">
        <v>1240</v>
      </c>
      <c r="B1241" t="s">
        <v>28</v>
      </c>
      <c r="C1241" t="s">
        <v>33</v>
      </c>
      <c r="D1241" t="s">
        <v>22</v>
      </c>
      <c r="E1241" t="s">
        <v>23</v>
      </c>
      <c r="F1241" t="s">
        <v>5</v>
      </c>
      <c r="H1241" t="s">
        <v>24</v>
      </c>
      <c r="I1241">
        <v>477844</v>
      </c>
      <c r="J1241">
        <v>478794</v>
      </c>
      <c r="K1241" t="s">
        <v>25</v>
      </c>
      <c r="L1241" t="s">
        <v>1226</v>
      </c>
      <c r="O1241" t="s">
        <v>1227</v>
      </c>
      <c r="R1241" t="s">
        <v>1225</v>
      </c>
      <c r="S1241">
        <v>951</v>
      </c>
      <c r="T1241">
        <v>316</v>
      </c>
    </row>
    <row r="1242" spans="1:20" x14ac:dyDescent="0.3">
      <c r="A1242">
        <v>1241</v>
      </c>
      <c r="B1242" t="s">
        <v>20</v>
      </c>
      <c r="C1242" t="s">
        <v>31</v>
      </c>
      <c r="D1242" t="s">
        <v>22</v>
      </c>
      <c r="E1242" t="s">
        <v>23</v>
      </c>
      <c r="F1242" t="s">
        <v>5</v>
      </c>
      <c r="H1242" t="s">
        <v>24</v>
      </c>
      <c r="I1242">
        <v>478791</v>
      </c>
      <c r="J1242">
        <v>479729</v>
      </c>
      <c r="K1242" t="s">
        <v>25</v>
      </c>
      <c r="R1242" t="s">
        <v>1228</v>
      </c>
      <c r="S1242">
        <v>939</v>
      </c>
    </row>
    <row r="1243" spans="1:20" x14ac:dyDescent="0.3">
      <c r="A1243">
        <v>1242</v>
      </c>
      <c r="B1243" t="s">
        <v>28</v>
      </c>
      <c r="C1243" t="s">
        <v>33</v>
      </c>
      <c r="D1243" t="s">
        <v>22</v>
      </c>
      <c r="E1243" t="s">
        <v>23</v>
      </c>
      <c r="F1243" t="s">
        <v>5</v>
      </c>
      <c r="H1243" t="s">
        <v>24</v>
      </c>
      <c r="I1243">
        <v>478791</v>
      </c>
      <c r="J1243">
        <v>479729</v>
      </c>
      <c r="K1243" t="s">
        <v>25</v>
      </c>
      <c r="L1243" t="s">
        <v>1229</v>
      </c>
      <c r="O1243" t="s">
        <v>38</v>
      </c>
      <c r="R1243" t="s">
        <v>1228</v>
      </c>
      <c r="S1243">
        <v>939</v>
      </c>
      <c r="T1243">
        <v>312</v>
      </c>
    </row>
    <row r="1244" spans="1:20" x14ac:dyDescent="0.3">
      <c r="A1244">
        <v>1243</v>
      </c>
      <c r="B1244" t="s">
        <v>20</v>
      </c>
      <c r="C1244" t="s">
        <v>31</v>
      </c>
      <c r="D1244" t="s">
        <v>22</v>
      </c>
      <c r="E1244" t="s">
        <v>23</v>
      </c>
      <c r="F1244" t="s">
        <v>5</v>
      </c>
      <c r="H1244" t="s">
        <v>24</v>
      </c>
      <c r="I1244">
        <v>479758</v>
      </c>
      <c r="J1244">
        <v>481134</v>
      </c>
      <c r="K1244" t="s">
        <v>25</v>
      </c>
      <c r="R1244" t="s">
        <v>1230</v>
      </c>
      <c r="S1244">
        <v>1377</v>
      </c>
    </row>
    <row r="1245" spans="1:20" x14ac:dyDescent="0.3">
      <c r="A1245">
        <v>1244</v>
      </c>
      <c r="B1245" t="s">
        <v>28</v>
      </c>
      <c r="C1245" t="s">
        <v>33</v>
      </c>
      <c r="D1245" t="s">
        <v>22</v>
      </c>
      <c r="E1245" t="s">
        <v>23</v>
      </c>
      <c r="F1245" t="s">
        <v>5</v>
      </c>
      <c r="H1245" t="s">
        <v>24</v>
      </c>
      <c r="I1245">
        <v>479758</v>
      </c>
      <c r="J1245">
        <v>481134</v>
      </c>
      <c r="K1245" t="s">
        <v>25</v>
      </c>
      <c r="L1245" t="s">
        <v>1231</v>
      </c>
      <c r="O1245" t="s">
        <v>1232</v>
      </c>
      <c r="R1245" t="s">
        <v>1230</v>
      </c>
      <c r="S1245">
        <v>1377</v>
      </c>
      <c r="T1245">
        <v>458</v>
      </c>
    </row>
    <row r="1246" spans="1:20" x14ac:dyDescent="0.3">
      <c r="A1246">
        <v>1245</v>
      </c>
      <c r="B1246" t="s">
        <v>20</v>
      </c>
      <c r="C1246" t="s">
        <v>31</v>
      </c>
      <c r="D1246" t="s">
        <v>22</v>
      </c>
      <c r="E1246" t="s">
        <v>23</v>
      </c>
      <c r="F1246" t="s">
        <v>5</v>
      </c>
      <c r="H1246" t="s">
        <v>24</v>
      </c>
      <c r="I1246">
        <v>481272</v>
      </c>
      <c r="J1246">
        <v>482291</v>
      </c>
      <c r="K1246" t="s">
        <v>25</v>
      </c>
      <c r="R1246" t="s">
        <v>1233</v>
      </c>
      <c r="S1246">
        <v>1020</v>
      </c>
    </row>
    <row r="1247" spans="1:20" x14ac:dyDescent="0.3">
      <c r="A1247">
        <v>1246</v>
      </c>
      <c r="B1247" t="s">
        <v>28</v>
      </c>
      <c r="C1247" t="s">
        <v>33</v>
      </c>
      <c r="D1247" t="s">
        <v>22</v>
      </c>
      <c r="E1247" t="s">
        <v>23</v>
      </c>
      <c r="F1247" t="s">
        <v>5</v>
      </c>
      <c r="H1247" t="s">
        <v>24</v>
      </c>
      <c r="I1247">
        <v>481272</v>
      </c>
      <c r="J1247">
        <v>482291</v>
      </c>
      <c r="K1247" t="s">
        <v>25</v>
      </c>
      <c r="L1247" t="s">
        <v>1234</v>
      </c>
      <c r="O1247" t="s">
        <v>1235</v>
      </c>
      <c r="R1247" t="s">
        <v>1233</v>
      </c>
      <c r="S1247">
        <v>1020</v>
      </c>
      <c r="T1247">
        <v>339</v>
      </c>
    </row>
    <row r="1248" spans="1:20" x14ac:dyDescent="0.3">
      <c r="A1248">
        <v>1247</v>
      </c>
      <c r="B1248" t="s">
        <v>20</v>
      </c>
      <c r="C1248" t="s">
        <v>31</v>
      </c>
      <c r="D1248" t="s">
        <v>22</v>
      </c>
      <c r="E1248" t="s">
        <v>23</v>
      </c>
      <c r="F1248" t="s">
        <v>5</v>
      </c>
      <c r="H1248" t="s">
        <v>24</v>
      </c>
      <c r="I1248">
        <v>482308</v>
      </c>
      <c r="J1248">
        <v>482649</v>
      </c>
      <c r="K1248" t="s">
        <v>42</v>
      </c>
      <c r="R1248" t="s">
        <v>1236</v>
      </c>
      <c r="S1248">
        <v>342</v>
      </c>
    </row>
    <row r="1249" spans="1:20" x14ac:dyDescent="0.3">
      <c r="A1249">
        <v>1248</v>
      </c>
      <c r="B1249" t="s">
        <v>28</v>
      </c>
      <c r="C1249" t="s">
        <v>33</v>
      </c>
      <c r="D1249" t="s">
        <v>22</v>
      </c>
      <c r="E1249" t="s">
        <v>23</v>
      </c>
      <c r="F1249" t="s">
        <v>5</v>
      </c>
      <c r="H1249" t="s">
        <v>24</v>
      </c>
      <c r="I1249">
        <v>482308</v>
      </c>
      <c r="J1249">
        <v>482649</v>
      </c>
      <c r="K1249" t="s">
        <v>42</v>
      </c>
      <c r="L1249" t="s">
        <v>1237</v>
      </c>
      <c r="O1249" t="s">
        <v>41</v>
      </c>
      <c r="R1249" t="s">
        <v>1236</v>
      </c>
      <c r="S1249">
        <v>342</v>
      </c>
      <c r="T1249">
        <v>113</v>
      </c>
    </row>
    <row r="1250" spans="1:20" x14ac:dyDescent="0.3">
      <c r="A1250">
        <v>1249</v>
      </c>
      <c r="B1250" t="s">
        <v>20</v>
      </c>
      <c r="C1250" t="s">
        <v>31</v>
      </c>
      <c r="D1250" t="s">
        <v>22</v>
      </c>
      <c r="E1250" t="s">
        <v>23</v>
      </c>
      <c r="F1250" t="s">
        <v>5</v>
      </c>
      <c r="H1250" t="s">
        <v>24</v>
      </c>
      <c r="I1250">
        <v>482691</v>
      </c>
      <c r="J1250">
        <v>483062</v>
      </c>
      <c r="K1250" t="s">
        <v>42</v>
      </c>
      <c r="R1250" t="s">
        <v>1238</v>
      </c>
      <c r="S1250">
        <v>372</v>
      </c>
    </row>
    <row r="1251" spans="1:20" x14ac:dyDescent="0.3">
      <c r="A1251">
        <v>1250</v>
      </c>
      <c r="B1251" t="s">
        <v>28</v>
      </c>
      <c r="C1251" t="s">
        <v>33</v>
      </c>
      <c r="D1251" t="s">
        <v>22</v>
      </c>
      <c r="E1251" t="s">
        <v>23</v>
      </c>
      <c r="F1251" t="s">
        <v>5</v>
      </c>
      <c r="H1251" t="s">
        <v>24</v>
      </c>
      <c r="I1251">
        <v>482691</v>
      </c>
      <c r="J1251">
        <v>483062</v>
      </c>
      <c r="K1251" t="s">
        <v>42</v>
      </c>
      <c r="L1251" t="s">
        <v>1239</v>
      </c>
      <c r="O1251" t="s">
        <v>41</v>
      </c>
      <c r="R1251" t="s">
        <v>1238</v>
      </c>
      <c r="S1251">
        <v>372</v>
      </c>
      <c r="T1251">
        <v>123</v>
      </c>
    </row>
    <row r="1252" spans="1:20" x14ac:dyDescent="0.3">
      <c r="A1252">
        <v>1251</v>
      </c>
      <c r="B1252" t="s">
        <v>20</v>
      </c>
      <c r="C1252" t="s">
        <v>31</v>
      </c>
      <c r="D1252" t="s">
        <v>22</v>
      </c>
      <c r="E1252" t="s">
        <v>23</v>
      </c>
      <c r="F1252" t="s">
        <v>5</v>
      </c>
      <c r="H1252" t="s">
        <v>24</v>
      </c>
      <c r="I1252">
        <v>483169</v>
      </c>
      <c r="J1252">
        <v>485367</v>
      </c>
      <c r="K1252" t="s">
        <v>42</v>
      </c>
      <c r="R1252" t="s">
        <v>1240</v>
      </c>
      <c r="S1252">
        <v>2199</v>
      </c>
    </row>
    <row r="1253" spans="1:20" x14ac:dyDescent="0.3">
      <c r="A1253">
        <v>1252</v>
      </c>
      <c r="B1253" t="s">
        <v>28</v>
      </c>
      <c r="C1253" t="s">
        <v>33</v>
      </c>
      <c r="D1253" t="s">
        <v>22</v>
      </c>
      <c r="E1253" t="s">
        <v>23</v>
      </c>
      <c r="F1253" t="s">
        <v>5</v>
      </c>
      <c r="H1253" t="s">
        <v>24</v>
      </c>
      <c r="I1253">
        <v>483169</v>
      </c>
      <c r="J1253">
        <v>485367</v>
      </c>
      <c r="K1253" t="s">
        <v>42</v>
      </c>
      <c r="L1253" t="s">
        <v>1241</v>
      </c>
      <c r="O1253" t="s">
        <v>285</v>
      </c>
      <c r="R1253" t="s">
        <v>1240</v>
      </c>
      <c r="S1253">
        <v>2199</v>
      </c>
      <c r="T1253">
        <v>732</v>
      </c>
    </row>
    <row r="1254" spans="1:20" x14ac:dyDescent="0.3">
      <c r="A1254">
        <v>1253</v>
      </c>
      <c r="B1254" t="s">
        <v>20</v>
      </c>
      <c r="C1254" t="s">
        <v>31</v>
      </c>
      <c r="D1254" t="s">
        <v>22</v>
      </c>
      <c r="E1254" t="s">
        <v>23</v>
      </c>
      <c r="F1254" t="s">
        <v>5</v>
      </c>
      <c r="H1254" t="s">
        <v>24</v>
      </c>
      <c r="I1254">
        <v>485479</v>
      </c>
      <c r="J1254">
        <v>487650</v>
      </c>
      <c r="K1254" t="s">
        <v>42</v>
      </c>
      <c r="R1254" t="s">
        <v>1242</v>
      </c>
      <c r="S1254">
        <v>2172</v>
      </c>
    </row>
    <row r="1255" spans="1:20" x14ac:dyDescent="0.3">
      <c r="A1255">
        <v>1254</v>
      </c>
      <c r="B1255" t="s">
        <v>28</v>
      </c>
      <c r="C1255" t="s">
        <v>33</v>
      </c>
      <c r="D1255" t="s">
        <v>22</v>
      </c>
      <c r="E1255" t="s">
        <v>23</v>
      </c>
      <c r="F1255" t="s">
        <v>5</v>
      </c>
      <c r="H1255" t="s">
        <v>24</v>
      </c>
      <c r="I1255">
        <v>485479</v>
      </c>
      <c r="J1255">
        <v>487650</v>
      </c>
      <c r="K1255" t="s">
        <v>42</v>
      </c>
      <c r="L1255" t="s">
        <v>1243</v>
      </c>
      <c r="O1255" t="s">
        <v>285</v>
      </c>
      <c r="R1255" t="s">
        <v>1242</v>
      </c>
      <c r="S1255">
        <v>2172</v>
      </c>
      <c r="T1255">
        <v>723</v>
      </c>
    </row>
    <row r="1256" spans="1:20" x14ac:dyDescent="0.3">
      <c r="A1256">
        <v>1255</v>
      </c>
      <c r="B1256" t="s">
        <v>20</v>
      </c>
      <c r="C1256" t="s">
        <v>31</v>
      </c>
      <c r="D1256" t="s">
        <v>22</v>
      </c>
      <c r="E1256" t="s">
        <v>23</v>
      </c>
      <c r="F1256" t="s">
        <v>5</v>
      </c>
      <c r="H1256" t="s">
        <v>24</v>
      </c>
      <c r="I1256">
        <v>487906</v>
      </c>
      <c r="J1256">
        <v>488280</v>
      </c>
      <c r="K1256" t="s">
        <v>25</v>
      </c>
      <c r="R1256" t="s">
        <v>1244</v>
      </c>
      <c r="S1256">
        <v>375</v>
      </c>
    </row>
    <row r="1257" spans="1:20" x14ac:dyDescent="0.3">
      <c r="A1257">
        <v>1256</v>
      </c>
      <c r="B1257" t="s">
        <v>28</v>
      </c>
      <c r="C1257" t="s">
        <v>33</v>
      </c>
      <c r="D1257" t="s">
        <v>22</v>
      </c>
      <c r="E1257" t="s">
        <v>23</v>
      </c>
      <c r="F1257" t="s">
        <v>5</v>
      </c>
      <c r="H1257" t="s">
        <v>24</v>
      </c>
      <c r="I1257">
        <v>487906</v>
      </c>
      <c r="J1257">
        <v>488280</v>
      </c>
      <c r="K1257" t="s">
        <v>25</v>
      </c>
      <c r="L1257" t="s">
        <v>1245</v>
      </c>
      <c r="O1257" t="s">
        <v>38</v>
      </c>
      <c r="R1257" t="s">
        <v>1244</v>
      </c>
      <c r="S1257">
        <v>375</v>
      </c>
      <c r="T1257">
        <v>124</v>
      </c>
    </row>
    <row r="1258" spans="1:20" x14ac:dyDescent="0.3">
      <c r="A1258">
        <v>1257</v>
      </c>
      <c r="B1258" t="s">
        <v>20</v>
      </c>
      <c r="C1258" t="s">
        <v>31</v>
      </c>
      <c r="D1258" t="s">
        <v>22</v>
      </c>
      <c r="E1258" t="s">
        <v>23</v>
      </c>
      <c r="F1258" t="s">
        <v>5</v>
      </c>
      <c r="H1258" t="s">
        <v>24</v>
      </c>
      <c r="I1258">
        <v>488354</v>
      </c>
      <c r="J1258">
        <v>488881</v>
      </c>
      <c r="K1258" t="s">
        <v>25</v>
      </c>
      <c r="R1258" t="s">
        <v>1246</v>
      </c>
      <c r="S1258">
        <v>528</v>
      </c>
    </row>
    <row r="1259" spans="1:20" x14ac:dyDescent="0.3">
      <c r="A1259">
        <v>1258</v>
      </c>
      <c r="B1259" t="s">
        <v>28</v>
      </c>
      <c r="C1259" t="s">
        <v>33</v>
      </c>
      <c r="D1259" t="s">
        <v>22</v>
      </c>
      <c r="E1259" t="s">
        <v>23</v>
      </c>
      <c r="F1259" t="s">
        <v>5</v>
      </c>
      <c r="H1259" t="s">
        <v>24</v>
      </c>
      <c r="I1259">
        <v>488354</v>
      </c>
      <c r="J1259">
        <v>488881</v>
      </c>
      <c r="K1259" t="s">
        <v>25</v>
      </c>
      <c r="L1259" t="s">
        <v>1247</v>
      </c>
      <c r="O1259" t="s">
        <v>38</v>
      </c>
      <c r="R1259" t="s">
        <v>1246</v>
      </c>
      <c r="S1259">
        <v>528</v>
      </c>
      <c r="T1259">
        <v>175</v>
      </c>
    </row>
    <row r="1260" spans="1:20" x14ac:dyDescent="0.3">
      <c r="A1260">
        <v>1259</v>
      </c>
      <c r="B1260" t="s">
        <v>20</v>
      </c>
      <c r="C1260" t="s">
        <v>31</v>
      </c>
      <c r="D1260" t="s">
        <v>22</v>
      </c>
      <c r="E1260" t="s">
        <v>23</v>
      </c>
      <c r="F1260" t="s">
        <v>5</v>
      </c>
      <c r="H1260" t="s">
        <v>24</v>
      </c>
      <c r="I1260">
        <v>488911</v>
      </c>
      <c r="J1260">
        <v>489642</v>
      </c>
      <c r="K1260" t="s">
        <v>42</v>
      </c>
      <c r="R1260" t="s">
        <v>1248</v>
      </c>
      <c r="S1260">
        <v>732</v>
      </c>
    </row>
    <row r="1261" spans="1:20" x14ac:dyDescent="0.3">
      <c r="A1261">
        <v>1260</v>
      </c>
      <c r="B1261" t="s">
        <v>28</v>
      </c>
      <c r="C1261" t="s">
        <v>33</v>
      </c>
      <c r="D1261" t="s">
        <v>22</v>
      </c>
      <c r="E1261" t="s">
        <v>23</v>
      </c>
      <c r="F1261" t="s">
        <v>5</v>
      </c>
      <c r="H1261" t="s">
        <v>24</v>
      </c>
      <c r="I1261">
        <v>488911</v>
      </c>
      <c r="J1261">
        <v>489642</v>
      </c>
      <c r="K1261" t="s">
        <v>42</v>
      </c>
      <c r="L1261" t="s">
        <v>1249</v>
      </c>
      <c r="O1261" t="s">
        <v>1250</v>
      </c>
      <c r="R1261" t="s">
        <v>1248</v>
      </c>
      <c r="S1261">
        <v>732</v>
      </c>
      <c r="T1261">
        <v>243</v>
      </c>
    </row>
    <row r="1262" spans="1:20" x14ac:dyDescent="0.3">
      <c r="A1262">
        <v>1261</v>
      </c>
      <c r="B1262" t="s">
        <v>20</v>
      </c>
      <c r="C1262" t="s">
        <v>31</v>
      </c>
      <c r="D1262" t="s">
        <v>22</v>
      </c>
      <c r="E1262" t="s">
        <v>23</v>
      </c>
      <c r="F1262" t="s">
        <v>5</v>
      </c>
      <c r="H1262" t="s">
        <v>24</v>
      </c>
      <c r="I1262">
        <v>489639</v>
      </c>
      <c r="J1262">
        <v>490130</v>
      </c>
      <c r="K1262" t="s">
        <v>42</v>
      </c>
      <c r="R1262" t="s">
        <v>1251</v>
      </c>
      <c r="S1262">
        <v>492</v>
      </c>
    </row>
    <row r="1263" spans="1:20" x14ac:dyDescent="0.3">
      <c r="A1263">
        <v>1262</v>
      </c>
      <c r="B1263" t="s">
        <v>28</v>
      </c>
      <c r="C1263" t="s">
        <v>33</v>
      </c>
      <c r="D1263" t="s">
        <v>22</v>
      </c>
      <c r="E1263" t="s">
        <v>23</v>
      </c>
      <c r="F1263" t="s">
        <v>5</v>
      </c>
      <c r="H1263" t="s">
        <v>24</v>
      </c>
      <c r="I1263">
        <v>489639</v>
      </c>
      <c r="J1263">
        <v>490130</v>
      </c>
      <c r="K1263" t="s">
        <v>42</v>
      </c>
      <c r="L1263" t="s">
        <v>1252</v>
      </c>
      <c r="O1263" t="s">
        <v>1253</v>
      </c>
      <c r="R1263" t="s">
        <v>1251</v>
      </c>
      <c r="S1263">
        <v>492</v>
      </c>
      <c r="T1263">
        <v>163</v>
      </c>
    </row>
    <row r="1264" spans="1:20" x14ac:dyDescent="0.3">
      <c r="A1264">
        <v>1263</v>
      </c>
      <c r="B1264" t="s">
        <v>20</v>
      </c>
      <c r="C1264" t="s">
        <v>31</v>
      </c>
      <c r="D1264" t="s">
        <v>22</v>
      </c>
      <c r="E1264" t="s">
        <v>23</v>
      </c>
      <c r="F1264" t="s">
        <v>5</v>
      </c>
      <c r="H1264" t="s">
        <v>24</v>
      </c>
      <c r="I1264">
        <v>490127</v>
      </c>
      <c r="J1264">
        <v>490708</v>
      </c>
      <c r="K1264" t="s">
        <v>42</v>
      </c>
      <c r="R1264" t="s">
        <v>1254</v>
      </c>
      <c r="S1264">
        <v>582</v>
      </c>
    </row>
    <row r="1265" spans="1:20" x14ac:dyDescent="0.3">
      <c r="A1265">
        <v>1264</v>
      </c>
      <c r="B1265" t="s">
        <v>28</v>
      </c>
      <c r="C1265" t="s">
        <v>33</v>
      </c>
      <c r="D1265" t="s">
        <v>22</v>
      </c>
      <c r="E1265" t="s">
        <v>23</v>
      </c>
      <c r="F1265" t="s">
        <v>5</v>
      </c>
      <c r="H1265" t="s">
        <v>24</v>
      </c>
      <c r="I1265">
        <v>490127</v>
      </c>
      <c r="J1265">
        <v>490708</v>
      </c>
      <c r="K1265" t="s">
        <v>42</v>
      </c>
      <c r="L1265" t="s">
        <v>1255</v>
      </c>
      <c r="O1265" t="s">
        <v>1253</v>
      </c>
      <c r="R1265" t="s">
        <v>1254</v>
      </c>
      <c r="S1265">
        <v>582</v>
      </c>
      <c r="T1265">
        <v>193</v>
      </c>
    </row>
    <row r="1266" spans="1:20" x14ac:dyDescent="0.3">
      <c r="A1266">
        <v>1265</v>
      </c>
      <c r="B1266" t="s">
        <v>20</v>
      </c>
      <c r="C1266" t="s">
        <v>31</v>
      </c>
      <c r="D1266" t="s">
        <v>22</v>
      </c>
      <c r="E1266" t="s">
        <v>23</v>
      </c>
      <c r="F1266" t="s">
        <v>5</v>
      </c>
      <c r="H1266" t="s">
        <v>24</v>
      </c>
      <c r="I1266">
        <v>490705</v>
      </c>
      <c r="J1266">
        <v>492690</v>
      </c>
      <c r="K1266" t="s">
        <v>42</v>
      </c>
      <c r="R1266" t="s">
        <v>1256</v>
      </c>
      <c r="S1266">
        <v>1986</v>
      </c>
    </row>
    <row r="1267" spans="1:20" x14ac:dyDescent="0.3">
      <c r="A1267">
        <v>1266</v>
      </c>
      <c r="B1267" t="s">
        <v>28</v>
      </c>
      <c r="C1267" t="s">
        <v>33</v>
      </c>
      <c r="D1267" t="s">
        <v>22</v>
      </c>
      <c r="E1267" t="s">
        <v>23</v>
      </c>
      <c r="F1267" t="s">
        <v>5</v>
      </c>
      <c r="H1267" t="s">
        <v>24</v>
      </c>
      <c r="I1267">
        <v>490705</v>
      </c>
      <c r="J1267">
        <v>492690</v>
      </c>
      <c r="K1267" t="s">
        <v>42</v>
      </c>
      <c r="L1267" t="s">
        <v>1257</v>
      </c>
      <c r="O1267" t="s">
        <v>1258</v>
      </c>
      <c r="R1267" t="s">
        <v>1256</v>
      </c>
      <c r="S1267">
        <v>1986</v>
      </c>
      <c r="T1267">
        <v>661</v>
      </c>
    </row>
    <row r="1268" spans="1:20" x14ac:dyDescent="0.3">
      <c r="A1268">
        <v>1267</v>
      </c>
      <c r="B1268" t="s">
        <v>20</v>
      </c>
      <c r="C1268" t="s">
        <v>31</v>
      </c>
      <c r="D1268" t="s">
        <v>22</v>
      </c>
      <c r="E1268" t="s">
        <v>23</v>
      </c>
      <c r="F1268" t="s">
        <v>5</v>
      </c>
      <c r="H1268" t="s">
        <v>24</v>
      </c>
      <c r="I1268">
        <v>492728</v>
      </c>
      <c r="J1268">
        <v>493258</v>
      </c>
      <c r="K1268" t="s">
        <v>42</v>
      </c>
      <c r="R1268" t="s">
        <v>1259</v>
      </c>
      <c r="S1268">
        <v>531</v>
      </c>
    </row>
    <row r="1269" spans="1:20" x14ac:dyDescent="0.3">
      <c r="A1269">
        <v>1268</v>
      </c>
      <c r="B1269" t="s">
        <v>28</v>
      </c>
      <c r="C1269" t="s">
        <v>33</v>
      </c>
      <c r="D1269" t="s">
        <v>22</v>
      </c>
      <c r="E1269" t="s">
        <v>23</v>
      </c>
      <c r="F1269" t="s">
        <v>5</v>
      </c>
      <c r="H1269" t="s">
        <v>24</v>
      </c>
      <c r="I1269">
        <v>492728</v>
      </c>
      <c r="J1269">
        <v>493258</v>
      </c>
      <c r="K1269" t="s">
        <v>42</v>
      </c>
      <c r="L1269" t="s">
        <v>1260</v>
      </c>
      <c r="O1269" t="s">
        <v>1261</v>
      </c>
      <c r="R1269" t="s">
        <v>1259</v>
      </c>
      <c r="S1269">
        <v>531</v>
      </c>
      <c r="T1269">
        <v>176</v>
      </c>
    </row>
    <row r="1270" spans="1:20" x14ac:dyDescent="0.3">
      <c r="A1270">
        <v>1269</v>
      </c>
      <c r="B1270" t="s">
        <v>20</v>
      </c>
      <c r="C1270" t="s">
        <v>31</v>
      </c>
      <c r="D1270" t="s">
        <v>22</v>
      </c>
      <c r="E1270" t="s">
        <v>23</v>
      </c>
      <c r="F1270" t="s">
        <v>5</v>
      </c>
      <c r="H1270" t="s">
        <v>24</v>
      </c>
      <c r="I1270">
        <v>493413</v>
      </c>
      <c r="J1270">
        <v>494186</v>
      </c>
      <c r="K1270" t="s">
        <v>42</v>
      </c>
      <c r="R1270" t="s">
        <v>1262</v>
      </c>
      <c r="S1270">
        <v>774</v>
      </c>
    </row>
    <row r="1271" spans="1:20" x14ac:dyDescent="0.3">
      <c r="A1271">
        <v>1270</v>
      </c>
      <c r="B1271" t="s">
        <v>28</v>
      </c>
      <c r="C1271" t="s">
        <v>33</v>
      </c>
      <c r="D1271" t="s">
        <v>22</v>
      </c>
      <c r="E1271" t="s">
        <v>23</v>
      </c>
      <c r="F1271" t="s">
        <v>5</v>
      </c>
      <c r="H1271" t="s">
        <v>24</v>
      </c>
      <c r="I1271">
        <v>493413</v>
      </c>
      <c r="J1271">
        <v>494186</v>
      </c>
      <c r="K1271" t="s">
        <v>42</v>
      </c>
      <c r="L1271" t="s">
        <v>1263</v>
      </c>
      <c r="O1271" t="s">
        <v>1264</v>
      </c>
      <c r="R1271" t="s">
        <v>1262</v>
      </c>
      <c r="S1271">
        <v>774</v>
      </c>
      <c r="T1271">
        <v>257</v>
      </c>
    </row>
    <row r="1272" spans="1:20" x14ac:dyDescent="0.3">
      <c r="A1272">
        <v>1271</v>
      </c>
      <c r="B1272" t="s">
        <v>20</v>
      </c>
      <c r="C1272" t="s">
        <v>31</v>
      </c>
      <c r="D1272" t="s">
        <v>22</v>
      </c>
      <c r="E1272" t="s">
        <v>23</v>
      </c>
      <c r="F1272" t="s">
        <v>5</v>
      </c>
      <c r="H1272" t="s">
        <v>24</v>
      </c>
      <c r="I1272">
        <v>494358</v>
      </c>
      <c r="J1272">
        <v>494651</v>
      </c>
      <c r="K1272" t="s">
        <v>25</v>
      </c>
      <c r="R1272" t="s">
        <v>1265</v>
      </c>
      <c r="S1272">
        <v>294</v>
      </c>
    </row>
    <row r="1273" spans="1:20" x14ac:dyDescent="0.3">
      <c r="A1273">
        <v>1272</v>
      </c>
      <c r="B1273" t="s">
        <v>28</v>
      </c>
      <c r="C1273" t="s">
        <v>33</v>
      </c>
      <c r="D1273" t="s">
        <v>22</v>
      </c>
      <c r="E1273" t="s">
        <v>23</v>
      </c>
      <c r="F1273" t="s">
        <v>5</v>
      </c>
      <c r="H1273" t="s">
        <v>24</v>
      </c>
      <c r="I1273">
        <v>494358</v>
      </c>
      <c r="J1273">
        <v>494651</v>
      </c>
      <c r="K1273" t="s">
        <v>25</v>
      </c>
      <c r="L1273" t="s">
        <v>1266</v>
      </c>
      <c r="O1273" t="s">
        <v>38</v>
      </c>
      <c r="R1273" t="s">
        <v>1265</v>
      </c>
      <c r="S1273">
        <v>294</v>
      </c>
      <c r="T1273">
        <v>97</v>
      </c>
    </row>
    <row r="1274" spans="1:20" x14ac:dyDescent="0.3">
      <c r="A1274">
        <v>1273</v>
      </c>
      <c r="B1274" t="s">
        <v>20</v>
      </c>
      <c r="C1274" t="s">
        <v>31</v>
      </c>
      <c r="D1274" t="s">
        <v>22</v>
      </c>
      <c r="E1274" t="s">
        <v>23</v>
      </c>
      <c r="F1274" t="s">
        <v>5</v>
      </c>
      <c r="H1274" t="s">
        <v>24</v>
      </c>
      <c r="I1274">
        <v>494654</v>
      </c>
      <c r="J1274">
        <v>495073</v>
      </c>
      <c r="K1274" t="s">
        <v>25</v>
      </c>
      <c r="R1274" t="s">
        <v>1267</v>
      </c>
      <c r="S1274">
        <v>420</v>
      </c>
    </row>
    <row r="1275" spans="1:20" x14ac:dyDescent="0.3">
      <c r="A1275">
        <v>1274</v>
      </c>
      <c r="B1275" t="s">
        <v>28</v>
      </c>
      <c r="C1275" t="s">
        <v>33</v>
      </c>
      <c r="D1275" t="s">
        <v>22</v>
      </c>
      <c r="E1275" t="s">
        <v>23</v>
      </c>
      <c r="F1275" t="s">
        <v>5</v>
      </c>
      <c r="H1275" t="s">
        <v>24</v>
      </c>
      <c r="I1275">
        <v>494654</v>
      </c>
      <c r="J1275">
        <v>495073</v>
      </c>
      <c r="K1275" t="s">
        <v>25</v>
      </c>
      <c r="L1275" t="s">
        <v>1268</v>
      </c>
      <c r="O1275" t="s">
        <v>1081</v>
      </c>
      <c r="R1275" t="s">
        <v>1267</v>
      </c>
      <c r="S1275">
        <v>420</v>
      </c>
      <c r="T1275">
        <v>139</v>
      </c>
    </row>
    <row r="1276" spans="1:20" x14ac:dyDescent="0.3">
      <c r="A1276">
        <v>1275</v>
      </c>
      <c r="B1276" t="s">
        <v>20</v>
      </c>
      <c r="C1276" t="s">
        <v>31</v>
      </c>
      <c r="D1276" t="s">
        <v>22</v>
      </c>
      <c r="E1276" t="s">
        <v>23</v>
      </c>
      <c r="F1276" t="s">
        <v>5</v>
      </c>
      <c r="H1276" t="s">
        <v>24</v>
      </c>
      <c r="I1276">
        <v>495182</v>
      </c>
      <c r="J1276">
        <v>495517</v>
      </c>
      <c r="K1276" t="s">
        <v>42</v>
      </c>
      <c r="R1276" t="s">
        <v>1269</v>
      </c>
      <c r="S1276">
        <v>336</v>
      </c>
    </row>
    <row r="1277" spans="1:20" x14ac:dyDescent="0.3">
      <c r="A1277">
        <v>1276</v>
      </c>
      <c r="B1277" t="s">
        <v>28</v>
      </c>
      <c r="C1277" t="s">
        <v>33</v>
      </c>
      <c r="D1277" t="s">
        <v>22</v>
      </c>
      <c r="E1277" t="s">
        <v>23</v>
      </c>
      <c r="F1277" t="s">
        <v>5</v>
      </c>
      <c r="H1277" t="s">
        <v>24</v>
      </c>
      <c r="I1277">
        <v>495182</v>
      </c>
      <c r="J1277">
        <v>495517</v>
      </c>
      <c r="K1277" t="s">
        <v>42</v>
      </c>
      <c r="L1277" t="s">
        <v>1270</v>
      </c>
      <c r="O1277" t="s">
        <v>1271</v>
      </c>
      <c r="R1277" t="s">
        <v>1269</v>
      </c>
      <c r="S1277">
        <v>336</v>
      </c>
      <c r="T1277">
        <v>111</v>
      </c>
    </row>
    <row r="1278" spans="1:20" x14ac:dyDescent="0.3">
      <c r="A1278">
        <v>1277</v>
      </c>
      <c r="B1278" t="s">
        <v>20</v>
      </c>
      <c r="C1278" t="s">
        <v>31</v>
      </c>
      <c r="D1278" t="s">
        <v>22</v>
      </c>
      <c r="E1278" t="s">
        <v>23</v>
      </c>
      <c r="F1278" t="s">
        <v>5</v>
      </c>
      <c r="H1278" t="s">
        <v>24</v>
      </c>
      <c r="I1278">
        <v>495628</v>
      </c>
      <c r="J1278">
        <v>496305</v>
      </c>
      <c r="K1278" t="s">
        <v>42</v>
      </c>
      <c r="R1278" t="s">
        <v>1272</v>
      </c>
      <c r="S1278">
        <v>678</v>
      </c>
    </row>
    <row r="1279" spans="1:20" x14ac:dyDescent="0.3">
      <c r="A1279">
        <v>1278</v>
      </c>
      <c r="B1279" t="s">
        <v>28</v>
      </c>
      <c r="C1279" t="s">
        <v>33</v>
      </c>
      <c r="D1279" t="s">
        <v>22</v>
      </c>
      <c r="E1279" t="s">
        <v>23</v>
      </c>
      <c r="F1279" t="s">
        <v>5</v>
      </c>
      <c r="H1279" t="s">
        <v>24</v>
      </c>
      <c r="I1279">
        <v>495628</v>
      </c>
      <c r="J1279">
        <v>496305</v>
      </c>
      <c r="K1279" t="s">
        <v>42</v>
      </c>
      <c r="L1279" t="s">
        <v>1273</v>
      </c>
      <c r="O1279" t="s">
        <v>38</v>
      </c>
      <c r="R1279" t="s">
        <v>1272</v>
      </c>
      <c r="S1279">
        <v>678</v>
      </c>
      <c r="T1279">
        <v>225</v>
      </c>
    </row>
    <row r="1280" spans="1:20" x14ac:dyDescent="0.3">
      <c r="A1280">
        <v>1279</v>
      </c>
      <c r="B1280" t="s">
        <v>20</v>
      </c>
      <c r="C1280" t="s">
        <v>31</v>
      </c>
      <c r="D1280" t="s">
        <v>22</v>
      </c>
      <c r="E1280" t="s">
        <v>23</v>
      </c>
      <c r="F1280" t="s">
        <v>5</v>
      </c>
      <c r="H1280" t="s">
        <v>24</v>
      </c>
      <c r="I1280">
        <v>496532</v>
      </c>
      <c r="J1280">
        <v>497389</v>
      </c>
      <c r="K1280" t="s">
        <v>25</v>
      </c>
      <c r="R1280" t="s">
        <v>1274</v>
      </c>
      <c r="S1280">
        <v>858</v>
      </c>
    </row>
    <row r="1281" spans="1:20" x14ac:dyDescent="0.3">
      <c r="A1281">
        <v>1280</v>
      </c>
      <c r="B1281" t="s">
        <v>28</v>
      </c>
      <c r="C1281" t="s">
        <v>33</v>
      </c>
      <c r="D1281" t="s">
        <v>22</v>
      </c>
      <c r="E1281" t="s">
        <v>23</v>
      </c>
      <c r="F1281" t="s">
        <v>5</v>
      </c>
      <c r="H1281" t="s">
        <v>24</v>
      </c>
      <c r="I1281">
        <v>496532</v>
      </c>
      <c r="J1281">
        <v>497389</v>
      </c>
      <c r="K1281" t="s">
        <v>25</v>
      </c>
      <c r="L1281" t="s">
        <v>1275</v>
      </c>
      <c r="O1281" t="s">
        <v>38</v>
      </c>
      <c r="R1281" t="s">
        <v>1274</v>
      </c>
      <c r="S1281">
        <v>858</v>
      </c>
      <c r="T1281">
        <v>285</v>
      </c>
    </row>
    <row r="1282" spans="1:20" x14ac:dyDescent="0.3">
      <c r="A1282">
        <v>1281</v>
      </c>
      <c r="B1282" t="s">
        <v>20</v>
      </c>
      <c r="C1282" t="s">
        <v>31</v>
      </c>
      <c r="D1282" t="s">
        <v>22</v>
      </c>
      <c r="E1282" t="s">
        <v>23</v>
      </c>
      <c r="F1282" t="s">
        <v>5</v>
      </c>
      <c r="H1282" t="s">
        <v>24</v>
      </c>
      <c r="I1282">
        <v>497651</v>
      </c>
      <c r="J1282">
        <v>498625</v>
      </c>
      <c r="K1282" t="s">
        <v>42</v>
      </c>
      <c r="R1282" t="s">
        <v>1276</v>
      </c>
      <c r="S1282">
        <v>975</v>
      </c>
    </row>
    <row r="1283" spans="1:20" x14ac:dyDescent="0.3">
      <c r="A1283">
        <v>1282</v>
      </c>
      <c r="B1283" t="s">
        <v>28</v>
      </c>
      <c r="C1283" t="s">
        <v>33</v>
      </c>
      <c r="D1283" t="s">
        <v>22</v>
      </c>
      <c r="E1283" t="s">
        <v>23</v>
      </c>
      <c r="F1283" t="s">
        <v>5</v>
      </c>
      <c r="H1283" t="s">
        <v>24</v>
      </c>
      <c r="I1283">
        <v>497651</v>
      </c>
      <c r="J1283">
        <v>498625</v>
      </c>
      <c r="K1283" t="s">
        <v>42</v>
      </c>
      <c r="L1283" t="s">
        <v>1277</v>
      </c>
      <c r="O1283" t="s">
        <v>1278</v>
      </c>
      <c r="R1283" t="s">
        <v>1276</v>
      </c>
      <c r="S1283">
        <v>975</v>
      </c>
      <c r="T1283">
        <v>324</v>
      </c>
    </row>
    <row r="1284" spans="1:20" x14ac:dyDescent="0.3">
      <c r="A1284">
        <v>1283</v>
      </c>
      <c r="B1284" t="s">
        <v>20</v>
      </c>
      <c r="C1284" t="s">
        <v>31</v>
      </c>
      <c r="D1284" t="s">
        <v>22</v>
      </c>
      <c r="E1284" t="s">
        <v>23</v>
      </c>
      <c r="F1284" t="s">
        <v>5</v>
      </c>
      <c r="H1284" t="s">
        <v>24</v>
      </c>
      <c r="I1284">
        <v>498803</v>
      </c>
      <c r="J1284">
        <v>499456</v>
      </c>
      <c r="K1284" t="s">
        <v>25</v>
      </c>
      <c r="R1284" t="s">
        <v>1279</v>
      </c>
      <c r="S1284">
        <v>654</v>
      </c>
    </row>
    <row r="1285" spans="1:20" x14ac:dyDescent="0.3">
      <c r="A1285">
        <v>1284</v>
      </c>
      <c r="B1285" t="s">
        <v>28</v>
      </c>
      <c r="C1285" t="s">
        <v>33</v>
      </c>
      <c r="D1285" t="s">
        <v>22</v>
      </c>
      <c r="E1285" t="s">
        <v>23</v>
      </c>
      <c r="F1285" t="s">
        <v>5</v>
      </c>
      <c r="H1285" t="s">
        <v>24</v>
      </c>
      <c r="I1285">
        <v>498803</v>
      </c>
      <c r="J1285">
        <v>499456</v>
      </c>
      <c r="K1285" t="s">
        <v>25</v>
      </c>
      <c r="L1285" t="s">
        <v>1280</v>
      </c>
      <c r="O1285" t="s">
        <v>1281</v>
      </c>
      <c r="R1285" t="s">
        <v>1279</v>
      </c>
      <c r="S1285">
        <v>654</v>
      </c>
      <c r="T1285">
        <v>217</v>
      </c>
    </row>
    <row r="1286" spans="1:20" x14ac:dyDescent="0.3">
      <c r="A1286">
        <v>1285</v>
      </c>
      <c r="B1286" t="s">
        <v>20</v>
      </c>
      <c r="C1286" t="s">
        <v>31</v>
      </c>
      <c r="D1286" t="s">
        <v>22</v>
      </c>
      <c r="E1286" t="s">
        <v>23</v>
      </c>
      <c r="F1286" t="s">
        <v>5</v>
      </c>
      <c r="H1286" t="s">
        <v>24</v>
      </c>
      <c r="I1286">
        <v>499559</v>
      </c>
      <c r="J1286">
        <v>500365</v>
      </c>
      <c r="K1286" t="s">
        <v>25</v>
      </c>
      <c r="R1286" t="s">
        <v>1282</v>
      </c>
      <c r="S1286">
        <v>807</v>
      </c>
    </row>
    <row r="1287" spans="1:20" x14ac:dyDescent="0.3">
      <c r="A1287">
        <v>1286</v>
      </c>
      <c r="B1287" t="s">
        <v>28</v>
      </c>
      <c r="C1287" t="s">
        <v>33</v>
      </c>
      <c r="D1287" t="s">
        <v>22</v>
      </c>
      <c r="E1287" t="s">
        <v>23</v>
      </c>
      <c r="F1287" t="s">
        <v>5</v>
      </c>
      <c r="H1287" t="s">
        <v>24</v>
      </c>
      <c r="I1287">
        <v>499559</v>
      </c>
      <c r="J1287">
        <v>500365</v>
      </c>
      <c r="K1287" t="s">
        <v>25</v>
      </c>
      <c r="L1287" t="s">
        <v>1283</v>
      </c>
      <c r="O1287" t="s">
        <v>38</v>
      </c>
      <c r="R1287" t="s">
        <v>1282</v>
      </c>
      <c r="S1287">
        <v>807</v>
      </c>
      <c r="T1287">
        <v>268</v>
      </c>
    </row>
    <row r="1288" spans="1:20" x14ac:dyDescent="0.3">
      <c r="A1288">
        <v>1287</v>
      </c>
      <c r="B1288" t="s">
        <v>20</v>
      </c>
      <c r="C1288" t="s">
        <v>31</v>
      </c>
      <c r="D1288" t="s">
        <v>22</v>
      </c>
      <c r="E1288" t="s">
        <v>23</v>
      </c>
      <c r="F1288" t="s">
        <v>5</v>
      </c>
      <c r="H1288" t="s">
        <v>24</v>
      </c>
      <c r="I1288">
        <v>500367</v>
      </c>
      <c r="J1288">
        <v>500996</v>
      </c>
      <c r="K1288" t="s">
        <v>25</v>
      </c>
      <c r="R1288" t="s">
        <v>1284</v>
      </c>
      <c r="S1288">
        <v>630</v>
      </c>
    </row>
    <row r="1289" spans="1:20" x14ac:dyDescent="0.3">
      <c r="A1289">
        <v>1288</v>
      </c>
      <c r="B1289" t="s">
        <v>28</v>
      </c>
      <c r="C1289" t="s">
        <v>33</v>
      </c>
      <c r="D1289" t="s">
        <v>22</v>
      </c>
      <c r="E1289" t="s">
        <v>23</v>
      </c>
      <c r="F1289" t="s">
        <v>5</v>
      </c>
      <c r="H1289" t="s">
        <v>24</v>
      </c>
      <c r="I1289">
        <v>500367</v>
      </c>
      <c r="J1289">
        <v>500996</v>
      </c>
      <c r="K1289" t="s">
        <v>25</v>
      </c>
      <c r="L1289" t="s">
        <v>1285</v>
      </c>
      <c r="O1289" t="s">
        <v>38</v>
      </c>
      <c r="R1289" t="s">
        <v>1284</v>
      </c>
      <c r="S1289">
        <v>630</v>
      </c>
      <c r="T1289">
        <v>209</v>
      </c>
    </row>
    <row r="1290" spans="1:20" x14ac:dyDescent="0.3">
      <c r="A1290">
        <v>1289</v>
      </c>
      <c r="B1290" t="s">
        <v>20</v>
      </c>
      <c r="C1290" t="s">
        <v>31</v>
      </c>
      <c r="D1290" t="s">
        <v>22</v>
      </c>
      <c r="E1290" t="s">
        <v>23</v>
      </c>
      <c r="F1290" t="s">
        <v>5</v>
      </c>
      <c r="H1290" t="s">
        <v>24</v>
      </c>
      <c r="I1290">
        <v>501043</v>
      </c>
      <c r="J1290">
        <v>501594</v>
      </c>
      <c r="K1290" t="s">
        <v>25</v>
      </c>
      <c r="R1290" t="s">
        <v>1286</v>
      </c>
      <c r="S1290">
        <v>552</v>
      </c>
    </row>
    <row r="1291" spans="1:20" x14ac:dyDescent="0.3">
      <c r="A1291">
        <v>1290</v>
      </c>
      <c r="B1291" t="s">
        <v>28</v>
      </c>
      <c r="C1291" t="s">
        <v>33</v>
      </c>
      <c r="D1291" t="s">
        <v>22</v>
      </c>
      <c r="E1291" t="s">
        <v>23</v>
      </c>
      <c r="F1291" t="s">
        <v>5</v>
      </c>
      <c r="H1291" t="s">
        <v>24</v>
      </c>
      <c r="I1291">
        <v>501043</v>
      </c>
      <c r="J1291">
        <v>501594</v>
      </c>
      <c r="K1291" t="s">
        <v>25</v>
      </c>
      <c r="L1291" t="s">
        <v>1287</v>
      </c>
      <c r="O1291" t="s">
        <v>38</v>
      </c>
      <c r="R1291" t="s">
        <v>1286</v>
      </c>
      <c r="S1291">
        <v>552</v>
      </c>
      <c r="T1291">
        <v>183</v>
      </c>
    </row>
    <row r="1292" spans="1:20" x14ac:dyDescent="0.3">
      <c r="A1292">
        <v>1291</v>
      </c>
      <c r="B1292" t="s">
        <v>20</v>
      </c>
      <c r="C1292" t="s">
        <v>31</v>
      </c>
      <c r="D1292" t="s">
        <v>22</v>
      </c>
      <c r="E1292" t="s">
        <v>23</v>
      </c>
      <c r="F1292" t="s">
        <v>5</v>
      </c>
      <c r="H1292" t="s">
        <v>24</v>
      </c>
      <c r="I1292">
        <v>501637</v>
      </c>
      <c r="J1292">
        <v>504900</v>
      </c>
      <c r="K1292" t="s">
        <v>42</v>
      </c>
      <c r="R1292" t="s">
        <v>1288</v>
      </c>
      <c r="S1292">
        <v>3264</v>
      </c>
    </row>
    <row r="1293" spans="1:20" x14ac:dyDescent="0.3">
      <c r="A1293">
        <v>1292</v>
      </c>
      <c r="B1293" t="s">
        <v>28</v>
      </c>
      <c r="C1293" t="s">
        <v>33</v>
      </c>
      <c r="D1293" t="s">
        <v>22</v>
      </c>
      <c r="E1293" t="s">
        <v>23</v>
      </c>
      <c r="F1293" t="s">
        <v>5</v>
      </c>
      <c r="H1293" t="s">
        <v>24</v>
      </c>
      <c r="I1293">
        <v>501637</v>
      </c>
      <c r="J1293">
        <v>504900</v>
      </c>
      <c r="K1293" t="s">
        <v>42</v>
      </c>
      <c r="L1293" t="s">
        <v>1289</v>
      </c>
      <c r="O1293" t="s">
        <v>38</v>
      </c>
      <c r="R1293" t="s">
        <v>1288</v>
      </c>
      <c r="S1293">
        <v>3264</v>
      </c>
      <c r="T1293">
        <v>1087</v>
      </c>
    </row>
    <row r="1294" spans="1:20" x14ac:dyDescent="0.3">
      <c r="A1294">
        <v>1293</v>
      </c>
      <c r="B1294" t="s">
        <v>20</v>
      </c>
      <c r="C1294" t="s">
        <v>31</v>
      </c>
      <c r="D1294" t="s">
        <v>22</v>
      </c>
      <c r="E1294" t="s">
        <v>23</v>
      </c>
      <c r="F1294" t="s">
        <v>5</v>
      </c>
      <c r="H1294" t="s">
        <v>24</v>
      </c>
      <c r="I1294">
        <v>505002</v>
      </c>
      <c r="J1294">
        <v>508016</v>
      </c>
      <c r="K1294" t="s">
        <v>25</v>
      </c>
      <c r="R1294" t="s">
        <v>1290</v>
      </c>
      <c r="S1294">
        <v>3015</v>
      </c>
    </row>
    <row r="1295" spans="1:20" x14ac:dyDescent="0.3">
      <c r="A1295">
        <v>1294</v>
      </c>
      <c r="B1295" t="s">
        <v>28</v>
      </c>
      <c r="C1295" t="s">
        <v>33</v>
      </c>
      <c r="D1295" t="s">
        <v>22</v>
      </c>
      <c r="E1295" t="s">
        <v>23</v>
      </c>
      <c r="F1295" t="s">
        <v>5</v>
      </c>
      <c r="H1295" t="s">
        <v>24</v>
      </c>
      <c r="I1295">
        <v>505002</v>
      </c>
      <c r="J1295">
        <v>508016</v>
      </c>
      <c r="K1295" t="s">
        <v>25</v>
      </c>
      <c r="L1295" t="s">
        <v>1291</v>
      </c>
      <c r="O1295" t="s">
        <v>1292</v>
      </c>
      <c r="R1295" t="s">
        <v>1290</v>
      </c>
      <c r="S1295">
        <v>3015</v>
      </c>
      <c r="T1295">
        <v>1004</v>
      </c>
    </row>
    <row r="1296" spans="1:20" x14ac:dyDescent="0.3">
      <c r="A1296">
        <v>1295</v>
      </c>
      <c r="B1296" t="s">
        <v>20</v>
      </c>
      <c r="C1296" t="s">
        <v>31</v>
      </c>
      <c r="D1296" t="s">
        <v>22</v>
      </c>
      <c r="E1296" t="s">
        <v>23</v>
      </c>
      <c r="F1296" t="s">
        <v>5</v>
      </c>
      <c r="H1296" t="s">
        <v>24</v>
      </c>
      <c r="I1296">
        <v>508098</v>
      </c>
      <c r="J1296">
        <v>508586</v>
      </c>
      <c r="K1296" t="s">
        <v>25</v>
      </c>
      <c r="R1296" t="s">
        <v>1293</v>
      </c>
      <c r="S1296">
        <v>489</v>
      </c>
    </row>
    <row r="1297" spans="1:21" x14ac:dyDescent="0.3">
      <c r="A1297">
        <v>1296</v>
      </c>
      <c r="B1297" t="s">
        <v>28</v>
      </c>
      <c r="C1297" t="s">
        <v>33</v>
      </c>
      <c r="D1297" t="s">
        <v>22</v>
      </c>
      <c r="E1297" t="s">
        <v>23</v>
      </c>
      <c r="F1297" t="s">
        <v>5</v>
      </c>
      <c r="H1297" t="s">
        <v>24</v>
      </c>
      <c r="I1297">
        <v>508098</v>
      </c>
      <c r="J1297">
        <v>508586</v>
      </c>
      <c r="K1297" t="s">
        <v>25</v>
      </c>
      <c r="L1297" t="s">
        <v>1294</v>
      </c>
      <c r="O1297" t="s">
        <v>56</v>
      </c>
      <c r="R1297" t="s">
        <v>1293</v>
      </c>
      <c r="S1297">
        <v>489</v>
      </c>
      <c r="T1297">
        <v>162</v>
      </c>
    </row>
    <row r="1298" spans="1:21" x14ac:dyDescent="0.3">
      <c r="A1298">
        <v>1297</v>
      </c>
      <c r="B1298" t="s">
        <v>20</v>
      </c>
      <c r="C1298" t="s">
        <v>31</v>
      </c>
      <c r="D1298" t="s">
        <v>22</v>
      </c>
      <c r="E1298" t="s">
        <v>23</v>
      </c>
      <c r="F1298" t="s">
        <v>5</v>
      </c>
      <c r="H1298" t="s">
        <v>24</v>
      </c>
      <c r="I1298">
        <v>508610</v>
      </c>
      <c r="J1298">
        <v>509014</v>
      </c>
      <c r="K1298" t="s">
        <v>42</v>
      </c>
      <c r="R1298" t="s">
        <v>1295</v>
      </c>
      <c r="S1298">
        <v>405</v>
      </c>
    </row>
    <row r="1299" spans="1:21" x14ac:dyDescent="0.3">
      <c r="A1299">
        <v>1298</v>
      </c>
      <c r="B1299" t="s">
        <v>28</v>
      </c>
      <c r="C1299" t="s">
        <v>33</v>
      </c>
      <c r="D1299" t="s">
        <v>22</v>
      </c>
      <c r="E1299" t="s">
        <v>23</v>
      </c>
      <c r="F1299" t="s">
        <v>5</v>
      </c>
      <c r="H1299" t="s">
        <v>24</v>
      </c>
      <c r="I1299">
        <v>508610</v>
      </c>
      <c r="J1299">
        <v>509014</v>
      </c>
      <c r="K1299" t="s">
        <v>42</v>
      </c>
      <c r="L1299" t="s">
        <v>1296</v>
      </c>
      <c r="O1299" t="s">
        <v>38</v>
      </c>
      <c r="R1299" t="s">
        <v>1295</v>
      </c>
      <c r="S1299">
        <v>405</v>
      </c>
      <c r="T1299">
        <v>134</v>
      </c>
    </row>
    <row r="1300" spans="1:21" x14ac:dyDescent="0.3">
      <c r="A1300">
        <v>1299</v>
      </c>
      <c r="B1300" t="s">
        <v>20</v>
      </c>
      <c r="C1300" t="s">
        <v>21</v>
      </c>
      <c r="D1300" t="s">
        <v>22</v>
      </c>
      <c r="E1300" t="s">
        <v>23</v>
      </c>
      <c r="F1300" t="s">
        <v>5</v>
      </c>
      <c r="H1300" t="s">
        <v>24</v>
      </c>
      <c r="I1300">
        <v>509213</v>
      </c>
      <c r="J1300">
        <v>510495</v>
      </c>
      <c r="K1300" t="s">
        <v>42</v>
      </c>
      <c r="R1300" t="s">
        <v>1297</v>
      </c>
      <c r="S1300">
        <v>1283</v>
      </c>
      <c r="U1300" t="s">
        <v>27</v>
      </c>
    </row>
    <row r="1301" spans="1:21" x14ac:dyDescent="0.3">
      <c r="A1301">
        <v>1300</v>
      </c>
      <c r="B1301" t="s">
        <v>28</v>
      </c>
      <c r="C1301" t="s">
        <v>29</v>
      </c>
      <c r="D1301" t="s">
        <v>22</v>
      </c>
      <c r="E1301" t="s">
        <v>23</v>
      </c>
      <c r="F1301" t="s">
        <v>5</v>
      </c>
      <c r="H1301" t="s">
        <v>24</v>
      </c>
      <c r="I1301">
        <v>509213</v>
      </c>
      <c r="J1301">
        <v>510495</v>
      </c>
      <c r="K1301" t="s">
        <v>42</v>
      </c>
      <c r="O1301" t="s">
        <v>1298</v>
      </c>
      <c r="R1301" t="s">
        <v>1297</v>
      </c>
      <c r="S1301">
        <v>1283</v>
      </c>
      <c r="U1301" t="s">
        <v>27</v>
      </c>
    </row>
    <row r="1302" spans="1:21" x14ac:dyDescent="0.3">
      <c r="A1302">
        <v>1301</v>
      </c>
      <c r="B1302" t="s">
        <v>20</v>
      </c>
      <c r="C1302" t="s">
        <v>31</v>
      </c>
      <c r="D1302" t="s">
        <v>22</v>
      </c>
      <c r="E1302" t="s">
        <v>23</v>
      </c>
      <c r="F1302" t="s">
        <v>5</v>
      </c>
      <c r="H1302" t="s">
        <v>24</v>
      </c>
      <c r="I1302">
        <v>510732</v>
      </c>
      <c r="J1302">
        <v>512003</v>
      </c>
      <c r="K1302" t="s">
        <v>25</v>
      </c>
      <c r="R1302" t="s">
        <v>1299</v>
      </c>
      <c r="S1302">
        <v>1272</v>
      </c>
    </row>
    <row r="1303" spans="1:21" x14ac:dyDescent="0.3">
      <c r="A1303">
        <v>1302</v>
      </c>
      <c r="B1303" t="s">
        <v>28</v>
      </c>
      <c r="C1303" t="s">
        <v>33</v>
      </c>
      <c r="D1303" t="s">
        <v>22</v>
      </c>
      <c r="E1303" t="s">
        <v>23</v>
      </c>
      <c r="F1303" t="s">
        <v>5</v>
      </c>
      <c r="H1303" t="s">
        <v>24</v>
      </c>
      <c r="I1303">
        <v>510732</v>
      </c>
      <c r="J1303">
        <v>512003</v>
      </c>
      <c r="K1303" t="s">
        <v>25</v>
      </c>
      <c r="L1303" t="s">
        <v>1300</v>
      </c>
      <c r="O1303" t="s">
        <v>1301</v>
      </c>
      <c r="R1303" t="s">
        <v>1299</v>
      </c>
      <c r="S1303">
        <v>1272</v>
      </c>
      <c r="T1303">
        <v>423</v>
      </c>
    </row>
    <row r="1304" spans="1:21" x14ac:dyDescent="0.3">
      <c r="A1304">
        <v>1303</v>
      </c>
      <c r="B1304" t="s">
        <v>20</v>
      </c>
      <c r="C1304" t="s">
        <v>31</v>
      </c>
      <c r="D1304" t="s">
        <v>22</v>
      </c>
      <c r="E1304" t="s">
        <v>23</v>
      </c>
      <c r="F1304" t="s">
        <v>5</v>
      </c>
      <c r="H1304" t="s">
        <v>24</v>
      </c>
      <c r="I1304">
        <v>512007</v>
      </c>
      <c r="J1304">
        <v>512738</v>
      </c>
      <c r="K1304" t="s">
        <v>25</v>
      </c>
      <c r="R1304" t="s">
        <v>1302</v>
      </c>
      <c r="S1304">
        <v>732</v>
      </c>
    </row>
    <row r="1305" spans="1:21" x14ac:dyDescent="0.3">
      <c r="A1305">
        <v>1304</v>
      </c>
      <c r="B1305" t="s">
        <v>28</v>
      </c>
      <c r="C1305" t="s">
        <v>33</v>
      </c>
      <c r="D1305" t="s">
        <v>22</v>
      </c>
      <c r="E1305" t="s">
        <v>23</v>
      </c>
      <c r="F1305" t="s">
        <v>5</v>
      </c>
      <c r="H1305" t="s">
        <v>24</v>
      </c>
      <c r="I1305">
        <v>512007</v>
      </c>
      <c r="J1305">
        <v>512738</v>
      </c>
      <c r="K1305" t="s">
        <v>25</v>
      </c>
      <c r="L1305" t="s">
        <v>1303</v>
      </c>
      <c r="O1305" t="s">
        <v>112</v>
      </c>
      <c r="R1305" t="s">
        <v>1302</v>
      </c>
      <c r="S1305">
        <v>732</v>
      </c>
      <c r="T1305">
        <v>243</v>
      </c>
    </row>
    <row r="1306" spans="1:21" x14ac:dyDescent="0.3">
      <c r="A1306">
        <v>1305</v>
      </c>
      <c r="B1306" t="s">
        <v>20</v>
      </c>
      <c r="C1306" t="s">
        <v>31</v>
      </c>
      <c r="D1306" t="s">
        <v>22</v>
      </c>
      <c r="E1306" t="s">
        <v>23</v>
      </c>
      <c r="F1306" t="s">
        <v>5</v>
      </c>
      <c r="H1306" t="s">
        <v>24</v>
      </c>
      <c r="I1306">
        <v>512773</v>
      </c>
      <c r="J1306">
        <v>514116</v>
      </c>
      <c r="K1306" t="s">
        <v>25</v>
      </c>
      <c r="R1306" t="s">
        <v>1304</v>
      </c>
      <c r="S1306">
        <v>1344</v>
      </c>
    </row>
    <row r="1307" spans="1:21" x14ac:dyDescent="0.3">
      <c r="A1307">
        <v>1306</v>
      </c>
      <c r="B1307" t="s">
        <v>28</v>
      </c>
      <c r="C1307" t="s">
        <v>33</v>
      </c>
      <c r="D1307" t="s">
        <v>22</v>
      </c>
      <c r="E1307" t="s">
        <v>23</v>
      </c>
      <c r="F1307" t="s">
        <v>5</v>
      </c>
      <c r="H1307" t="s">
        <v>24</v>
      </c>
      <c r="I1307">
        <v>512773</v>
      </c>
      <c r="J1307">
        <v>514116</v>
      </c>
      <c r="K1307" t="s">
        <v>25</v>
      </c>
      <c r="L1307" t="s">
        <v>1305</v>
      </c>
      <c r="O1307" t="s">
        <v>1220</v>
      </c>
      <c r="R1307" t="s">
        <v>1304</v>
      </c>
      <c r="S1307">
        <v>1344</v>
      </c>
      <c r="T1307">
        <v>447</v>
      </c>
    </row>
    <row r="1308" spans="1:21" x14ac:dyDescent="0.3">
      <c r="A1308">
        <v>1307</v>
      </c>
      <c r="B1308" t="s">
        <v>20</v>
      </c>
      <c r="C1308" t="s">
        <v>31</v>
      </c>
      <c r="D1308" t="s">
        <v>22</v>
      </c>
      <c r="E1308" t="s">
        <v>23</v>
      </c>
      <c r="F1308" t="s">
        <v>5</v>
      </c>
      <c r="H1308" t="s">
        <v>24</v>
      </c>
      <c r="I1308">
        <v>514214</v>
      </c>
      <c r="J1308">
        <v>517387</v>
      </c>
      <c r="K1308" t="s">
        <v>25</v>
      </c>
      <c r="R1308" t="s">
        <v>1306</v>
      </c>
      <c r="S1308">
        <v>3174</v>
      </c>
    </row>
    <row r="1309" spans="1:21" x14ac:dyDescent="0.3">
      <c r="A1309">
        <v>1308</v>
      </c>
      <c r="B1309" t="s">
        <v>28</v>
      </c>
      <c r="C1309" t="s">
        <v>33</v>
      </c>
      <c r="D1309" t="s">
        <v>22</v>
      </c>
      <c r="E1309" t="s">
        <v>23</v>
      </c>
      <c r="F1309" t="s">
        <v>5</v>
      </c>
      <c r="H1309" t="s">
        <v>24</v>
      </c>
      <c r="I1309">
        <v>514214</v>
      </c>
      <c r="J1309">
        <v>517387</v>
      </c>
      <c r="K1309" t="s">
        <v>25</v>
      </c>
      <c r="L1309" t="s">
        <v>1307</v>
      </c>
      <c r="O1309" t="s">
        <v>1308</v>
      </c>
      <c r="R1309" t="s">
        <v>1306</v>
      </c>
      <c r="S1309">
        <v>3174</v>
      </c>
      <c r="T1309">
        <v>1057</v>
      </c>
    </row>
    <row r="1310" spans="1:21" x14ac:dyDescent="0.3">
      <c r="A1310">
        <v>1309</v>
      </c>
      <c r="B1310" t="s">
        <v>20</v>
      </c>
      <c r="C1310" t="s">
        <v>31</v>
      </c>
      <c r="D1310" t="s">
        <v>22</v>
      </c>
      <c r="E1310" t="s">
        <v>23</v>
      </c>
      <c r="F1310" t="s">
        <v>5</v>
      </c>
      <c r="H1310" t="s">
        <v>24</v>
      </c>
      <c r="I1310">
        <v>517384</v>
      </c>
      <c r="J1310">
        <v>518736</v>
      </c>
      <c r="K1310" t="s">
        <v>25</v>
      </c>
      <c r="R1310" t="s">
        <v>1309</v>
      </c>
      <c r="S1310">
        <v>1353</v>
      </c>
    </row>
    <row r="1311" spans="1:21" x14ac:dyDescent="0.3">
      <c r="A1311">
        <v>1310</v>
      </c>
      <c r="B1311" t="s">
        <v>28</v>
      </c>
      <c r="C1311" t="s">
        <v>33</v>
      </c>
      <c r="D1311" t="s">
        <v>22</v>
      </c>
      <c r="E1311" t="s">
        <v>23</v>
      </c>
      <c r="F1311" t="s">
        <v>5</v>
      </c>
      <c r="H1311" t="s">
        <v>24</v>
      </c>
      <c r="I1311">
        <v>517384</v>
      </c>
      <c r="J1311">
        <v>518736</v>
      </c>
      <c r="K1311" t="s">
        <v>25</v>
      </c>
      <c r="L1311" t="s">
        <v>1310</v>
      </c>
      <c r="O1311" t="s">
        <v>30</v>
      </c>
      <c r="R1311" t="s">
        <v>1309</v>
      </c>
      <c r="S1311">
        <v>1353</v>
      </c>
      <c r="T1311">
        <v>450</v>
      </c>
    </row>
    <row r="1312" spans="1:21" x14ac:dyDescent="0.3">
      <c r="A1312">
        <v>1311</v>
      </c>
      <c r="B1312" t="s">
        <v>20</v>
      </c>
      <c r="C1312" t="s">
        <v>31</v>
      </c>
      <c r="D1312" t="s">
        <v>22</v>
      </c>
      <c r="E1312" t="s">
        <v>23</v>
      </c>
      <c r="F1312" t="s">
        <v>5</v>
      </c>
      <c r="H1312" t="s">
        <v>24</v>
      </c>
      <c r="I1312">
        <v>518733</v>
      </c>
      <c r="J1312">
        <v>520343</v>
      </c>
      <c r="K1312" t="s">
        <v>25</v>
      </c>
      <c r="R1312" t="s">
        <v>1311</v>
      </c>
      <c r="S1312">
        <v>1611</v>
      </c>
    </row>
    <row r="1313" spans="1:20" x14ac:dyDescent="0.3">
      <c r="A1313">
        <v>1312</v>
      </c>
      <c r="B1313" t="s">
        <v>28</v>
      </c>
      <c r="C1313" t="s">
        <v>33</v>
      </c>
      <c r="D1313" t="s">
        <v>22</v>
      </c>
      <c r="E1313" t="s">
        <v>23</v>
      </c>
      <c r="F1313" t="s">
        <v>5</v>
      </c>
      <c r="H1313" t="s">
        <v>24</v>
      </c>
      <c r="I1313">
        <v>518733</v>
      </c>
      <c r="J1313">
        <v>520343</v>
      </c>
      <c r="K1313" t="s">
        <v>25</v>
      </c>
      <c r="L1313" t="s">
        <v>1312</v>
      </c>
      <c r="O1313" t="s">
        <v>35</v>
      </c>
      <c r="R1313" t="s">
        <v>1311</v>
      </c>
      <c r="S1313">
        <v>1611</v>
      </c>
      <c r="T1313">
        <v>536</v>
      </c>
    </row>
    <row r="1314" spans="1:20" x14ac:dyDescent="0.3">
      <c r="A1314">
        <v>1313</v>
      </c>
      <c r="B1314" t="s">
        <v>20</v>
      </c>
      <c r="C1314" t="s">
        <v>31</v>
      </c>
      <c r="D1314" t="s">
        <v>22</v>
      </c>
      <c r="E1314" t="s">
        <v>23</v>
      </c>
      <c r="F1314" t="s">
        <v>5</v>
      </c>
      <c r="H1314" t="s">
        <v>24</v>
      </c>
      <c r="I1314">
        <v>520448</v>
      </c>
      <c r="J1314">
        <v>520882</v>
      </c>
      <c r="K1314" t="s">
        <v>25</v>
      </c>
      <c r="R1314" t="s">
        <v>1313</v>
      </c>
      <c r="S1314">
        <v>435</v>
      </c>
    </row>
    <row r="1315" spans="1:20" x14ac:dyDescent="0.3">
      <c r="A1315">
        <v>1314</v>
      </c>
      <c r="B1315" t="s">
        <v>28</v>
      </c>
      <c r="C1315" t="s">
        <v>33</v>
      </c>
      <c r="D1315" t="s">
        <v>22</v>
      </c>
      <c r="E1315" t="s">
        <v>23</v>
      </c>
      <c r="F1315" t="s">
        <v>5</v>
      </c>
      <c r="H1315" t="s">
        <v>24</v>
      </c>
      <c r="I1315">
        <v>520448</v>
      </c>
      <c r="J1315">
        <v>520882</v>
      </c>
      <c r="K1315" t="s">
        <v>25</v>
      </c>
      <c r="L1315" t="s">
        <v>1314</v>
      </c>
      <c r="O1315" t="s">
        <v>1315</v>
      </c>
      <c r="R1315" t="s">
        <v>1313</v>
      </c>
      <c r="S1315">
        <v>435</v>
      </c>
      <c r="T1315">
        <v>144</v>
      </c>
    </row>
    <row r="1316" spans="1:20" x14ac:dyDescent="0.3">
      <c r="A1316">
        <v>1315</v>
      </c>
      <c r="B1316" t="s">
        <v>20</v>
      </c>
      <c r="C1316" t="s">
        <v>31</v>
      </c>
      <c r="D1316" t="s">
        <v>22</v>
      </c>
      <c r="E1316" t="s">
        <v>23</v>
      </c>
      <c r="F1316" t="s">
        <v>5</v>
      </c>
      <c r="H1316" t="s">
        <v>24</v>
      </c>
      <c r="I1316">
        <v>520889</v>
      </c>
      <c r="J1316">
        <v>521581</v>
      </c>
      <c r="K1316" t="s">
        <v>25</v>
      </c>
      <c r="R1316" t="s">
        <v>1316</v>
      </c>
      <c r="S1316">
        <v>693</v>
      </c>
    </row>
    <row r="1317" spans="1:20" x14ac:dyDescent="0.3">
      <c r="A1317">
        <v>1316</v>
      </c>
      <c r="B1317" t="s">
        <v>28</v>
      </c>
      <c r="C1317" t="s">
        <v>33</v>
      </c>
      <c r="D1317" t="s">
        <v>22</v>
      </c>
      <c r="E1317" t="s">
        <v>23</v>
      </c>
      <c r="F1317" t="s">
        <v>5</v>
      </c>
      <c r="H1317" t="s">
        <v>24</v>
      </c>
      <c r="I1317">
        <v>520889</v>
      </c>
      <c r="J1317">
        <v>521581</v>
      </c>
      <c r="K1317" t="s">
        <v>25</v>
      </c>
      <c r="L1317" t="s">
        <v>1317</v>
      </c>
      <c r="O1317" t="s">
        <v>1318</v>
      </c>
      <c r="R1317" t="s">
        <v>1316</v>
      </c>
      <c r="S1317">
        <v>693</v>
      </c>
      <c r="T1317">
        <v>230</v>
      </c>
    </row>
    <row r="1318" spans="1:20" x14ac:dyDescent="0.3">
      <c r="A1318">
        <v>1317</v>
      </c>
      <c r="B1318" t="s">
        <v>20</v>
      </c>
      <c r="C1318" t="s">
        <v>31</v>
      </c>
      <c r="D1318" t="s">
        <v>22</v>
      </c>
      <c r="E1318" t="s">
        <v>23</v>
      </c>
      <c r="F1318" t="s">
        <v>5</v>
      </c>
      <c r="H1318" t="s">
        <v>24</v>
      </c>
      <c r="I1318">
        <v>521861</v>
      </c>
      <c r="J1318">
        <v>522379</v>
      </c>
      <c r="K1318" t="s">
        <v>25</v>
      </c>
      <c r="R1318" t="s">
        <v>1319</v>
      </c>
      <c r="S1318">
        <v>519</v>
      </c>
    </row>
    <row r="1319" spans="1:20" x14ac:dyDescent="0.3">
      <c r="A1319">
        <v>1318</v>
      </c>
      <c r="B1319" t="s">
        <v>28</v>
      </c>
      <c r="C1319" t="s">
        <v>33</v>
      </c>
      <c r="D1319" t="s">
        <v>22</v>
      </c>
      <c r="E1319" t="s">
        <v>23</v>
      </c>
      <c r="F1319" t="s">
        <v>5</v>
      </c>
      <c r="H1319" t="s">
        <v>24</v>
      </c>
      <c r="I1319">
        <v>521861</v>
      </c>
      <c r="J1319">
        <v>522379</v>
      </c>
      <c r="K1319" t="s">
        <v>25</v>
      </c>
      <c r="L1319" t="s">
        <v>1320</v>
      </c>
      <c r="O1319" t="s">
        <v>1321</v>
      </c>
      <c r="R1319" t="s">
        <v>1319</v>
      </c>
      <c r="S1319">
        <v>519</v>
      </c>
      <c r="T1319">
        <v>172</v>
      </c>
    </row>
    <row r="1320" spans="1:20" x14ac:dyDescent="0.3">
      <c r="A1320">
        <v>1319</v>
      </c>
      <c r="B1320" t="s">
        <v>20</v>
      </c>
      <c r="C1320" t="s">
        <v>31</v>
      </c>
      <c r="D1320" t="s">
        <v>22</v>
      </c>
      <c r="E1320" t="s">
        <v>23</v>
      </c>
      <c r="F1320" t="s">
        <v>5</v>
      </c>
      <c r="H1320" t="s">
        <v>24</v>
      </c>
      <c r="I1320">
        <v>522480</v>
      </c>
      <c r="J1320">
        <v>522857</v>
      </c>
      <c r="K1320" t="s">
        <v>25</v>
      </c>
      <c r="R1320" t="s">
        <v>1322</v>
      </c>
      <c r="S1320">
        <v>378</v>
      </c>
    </row>
    <row r="1321" spans="1:20" x14ac:dyDescent="0.3">
      <c r="A1321">
        <v>1320</v>
      </c>
      <c r="B1321" t="s">
        <v>28</v>
      </c>
      <c r="C1321" t="s">
        <v>33</v>
      </c>
      <c r="D1321" t="s">
        <v>22</v>
      </c>
      <c r="E1321" t="s">
        <v>23</v>
      </c>
      <c r="F1321" t="s">
        <v>5</v>
      </c>
      <c r="H1321" t="s">
        <v>24</v>
      </c>
      <c r="I1321">
        <v>522480</v>
      </c>
      <c r="J1321">
        <v>522857</v>
      </c>
      <c r="K1321" t="s">
        <v>25</v>
      </c>
      <c r="L1321" t="s">
        <v>1323</v>
      </c>
      <c r="O1321" t="s">
        <v>1324</v>
      </c>
      <c r="R1321" t="s">
        <v>1322</v>
      </c>
      <c r="S1321">
        <v>378</v>
      </c>
      <c r="T1321">
        <v>125</v>
      </c>
    </row>
    <row r="1322" spans="1:20" x14ac:dyDescent="0.3">
      <c r="A1322">
        <v>1321</v>
      </c>
      <c r="B1322" t="s">
        <v>20</v>
      </c>
      <c r="C1322" t="s">
        <v>31</v>
      </c>
      <c r="D1322" t="s">
        <v>22</v>
      </c>
      <c r="E1322" t="s">
        <v>23</v>
      </c>
      <c r="F1322" t="s">
        <v>5</v>
      </c>
      <c r="H1322" t="s">
        <v>24</v>
      </c>
      <c r="I1322">
        <v>523076</v>
      </c>
      <c r="J1322">
        <v>527248</v>
      </c>
      <c r="K1322" t="s">
        <v>25</v>
      </c>
      <c r="R1322" t="s">
        <v>1325</v>
      </c>
      <c r="S1322">
        <v>4173</v>
      </c>
    </row>
    <row r="1323" spans="1:20" x14ac:dyDescent="0.3">
      <c r="A1323">
        <v>1322</v>
      </c>
      <c r="B1323" t="s">
        <v>28</v>
      </c>
      <c r="C1323" t="s">
        <v>33</v>
      </c>
      <c r="D1323" t="s">
        <v>22</v>
      </c>
      <c r="E1323" t="s">
        <v>23</v>
      </c>
      <c r="F1323" t="s">
        <v>5</v>
      </c>
      <c r="H1323" t="s">
        <v>24</v>
      </c>
      <c r="I1323">
        <v>523076</v>
      </c>
      <c r="J1323">
        <v>527248</v>
      </c>
      <c r="K1323" t="s">
        <v>25</v>
      </c>
      <c r="L1323" t="s">
        <v>1326</v>
      </c>
      <c r="O1323" t="s">
        <v>1327</v>
      </c>
      <c r="R1323" t="s">
        <v>1325</v>
      </c>
      <c r="S1323">
        <v>4173</v>
      </c>
      <c r="T1323">
        <v>1390</v>
      </c>
    </row>
    <row r="1324" spans="1:20" x14ac:dyDescent="0.3">
      <c r="A1324">
        <v>1323</v>
      </c>
      <c r="B1324" t="s">
        <v>20</v>
      </c>
      <c r="C1324" t="s">
        <v>31</v>
      </c>
      <c r="D1324" t="s">
        <v>22</v>
      </c>
      <c r="E1324" t="s">
        <v>23</v>
      </c>
      <c r="F1324" t="s">
        <v>5</v>
      </c>
      <c r="H1324" t="s">
        <v>24</v>
      </c>
      <c r="I1324">
        <v>527342</v>
      </c>
      <c r="J1324">
        <v>531517</v>
      </c>
      <c r="K1324" t="s">
        <v>25</v>
      </c>
      <c r="R1324" t="s">
        <v>1328</v>
      </c>
      <c r="S1324">
        <v>4176</v>
      </c>
    </row>
    <row r="1325" spans="1:20" x14ac:dyDescent="0.3">
      <c r="A1325">
        <v>1324</v>
      </c>
      <c r="B1325" t="s">
        <v>28</v>
      </c>
      <c r="C1325" t="s">
        <v>33</v>
      </c>
      <c r="D1325" t="s">
        <v>22</v>
      </c>
      <c r="E1325" t="s">
        <v>23</v>
      </c>
      <c r="F1325" t="s">
        <v>5</v>
      </c>
      <c r="H1325" t="s">
        <v>24</v>
      </c>
      <c r="I1325">
        <v>527342</v>
      </c>
      <c r="J1325">
        <v>531517</v>
      </c>
      <c r="K1325" t="s">
        <v>25</v>
      </c>
      <c r="L1325" t="s">
        <v>1329</v>
      </c>
      <c r="O1325" t="s">
        <v>1330</v>
      </c>
      <c r="R1325" t="s">
        <v>1328</v>
      </c>
      <c r="S1325">
        <v>4176</v>
      </c>
      <c r="T1325">
        <v>1391</v>
      </c>
    </row>
    <row r="1326" spans="1:20" x14ac:dyDescent="0.3">
      <c r="A1326">
        <v>1325</v>
      </c>
      <c r="B1326" t="s">
        <v>20</v>
      </c>
      <c r="C1326" t="s">
        <v>31</v>
      </c>
      <c r="D1326" t="s">
        <v>22</v>
      </c>
      <c r="E1326" t="s">
        <v>23</v>
      </c>
      <c r="F1326" t="s">
        <v>5</v>
      </c>
      <c r="H1326" t="s">
        <v>24</v>
      </c>
      <c r="I1326">
        <v>531856</v>
      </c>
      <c r="J1326">
        <v>532227</v>
      </c>
      <c r="K1326" t="s">
        <v>25</v>
      </c>
      <c r="R1326" t="s">
        <v>1331</v>
      </c>
      <c r="S1326">
        <v>372</v>
      </c>
    </row>
    <row r="1327" spans="1:20" x14ac:dyDescent="0.3">
      <c r="A1327">
        <v>1326</v>
      </c>
      <c r="B1327" t="s">
        <v>28</v>
      </c>
      <c r="C1327" t="s">
        <v>33</v>
      </c>
      <c r="D1327" t="s">
        <v>22</v>
      </c>
      <c r="E1327" t="s">
        <v>23</v>
      </c>
      <c r="F1327" t="s">
        <v>5</v>
      </c>
      <c r="H1327" t="s">
        <v>24</v>
      </c>
      <c r="I1327">
        <v>531856</v>
      </c>
      <c r="J1327">
        <v>532227</v>
      </c>
      <c r="K1327" t="s">
        <v>25</v>
      </c>
      <c r="L1327" t="s">
        <v>1332</v>
      </c>
      <c r="O1327" t="s">
        <v>1333</v>
      </c>
      <c r="R1327" t="s">
        <v>1331</v>
      </c>
      <c r="S1327">
        <v>372</v>
      </c>
      <c r="T1327">
        <v>123</v>
      </c>
    </row>
    <row r="1328" spans="1:20" x14ac:dyDescent="0.3">
      <c r="A1328">
        <v>1327</v>
      </c>
      <c r="B1328" t="s">
        <v>20</v>
      </c>
      <c r="C1328" t="s">
        <v>31</v>
      </c>
      <c r="D1328" t="s">
        <v>22</v>
      </c>
      <c r="E1328" t="s">
        <v>23</v>
      </c>
      <c r="F1328" t="s">
        <v>5</v>
      </c>
      <c r="H1328" t="s">
        <v>24</v>
      </c>
      <c r="I1328">
        <v>532242</v>
      </c>
      <c r="J1328">
        <v>532718</v>
      </c>
      <c r="K1328" t="s">
        <v>25</v>
      </c>
      <c r="R1328" t="s">
        <v>1334</v>
      </c>
      <c r="S1328">
        <v>477</v>
      </c>
    </row>
    <row r="1329" spans="1:20" x14ac:dyDescent="0.3">
      <c r="A1329">
        <v>1328</v>
      </c>
      <c r="B1329" t="s">
        <v>28</v>
      </c>
      <c r="C1329" t="s">
        <v>33</v>
      </c>
      <c r="D1329" t="s">
        <v>22</v>
      </c>
      <c r="E1329" t="s">
        <v>23</v>
      </c>
      <c r="F1329" t="s">
        <v>5</v>
      </c>
      <c r="H1329" t="s">
        <v>24</v>
      </c>
      <c r="I1329">
        <v>532242</v>
      </c>
      <c r="J1329">
        <v>532718</v>
      </c>
      <c r="K1329" t="s">
        <v>25</v>
      </c>
      <c r="L1329" t="s">
        <v>1335</v>
      </c>
      <c r="O1329" t="s">
        <v>1336</v>
      </c>
      <c r="R1329" t="s">
        <v>1334</v>
      </c>
      <c r="S1329">
        <v>477</v>
      </c>
      <c r="T1329">
        <v>158</v>
      </c>
    </row>
    <row r="1330" spans="1:20" x14ac:dyDescent="0.3">
      <c r="A1330">
        <v>1329</v>
      </c>
      <c r="B1330" t="s">
        <v>20</v>
      </c>
      <c r="C1330" t="s">
        <v>31</v>
      </c>
      <c r="D1330" t="s">
        <v>22</v>
      </c>
      <c r="E1330" t="s">
        <v>23</v>
      </c>
      <c r="F1330" t="s">
        <v>5</v>
      </c>
      <c r="H1330" t="s">
        <v>24</v>
      </c>
      <c r="I1330">
        <v>532809</v>
      </c>
      <c r="J1330">
        <v>533999</v>
      </c>
      <c r="K1330" t="s">
        <v>25</v>
      </c>
      <c r="R1330" t="s">
        <v>1337</v>
      </c>
      <c r="S1330">
        <v>1191</v>
      </c>
    </row>
    <row r="1331" spans="1:20" x14ac:dyDescent="0.3">
      <c r="A1331">
        <v>1330</v>
      </c>
      <c r="B1331" t="s">
        <v>28</v>
      </c>
      <c r="C1331" t="s">
        <v>33</v>
      </c>
      <c r="D1331" t="s">
        <v>22</v>
      </c>
      <c r="E1331" t="s">
        <v>23</v>
      </c>
      <c r="F1331" t="s">
        <v>5</v>
      </c>
      <c r="H1331" t="s">
        <v>24</v>
      </c>
      <c r="I1331">
        <v>532809</v>
      </c>
      <c r="J1331">
        <v>533999</v>
      </c>
      <c r="K1331" t="s">
        <v>25</v>
      </c>
      <c r="L1331" t="s">
        <v>1338</v>
      </c>
      <c r="O1331" t="s">
        <v>1339</v>
      </c>
      <c r="R1331" t="s">
        <v>1337</v>
      </c>
      <c r="S1331">
        <v>1191</v>
      </c>
      <c r="T1331">
        <v>396</v>
      </c>
    </row>
    <row r="1332" spans="1:20" x14ac:dyDescent="0.3">
      <c r="A1332">
        <v>1331</v>
      </c>
      <c r="B1332" t="s">
        <v>20</v>
      </c>
      <c r="C1332" t="s">
        <v>31</v>
      </c>
      <c r="D1332" t="s">
        <v>22</v>
      </c>
      <c r="E1332" t="s">
        <v>23</v>
      </c>
      <c r="F1332" t="s">
        <v>5</v>
      </c>
      <c r="H1332" t="s">
        <v>24</v>
      </c>
      <c r="I1332">
        <v>534107</v>
      </c>
      <c r="J1332">
        <v>534415</v>
      </c>
      <c r="K1332" t="s">
        <v>25</v>
      </c>
      <c r="R1332" t="s">
        <v>1340</v>
      </c>
      <c r="S1332">
        <v>309</v>
      </c>
    </row>
    <row r="1333" spans="1:20" x14ac:dyDescent="0.3">
      <c r="A1333">
        <v>1332</v>
      </c>
      <c r="B1333" t="s">
        <v>28</v>
      </c>
      <c r="C1333" t="s">
        <v>33</v>
      </c>
      <c r="D1333" t="s">
        <v>22</v>
      </c>
      <c r="E1333" t="s">
        <v>23</v>
      </c>
      <c r="F1333" t="s">
        <v>5</v>
      </c>
      <c r="H1333" t="s">
        <v>24</v>
      </c>
      <c r="I1333">
        <v>534107</v>
      </c>
      <c r="J1333">
        <v>534415</v>
      </c>
      <c r="K1333" t="s">
        <v>25</v>
      </c>
      <c r="L1333" t="s">
        <v>1341</v>
      </c>
      <c r="O1333" t="s">
        <v>1342</v>
      </c>
      <c r="R1333" t="s">
        <v>1340</v>
      </c>
      <c r="S1333">
        <v>309</v>
      </c>
      <c r="T1333">
        <v>102</v>
      </c>
    </row>
    <row r="1334" spans="1:20" x14ac:dyDescent="0.3">
      <c r="A1334">
        <v>1333</v>
      </c>
      <c r="B1334" t="s">
        <v>20</v>
      </c>
      <c r="C1334" t="s">
        <v>31</v>
      </c>
      <c r="D1334" t="s">
        <v>22</v>
      </c>
      <c r="E1334" t="s">
        <v>23</v>
      </c>
      <c r="F1334" t="s">
        <v>5</v>
      </c>
      <c r="H1334" t="s">
        <v>24</v>
      </c>
      <c r="I1334">
        <v>534426</v>
      </c>
      <c r="J1334">
        <v>535109</v>
      </c>
      <c r="K1334" t="s">
        <v>25</v>
      </c>
      <c r="R1334" t="s">
        <v>1343</v>
      </c>
      <c r="S1334">
        <v>684</v>
      </c>
    </row>
    <row r="1335" spans="1:20" x14ac:dyDescent="0.3">
      <c r="A1335">
        <v>1334</v>
      </c>
      <c r="B1335" t="s">
        <v>28</v>
      </c>
      <c r="C1335" t="s">
        <v>33</v>
      </c>
      <c r="D1335" t="s">
        <v>22</v>
      </c>
      <c r="E1335" t="s">
        <v>23</v>
      </c>
      <c r="F1335" t="s">
        <v>5</v>
      </c>
      <c r="H1335" t="s">
        <v>24</v>
      </c>
      <c r="I1335">
        <v>534426</v>
      </c>
      <c r="J1335">
        <v>535109</v>
      </c>
      <c r="K1335" t="s">
        <v>25</v>
      </c>
      <c r="L1335" t="s">
        <v>1344</v>
      </c>
      <c r="O1335" t="s">
        <v>1345</v>
      </c>
      <c r="R1335" t="s">
        <v>1343</v>
      </c>
      <c r="S1335">
        <v>684</v>
      </c>
      <c r="T1335">
        <v>227</v>
      </c>
    </row>
    <row r="1336" spans="1:20" x14ac:dyDescent="0.3">
      <c r="A1336">
        <v>1335</v>
      </c>
      <c r="B1336" t="s">
        <v>20</v>
      </c>
      <c r="C1336" t="s">
        <v>31</v>
      </c>
      <c r="D1336" t="s">
        <v>22</v>
      </c>
      <c r="E1336" t="s">
        <v>23</v>
      </c>
      <c r="F1336" t="s">
        <v>5</v>
      </c>
      <c r="H1336" t="s">
        <v>24</v>
      </c>
      <c r="I1336">
        <v>535114</v>
      </c>
      <c r="J1336">
        <v>535728</v>
      </c>
      <c r="K1336" t="s">
        <v>25</v>
      </c>
      <c r="R1336" t="s">
        <v>1346</v>
      </c>
      <c r="S1336">
        <v>615</v>
      </c>
    </row>
    <row r="1337" spans="1:20" x14ac:dyDescent="0.3">
      <c r="A1337">
        <v>1336</v>
      </c>
      <c r="B1337" t="s">
        <v>28</v>
      </c>
      <c r="C1337" t="s">
        <v>33</v>
      </c>
      <c r="D1337" t="s">
        <v>22</v>
      </c>
      <c r="E1337" t="s">
        <v>23</v>
      </c>
      <c r="F1337" t="s">
        <v>5</v>
      </c>
      <c r="H1337" t="s">
        <v>24</v>
      </c>
      <c r="I1337">
        <v>535114</v>
      </c>
      <c r="J1337">
        <v>535728</v>
      </c>
      <c r="K1337" t="s">
        <v>25</v>
      </c>
      <c r="L1337" t="s">
        <v>1347</v>
      </c>
      <c r="O1337" t="s">
        <v>1348</v>
      </c>
      <c r="R1337" t="s">
        <v>1346</v>
      </c>
      <c r="S1337">
        <v>615</v>
      </c>
      <c r="T1337">
        <v>204</v>
      </c>
    </row>
    <row r="1338" spans="1:20" x14ac:dyDescent="0.3">
      <c r="A1338">
        <v>1337</v>
      </c>
      <c r="B1338" t="s">
        <v>20</v>
      </c>
      <c r="C1338" t="s">
        <v>31</v>
      </c>
      <c r="D1338" t="s">
        <v>22</v>
      </c>
      <c r="E1338" t="s">
        <v>23</v>
      </c>
      <c r="F1338" t="s">
        <v>5</v>
      </c>
      <c r="H1338" t="s">
        <v>24</v>
      </c>
      <c r="I1338">
        <v>535725</v>
      </c>
      <c r="J1338">
        <v>536060</v>
      </c>
      <c r="K1338" t="s">
        <v>25</v>
      </c>
      <c r="R1338" t="s">
        <v>1349</v>
      </c>
      <c r="S1338">
        <v>336</v>
      </c>
    </row>
    <row r="1339" spans="1:20" x14ac:dyDescent="0.3">
      <c r="A1339">
        <v>1338</v>
      </c>
      <c r="B1339" t="s">
        <v>28</v>
      </c>
      <c r="C1339" t="s">
        <v>33</v>
      </c>
      <c r="D1339" t="s">
        <v>22</v>
      </c>
      <c r="E1339" t="s">
        <v>23</v>
      </c>
      <c r="F1339" t="s">
        <v>5</v>
      </c>
      <c r="H1339" t="s">
        <v>24</v>
      </c>
      <c r="I1339">
        <v>535725</v>
      </c>
      <c r="J1339">
        <v>536060</v>
      </c>
      <c r="K1339" t="s">
        <v>25</v>
      </c>
      <c r="L1339" t="s">
        <v>1350</v>
      </c>
      <c r="O1339" t="s">
        <v>1351</v>
      </c>
      <c r="R1339" t="s">
        <v>1349</v>
      </c>
      <c r="S1339">
        <v>336</v>
      </c>
      <c r="T1339">
        <v>111</v>
      </c>
    </row>
    <row r="1340" spans="1:20" x14ac:dyDescent="0.3">
      <c r="A1340">
        <v>1339</v>
      </c>
      <c r="B1340" t="s">
        <v>20</v>
      </c>
      <c r="C1340" t="s">
        <v>31</v>
      </c>
      <c r="D1340" t="s">
        <v>22</v>
      </c>
      <c r="E1340" t="s">
        <v>23</v>
      </c>
      <c r="F1340" t="s">
        <v>5</v>
      </c>
      <c r="H1340" t="s">
        <v>24</v>
      </c>
      <c r="I1340">
        <v>536077</v>
      </c>
      <c r="J1340">
        <v>536907</v>
      </c>
      <c r="K1340" t="s">
        <v>25</v>
      </c>
      <c r="R1340" t="s">
        <v>1352</v>
      </c>
      <c r="S1340">
        <v>831</v>
      </c>
    </row>
    <row r="1341" spans="1:20" x14ac:dyDescent="0.3">
      <c r="A1341">
        <v>1340</v>
      </c>
      <c r="B1341" t="s">
        <v>28</v>
      </c>
      <c r="C1341" t="s">
        <v>33</v>
      </c>
      <c r="D1341" t="s">
        <v>22</v>
      </c>
      <c r="E1341" t="s">
        <v>23</v>
      </c>
      <c r="F1341" t="s">
        <v>5</v>
      </c>
      <c r="H1341" t="s">
        <v>24</v>
      </c>
      <c r="I1341">
        <v>536077</v>
      </c>
      <c r="J1341">
        <v>536907</v>
      </c>
      <c r="K1341" t="s">
        <v>25</v>
      </c>
      <c r="L1341" t="s">
        <v>1353</v>
      </c>
      <c r="O1341" t="s">
        <v>1354</v>
      </c>
      <c r="R1341" t="s">
        <v>1352</v>
      </c>
      <c r="S1341">
        <v>831</v>
      </c>
      <c r="T1341">
        <v>276</v>
      </c>
    </row>
    <row r="1342" spans="1:20" x14ac:dyDescent="0.3">
      <c r="A1342">
        <v>1341</v>
      </c>
      <c r="B1342" t="s">
        <v>20</v>
      </c>
      <c r="C1342" t="s">
        <v>31</v>
      </c>
      <c r="D1342" t="s">
        <v>22</v>
      </c>
      <c r="E1342" t="s">
        <v>23</v>
      </c>
      <c r="F1342" t="s">
        <v>5</v>
      </c>
      <c r="H1342" t="s">
        <v>24</v>
      </c>
      <c r="I1342">
        <v>536921</v>
      </c>
      <c r="J1342">
        <v>537199</v>
      </c>
      <c r="K1342" t="s">
        <v>25</v>
      </c>
      <c r="R1342" t="s">
        <v>1355</v>
      </c>
      <c r="S1342">
        <v>279</v>
      </c>
    </row>
    <row r="1343" spans="1:20" x14ac:dyDescent="0.3">
      <c r="A1343">
        <v>1342</v>
      </c>
      <c r="B1343" t="s">
        <v>28</v>
      </c>
      <c r="C1343" t="s">
        <v>33</v>
      </c>
      <c r="D1343" t="s">
        <v>22</v>
      </c>
      <c r="E1343" t="s">
        <v>23</v>
      </c>
      <c r="F1343" t="s">
        <v>5</v>
      </c>
      <c r="H1343" t="s">
        <v>24</v>
      </c>
      <c r="I1343">
        <v>536921</v>
      </c>
      <c r="J1343">
        <v>537199</v>
      </c>
      <c r="K1343" t="s">
        <v>25</v>
      </c>
      <c r="L1343" t="s">
        <v>1356</v>
      </c>
      <c r="O1343" t="s">
        <v>1357</v>
      </c>
      <c r="R1343" t="s">
        <v>1355</v>
      </c>
      <c r="S1343">
        <v>279</v>
      </c>
      <c r="T1343">
        <v>92</v>
      </c>
    </row>
    <row r="1344" spans="1:20" x14ac:dyDescent="0.3">
      <c r="A1344">
        <v>1343</v>
      </c>
      <c r="B1344" t="s">
        <v>20</v>
      </c>
      <c r="C1344" t="s">
        <v>31</v>
      </c>
      <c r="D1344" t="s">
        <v>22</v>
      </c>
      <c r="E1344" t="s">
        <v>23</v>
      </c>
      <c r="F1344" t="s">
        <v>5</v>
      </c>
      <c r="H1344" t="s">
        <v>24</v>
      </c>
      <c r="I1344">
        <v>537206</v>
      </c>
      <c r="J1344">
        <v>537616</v>
      </c>
      <c r="K1344" t="s">
        <v>25</v>
      </c>
      <c r="R1344" t="s">
        <v>1358</v>
      </c>
      <c r="S1344">
        <v>411</v>
      </c>
    </row>
    <row r="1345" spans="1:20" x14ac:dyDescent="0.3">
      <c r="A1345">
        <v>1344</v>
      </c>
      <c r="B1345" t="s">
        <v>28</v>
      </c>
      <c r="C1345" t="s">
        <v>33</v>
      </c>
      <c r="D1345" t="s">
        <v>22</v>
      </c>
      <c r="E1345" t="s">
        <v>23</v>
      </c>
      <c r="F1345" t="s">
        <v>5</v>
      </c>
      <c r="H1345" t="s">
        <v>24</v>
      </c>
      <c r="I1345">
        <v>537206</v>
      </c>
      <c r="J1345">
        <v>537616</v>
      </c>
      <c r="K1345" t="s">
        <v>25</v>
      </c>
      <c r="L1345" t="s">
        <v>1359</v>
      </c>
      <c r="O1345" t="s">
        <v>1360</v>
      </c>
      <c r="R1345" t="s">
        <v>1358</v>
      </c>
      <c r="S1345">
        <v>411</v>
      </c>
      <c r="T1345">
        <v>136</v>
      </c>
    </row>
    <row r="1346" spans="1:20" x14ac:dyDescent="0.3">
      <c r="A1346">
        <v>1345</v>
      </c>
      <c r="B1346" t="s">
        <v>20</v>
      </c>
      <c r="C1346" t="s">
        <v>31</v>
      </c>
      <c r="D1346" t="s">
        <v>22</v>
      </c>
      <c r="E1346" t="s">
        <v>23</v>
      </c>
      <c r="F1346" t="s">
        <v>5</v>
      </c>
      <c r="H1346" t="s">
        <v>24</v>
      </c>
      <c r="I1346">
        <v>537620</v>
      </c>
      <c r="J1346">
        <v>538297</v>
      </c>
      <c r="K1346" t="s">
        <v>25</v>
      </c>
      <c r="R1346" t="s">
        <v>1361</v>
      </c>
      <c r="S1346">
        <v>678</v>
      </c>
    </row>
    <row r="1347" spans="1:20" x14ac:dyDescent="0.3">
      <c r="A1347">
        <v>1346</v>
      </c>
      <c r="B1347" t="s">
        <v>28</v>
      </c>
      <c r="C1347" t="s">
        <v>33</v>
      </c>
      <c r="D1347" t="s">
        <v>22</v>
      </c>
      <c r="E1347" t="s">
        <v>23</v>
      </c>
      <c r="F1347" t="s">
        <v>5</v>
      </c>
      <c r="H1347" t="s">
        <v>24</v>
      </c>
      <c r="I1347">
        <v>537620</v>
      </c>
      <c r="J1347">
        <v>538297</v>
      </c>
      <c r="K1347" t="s">
        <v>25</v>
      </c>
      <c r="L1347" t="s">
        <v>1362</v>
      </c>
      <c r="O1347" t="s">
        <v>1363</v>
      </c>
      <c r="R1347" t="s">
        <v>1361</v>
      </c>
      <c r="S1347">
        <v>678</v>
      </c>
      <c r="T1347">
        <v>225</v>
      </c>
    </row>
    <row r="1348" spans="1:20" x14ac:dyDescent="0.3">
      <c r="A1348">
        <v>1347</v>
      </c>
      <c r="B1348" t="s">
        <v>20</v>
      </c>
      <c r="C1348" t="s">
        <v>31</v>
      </c>
      <c r="D1348" t="s">
        <v>22</v>
      </c>
      <c r="E1348" t="s">
        <v>23</v>
      </c>
      <c r="F1348" t="s">
        <v>5</v>
      </c>
      <c r="H1348" t="s">
        <v>24</v>
      </c>
      <c r="I1348">
        <v>538316</v>
      </c>
      <c r="J1348">
        <v>538732</v>
      </c>
      <c r="K1348" t="s">
        <v>25</v>
      </c>
      <c r="R1348" t="s">
        <v>1364</v>
      </c>
      <c r="S1348">
        <v>417</v>
      </c>
    </row>
    <row r="1349" spans="1:20" x14ac:dyDescent="0.3">
      <c r="A1349">
        <v>1348</v>
      </c>
      <c r="B1349" t="s">
        <v>28</v>
      </c>
      <c r="C1349" t="s">
        <v>33</v>
      </c>
      <c r="D1349" t="s">
        <v>22</v>
      </c>
      <c r="E1349" t="s">
        <v>23</v>
      </c>
      <c r="F1349" t="s">
        <v>5</v>
      </c>
      <c r="H1349" t="s">
        <v>24</v>
      </c>
      <c r="I1349">
        <v>538316</v>
      </c>
      <c r="J1349">
        <v>538732</v>
      </c>
      <c r="K1349" t="s">
        <v>25</v>
      </c>
      <c r="L1349" t="s">
        <v>1365</v>
      </c>
      <c r="O1349" t="s">
        <v>1366</v>
      </c>
      <c r="R1349" t="s">
        <v>1364</v>
      </c>
      <c r="S1349">
        <v>417</v>
      </c>
      <c r="T1349">
        <v>138</v>
      </c>
    </row>
    <row r="1350" spans="1:20" x14ac:dyDescent="0.3">
      <c r="A1350">
        <v>1349</v>
      </c>
      <c r="B1350" t="s">
        <v>20</v>
      </c>
      <c r="C1350" t="s">
        <v>31</v>
      </c>
      <c r="D1350" t="s">
        <v>22</v>
      </c>
      <c r="E1350" t="s">
        <v>23</v>
      </c>
      <c r="F1350" t="s">
        <v>5</v>
      </c>
      <c r="H1350" t="s">
        <v>24</v>
      </c>
      <c r="I1350">
        <v>538734</v>
      </c>
      <c r="J1350">
        <v>538970</v>
      </c>
      <c r="K1350" t="s">
        <v>25</v>
      </c>
      <c r="R1350" t="s">
        <v>1367</v>
      </c>
      <c r="S1350">
        <v>237</v>
      </c>
    </row>
    <row r="1351" spans="1:20" x14ac:dyDescent="0.3">
      <c r="A1351">
        <v>1350</v>
      </c>
      <c r="B1351" t="s">
        <v>28</v>
      </c>
      <c r="C1351" t="s">
        <v>33</v>
      </c>
      <c r="D1351" t="s">
        <v>22</v>
      </c>
      <c r="E1351" t="s">
        <v>23</v>
      </c>
      <c r="F1351" t="s">
        <v>5</v>
      </c>
      <c r="H1351" t="s">
        <v>24</v>
      </c>
      <c r="I1351">
        <v>538734</v>
      </c>
      <c r="J1351">
        <v>538970</v>
      </c>
      <c r="K1351" t="s">
        <v>25</v>
      </c>
      <c r="L1351" t="s">
        <v>1368</v>
      </c>
      <c r="O1351" t="s">
        <v>1369</v>
      </c>
      <c r="R1351" t="s">
        <v>1367</v>
      </c>
      <c r="S1351">
        <v>237</v>
      </c>
      <c r="T1351">
        <v>78</v>
      </c>
    </row>
    <row r="1352" spans="1:20" x14ac:dyDescent="0.3">
      <c r="A1352">
        <v>1351</v>
      </c>
      <c r="B1352" t="s">
        <v>20</v>
      </c>
      <c r="C1352" t="s">
        <v>31</v>
      </c>
      <c r="D1352" t="s">
        <v>22</v>
      </c>
      <c r="E1352" t="s">
        <v>23</v>
      </c>
      <c r="F1352" t="s">
        <v>5</v>
      </c>
      <c r="H1352" t="s">
        <v>24</v>
      </c>
      <c r="I1352">
        <v>538984</v>
      </c>
      <c r="J1352">
        <v>539253</v>
      </c>
      <c r="K1352" t="s">
        <v>25</v>
      </c>
      <c r="R1352" t="s">
        <v>1370</v>
      </c>
      <c r="S1352">
        <v>270</v>
      </c>
    </row>
    <row r="1353" spans="1:20" x14ac:dyDescent="0.3">
      <c r="A1353">
        <v>1352</v>
      </c>
      <c r="B1353" t="s">
        <v>28</v>
      </c>
      <c r="C1353" t="s">
        <v>33</v>
      </c>
      <c r="D1353" t="s">
        <v>22</v>
      </c>
      <c r="E1353" t="s">
        <v>23</v>
      </c>
      <c r="F1353" t="s">
        <v>5</v>
      </c>
      <c r="H1353" t="s">
        <v>24</v>
      </c>
      <c r="I1353">
        <v>538984</v>
      </c>
      <c r="J1353">
        <v>539253</v>
      </c>
      <c r="K1353" t="s">
        <v>25</v>
      </c>
      <c r="L1353" t="s">
        <v>1371</v>
      </c>
      <c r="O1353" t="s">
        <v>1372</v>
      </c>
      <c r="R1353" t="s">
        <v>1370</v>
      </c>
      <c r="S1353">
        <v>270</v>
      </c>
      <c r="T1353">
        <v>89</v>
      </c>
    </row>
    <row r="1354" spans="1:20" x14ac:dyDescent="0.3">
      <c r="A1354">
        <v>1353</v>
      </c>
      <c r="B1354" t="s">
        <v>20</v>
      </c>
      <c r="C1354" t="s">
        <v>31</v>
      </c>
      <c r="D1354" t="s">
        <v>22</v>
      </c>
      <c r="E1354" t="s">
        <v>23</v>
      </c>
      <c r="F1354" t="s">
        <v>5</v>
      </c>
      <c r="H1354" t="s">
        <v>24</v>
      </c>
      <c r="I1354">
        <v>539272</v>
      </c>
      <c r="J1354">
        <v>539640</v>
      </c>
      <c r="K1354" t="s">
        <v>25</v>
      </c>
      <c r="R1354" t="s">
        <v>1373</v>
      </c>
      <c r="S1354">
        <v>369</v>
      </c>
    </row>
    <row r="1355" spans="1:20" x14ac:dyDescent="0.3">
      <c r="A1355">
        <v>1354</v>
      </c>
      <c r="B1355" t="s">
        <v>28</v>
      </c>
      <c r="C1355" t="s">
        <v>33</v>
      </c>
      <c r="D1355" t="s">
        <v>22</v>
      </c>
      <c r="E1355" t="s">
        <v>23</v>
      </c>
      <c r="F1355" t="s">
        <v>5</v>
      </c>
      <c r="H1355" t="s">
        <v>24</v>
      </c>
      <c r="I1355">
        <v>539272</v>
      </c>
      <c r="J1355">
        <v>539640</v>
      </c>
      <c r="K1355" t="s">
        <v>25</v>
      </c>
      <c r="L1355" t="s">
        <v>1374</v>
      </c>
      <c r="O1355" t="s">
        <v>1375</v>
      </c>
      <c r="R1355" t="s">
        <v>1373</v>
      </c>
      <c r="S1355">
        <v>369</v>
      </c>
      <c r="T1355">
        <v>122</v>
      </c>
    </row>
    <row r="1356" spans="1:20" x14ac:dyDescent="0.3">
      <c r="A1356">
        <v>1355</v>
      </c>
      <c r="B1356" t="s">
        <v>20</v>
      </c>
      <c r="C1356" t="s">
        <v>31</v>
      </c>
      <c r="D1356" t="s">
        <v>22</v>
      </c>
      <c r="E1356" t="s">
        <v>23</v>
      </c>
      <c r="F1356" t="s">
        <v>5</v>
      </c>
      <c r="H1356" t="s">
        <v>24</v>
      </c>
      <c r="I1356">
        <v>539640</v>
      </c>
      <c r="J1356">
        <v>539960</v>
      </c>
      <c r="K1356" t="s">
        <v>25</v>
      </c>
      <c r="R1356" t="s">
        <v>1376</v>
      </c>
      <c r="S1356">
        <v>321</v>
      </c>
    </row>
    <row r="1357" spans="1:20" x14ac:dyDescent="0.3">
      <c r="A1357">
        <v>1356</v>
      </c>
      <c r="B1357" t="s">
        <v>28</v>
      </c>
      <c r="C1357" t="s">
        <v>33</v>
      </c>
      <c r="D1357" t="s">
        <v>22</v>
      </c>
      <c r="E1357" t="s">
        <v>23</v>
      </c>
      <c r="F1357" t="s">
        <v>5</v>
      </c>
      <c r="H1357" t="s">
        <v>24</v>
      </c>
      <c r="I1357">
        <v>539640</v>
      </c>
      <c r="J1357">
        <v>539960</v>
      </c>
      <c r="K1357" t="s">
        <v>25</v>
      </c>
      <c r="L1357" t="s">
        <v>1377</v>
      </c>
      <c r="O1357" t="s">
        <v>1378</v>
      </c>
      <c r="R1357" t="s">
        <v>1376</v>
      </c>
      <c r="S1357">
        <v>321</v>
      </c>
      <c r="T1357">
        <v>106</v>
      </c>
    </row>
    <row r="1358" spans="1:20" x14ac:dyDescent="0.3">
      <c r="A1358">
        <v>1357</v>
      </c>
      <c r="B1358" t="s">
        <v>20</v>
      </c>
      <c r="C1358" t="s">
        <v>31</v>
      </c>
      <c r="D1358" t="s">
        <v>22</v>
      </c>
      <c r="E1358" t="s">
        <v>23</v>
      </c>
      <c r="F1358" t="s">
        <v>5</v>
      </c>
      <c r="H1358" t="s">
        <v>24</v>
      </c>
      <c r="I1358">
        <v>539971</v>
      </c>
      <c r="J1358">
        <v>540540</v>
      </c>
      <c r="K1358" t="s">
        <v>25</v>
      </c>
      <c r="R1358" t="s">
        <v>1379</v>
      </c>
      <c r="S1358">
        <v>570</v>
      </c>
    </row>
    <row r="1359" spans="1:20" x14ac:dyDescent="0.3">
      <c r="A1359">
        <v>1358</v>
      </c>
      <c r="B1359" t="s">
        <v>28</v>
      </c>
      <c r="C1359" t="s">
        <v>33</v>
      </c>
      <c r="D1359" t="s">
        <v>22</v>
      </c>
      <c r="E1359" t="s">
        <v>23</v>
      </c>
      <c r="F1359" t="s">
        <v>5</v>
      </c>
      <c r="H1359" t="s">
        <v>24</v>
      </c>
      <c r="I1359">
        <v>539971</v>
      </c>
      <c r="J1359">
        <v>540540</v>
      </c>
      <c r="K1359" t="s">
        <v>25</v>
      </c>
      <c r="L1359" t="s">
        <v>1380</v>
      </c>
      <c r="O1359" t="s">
        <v>1381</v>
      </c>
      <c r="R1359" t="s">
        <v>1379</v>
      </c>
      <c r="S1359">
        <v>570</v>
      </c>
      <c r="T1359">
        <v>189</v>
      </c>
    </row>
    <row r="1360" spans="1:20" x14ac:dyDescent="0.3">
      <c r="A1360">
        <v>1359</v>
      </c>
      <c r="B1360" t="s">
        <v>20</v>
      </c>
      <c r="C1360" t="s">
        <v>31</v>
      </c>
      <c r="D1360" t="s">
        <v>22</v>
      </c>
      <c r="E1360" t="s">
        <v>23</v>
      </c>
      <c r="F1360" t="s">
        <v>5</v>
      </c>
      <c r="H1360" t="s">
        <v>24</v>
      </c>
      <c r="I1360">
        <v>540620</v>
      </c>
      <c r="J1360">
        <v>540925</v>
      </c>
      <c r="K1360" t="s">
        <v>25</v>
      </c>
      <c r="R1360" t="s">
        <v>1382</v>
      </c>
      <c r="S1360">
        <v>306</v>
      </c>
    </row>
    <row r="1361" spans="1:20" x14ac:dyDescent="0.3">
      <c r="A1361">
        <v>1360</v>
      </c>
      <c r="B1361" t="s">
        <v>28</v>
      </c>
      <c r="C1361" t="s">
        <v>33</v>
      </c>
      <c r="D1361" t="s">
        <v>22</v>
      </c>
      <c r="E1361" t="s">
        <v>23</v>
      </c>
      <c r="F1361" t="s">
        <v>5</v>
      </c>
      <c r="H1361" t="s">
        <v>24</v>
      </c>
      <c r="I1361">
        <v>540620</v>
      </c>
      <c r="J1361">
        <v>540925</v>
      </c>
      <c r="K1361" t="s">
        <v>25</v>
      </c>
      <c r="L1361" t="s">
        <v>1383</v>
      </c>
      <c r="O1361" t="s">
        <v>1384</v>
      </c>
      <c r="R1361" t="s">
        <v>1382</v>
      </c>
      <c r="S1361">
        <v>306</v>
      </c>
      <c r="T1361">
        <v>101</v>
      </c>
    </row>
    <row r="1362" spans="1:20" x14ac:dyDescent="0.3">
      <c r="A1362">
        <v>1361</v>
      </c>
      <c r="B1362" t="s">
        <v>20</v>
      </c>
      <c r="C1362" t="s">
        <v>31</v>
      </c>
      <c r="D1362" t="s">
        <v>22</v>
      </c>
      <c r="E1362" t="s">
        <v>23</v>
      </c>
      <c r="F1362" t="s">
        <v>5</v>
      </c>
      <c r="H1362" t="s">
        <v>24</v>
      </c>
      <c r="I1362">
        <v>540935</v>
      </c>
      <c r="J1362">
        <v>541333</v>
      </c>
      <c r="K1362" t="s">
        <v>25</v>
      </c>
      <c r="R1362" t="s">
        <v>1385</v>
      </c>
      <c r="S1362">
        <v>399</v>
      </c>
    </row>
    <row r="1363" spans="1:20" x14ac:dyDescent="0.3">
      <c r="A1363">
        <v>1362</v>
      </c>
      <c r="B1363" t="s">
        <v>28</v>
      </c>
      <c r="C1363" t="s">
        <v>33</v>
      </c>
      <c r="D1363" t="s">
        <v>22</v>
      </c>
      <c r="E1363" t="s">
        <v>23</v>
      </c>
      <c r="F1363" t="s">
        <v>5</v>
      </c>
      <c r="H1363" t="s">
        <v>24</v>
      </c>
      <c r="I1363">
        <v>540935</v>
      </c>
      <c r="J1363">
        <v>541333</v>
      </c>
      <c r="K1363" t="s">
        <v>25</v>
      </c>
      <c r="L1363" t="s">
        <v>1386</v>
      </c>
      <c r="O1363" t="s">
        <v>1387</v>
      </c>
      <c r="R1363" t="s">
        <v>1385</v>
      </c>
      <c r="S1363">
        <v>399</v>
      </c>
      <c r="T1363">
        <v>132</v>
      </c>
    </row>
    <row r="1364" spans="1:20" x14ac:dyDescent="0.3">
      <c r="A1364">
        <v>1363</v>
      </c>
      <c r="B1364" t="s">
        <v>20</v>
      </c>
      <c r="C1364" t="s">
        <v>31</v>
      </c>
      <c r="D1364" t="s">
        <v>22</v>
      </c>
      <c r="E1364" t="s">
        <v>23</v>
      </c>
      <c r="F1364" t="s">
        <v>5</v>
      </c>
      <c r="H1364" t="s">
        <v>24</v>
      </c>
      <c r="I1364">
        <v>541344</v>
      </c>
      <c r="J1364">
        <v>541877</v>
      </c>
      <c r="K1364" t="s">
        <v>25</v>
      </c>
      <c r="R1364" t="s">
        <v>1388</v>
      </c>
      <c r="S1364">
        <v>534</v>
      </c>
    </row>
    <row r="1365" spans="1:20" x14ac:dyDescent="0.3">
      <c r="A1365">
        <v>1364</v>
      </c>
      <c r="B1365" t="s">
        <v>28</v>
      </c>
      <c r="C1365" t="s">
        <v>33</v>
      </c>
      <c r="D1365" t="s">
        <v>22</v>
      </c>
      <c r="E1365" t="s">
        <v>23</v>
      </c>
      <c r="F1365" t="s">
        <v>5</v>
      </c>
      <c r="H1365" t="s">
        <v>24</v>
      </c>
      <c r="I1365">
        <v>541344</v>
      </c>
      <c r="J1365">
        <v>541877</v>
      </c>
      <c r="K1365" t="s">
        <v>25</v>
      </c>
      <c r="L1365" t="s">
        <v>1389</v>
      </c>
      <c r="O1365" t="s">
        <v>1390</v>
      </c>
      <c r="R1365" t="s">
        <v>1388</v>
      </c>
      <c r="S1365">
        <v>534</v>
      </c>
      <c r="T1365">
        <v>177</v>
      </c>
    </row>
    <row r="1366" spans="1:20" x14ac:dyDescent="0.3">
      <c r="A1366">
        <v>1365</v>
      </c>
      <c r="B1366" t="s">
        <v>20</v>
      </c>
      <c r="C1366" t="s">
        <v>31</v>
      </c>
      <c r="D1366" t="s">
        <v>22</v>
      </c>
      <c r="E1366" t="s">
        <v>23</v>
      </c>
      <c r="F1366" t="s">
        <v>5</v>
      </c>
      <c r="H1366" t="s">
        <v>24</v>
      </c>
      <c r="I1366">
        <v>541877</v>
      </c>
      <c r="J1366">
        <v>542239</v>
      </c>
      <c r="K1366" t="s">
        <v>25</v>
      </c>
      <c r="R1366" t="s">
        <v>1391</v>
      </c>
      <c r="S1366">
        <v>363</v>
      </c>
    </row>
    <row r="1367" spans="1:20" x14ac:dyDescent="0.3">
      <c r="A1367">
        <v>1366</v>
      </c>
      <c r="B1367" t="s">
        <v>28</v>
      </c>
      <c r="C1367" t="s">
        <v>33</v>
      </c>
      <c r="D1367" t="s">
        <v>22</v>
      </c>
      <c r="E1367" t="s">
        <v>23</v>
      </c>
      <c r="F1367" t="s">
        <v>5</v>
      </c>
      <c r="H1367" t="s">
        <v>24</v>
      </c>
      <c r="I1367">
        <v>541877</v>
      </c>
      <c r="J1367">
        <v>542239</v>
      </c>
      <c r="K1367" t="s">
        <v>25</v>
      </c>
      <c r="L1367" t="s">
        <v>1392</v>
      </c>
      <c r="O1367" t="s">
        <v>1393</v>
      </c>
      <c r="R1367" t="s">
        <v>1391</v>
      </c>
      <c r="S1367">
        <v>363</v>
      </c>
      <c r="T1367">
        <v>120</v>
      </c>
    </row>
    <row r="1368" spans="1:20" x14ac:dyDescent="0.3">
      <c r="A1368">
        <v>1367</v>
      </c>
      <c r="B1368" t="s">
        <v>20</v>
      </c>
      <c r="C1368" t="s">
        <v>31</v>
      </c>
      <c r="D1368" t="s">
        <v>22</v>
      </c>
      <c r="E1368" t="s">
        <v>23</v>
      </c>
      <c r="F1368" t="s">
        <v>5</v>
      </c>
      <c r="H1368" t="s">
        <v>24</v>
      </c>
      <c r="I1368">
        <v>542255</v>
      </c>
      <c r="J1368">
        <v>542830</v>
      </c>
      <c r="K1368" t="s">
        <v>25</v>
      </c>
      <c r="R1368" t="s">
        <v>1394</v>
      </c>
      <c r="S1368">
        <v>576</v>
      </c>
    </row>
    <row r="1369" spans="1:20" x14ac:dyDescent="0.3">
      <c r="A1369">
        <v>1368</v>
      </c>
      <c r="B1369" t="s">
        <v>28</v>
      </c>
      <c r="C1369" t="s">
        <v>33</v>
      </c>
      <c r="D1369" t="s">
        <v>22</v>
      </c>
      <c r="E1369" t="s">
        <v>23</v>
      </c>
      <c r="F1369" t="s">
        <v>5</v>
      </c>
      <c r="H1369" t="s">
        <v>24</v>
      </c>
      <c r="I1369">
        <v>542255</v>
      </c>
      <c r="J1369">
        <v>542830</v>
      </c>
      <c r="K1369" t="s">
        <v>25</v>
      </c>
      <c r="L1369" t="s">
        <v>1395</v>
      </c>
      <c r="O1369" t="s">
        <v>1396</v>
      </c>
      <c r="R1369" t="s">
        <v>1394</v>
      </c>
      <c r="S1369">
        <v>576</v>
      </c>
      <c r="T1369">
        <v>191</v>
      </c>
    </row>
    <row r="1370" spans="1:20" x14ac:dyDescent="0.3">
      <c r="A1370">
        <v>1369</v>
      </c>
      <c r="B1370" t="s">
        <v>20</v>
      </c>
      <c r="C1370" t="s">
        <v>31</v>
      </c>
      <c r="D1370" t="s">
        <v>22</v>
      </c>
      <c r="E1370" t="s">
        <v>23</v>
      </c>
      <c r="F1370" t="s">
        <v>5</v>
      </c>
      <c r="H1370" t="s">
        <v>24</v>
      </c>
      <c r="I1370">
        <v>542823</v>
      </c>
      <c r="J1370">
        <v>543008</v>
      </c>
      <c r="K1370" t="s">
        <v>25</v>
      </c>
      <c r="R1370" t="s">
        <v>1397</v>
      </c>
      <c r="S1370">
        <v>186</v>
      </c>
    </row>
    <row r="1371" spans="1:20" x14ac:dyDescent="0.3">
      <c r="A1371">
        <v>1370</v>
      </c>
      <c r="B1371" t="s">
        <v>28</v>
      </c>
      <c r="C1371" t="s">
        <v>33</v>
      </c>
      <c r="D1371" t="s">
        <v>22</v>
      </c>
      <c r="E1371" t="s">
        <v>23</v>
      </c>
      <c r="F1371" t="s">
        <v>5</v>
      </c>
      <c r="H1371" t="s">
        <v>24</v>
      </c>
      <c r="I1371">
        <v>542823</v>
      </c>
      <c r="J1371">
        <v>543008</v>
      </c>
      <c r="K1371" t="s">
        <v>25</v>
      </c>
      <c r="L1371" t="s">
        <v>1398</v>
      </c>
      <c r="O1371" t="s">
        <v>1399</v>
      </c>
      <c r="R1371" t="s">
        <v>1397</v>
      </c>
      <c r="S1371">
        <v>186</v>
      </c>
      <c r="T1371">
        <v>61</v>
      </c>
    </row>
    <row r="1372" spans="1:20" x14ac:dyDescent="0.3">
      <c r="A1372">
        <v>1371</v>
      </c>
      <c r="B1372" t="s">
        <v>20</v>
      </c>
      <c r="C1372" t="s">
        <v>31</v>
      </c>
      <c r="D1372" t="s">
        <v>22</v>
      </c>
      <c r="E1372" t="s">
        <v>23</v>
      </c>
      <c r="F1372" t="s">
        <v>5</v>
      </c>
      <c r="H1372" t="s">
        <v>24</v>
      </c>
      <c r="I1372">
        <v>543010</v>
      </c>
      <c r="J1372">
        <v>543498</v>
      </c>
      <c r="K1372" t="s">
        <v>25</v>
      </c>
      <c r="R1372" t="s">
        <v>1400</v>
      </c>
      <c r="S1372">
        <v>489</v>
      </c>
    </row>
    <row r="1373" spans="1:20" x14ac:dyDescent="0.3">
      <c r="A1373">
        <v>1372</v>
      </c>
      <c r="B1373" t="s">
        <v>28</v>
      </c>
      <c r="C1373" t="s">
        <v>33</v>
      </c>
      <c r="D1373" t="s">
        <v>22</v>
      </c>
      <c r="E1373" t="s">
        <v>23</v>
      </c>
      <c r="F1373" t="s">
        <v>5</v>
      </c>
      <c r="H1373" t="s">
        <v>24</v>
      </c>
      <c r="I1373">
        <v>543010</v>
      </c>
      <c r="J1373">
        <v>543498</v>
      </c>
      <c r="K1373" t="s">
        <v>25</v>
      </c>
      <c r="L1373" t="s">
        <v>1401</v>
      </c>
      <c r="O1373" t="s">
        <v>1402</v>
      </c>
      <c r="R1373" t="s">
        <v>1400</v>
      </c>
      <c r="S1373">
        <v>489</v>
      </c>
      <c r="T1373">
        <v>162</v>
      </c>
    </row>
    <row r="1374" spans="1:20" x14ac:dyDescent="0.3">
      <c r="A1374">
        <v>1373</v>
      </c>
      <c r="B1374" t="s">
        <v>20</v>
      </c>
      <c r="C1374" t="s">
        <v>31</v>
      </c>
      <c r="D1374" t="s">
        <v>22</v>
      </c>
      <c r="E1374" t="s">
        <v>23</v>
      </c>
      <c r="F1374" t="s">
        <v>5</v>
      </c>
      <c r="H1374" t="s">
        <v>24</v>
      </c>
      <c r="I1374">
        <v>543634</v>
      </c>
      <c r="J1374">
        <v>544992</v>
      </c>
      <c r="K1374" t="s">
        <v>25</v>
      </c>
      <c r="R1374" t="s">
        <v>1403</v>
      </c>
      <c r="S1374">
        <v>1359</v>
      </c>
    </row>
    <row r="1375" spans="1:20" x14ac:dyDescent="0.3">
      <c r="A1375">
        <v>1374</v>
      </c>
      <c r="B1375" t="s">
        <v>28</v>
      </c>
      <c r="C1375" t="s">
        <v>33</v>
      </c>
      <c r="D1375" t="s">
        <v>22</v>
      </c>
      <c r="E1375" t="s">
        <v>23</v>
      </c>
      <c r="F1375" t="s">
        <v>5</v>
      </c>
      <c r="H1375" t="s">
        <v>24</v>
      </c>
      <c r="I1375">
        <v>543634</v>
      </c>
      <c r="J1375">
        <v>544992</v>
      </c>
      <c r="K1375" t="s">
        <v>25</v>
      </c>
      <c r="L1375" t="s">
        <v>1404</v>
      </c>
      <c r="O1375" t="s">
        <v>1405</v>
      </c>
      <c r="R1375" t="s">
        <v>1403</v>
      </c>
      <c r="S1375">
        <v>1359</v>
      </c>
      <c r="T1375">
        <v>452</v>
      </c>
    </row>
    <row r="1376" spans="1:20" x14ac:dyDescent="0.3">
      <c r="A1376">
        <v>1375</v>
      </c>
      <c r="B1376" t="s">
        <v>20</v>
      </c>
      <c r="C1376" t="s">
        <v>31</v>
      </c>
      <c r="D1376" t="s">
        <v>22</v>
      </c>
      <c r="E1376" t="s">
        <v>23</v>
      </c>
      <c r="F1376" t="s">
        <v>5</v>
      </c>
      <c r="H1376" t="s">
        <v>24</v>
      </c>
      <c r="I1376">
        <v>544989</v>
      </c>
      <c r="J1376">
        <v>545657</v>
      </c>
      <c r="K1376" t="s">
        <v>25</v>
      </c>
      <c r="R1376" t="s">
        <v>1406</v>
      </c>
      <c r="S1376">
        <v>669</v>
      </c>
    </row>
    <row r="1377" spans="1:20" x14ac:dyDescent="0.3">
      <c r="A1377">
        <v>1376</v>
      </c>
      <c r="B1377" t="s">
        <v>28</v>
      </c>
      <c r="C1377" t="s">
        <v>33</v>
      </c>
      <c r="D1377" t="s">
        <v>22</v>
      </c>
      <c r="E1377" t="s">
        <v>23</v>
      </c>
      <c r="F1377" t="s">
        <v>5</v>
      </c>
      <c r="H1377" t="s">
        <v>24</v>
      </c>
      <c r="I1377">
        <v>544989</v>
      </c>
      <c r="J1377">
        <v>545657</v>
      </c>
      <c r="K1377" t="s">
        <v>25</v>
      </c>
      <c r="L1377" t="s">
        <v>1407</v>
      </c>
      <c r="O1377" t="s">
        <v>1408</v>
      </c>
      <c r="R1377" t="s">
        <v>1406</v>
      </c>
      <c r="S1377">
        <v>669</v>
      </c>
      <c r="T1377">
        <v>222</v>
      </c>
    </row>
    <row r="1378" spans="1:20" x14ac:dyDescent="0.3">
      <c r="A1378">
        <v>1377</v>
      </c>
      <c r="B1378" t="s">
        <v>20</v>
      </c>
      <c r="C1378" t="s">
        <v>31</v>
      </c>
      <c r="D1378" t="s">
        <v>22</v>
      </c>
      <c r="E1378" t="s">
        <v>23</v>
      </c>
      <c r="F1378" t="s">
        <v>5</v>
      </c>
      <c r="H1378" t="s">
        <v>24</v>
      </c>
      <c r="I1378">
        <v>545771</v>
      </c>
      <c r="J1378">
        <v>546148</v>
      </c>
      <c r="K1378" t="s">
        <v>25</v>
      </c>
      <c r="R1378" t="s">
        <v>1409</v>
      </c>
      <c r="S1378">
        <v>378</v>
      </c>
    </row>
    <row r="1379" spans="1:20" x14ac:dyDescent="0.3">
      <c r="A1379">
        <v>1378</v>
      </c>
      <c r="B1379" t="s">
        <v>28</v>
      </c>
      <c r="C1379" t="s">
        <v>33</v>
      </c>
      <c r="D1379" t="s">
        <v>22</v>
      </c>
      <c r="E1379" t="s">
        <v>23</v>
      </c>
      <c r="F1379" t="s">
        <v>5</v>
      </c>
      <c r="H1379" t="s">
        <v>24</v>
      </c>
      <c r="I1379">
        <v>545771</v>
      </c>
      <c r="J1379">
        <v>546148</v>
      </c>
      <c r="K1379" t="s">
        <v>25</v>
      </c>
      <c r="L1379" t="s">
        <v>1410</v>
      </c>
      <c r="O1379" t="s">
        <v>1411</v>
      </c>
      <c r="R1379" t="s">
        <v>1409</v>
      </c>
      <c r="S1379">
        <v>378</v>
      </c>
      <c r="T1379">
        <v>125</v>
      </c>
    </row>
    <row r="1380" spans="1:20" x14ac:dyDescent="0.3">
      <c r="A1380">
        <v>1379</v>
      </c>
      <c r="B1380" t="s">
        <v>20</v>
      </c>
      <c r="C1380" t="s">
        <v>31</v>
      </c>
      <c r="D1380" t="s">
        <v>22</v>
      </c>
      <c r="E1380" t="s">
        <v>23</v>
      </c>
      <c r="F1380" t="s">
        <v>5</v>
      </c>
      <c r="H1380" t="s">
        <v>24</v>
      </c>
      <c r="I1380">
        <v>546215</v>
      </c>
      <c r="J1380">
        <v>546610</v>
      </c>
      <c r="K1380" t="s">
        <v>25</v>
      </c>
      <c r="R1380" t="s">
        <v>1412</v>
      </c>
      <c r="S1380">
        <v>396</v>
      </c>
    </row>
    <row r="1381" spans="1:20" x14ac:dyDescent="0.3">
      <c r="A1381">
        <v>1380</v>
      </c>
      <c r="B1381" t="s">
        <v>28</v>
      </c>
      <c r="C1381" t="s">
        <v>33</v>
      </c>
      <c r="D1381" t="s">
        <v>22</v>
      </c>
      <c r="E1381" t="s">
        <v>23</v>
      </c>
      <c r="F1381" t="s">
        <v>5</v>
      </c>
      <c r="H1381" t="s">
        <v>24</v>
      </c>
      <c r="I1381">
        <v>546215</v>
      </c>
      <c r="J1381">
        <v>546610</v>
      </c>
      <c r="K1381" t="s">
        <v>25</v>
      </c>
      <c r="L1381" t="s">
        <v>1413</v>
      </c>
      <c r="O1381" t="s">
        <v>1414</v>
      </c>
      <c r="R1381" t="s">
        <v>1412</v>
      </c>
      <c r="S1381">
        <v>396</v>
      </c>
      <c r="T1381">
        <v>131</v>
      </c>
    </row>
    <row r="1382" spans="1:20" x14ac:dyDescent="0.3">
      <c r="A1382">
        <v>1381</v>
      </c>
      <c r="B1382" t="s">
        <v>20</v>
      </c>
      <c r="C1382" t="s">
        <v>31</v>
      </c>
      <c r="D1382" t="s">
        <v>22</v>
      </c>
      <c r="E1382" t="s">
        <v>23</v>
      </c>
      <c r="F1382" t="s">
        <v>5</v>
      </c>
      <c r="H1382" t="s">
        <v>24</v>
      </c>
      <c r="I1382">
        <v>546720</v>
      </c>
      <c r="J1382">
        <v>547739</v>
      </c>
      <c r="K1382" t="s">
        <v>25</v>
      </c>
      <c r="R1382" t="s">
        <v>1415</v>
      </c>
      <c r="S1382">
        <v>1020</v>
      </c>
    </row>
    <row r="1383" spans="1:20" x14ac:dyDescent="0.3">
      <c r="A1383">
        <v>1382</v>
      </c>
      <c r="B1383" t="s">
        <v>28</v>
      </c>
      <c r="C1383" t="s">
        <v>33</v>
      </c>
      <c r="D1383" t="s">
        <v>22</v>
      </c>
      <c r="E1383" t="s">
        <v>23</v>
      </c>
      <c r="F1383" t="s">
        <v>5</v>
      </c>
      <c r="H1383" t="s">
        <v>24</v>
      </c>
      <c r="I1383">
        <v>546720</v>
      </c>
      <c r="J1383">
        <v>547739</v>
      </c>
      <c r="K1383" t="s">
        <v>25</v>
      </c>
      <c r="L1383" t="s">
        <v>1416</v>
      </c>
      <c r="O1383" t="s">
        <v>1417</v>
      </c>
      <c r="R1383" t="s">
        <v>1415</v>
      </c>
      <c r="S1383">
        <v>1020</v>
      </c>
      <c r="T1383">
        <v>339</v>
      </c>
    </row>
    <row r="1384" spans="1:20" x14ac:dyDescent="0.3">
      <c r="A1384">
        <v>1383</v>
      </c>
      <c r="B1384" t="s">
        <v>20</v>
      </c>
      <c r="C1384" t="s">
        <v>31</v>
      </c>
      <c r="D1384" t="s">
        <v>22</v>
      </c>
      <c r="E1384" t="s">
        <v>23</v>
      </c>
      <c r="F1384" t="s">
        <v>5</v>
      </c>
      <c r="H1384" t="s">
        <v>24</v>
      </c>
      <c r="I1384">
        <v>547774</v>
      </c>
      <c r="J1384">
        <v>548199</v>
      </c>
      <c r="K1384" t="s">
        <v>25</v>
      </c>
      <c r="R1384" t="s">
        <v>1418</v>
      </c>
      <c r="S1384">
        <v>426</v>
      </c>
    </row>
    <row r="1385" spans="1:20" x14ac:dyDescent="0.3">
      <c r="A1385">
        <v>1384</v>
      </c>
      <c r="B1385" t="s">
        <v>28</v>
      </c>
      <c r="C1385" t="s">
        <v>33</v>
      </c>
      <c r="D1385" t="s">
        <v>22</v>
      </c>
      <c r="E1385" t="s">
        <v>23</v>
      </c>
      <c r="F1385" t="s">
        <v>5</v>
      </c>
      <c r="H1385" t="s">
        <v>24</v>
      </c>
      <c r="I1385">
        <v>547774</v>
      </c>
      <c r="J1385">
        <v>548199</v>
      </c>
      <c r="K1385" t="s">
        <v>25</v>
      </c>
      <c r="L1385" t="s">
        <v>1419</v>
      </c>
      <c r="O1385" t="s">
        <v>1420</v>
      </c>
      <c r="R1385" t="s">
        <v>1418</v>
      </c>
      <c r="S1385">
        <v>426</v>
      </c>
      <c r="T1385">
        <v>141</v>
      </c>
    </row>
    <row r="1386" spans="1:20" x14ac:dyDescent="0.3">
      <c r="A1386">
        <v>1385</v>
      </c>
      <c r="B1386" t="s">
        <v>20</v>
      </c>
      <c r="C1386" t="s">
        <v>31</v>
      </c>
      <c r="D1386" t="s">
        <v>22</v>
      </c>
      <c r="E1386" t="s">
        <v>23</v>
      </c>
      <c r="F1386" t="s">
        <v>5</v>
      </c>
      <c r="H1386" t="s">
        <v>24</v>
      </c>
      <c r="I1386">
        <v>548376</v>
      </c>
      <c r="J1386">
        <v>549437</v>
      </c>
      <c r="K1386" t="s">
        <v>25</v>
      </c>
      <c r="R1386" t="s">
        <v>1421</v>
      </c>
      <c r="S1386">
        <v>1062</v>
      </c>
    </row>
    <row r="1387" spans="1:20" x14ac:dyDescent="0.3">
      <c r="A1387">
        <v>1386</v>
      </c>
      <c r="B1387" t="s">
        <v>28</v>
      </c>
      <c r="C1387" t="s">
        <v>33</v>
      </c>
      <c r="D1387" t="s">
        <v>22</v>
      </c>
      <c r="E1387" t="s">
        <v>23</v>
      </c>
      <c r="F1387" t="s">
        <v>5</v>
      </c>
      <c r="H1387" t="s">
        <v>24</v>
      </c>
      <c r="I1387">
        <v>548376</v>
      </c>
      <c r="J1387">
        <v>549437</v>
      </c>
      <c r="K1387" t="s">
        <v>25</v>
      </c>
      <c r="L1387" t="s">
        <v>1422</v>
      </c>
      <c r="O1387" t="s">
        <v>1423</v>
      </c>
      <c r="R1387" t="s">
        <v>1421</v>
      </c>
      <c r="S1387">
        <v>1062</v>
      </c>
      <c r="T1387">
        <v>353</v>
      </c>
    </row>
    <row r="1388" spans="1:20" x14ac:dyDescent="0.3">
      <c r="A1388">
        <v>1387</v>
      </c>
      <c r="B1388" t="s">
        <v>20</v>
      </c>
      <c r="C1388" t="s">
        <v>31</v>
      </c>
      <c r="D1388" t="s">
        <v>22</v>
      </c>
      <c r="E1388" t="s">
        <v>23</v>
      </c>
      <c r="F1388" t="s">
        <v>5</v>
      </c>
      <c r="H1388" t="s">
        <v>24</v>
      </c>
      <c r="I1388">
        <v>549434</v>
      </c>
      <c r="J1388">
        <v>550198</v>
      </c>
      <c r="K1388" t="s">
        <v>25</v>
      </c>
      <c r="R1388" t="s">
        <v>1424</v>
      </c>
      <c r="S1388">
        <v>765</v>
      </c>
    </row>
    <row r="1389" spans="1:20" x14ac:dyDescent="0.3">
      <c r="A1389">
        <v>1388</v>
      </c>
      <c r="B1389" t="s">
        <v>28</v>
      </c>
      <c r="C1389" t="s">
        <v>33</v>
      </c>
      <c r="D1389" t="s">
        <v>22</v>
      </c>
      <c r="E1389" t="s">
        <v>23</v>
      </c>
      <c r="F1389" t="s">
        <v>5</v>
      </c>
      <c r="H1389" t="s">
        <v>24</v>
      </c>
      <c r="I1389">
        <v>549434</v>
      </c>
      <c r="J1389">
        <v>550198</v>
      </c>
      <c r="K1389" t="s">
        <v>25</v>
      </c>
      <c r="L1389" t="s">
        <v>1425</v>
      </c>
      <c r="O1389" t="s">
        <v>1426</v>
      </c>
      <c r="R1389" t="s">
        <v>1424</v>
      </c>
      <c r="S1389">
        <v>765</v>
      </c>
      <c r="T1389">
        <v>254</v>
      </c>
    </row>
    <row r="1390" spans="1:20" x14ac:dyDescent="0.3">
      <c r="A1390">
        <v>1389</v>
      </c>
      <c r="B1390" t="s">
        <v>20</v>
      </c>
      <c r="C1390" t="s">
        <v>31</v>
      </c>
      <c r="D1390" t="s">
        <v>22</v>
      </c>
      <c r="E1390" t="s">
        <v>23</v>
      </c>
      <c r="F1390" t="s">
        <v>5</v>
      </c>
      <c r="H1390" t="s">
        <v>24</v>
      </c>
      <c r="I1390">
        <v>550195</v>
      </c>
      <c r="J1390">
        <v>551004</v>
      </c>
      <c r="K1390" t="s">
        <v>25</v>
      </c>
      <c r="R1390" t="s">
        <v>1427</v>
      </c>
      <c r="S1390">
        <v>810</v>
      </c>
    </row>
    <row r="1391" spans="1:20" x14ac:dyDescent="0.3">
      <c r="A1391">
        <v>1390</v>
      </c>
      <c r="B1391" t="s">
        <v>28</v>
      </c>
      <c r="C1391" t="s">
        <v>33</v>
      </c>
      <c r="D1391" t="s">
        <v>22</v>
      </c>
      <c r="E1391" t="s">
        <v>23</v>
      </c>
      <c r="F1391" t="s">
        <v>5</v>
      </c>
      <c r="H1391" t="s">
        <v>24</v>
      </c>
      <c r="I1391">
        <v>550195</v>
      </c>
      <c r="J1391">
        <v>551004</v>
      </c>
      <c r="K1391" t="s">
        <v>25</v>
      </c>
      <c r="L1391" t="s">
        <v>1428</v>
      </c>
      <c r="O1391" t="s">
        <v>1429</v>
      </c>
      <c r="R1391" t="s">
        <v>1427</v>
      </c>
      <c r="S1391">
        <v>810</v>
      </c>
      <c r="T1391">
        <v>269</v>
      </c>
    </row>
    <row r="1392" spans="1:20" x14ac:dyDescent="0.3">
      <c r="A1392">
        <v>1391</v>
      </c>
      <c r="B1392" t="s">
        <v>20</v>
      </c>
      <c r="C1392" t="s">
        <v>31</v>
      </c>
      <c r="D1392" t="s">
        <v>22</v>
      </c>
      <c r="E1392" t="s">
        <v>23</v>
      </c>
      <c r="F1392" t="s">
        <v>5</v>
      </c>
      <c r="H1392" t="s">
        <v>24</v>
      </c>
      <c r="I1392">
        <v>551088</v>
      </c>
      <c r="J1392">
        <v>551321</v>
      </c>
      <c r="K1392" t="s">
        <v>25</v>
      </c>
      <c r="R1392" t="s">
        <v>1430</v>
      </c>
      <c r="S1392">
        <v>234</v>
      </c>
    </row>
    <row r="1393" spans="1:20" x14ac:dyDescent="0.3">
      <c r="A1393">
        <v>1392</v>
      </c>
      <c r="B1393" t="s">
        <v>28</v>
      </c>
      <c r="C1393" t="s">
        <v>33</v>
      </c>
      <c r="D1393" t="s">
        <v>22</v>
      </c>
      <c r="E1393" t="s">
        <v>23</v>
      </c>
      <c r="F1393" t="s">
        <v>5</v>
      </c>
      <c r="H1393" t="s">
        <v>24</v>
      </c>
      <c r="I1393">
        <v>551088</v>
      </c>
      <c r="J1393">
        <v>551321</v>
      </c>
      <c r="K1393" t="s">
        <v>25</v>
      </c>
      <c r="L1393" t="s">
        <v>1431</v>
      </c>
      <c r="O1393" t="s">
        <v>38</v>
      </c>
      <c r="R1393" t="s">
        <v>1430</v>
      </c>
      <c r="S1393">
        <v>234</v>
      </c>
      <c r="T1393">
        <v>77</v>
      </c>
    </row>
    <row r="1394" spans="1:20" x14ac:dyDescent="0.3">
      <c r="A1394">
        <v>1393</v>
      </c>
      <c r="B1394" t="s">
        <v>20</v>
      </c>
      <c r="C1394" t="s">
        <v>31</v>
      </c>
      <c r="D1394" t="s">
        <v>22</v>
      </c>
      <c r="E1394" t="s">
        <v>23</v>
      </c>
      <c r="F1394" t="s">
        <v>5</v>
      </c>
      <c r="H1394" t="s">
        <v>24</v>
      </c>
      <c r="I1394">
        <v>551385</v>
      </c>
      <c r="J1394">
        <v>551561</v>
      </c>
      <c r="K1394" t="s">
        <v>25</v>
      </c>
      <c r="R1394" t="s">
        <v>1432</v>
      </c>
      <c r="S1394">
        <v>177</v>
      </c>
    </row>
    <row r="1395" spans="1:20" x14ac:dyDescent="0.3">
      <c r="A1395">
        <v>1394</v>
      </c>
      <c r="B1395" t="s">
        <v>28</v>
      </c>
      <c r="C1395" t="s">
        <v>33</v>
      </c>
      <c r="D1395" t="s">
        <v>22</v>
      </c>
      <c r="E1395" t="s">
        <v>23</v>
      </c>
      <c r="F1395" t="s">
        <v>5</v>
      </c>
      <c r="H1395" t="s">
        <v>24</v>
      </c>
      <c r="I1395">
        <v>551385</v>
      </c>
      <c r="J1395">
        <v>551561</v>
      </c>
      <c r="K1395" t="s">
        <v>25</v>
      </c>
      <c r="L1395" t="s">
        <v>1433</v>
      </c>
      <c r="O1395" t="s">
        <v>1434</v>
      </c>
      <c r="R1395" t="s">
        <v>1432</v>
      </c>
      <c r="S1395">
        <v>177</v>
      </c>
      <c r="T1395">
        <v>58</v>
      </c>
    </row>
    <row r="1396" spans="1:20" x14ac:dyDescent="0.3">
      <c r="A1396">
        <v>1395</v>
      </c>
      <c r="B1396" t="s">
        <v>20</v>
      </c>
      <c r="C1396" t="s">
        <v>31</v>
      </c>
      <c r="D1396" t="s">
        <v>22</v>
      </c>
      <c r="E1396" t="s">
        <v>23</v>
      </c>
      <c r="F1396" t="s">
        <v>5</v>
      </c>
      <c r="H1396" t="s">
        <v>24</v>
      </c>
      <c r="I1396">
        <v>551664</v>
      </c>
      <c r="J1396">
        <v>552743</v>
      </c>
      <c r="K1396" t="s">
        <v>25</v>
      </c>
      <c r="R1396" t="s">
        <v>1435</v>
      </c>
      <c r="S1396">
        <v>1080</v>
      </c>
    </row>
    <row r="1397" spans="1:20" x14ac:dyDescent="0.3">
      <c r="A1397">
        <v>1396</v>
      </c>
      <c r="B1397" t="s">
        <v>28</v>
      </c>
      <c r="C1397" t="s">
        <v>33</v>
      </c>
      <c r="D1397" t="s">
        <v>22</v>
      </c>
      <c r="E1397" t="s">
        <v>23</v>
      </c>
      <c r="F1397" t="s">
        <v>5</v>
      </c>
      <c r="H1397" t="s">
        <v>24</v>
      </c>
      <c r="I1397">
        <v>551664</v>
      </c>
      <c r="J1397">
        <v>552743</v>
      </c>
      <c r="K1397" t="s">
        <v>25</v>
      </c>
      <c r="L1397" t="s">
        <v>1436</v>
      </c>
      <c r="O1397" t="s">
        <v>41</v>
      </c>
      <c r="R1397" t="s">
        <v>1435</v>
      </c>
      <c r="S1397">
        <v>1080</v>
      </c>
      <c r="T1397">
        <v>359</v>
      </c>
    </row>
    <row r="1398" spans="1:20" x14ac:dyDescent="0.3">
      <c r="A1398">
        <v>1397</v>
      </c>
      <c r="B1398" t="s">
        <v>20</v>
      </c>
      <c r="C1398" t="s">
        <v>31</v>
      </c>
      <c r="D1398" t="s">
        <v>22</v>
      </c>
      <c r="E1398" t="s">
        <v>23</v>
      </c>
      <c r="F1398" t="s">
        <v>5</v>
      </c>
      <c r="H1398" t="s">
        <v>24</v>
      </c>
      <c r="I1398">
        <v>552942</v>
      </c>
      <c r="J1398">
        <v>554507</v>
      </c>
      <c r="K1398" t="s">
        <v>42</v>
      </c>
      <c r="R1398" t="s">
        <v>1437</v>
      </c>
      <c r="S1398">
        <v>1566</v>
      </c>
    </row>
    <row r="1399" spans="1:20" x14ac:dyDescent="0.3">
      <c r="A1399">
        <v>1398</v>
      </c>
      <c r="B1399" t="s">
        <v>28</v>
      </c>
      <c r="C1399" t="s">
        <v>33</v>
      </c>
      <c r="D1399" t="s">
        <v>22</v>
      </c>
      <c r="E1399" t="s">
        <v>23</v>
      </c>
      <c r="F1399" t="s">
        <v>5</v>
      </c>
      <c r="H1399" t="s">
        <v>24</v>
      </c>
      <c r="I1399">
        <v>552942</v>
      </c>
      <c r="J1399">
        <v>554507</v>
      </c>
      <c r="K1399" t="s">
        <v>42</v>
      </c>
      <c r="L1399" t="s">
        <v>1438</v>
      </c>
      <c r="O1399" t="s">
        <v>35</v>
      </c>
      <c r="R1399" t="s">
        <v>1437</v>
      </c>
      <c r="S1399">
        <v>1566</v>
      </c>
      <c r="T1399">
        <v>521</v>
      </c>
    </row>
    <row r="1400" spans="1:20" x14ac:dyDescent="0.3">
      <c r="A1400">
        <v>1399</v>
      </c>
      <c r="B1400" t="s">
        <v>20</v>
      </c>
      <c r="C1400" t="s">
        <v>31</v>
      </c>
      <c r="D1400" t="s">
        <v>22</v>
      </c>
      <c r="E1400" t="s">
        <v>23</v>
      </c>
      <c r="F1400" t="s">
        <v>5</v>
      </c>
      <c r="H1400" t="s">
        <v>24</v>
      </c>
      <c r="I1400">
        <v>554507</v>
      </c>
      <c r="J1400">
        <v>557815</v>
      </c>
      <c r="K1400" t="s">
        <v>42</v>
      </c>
      <c r="R1400" t="s">
        <v>1439</v>
      </c>
      <c r="S1400">
        <v>3309</v>
      </c>
    </row>
    <row r="1401" spans="1:20" x14ac:dyDescent="0.3">
      <c r="A1401">
        <v>1400</v>
      </c>
      <c r="B1401" t="s">
        <v>28</v>
      </c>
      <c r="C1401" t="s">
        <v>33</v>
      </c>
      <c r="D1401" t="s">
        <v>22</v>
      </c>
      <c r="E1401" t="s">
        <v>23</v>
      </c>
      <c r="F1401" t="s">
        <v>5</v>
      </c>
      <c r="H1401" t="s">
        <v>24</v>
      </c>
      <c r="I1401">
        <v>554507</v>
      </c>
      <c r="J1401">
        <v>557815</v>
      </c>
      <c r="K1401" t="s">
        <v>42</v>
      </c>
      <c r="L1401" t="s">
        <v>1440</v>
      </c>
      <c r="O1401" t="s">
        <v>1441</v>
      </c>
      <c r="R1401" t="s">
        <v>1439</v>
      </c>
      <c r="S1401">
        <v>3309</v>
      </c>
      <c r="T1401">
        <v>1102</v>
      </c>
    </row>
    <row r="1402" spans="1:20" x14ac:dyDescent="0.3">
      <c r="A1402">
        <v>1401</v>
      </c>
      <c r="B1402" t="s">
        <v>20</v>
      </c>
      <c r="C1402" t="s">
        <v>31</v>
      </c>
      <c r="D1402" t="s">
        <v>22</v>
      </c>
      <c r="E1402" t="s">
        <v>23</v>
      </c>
      <c r="F1402" t="s">
        <v>5</v>
      </c>
      <c r="H1402" t="s">
        <v>24</v>
      </c>
      <c r="I1402">
        <v>557812</v>
      </c>
      <c r="J1402">
        <v>561003</v>
      </c>
      <c r="K1402" t="s">
        <v>42</v>
      </c>
      <c r="R1402" t="s">
        <v>1442</v>
      </c>
      <c r="S1402">
        <v>3192</v>
      </c>
    </row>
    <row r="1403" spans="1:20" x14ac:dyDescent="0.3">
      <c r="A1403">
        <v>1402</v>
      </c>
      <c r="B1403" t="s">
        <v>28</v>
      </c>
      <c r="C1403" t="s">
        <v>33</v>
      </c>
      <c r="D1403" t="s">
        <v>22</v>
      </c>
      <c r="E1403" t="s">
        <v>23</v>
      </c>
      <c r="F1403" t="s">
        <v>5</v>
      </c>
      <c r="H1403" t="s">
        <v>24</v>
      </c>
      <c r="I1403">
        <v>557812</v>
      </c>
      <c r="J1403">
        <v>561003</v>
      </c>
      <c r="K1403" t="s">
        <v>42</v>
      </c>
      <c r="L1403" t="s">
        <v>1443</v>
      </c>
      <c r="O1403" t="s">
        <v>1444</v>
      </c>
      <c r="R1403" t="s">
        <v>1442</v>
      </c>
      <c r="S1403">
        <v>3192</v>
      </c>
      <c r="T1403">
        <v>1063</v>
      </c>
    </row>
    <row r="1404" spans="1:20" x14ac:dyDescent="0.3">
      <c r="A1404">
        <v>1403</v>
      </c>
      <c r="B1404" t="s">
        <v>20</v>
      </c>
      <c r="C1404" t="s">
        <v>31</v>
      </c>
      <c r="D1404" t="s">
        <v>22</v>
      </c>
      <c r="E1404" t="s">
        <v>23</v>
      </c>
      <c r="F1404" t="s">
        <v>5</v>
      </c>
      <c r="H1404" t="s">
        <v>24</v>
      </c>
      <c r="I1404">
        <v>561000</v>
      </c>
      <c r="J1404">
        <v>562235</v>
      </c>
      <c r="K1404" t="s">
        <v>42</v>
      </c>
      <c r="R1404" t="s">
        <v>1445</v>
      </c>
      <c r="S1404">
        <v>1236</v>
      </c>
    </row>
    <row r="1405" spans="1:20" x14ac:dyDescent="0.3">
      <c r="A1405">
        <v>1404</v>
      </c>
      <c r="B1405" t="s">
        <v>28</v>
      </c>
      <c r="C1405" t="s">
        <v>33</v>
      </c>
      <c r="D1405" t="s">
        <v>22</v>
      </c>
      <c r="E1405" t="s">
        <v>23</v>
      </c>
      <c r="F1405" t="s">
        <v>5</v>
      </c>
      <c r="H1405" t="s">
        <v>24</v>
      </c>
      <c r="I1405">
        <v>561000</v>
      </c>
      <c r="J1405">
        <v>562235</v>
      </c>
      <c r="K1405" t="s">
        <v>42</v>
      </c>
      <c r="L1405" t="s">
        <v>1446</v>
      </c>
      <c r="O1405" t="s">
        <v>1447</v>
      </c>
      <c r="R1405" t="s">
        <v>1445</v>
      </c>
      <c r="S1405">
        <v>1236</v>
      </c>
      <c r="T1405">
        <v>411</v>
      </c>
    </row>
    <row r="1406" spans="1:20" x14ac:dyDescent="0.3">
      <c r="A1406">
        <v>1405</v>
      </c>
      <c r="B1406" t="s">
        <v>20</v>
      </c>
      <c r="C1406" t="s">
        <v>31</v>
      </c>
      <c r="D1406" t="s">
        <v>22</v>
      </c>
      <c r="E1406" t="s">
        <v>23</v>
      </c>
      <c r="F1406" t="s">
        <v>5</v>
      </c>
      <c r="H1406" t="s">
        <v>24</v>
      </c>
      <c r="I1406">
        <v>562411</v>
      </c>
      <c r="J1406">
        <v>563805</v>
      </c>
      <c r="K1406" t="s">
        <v>42</v>
      </c>
      <c r="R1406" t="s">
        <v>1448</v>
      </c>
      <c r="S1406">
        <v>1395</v>
      </c>
    </row>
    <row r="1407" spans="1:20" x14ac:dyDescent="0.3">
      <c r="A1407">
        <v>1406</v>
      </c>
      <c r="B1407" t="s">
        <v>28</v>
      </c>
      <c r="C1407" t="s">
        <v>33</v>
      </c>
      <c r="D1407" t="s">
        <v>22</v>
      </c>
      <c r="E1407" t="s">
        <v>23</v>
      </c>
      <c r="F1407" t="s">
        <v>5</v>
      </c>
      <c r="H1407" t="s">
        <v>24</v>
      </c>
      <c r="I1407">
        <v>562411</v>
      </c>
      <c r="J1407">
        <v>563805</v>
      </c>
      <c r="K1407" t="s">
        <v>42</v>
      </c>
      <c r="L1407" t="s">
        <v>1449</v>
      </c>
      <c r="O1407" t="s">
        <v>1450</v>
      </c>
      <c r="R1407" t="s">
        <v>1448</v>
      </c>
      <c r="S1407">
        <v>1395</v>
      </c>
      <c r="T1407">
        <v>464</v>
      </c>
    </row>
    <row r="1408" spans="1:20" x14ac:dyDescent="0.3">
      <c r="A1408">
        <v>1407</v>
      </c>
      <c r="B1408" t="s">
        <v>20</v>
      </c>
      <c r="C1408" t="s">
        <v>31</v>
      </c>
      <c r="D1408" t="s">
        <v>22</v>
      </c>
      <c r="E1408" t="s">
        <v>23</v>
      </c>
      <c r="F1408" t="s">
        <v>5</v>
      </c>
      <c r="H1408" t="s">
        <v>24</v>
      </c>
      <c r="I1408">
        <v>563918</v>
      </c>
      <c r="J1408">
        <v>564223</v>
      </c>
      <c r="K1408" t="s">
        <v>25</v>
      </c>
      <c r="R1408" t="s">
        <v>1451</v>
      </c>
      <c r="S1408">
        <v>306</v>
      </c>
    </row>
    <row r="1409" spans="1:20" x14ac:dyDescent="0.3">
      <c r="A1409">
        <v>1408</v>
      </c>
      <c r="B1409" t="s">
        <v>28</v>
      </c>
      <c r="C1409" t="s">
        <v>33</v>
      </c>
      <c r="D1409" t="s">
        <v>22</v>
      </c>
      <c r="E1409" t="s">
        <v>23</v>
      </c>
      <c r="F1409" t="s">
        <v>5</v>
      </c>
      <c r="H1409" t="s">
        <v>24</v>
      </c>
      <c r="I1409">
        <v>563918</v>
      </c>
      <c r="J1409">
        <v>564223</v>
      </c>
      <c r="K1409" t="s">
        <v>25</v>
      </c>
      <c r="L1409" t="s">
        <v>1452</v>
      </c>
      <c r="O1409" t="s">
        <v>1453</v>
      </c>
      <c r="R1409" t="s">
        <v>1451</v>
      </c>
      <c r="S1409">
        <v>306</v>
      </c>
      <c r="T1409">
        <v>101</v>
      </c>
    </row>
    <row r="1410" spans="1:20" x14ac:dyDescent="0.3">
      <c r="A1410">
        <v>1409</v>
      </c>
      <c r="B1410" t="s">
        <v>20</v>
      </c>
      <c r="C1410" t="s">
        <v>31</v>
      </c>
      <c r="D1410" t="s">
        <v>22</v>
      </c>
      <c r="E1410" t="s">
        <v>23</v>
      </c>
      <c r="F1410" t="s">
        <v>5</v>
      </c>
      <c r="H1410" t="s">
        <v>24</v>
      </c>
      <c r="I1410">
        <v>564348</v>
      </c>
      <c r="J1410">
        <v>564980</v>
      </c>
      <c r="K1410" t="s">
        <v>25</v>
      </c>
      <c r="R1410" t="s">
        <v>1454</v>
      </c>
      <c r="S1410">
        <v>633</v>
      </c>
    </row>
    <row r="1411" spans="1:20" x14ac:dyDescent="0.3">
      <c r="A1411">
        <v>1410</v>
      </c>
      <c r="B1411" t="s">
        <v>28</v>
      </c>
      <c r="C1411" t="s">
        <v>33</v>
      </c>
      <c r="D1411" t="s">
        <v>22</v>
      </c>
      <c r="E1411" t="s">
        <v>23</v>
      </c>
      <c r="F1411" t="s">
        <v>5</v>
      </c>
      <c r="H1411" t="s">
        <v>24</v>
      </c>
      <c r="I1411">
        <v>564348</v>
      </c>
      <c r="J1411">
        <v>564980</v>
      </c>
      <c r="K1411" t="s">
        <v>25</v>
      </c>
      <c r="L1411" t="s">
        <v>1455</v>
      </c>
      <c r="O1411" t="s">
        <v>1456</v>
      </c>
      <c r="R1411" t="s">
        <v>1454</v>
      </c>
      <c r="S1411">
        <v>633</v>
      </c>
      <c r="T1411">
        <v>210</v>
      </c>
    </row>
    <row r="1412" spans="1:20" x14ac:dyDescent="0.3">
      <c r="A1412">
        <v>1411</v>
      </c>
      <c r="B1412" t="s">
        <v>20</v>
      </c>
      <c r="C1412" t="s">
        <v>31</v>
      </c>
      <c r="D1412" t="s">
        <v>22</v>
      </c>
      <c r="E1412" t="s">
        <v>23</v>
      </c>
      <c r="F1412" t="s">
        <v>5</v>
      </c>
      <c r="H1412" t="s">
        <v>24</v>
      </c>
      <c r="I1412">
        <v>564977</v>
      </c>
      <c r="J1412">
        <v>566080</v>
      </c>
      <c r="K1412" t="s">
        <v>25</v>
      </c>
      <c r="R1412" t="s">
        <v>1457</v>
      </c>
      <c r="S1412">
        <v>1104</v>
      </c>
    </row>
    <row r="1413" spans="1:20" x14ac:dyDescent="0.3">
      <c r="A1413">
        <v>1412</v>
      </c>
      <c r="B1413" t="s">
        <v>28</v>
      </c>
      <c r="C1413" t="s">
        <v>33</v>
      </c>
      <c r="D1413" t="s">
        <v>22</v>
      </c>
      <c r="E1413" t="s">
        <v>23</v>
      </c>
      <c r="F1413" t="s">
        <v>5</v>
      </c>
      <c r="H1413" t="s">
        <v>24</v>
      </c>
      <c r="I1413">
        <v>564977</v>
      </c>
      <c r="J1413">
        <v>566080</v>
      </c>
      <c r="K1413" t="s">
        <v>25</v>
      </c>
      <c r="L1413" t="s">
        <v>1458</v>
      </c>
      <c r="O1413" t="s">
        <v>1459</v>
      </c>
      <c r="R1413" t="s">
        <v>1457</v>
      </c>
      <c r="S1413">
        <v>1104</v>
      </c>
      <c r="T1413">
        <v>367</v>
      </c>
    </row>
    <row r="1414" spans="1:20" x14ac:dyDescent="0.3">
      <c r="A1414">
        <v>1413</v>
      </c>
      <c r="B1414" t="s">
        <v>20</v>
      </c>
      <c r="C1414" t="s">
        <v>31</v>
      </c>
      <c r="D1414" t="s">
        <v>22</v>
      </c>
      <c r="E1414" t="s">
        <v>23</v>
      </c>
      <c r="F1414" t="s">
        <v>5</v>
      </c>
      <c r="H1414" t="s">
        <v>24</v>
      </c>
      <c r="I1414">
        <v>566141</v>
      </c>
      <c r="J1414">
        <v>566806</v>
      </c>
      <c r="K1414" t="s">
        <v>42</v>
      </c>
      <c r="R1414" t="s">
        <v>1460</v>
      </c>
      <c r="S1414">
        <v>666</v>
      </c>
    </row>
    <row r="1415" spans="1:20" x14ac:dyDescent="0.3">
      <c r="A1415">
        <v>1414</v>
      </c>
      <c r="B1415" t="s">
        <v>28</v>
      </c>
      <c r="C1415" t="s">
        <v>33</v>
      </c>
      <c r="D1415" t="s">
        <v>22</v>
      </c>
      <c r="E1415" t="s">
        <v>23</v>
      </c>
      <c r="F1415" t="s">
        <v>5</v>
      </c>
      <c r="H1415" t="s">
        <v>24</v>
      </c>
      <c r="I1415">
        <v>566141</v>
      </c>
      <c r="J1415">
        <v>566806</v>
      </c>
      <c r="K1415" t="s">
        <v>42</v>
      </c>
      <c r="L1415" t="s">
        <v>1461</v>
      </c>
      <c r="O1415" t="s">
        <v>38</v>
      </c>
      <c r="R1415" t="s">
        <v>1460</v>
      </c>
      <c r="S1415">
        <v>666</v>
      </c>
      <c r="T1415">
        <v>221</v>
      </c>
    </row>
    <row r="1416" spans="1:20" x14ac:dyDescent="0.3">
      <c r="A1416">
        <v>1415</v>
      </c>
      <c r="B1416" t="s">
        <v>20</v>
      </c>
      <c r="C1416" t="s">
        <v>31</v>
      </c>
      <c r="D1416" t="s">
        <v>22</v>
      </c>
      <c r="E1416" t="s">
        <v>23</v>
      </c>
      <c r="F1416" t="s">
        <v>5</v>
      </c>
      <c r="H1416" t="s">
        <v>24</v>
      </c>
      <c r="I1416">
        <v>566830</v>
      </c>
      <c r="J1416">
        <v>568974</v>
      </c>
      <c r="K1416" t="s">
        <v>42</v>
      </c>
      <c r="R1416" t="s">
        <v>1462</v>
      </c>
      <c r="S1416">
        <v>2145</v>
      </c>
    </row>
    <row r="1417" spans="1:20" x14ac:dyDescent="0.3">
      <c r="A1417">
        <v>1416</v>
      </c>
      <c r="B1417" t="s">
        <v>28</v>
      </c>
      <c r="C1417" t="s">
        <v>33</v>
      </c>
      <c r="D1417" t="s">
        <v>22</v>
      </c>
      <c r="E1417" t="s">
        <v>23</v>
      </c>
      <c r="F1417" t="s">
        <v>5</v>
      </c>
      <c r="H1417" t="s">
        <v>24</v>
      </c>
      <c r="I1417">
        <v>566830</v>
      </c>
      <c r="J1417">
        <v>568974</v>
      </c>
      <c r="K1417" t="s">
        <v>42</v>
      </c>
      <c r="L1417" t="s">
        <v>1463</v>
      </c>
      <c r="O1417" t="s">
        <v>38</v>
      </c>
      <c r="R1417" t="s">
        <v>1462</v>
      </c>
      <c r="S1417">
        <v>2145</v>
      </c>
      <c r="T1417">
        <v>714</v>
      </c>
    </row>
    <row r="1418" spans="1:20" x14ac:dyDescent="0.3">
      <c r="A1418">
        <v>1417</v>
      </c>
      <c r="B1418" t="s">
        <v>20</v>
      </c>
      <c r="C1418" t="s">
        <v>31</v>
      </c>
      <c r="D1418" t="s">
        <v>22</v>
      </c>
      <c r="E1418" t="s">
        <v>23</v>
      </c>
      <c r="F1418" t="s">
        <v>5</v>
      </c>
      <c r="H1418" t="s">
        <v>24</v>
      </c>
      <c r="I1418">
        <v>568971</v>
      </c>
      <c r="J1418">
        <v>571757</v>
      </c>
      <c r="K1418" t="s">
        <v>42</v>
      </c>
      <c r="R1418" t="s">
        <v>1464</v>
      </c>
      <c r="S1418">
        <v>2787</v>
      </c>
    </row>
    <row r="1419" spans="1:20" x14ac:dyDescent="0.3">
      <c r="A1419">
        <v>1418</v>
      </c>
      <c r="B1419" t="s">
        <v>28</v>
      </c>
      <c r="C1419" t="s">
        <v>33</v>
      </c>
      <c r="D1419" t="s">
        <v>22</v>
      </c>
      <c r="E1419" t="s">
        <v>23</v>
      </c>
      <c r="F1419" t="s">
        <v>5</v>
      </c>
      <c r="H1419" t="s">
        <v>24</v>
      </c>
      <c r="I1419">
        <v>568971</v>
      </c>
      <c r="J1419">
        <v>571757</v>
      </c>
      <c r="K1419" t="s">
        <v>42</v>
      </c>
      <c r="L1419" t="s">
        <v>1465</v>
      </c>
      <c r="O1419" t="s">
        <v>38</v>
      </c>
      <c r="R1419" t="s">
        <v>1464</v>
      </c>
      <c r="S1419">
        <v>2787</v>
      </c>
      <c r="T1419">
        <v>928</v>
      </c>
    </row>
    <row r="1420" spans="1:20" x14ac:dyDescent="0.3">
      <c r="A1420">
        <v>1419</v>
      </c>
      <c r="B1420" t="s">
        <v>20</v>
      </c>
      <c r="C1420" t="s">
        <v>31</v>
      </c>
      <c r="D1420" t="s">
        <v>22</v>
      </c>
      <c r="E1420" t="s">
        <v>23</v>
      </c>
      <c r="F1420" t="s">
        <v>5</v>
      </c>
      <c r="H1420" t="s">
        <v>24</v>
      </c>
      <c r="I1420">
        <v>571754</v>
      </c>
      <c r="J1420">
        <v>572737</v>
      </c>
      <c r="K1420" t="s">
        <v>42</v>
      </c>
      <c r="R1420" t="s">
        <v>1466</v>
      </c>
      <c r="S1420">
        <v>984</v>
      </c>
    </row>
    <row r="1421" spans="1:20" x14ac:dyDescent="0.3">
      <c r="A1421">
        <v>1420</v>
      </c>
      <c r="B1421" t="s">
        <v>28</v>
      </c>
      <c r="C1421" t="s">
        <v>33</v>
      </c>
      <c r="D1421" t="s">
        <v>22</v>
      </c>
      <c r="E1421" t="s">
        <v>23</v>
      </c>
      <c r="F1421" t="s">
        <v>5</v>
      </c>
      <c r="H1421" t="s">
        <v>24</v>
      </c>
      <c r="I1421">
        <v>571754</v>
      </c>
      <c r="J1421">
        <v>572737</v>
      </c>
      <c r="K1421" t="s">
        <v>42</v>
      </c>
      <c r="L1421" t="s">
        <v>1467</v>
      </c>
      <c r="O1421" t="s">
        <v>38</v>
      </c>
      <c r="R1421" t="s">
        <v>1466</v>
      </c>
      <c r="S1421">
        <v>984</v>
      </c>
      <c r="T1421">
        <v>327</v>
      </c>
    </row>
    <row r="1422" spans="1:20" x14ac:dyDescent="0.3">
      <c r="A1422">
        <v>1421</v>
      </c>
      <c r="B1422" t="s">
        <v>20</v>
      </c>
      <c r="C1422" t="s">
        <v>31</v>
      </c>
      <c r="D1422" t="s">
        <v>22</v>
      </c>
      <c r="E1422" t="s">
        <v>23</v>
      </c>
      <c r="F1422" t="s">
        <v>5</v>
      </c>
      <c r="H1422" t="s">
        <v>24</v>
      </c>
      <c r="I1422">
        <v>572743</v>
      </c>
      <c r="J1422">
        <v>573762</v>
      </c>
      <c r="K1422" t="s">
        <v>42</v>
      </c>
      <c r="R1422" t="s">
        <v>1468</v>
      </c>
      <c r="S1422">
        <v>1020</v>
      </c>
    </row>
    <row r="1423" spans="1:20" x14ac:dyDescent="0.3">
      <c r="A1423">
        <v>1422</v>
      </c>
      <c r="B1423" t="s">
        <v>28</v>
      </c>
      <c r="C1423" t="s">
        <v>33</v>
      </c>
      <c r="D1423" t="s">
        <v>22</v>
      </c>
      <c r="E1423" t="s">
        <v>23</v>
      </c>
      <c r="F1423" t="s">
        <v>5</v>
      </c>
      <c r="H1423" t="s">
        <v>24</v>
      </c>
      <c r="I1423">
        <v>572743</v>
      </c>
      <c r="J1423">
        <v>573762</v>
      </c>
      <c r="K1423" t="s">
        <v>42</v>
      </c>
      <c r="L1423" t="s">
        <v>1469</v>
      </c>
      <c r="O1423" t="s">
        <v>1470</v>
      </c>
      <c r="R1423" t="s">
        <v>1468</v>
      </c>
      <c r="S1423">
        <v>1020</v>
      </c>
      <c r="T1423">
        <v>339</v>
      </c>
    </row>
    <row r="1424" spans="1:20" x14ac:dyDescent="0.3">
      <c r="A1424">
        <v>1423</v>
      </c>
      <c r="B1424" t="s">
        <v>20</v>
      </c>
      <c r="C1424" t="s">
        <v>31</v>
      </c>
      <c r="D1424" t="s">
        <v>22</v>
      </c>
      <c r="E1424" t="s">
        <v>23</v>
      </c>
      <c r="F1424" t="s">
        <v>5</v>
      </c>
      <c r="H1424" t="s">
        <v>24</v>
      </c>
      <c r="I1424">
        <v>573863</v>
      </c>
      <c r="J1424">
        <v>574492</v>
      </c>
      <c r="K1424" t="s">
        <v>25</v>
      </c>
      <c r="R1424" t="s">
        <v>1471</v>
      </c>
      <c r="S1424">
        <v>630</v>
      </c>
    </row>
    <row r="1425" spans="1:20" x14ac:dyDescent="0.3">
      <c r="A1425">
        <v>1424</v>
      </c>
      <c r="B1425" t="s">
        <v>28</v>
      </c>
      <c r="C1425" t="s">
        <v>33</v>
      </c>
      <c r="D1425" t="s">
        <v>22</v>
      </c>
      <c r="E1425" t="s">
        <v>23</v>
      </c>
      <c r="F1425" t="s">
        <v>5</v>
      </c>
      <c r="H1425" t="s">
        <v>24</v>
      </c>
      <c r="I1425">
        <v>573863</v>
      </c>
      <c r="J1425">
        <v>574492</v>
      </c>
      <c r="K1425" t="s">
        <v>25</v>
      </c>
      <c r="L1425" t="s">
        <v>1472</v>
      </c>
      <c r="O1425" t="s">
        <v>38</v>
      </c>
      <c r="R1425" t="s">
        <v>1471</v>
      </c>
      <c r="S1425">
        <v>630</v>
      </c>
      <c r="T1425">
        <v>209</v>
      </c>
    </row>
    <row r="1426" spans="1:20" x14ac:dyDescent="0.3">
      <c r="A1426">
        <v>1425</v>
      </c>
      <c r="B1426" t="s">
        <v>20</v>
      </c>
      <c r="C1426" t="s">
        <v>31</v>
      </c>
      <c r="D1426" t="s">
        <v>22</v>
      </c>
      <c r="E1426" t="s">
        <v>23</v>
      </c>
      <c r="F1426" t="s">
        <v>5</v>
      </c>
      <c r="H1426" t="s">
        <v>24</v>
      </c>
      <c r="I1426">
        <v>574465</v>
      </c>
      <c r="J1426">
        <v>575658</v>
      </c>
      <c r="K1426" t="s">
        <v>25</v>
      </c>
      <c r="R1426" t="s">
        <v>1473</v>
      </c>
      <c r="S1426">
        <v>1194</v>
      </c>
    </row>
    <row r="1427" spans="1:20" x14ac:dyDescent="0.3">
      <c r="A1427">
        <v>1426</v>
      </c>
      <c r="B1427" t="s">
        <v>28</v>
      </c>
      <c r="C1427" t="s">
        <v>33</v>
      </c>
      <c r="D1427" t="s">
        <v>22</v>
      </c>
      <c r="E1427" t="s">
        <v>23</v>
      </c>
      <c r="F1427" t="s">
        <v>5</v>
      </c>
      <c r="H1427" t="s">
        <v>24</v>
      </c>
      <c r="I1427">
        <v>574465</v>
      </c>
      <c r="J1427">
        <v>575658</v>
      </c>
      <c r="K1427" t="s">
        <v>25</v>
      </c>
      <c r="L1427" t="s">
        <v>1474</v>
      </c>
      <c r="O1427" t="s">
        <v>1475</v>
      </c>
      <c r="R1427" t="s">
        <v>1473</v>
      </c>
      <c r="S1427">
        <v>1194</v>
      </c>
      <c r="T1427">
        <v>397</v>
      </c>
    </row>
    <row r="1428" spans="1:20" x14ac:dyDescent="0.3">
      <c r="A1428">
        <v>1427</v>
      </c>
      <c r="B1428" t="s">
        <v>20</v>
      </c>
      <c r="C1428" t="s">
        <v>31</v>
      </c>
      <c r="D1428" t="s">
        <v>22</v>
      </c>
      <c r="E1428" t="s">
        <v>23</v>
      </c>
      <c r="F1428" t="s">
        <v>5</v>
      </c>
      <c r="H1428" t="s">
        <v>24</v>
      </c>
      <c r="I1428">
        <v>575716</v>
      </c>
      <c r="J1428">
        <v>577509</v>
      </c>
      <c r="K1428" t="s">
        <v>25</v>
      </c>
      <c r="R1428" t="s">
        <v>1476</v>
      </c>
      <c r="S1428">
        <v>1794</v>
      </c>
    </row>
    <row r="1429" spans="1:20" x14ac:dyDescent="0.3">
      <c r="A1429">
        <v>1428</v>
      </c>
      <c r="B1429" t="s">
        <v>28</v>
      </c>
      <c r="C1429" t="s">
        <v>33</v>
      </c>
      <c r="D1429" t="s">
        <v>22</v>
      </c>
      <c r="E1429" t="s">
        <v>23</v>
      </c>
      <c r="F1429" t="s">
        <v>5</v>
      </c>
      <c r="H1429" t="s">
        <v>24</v>
      </c>
      <c r="I1429">
        <v>575716</v>
      </c>
      <c r="J1429">
        <v>577509</v>
      </c>
      <c r="K1429" t="s">
        <v>25</v>
      </c>
      <c r="L1429" t="s">
        <v>1477</v>
      </c>
      <c r="O1429" t="s">
        <v>272</v>
      </c>
      <c r="R1429" t="s">
        <v>1476</v>
      </c>
      <c r="S1429">
        <v>1794</v>
      </c>
      <c r="T1429">
        <v>597</v>
      </c>
    </row>
    <row r="1430" spans="1:20" x14ac:dyDescent="0.3">
      <c r="A1430">
        <v>1429</v>
      </c>
      <c r="B1430" t="s">
        <v>20</v>
      </c>
      <c r="C1430" t="s">
        <v>31</v>
      </c>
      <c r="D1430" t="s">
        <v>22</v>
      </c>
      <c r="E1430" t="s">
        <v>23</v>
      </c>
      <c r="F1430" t="s">
        <v>5</v>
      </c>
      <c r="H1430" t="s">
        <v>24</v>
      </c>
      <c r="I1430">
        <v>577682</v>
      </c>
      <c r="J1430">
        <v>578887</v>
      </c>
      <c r="K1430" t="s">
        <v>25</v>
      </c>
      <c r="R1430" t="s">
        <v>1478</v>
      </c>
      <c r="S1430">
        <v>1206</v>
      </c>
    </row>
    <row r="1431" spans="1:20" x14ac:dyDescent="0.3">
      <c r="A1431">
        <v>1430</v>
      </c>
      <c r="B1431" t="s">
        <v>28</v>
      </c>
      <c r="C1431" t="s">
        <v>33</v>
      </c>
      <c r="D1431" t="s">
        <v>22</v>
      </c>
      <c r="E1431" t="s">
        <v>23</v>
      </c>
      <c r="F1431" t="s">
        <v>5</v>
      </c>
      <c r="H1431" t="s">
        <v>24</v>
      </c>
      <c r="I1431">
        <v>577682</v>
      </c>
      <c r="J1431">
        <v>578887</v>
      </c>
      <c r="K1431" t="s">
        <v>25</v>
      </c>
      <c r="L1431" t="s">
        <v>1479</v>
      </c>
      <c r="O1431" t="s">
        <v>1480</v>
      </c>
      <c r="R1431" t="s">
        <v>1478</v>
      </c>
      <c r="S1431">
        <v>1206</v>
      </c>
      <c r="T1431">
        <v>401</v>
      </c>
    </row>
    <row r="1432" spans="1:20" x14ac:dyDescent="0.3">
      <c r="A1432">
        <v>1431</v>
      </c>
      <c r="B1432" t="s">
        <v>20</v>
      </c>
      <c r="C1432" t="s">
        <v>31</v>
      </c>
      <c r="D1432" t="s">
        <v>22</v>
      </c>
      <c r="E1432" t="s">
        <v>23</v>
      </c>
      <c r="F1432" t="s">
        <v>5</v>
      </c>
      <c r="H1432" t="s">
        <v>24</v>
      </c>
      <c r="I1432">
        <v>578884</v>
      </c>
      <c r="J1432">
        <v>580461</v>
      </c>
      <c r="K1432" t="s">
        <v>25</v>
      </c>
      <c r="R1432" t="s">
        <v>1481</v>
      </c>
      <c r="S1432">
        <v>1578</v>
      </c>
    </row>
    <row r="1433" spans="1:20" x14ac:dyDescent="0.3">
      <c r="A1433">
        <v>1432</v>
      </c>
      <c r="B1433" t="s">
        <v>28</v>
      </c>
      <c r="C1433" t="s">
        <v>33</v>
      </c>
      <c r="D1433" t="s">
        <v>22</v>
      </c>
      <c r="E1433" t="s">
        <v>23</v>
      </c>
      <c r="F1433" t="s">
        <v>5</v>
      </c>
      <c r="H1433" t="s">
        <v>24</v>
      </c>
      <c r="I1433">
        <v>578884</v>
      </c>
      <c r="J1433">
        <v>580461</v>
      </c>
      <c r="K1433" t="s">
        <v>25</v>
      </c>
      <c r="L1433" t="s">
        <v>1482</v>
      </c>
      <c r="O1433" t="s">
        <v>1483</v>
      </c>
      <c r="R1433" t="s">
        <v>1481</v>
      </c>
      <c r="S1433">
        <v>1578</v>
      </c>
      <c r="T1433">
        <v>525</v>
      </c>
    </row>
    <row r="1434" spans="1:20" x14ac:dyDescent="0.3">
      <c r="A1434">
        <v>1433</v>
      </c>
      <c r="B1434" t="s">
        <v>20</v>
      </c>
      <c r="C1434" t="s">
        <v>31</v>
      </c>
      <c r="D1434" t="s">
        <v>22</v>
      </c>
      <c r="E1434" t="s">
        <v>23</v>
      </c>
      <c r="F1434" t="s">
        <v>5</v>
      </c>
      <c r="H1434" t="s">
        <v>24</v>
      </c>
      <c r="I1434">
        <v>580544</v>
      </c>
      <c r="J1434">
        <v>581056</v>
      </c>
      <c r="K1434" t="s">
        <v>42</v>
      </c>
      <c r="R1434" t="s">
        <v>1484</v>
      </c>
      <c r="S1434">
        <v>513</v>
      </c>
    </row>
    <row r="1435" spans="1:20" x14ac:dyDescent="0.3">
      <c r="A1435">
        <v>1434</v>
      </c>
      <c r="B1435" t="s">
        <v>28</v>
      </c>
      <c r="C1435" t="s">
        <v>33</v>
      </c>
      <c r="D1435" t="s">
        <v>22</v>
      </c>
      <c r="E1435" t="s">
        <v>23</v>
      </c>
      <c r="F1435" t="s">
        <v>5</v>
      </c>
      <c r="H1435" t="s">
        <v>24</v>
      </c>
      <c r="I1435">
        <v>580544</v>
      </c>
      <c r="J1435">
        <v>581056</v>
      </c>
      <c r="K1435" t="s">
        <v>42</v>
      </c>
      <c r="L1435" t="s">
        <v>1485</v>
      </c>
      <c r="O1435" t="s">
        <v>1486</v>
      </c>
      <c r="R1435" t="s">
        <v>1484</v>
      </c>
      <c r="S1435">
        <v>513</v>
      </c>
      <c r="T1435">
        <v>170</v>
      </c>
    </row>
    <row r="1436" spans="1:20" x14ac:dyDescent="0.3">
      <c r="A1436">
        <v>1435</v>
      </c>
      <c r="B1436" t="s">
        <v>20</v>
      </c>
      <c r="C1436" t="s">
        <v>31</v>
      </c>
      <c r="D1436" t="s">
        <v>22</v>
      </c>
      <c r="E1436" t="s">
        <v>23</v>
      </c>
      <c r="F1436" t="s">
        <v>5</v>
      </c>
      <c r="H1436" t="s">
        <v>24</v>
      </c>
      <c r="I1436">
        <v>581053</v>
      </c>
      <c r="J1436">
        <v>582144</v>
      </c>
      <c r="K1436" t="s">
        <v>42</v>
      </c>
      <c r="R1436" t="s">
        <v>1487</v>
      </c>
      <c r="S1436">
        <v>1092</v>
      </c>
    </row>
    <row r="1437" spans="1:20" x14ac:dyDescent="0.3">
      <c r="A1437">
        <v>1436</v>
      </c>
      <c r="B1437" t="s">
        <v>28</v>
      </c>
      <c r="C1437" t="s">
        <v>33</v>
      </c>
      <c r="D1437" t="s">
        <v>22</v>
      </c>
      <c r="E1437" t="s">
        <v>23</v>
      </c>
      <c r="F1437" t="s">
        <v>5</v>
      </c>
      <c r="H1437" t="s">
        <v>24</v>
      </c>
      <c r="I1437">
        <v>581053</v>
      </c>
      <c r="J1437">
        <v>582144</v>
      </c>
      <c r="K1437" t="s">
        <v>42</v>
      </c>
      <c r="L1437" t="s">
        <v>1488</v>
      </c>
      <c r="O1437" t="s">
        <v>38</v>
      </c>
      <c r="R1437" t="s">
        <v>1487</v>
      </c>
      <c r="S1437">
        <v>1092</v>
      </c>
      <c r="T1437">
        <v>363</v>
      </c>
    </row>
    <row r="1438" spans="1:20" x14ac:dyDescent="0.3">
      <c r="A1438">
        <v>1437</v>
      </c>
      <c r="B1438" t="s">
        <v>20</v>
      </c>
      <c r="C1438" t="s">
        <v>31</v>
      </c>
      <c r="D1438" t="s">
        <v>22</v>
      </c>
      <c r="E1438" t="s">
        <v>23</v>
      </c>
      <c r="F1438" t="s">
        <v>5</v>
      </c>
      <c r="H1438" t="s">
        <v>24</v>
      </c>
      <c r="I1438">
        <v>582165</v>
      </c>
      <c r="J1438">
        <v>583610</v>
      </c>
      <c r="K1438" t="s">
        <v>42</v>
      </c>
      <c r="R1438" t="s">
        <v>1489</v>
      </c>
      <c r="S1438">
        <v>1446</v>
      </c>
    </row>
    <row r="1439" spans="1:20" x14ac:dyDescent="0.3">
      <c r="A1439">
        <v>1438</v>
      </c>
      <c r="B1439" t="s">
        <v>28</v>
      </c>
      <c r="C1439" t="s">
        <v>33</v>
      </c>
      <c r="D1439" t="s">
        <v>22</v>
      </c>
      <c r="E1439" t="s">
        <v>23</v>
      </c>
      <c r="F1439" t="s">
        <v>5</v>
      </c>
      <c r="H1439" t="s">
        <v>24</v>
      </c>
      <c r="I1439">
        <v>582165</v>
      </c>
      <c r="J1439">
        <v>583610</v>
      </c>
      <c r="K1439" t="s">
        <v>42</v>
      </c>
      <c r="L1439" t="s">
        <v>1490</v>
      </c>
      <c r="O1439" t="s">
        <v>938</v>
      </c>
      <c r="R1439" t="s">
        <v>1489</v>
      </c>
      <c r="S1439">
        <v>1446</v>
      </c>
      <c r="T1439">
        <v>481</v>
      </c>
    </row>
    <row r="1440" spans="1:20" x14ac:dyDescent="0.3">
      <c r="A1440">
        <v>1439</v>
      </c>
      <c r="B1440" t="s">
        <v>20</v>
      </c>
      <c r="C1440" t="s">
        <v>31</v>
      </c>
      <c r="D1440" t="s">
        <v>22</v>
      </c>
      <c r="E1440" t="s">
        <v>23</v>
      </c>
      <c r="F1440" t="s">
        <v>5</v>
      </c>
      <c r="H1440" t="s">
        <v>24</v>
      </c>
      <c r="I1440">
        <v>583607</v>
      </c>
      <c r="J1440">
        <v>583789</v>
      </c>
      <c r="K1440" t="s">
        <v>42</v>
      </c>
      <c r="R1440" t="s">
        <v>1491</v>
      </c>
      <c r="S1440">
        <v>183</v>
      </c>
    </row>
    <row r="1441" spans="1:20" x14ac:dyDescent="0.3">
      <c r="A1441">
        <v>1440</v>
      </c>
      <c r="B1441" t="s">
        <v>28</v>
      </c>
      <c r="C1441" t="s">
        <v>33</v>
      </c>
      <c r="D1441" t="s">
        <v>22</v>
      </c>
      <c r="E1441" t="s">
        <v>23</v>
      </c>
      <c r="F1441" t="s">
        <v>5</v>
      </c>
      <c r="H1441" t="s">
        <v>24</v>
      </c>
      <c r="I1441">
        <v>583607</v>
      </c>
      <c r="J1441">
        <v>583789</v>
      </c>
      <c r="K1441" t="s">
        <v>42</v>
      </c>
      <c r="L1441" t="s">
        <v>1492</v>
      </c>
      <c r="O1441" t="s">
        <v>38</v>
      </c>
      <c r="R1441" t="s">
        <v>1491</v>
      </c>
      <c r="S1441">
        <v>183</v>
      </c>
      <c r="T1441">
        <v>60</v>
      </c>
    </row>
    <row r="1442" spans="1:20" x14ac:dyDescent="0.3">
      <c r="A1442">
        <v>1441</v>
      </c>
      <c r="B1442" t="s">
        <v>20</v>
      </c>
      <c r="C1442" t="s">
        <v>31</v>
      </c>
      <c r="D1442" t="s">
        <v>22</v>
      </c>
      <c r="E1442" t="s">
        <v>23</v>
      </c>
      <c r="F1442" t="s">
        <v>5</v>
      </c>
      <c r="H1442" t="s">
        <v>24</v>
      </c>
      <c r="I1442">
        <v>583789</v>
      </c>
      <c r="J1442">
        <v>585255</v>
      </c>
      <c r="K1442" t="s">
        <v>42</v>
      </c>
      <c r="R1442" t="s">
        <v>1493</v>
      </c>
      <c r="S1442">
        <v>1467</v>
      </c>
    </row>
    <row r="1443" spans="1:20" x14ac:dyDescent="0.3">
      <c r="A1443">
        <v>1442</v>
      </c>
      <c r="B1443" t="s">
        <v>28</v>
      </c>
      <c r="C1443" t="s">
        <v>33</v>
      </c>
      <c r="D1443" t="s">
        <v>22</v>
      </c>
      <c r="E1443" t="s">
        <v>23</v>
      </c>
      <c r="F1443" t="s">
        <v>5</v>
      </c>
      <c r="H1443" t="s">
        <v>24</v>
      </c>
      <c r="I1443">
        <v>583789</v>
      </c>
      <c r="J1443">
        <v>585255</v>
      </c>
      <c r="K1443" t="s">
        <v>42</v>
      </c>
      <c r="L1443" t="s">
        <v>1494</v>
      </c>
      <c r="O1443" t="s">
        <v>1495</v>
      </c>
      <c r="R1443" t="s">
        <v>1493</v>
      </c>
      <c r="S1443">
        <v>1467</v>
      </c>
      <c r="T1443">
        <v>488</v>
      </c>
    </row>
    <row r="1444" spans="1:20" x14ac:dyDescent="0.3">
      <c r="A1444">
        <v>1443</v>
      </c>
      <c r="B1444" t="s">
        <v>20</v>
      </c>
      <c r="C1444" t="s">
        <v>31</v>
      </c>
      <c r="D1444" t="s">
        <v>22</v>
      </c>
      <c r="E1444" t="s">
        <v>23</v>
      </c>
      <c r="F1444" t="s">
        <v>5</v>
      </c>
      <c r="H1444" t="s">
        <v>24</v>
      </c>
      <c r="I1444">
        <v>585256</v>
      </c>
      <c r="J1444">
        <v>586794</v>
      </c>
      <c r="K1444" t="s">
        <v>42</v>
      </c>
      <c r="R1444" t="s">
        <v>1496</v>
      </c>
      <c r="S1444">
        <v>1539</v>
      </c>
    </row>
    <row r="1445" spans="1:20" x14ac:dyDescent="0.3">
      <c r="A1445">
        <v>1444</v>
      </c>
      <c r="B1445" t="s">
        <v>28</v>
      </c>
      <c r="C1445" t="s">
        <v>33</v>
      </c>
      <c r="D1445" t="s">
        <v>22</v>
      </c>
      <c r="E1445" t="s">
        <v>23</v>
      </c>
      <c r="F1445" t="s">
        <v>5</v>
      </c>
      <c r="H1445" t="s">
        <v>24</v>
      </c>
      <c r="I1445">
        <v>585256</v>
      </c>
      <c r="J1445">
        <v>586794</v>
      </c>
      <c r="K1445" t="s">
        <v>42</v>
      </c>
      <c r="L1445" t="s">
        <v>1497</v>
      </c>
      <c r="O1445" t="s">
        <v>1498</v>
      </c>
      <c r="R1445" t="s">
        <v>1496</v>
      </c>
      <c r="S1445">
        <v>1539</v>
      </c>
      <c r="T1445">
        <v>512</v>
      </c>
    </row>
    <row r="1446" spans="1:20" x14ac:dyDescent="0.3">
      <c r="A1446">
        <v>1445</v>
      </c>
      <c r="B1446" t="s">
        <v>20</v>
      </c>
      <c r="C1446" t="s">
        <v>31</v>
      </c>
      <c r="D1446" t="s">
        <v>22</v>
      </c>
      <c r="E1446" t="s">
        <v>23</v>
      </c>
      <c r="F1446" t="s">
        <v>5</v>
      </c>
      <c r="H1446" t="s">
        <v>24</v>
      </c>
      <c r="I1446">
        <v>586954</v>
      </c>
      <c r="J1446">
        <v>588150</v>
      </c>
      <c r="K1446" t="s">
        <v>42</v>
      </c>
      <c r="R1446" t="s">
        <v>1499</v>
      </c>
      <c r="S1446">
        <v>1197</v>
      </c>
    </row>
    <row r="1447" spans="1:20" x14ac:dyDescent="0.3">
      <c r="A1447">
        <v>1446</v>
      </c>
      <c r="B1447" t="s">
        <v>28</v>
      </c>
      <c r="C1447" t="s">
        <v>33</v>
      </c>
      <c r="D1447" t="s">
        <v>22</v>
      </c>
      <c r="E1447" t="s">
        <v>23</v>
      </c>
      <c r="F1447" t="s">
        <v>5</v>
      </c>
      <c r="H1447" t="s">
        <v>24</v>
      </c>
      <c r="I1447">
        <v>586954</v>
      </c>
      <c r="J1447">
        <v>588150</v>
      </c>
      <c r="K1447" t="s">
        <v>42</v>
      </c>
      <c r="L1447" t="s">
        <v>1500</v>
      </c>
      <c r="O1447" t="s">
        <v>1501</v>
      </c>
      <c r="R1447" t="s">
        <v>1499</v>
      </c>
      <c r="S1447">
        <v>1197</v>
      </c>
      <c r="T1447">
        <v>398</v>
      </c>
    </row>
    <row r="1448" spans="1:20" x14ac:dyDescent="0.3">
      <c r="A1448">
        <v>1447</v>
      </c>
      <c r="B1448" t="s">
        <v>20</v>
      </c>
      <c r="C1448" t="s">
        <v>31</v>
      </c>
      <c r="D1448" t="s">
        <v>22</v>
      </c>
      <c r="E1448" t="s">
        <v>23</v>
      </c>
      <c r="F1448" t="s">
        <v>5</v>
      </c>
      <c r="H1448" t="s">
        <v>24</v>
      </c>
      <c r="I1448">
        <v>588152</v>
      </c>
      <c r="J1448">
        <v>588625</v>
      </c>
      <c r="K1448" t="s">
        <v>42</v>
      </c>
      <c r="R1448" t="s">
        <v>1502</v>
      </c>
      <c r="S1448">
        <v>474</v>
      </c>
    </row>
    <row r="1449" spans="1:20" x14ac:dyDescent="0.3">
      <c r="A1449">
        <v>1448</v>
      </c>
      <c r="B1449" t="s">
        <v>28</v>
      </c>
      <c r="C1449" t="s">
        <v>33</v>
      </c>
      <c r="D1449" t="s">
        <v>22</v>
      </c>
      <c r="E1449" t="s">
        <v>23</v>
      </c>
      <c r="F1449" t="s">
        <v>5</v>
      </c>
      <c r="H1449" t="s">
        <v>24</v>
      </c>
      <c r="I1449">
        <v>588152</v>
      </c>
      <c r="J1449">
        <v>588625</v>
      </c>
      <c r="K1449" t="s">
        <v>42</v>
      </c>
      <c r="L1449" t="s">
        <v>1503</v>
      </c>
      <c r="O1449" t="s">
        <v>1504</v>
      </c>
      <c r="R1449" t="s">
        <v>1502</v>
      </c>
      <c r="S1449">
        <v>474</v>
      </c>
      <c r="T1449">
        <v>157</v>
      </c>
    </row>
    <row r="1450" spans="1:20" x14ac:dyDescent="0.3">
      <c r="A1450">
        <v>1449</v>
      </c>
      <c r="B1450" t="s">
        <v>20</v>
      </c>
      <c r="C1450" t="s">
        <v>31</v>
      </c>
      <c r="D1450" t="s">
        <v>22</v>
      </c>
      <c r="E1450" t="s">
        <v>23</v>
      </c>
      <c r="F1450" t="s">
        <v>5</v>
      </c>
      <c r="H1450" t="s">
        <v>24</v>
      </c>
      <c r="I1450">
        <v>588777</v>
      </c>
      <c r="J1450">
        <v>592031</v>
      </c>
      <c r="K1450" t="s">
        <v>42</v>
      </c>
      <c r="R1450" t="s">
        <v>1505</v>
      </c>
      <c r="S1450">
        <v>3255</v>
      </c>
    </row>
    <row r="1451" spans="1:20" x14ac:dyDescent="0.3">
      <c r="A1451">
        <v>1450</v>
      </c>
      <c r="B1451" t="s">
        <v>28</v>
      </c>
      <c r="C1451" t="s">
        <v>33</v>
      </c>
      <c r="D1451" t="s">
        <v>22</v>
      </c>
      <c r="E1451" t="s">
        <v>23</v>
      </c>
      <c r="F1451" t="s">
        <v>5</v>
      </c>
      <c r="H1451" t="s">
        <v>24</v>
      </c>
      <c r="I1451">
        <v>588777</v>
      </c>
      <c r="J1451">
        <v>592031</v>
      </c>
      <c r="K1451" t="s">
        <v>42</v>
      </c>
      <c r="L1451" t="s">
        <v>1506</v>
      </c>
      <c r="O1451" t="s">
        <v>1507</v>
      </c>
      <c r="R1451" t="s">
        <v>1505</v>
      </c>
      <c r="S1451">
        <v>3255</v>
      </c>
      <c r="T1451">
        <v>1084</v>
      </c>
    </row>
    <row r="1452" spans="1:20" x14ac:dyDescent="0.3">
      <c r="A1452">
        <v>1451</v>
      </c>
      <c r="B1452" t="s">
        <v>20</v>
      </c>
      <c r="C1452" t="s">
        <v>31</v>
      </c>
      <c r="D1452" t="s">
        <v>22</v>
      </c>
      <c r="E1452" t="s">
        <v>23</v>
      </c>
      <c r="F1452" t="s">
        <v>5</v>
      </c>
      <c r="H1452" t="s">
        <v>24</v>
      </c>
      <c r="I1452">
        <v>592048</v>
      </c>
      <c r="J1452">
        <v>593448</v>
      </c>
      <c r="K1452" t="s">
        <v>42</v>
      </c>
      <c r="R1452" t="s">
        <v>1508</v>
      </c>
      <c r="S1452">
        <v>1401</v>
      </c>
    </row>
    <row r="1453" spans="1:20" x14ac:dyDescent="0.3">
      <c r="A1453">
        <v>1452</v>
      </c>
      <c r="B1453" t="s">
        <v>28</v>
      </c>
      <c r="C1453" t="s">
        <v>33</v>
      </c>
      <c r="D1453" t="s">
        <v>22</v>
      </c>
      <c r="E1453" t="s">
        <v>23</v>
      </c>
      <c r="F1453" t="s">
        <v>5</v>
      </c>
      <c r="H1453" t="s">
        <v>24</v>
      </c>
      <c r="I1453">
        <v>592048</v>
      </c>
      <c r="J1453">
        <v>593448</v>
      </c>
      <c r="K1453" t="s">
        <v>42</v>
      </c>
      <c r="L1453" t="s">
        <v>1509</v>
      </c>
      <c r="O1453" t="s">
        <v>1510</v>
      </c>
      <c r="R1453" t="s">
        <v>1508</v>
      </c>
      <c r="S1453">
        <v>1401</v>
      </c>
      <c r="T1453">
        <v>466</v>
      </c>
    </row>
    <row r="1454" spans="1:20" x14ac:dyDescent="0.3">
      <c r="A1454">
        <v>1453</v>
      </c>
      <c r="B1454" t="s">
        <v>20</v>
      </c>
      <c r="C1454" t="s">
        <v>31</v>
      </c>
      <c r="D1454" t="s">
        <v>22</v>
      </c>
      <c r="E1454" t="s">
        <v>23</v>
      </c>
      <c r="F1454" t="s">
        <v>5</v>
      </c>
      <c r="H1454" t="s">
        <v>24</v>
      </c>
      <c r="I1454">
        <v>593683</v>
      </c>
      <c r="J1454">
        <v>594138</v>
      </c>
      <c r="K1454" t="s">
        <v>25</v>
      </c>
      <c r="R1454" t="s">
        <v>1511</v>
      </c>
      <c r="S1454">
        <v>456</v>
      </c>
    </row>
    <row r="1455" spans="1:20" x14ac:dyDescent="0.3">
      <c r="A1455">
        <v>1454</v>
      </c>
      <c r="B1455" t="s">
        <v>28</v>
      </c>
      <c r="C1455" t="s">
        <v>33</v>
      </c>
      <c r="D1455" t="s">
        <v>22</v>
      </c>
      <c r="E1455" t="s">
        <v>23</v>
      </c>
      <c r="F1455" t="s">
        <v>5</v>
      </c>
      <c r="H1455" t="s">
        <v>24</v>
      </c>
      <c r="I1455">
        <v>593683</v>
      </c>
      <c r="J1455">
        <v>594138</v>
      </c>
      <c r="K1455" t="s">
        <v>25</v>
      </c>
      <c r="L1455" t="s">
        <v>1512</v>
      </c>
      <c r="O1455" t="s">
        <v>1513</v>
      </c>
      <c r="R1455" t="s">
        <v>1511</v>
      </c>
      <c r="S1455">
        <v>456</v>
      </c>
      <c r="T1455">
        <v>151</v>
      </c>
    </row>
    <row r="1456" spans="1:20" x14ac:dyDescent="0.3">
      <c r="A1456">
        <v>1455</v>
      </c>
      <c r="B1456" t="s">
        <v>20</v>
      </c>
      <c r="C1456" t="s">
        <v>31</v>
      </c>
      <c r="D1456" t="s">
        <v>22</v>
      </c>
      <c r="E1456" t="s">
        <v>23</v>
      </c>
      <c r="F1456" t="s">
        <v>5</v>
      </c>
      <c r="H1456" t="s">
        <v>24</v>
      </c>
      <c r="I1456">
        <v>594236</v>
      </c>
      <c r="J1456">
        <v>596077</v>
      </c>
      <c r="K1456" t="s">
        <v>25</v>
      </c>
      <c r="R1456" t="s">
        <v>1514</v>
      </c>
      <c r="S1456">
        <v>1842</v>
      </c>
    </row>
    <row r="1457" spans="1:20" x14ac:dyDescent="0.3">
      <c r="A1457">
        <v>1456</v>
      </c>
      <c r="B1457" t="s">
        <v>28</v>
      </c>
      <c r="C1457" t="s">
        <v>33</v>
      </c>
      <c r="D1457" t="s">
        <v>22</v>
      </c>
      <c r="E1457" t="s">
        <v>23</v>
      </c>
      <c r="F1457" t="s">
        <v>5</v>
      </c>
      <c r="H1457" t="s">
        <v>24</v>
      </c>
      <c r="I1457">
        <v>594236</v>
      </c>
      <c r="J1457">
        <v>596077</v>
      </c>
      <c r="K1457" t="s">
        <v>25</v>
      </c>
      <c r="L1457" t="s">
        <v>1515</v>
      </c>
      <c r="O1457" t="s">
        <v>1516</v>
      </c>
      <c r="R1457" t="s">
        <v>1514</v>
      </c>
      <c r="S1457">
        <v>1842</v>
      </c>
      <c r="T1457">
        <v>613</v>
      </c>
    </row>
    <row r="1458" spans="1:20" x14ac:dyDescent="0.3">
      <c r="A1458">
        <v>1457</v>
      </c>
      <c r="B1458" t="s">
        <v>20</v>
      </c>
      <c r="C1458" t="s">
        <v>31</v>
      </c>
      <c r="D1458" t="s">
        <v>22</v>
      </c>
      <c r="E1458" t="s">
        <v>23</v>
      </c>
      <c r="F1458" t="s">
        <v>5</v>
      </c>
      <c r="H1458" t="s">
        <v>24</v>
      </c>
      <c r="I1458">
        <v>596223</v>
      </c>
      <c r="J1458">
        <v>598208</v>
      </c>
      <c r="K1458" t="s">
        <v>25</v>
      </c>
      <c r="R1458" t="s">
        <v>1517</v>
      </c>
      <c r="S1458">
        <v>1986</v>
      </c>
    </row>
    <row r="1459" spans="1:20" x14ac:dyDescent="0.3">
      <c r="A1459">
        <v>1458</v>
      </c>
      <c r="B1459" t="s">
        <v>28</v>
      </c>
      <c r="C1459" t="s">
        <v>33</v>
      </c>
      <c r="D1459" t="s">
        <v>22</v>
      </c>
      <c r="E1459" t="s">
        <v>23</v>
      </c>
      <c r="F1459" t="s">
        <v>5</v>
      </c>
      <c r="H1459" t="s">
        <v>24</v>
      </c>
      <c r="I1459">
        <v>596223</v>
      </c>
      <c r="J1459">
        <v>598208</v>
      </c>
      <c r="K1459" t="s">
        <v>25</v>
      </c>
      <c r="L1459" t="s">
        <v>1518</v>
      </c>
      <c r="O1459" t="s">
        <v>1519</v>
      </c>
      <c r="R1459" t="s">
        <v>1517</v>
      </c>
      <c r="S1459">
        <v>1986</v>
      </c>
      <c r="T1459">
        <v>661</v>
      </c>
    </row>
    <row r="1460" spans="1:20" x14ac:dyDescent="0.3">
      <c r="A1460">
        <v>1459</v>
      </c>
      <c r="B1460" t="s">
        <v>20</v>
      </c>
      <c r="C1460" t="s">
        <v>31</v>
      </c>
      <c r="D1460" t="s">
        <v>22</v>
      </c>
      <c r="E1460" t="s">
        <v>23</v>
      </c>
      <c r="F1460" t="s">
        <v>5</v>
      </c>
      <c r="H1460" t="s">
        <v>24</v>
      </c>
      <c r="I1460">
        <v>598198</v>
      </c>
      <c r="J1460">
        <v>598779</v>
      </c>
      <c r="K1460" t="s">
        <v>25</v>
      </c>
      <c r="R1460" t="s">
        <v>1520</v>
      </c>
      <c r="S1460">
        <v>582</v>
      </c>
    </row>
    <row r="1461" spans="1:20" x14ac:dyDescent="0.3">
      <c r="A1461">
        <v>1460</v>
      </c>
      <c r="B1461" t="s">
        <v>28</v>
      </c>
      <c r="C1461" t="s">
        <v>33</v>
      </c>
      <c r="D1461" t="s">
        <v>22</v>
      </c>
      <c r="E1461" t="s">
        <v>23</v>
      </c>
      <c r="F1461" t="s">
        <v>5</v>
      </c>
      <c r="H1461" t="s">
        <v>24</v>
      </c>
      <c r="I1461">
        <v>598198</v>
      </c>
      <c r="J1461">
        <v>598779</v>
      </c>
      <c r="K1461" t="s">
        <v>25</v>
      </c>
      <c r="L1461" t="s">
        <v>1521</v>
      </c>
      <c r="O1461" t="s">
        <v>1522</v>
      </c>
      <c r="R1461" t="s">
        <v>1520</v>
      </c>
      <c r="S1461">
        <v>582</v>
      </c>
      <c r="T1461">
        <v>193</v>
      </c>
    </row>
    <row r="1462" spans="1:20" x14ac:dyDescent="0.3">
      <c r="A1462">
        <v>1461</v>
      </c>
      <c r="B1462" t="s">
        <v>20</v>
      </c>
      <c r="C1462" t="s">
        <v>31</v>
      </c>
      <c r="D1462" t="s">
        <v>22</v>
      </c>
      <c r="E1462" t="s">
        <v>23</v>
      </c>
      <c r="F1462" t="s">
        <v>5</v>
      </c>
      <c r="H1462" t="s">
        <v>24</v>
      </c>
      <c r="I1462">
        <v>598946</v>
      </c>
      <c r="J1462">
        <v>599410</v>
      </c>
      <c r="K1462" t="s">
        <v>25</v>
      </c>
      <c r="R1462" t="s">
        <v>1523</v>
      </c>
      <c r="S1462">
        <v>465</v>
      </c>
    </row>
    <row r="1463" spans="1:20" x14ac:dyDescent="0.3">
      <c r="A1463">
        <v>1462</v>
      </c>
      <c r="B1463" t="s">
        <v>28</v>
      </c>
      <c r="C1463" t="s">
        <v>33</v>
      </c>
      <c r="D1463" t="s">
        <v>22</v>
      </c>
      <c r="E1463" t="s">
        <v>23</v>
      </c>
      <c r="F1463" t="s">
        <v>5</v>
      </c>
      <c r="H1463" t="s">
        <v>24</v>
      </c>
      <c r="I1463">
        <v>598946</v>
      </c>
      <c r="J1463">
        <v>599410</v>
      </c>
      <c r="K1463" t="s">
        <v>25</v>
      </c>
      <c r="L1463" t="s">
        <v>1524</v>
      </c>
      <c r="O1463" t="s">
        <v>1525</v>
      </c>
      <c r="R1463" t="s">
        <v>1523</v>
      </c>
      <c r="S1463">
        <v>465</v>
      </c>
      <c r="T1463">
        <v>154</v>
      </c>
    </row>
    <row r="1464" spans="1:20" x14ac:dyDescent="0.3">
      <c r="A1464">
        <v>1463</v>
      </c>
      <c r="B1464" t="s">
        <v>20</v>
      </c>
      <c r="C1464" t="s">
        <v>31</v>
      </c>
      <c r="D1464" t="s">
        <v>22</v>
      </c>
      <c r="E1464" t="s">
        <v>23</v>
      </c>
      <c r="F1464" t="s">
        <v>5</v>
      </c>
      <c r="H1464" t="s">
        <v>24</v>
      </c>
      <c r="I1464">
        <v>599417</v>
      </c>
      <c r="J1464">
        <v>599692</v>
      </c>
      <c r="K1464" t="s">
        <v>25</v>
      </c>
      <c r="R1464" t="s">
        <v>1526</v>
      </c>
      <c r="S1464">
        <v>276</v>
      </c>
    </row>
    <row r="1465" spans="1:20" x14ac:dyDescent="0.3">
      <c r="A1465">
        <v>1464</v>
      </c>
      <c r="B1465" t="s">
        <v>28</v>
      </c>
      <c r="C1465" t="s">
        <v>33</v>
      </c>
      <c r="D1465" t="s">
        <v>22</v>
      </c>
      <c r="E1465" t="s">
        <v>23</v>
      </c>
      <c r="F1465" t="s">
        <v>5</v>
      </c>
      <c r="H1465" t="s">
        <v>24</v>
      </c>
      <c r="I1465">
        <v>599417</v>
      </c>
      <c r="J1465">
        <v>599692</v>
      </c>
      <c r="K1465" t="s">
        <v>25</v>
      </c>
      <c r="L1465" t="s">
        <v>1527</v>
      </c>
      <c r="O1465" t="s">
        <v>1528</v>
      </c>
      <c r="R1465" t="s">
        <v>1526</v>
      </c>
      <c r="S1465">
        <v>276</v>
      </c>
      <c r="T1465">
        <v>91</v>
      </c>
    </row>
    <row r="1466" spans="1:20" x14ac:dyDescent="0.3">
      <c r="A1466">
        <v>1465</v>
      </c>
      <c r="B1466" t="s">
        <v>20</v>
      </c>
      <c r="C1466" t="s">
        <v>31</v>
      </c>
      <c r="D1466" t="s">
        <v>22</v>
      </c>
      <c r="E1466" t="s">
        <v>23</v>
      </c>
      <c r="F1466" t="s">
        <v>5</v>
      </c>
      <c r="H1466" t="s">
        <v>24</v>
      </c>
      <c r="I1466">
        <v>599704</v>
      </c>
      <c r="J1466">
        <v>600309</v>
      </c>
      <c r="K1466" t="s">
        <v>25</v>
      </c>
      <c r="R1466" t="s">
        <v>1529</v>
      </c>
      <c r="S1466">
        <v>606</v>
      </c>
    </row>
    <row r="1467" spans="1:20" x14ac:dyDescent="0.3">
      <c r="A1467">
        <v>1466</v>
      </c>
      <c r="B1467" t="s">
        <v>28</v>
      </c>
      <c r="C1467" t="s">
        <v>33</v>
      </c>
      <c r="D1467" t="s">
        <v>22</v>
      </c>
      <c r="E1467" t="s">
        <v>23</v>
      </c>
      <c r="F1467" t="s">
        <v>5</v>
      </c>
      <c r="H1467" t="s">
        <v>24</v>
      </c>
      <c r="I1467">
        <v>599704</v>
      </c>
      <c r="J1467">
        <v>600309</v>
      </c>
      <c r="K1467" t="s">
        <v>25</v>
      </c>
      <c r="L1467" t="s">
        <v>1530</v>
      </c>
      <c r="O1467" t="s">
        <v>1531</v>
      </c>
      <c r="R1467" t="s">
        <v>1529</v>
      </c>
      <c r="S1467">
        <v>606</v>
      </c>
      <c r="T1467">
        <v>201</v>
      </c>
    </row>
    <row r="1468" spans="1:20" x14ac:dyDescent="0.3">
      <c r="A1468">
        <v>1467</v>
      </c>
      <c r="B1468" t="s">
        <v>20</v>
      </c>
      <c r="C1468" t="s">
        <v>31</v>
      </c>
      <c r="D1468" t="s">
        <v>22</v>
      </c>
      <c r="E1468" t="s">
        <v>23</v>
      </c>
      <c r="F1468" t="s">
        <v>5</v>
      </c>
      <c r="H1468" t="s">
        <v>24</v>
      </c>
      <c r="I1468">
        <v>600409</v>
      </c>
      <c r="J1468">
        <v>601620</v>
      </c>
      <c r="K1468" t="s">
        <v>25</v>
      </c>
      <c r="R1468" t="s">
        <v>1532</v>
      </c>
      <c r="S1468">
        <v>1212</v>
      </c>
    </row>
    <row r="1469" spans="1:20" x14ac:dyDescent="0.3">
      <c r="A1469">
        <v>1468</v>
      </c>
      <c r="B1469" t="s">
        <v>28</v>
      </c>
      <c r="C1469" t="s">
        <v>33</v>
      </c>
      <c r="D1469" t="s">
        <v>22</v>
      </c>
      <c r="E1469" t="s">
        <v>23</v>
      </c>
      <c r="F1469" t="s">
        <v>5</v>
      </c>
      <c r="H1469" t="s">
        <v>24</v>
      </c>
      <c r="I1469">
        <v>600409</v>
      </c>
      <c r="J1469">
        <v>601620</v>
      </c>
      <c r="K1469" t="s">
        <v>25</v>
      </c>
      <c r="L1469" t="s">
        <v>1533</v>
      </c>
      <c r="O1469" t="s">
        <v>1534</v>
      </c>
      <c r="R1469" t="s">
        <v>1532</v>
      </c>
      <c r="S1469">
        <v>1212</v>
      </c>
      <c r="T1469">
        <v>403</v>
      </c>
    </row>
    <row r="1470" spans="1:20" x14ac:dyDescent="0.3">
      <c r="A1470">
        <v>1469</v>
      </c>
      <c r="B1470" t="s">
        <v>20</v>
      </c>
      <c r="C1470" t="s">
        <v>31</v>
      </c>
      <c r="D1470" t="s">
        <v>22</v>
      </c>
      <c r="E1470" t="s">
        <v>23</v>
      </c>
      <c r="F1470" t="s">
        <v>5</v>
      </c>
      <c r="H1470" t="s">
        <v>24</v>
      </c>
      <c r="I1470">
        <v>601627</v>
      </c>
      <c r="J1470">
        <v>602457</v>
      </c>
      <c r="K1470" t="s">
        <v>42</v>
      </c>
      <c r="R1470" t="s">
        <v>1535</v>
      </c>
      <c r="S1470">
        <v>831</v>
      </c>
    </row>
    <row r="1471" spans="1:20" x14ac:dyDescent="0.3">
      <c r="A1471">
        <v>1470</v>
      </c>
      <c r="B1471" t="s">
        <v>28</v>
      </c>
      <c r="C1471" t="s">
        <v>33</v>
      </c>
      <c r="D1471" t="s">
        <v>22</v>
      </c>
      <c r="E1471" t="s">
        <v>23</v>
      </c>
      <c r="F1471" t="s">
        <v>5</v>
      </c>
      <c r="H1471" t="s">
        <v>24</v>
      </c>
      <c r="I1471">
        <v>601627</v>
      </c>
      <c r="J1471">
        <v>602457</v>
      </c>
      <c r="K1471" t="s">
        <v>42</v>
      </c>
      <c r="L1471" t="s">
        <v>1536</v>
      </c>
      <c r="O1471" t="s">
        <v>1537</v>
      </c>
      <c r="R1471" t="s">
        <v>1535</v>
      </c>
      <c r="S1471">
        <v>831</v>
      </c>
      <c r="T1471">
        <v>276</v>
      </c>
    </row>
    <row r="1472" spans="1:20" x14ac:dyDescent="0.3">
      <c r="A1472">
        <v>1471</v>
      </c>
      <c r="B1472" t="s">
        <v>20</v>
      </c>
      <c r="C1472" t="s">
        <v>31</v>
      </c>
      <c r="D1472" t="s">
        <v>22</v>
      </c>
      <c r="E1472" t="s">
        <v>23</v>
      </c>
      <c r="F1472" t="s">
        <v>5</v>
      </c>
      <c r="H1472" t="s">
        <v>24</v>
      </c>
      <c r="I1472">
        <v>602462</v>
      </c>
      <c r="J1472">
        <v>603826</v>
      </c>
      <c r="K1472" t="s">
        <v>42</v>
      </c>
      <c r="R1472" t="s">
        <v>1538</v>
      </c>
      <c r="S1472">
        <v>1365</v>
      </c>
    </row>
    <row r="1473" spans="1:20" x14ac:dyDescent="0.3">
      <c r="A1473">
        <v>1472</v>
      </c>
      <c r="B1473" t="s">
        <v>28</v>
      </c>
      <c r="C1473" t="s">
        <v>33</v>
      </c>
      <c r="D1473" t="s">
        <v>22</v>
      </c>
      <c r="E1473" t="s">
        <v>23</v>
      </c>
      <c r="F1473" t="s">
        <v>5</v>
      </c>
      <c r="H1473" t="s">
        <v>24</v>
      </c>
      <c r="I1473">
        <v>602462</v>
      </c>
      <c r="J1473">
        <v>603826</v>
      </c>
      <c r="K1473" t="s">
        <v>42</v>
      </c>
      <c r="L1473" t="s">
        <v>1539</v>
      </c>
      <c r="O1473" t="s">
        <v>1540</v>
      </c>
      <c r="R1473" t="s">
        <v>1538</v>
      </c>
      <c r="S1473">
        <v>1365</v>
      </c>
      <c r="T1473">
        <v>454</v>
      </c>
    </row>
    <row r="1474" spans="1:20" x14ac:dyDescent="0.3">
      <c r="A1474">
        <v>1473</v>
      </c>
      <c r="B1474" t="s">
        <v>20</v>
      </c>
      <c r="C1474" t="s">
        <v>31</v>
      </c>
      <c r="D1474" t="s">
        <v>22</v>
      </c>
      <c r="E1474" t="s">
        <v>23</v>
      </c>
      <c r="F1474" t="s">
        <v>5</v>
      </c>
      <c r="H1474" t="s">
        <v>24</v>
      </c>
      <c r="I1474">
        <v>603908</v>
      </c>
      <c r="J1474">
        <v>606241</v>
      </c>
      <c r="K1474" t="s">
        <v>42</v>
      </c>
      <c r="R1474" t="s">
        <v>1541</v>
      </c>
      <c r="S1474">
        <v>2334</v>
      </c>
    </row>
    <row r="1475" spans="1:20" x14ac:dyDescent="0.3">
      <c r="A1475">
        <v>1474</v>
      </c>
      <c r="B1475" t="s">
        <v>28</v>
      </c>
      <c r="C1475" t="s">
        <v>33</v>
      </c>
      <c r="D1475" t="s">
        <v>22</v>
      </c>
      <c r="E1475" t="s">
        <v>23</v>
      </c>
      <c r="F1475" t="s">
        <v>5</v>
      </c>
      <c r="H1475" t="s">
        <v>24</v>
      </c>
      <c r="I1475">
        <v>603908</v>
      </c>
      <c r="J1475">
        <v>606241</v>
      </c>
      <c r="K1475" t="s">
        <v>42</v>
      </c>
      <c r="L1475" t="s">
        <v>1542</v>
      </c>
      <c r="O1475" t="s">
        <v>1543</v>
      </c>
      <c r="R1475" t="s">
        <v>1541</v>
      </c>
      <c r="S1475">
        <v>2334</v>
      </c>
      <c r="T1475">
        <v>777</v>
      </c>
    </row>
    <row r="1476" spans="1:20" x14ac:dyDescent="0.3">
      <c r="A1476">
        <v>1475</v>
      </c>
      <c r="B1476" t="s">
        <v>20</v>
      </c>
      <c r="C1476" t="s">
        <v>31</v>
      </c>
      <c r="D1476" t="s">
        <v>22</v>
      </c>
      <c r="E1476" t="s">
        <v>23</v>
      </c>
      <c r="F1476" t="s">
        <v>5</v>
      </c>
      <c r="H1476" t="s">
        <v>24</v>
      </c>
      <c r="I1476">
        <v>606242</v>
      </c>
      <c r="J1476">
        <v>607354</v>
      </c>
      <c r="K1476" t="s">
        <v>42</v>
      </c>
      <c r="R1476" t="s">
        <v>1544</v>
      </c>
      <c r="S1476">
        <v>1113</v>
      </c>
    </row>
    <row r="1477" spans="1:20" x14ac:dyDescent="0.3">
      <c r="A1477">
        <v>1476</v>
      </c>
      <c r="B1477" t="s">
        <v>28</v>
      </c>
      <c r="C1477" t="s">
        <v>33</v>
      </c>
      <c r="D1477" t="s">
        <v>22</v>
      </c>
      <c r="E1477" t="s">
        <v>23</v>
      </c>
      <c r="F1477" t="s">
        <v>5</v>
      </c>
      <c r="H1477" t="s">
        <v>24</v>
      </c>
      <c r="I1477">
        <v>606242</v>
      </c>
      <c r="J1477">
        <v>607354</v>
      </c>
      <c r="K1477" t="s">
        <v>42</v>
      </c>
      <c r="L1477" t="s">
        <v>1545</v>
      </c>
      <c r="O1477" t="s">
        <v>1546</v>
      </c>
      <c r="R1477" t="s">
        <v>1544</v>
      </c>
      <c r="S1477">
        <v>1113</v>
      </c>
      <c r="T1477">
        <v>370</v>
      </c>
    </row>
    <row r="1478" spans="1:20" x14ac:dyDescent="0.3">
      <c r="A1478">
        <v>1477</v>
      </c>
      <c r="B1478" t="s">
        <v>20</v>
      </c>
      <c r="C1478" t="s">
        <v>31</v>
      </c>
      <c r="D1478" t="s">
        <v>22</v>
      </c>
      <c r="E1478" t="s">
        <v>23</v>
      </c>
      <c r="F1478" t="s">
        <v>5</v>
      </c>
      <c r="H1478" t="s">
        <v>24</v>
      </c>
      <c r="I1478">
        <v>607371</v>
      </c>
      <c r="J1478">
        <v>608525</v>
      </c>
      <c r="K1478" t="s">
        <v>42</v>
      </c>
      <c r="R1478" t="s">
        <v>1547</v>
      </c>
      <c r="S1478">
        <v>1155</v>
      </c>
    </row>
    <row r="1479" spans="1:20" x14ac:dyDescent="0.3">
      <c r="A1479">
        <v>1478</v>
      </c>
      <c r="B1479" t="s">
        <v>28</v>
      </c>
      <c r="C1479" t="s">
        <v>33</v>
      </c>
      <c r="D1479" t="s">
        <v>22</v>
      </c>
      <c r="E1479" t="s">
        <v>23</v>
      </c>
      <c r="F1479" t="s">
        <v>5</v>
      </c>
      <c r="H1479" t="s">
        <v>24</v>
      </c>
      <c r="I1479">
        <v>607371</v>
      </c>
      <c r="J1479">
        <v>608525</v>
      </c>
      <c r="K1479" t="s">
        <v>42</v>
      </c>
      <c r="L1479" t="s">
        <v>1548</v>
      </c>
      <c r="O1479" t="s">
        <v>1549</v>
      </c>
      <c r="R1479" t="s">
        <v>1547</v>
      </c>
      <c r="S1479">
        <v>1155</v>
      </c>
      <c r="T1479">
        <v>384</v>
      </c>
    </row>
    <row r="1480" spans="1:20" x14ac:dyDescent="0.3">
      <c r="A1480">
        <v>1479</v>
      </c>
      <c r="B1480" t="s">
        <v>20</v>
      </c>
      <c r="C1480" t="s">
        <v>31</v>
      </c>
      <c r="D1480" t="s">
        <v>22</v>
      </c>
      <c r="E1480" t="s">
        <v>23</v>
      </c>
      <c r="F1480" t="s">
        <v>5</v>
      </c>
      <c r="H1480" t="s">
        <v>24</v>
      </c>
      <c r="I1480">
        <v>608688</v>
      </c>
      <c r="J1480">
        <v>610349</v>
      </c>
      <c r="K1480" t="s">
        <v>42</v>
      </c>
      <c r="R1480" t="s">
        <v>1550</v>
      </c>
      <c r="S1480">
        <v>1662</v>
      </c>
    </row>
    <row r="1481" spans="1:20" x14ac:dyDescent="0.3">
      <c r="A1481">
        <v>1480</v>
      </c>
      <c r="B1481" t="s">
        <v>28</v>
      </c>
      <c r="C1481" t="s">
        <v>33</v>
      </c>
      <c r="D1481" t="s">
        <v>22</v>
      </c>
      <c r="E1481" t="s">
        <v>23</v>
      </c>
      <c r="F1481" t="s">
        <v>5</v>
      </c>
      <c r="H1481" t="s">
        <v>24</v>
      </c>
      <c r="I1481">
        <v>608688</v>
      </c>
      <c r="J1481">
        <v>610349</v>
      </c>
      <c r="K1481" t="s">
        <v>42</v>
      </c>
      <c r="L1481" t="s">
        <v>1551</v>
      </c>
      <c r="O1481" t="s">
        <v>38</v>
      </c>
      <c r="R1481" t="s">
        <v>1550</v>
      </c>
      <c r="S1481">
        <v>1662</v>
      </c>
      <c r="T1481">
        <v>553</v>
      </c>
    </row>
    <row r="1482" spans="1:20" x14ac:dyDescent="0.3">
      <c r="A1482">
        <v>1481</v>
      </c>
      <c r="B1482" t="s">
        <v>20</v>
      </c>
      <c r="C1482" t="s">
        <v>31</v>
      </c>
      <c r="D1482" t="s">
        <v>22</v>
      </c>
      <c r="E1482" t="s">
        <v>23</v>
      </c>
      <c r="F1482" t="s">
        <v>5</v>
      </c>
      <c r="H1482" t="s">
        <v>24</v>
      </c>
      <c r="I1482">
        <v>610970</v>
      </c>
      <c r="J1482">
        <v>612787</v>
      </c>
      <c r="K1482" t="s">
        <v>25</v>
      </c>
      <c r="R1482" t="s">
        <v>1552</v>
      </c>
      <c r="S1482">
        <v>1818</v>
      </c>
    </row>
    <row r="1483" spans="1:20" x14ac:dyDescent="0.3">
      <c r="A1483">
        <v>1482</v>
      </c>
      <c r="B1483" t="s">
        <v>28</v>
      </c>
      <c r="C1483" t="s">
        <v>33</v>
      </c>
      <c r="D1483" t="s">
        <v>22</v>
      </c>
      <c r="E1483" t="s">
        <v>23</v>
      </c>
      <c r="F1483" t="s">
        <v>5</v>
      </c>
      <c r="H1483" t="s">
        <v>24</v>
      </c>
      <c r="I1483">
        <v>610970</v>
      </c>
      <c r="J1483">
        <v>612787</v>
      </c>
      <c r="K1483" t="s">
        <v>25</v>
      </c>
      <c r="L1483" t="s">
        <v>1553</v>
      </c>
      <c r="O1483" t="s">
        <v>1429</v>
      </c>
      <c r="R1483" t="s">
        <v>1552</v>
      </c>
      <c r="S1483">
        <v>1818</v>
      </c>
      <c r="T1483">
        <v>605</v>
      </c>
    </row>
    <row r="1484" spans="1:20" x14ac:dyDescent="0.3">
      <c r="A1484">
        <v>1483</v>
      </c>
      <c r="B1484" t="s">
        <v>20</v>
      </c>
      <c r="C1484" t="s">
        <v>31</v>
      </c>
      <c r="D1484" t="s">
        <v>22</v>
      </c>
      <c r="E1484" t="s">
        <v>23</v>
      </c>
      <c r="F1484" t="s">
        <v>5</v>
      </c>
      <c r="H1484" t="s">
        <v>24</v>
      </c>
      <c r="I1484">
        <v>612787</v>
      </c>
      <c r="J1484">
        <v>613506</v>
      </c>
      <c r="K1484" t="s">
        <v>25</v>
      </c>
      <c r="R1484" t="s">
        <v>1554</v>
      </c>
      <c r="S1484">
        <v>720</v>
      </c>
    </row>
    <row r="1485" spans="1:20" x14ac:dyDescent="0.3">
      <c r="A1485">
        <v>1484</v>
      </c>
      <c r="B1485" t="s">
        <v>28</v>
      </c>
      <c r="C1485" t="s">
        <v>33</v>
      </c>
      <c r="D1485" t="s">
        <v>22</v>
      </c>
      <c r="E1485" t="s">
        <v>23</v>
      </c>
      <c r="F1485" t="s">
        <v>5</v>
      </c>
      <c r="H1485" t="s">
        <v>24</v>
      </c>
      <c r="I1485">
        <v>612787</v>
      </c>
      <c r="J1485">
        <v>613506</v>
      </c>
      <c r="K1485" t="s">
        <v>25</v>
      </c>
      <c r="L1485" t="s">
        <v>1555</v>
      </c>
      <c r="O1485" t="s">
        <v>819</v>
      </c>
      <c r="R1485" t="s">
        <v>1554</v>
      </c>
      <c r="S1485">
        <v>720</v>
      </c>
      <c r="T1485">
        <v>239</v>
      </c>
    </row>
    <row r="1486" spans="1:20" x14ac:dyDescent="0.3">
      <c r="A1486">
        <v>1485</v>
      </c>
      <c r="B1486" t="s">
        <v>20</v>
      </c>
      <c r="C1486" t="s">
        <v>31</v>
      </c>
      <c r="D1486" t="s">
        <v>22</v>
      </c>
      <c r="E1486" t="s">
        <v>23</v>
      </c>
      <c r="F1486" t="s">
        <v>5</v>
      </c>
      <c r="H1486" t="s">
        <v>24</v>
      </c>
      <c r="I1486">
        <v>613610</v>
      </c>
      <c r="J1486">
        <v>613936</v>
      </c>
      <c r="K1486" t="s">
        <v>42</v>
      </c>
      <c r="R1486" t="s">
        <v>1556</v>
      </c>
      <c r="S1486">
        <v>327</v>
      </c>
    </row>
    <row r="1487" spans="1:20" x14ac:dyDescent="0.3">
      <c r="A1487">
        <v>1486</v>
      </c>
      <c r="B1487" t="s">
        <v>28</v>
      </c>
      <c r="C1487" t="s">
        <v>33</v>
      </c>
      <c r="D1487" t="s">
        <v>22</v>
      </c>
      <c r="E1487" t="s">
        <v>23</v>
      </c>
      <c r="F1487" t="s">
        <v>5</v>
      </c>
      <c r="H1487" t="s">
        <v>24</v>
      </c>
      <c r="I1487">
        <v>613610</v>
      </c>
      <c r="J1487">
        <v>613936</v>
      </c>
      <c r="K1487" t="s">
        <v>42</v>
      </c>
      <c r="L1487" t="s">
        <v>1557</v>
      </c>
      <c r="O1487" t="s">
        <v>1558</v>
      </c>
      <c r="R1487" t="s">
        <v>1556</v>
      </c>
      <c r="S1487">
        <v>327</v>
      </c>
      <c r="T1487">
        <v>108</v>
      </c>
    </row>
    <row r="1488" spans="1:20" x14ac:dyDescent="0.3">
      <c r="A1488">
        <v>1487</v>
      </c>
      <c r="B1488" t="s">
        <v>20</v>
      </c>
      <c r="C1488" t="s">
        <v>31</v>
      </c>
      <c r="D1488" t="s">
        <v>22</v>
      </c>
      <c r="E1488" t="s">
        <v>23</v>
      </c>
      <c r="F1488" t="s">
        <v>5</v>
      </c>
      <c r="H1488" t="s">
        <v>24</v>
      </c>
      <c r="I1488">
        <v>613933</v>
      </c>
      <c r="J1488">
        <v>614748</v>
      </c>
      <c r="K1488" t="s">
        <v>42</v>
      </c>
      <c r="R1488" t="s">
        <v>1559</v>
      </c>
      <c r="S1488">
        <v>816</v>
      </c>
    </row>
    <row r="1489" spans="1:20" x14ac:dyDescent="0.3">
      <c r="A1489">
        <v>1488</v>
      </c>
      <c r="B1489" t="s">
        <v>28</v>
      </c>
      <c r="C1489" t="s">
        <v>33</v>
      </c>
      <c r="D1489" t="s">
        <v>22</v>
      </c>
      <c r="E1489" t="s">
        <v>23</v>
      </c>
      <c r="F1489" t="s">
        <v>5</v>
      </c>
      <c r="H1489" t="s">
        <v>24</v>
      </c>
      <c r="I1489">
        <v>613933</v>
      </c>
      <c r="J1489">
        <v>614748</v>
      </c>
      <c r="K1489" t="s">
        <v>42</v>
      </c>
      <c r="L1489" t="s">
        <v>1560</v>
      </c>
      <c r="O1489" t="s">
        <v>1561</v>
      </c>
      <c r="R1489" t="s">
        <v>1559</v>
      </c>
      <c r="S1489">
        <v>816</v>
      </c>
      <c r="T1489">
        <v>271</v>
      </c>
    </row>
    <row r="1490" spans="1:20" x14ac:dyDescent="0.3">
      <c r="A1490">
        <v>1489</v>
      </c>
      <c r="B1490" t="s">
        <v>20</v>
      </c>
      <c r="C1490" t="s">
        <v>31</v>
      </c>
      <c r="D1490" t="s">
        <v>22</v>
      </c>
      <c r="E1490" t="s">
        <v>23</v>
      </c>
      <c r="F1490" t="s">
        <v>5</v>
      </c>
      <c r="H1490" t="s">
        <v>24</v>
      </c>
      <c r="I1490">
        <v>614887</v>
      </c>
      <c r="J1490">
        <v>615549</v>
      </c>
      <c r="K1490" t="s">
        <v>42</v>
      </c>
      <c r="R1490" t="s">
        <v>1562</v>
      </c>
      <c r="S1490">
        <v>663</v>
      </c>
    </row>
    <row r="1491" spans="1:20" x14ac:dyDescent="0.3">
      <c r="A1491">
        <v>1490</v>
      </c>
      <c r="B1491" t="s">
        <v>28</v>
      </c>
      <c r="C1491" t="s">
        <v>33</v>
      </c>
      <c r="D1491" t="s">
        <v>22</v>
      </c>
      <c r="E1491" t="s">
        <v>23</v>
      </c>
      <c r="F1491" t="s">
        <v>5</v>
      </c>
      <c r="H1491" t="s">
        <v>24</v>
      </c>
      <c r="I1491">
        <v>614887</v>
      </c>
      <c r="J1491">
        <v>615549</v>
      </c>
      <c r="K1491" t="s">
        <v>42</v>
      </c>
      <c r="L1491" t="s">
        <v>1563</v>
      </c>
      <c r="O1491" t="s">
        <v>1564</v>
      </c>
      <c r="R1491" t="s">
        <v>1562</v>
      </c>
      <c r="S1491">
        <v>663</v>
      </c>
      <c r="T1491">
        <v>220</v>
      </c>
    </row>
    <row r="1492" spans="1:20" x14ac:dyDescent="0.3">
      <c r="A1492">
        <v>1491</v>
      </c>
      <c r="B1492" t="s">
        <v>20</v>
      </c>
      <c r="C1492" t="s">
        <v>31</v>
      </c>
      <c r="D1492" t="s">
        <v>22</v>
      </c>
      <c r="E1492" t="s">
        <v>23</v>
      </c>
      <c r="F1492" t="s">
        <v>5</v>
      </c>
      <c r="H1492" t="s">
        <v>24</v>
      </c>
      <c r="I1492">
        <v>615770</v>
      </c>
      <c r="J1492">
        <v>616438</v>
      </c>
      <c r="K1492" t="s">
        <v>25</v>
      </c>
      <c r="R1492" t="s">
        <v>1565</v>
      </c>
      <c r="S1492">
        <v>669</v>
      </c>
    </row>
    <row r="1493" spans="1:20" x14ac:dyDescent="0.3">
      <c r="A1493">
        <v>1492</v>
      </c>
      <c r="B1493" t="s">
        <v>28</v>
      </c>
      <c r="C1493" t="s">
        <v>33</v>
      </c>
      <c r="D1493" t="s">
        <v>22</v>
      </c>
      <c r="E1493" t="s">
        <v>23</v>
      </c>
      <c r="F1493" t="s">
        <v>5</v>
      </c>
      <c r="H1493" t="s">
        <v>24</v>
      </c>
      <c r="I1493">
        <v>615770</v>
      </c>
      <c r="J1493">
        <v>616438</v>
      </c>
      <c r="K1493" t="s">
        <v>25</v>
      </c>
      <c r="L1493" t="s">
        <v>1566</v>
      </c>
      <c r="O1493" t="s">
        <v>1567</v>
      </c>
      <c r="R1493" t="s">
        <v>1565</v>
      </c>
      <c r="S1493">
        <v>669</v>
      </c>
      <c r="T1493">
        <v>222</v>
      </c>
    </row>
    <row r="1494" spans="1:20" x14ac:dyDescent="0.3">
      <c r="A1494">
        <v>1493</v>
      </c>
      <c r="B1494" t="s">
        <v>20</v>
      </c>
      <c r="C1494" t="s">
        <v>31</v>
      </c>
      <c r="D1494" t="s">
        <v>22</v>
      </c>
      <c r="E1494" t="s">
        <v>23</v>
      </c>
      <c r="F1494" t="s">
        <v>5</v>
      </c>
      <c r="H1494" t="s">
        <v>24</v>
      </c>
      <c r="I1494">
        <v>616443</v>
      </c>
      <c r="J1494">
        <v>617657</v>
      </c>
      <c r="K1494" t="s">
        <v>25</v>
      </c>
      <c r="R1494" t="s">
        <v>1568</v>
      </c>
      <c r="S1494">
        <v>1215</v>
      </c>
    </row>
    <row r="1495" spans="1:20" x14ac:dyDescent="0.3">
      <c r="A1495">
        <v>1494</v>
      </c>
      <c r="B1495" t="s">
        <v>28</v>
      </c>
      <c r="C1495" t="s">
        <v>33</v>
      </c>
      <c r="D1495" t="s">
        <v>22</v>
      </c>
      <c r="E1495" t="s">
        <v>23</v>
      </c>
      <c r="F1495" t="s">
        <v>5</v>
      </c>
      <c r="H1495" t="s">
        <v>24</v>
      </c>
      <c r="I1495">
        <v>616443</v>
      </c>
      <c r="J1495">
        <v>617657</v>
      </c>
      <c r="K1495" t="s">
        <v>25</v>
      </c>
      <c r="L1495" t="s">
        <v>1569</v>
      </c>
      <c r="O1495" t="s">
        <v>38</v>
      </c>
      <c r="R1495" t="s">
        <v>1568</v>
      </c>
      <c r="S1495">
        <v>1215</v>
      </c>
      <c r="T1495">
        <v>404</v>
      </c>
    </row>
    <row r="1496" spans="1:20" x14ac:dyDescent="0.3">
      <c r="A1496">
        <v>1495</v>
      </c>
      <c r="B1496" t="s">
        <v>20</v>
      </c>
      <c r="C1496" t="s">
        <v>31</v>
      </c>
      <c r="D1496" t="s">
        <v>22</v>
      </c>
      <c r="E1496" t="s">
        <v>23</v>
      </c>
      <c r="F1496" t="s">
        <v>5</v>
      </c>
      <c r="H1496" t="s">
        <v>24</v>
      </c>
      <c r="I1496">
        <v>617661</v>
      </c>
      <c r="J1496">
        <v>618629</v>
      </c>
      <c r="K1496" t="s">
        <v>42</v>
      </c>
      <c r="R1496" t="s">
        <v>1570</v>
      </c>
      <c r="S1496">
        <v>969</v>
      </c>
    </row>
    <row r="1497" spans="1:20" x14ac:dyDescent="0.3">
      <c r="A1497">
        <v>1496</v>
      </c>
      <c r="B1497" t="s">
        <v>28</v>
      </c>
      <c r="C1497" t="s">
        <v>33</v>
      </c>
      <c r="D1497" t="s">
        <v>22</v>
      </c>
      <c r="E1497" t="s">
        <v>23</v>
      </c>
      <c r="F1497" t="s">
        <v>5</v>
      </c>
      <c r="H1497" t="s">
        <v>24</v>
      </c>
      <c r="I1497">
        <v>617661</v>
      </c>
      <c r="J1497">
        <v>618629</v>
      </c>
      <c r="K1497" t="s">
        <v>42</v>
      </c>
      <c r="L1497" t="s">
        <v>1571</v>
      </c>
      <c r="O1497" t="s">
        <v>1572</v>
      </c>
      <c r="R1497" t="s">
        <v>1570</v>
      </c>
      <c r="S1497">
        <v>969</v>
      </c>
      <c r="T1497">
        <v>322</v>
      </c>
    </row>
    <row r="1498" spans="1:20" x14ac:dyDescent="0.3">
      <c r="A1498">
        <v>1497</v>
      </c>
      <c r="B1498" t="s">
        <v>20</v>
      </c>
      <c r="C1498" t="s">
        <v>31</v>
      </c>
      <c r="D1498" t="s">
        <v>22</v>
      </c>
      <c r="E1498" t="s">
        <v>23</v>
      </c>
      <c r="F1498" t="s">
        <v>5</v>
      </c>
      <c r="H1498" t="s">
        <v>24</v>
      </c>
      <c r="I1498">
        <v>618617</v>
      </c>
      <c r="J1498">
        <v>620005</v>
      </c>
      <c r="K1498" t="s">
        <v>25</v>
      </c>
      <c r="R1498" t="s">
        <v>1573</v>
      </c>
      <c r="S1498">
        <v>1389</v>
      </c>
    </row>
    <row r="1499" spans="1:20" x14ac:dyDescent="0.3">
      <c r="A1499">
        <v>1498</v>
      </c>
      <c r="B1499" t="s">
        <v>28</v>
      </c>
      <c r="C1499" t="s">
        <v>33</v>
      </c>
      <c r="D1499" t="s">
        <v>22</v>
      </c>
      <c r="E1499" t="s">
        <v>23</v>
      </c>
      <c r="F1499" t="s">
        <v>5</v>
      </c>
      <c r="H1499" t="s">
        <v>24</v>
      </c>
      <c r="I1499">
        <v>618617</v>
      </c>
      <c r="J1499">
        <v>620005</v>
      </c>
      <c r="K1499" t="s">
        <v>25</v>
      </c>
      <c r="L1499" t="s">
        <v>1574</v>
      </c>
      <c r="O1499" t="s">
        <v>1575</v>
      </c>
      <c r="R1499" t="s">
        <v>1573</v>
      </c>
      <c r="S1499">
        <v>1389</v>
      </c>
      <c r="T1499">
        <v>462</v>
      </c>
    </row>
    <row r="1500" spans="1:20" x14ac:dyDescent="0.3">
      <c r="A1500">
        <v>1499</v>
      </c>
      <c r="B1500" t="s">
        <v>20</v>
      </c>
      <c r="C1500" t="s">
        <v>31</v>
      </c>
      <c r="D1500" t="s">
        <v>22</v>
      </c>
      <c r="E1500" t="s">
        <v>23</v>
      </c>
      <c r="F1500" t="s">
        <v>5</v>
      </c>
      <c r="H1500" t="s">
        <v>24</v>
      </c>
      <c r="I1500">
        <v>620091</v>
      </c>
      <c r="J1500">
        <v>621695</v>
      </c>
      <c r="K1500" t="s">
        <v>42</v>
      </c>
      <c r="R1500" t="s">
        <v>1576</v>
      </c>
      <c r="S1500">
        <v>1605</v>
      </c>
    </row>
    <row r="1501" spans="1:20" x14ac:dyDescent="0.3">
      <c r="A1501">
        <v>1500</v>
      </c>
      <c r="B1501" t="s">
        <v>28</v>
      </c>
      <c r="C1501" t="s">
        <v>33</v>
      </c>
      <c r="D1501" t="s">
        <v>22</v>
      </c>
      <c r="E1501" t="s">
        <v>23</v>
      </c>
      <c r="F1501" t="s">
        <v>5</v>
      </c>
      <c r="H1501" t="s">
        <v>24</v>
      </c>
      <c r="I1501">
        <v>620091</v>
      </c>
      <c r="J1501">
        <v>621695</v>
      </c>
      <c r="K1501" t="s">
        <v>42</v>
      </c>
      <c r="L1501" t="s">
        <v>1577</v>
      </c>
      <c r="O1501" t="s">
        <v>1578</v>
      </c>
      <c r="R1501" t="s">
        <v>1576</v>
      </c>
      <c r="S1501">
        <v>1605</v>
      </c>
      <c r="T1501">
        <v>534</v>
      </c>
    </row>
    <row r="1502" spans="1:20" x14ac:dyDescent="0.3">
      <c r="A1502">
        <v>1501</v>
      </c>
      <c r="B1502" t="s">
        <v>20</v>
      </c>
      <c r="C1502" t="s">
        <v>31</v>
      </c>
      <c r="D1502" t="s">
        <v>22</v>
      </c>
      <c r="E1502" t="s">
        <v>23</v>
      </c>
      <c r="F1502" t="s">
        <v>5</v>
      </c>
      <c r="H1502" t="s">
        <v>24</v>
      </c>
      <c r="I1502">
        <v>621835</v>
      </c>
      <c r="J1502">
        <v>622425</v>
      </c>
      <c r="K1502" t="s">
        <v>42</v>
      </c>
      <c r="R1502" t="s">
        <v>1579</v>
      </c>
      <c r="S1502">
        <v>591</v>
      </c>
    </row>
    <row r="1503" spans="1:20" x14ac:dyDescent="0.3">
      <c r="A1503">
        <v>1502</v>
      </c>
      <c r="B1503" t="s">
        <v>28</v>
      </c>
      <c r="C1503" t="s">
        <v>33</v>
      </c>
      <c r="D1503" t="s">
        <v>22</v>
      </c>
      <c r="E1503" t="s">
        <v>23</v>
      </c>
      <c r="F1503" t="s">
        <v>5</v>
      </c>
      <c r="H1503" t="s">
        <v>24</v>
      </c>
      <c r="I1503">
        <v>621835</v>
      </c>
      <c r="J1503">
        <v>622425</v>
      </c>
      <c r="K1503" t="s">
        <v>42</v>
      </c>
      <c r="L1503" t="s">
        <v>1580</v>
      </c>
      <c r="O1503" t="s">
        <v>1581</v>
      </c>
      <c r="R1503" t="s">
        <v>1579</v>
      </c>
      <c r="S1503">
        <v>591</v>
      </c>
      <c r="T1503">
        <v>196</v>
      </c>
    </row>
    <row r="1504" spans="1:20" x14ac:dyDescent="0.3">
      <c r="A1504">
        <v>1503</v>
      </c>
      <c r="B1504" t="s">
        <v>20</v>
      </c>
      <c r="C1504" t="s">
        <v>31</v>
      </c>
      <c r="D1504" t="s">
        <v>22</v>
      </c>
      <c r="E1504" t="s">
        <v>23</v>
      </c>
      <c r="F1504" t="s">
        <v>5</v>
      </c>
      <c r="H1504" t="s">
        <v>24</v>
      </c>
      <c r="I1504">
        <v>622491</v>
      </c>
      <c r="J1504">
        <v>623366</v>
      </c>
      <c r="K1504" t="s">
        <v>42</v>
      </c>
      <c r="R1504" t="s">
        <v>1582</v>
      </c>
      <c r="S1504">
        <v>876</v>
      </c>
    </row>
    <row r="1505" spans="1:20" x14ac:dyDescent="0.3">
      <c r="A1505">
        <v>1504</v>
      </c>
      <c r="B1505" t="s">
        <v>28</v>
      </c>
      <c r="C1505" t="s">
        <v>33</v>
      </c>
      <c r="D1505" t="s">
        <v>22</v>
      </c>
      <c r="E1505" t="s">
        <v>23</v>
      </c>
      <c r="F1505" t="s">
        <v>5</v>
      </c>
      <c r="H1505" t="s">
        <v>24</v>
      </c>
      <c r="I1505">
        <v>622491</v>
      </c>
      <c r="J1505">
        <v>623366</v>
      </c>
      <c r="K1505" t="s">
        <v>42</v>
      </c>
      <c r="L1505" t="s">
        <v>1583</v>
      </c>
      <c r="O1505" t="s">
        <v>38</v>
      </c>
      <c r="R1505" t="s">
        <v>1582</v>
      </c>
      <c r="S1505">
        <v>876</v>
      </c>
      <c r="T1505">
        <v>291</v>
      </c>
    </row>
    <row r="1506" spans="1:20" x14ac:dyDescent="0.3">
      <c r="A1506">
        <v>1505</v>
      </c>
      <c r="B1506" t="s">
        <v>20</v>
      </c>
      <c r="C1506" t="s">
        <v>31</v>
      </c>
      <c r="D1506" t="s">
        <v>22</v>
      </c>
      <c r="E1506" t="s">
        <v>23</v>
      </c>
      <c r="F1506" t="s">
        <v>5</v>
      </c>
      <c r="H1506" t="s">
        <v>24</v>
      </c>
      <c r="I1506">
        <v>623511</v>
      </c>
      <c r="J1506">
        <v>624377</v>
      </c>
      <c r="K1506" t="s">
        <v>25</v>
      </c>
      <c r="R1506" t="s">
        <v>1584</v>
      </c>
      <c r="S1506">
        <v>867</v>
      </c>
    </row>
    <row r="1507" spans="1:20" x14ac:dyDescent="0.3">
      <c r="A1507">
        <v>1506</v>
      </c>
      <c r="B1507" t="s">
        <v>28</v>
      </c>
      <c r="C1507" t="s">
        <v>33</v>
      </c>
      <c r="D1507" t="s">
        <v>22</v>
      </c>
      <c r="E1507" t="s">
        <v>23</v>
      </c>
      <c r="F1507" t="s">
        <v>5</v>
      </c>
      <c r="H1507" t="s">
        <v>24</v>
      </c>
      <c r="I1507">
        <v>623511</v>
      </c>
      <c r="J1507">
        <v>624377</v>
      </c>
      <c r="K1507" t="s">
        <v>25</v>
      </c>
      <c r="L1507" t="s">
        <v>1585</v>
      </c>
      <c r="O1507" t="s">
        <v>1586</v>
      </c>
      <c r="R1507" t="s">
        <v>1584</v>
      </c>
      <c r="S1507">
        <v>867</v>
      </c>
      <c r="T1507">
        <v>288</v>
      </c>
    </row>
    <row r="1508" spans="1:20" x14ac:dyDescent="0.3">
      <c r="A1508">
        <v>1507</v>
      </c>
      <c r="B1508" t="s">
        <v>20</v>
      </c>
      <c r="C1508" t="s">
        <v>31</v>
      </c>
      <c r="D1508" t="s">
        <v>22</v>
      </c>
      <c r="E1508" t="s">
        <v>23</v>
      </c>
      <c r="F1508" t="s">
        <v>5</v>
      </c>
      <c r="H1508" t="s">
        <v>24</v>
      </c>
      <c r="I1508">
        <v>624383</v>
      </c>
      <c r="J1508">
        <v>624967</v>
      </c>
      <c r="K1508" t="s">
        <v>42</v>
      </c>
      <c r="R1508" t="s">
        <v>1587</v>
      </c>
      <c r="S1508">
        <v>585</v>
      </c>
    </row>
    <row r="1509" spans="1:20" x14ac:dyDescent="0.3">
      <c r="A1509">
        <v>1508</v>
      </c>
      <c r="B1509" t="s">
        <v>28</v>
      </c>
      <c r="C1509" t="s">
        <v>33</v>
      </c>
      <c r="D1509" t="s">
        <v>22</v>
      </c>
      <c r="E1509" t="s">
        <v>23</v>
      </c>
      <c r="F1509" t="s">
        <v>5</v>
      </c>
      <c r="H1509" t="s">
        <v>24</v>
      </c>
      <c r="I1509">
        <v>624383</v>
      </c>
      <c r="J1509">
        <v>624967</v>
      </c>
      <c r="K1509" t="s">
        <v>42</v>
      </c>
      <c r="L1509" t="s">
        <v>1588</v>
      </c>
      <c r="O1509" t="s">
        <v>38</v>
      </c>
      <c r="R1509" t="s">
        <v>1587</v>
      </c>
      <c r="S1509">
        <v>585</v>
      </c>
      <c r="T1509">
        <v>194</v>
      </c>
    </row>
    <row r="1510" spans="1:20" x14ac:dyDescent="0.3">
      <c r="A1510">
        <v>1509</v>
      </c>
      <c r="B1510" t="s">
        <v>20</v>
      </c>
      <c r="C1510" t="s">
        <v>31</v>
      </c>
      <c r="D1510" t="s">
        <v>22</v>
      </c>
      <c r="E1510" t="s">
        <v>23</v>
      </c>
      <c r="F1510" t="s">
        <v>5</v>
      </c>
      <c r="H1510" t="s">
        <v>24</v>
      </c>
      <c r="I1510">
        <v>625012</v>
      </c>
      <c r="J1510">
        <v>625956</v>
      </c>
      <c r="K1510" t="s">
        <v>42</v>
      </c>
      <c r="R1510" t="s">
        <v>1589</v>
      </c>
      <c r="S1510">
        <v>945</v>
      </c>
    </row>
    <row r="1511" spans="1:20" x14ac:dyDescent="0.3">
      <c r="A1511">
        <v>1510</v>
      </c>
      <c r="B1511" t="s">
        <v>28</v>
      </c>
      <c r="C1511" t="s">
        <v>33</v>
      </c>
      <c r="D1511" t="s">
        <v>22</v>
      </c>
      <c r="E1511" t="s">
        <v>23</v>
      </c>
      <c r="F1511" t="s">
        <v>5</v>
      </c>
      <c r="H1511" t="s">
        <v>24</v>
      </c>
      <c r="I1511">
        <v>625012</v>
      </c>
      <c r="J1511">
        <v>625956</v>
      </c>
      <c r="K1511" t="s">
        <v>42</v>
      </c>
      <c r="L1511" t="s">
        <v>1590</v>
      </c>
      <c r="O1511" t="s">
        <v>1591</v>
      </c>
      <c r="R1511" t="s">
        <v>1589</v>
      </c>
      <c r="S1511">
        <v>945</v>
      </c>
      <c r="T1511">
        <v>314</v>
      </c>
    </row>
    <row r="1512" spans="1:20" x14ac:dyDescent="0.3">
      <c r="A1512">
        <v>1511</v>
      </c>
      <c r="B1512" t="s">
        <v>20</v>
      </c>
      <c r="C1512" t="s">
        <v>31</v>
      </c>
      <c r="D1512" t="s">
        <v>22</v>
      </c>
      <c r="E1512" t="s">
        <v>23</v>
      </c>
      <c r="F1512" t="s">
        <v>5</v>
      </c>
      <c r="H1512" t="s">
        <v>24</v>
      </c>
      <c r="I1512">
        <v>625953</v>
      </c>
      <c r="J1512">
        <v>626633</v>
      </c>
      <c r="K1512" t="s">
        <v>42</v>
      </c>
      <c r="R1512" t="s">
        <v>1592</v>
      </c>
      <c r="S1512">
        <v>681</v>
      </c>
    </row>
    <row r="1513" spans="1:20" x14ac:dyDescent="0.3">
      <c r="A1513">
        <v>1512</v>
      </c>
      <c r="B1513" t="s">
        <v>28</v>
      </c>
      <c r="C1513" t="s">
        <v>33</v>
      </c>
      <c r="D1513" t="s">
        <v>22</v>
      </c>
      <c r="E1513" t="s">
        <v>23</v>
      </c>
      <c r="F1513" t="s">
        <v>5</v>
      </c>
      <c r="H1513" t="s">
        <v>24</v>
      </c>
      <c r="I1513">
        <v>625953</v>
      </c>
      <c r="J1513">
        <v>626633</v>
      </c>
      <c r="K1513" t="s">
        <v>42</v>
      </c>
      <c r="L1513" t="s">
        <v>1593</v>
      </c>
      <c r="O1513" t="s">
        <v>1594</v>
      </c>
      <c r="R1513" t="s">
        <v>1592</v>
      </c>
      <c r="S1513">
        <v>681</v>
      </c>
      <c r="T1513">
        <v>226</v>
      </c>
    </row>
    <row r="1514" spans="1:20" x14ac:dyDescent="0.3">
      <c r="A1514">
        <v>1513</v>
      </c>
      <c r="B1514" t="s">
        <v>20</v>
      </c>
      <c r="C1514" t="s">
        <v>31</v>
      </c>
      <c r="D1514" t="s">
        <v>22</v>
      </c>
      <c r="E1514" t="s">
        <v>23</v>
      </c>
      <c r="F1514" t="s">
        <v>5</v>
      </c>
      <c r="H1514" t="s">
        <v>24</v>
      </c>
      <c r="I1514">
        <v>626857</v>
      </c>
      <c r="J1514">
        <v>627954</v>
      </c>
      <c r="K1514" t="s">
        <v>25</v>
      </c>
      <c r="R1514" t="s">
        <v>1595</v>
      </c>
      <c r="S1514">
        <v>1098</v>
      </c>
    </row>
    <row r="1515" spans="1:20" x14ac:dyDescent="0.3">
      <c r="A1515">
        <v>1514</v>
      </c>
      <c r="B1515" t="s">
        <v>28</v>
      </c>
      <c r="C1515" t="s">
        <v>33</v>
      </c>
      <c r="D1515" t="s">
        <v>22</v>
      </c>
      <c r="E1515" t="s">
        <v>23</v>
      </c>
      <c r="F1515" t="s">
        <v>5</v>
      </c>
      <c r="H1515" t="s">
        <v>24</v>
      </c>
      <c r="I1515">
        <v>626857</v>
      </c>
      <c r="J1515">
        <v>627954</v>
      </c>
      <c r="K1515" t="s">
        <v>25</v>
      </c>
      <c r="L1515" t="s">
        <v>1596</v>
      </c>
      <c r="O1515" t="s">
        <v>38</v>
      </c>
      <c r="R1515" t="s">
        <v>1595</v>
      </c>
      <c r="S1515">
        <v>1098</v>
      </c>
      <c r="T1515">
        <v>365</v>
      </c>
    </row>
    <row r="1516" spans="1:20" x14ac:dyDescent="0.3">
      <c r="A1516">
        <v>1515</v>
      </c>
      <c r="B1516" t="s">
        <v>20</v>
      </c>
      <c r="C1516" t="s">
        <v>31</v>
      </c>
      <c r="D1516" t="s">
        <v>22</v>
      </c>
      <c r="E1516" t="s">
        <v>23</v>
      </c>
      <c r="F1516" t="s">
        <v>5</v>
      </c>
      <c r="H1516" t="s">
        <v>24</v>
      </c>
      <c r="I1516">
        <v>628008</v>
      </c>
      <c r="J1516">
        <v>628403</v>
      </c>
      <c r="K1516" t="s">
        <v>42</v>
      </c>
      <c r="R1516" t="s">
        <v>1597</v>
      </c>
      <c r="S1516">
        <v>396</v>
      </c>
    </row>
    <row r="1517" spans="1:20" x14ac:dyDescent="0.3">
      <c r="A1517">
        <v>1516</v>
      </c>
      <c r="B1517" t="s">
        <v>28</v>
      </c>
      <c r="C1517" t="s">
        <v>33</v>
      </c>
      <c r="D1517" t="s">
        <v>22</v>
      </c>
      <c r="E1517" t="s">
        <v>23</v>
      </c>
      <c r="F1517" t="s">
        <v>5</v>
      </c>
      <c r="H1517" t="s">
        <v>24</v>
      </c>
      <c r="I1517">
        <v>628008</v>
      </c>
      <c r="J1517">
        <v>628403</v>
      </c>
      <c r="K1517" t="s">
        <v>42</v>
      </c>
      <c r="L1517" t="s">
        <v>1598</v>
      </c>
      <c r="O1517" t="s">
        <v>38</v>
      </c>
      <c r="R1517" t="s">
        <v>1597</v>
      </c>
      <c r="S1517">
        <v>396</v>
      </c>
      <c r="T1517">
        <v>131</v>
      </c>
    </row>
    <row r="1518" spans="1:20" x14ac:dyDescent="0.3">
      <c r="A1518">
        <v>1517</v>
      </c>
      <c r="B1518" t="s">
        <v>20</v>
      </c>
      <c r="C1518" t="s">
        <v>31</v>
      </c>
      <c r="D1518" t="s">
        <v>22</v>
      </c>
      <c r="E1518" t="s">
        <v>23</v>
      </c>
      <c r="F1518" t="s">
        <v>5</v>
      </c>
      <c r="H1518" t="s">
        <v>24</v>
      </c>
      <c r="I1518">
        <v>628654</v>
      </c>
      <c r="J1518">
        <v>630489</v>
      </c>
      <c r="K1518" t="s">
        <v>25</v>
      </c>
      <c r="R1518" t="s">
        <v>1599</v>
      </c>
      <c r="S1518">
        <v>1836</v>
      </c>
    </row>
    <row r="1519" spans="1:20" x14ac:dyDescent="0.3">
      <c r="A1519">
        <v>1518</v>
      </c>
      <c r="B1519" t="s">
        <v>28</v>
      </c>
      <c r="C1519" t="s">
        <v>33</v>
      </c>
      <c r="D1519" t="s">
        <v>22</v>
      </c>
      <c r="E1519" t="s">
        <v>23</v>
      </c>
      <c r="F1519" t="s">
        <v>5</v>
      </c>
      <c r="H1519" t="s">
        <v>24</v>
      </c>
      <c r="I1519">
        <v>628654</v>
      </c>
      <c r="J1519">
        <v>630489</v>
      </c>
      <c r="K1519" t="s">
        <v>25</v>
      </c>
      <c r="L1519" t="s">
        <v>1600</v>
      </c>
      <c r="O1519" t="s">
        <v>120</v>
      </c>
      <c r="R1519" t="s">
        <v>1599</v>
      </c>
      <c r="S1519">
        <v>1836</v>
      </c>
      <c r="T1519">
        <v>611</v>
      </c>
    </row>
    <row r="1520" spans="1:20" x14ac:dyDescent="0.3">
      <c r="A1520">
        <v>1519</v>
      </c>
      <c r="B1520" t="s">
        <v>20</v>
      </c>
      <c r="C1520" t="s">
        <v>31</v>
      </c>
      <c r="D1520" t="s">
        <v>22</v>
      </c>
      <c r="E1520" t="s">
        <v>23</v>
      </c>
      <c r="F1520" t="s">
        <v>5</v>
      </c>
      <c r="H1520" t="s">
        <v>24</v>
      </c>
      <c r="I1520">
        <v>630473</v>
      </c>
      <c r="J1520">
        <v>632473</v>
      </c>
      <c r="K1520" t="s">
        <v>25</v>
      </c>
      <c r="R1520" t="s">
        <v>1601</v>
      </c>
      <c r="S1520">
        <v>2001</v>
      </c>
    </row>
    <row r="1521" spans="1:20" x14ac:dyDescent="0.3">
      <c r="A1521">
        <v>1520</v>
      </c>
      <c r="B1521" t="s">
        <v>28</v>
      </c>
      <c r="C1521" t="s">
        <v>33</v>
      </c>
      <c r="D1521" t="s">
        <v>22</v>
      </c>
      <c r="E1521" t="s">
        <v>23</v>
      </c>
      <c r="F1521" t="s">
        <v>5</v>
      </c>
      <c r="H1521" t="s">
        <v>24</v>
      </c>
      <c r="I1521">
        <v>630473</v>
      </c>
      <c r="J1521">
        <v>632473</v>
      </c>
      <c r="K1521" t="s">
        <v>25</v>
      </c>
      <c r="L1521" t="s">
        <v>1602</v>
      </c>
      <c r="O1521" t="s">
        <v>120</v>
      </c>
      <c r="R1521" t="s">
        <v>1601</v>
      </c>
      <c r="S1521">
        <v>2001</v>
      </c>
      <c r="T1521">
        <v>666</v>
      </c>
    </row>
    <row r="1522" spans="1:20" x14ac:dyDescent="0.3">
      <c r="A1522">
        <v>1521</v>
      </c>
      <c r="B1522" t="s">
        <v>20</v>
      </c>
      <c r="C1522" t="s">
        <v>31</v>
      </c>
      <c r="D1522" t="s">
        <v>22</v>
      </c>
      <c r="E1522" t="s">
        <v>23</v>
      </c>
      <c r="F1522" t="s">
        <v>5</v>
      </c>
      <c r="H1522" t="s">
        <v>24</v>
      </c>
      <c r="I1522">
        <v>632520</v>
      </c>
      <c r="J1522">
        <v>633119</v>
      </c>
      <c r="K1522" t="s">
        <v>25</v>
      </c>
      <c r="R1522" t="s">
        <v>1603</v>
      </c>
      <c r="S1522">
        <v>600</v>
      </c>
    </row>
    <row r="1523" spans="1:20" x14ac:dyDescent="0.3">
      <c r="A1523">
        <v>1522</v>
      </c>
      <c r="B1523" t="s">
        <v>28</v>
      </c>
      <c r="C1523" t="s">
        <v>33</v>
      </c>
      <c r="D1523" t="s">
        <v>22</v>
      </c>
      <c r="E1523" t="s">
        <v>23</v>
      </c>
      <c r="F1523" t="s">
        <v>5</v>
      </c>
      <c r="H1523" t="s">
        <v>24</v>
      </c>
      <c r="I1523">
        <v>632520</v>
      </c>
      <c r="J1523">
        <v>633119</v>
      </c>
      <c r="K1523" t="s">
        <v>25</v>
      </c>
      <c r="L1523" t="s">
        <v>1604</v>
      </c>
      <c r="O1523" t="s">
        <v>1605</v>
      </c>
      <c r="R1523" t="s">
        <v>1603</v>
      </c>
      <c r="S1523">
        <v>600</v>
      </c>
      <c r="T1523">
        <v>199</v>
      </c>
    </row>
    <row r="1524" spans="1:20" x14ac:dyDescent="0.3">
      <c r="A1524">
        <v>1523</v>
      </c>
      <c r="B1524" t="s">
        <v>20</v>
      </c>
      <c r="C1524" t="s">
        <v>31</v>
      </c>
      <c r="D1524" t="s">
        <v>22</v>
      </c>
      <c r="E1524" t="s">
        <v>23</v>
      </c>
      <c r="F1524" t="s">
        <v>5</v>
      </c>
      <c r="H1524" t="s">
        <v>24</v>
      </c>
      <c r="I1524">
        <v>633119</v>
      </c>
      <c r="J1524">
        <v>634432</v>
      </c>
      <c r="K1524" t="s">
        <v>25</v>
      </c>
      <c r="R1524" t="s">
        <v>1606</v>
      </c>
      <c r="S1524">
        <v>1314</v>
      </c>
    </row>
    <row r="1525" spans="1:20" x14ac:dyDescent="0.3">
      <c r="A1525">
        <v>1524</v>
      </c>
      <c r="B1525" t="s">
        <v>28</v>
      </c>
      <c r="C1525" t="s">
        <v>33</v>
      </c>
      <c r="D1525" t="s">
        <v>22</v>
      </c>
      <c r="E1525" t="s">
        <v>23</v>
      </c>
      <c r="F1525" t="s">
        <v>5</v>
      </c>
      <c r="H1525" t="s">
        <v>24</v>
      </c>
      <c r="I1525">
        <v>633119</v>
      </c>
      <c r="J1525">
        <v>634432</v>
      </c>
      <c r="K1525" t="s">
        <v>25</v>
      </c>
      <c r="L1525" t="s">
        <v>1607</v>
      </c>
      <c r="O1525" t="s">
        <v>1608</v>
      </c>
      <c r="R1525" t="s">
        <v>1606</v>
      </c>
      <c r="S1525">
        <v>1314</v>
      </c>
      <c r="T1525">
        <v>437</v>
      </c>
    </row>
    <row r="1526" spans="1:20" x14ac:dyDescent="0.3">
      <c r="A1526">
        <v>1525</v>
      </c>
      <c r="B1526" t="s">
        <v>20</v>
      </c>
      <c r="C1526" t="s">
        <v>31</v>
      </c>
      <c r="D1526" t="s">
        <v>22</v>
      </c>
      <c r="E1526" t="s">
        <v>23</v>
      </c>
      <c r="F1526" t="s">
        <v>5</v>
      </c>
      <c r="H1526" t="s">
        <v>24</v>
      </c>
      <c r="I1526">
        <v>634432</v>
      </c>
      <c r="J1526">
        <v>634875</v>
      </c>
      <c r="K1526" t="s">
        <v>25</v>
      </c>
      <c r="R1526" t="s">
        <v>1609</v>
      </c>
      <c r="S1526">
        <v>444</v>
      </c>
    </row>
    <row r="1527" spans="1:20" x14ac:dyDescent="0.3">
      <c r="A1527">
        <v>1526</v>
      </c>
      <c r="B1527" t="s">
        <v>28</v>
      </c>
      <c r="C1527" t="s">
        <v>33</v>
      </c>
      <c r="D1527" t="s">
        <v>22</v>
      </c>
      <c r="E1527" t="s">
        <v>23</v>
      </c>
      <c r="F1527" t="s">
        <v>5</v>
      </c>
      <c r="H1527" t="s">
        <v>24</v>
      </c>
      <c r="I1527">
        <v>634432</v>
      </c>
      <c r="J1527">
        <v>634875</v>
      </c>
      <c r="K1527" t="s">
        <v>25</v>
      </c>
      <c r="L1527" t="s">
        <v>1610</v>
      </c>
      <c r="O1527" t="s">
        <v>1611</v>
      </c>
      <c r="R1527" t="s">
        <v>1609</v>
      </c>
      <c r="S1527">
        <v>444</v>
      </c>
      <c r="T1527">
        <v>147</v>
      </c>
    </row>
    <row r="1528" spans="1:20" x14ac:dyDescent="0.3">
      <c r="A1528">
        <v>1527</v>
      </c>
      <c r="B1528" t="s">
        <v>20</v>
      </c>
      <c r="C1528" t="s">
        <v>31</v>
      </c>
      <c r="D1528" t="s">
        <v>22</v>
      </c>
      <c r="E1528" t="s">
        <v>23</v>
      </c>
      <c r="F1528" t="s">
        <v>5</v>
      </c>
      <c r="H1528" t="s">
        <v>24</v>
      </c>
      <c r="I1528">
        <v>635003</v>
      </c>
      <c r="J1528">
        <v>637330</v>
      </c>
      <c r="K1528" t="s">
        <v>42</v>
      </c>
      <c r="R1528" t="s">
        <v>1612</v>
      </c>
      <c r="S1528">
        <v>2328</v>
      </c>
    </row>
    <row r="1529" spans="1:20" x14ac:dyDescent="0.3">
      <c r="A1529">
        <v>1528</v>
      </c>
      <c r="B1529" t="s">
        <v>28</v>
      </c>
      <c r="C1529" t="s">
        <v>33</v>
      </c>
      <c r="D1529" t="s">
        <v>22</v>
      </c>
      <c r="E1529" t="s">
        <v>23</v>
      </c>
      <c r="F1529" t="s">
        <v>5</v>
      </c>
      <c r="H1529" t="s">
        <v>24</v>
      </c>
      <c r="I1529">
        <v>635003</v>
      </c>
      <c r="J1529">
        <v>637330</v>
      </c>
      <c r="K1529" t="s">
        <v>42</v>
      </c>
      <c r="L1529" t="s">
        <v>1613</v>
      </c>
      <c r="O1529" t="s">
        <v>1614</v>
      </c>
      <c r="R1529" t="s">
        <v>1612</v>
      </c>
      <c r="S1529">
        <v>2328</v>
      </c>
      <c r="T1529">
        <v>775</v>
      </c>
    </row>
    <row r="1530" spans="1:20" x14ac:dyDescent="0.3">
      <c r="A1530">
        <v>1529</v>
      </c>
      <c r="B1530" t="s">
        <v>20</v>
      </c>
      <c r="C1530" t="s">
        <v>31</v>
      </c>
      <c r="D1530" t="s">
        <v>22</v>
      </c>
      <c r="E1530" t="s">
        <v>23</v>
      </c>
      <c r="F1530" t="s">
        <v>5</v>
      </c>
      <c r="H1530" t="s">
        <v>24</v>
      </c>
      <c r="I1530">
        <v>637323</v>
      </c>
      <c r="J1530">
        <v>637799</v>
      </c>
      <c r="K1530" t="s">
        <v>42</v>
      </c>
      <c r="R1530" t="s">
        <v>1615</v>
      </c>
      <c r="S1530">
        <v>477</v>
      </c>
    </row>
    <row r="1531" spans="1:20" x14ac:dyDescent="0.3">
      <c r="A1531">
        <v>1530</v>
      </c>
      <c r="B1531" t="s">
        <v>28</v>
      </c>
      <c r="C1531" t="s">
        <v>33</v>
      </c>
      <c r="D1531" t="s">
        <v>22</v>
      </c>
      <c r="E1531" t="s">
        <v>23</v>
      </c>
      <c r="F1531" t="s">
        <v>5</v>
      </c>
      <c r="H1531" t="s">
        <v>24</v>
      </c>
      <c r="I1531">
        <v>637323</v>
      </c>
      <c r="J1531">
        <v>637799</v>
      </c>
      <c r="K1531" t="s">
        <v>42</v>
      </c>
      <c r="L1531" t="s">
        <v>1616</v>
      </c>
      <c r="O1531" t="s">
        <v>355</v>
      </c>
      <c r="R1531" t="s">
        <v>1615</v>
      </c>
      <c r="S1531">
        <v>477</v>
      </c>
      <c r="T1531">
        <v>158</v>
      </c>
    </row>
    <row r="1532" spans="1:20" x14ac:dyDescent="0.3">
      <c r="A1532">
        <v>1531</v>
      </c>
      <c r="B1532" t="s">
        <v>20</v>
      </c>
      <c r="C1532" t="s">
        <v>31</v>
      </c>
      <c r="D1532" t="s">
        <v>22</v>
      </c>
      <c r="E1532" t="s">
        <v>23</v>
      </c>
      <c r="F1532" t="s">
        <v>5</v>
      </c>
      <c r="H1532" t="s">
        <v>24</v>
      </c>
      <c r="I1532">
        <v>637820</v>
      </c>
      <c r="J1532">
        <v>639148</v>
      </c>
      <c r="K1532" t="s">
        <v>42</v>
      </c>
      <c r="R1532" t="s">
        <v>1617</v>
      </c>
      <c r="S1532">
        <v>1329</v>
      </c>
    </row>
    <row r="1533" spans="1:20" x14ac:dyDescent="0.3">
      <c r="A1533">
        <v>1532</v>
      </c>
      <c r="B1533" t="s">
        <v>28</v>
      </c>
      <c r="C1533" t="s">
        <v>33</v>
      </c>
      <c r="D1533" t="s">
        <v>22</v>
      </c>
      <c r="E1533" t="s">
        <v>23</v>
      </c>
      <c r="F1533" t="s">
        <v>5</v>
      </c>
      <c r="H1533" t="s">
        <v>24</v>
      </c>
      <c r="I1533">
        <v>637820</v>
      </c>
      <c r="J1533">
        <v>639148</v>
      </c>
      <c r="K1533" t="s">
        <v>42</v>
      </c>
      <c r="L1533" t="s">
        <v>1618</v>
      </c>
      <c r="O1533" t="s">
        <v>1614</v>
      </c>
      <c r="R1533" t="s">
        <v>1617</v>
      </c>
      <c r="S1533">
        <v>1329</v>
      </c>
      <c r="T1533">
        <v>442</v>
      </c>
    </row>
    <row r="1534" spans="1:20" x14ac:dyDescent="0.3">
      <c r="A1534">
        <v>1533</v>
      </c>
      <c r="B1534" t="s">
        <v>20</v>
      </c>
      <c r="C1534" t="s">
        <v>31</v>
      </c>
      <c r="D1534" t="s">
        <v>22</v>
      </c>
      <c r="E1534" t="s">
        <v>23</v>
      </c>
      <c r="F1534" t="s">
        <v>5</v>
      </c>
      <c r="H1534" t="s">
        <v>24</v>
      </c>
      <c r="I1534">
        <v>639548</v>
      </c>
      <c r="J1534">
        <v>641020</v>
      </c>
      <c r="K1534" t="s">
        <v>42</v>
      </c>
      <c r="R1534" t="s">
        <v>1619</v>
      </c>
      <c r="S1534">
        <v>1473</v>
      </c>
    </row>
    <row r="1535" spans="1:20" x14ac:dyDescent="0.3">
      <c r="A1535">
        <v>1534</v>
      </c>
      <c r="B1535" t="s">
        <v>28</v>
      </c>
      <c r="C1535" t="s">
        <v>33</v>
      </c>
      <c r="D1535" t="s">
        <v>22</v>
      </c>
      <c r="E1535" t="s">
        <v>23</v>
      </c>
      <c r="F1535" t="s">
        <v>5</v>
      </c>
      <c r="H1535" t="s">
        <v>24</v>
      </c>
      <c r="I1535">
        <v>639548</v>
      </c>
      <c r="J1535">
        <v>641020</v>
      </c>
      <c r="K1535" t="s">
        <v>42</v>
      </c>
      <c r="L1535" t="s">
        <v>1620</v>
      </c>
      <c r="O1535" t="s">
        <v>1621</v>
      </c>
      <c r="R1535" t="s">
        <v>1619</v>
      </c>
      <c r="S1535">
        <v>1473</v>
      </c>
      <c r="T1535">
        <v>490</v>
      </c>
    </row>
    <row r="1536" spans="1:20" x14ac:dyDescent="0.3">
      <c r="A1536">
        <v>1535</v>
      </c>
      <c r="B1536" t="s">
        <v>20</v>
      </c>
      <c r="C1536" t="s">
        <v>31</v>
      </c>
      <c r="D1536" t="s">
        <v>22</v>
      </c>
      <c r="E1536" t="s">
        <v>23</v>
      </c>
      <c r="F1536" t="s">
        <v>5</v>
      </c>
      <c r="H1536" t="s">
        <v>24</v>
      </c>
      <c r="I1536">
        <v>641242</v>
      </c>
      <c r="J1536">
        <v>641442</v>
      </c>
      <c r="K1536" t="s">
        <v>25</v>
      </c>
      <c r="R1536" t="s">
        <v>1622</v>
      </c>
      <c r="S1536">
        <v>201</v>
      </c>
    </row>
    <row r="1537" spans="1:20" x14ac:dyDescent="0.3">
      <c r="A1537">
        <v>1536</v>
      </c>
      <c r="B1537" t="s">
        <v>28</v>
      </c>
      <c r="C1537" t="s">
        <v>33</v>
      </c>
      <c r="D1537" t="s">
        <v>22</v>
      </c>
      <c r="E1537" t="s">
        <v>23</v>
      </c>
      <c r="F1537" t="s">
        <v>5</v>
      </c>
      <c r="H1537" t="s">
        <v>24</v>
      </c>
      <c r="I1537">
        <v>641242</v>
      </c>
      <c r="J1537">
        <v>641442</v>
      </c>
      <c r="K1537" t="s">
        <v>25</v>
      </c>
      <c r="L1537" t="s">
        <v>1623</v>
      </c>
      <c r="O1537" t="s">
        <v>1624</v>
      </c>
      <c r="R1537" t="s">
        <v>1622</v>
      </c>
      <c r="S1537">
        <v>201</v>
      </c>
      <c r="T1537">
        <v>66</v>
      </c>
    </row>
    <row r="1538" spans="1:20" x14ac:dyDescent="0.3">
      <c r="A1538">
        <v>1537</v>
      </c>
      <c r="B1538" t="s">
        <v>20</v>
      </c>
      <c r="C1538" t="s">
        <v>31</v>
      </c>
      <c r="D1538" t="s">
        <v>22</v>
      </c>
      <c r="E1538" t="s">
        <v>23</v>
      </c>
      <c r="F1538" t="s">
        <v>5</v>
      </c>
      <c r="H1538" t="s">
        <v>24</v>
      </c>
      <c r="I1538">
        <v>641457</v>
      </c>
      <c r="J1538">
        <v>641816</v>
      </c>
      <c r="K1538" t="s">
        <v>25</v>
      </c>
      <c r="R1538" t="s">
        <v>1625</v>
      </c>
      <c r="S1538">
        <v>360</v>
      </c>
    </row>
    <row r="1539" spans="1:20" x14ac:dyDescent="0.3">
      <c r="A1539">
        <v>1538</v>
      </c>
      <c r="B1539" t="s">
        <v>28</v>
      </c>
      <c r="C1539" t="s">
        <v>33</v>
      </c>
      <c r="D1539" t="s">
        <v>22</v>
      </c>
      <c r="E1539" t="s">
        <v>23</v>
      </c>
      <c r="F1539" t="s">
        <v>5</v>
      </c>
      <c r="H1539" t="s">
        <v>24</v>
      </c>
      <c r="I1539">
        <v>641457</v>
      </c>
      <c r="J1539">
        <v>641816</v>
      </c>
      <c r="K1539" t="s">
        <v>25</v>
      </c>
      <c r="L1539" t="s">
        <v>1626</v>
      </c>
      <c r="O1539" t="s">
        <v>1627</v>
      </c>
      <c r="R1539" t="s">
        <v>1625</v>
      </c>
      <c r="S1539">
        <v>360</v>
      </c>
      <c r="T1539">
        <v>119</v>
      </c>
    </row>
    <row r="1540" spans="1:20" x14ac:dyDescent="0.3">
      <c r="A1540">
        <v>1539</v>
      </c>
      <c r="B1540" t="s">
        <v>20</v>
      </c>
      <c r="C1540" t="s">
        <v>31</v>
      </c>
      <c r="D1540" t="s">
        <v>22</v>
      </c>
      <c r="E1540" t="s">
        <v>23</v>
      </c>
      <c r="F1540" t="s">
        <v>5</v>
      </c>
      <c r="H1540" t="s">
        <v>24</v>
      </c>
      <c r="I1540">
        <v>641981</v>
      </c>
      <c r="J1540">
        <v>643051</v>
      </c>
      <c r="K1540" t="s">
        <v>25</v>
      </c>
      <c r="R1540" t="s">
        <v>1628</v>
      </c>
      <c r="S1540">
        <v>1071</v>
      </c>
    </row>
    <row r="1541" spans="1:20" x14ac:dyDescent="0.3">
      <c r="A1541">
        <v>1540</v>
      </c>
      <c r="B1541" t="s">
        <v>28</v>
      </c>
      <c r="C1541" t="s">
        <v>33</v>
      </c>
      <c r="D1541" t="s">
        <v>22</v>
      </c>
      <c r="E1541" t="s">
        <v>23</v>
      </c>
      <c r="F1541" t="s">
        <v>5</v>
      </c>
      <c r="H1541" t="s">
        <v>24</v>
      </c>
      <c r="I1541">
        <v>641981</v>
      </c>
      <c r="J1541">
        <v>643051</v>
      </c>
      <c r="K1541" t="s">
        <v>25</v>
      </c>
      <c r="L1541" t="s">
        <v>1629</v>
      </c>
      <c r="O1541" t="s">
        <v>1630</v>
      </c>
      <c r="R1541" t="s">
        <v>1628</v>
      </c>
      <c r="S1541">
        <v>1071</v>
      </c>
      <c r="T1541">
        <v>356</v>
      </c>
    </row>
    <row r="1542" spans="1:20" x14ac:dyDescent="0.3">
      <c r="A1542">
        <v>1541</v>
      </c>
      <c r="B1542" t="s">
        <v>20</v>
      </c>
      <c r="C1542" t="s">
        <v>31</v>
      </c>
      <c r="D1542" t="s">
        <v>22</v>
      </c>
      <c r="E1542" t="s">
        <v>23</v>
      </c>
      <c r="F1542" t="s">
        <v>5</v>
      </c>
      <c r="H1542" t="s">
        <v>24</v>
      </c>
      <c r="I1542">
        <v>643055</v>
      </c>
      <c r="J1542">
        <v>645514</v>
      </c>
      <c r="K1542" t="s">
        <v>25</v>
      </c>
      <c r="R1542" t="s">
        <v>1631</v>
      </c>
      <c r="S1542">
        <v>2460</v>
      </c>
    </row>
    <row r="1543" spans="1:20" x14ac:dyDescent="0.3">
      <c r="A1543">
        <v>1542</v>
      </c>
      <c r="B1543" t="s">
        <v>28</v>
      </c>
      <c r="C1543" t="s">
        <v>33</v>
      </c>
      <c r="D1543" t="s">
        <v>22</v>
      </c>
      <c r="E1543" t="s">
        <v>23</v>
      </c>
      <c r="F1543" t="s">
        <v>5</v>
      </c>
      <c r="H1543" t="s">
        <v>24</v>
      </c>
      <c r="I1543">
        <v>643055</v>
      </c>
      <c r="J1543">
        <v>645514</v>
      </c>
      <c r="K1543" t="s">
        <v>25</v>
      </c>
      <c r="L1543" t="s">
        <v>1632</v>
      </c>
      <c r="O1543" t="s">
        <v>1633</v>
      </c>
      <c r="R1543" t="s">
        <v>1631</v>
      </c>
      <c r="S1543">
        <v>2460</v>
      </c>
      <c r="T1543">
        <v>819</v>
      </c>
    </row>
    <row r="1544" spans="1:20" x14ac:dyDescent="0.3">
      <c r="A1544">
        <v>1543</v>
      </c>
      <c r="B1544" t="s">
        <v>20</v>
      </c>
      <c r="C1544" t="s">
        <v>31</v>
      </c>
      <c r="D1544" t="s">
        <v>22</v>
      </c>
      <c r="E1544" t="s">
        <v>23</v>
      </c>
      <c r="F1544" t="s">
        <v>5</v>
      </c>
      <c r="H1544" t="s">
        <v>24</v>
      </c>
      <c r="I1544">
        <v>645574</v>
      </c>
      <c r="J1544">
        <v>646581</v>
      </c>
      <c r="K1544" t="s">
        <v>25</v>
      </c>
      <c r="R1544" t="s">
        <v>1634</v>
      </c>
      <c r="S1544">
        <v>1008</v>
      </c>
    </row>
    <row r="1545" spans="1:20" x14ac:dyDescent="0.3">
      <c r="A1545">
        <v>1544</v>
      </c>
      <c r="B1545" t="s">
        <v>28</v>
      </c>
      <c r="C1545" t="s">
        <v>33</v>
      </c>
      <c r="D1545" t="s">
        <v>22</v>
      </c>
      <c r="E1545" t="s">
        <v>23</v>
      </c>
      <c r="F1545" t="s">
        <v>5</v>
      </c>
      <c r="H1545" t="s">
        <v>24</v>
      </c>
      <c r="I1545">
        <v>645574</v>
      </c>
      <c r="J1545">
        <v>646581</v>
      </c>
      <c r="K1545" t="s">
        <v>25</v>
      </c>
      <c r="L1545" t="s">
        <v>1635</v>
      </c>
      <c r="O1545" t="s">
        <v>1636</v>
      </c>
      <c r="R1545" t="s">
        <v>1634</v>
      </c>
      <c r="S1545">
        <v>1008</v>
      </c>
      <c r="T1545">
        <v>335</v>
      </c>
    </row>
    <row r="1546" spans="1:20" x14ac:dyDescent="0.3">
      <c r="A1546">
        <v>1545</v>
      </c>
      <c r="B1546" t="s">
        <v>20</v>
      </c>
      <c r="C1546" t="s">
        <v>31</v>
      </c>
      <c r="D1546" t="s">
        <v>22</v>
      </c>
      <c r="E1546" t="s">
        <v>23</v>
      </c>
      <c r="F1546" t="s">
        <v>5</v>
      </c>
      <c r="H1546" t="s">
        <v>24</v>
      </c>
      <c r="I1546">
        <v>646680</v>
      </c>
      <c r="J1546">
        <v>648389</v>
      </c>
      <c r="K1546" t="s">
        <v>42</v>
      </c>
      <c r="R1546" t="s">
        <v>1637</v>
      </c>
      <c r="S1546">
        <v>1710</v>
      </c>
    </row>
    <row r="1547" spans="1:20" x14ac:dyDescent="0.3">
      <c r="A1547">
        <v>1546</v>
      </c>
      <c r="B1547" t="s">
        <v>28</v>
      </c>
      <c r="C1547" t="s">
        <v>33</v>
      </c>
      <c r="D1547" t="s">
        <v>22</v>
      </c>
      <c r="E1547" t="s">
        <v>23</v>
      </c>
      <c r="F1547" t="s">
        <v>5</v>
      </c>
      <c r="H1547" t="s">
        <v>24</v>
      </c>
      <c r="I1547">
        <v>646680</v>
      </c>
      <c r="J1547">
        <v>648389</v>
      </c>
      <c r="K1547" t="s">
        <v>42</v>
      </c>
      <c r="L1547" t="s">
        <v>1638</v>
      </c>
      <c r="O1547" t="s">
        <v>1639</v>
      </c>
      <c r="R1547" t="s">
        <v>1637</v>
      </c>
      <c r="S1547">
        <v>1710</v>
      </c>
      <c r="T1547">
        <v>569</v>
      </c>
    </row>
    <row r="1548" spans="1:20" x14ac:dyDescent="0.3">
      <c r="A1548">
        <v>1547</v>
      </c>
      <c r="B1548" t="s">
        <v>20</v>
      </c>
      <c r="C1548" t="s">
        <v>31</v>
      </c>
      <c r="D1548" t="s">
        <v>22</v>
      </c>
      <c r="E1548" t="s">
        <v>23</v>
      </c>
      <c r="F1548" t="s">
        <v>5</v>
      </c>
      <c r="H1548" t="s">
        <v>24</v>
      </c>
      <c r="I1548">
        <v>648512</v>
      </c>
      <c r="J1548">
        <v>648904</v>
      </c>
      <c r="K1548" t="s">
        <v>42</v>
      </c>
      <c r="R1548" t="s">
        <v>1640</v>
      </c>
      <c r="S1548">
        <v>393</v>
      </c>
    </row>
    <row r="1549" spans="1:20" x14ac:dyDescent="0.3">
      <c r="A1549">
        <v>1548</v>
      </c>
      <c r="B1549" t="s">
        <v>28</v>
      </c>
      <c r="C1549" t="s">
        <v>33</v>
      </c>
      <c r="D1549" t="s">
        <v>22</v>
      </c>
      <c r="E1549" t="s">
        <v>23</v>
      </c>
      <c r="F1549" t="s">
        <v>5</v>
      </c>
      <c r="H1549" t="s">
        <v>24</v>
      </c>
      <c r="I1549">
        <v>648512</v>
      </c>
      <c r="J1549">
        <v>648904</v>
      </c>
      <c r="K1549" t="s">
        <v>42</v>
      </c>
      <c r="L1549" t="s">
        <v>1641</v>
      </c>
      <c r="O1549" t="s">
        <v>38</v>
      </c>
      <c r="R1549" t="s">
        <v>1640</v>
      </c>
      <c r="S1549">
        <v>393</v>
      </c>
      <c r="T1549">
        <v>130</v>
      </c>
    </row>
    <row r="1550" spans="1:20" x14ac:dyDescent="0.3">
      <c r="A1550">
        <v>1549</v>
      </c>
      <c r="B1550" t="s">
        <v>20</v>
      </c>
      <c r="C1550" t="s">
        <v>31</v>
      </c>
      <c r="D1550" t="s">
        <v>22</v>
      </c>
      <c r="E1550" t="s">
        <v>23</v>
      </c>
      <c r="F1550" t="s">
        <v>5</v>
      </c>
      <c r="H1550" t="s">
        <v>24</v>
      </c>
      <c r="I1550">
        <v>648835</v>
      </c>
      <c r="J1550">
        <v>649020</v>
      </c>
      <c r="K1550" t="s">
        <v>42</v>
      </c>
      <c r="R1550" t="s">
        <v>1642</v>
      </c>
      <c r="S1550">
        <v>186</v>
      </c>
    </row>
    <row r="1551" spans="1:20" x14ac:dyDescent="0.3">
      <c r="A1551">
        <v>1550</v>
      </c>
      <c r="B1551" t="s">
        <v>28</v>
      </c>
      <c r="C1551" t="s">
        <v>33</v>
      </c>
      <c r="D1551" t="s">
        <v>22</v>
      </c>
      <c r="E1551" t="s">
        <v>23</v>
      </c>
      <c r="F1551" t="s">
        <v>5</v>
      </c>
      <c r="H1551" t="s">
        <v>24</v>
      </c>
      <c r="I1551">
        <v>648835</v>
      </c>
      <c r="J1551">
        <v>649020</v>
      </c>
      <c r="K1551" t="s">
        <v>42</v>
      </c>
      <c r="L1551" t="s">
        <v>1643</v>
      </c>
      <c r="O1551" t="s">
        <v>38</v>
      </c>
      <c r="R1551" t="s">
        <v>1642</v>
      </c>
      <c r="S1551">
        <v>186</v>
      </c>
      <c r="T1551">
        <v>61</v>
      </c>
    </row>
    <row r="1552" spans="1:20" x14ac:dyDescent="0.3">
      <c r="A1552">
        <v>1551</v>
      </c>
      <c r="B1552" t="s">
        <v>20</v>
      </c>
      <c r="C1552" t="s">
        <v>31</v>
      </c>
      <c r="D1552" t="s">
        <v>22</v>
      </c>
      <c r="E1552" t="s">
        <v>23</v>
      </c>
      <c r="F1552" t="s">
        <v>5</v>
      </c>
      <c r="H1552" t="s">
        <v>24</v>
      </c>
      <c r="I1552">
        <v>649019</v>
      </c>
      <c r="J1552">
        <v>651619</v>
      </c>
      <c r="K1552" t="s">
        <v>25</v>
      </c>
      <c r="R1552" t="s">
        <v>1644</v>
      </c>
      <c r="S1552">
        <v>2601</v>
      </c>
    </row>
    <row r="1553" spans="1:20" x14ac:dyDescent="0.3">
      <c r="A1553">
        <v>1552</v>
      </c>
      <c r="B1553" t="s">
        <v>28</v>
      </c>
      <c r="C1553" t="s">
        <v>33</v>
      </c>
      <c r="D1553" t="s">
        <v>22</v>
      </c>
      <c r="E1553" t="s">
        <v>23</v>
      </c>
      <c r="F1553" t="s">
        <v>5</v>
      </c>
      <c r="H1553" t="s">
        <v>24</v>
      </c>
      <c r="I1553">
        <v>649019</v>
      </c>
      <c r="J1553">
        <v>651619</v>
      </c>
      <c r="K1553" t="s">
        <v>25</v>
      </c>
      <c r="L1553" t="s">
        <v>1645</v>
      </c>
      <c r="O1553" t="s">
        <v>437</v>
      </c>
      <c r="R1553" t="s">
        <v>1644</v>
      </c>
      <c r="S1553">
        <v>2601</v>
      </c>
      <c r="T1553">
        <v>866</v>
      </c>
    </row>
    <row r="1554" spans="1:20" x14ac:dyDescent="0.3">
      <c r="A1554">
        <v>1553</v>
      </c>
      <c r="B1554" t="s">
        <v>20</v>
      </c>
      <c r="C1554" t="s">
        <v>31</v>
      </c>
      <c r="D1554" t="s">
        <v>22</v>
      </c>
      <c r="E1554" t="s">
        <v>23</v>
      </c>
      <c r="F1554" t="s">
        <v>5</v>
      </c>
      <c r="H1554" t="s">
        <v>24</v>
      </c>
      <c r="I1554">
        <v>651700</v>
      </c>
      <c r="J1554">
        <v>652251</v>
      </c>
      <c r="K1554" t="s">
        <v>42</v>
      </c>
      <c r="R1554" t="s">
        <v>1646</v>
      </c>
      <c r="S1554">
        <v>552</v>
      </c>
    </row>
    <row r="1555" spans="1:20" x14ac:dyDescent="0.3">
      <c r="A1555">
        <v>1554</v>
      </c>
      <c r="B1555" t="s">
        <v>28</v>
      </c>
      <c r="C1555" t="s">
        <v>33</v>
      </c>
      <c r="D1555" t="s">
        <v>22</v>
      </c>
      <c r="E1555" t="s">
        <v>23</v>
      </c>
      <c r="F1555" t="s">
        <v>5</v>
      </c>
      <c r="H1555" t="s">
        <v>24</v>
      </c>
      <c r="I1555">
        <v>651700</v>
      </c>
      <c r="J1555">
        <v>652251</v>
      </c>
      <c r="K1555" t="s">
        <v>42</v>
      </c>
      <c r="L1555" t="s">
        <v>1647</v>
      </c>
      <c r="O1555" t="s">
        <v>1648</v>
      </c>
      <c r="R1555" t="s">
        <v>1646</v>
      </c>
      <c r="S1555">
        <v>552</v>
      </c>
      <c r="T1555">
        <v>183</v>
      </c>
    </row>
    <row r="1556" spans="1:20" x14ac:dyDescent="0.3">
      <c r="A1556">
        <v>1555</v>
      </c>
      <c r="B1556" t="s">
        <v>20</v>
      </c>
      <c r="C1556" t="s">
        <v>31</v>
      </c>
      <c r="D1556" t="s">
        <v>22</v>
      </c>
      <c r="E1556" t="s">
        <v>23</v>
      </c>
      <c r="F1556" t="s">
        <v>5</v>
      </c>
      <c r="H1556" t="s">
        <v>24</v>
      </c>
      <c r="I1556">
        <v>652524</v>
      </c>
      <c r="J1556">
        <v>653141</v>
      </c>
      <c r="K1556" t="s">
        <v>25</v>
      </c>
      <c r="R1556" t="s">
        <v>1649</v>
      </c>
      <c r="S1556">
        <v>618</v>
      </c>
    </row>
    <row r="1557" spans="1:20" x14ac:dyDescent="0.3">
      <c r="A1557">
        <v>1556</v>
      </c>
      <c r="B1557" t="s">
        <v>28</v>
      </c>
      <c r="C1557" t="s">
        <v>33</v>
      </c>
      <c r="D1557" t="s">
        <v>22</v>
      </c>
      <c r="E1557" t="s">
        <v>23</v>
      </c>
      <c r="F1557" t="s">
        <v>5</v>
      </c>
      <c r="H1557" t="s">
        <v>24</v>
      </c>
      <c r="I1557">
        <v>652524</v>
      </c>
      <c r="J1557">
        <v>653141</v>
      </c>
      <c r="K1557" t="s">
        <v>25</v>
      </c>
      <c r="L1557" t="s">
        <v>1650</v>
      </c>
      <c r="O1557" t="s">
        <v>1651</v>
      </c>
      <c r="R1557" t="s">
        <v>1649</v>
      </c>
      <c r="S1557">
        <v>618</v>
      </c>
      <c r="T1557">
        <v>205</v>
      </c>
    </row>
    <row r="1558" spans="1:20" x14ac:dyDescent="0.3">
      <c r="A1558">
        <v>1557</v>
      </c>
      <c r="B1558" t="s">
        <v>20</v>
      </c>
      <c r="C1558" t="s">
        <v>31</v>
      </c>
      <c r="D1558" t="s">
        <v>22</v>
      </c>
      <c r="E1558" t="s">
        <v>23</v>
      </c>
      <c r="F1558" t="s">
        <v>5</v>
      </c>
      <c r="H1558" t="s">
        <v>24</v>
      </c>
      <c r="I1558">
        <v>653241</v>
      </c>
      <c r="J1558">
        <v>654788</v>
      </c>
      <c r="K1558" t="s">
        <v>25</v>
      </c>
      <c r="R1558" t="s">
        <v>1652</v>
      </c>
      <c r="S1558">
        <v>1548</v>
      </c>
    </row>
    <row r="1559" spans="1:20" x14ac:dyDescent="0.3">
      <c r="A1559">
        <v>1558</v>
      </c>
      <c r="B1559" t="s">
        <v>28</v>
      </c>
      <c r="C1559" t="s">
        <v>33</v>
      </c>
      <c r="D1559" t="s">
        <v>22</v>
      </c>
      <c r="E1559" t="s">
        <v>23</v>
      </c>
      <c r="F1559" t="s">
        <v>5</v>
      </c>
      <c r="H1559" t="s">
        <v>24</v>
      </c>
      <c r="I1559">
        <v>653241</v>
      </c>
      <c r="J1559">
        <v>654788</v>
      </c>
      <c r="K1559" t="s">
        <v>25</v>
      </c>
      <c r="L1559" t="s">
        <v>1653</v>
      </c>
      <c r="O1559" t="s">
        <v>1654</v>
      </c>
      <c r="R1559" t="s">
        <v>1652</v>
      </c>
      <c r="S1559">
        <v>1548</v>
      </c>
      <c r="T1559">
        <v>515</v>
      </c>
    </row>
    <row r="1560" spans="1:20" x14ac:dyDescent="0.3">
      <c r="A1560">
        <v>1559</v>
      </c>
      <c r="B1560" t="s">
        <v>20</v>
      </c>
      <c r="C1560" t="s">
        <v>31</v>
      </c>
      <c r="D1560" t="s">
        <v>22</v>
      </c>
      <c r="E1560" t="s">
        <v>23</v>
      </c>
      <c r="F1560" t="s">
        <v>5</v>
      </c>
      <c r="H1560" t="s">
        <v>24</v>
      </c>
      <c r="I1560">
        <v>654807</v>
      </c>
      <c r="J1560">
        <v>655544</v>
      </c>
      <c r="K1560" t="s">
        <v>42</v>
      </c>
      <c r="R1560" t="s">
        <v>1655</v>
      </c>
      <c r="S1560">
        <v>738</v>
      </c>
    </row>
    <row r="1561" spans="1:20" x14ac:dyDescent="0.3">
      <c r="A1561">
        <v>1560</v>
      </c>
      <c r="B1561" t="s">
        <v>28</v>
      </c>
      <c r="C1561" t="s">
        <v>33</v>
      </c>
      <c r="D1561" t="s">
        <v>22</v>
      </c>
      <c r="E1561" t="s">
        <v>23</v>
      </c>
      <c r="F1561" t="s">
        <v>5</v>
      </c>
      <c r="H1561" t="s">
        <v>24</v>
      </c>
      <c r="I1561">
        <v>654807</v>
      </c>
      <c r="J1561">
        <v>655544</v>
      </c>
      <c r="K1561" t="s">
        <v>42</v>
      </c>
      <c r="L1561" t="s">
        <v>1656</v>
      </c>
      <c r="O1561" t="s">
        <v>1657</v>
      </c>
      <c r="R1561" t="s">
        <v>1655</v>
      </c>
      <c r="S1561">
        <v>738</v>
      </c>
      <c r="T1561">
        <v>245</v>
      </c>
    </row>
    <row r="1562" spans="1:20" x14ac:dyDescent="0.3">
      <c r="A1562">
        <v>1561</v>
      </c>
      <c r="B1562" t="s">
        <v>20</v>
      </c>
      <c r="C1562" t="s">
        <v>31</v>
      </c>
      <c r="D1562" t="s">
        <v>22</v>
      </c>
      <c r="E1562" t="s">
        <v>23</v>
      </c>
      <c r="F1562" t="s">
        <v>5</v>
      </c>
      <c r="H1562" t="s">
        <v>24</v>
      </c>
      <c r="I1562">
        <v>655642</v>
      </c>
      <c r="J1562">
        <v>656673</v>
      </c>
      <c r="K1562" t="s">
        <v>42</v>
      </c>
      <c r="R1562" t="s">
        <v>1658</v>
      </c>
      <c r="S1562">
        <v>1032</v>
      </c>
    </row>
    <row r="1563" spans="1:20" x14ac:dyDescent="0.3">
      <c r="A1563">
        <v>1562</v>
      </c>
      <c r="B1563" t="s">
        <v>28</v>
      </c>
      <c r="C1563" t="s">
        <v>33</v>
      </c>
      <c r="D1563" t="s">
        <v>22</v>
      </c>
      <c r="E1563" t="s">
        <v>23</v>
      </c>
      <c r="F1563" t="s">
        <v>5</v>
      </c>
      <c r="H1563" t="s">
        <v>24</v>
      </c>
      <c r="I1563">
        <v>655642</v>
      </c>
      <c r="J1563">
        <v>656673</v>
      </c>
      <c r="K1563" t="s">
        <v>42</v>
      </c>
      <c r="L1563" t="s">
        <v>1659</v>
      </c>
      <c r="O1563" t="s">
        <v>588</v>
      </c>
      <c r="R1563" t="s">
        <v>1658</v>
      </c>
      <c r="S1563">
        <v>1032</v>
      </c>
      <c r="T1563">
        <v>343</v>
      </c>
    </row>
    <row r="1564" spans="1:20" x14ac:dyDescent="0.3">
      <c r="A1564">
        <v>1563</v>
      </c>
      <c r="B1564" t="s">
        <v>20</v>
      </c>
      <c r="C1564" t="s">
        <v>31</v>
      </c>
      <c r="D1564" t="s">
        <v>22</v>
      </c>
      <c r="E1564" t="s">
        <v>23</v>
      </c>
      <c r="F1564" t="s">
        <v>5</v>
      </c>
      <c r="H1564" t="s">
        <v>24</v>
      </c>
      <c r="I1564">
        <v>656771</v>
      </c>
      <c r="J1564">
        <v>658552</v>
      </c>
      <c r="K1564" t="s">
        <v>42</v>
      </c>
      <c r="R1564" t="s">
        <v>1660</v>
      </c>
      <c r="S1564">
        <v>1782</v>
      </c>
    </row>
    <row r="1565" spans="1:20" x14ac:dyDescent="0.3">
      <c r="A1565">
        <v>1564</v>
      </c>
      <c r="B1565" t="s">
        <v>28</v>
      </c>
      <c r="C1565" t="s">
        <v>33</v>
      </c>
      <c r="D1565" t="s">
        <v>22</v>
      </c>
      <c r="E1565" t="s">
        <v>23</v>
      </c>
      <c r="F1565" t="s">
        <v>5</v>
      </c>
      <c r="H1565" t="s">
        <v>24</v>
      </c>
      <c r="I1565">
        <v>656771</v>
      </c>
      <c r="J1565">
        <v>658552</v>
      </c>
      <c r="K1565" t="s">
        <v>42</v>
      </c>
      <c r="L1565" t="s">
        <v>1661</v>
      </c>
      <c r="O1565" t="s">
        <v>1662</v>
      </c>
      <c r="R1565" t="s">
        <v>1660</v>
      </c>
      <c r="S1565">
        <v>1782</v>
      </c>
      <c r="T1565">
        <v>593</v>
      </c>
    </row>
    <row r="1566" spans="1:20" x14ac:dyDescent="0.3">
      <c r="A1566">
        <v>1565</v>
      </c>
      <c r="B1566" t="s">
        <v>20</v>
      </c>
      <c r="C1566" t="s">
        <v>31</v>
      </c>
      <c r="D1566" t="s">
        <v>22</v>
      </c>
      <c r="E1566" t="s">
        <v>23</v>
      </c>
      <c r="F1566" t="s">
        <v>5</v>
      </c>
      <c r="H1566" t="s">
        <v>24</v>
      </c>
      <c r="I1566">
        <v>658594</v>
      </c>
      <c r="J1566">
        <v>659514</v>
      </c>
      <c r="K1566" t="s">
        <v>42</v>
      </c>
      <c r="R1566" t="s">
        <v>1663</v>
      </c>
      <c r="S1566">
        <v>921</v>
      </c>
    </row>
    <row r="1567" spans="1:20" x14ac:dyDescent="0.3">
      <c r="A1567">
        <v>1566</v>
      </c>
      <c r="B1567" t="s">
        <v>28</v>
      </c>
      <c r="C1567" t="s">
        <v>33</v>
      </c>
      <c r="D1567" t="s">
        <v>22</v>
      </c>
      <c r="E1567" t="s">
        <v>23</v>
      </c>
      <c r="F1567" t="s">
        <v>5</v>
      </c>
      <c r="H1567" t="s">
        <v>24</v>
      </c>
      <c r="I1567">
        <v>658594</v>
      </c>
      <c r="J1567">
        <v>659514</v>
      </c>
      <c r="K1567" t="s">
        <v>42</v>
      </c>
      <c r="L1567" t="s">
        <v>1664</v>
      </c>
      <c r="O1567" t="s">
        <v>1665</v>
      </c>
      <c r="R1567" t="s">
        <v>1663</v>
      </c>
      <c r="S1567">
        <v>921</v>
      </c>
      <c r="T1567">
        <v>306</v>
      </c>
    </row>
    <row r="1568" spans="1:20" x14ac:dyDescent="0.3">
      <c r="A1568">
        <v>1567</v>
      </c>
      <c r="B1568" t="s">
        <v>20</v>
      </c>
      <c r="C1568" t="s">
        <v>31</v>
      </c>
      <c r="D1568" t="s">
        <v>22</v>
      </c>
      <c r="E1568" t="s">
        <v>23</v>
      </c>
      <c r="F1568" t="s">
        <v>5</v>
      </c>
      <c r="H1568" t="s">
        <v>24</v>
      </c>
      <c r="I1568">
        <v>659514</v>
      </c>
      <c r="J1568">
        <v>661676</v>
      </c>
      <c r="K1568" t="s">
        <v>42</v>
      </c>
      <c r="R1568" t="s">
        <v>1666</v>
      </c>
      <c r="S1568">
        <v>2163</v>
      </c>
    </row>
    <row r="1569" spans="1:20" x14ac:dyDescent="0.3">
      <c r="A1569">
        <v>1568</v>
      </c>
      <c r="B1569" t="s">
        <v>28</v>
      </c>
      <c r="C1569" t="s">
        <v>33</v>
      </c>
      <c r="D1569" t="s">
        <v>22</v>
      </c>
      <c r="E1569" t="s">
        <v>23</v>
      </c>
      <c r="F1569" t="s">
        <v>5</v>
      </c>
      <c r="H1569" t="s">
        <v>24</v>
      </c>
      <c r="I1569">
        <v>659514</v>
      </c>
      <c r="J1569">
        <v>661676</v>
      </c>
      <c r="K1569" t="s">
        <v>42</v>
      </c>
      <c r="L1569" t="s">
        <v>1667</v>
      </c>
      <c r="O1569" t="s">
        <v>1668</v>
      </c>
      <c r="R1569" t="s">
        <v>1666</v>
      </c>
      <c r="S1569">
        <v>2163</v>
      </c>
      <c r="T1569">
        <v>720</v>
      </c>
    </row>
    <row r="1570" spans="1:20" x14ac:dyDescent="0.3">
      <c r="A1570">
        <v>1569</v>
      </c>
      <c r="B1570" t="s">
        <v>20</v>
      </c>
      <c r="C1570" t="s">
        <v>31</v>
      </c>
      <c r="D1570" t="s">
        <v>22</v>
      </c>
      <c r="E1570" t="s">
        <v>23</v>
      </c>
      <c r="F1570" t="s">
        <v>5</v>
      </c>
      <c r="H1570" t="s">
        <v>24</v>
      </c>
      <c r="I1570">
        <v>661791</v>
      </c>
      <c r="J1570">
        <v>662615</v>
      </c>
      <c r="K1570" t="s">
        <v>25</v>
      </c>
      <c r="R1570" t="s">
        <v>1669</v>
      </c>
      <c r="S1570">
        <v>825</v>
      </c>
    </row>
    <row r="1571" spans="1:20" x14ac:dyDescent="0.3">
      <c r="A1571">
        <v>1570</v>
      </c>
      <c r="B1571" t="s">
        <v>28</v>
      </c>
      <c r="C1571" t="s">
        <v>33</v>
      </c>
      <c r="D1571" t="s">
        <v>22</v>
      </c>
      <c r="E1571" t="s">
        <v>23</v>
      </c>
      <c r="F1571" t="s">
        <v>5</v>
      </c>
      <c r="H1571" t="s">
        <v>24</v>
      </c>
      <c r="I1571">
        <v>661791</v>
      </c>
      <c r="J1571">
        <v>662615</v>
      </c>
      <c r="K1571" t="s">
        <v>25</v>
      </c>
      <c r="L1571" t="s">
        <v>1670</v>
      </c>
      <c r="O1571" t="s">
        <v>1671</v>
      </c>
      <c r="R1571" t="s">
        <v>1669</v>
      </c>
      <c r="S1571">
        <v>825</v>
      </c>
      <c r="T1571">
        <v>274</v>
      </c>
    </row>
    <row r="1572" spans="1:20" x14ac:dyDescent="0.3">
      <c r="A1572">
        <v>1571</v>
      </c>
      <c r="B1572" t="s">
        <v>20</v>
      </c>
      <c r="C1572" t="s">
        <v>31</v>
      </c>
      <c r="D1572" t="s">
        <v>22</v>
      </c>
      <c r="E1572" t="s">
        <v>23</v>
      </c>
      <c r="F1572" t="s">
        <v>5</v>
      </c>
      <c r="H1572" t="s">
        <v>24</v>
      </c>
      <c r="I1572">
        <v>662612</v>
      </c>
      <c r="J1572">
        <v>663376</v>
      </c>
      <c r="K1572" t="s">
        <v>25</v>
      </c>
      <c r="R1572" t="s">
        <v>1672</v>
      </c>
      <c r="S1572">
        <v>765</v>
      </c>
    </row>
    <row r="1573" spans="1:20" x14ac:dyDescent="0.3">
      <c r="A1573">
        <v>1572</v>
      </c>
      <c r="B1573" t="s">
        <v>28</v>
      </c>
      <c r="C1573" t="s">
        <v>33</v>
      </c>
      <c r="D1573" t="s">
        <v>22</v>
      </c>
      <c r="E1573" t="s">
        <v>23</v>
      </c>
      <c r="F1573" t="s">
        <v>5</v>
      </c>
      <c r="H1573" t="s">
        <v>24</v>
      </c>
      <c r="I1573">
        <v>662612</v>
      </c>
      <c r="J1573">
        <v>663376</v>
      </c>
      <c r="K1573" t="s">
        <v>25</v>
      </c>
      <c r="L1573" t="s">
        <v>1673</v>
      </c>
      <c r="O1573" t="s">
        <v>1671</v>
      </c>
      <c r="R1573" t="s">
        <v>1672</v>
      </c>
      <c r="S1573">
        <v>765</v>
      </c>
      <c r="T1573">
        <v>254</v>
      </c>
    </row>
    <row r="1574" spans="1:20" x14ac:dyDescent="0.3">
      <c r="A1574">
        <v>1573</v>
      </c>
      <c r="B1574" t="s">
        <v>20</v>
      </c>
      <c r="C1574" t="s">
        <v>31</v>
      </c>
      <c r="D1574" t="s">
        <v>22</v>
      </c>
      <c r="E1574" t="s">
        <v>23</v>
      </c>
      <c r="F1574" t="s">
        <v>5</v>
      </c>
      <c r="H1574" t="s">
        <v>24</v>
      </c>
      <c r="I1574">
        <v>663399</v>
      </c>
      <c r="J1574">
        <v>664580</v>
      </c>
      <c r="K1574" t="s">
        <v>42</v>
      </c>
      <c r="R1574" t="s">
        <v>1674</v>
      </c>
      <c r="S1574">
        <v>1182</v>
      </c>
    </row>
    <row r="1575" spans="1:20" x14ac:dyDescent="0.3">
      <c r="A1575">
        <v>1574</v>
      </c>
      <c r="B1575" t="s">
        <v>28</v>
      </c>
      <c r="C1575" t="s">
        <v>33</v>
      </c>
      <c r="D1575" t="s">
        <v>22</v>
      </c>
      <c r="E1575" t="s">
        <v>23</v>
      </c>
      <c r="F1575" t="s">
        <v>5</v>
      </c>
      <c r="H1575" t="s">
        <v>24</v>
      </c>
      <c r="I1575">
        <v>663399</v>
      </c>
      <c r="J1575">
        <v>664580</v>
      </c>
      <c r="K1575" t="s">
        <v>42</v>
      </c>
      <c r="L1575" t="s">
        <v>1675</v>
      </c>
      <c r="O1575" t="s">
        <v>1676</v>
      </c>
      <c r="R1575" t="s">
        <v>1674</v>
      </c>
      <c r="S1575">
        <v>1182</v>
      </c>
      <c r="T1575">
        <v>393</v>
      </c>
    </row>
    <row r="1576" spans="1:20" x14ac:dyDescent="0.3">
      <c r="A1576">
        <v>1575</v>
      </c>
      <c r="B1576" t="s">
        <v>20</v>
      </c>
      <c r="C1576" t="s">
        <v>31</v>
      </c>
      <c r="D1576" t="s">
        <v>22</v>
      </c>
      <c r="E1576" t="s">
        <v>23</v>
      </c>
      <c r="F1576" t="s">
        <v>5</v>
      </c>
      <c r="H1576" t="s">
        <v>24</v>
      </c>
      <c r="I1576">
        <v>664577</v>
      </c>
      <c r="J1576">
        <v>665044</v>
      </c>
      <c r="K1576" t="s">
        <v>42</v>
      </c>
      <c r="R1576" t="s">
        <v>1677</v>
      </c>
      <c r="S1576">
        <v>468</v>
      </c>
    </row>
    <row r="1577" spans="1:20" x14ac:dyDescent="0.3">
      <c r="A1577">
        <v>1576</v>
      </c>
      <c r="B1577" t="s">
        <v>28</v>
      </c>
      <c r="C1577" t="s">
        <v>33</v>
      </c>
      <c r="D1577" t="s">
        <v>22</v>
      </c>
      <c r="E1577" t="s">
        <v>23</v>
      </c>
      <c r="F1577" t="s">
        <v>5</v>
      </c>
      <c r="H1577" t="s">
        <v>24</v>
      </c>
      <c r="I1577">
        <v>664577</v>
      </c>
      <c r="J1577">
        <v>665044</v>
      </c>
      <c r="K1577" t="s">
        <v>42</v>
      </c>
      <c r="L1577" t="s">
        <v>1678</v>
      </c>
      <c r="O1577" t="s">
        <v>1679</v>
      </c>
      <c r="R1577" t="s">
        <v>1677</v>
      </c>
      <c r="S1577">
        <v>468</v>
      </c>
      <c r="T1577">
        <v>155</v>
      </c>
    </row>
    <row r="1578" spans="1:20" x14ac:dyDescent="0.3">
      <c r="A1578">
        <v>1577</v>
      </c>
      <c r="B1578" t="s">
        <v>20</v>
      </c>
      <c r="C1578" t="s">
        <v>31</v>
      </c>
      <c r="D1578" t="s">
        <v>22</v>
      </c>
      <c r="E1578" t="s">
        <v>23</v>
      </c>
      <c r="F1578" t="s">
        <v>5</v>
      </c>
      <c r="H1578" t="s">
        <v>24</v>
      </c>
      <c r="I1578">
        <v>665170</v>
      </c>
      <c r="J1578">
        <v>665376</v>
      </c>
      <c r="K1578" t="s">
        <v>42</v>
      </c>
      <c r="R1578" t="s">
        <v>1680</v>
      </c>
      <c r="S1578">
        <v>207</v>
      </c>
    </row>
    <row r="1579" spans="1:20" x14ac:dyDescent="0.3">
      <c r="A1579">
        <v>1578</v>
      </c>
      <c r="B1579" t="s">
        <v>28</v>
      </c>
      <c r="C1579" t="s">
        <v>33</v>
      </c>
      <c r="D1579" t="s">
        <v>22</v>
      </c>
      <c r="E1579" t="s">
        <v>23</v>
      </c>
      <c r="F1579" t="s">
        <v>5</v>
      </c>
      <c r="H1579" t="s">
        <v>24</v>
      </c>
      <c r="I1579">
        <v>665170</v>
      </c>
      <c r="J1579">
        <v>665376</v>
      </c>
      <c r="K1579" t="s">
        <v>42</v>
      </c>
      <c r="L1579" t="s">
        <v>1681</v>
      </c>
      <c r="O1579" t="s">
        <v>38</v>
      </c>
      <c r="R1579" t="s">
        <v>1680</v>
      </c>
      <c r="S1579">
        <v>207</v>
      </c>
      <c r="T1579">
        <v>68</v>
      </c>
    </row>
    <row r="1580" spans="1:20" x14ac:dyDescent="0.3">
      <c r="A1580">
        <v>1579</v>
      </c>
      <c r="B1580" t="s">
        <v>20</v>
      </c>
      <c r="C1580" t="s">
        <v>31</v>
      </c>
      <c r="D1580" t="s">
        <v>22</v>
      </c>
      <c r="E1580" t="s">
        <v>23</v>
      </c>
      <c r="F1580" t="s">
        <v>5</v>
      </c>
      <c r="H1580" t="s">
        <v>24</v>
      </c>
      <c r="I1580">
        <v>665553</v>
      </c>
      <c r="J1580">
        <v>665780</v>
      </c>
      <c r="K1580" t="s">
        <v>25</v>
      </c>
      <c r="R1580" t="s">
        <v>1682</v>
      </c>
      <c r="S1580">
        <v>228</v>
      </c>
    </row>
    <row r="1581" spans="1:20" x14ac:dyDescent="0.3">
      <c r="A1581">
        <v>1580</v>
      </c>
      <c r="B1581" t="s">
        <v>28</v>
      </c>
      <c r="C1581" t="s">
        <v>33</v>
      </c>
      <c r="D1581" t="s">
        <v>22</v>
      </c>
      <c r="E1581" t="s">
        <v>23</v>
      </c>
      <c r="F1581" t="s">
        <v>5</v>
      </c>
      <c r="H1581" t="s">
        <v>24</v>
      </c>
      <c r="I1581">
        <v>665553</v>
      </c>
      <c r="J1581">
        <v>665780</v>
      </c>
      <c r="K1581" t="s">
        <v>25</v>
      </c>
      <c r="L1581" t="s">
        <v>1683</v>
      </c>
      <c r="O1581" t="s">
        <v>38</v>
      </c>
      <c r="R1581" t="s">
        <v>1682</v>
      </c>
      <c r="S1581">
        <v>228</v>
      </c>
      <c r="T1581">
        <v>75</v>
      </c>
    </row>
    <row r="1582" spans="1:20" x14ac:dyDescent="0.3">
      <c r="A1582">
        <v>1581</v>
      </c>
      <c r="B1582" t="s">
        <v>20</v>
      </c>
      <c r="C1582" t="s">
        <v>31</v>
      </c>
      <c r="D1582" t="s">
        <v>22</v>
      </c>
      <c r="E1582" t="s">
        <v>23</v>
      </c>
      <c r="F1582" t="s">
        <v>5</v>
      </c>
      <c r="H1582" t="s">
        <v>24</v>
      </c>
      <c r="I1582">
        <v>665848</v>
      </c>
      <c r="J1582">
        <v>666441</v>
      </c>
      <c r="K1582" t="s">
        <v>42</v>
      </c>
      <c r="R1582" t="s">
        <v>1684</v>
      </c>
      <c r="S1582">
        <v>594</v>
      </c>
    </row>
    <row r="1583" spans="1:20" x14ac:dyDescent="0.3">
      <c r="A1583">
        <v>1582</v>
      </c>
      <c r="B1583" t="s">
        <v>28</v>
      </c>
      <c r="C1583" t="s">
        <v>33</v>
      </c>
      <c r="D1583" t="s">
        <v>22</v>
      </c>
      <c r="E1583" t="s">
        <v>23</v>
      </c>
      <c r="F1583" t="s">
        <v>5</v>
      </c>
      <c r="H1583" t="s">
        <v>24</v>
      </c>
      <c r="I1583">
        <v>665848</v>
      </c>
      <c r="J1583">
        <v>666441</v>
      </c>
      <c r="K1583" t="s">
        <v>42</v>
      </c>
      <c r="L1583" t="s">
        <v>1685</v>
      </c>
      <c r="O1583" t="s">
        <v>1686</v>
      </c>
      <c r="R1583" t="s">
        <v>1684</v>
      </c>
      <c r="S1583">
        <v>594</v>
      </c>
      <c r="T1583">
        <v>197</v>
      </c>
    </row>
    <row r="1584" spans="1:20" x14ac:dyDescent="0.3">
      <c r="A1584">
        <v>1583</v>
      </c>
      <c r="B1584" t="s">
        <v>20</v>
      </c>
      <c r="C1584" t="s">
        <v>31</v>
      </c>
      <c r="D1584" t="s">
        <v>22</v>
      </c>
      <c r="E1584" t="s">
        <v>23</v>
      </c>
      <c r="F1584" t="s">
        <v>5</v>
      </c>
      <c r="H1584" t="s">
        <v>24</v>
      </c>
      <c r="I1584">
        <v>666685</v>
      </c>
      <c r="J1584">
        <v>667191</v>
      </c>
      <c r="K1584" t="s">
        <v>42</v>
      </c>
      <c r="R1584" t="s">
        <v>1687</v>
      </c>
      <c r="S1584">
        <v>507</v>
      </c>
    </row>
    <row r="1585" spans="1:20" x14ac:dyDescent="0.3">
      <c r="A1585">
        <v>1584</v>
      </c>
      <c r="B1585" t="s">
        <v>28</v>
      </c>
      <c r="C1585" t="s">
        <v>33</v>
      </c>
      <c r="D1585" t="s">
        <v>22</v>
      </c>
      <c r="E1585" t="s">
        <v>23</v>
      </c>
      <c r="F1585" t="s">
        <v>5</v>
      </c>
      <c r="H1585" t="s">
        <v>24</v>
      </c>
      <c r="I1585">
        <v>666685</v>
      </c>
      <c r="J1585">
        <v>667191</v>
      </c>
      <c r="K1585" t="s">
        <v>42</v>
      </c>
      <c r="L1585" t="s">
        <v>1688</v>
      </c>
      <c r="O1585" t="s">
        <v>514</v>
      </c>
      <c r="R1585" t="s">
        <v>1687</v>
      </c>
      <c r="S1585">
        <v>507</v>
      </c>
      <c r="T1585">
        <v>168</v>
      </c>
    </row>
    <row r="1586" spans="1:20" x14ac:dyDescent="0.3">
      <c r="A1586">
        <v>1585</v>
      </c>
      <c r="B1586" t="s">
        <v>20</v>
      </c>
      <c r="C1586" t="s">
        <v>31</v>
      </c>
      <c r="D1586" t="s">
        <v>22</v>
      </c>
      <c r="E1586" t="s">
        <v>23</v>
      </c>
      <c r="F1586" t="s">
        <v>5</v>
      </c>
      <c r="H1586" t="s">
        <v>24</v>
      </c>
      <c r="I1586">
        <v>667374</v>
      </c>
      <c r="J1586">
        <v>667604</v>
      </c>
      <c r="K1586" t="s">
        <v>42</v>
      </c>
      <c r="R1586" t="s">
        <v>1689</v>
      </c>
      <c r="S1586">
        <v>231</v>
      </c>
    </row>
    <row r="1587" spans="1:20" x14ac:dyDescent="0.3">
      <c r="A1587">
        <v>1586</v>
      </c>
      <c r="B1587" t="s">
        <v>28</v>
      </c>
      <c r="C1587" t="s">
        <v>33</v>
      </c>
      <c r="D1587" t="s">
        <v>22</v>
      </c>
      <c r="E1587" t="s">
        <v>23</v>
      </c>
      <c r="F1587" t="s">
        <v>5</v>
      </c>
      <c r="H1587" t="s">
        <v>24</v>
      </c>
      <c r="I1587">
        <v>667374</v>
      </c>
      <c r="J1587">
        <v>667604</v>
      </c>
      <c r="K1587" t="s">
        <v>42</v>
      </c>
      <c r="L1587" t="s">
        <v>1690</v>
      </c>
      <c r="O1587" t="s">
        <v>1691</v>
      </c>
      <c r="R1587" t="s">
        <v>1689</v>
      </c>
      <c r="S1587">
        <v>231</v>
      </c>
      <c r="T1587">
        <v>76</v>
      </c>
    </row>
    <row r="1588" spans="1:20" x14ac:dyDescent="0.3">
      <c r="A1588">
        <v>1587</v>
      </c>
      <c r="B1588" t="s">
        <v>20</v>
      </c>
      <c r="C1588" t="s">
        <v>31</v>
      </c>
      <c r="D1588" t="s">
        <v>22</v>
      </c>
      <c r="E1588" t="s">
        <v>23</v>
      </c>
      <c r="F1588" t="s">
        <v>5</v>
      </c>
      <c r="H1588" t="s">
        <v>24</v>
      </c>
      <c r="I1588">
        <v>667893</v>
      </c>
      <c r="J1588">
        <v>668372</v>
      </c>
      <c r="K1588" t="s">
        <v>25</v>
      </c>
      <c r="R1588" t="s">
        <v>1692</v>
      </c>
      <c r="S1588">
        <v>480</v>
      </c>
    </row>
    <row r="1589" spans="1:20" x14ac:dyDescent="0.3">
      <c r="A1589">
        <v>1588</v>
      </c>
      <c r="B1589" t="s">
        <v>28</v>
      </c>
      <c r="C1589" t="s">
        <v>33</v>
      </c>
      <c r="D1589" t="s">
        <v>22</v>
      </c>
      <c r="E1589" t="s">
        <v>23</v>
      </c>
      <c r="F1589" t="s">
        <v>5</v>
      </c>
      <c r="H1589" t="s">
        <v>24</v>
      </c>
      <c r="I1589">
        <v>667893</v>
      </c>
      <c r="J1589">
        <v>668372</v>
      </c>
      <c r="K1589" t="s">
        <v>25</v>
      </c>
      <c r="L1589" t="s">
        <v>1693</v>
      </c>
      <c r="O1589" t="s">
        <v>1694</v>
      </c>
      <c r="R1589" t="s">
        <v>1692</v>
      </c>
      <c r="S1589">
        <v>480</v>
      </c>
      <c r="T1589">
        <v>159</v>
      </c>
    </row>
    <row r="1590" spans="1:20" x14ac:dyDescent="0.3">
      <c r="A1590">
        <v>1589</v>
      </c>
      <c r="B1590" t="s">
        <v>20</v>
      </c>
      <c r="C1590" t="s">
        <v>31</v>
      </c>
      <c r="D1590" t="s">
        <v>22</v>
      </c>
      <c r="E1590" t="s">
        <v>23</v>
      </c>
      <c r="F1590" t="s">
        <v>5</v>
      </c>
      <c r="H1590" t="s">
        <v>24</v>
      </c>
      <c r="I1590">
        <v>668457</v>
      </c>
      <c r="J1590">
        <v>668861</v>
      </c>
      <c r="K1590" t="s">
        <v>25</v>
      </c>
      <c r="R1590" t="s">
        <v>1695</v>
      </c>
      <c r="S1590">
        <v>405</v>
      </c>
    </row>
    <row r="1591" spans="1:20" x14ac:dyDescent="0.3">
      <c r="A1591">
        <v>1590</v>
      </c>
      <c r="B1591" t="s">
        <v>28</v>
      </c>
      <c r="C1591" t="s">
        <v>33</v>
      </c>
      <c r="D1591" t="s">
        <v>22</v>
      </c>
      <c r="E1591" t="s">
        <v>23</v>
      </c>
      <c r="F1591" t="s">
        <v>5</v>
      </c>
      <c r="H1591" t="s">
        <v>24</v>
      </c>
      <c r="I1591">
        <v>668457</v>
      </c>
      <c r="J1591">
        <v>668861</v>
      </c>
      <c r="K1591" t="s">
        <v>25</v>
      </c>
      <c r="L1591" t="s">
        <v>1696</v>
      </c>
      <c r="O1591" t="s">
        <v>38</v>
      </c>
      <c r="R1591" t="s">
        <v>1695</v>
      </c>
      <c r="S1591">
        <v>405</v>
      </c>
      <c r="T1591">
        <v>134</v>
      </c>
    </row>
    <row r="1592" spans="1:20" x14ac:dyDescent="0.3">
      <c r="A1592">
        <v>1591</v>
      </c>
      <c r="B1592" t="s">
        <v>20</v>
      </c>
      <c r="C1592" t="s">
        <v>31</v>
      </c>
      <c r="D1592" t="s">
        <v>22</v>
      </c>
      <c r="E1592" t="s">
        <v>23</v>
      </c>
      <c r="F1592" t="s">
        <v>5</v>
      </c>
      <c r="H1592" t="s">
        <v>24</v>
      </c>
      <c r="I1592">
        <v>668934</v>
      </c>
      <c r="J1592">
        <v>669884</v>
      </c>
      <c r="K1592" t="s">
        <v>42</v>
      </c>
      <c r="R1592" t="s">
        <v>1697</v>
      </c>
      <c r="S1592">
        <v>951</v>
      </c>
    </row>
    <row r="1593" spans="1:20" x14ac:dyDescent="0.3">
      <c r="A1593">
        <v>1592</v>
      </c>
      <c r="B1593" t="s">
        <v>28</v>
      </c>
      <c r="C1593" t="s">
        <v>33</v>
      </c>
      <c r="D1593" t="s">
        <v>22</v>
      </c>
      <c r="E1593" t="s">
        <v>23</v>
      </c>
      <c r="F1593" t="s">
        <v>5</v>
      </c>
      <c r="H1593" t="s">
        <v>24</v>
      </c>
      <c r="I1593">
        <v>668934</v>
      </c>
      <c r="J1593">
        <v>669884</v>
      </c>
      <c r="K1593" t="s">
        <v>42</v>
      </c>
      <c r="L1593" t="s">
        <v>1698</v>
      </c>
      <c r="O1593" t="s">
        <v>1699</v>
      </c>
      <c r="R1593" t="s">
        <v>1697</v>
      </c>
      <c r="S1593">
        <v>951</v>
      </c>
      <c r="T1593">
        <v>316</v>
      </c>
    </row>
    <row r="1594" spans="1:20" x14ac:dyDescent="0.3">
      <c r="A1594">
        <v>1593</v>
      </c>
      <c r="B1594" t="s">
        <v>20</v>
      </c>
      <c r="C1594" t="s">
        <v>31</v>
      </c>
      <c r="D1594" t="s">
        <v>22</v>
      </c>
      <c r="E1594" t="s">
        <v>23</v>
      </c>
      <c r="F1594" t="s">
        <v>5</v>
      </c>
      <c r="H1594" t="s">
        <v>24</v>
      </c>
      <c r="I1594">
        <v>669897</v>
      </c>
      <c r="J1594">
        <v>671456</v>
      </c>
      <c r="K1594" t="s">
        <v>42</v>
      </c>
      <c r="R1594" t="s">
        <v>1700</v>
      </c>
      <c r="S1594">
        <v>1560</v>
      </c>
    </row>
    <row r="1595" spans="1:20" x14ac:dyDescent="0.3">
      <c r="A1595">
        <v>1594</v>
      </c>
      <c r="B1595" t="s">
        <v>28</v>
      </c>
      <c r="C1595" t="s">
        <v>33</v>
      </c>
      <c r="D1595" t="s">
        <v>22</v>
      </c>
      <c r="E1595" t="s">
        <v>23</v>
      </c>
      <c r="F1595" t="s">
        <v>5</v>
      </c>
      <c r="H1595" t="s">
        <v>24</v>
      </c>
      <c r="I1595">
        <v>669897</v>
      </c>
      <c r="J1595">
        <v>671456</v>
      </c>
      <c r="K1595" t="s">
        <v>42</v>
      </c>
      <c r="L1595" t="s">
        <v>1701</v>
      </c>
      <c r="O1595" t="s">
        <v>1702</v>
      </c>
      <c r="R1595" t="s">
        <v>1700</v>
      </c>
      <c r="S1595">
        <v>1560</v>
      </c>
      <c r="T1595">
        <v>519</v>
      </c>
    </row>
    <row r="1596" spans="1:20" x14ac:dyDescent="0.3">
      <c r="A1596">
        <v>1595</v>
      </c>
      <c r="B1596" t="s">
        <v>20</v>
      </c>
      <c r="C1596" t="s">
        <v>31</v>
      </c>
      <c r="D1596" t="s">
        <v>22</v>
      </c>
      <c r="E1596" t="s">
        <v>23</v>
      </c>
      <c r="F1596" t="s">
        <v>5</v>
      </c>
      <c r="H1596" t="s">
        <v>24</v>
      </c>
      <c r="I1596">
        <v>671698</v>
      </c>
      <c r="J1596">
        <v>672675</v>
      </c>
      <c r="K1596" t="s">
        <v>25</v>
      </c>
      <c r="R1596" t="s">
        <v>1703</v>
      </c>
      <c r="S1596">
        <v>978</v>
      </c>
    </row>
    <row r="1597" spans="1:20" x14ac:dyDescent="0.3">
      <c r="A1597">
        <v>1596</v>
      </c>
      <c r="B1597" t="s">
        <v>28</v>
      </c>
      <c r="C1597" t="s">
        <v>33</v>
      </c>
      <c r="D1597" t="s">
        <v>22</v>
      </c>
      <c r="E1597" t="s">
        <v>23</v>
      </c>
      <c r="F1597" t="s">
        <v>5</v>
      </c>
      <c r="H1597" t="s">
        <v>24</v>
      </c>
      <c r="I1597">
        <v>671698</v>
      </c>
      <c r="J1597">
        <v>672675</v>
      </c>
      <c r="K1597" t="s">
        <v>25</v>
      </c>
      <c r="L1597" t="s">
        <v>1704</v>
      </c>
      <c r="O1597" t="s">
        <v>864</v>
      </c>
      <c r="R1597" t="s">
        <v>1703</v>
      </c>
      <c r="S1597">
        <v>978</v>
      </c>
      <c r="T1597">
        <v>325</v>
      </c>
    </row>
    <row r="1598" spans="1:20" x14ac:dyDescent="0.3">
      <c r="A1598">
        <v>1597</v>
      </c>
      <c r="B1598" t="s">
        <v>20</v>
      </c>
      <c r="C1598" t="s">
        <v>31</v>
      </c>
      <c r="D1598" t="s">
        <v>22</v>
      </c>
      <c r="E1598" t="s">
        <v>23</v>
      </c>
      <c r="F1598" t="s">
        <v>5</v>
      </c>
      <c r="H1598" t="s">
        <v>24</v>
      </c>
      <c r="I1598">
        <v>672878</v>
      </c>
      <c r="J1598">
        <v>674809</v>
      </c>
      <c r="K1598" t="s">
        <v>25</v>
      </c>
      <c r="R1598" t="s">
        <v>1705</v>
      </c>
      <c r="S1598">
        <v>1932</v>
      </c>
    </row>
    <row r="1599" spans="1:20" x14ac:dyDescent="0.3">
      <c r="A1599">
        <v>1598</v>
      </c>
      <c r="B1599" t="s">
        <v>28</v>
      </c>
      <c r="C1599" t="s">
        <v>33</v>
      </c>
      <c r="D1599" t="s">
        <v>22</v>
      </c>
      <c r="E1599" t="s">
        <v>23</v>
      </c>
      <c r="F1599" t="s">
        <v>5</v>
      </c>
      <c r="H1599" t="s">
        <v>24</v>
      </c>
      <c r="I1599">
        <v>672878</v>
      </c>
      <c r="J1599">
        <v>674809</v>
      </c>
      <c r="K1599" t="s">
        <v>25</v>
      </c>
      <c r="L1599" t="s">
        <v>1706</v>
      </c>
      <c r="O1599" t="s">
        <v>1707</v>
      </c>
      <c r="R1599" t="s">
        <v>1705</v>
      </c>
      <c r="S1599">
        <v>1932</v>
      </c>
      <c r="T1599">
        <v>643</v>
      </c>
    </row>
    <row r="1600" spans="1:20" x14ac:dyDescent="0.3">
      <c r="A1600">
        <v>1599</v>
      </c>
      <c r="B1600" t="s">
        <v>20</v>
      </c>
      <c r="C1600" t="s">
        <v>31</v>
      </c>
      <c r="D1600" t="s">
        <v>22</v>
      </c>
      <c r="E1600" t="s">
        <v>23</v>
      </c>
      <c r="F1600" t="s">
        <v>5</v>
      </c>
      <c r="H1600" t="s">
        <v>24</v>
      </c>
      <c r="I1600">
        <v>674883</v>
      </c>
      <c r="J1600">
        <v>675902</v>
      </c>
      <c r="K1600" t="s">
        <v>25</v>
      </c>
      <c r="R1600" t="s">
        <v>1708</v>
      </c>
      <c r="S1600">
        <v>1020</v>
      </c>
    </row>
    <row r="1601" spans="1:20" x14ac:dyDescent="0.3">
      <c r="A1601">
        <v>1600</v>
      </c>
      <c r="B1601" t="s">
        <v>28</v>
      </c>
      <c r="C1601" t="s">
        <v>33</v>
      </c>
      <c r="D1601" t="s">
        <v>22</v>
      </c>
      <c r="E1601" t="s">
        <v>23</v>
      </c>
      <c r="F1601" t="s">
        <v>5</v>
      </c>
      <c r="H1601" t="s">
        <v>24</v>
      </c>
      <c r="I1601">
        <v>674883</v>
      </c>
      <c r="J1601">
        <v>675902</v>
      </c>
      <c r="K1601" t="s">
        <v>25</v>
      </c>
      <c r="L1601" t="s">
        <v>1709</v>
      </c>
      <c r="O1601" t="s">
        <v>1710</v>
      </c>
      <c r="R1601" t="s">
        <v>1708</v>
      </c>
      <c r="S1601">
        <v>1020</v>
      </c>
      <c r="T1601">
        <v>339</v>
      </c>
    </row>
    <row r="1602" spans="1:20" x14ac:dyDescent="0.3">
      <c r="A1602">
        <v>1601</v>
      </c>
      <c r="B1602" t="s">
        <v>20</v>
      </c>
      <c r="C1602" t="s">
        <v>31</v>
      </c>
      <c r="D1602" t="s">
        <v>22</v>
      </c>
      <c r="E1602" t="s">
        <v>23</v>
      </c>
      <c r="F1602" t="s">
        <v>5</v>
      </c>
      <c r="H1602" t="s">
        <v>24</v>
      </c>
      <c r="I1602">
        <v>675908</v>
      </c>
      <c r="J1602">
        <v>676663</v>
      </c>
      <c r="K1602" t="s">
        <v>42</v>
      </c>
      <c r="R1602" t="s">
        <v>1711</v>
      </c>
      <c r="S1602">
        <v>756</v>
      </c>
    </row>
    <row r="1603" spans="1:20" x14ac:dyDescent="0.3">
      <c r="A1603">
        <v>1602</v>
      </c>
      <c r="B1603" t="s">
        <v>28</v>
      </c>
      <c r="C1603" t="s">
        <v>33</v>
      </c>
      <c r="D1603" t="s">
        <v>22</v>
      </c>
      <c r="E1603" t="s">
        <v>23</v>
      </c>
      <c r="F1603" t="s">
        <v>5</v>
      </c>
      <c r="H1603" t="s">
        <v>24</v>
      </c>
      <c r="I1603">
        <v>675908</v>
      </c>
      <c r="J1603">
        <v>676663</v>
      </c>
      <c r="K1603" t="s">
        <v>42</v>
      </c>
      <c r="L1603" t="s">
        <v>1712</v>
      </c>
      <c r="O1603" t="s">
        <v>219</v>
      </c>
      <c r="R1603" t="s">
        <v>1711</v>
      </c>
      <c r="S1603">
        <v>756</v>
      </c>
      <c r="T1603">
        <v>251</v>
      </c>
    </row>
    <row r="1604" spans="1:20" x14ac:dyDescent="0.3">
      <c r="A1604">
        <v>1603</v>
      </c>
      <c r="B1604" t="s">
        <v>20</v>
      </c>
      <c r="C1604" t="s">
        <v>31</v>
      </c>
      <c r="D1604" t="s">
        <v>22</v>
      </c>
      <c r="E1604" t="s">
        <v>23</v>
      </c>
      <c r="F1604" t="s">
        <v>5</v>
      </c>
      <c r="H1604" t="s">
        <v>24</v>
      </c>
      <c r="I1604">
        <v>676781</v>
      </c>
      <c r="J1604">
        <v>677851</v>
      </c>
      <c r="K1604" t="s">
        <v>25</v>
      </c>
      <c r="R1604" t="s">
        <v>1713</v>
      </c>
      <c r="S1604">
        <v>1071</v>
      </c>
    </row>
    <row r="1605" spans="1:20" x14ac:dyDescent="0.3">
      <c r="A1605">
        <v>1604</v>
      </c>
      <c r="B1605" t="s">
        <v>28</v>
      </c>
      <c r="C1605" t="s">
        <v>33</v>
      </c>
      <c r="D1605" t="s">
        <v>22</v>
      </c>
      <c r="E1605" t="s">
        <v>23</v>
      </c>
      <c r="F1605" t="s">
        <v>5</v>
      </c>
      <c r="H1605" t="s">
        <v>24</v>
      </c>
      <c r="I1605">
        <v>676781</v>
      </c>
      <c r="J1605">
        <v>677851</v>
      </c>
      <c r="K1605" t="s">
        <v>25</v>
      </c>
      <c r="L1605" t="s">
        <v>1714</v>
      </c>
      <c r="O1605" t="s">
        <v>1715</v>
      </c>
      <c r="R1605" t="s">
        <v>1713</v>
      </c>
      <c r="S1605">
        <v>1071</v>
      </c>
      <c r="T1605">
        <v>356</v>
      </c>
    </row>
    <row r="1606" spans="1:20" x14ac:dyDescent="0.3">
      <c r="A1606">
        <v>1605</v>
      </c>
      <c r="B1606" t="s">
        <v>20</v>
      </c>
      <c r="C1606" t="s">
        <v>31</v>
      </c>
      <c r="D1606" t="s">
        <v>22</v>
      </c>
      <c r="E1606" t="s">
        <v>23</v>
      </c>
      <c r="F1606" t="s">
        <v>5</v>
      </c>
      <c r="H1606" t="s">
        <v>24</v>
      </c>
      <c r="I1606">
        <v>677888</v>
      </c>
      <c r="J1606">
        <v>678736</v>
      </c>
      <c r="K1606" t="s">
        <v>42</v>
      </c>
      <c r="R1606" t="s">
        <v>1716</v>
      </c>
      <c r="S1606">
        <v>849</v>
      </c>
    </row>
    <row r="1607" spans="1:20" x14ac:dyDescent="0.3">
      <c r="A1607">
        <v>1606</v>
      </c>
      <c r="B1607" t="s">
        <v>28</v>
      </c>
      <c r="C1607" t="s">
        <v>33</v>
      </c>
      <c r="D1607" t="s">
        <v>22</v>
      </c>
      <c r="E1607" t="s">
        <v>23</v>
      </c>
      <c r="F1607" t="s">
        <v>5</v>
      </c>
      <c r="H1607" t="s">
        <v>24</v>
      </c>
      <c r="I1607">
        <v>677888</v>
      </c>
      <c r="J1607">
        <v>678736</v>
      </c>
      <c r="K1607" t="s">
        <v>42</v>
      </c>
      <c r="L1607" t="s">
        <v>1717</v>
      </c>
      <c r="O1607" t="s">
        <v>1718</v>
      </c>
      <c r="R1607" t="s">
        <v>1716</v>
      </c>
      <c r="S1607">
        <v>849</v>
      </c>
      <c r="T1607">
        <v>282</v>
      </c>
    </row>
    <row r="1608" spans="1:20" x14ac:dyDescent="0.3">
      <c r="A1608">
        <v>1607</v>
      </c>
      <c r="B1608" t="s">
        <v>20</v>
      </c>
      <c r="C1608" t="s">
        <v>31</v>
      </c>
      <c r="D1608" t="s">
        <v>22</v>
      </c>
      <c r="E1608" t="s">
        <v>23</v>
      </c>
      <c r="F1608" t="s">
        <v>5</v>
      </c>
      <c r="H1608" t="s">
        <v>24</v>
      </c>
      <c r="I1608">
        <v>678741</v>
      </c>
      <c r="J1608">
        <v>679496</v>
      </c>
      <c r="K1608" t="s">
        <v>42</v>
      </c>
      <c r="R1608" t="s">
        <v>1719</v>
      </c>
      <c r="S1608">
        <v>756</v>
      </c>
    </row>
    <row r="1609" spans="1:20" x14ac:dyDescent="0.3">
      <c r="A1609">
        <v>1608</v>
      </c>
      <c r="B1609" t="s">
        <v>28</v>
      </c>
      <c r="C1609" t="s">
        <v>33</v>
      </c>
      <c r="D1609" t="s">
        <v>22</v>
      </c>
      <c r="E1609" t="s">
        <v>23</v>
      </c>
      <c r="F1609" t="s">
        <v>5</v>
      </c>
      <c r="H1609" t="s">
        <v>24</v>
      </c>
      <c r="I1609">
        <v>678741</v>
      </c>
      <c r="J1609">
        <v>679496</v>
      </c>
      <c r="K1609" t="s">
        <v>42</v>
      </c>
      <c r="L1609" t="s">
        <v>1720</v>
      </c>
      <c r="O1609" t="s">
        <v>1721</v>
      </c>
      <c r="R1609" t="s">
        <v>1719</v>
      </c>
      <c r="S1609">
        <v>756</v>
      </c>
      <c r="T1609">
        <v>251</v>
      </c>
    </row>
    <row r="1610" spans="1:20" x14ac:dyDescent="0.3">
      <c r="A1610">
        <v>1609</v>
      </c>
      <c r="B1610" t="s">
        <v>20</v>
      </c>
      <c r="C1610" t="s">
        <v>31</v>
      </c>
      <c r="D1610" t="s">
        <v>22</v>
      </c>
      <c r="E1610" t="s">
        <v>23</v>
      </c>
      <c r="F1610" t="s">
        <v>5</v>
      </c>
      <c r="H1610" t="s">
        <v>24</v>
      </c>
      <c r="I1610">
        <v>679743</v>
      </c>
      <c r="J1610">
        <v>679982</v>
      </c>
      <c r="K1610" t="s">
        <v>25</v>
      </c>
      <c r="R1610" t="s">
        <v>1722</v>
      </c>
      <c r="S1610">
        <v>240</v>
      </c>
    </row>
    <row r="1611" spans="1:20" x14ac:dyDescent="0.3">
      <c r="A1611">
        <v>1610</v>
      </c>
      <c r="B1611" t="s">
        <v>28</v>
      </c>
      <c r="C1611" t="s">
        <v>33</v>
      </c>
      <c r="D1611" t="s">
        <v>22</v>
      </c>
      <c r="E1611" t="s">
        <v>23</v>
      </c>
      <c r="F1611" t="s">
        <v>5</v>
      </c>
      <c r="H1611" t="s">
        <v>24</v>
      </c>
      <c r="I1611">
        <v>679743</v>
      </c>
      <c r="J1611">
        <v>679982</v>
      </c>
      <c r="K1611" t="s">
        <v>25</v>
      </c>
      <c r="L1611" t="s">
        <v>1723</v>
      </c>
      <c r="O1611" t="s">
        <v>38</v>
      </c>
      <c r="R1611" t="s">
        <v>1722</v>
      </c>
      <c r="S1611">
        <v>240</v>
      </c>
      <c r="T1611">
        <v>79</v>
      </c>
    </row>
    <row r="1612" spans="1:20" x14ac:dyDescent="0.3">
      <c r="A1612">
        <v>1611</v>
      </c>
      <c r="B1612" t="s">
        <v>20</v>
      </c>
      <c r="C1612" t="s">
        <v>31</v>
      </c>
      <c r="D1612" t="s">
        <v>22</v>
      </c>
      <c r="E1612" t="s">
        <v>23</v>
      </c>
      <c r="F1612" t="s">
        <v>5</v>
      </c>
      <c r="H1612" t="s">
        <v>24</v>
      </c>
      <c r="I1612">
        <v>680147</v>
      </c>
      <c r="J1612">
        <v>681457</v>
      </c>
      <c r="K1612" t="s">
        <v>42</v>
      </c>
      <c r="R1612" t="s">
        <v>1724</v>
      </c>
      <c r="S1612">
        <v>1311</v>
      </c>
    </row>
    <row r="1613" spans="1:20" x14ac:dyDescent="0.3">
      <c r="A1613">
        <v>1612</v>
      </c>
      <c r="B1613" t="s">
        <v>28</v>
      </c>
      <c r="C1613" t="s">
        <v>33</v>
      </c>
      <c r="D1613" t="s">
        <v>22</v>
      </c>
      <c r="E1613" t="s">
        <v>23</v>
      </c>
      <c r="F1613" t="s">
        <v>5</v>
      </c>
      <c r="H1613" t="s">
        <v>24</v>
      </c>
      <c r="I1613">
        <v>680147</v>
      </c>
      <c r="J1613">
        <v>681457</v>
      </c>
      <c r="K1613" t="s">
        <v>42</v>
      </c>
      <c r="L1613" t="s">
        <v>1725</v>
      </c>
      <c r="O1613" t="s">
        <v>1726</v>
      </c>
      <c r="R1613" t="s">
        <v>1724</v>
      </c>
      <c r="S1613">
        <v>1311</v>
      </c>
      <c r="T1613">
        <v>436</v>
      </c>
    </row>
    <row r="1614" spans="1:20" x14ac:dyDescent="0.3">
      <c r="A1614">
        <v>1613</v>
      </c>
      <c r="B1614" t="s">
        <v>20</v>
      </c>
      <c r="C1614" t="s">
        <v>31</v>
      </c>
      <c r="D1614" t="s">
        <v>22</v>
      </c>
      <c r="E1614" t="s">
        <v>23</v>
      </c>
      <c r="F1614" t="s">
        <v>5</v>
      </c>
      <c r="H1614" t="s">
        <v>24</v>
      </c>
      <c r="I1614">
        <v>681610</v>
      </c>
      <c r="J1614">
        <v>682134</v>
      </c>
      <c r="K1614" t="s">
        <v>42</v>
      </c>
      <c r="R1614" t="s">
        <v>1727</v>
      </c>
      <c r="S1614">
        <v>525</v>
      </c>
    </row>
    <row r="1615" spans="1:20" x14ac:dyDescent="0.3">
      <c r="A1615">
        <v>1614</v>
      </c>
      <c r="B1615" t="s">
        <v>28</v>
      </c>
      <c r="C1615" t="s">
        <v>33</v>
      </c>
      <c r="D1615" t="s">
        <v>22</v>
      </c>
      <c r="E1615" t="s">
        <v>23</v>
      </c>
      <c r="F1615" t="s">
        <v>5</v>
      </c>
      <c r="H1615" t="s">
        <v>24</v>
      </c>
      <c r="I1615">
        <v>681610</v>
      </c>
      <c r="J1615">
        <v>682134</v>
      </c>
      <c r="K1615" t="s">
        <v>42</v>
      </c>
      <c r="L1615" t="s">
        <v>1728</v>
      </c>
      <c r="O1615" t="s">
        <v>1729</v>
      </c>
      <c r="R1615" t="s">
        <v>1727</v>
      </c>
      <c r="S1615">
        <v>525</v>
      </c>
      <c r="T1615">
        <v>174</v>
      </c>
    </row>
    <row r="1616" spans="1:20" x14ac:dyDescent="0.3">
      <c r="A1616">
        <v>1615</v>
      </c>
      <c r="B1616" t="s">
        <v>20</v>
      </c>
      <c r="C1616" t="s">
        <v>31</v>
      </c>
      <c r="D1616" t="s">
        <v>22</v>
      </c>
      <c r="E1616" t="s">
        <v>23</v>
      </c>
      <c r="F1616" t="s">
        <v>5</v>
      </c>
      <c r="H1616" t="s">
        <v>24</v>
      </c>
      <c r="I1616">
        <v>682144</v>
      </c>
      <c r="J1616">
        <v>682473</v>
      </c>
      <c r="K1616" t="s">
        <v>42</v>
      </c>
      <c r="R1616" t="s">
        <v>1730</v>
      </c>
      <c r="S1616">
        <v>330</v>
      </c>
    </row>
    <row r="1617" spans="1:20" x14ac:dyDescent="0.3">
      <c r="A1617">
        <v>1616</v>
      </c>
      <c r="B1617" t="s">
        <v>28</v>
      </c>
      <c r="C1617" t="s">
        <v>33</v>
      </c>
      <c r="D1617" t="s">
        <v>22</v>
      </c>
      <c r="E1617" t="s">
        <v>23</v>
      </c>
      <c r="F1617" t="s">
        <v>5</v>
      </c>
      <c r="H1617" t="s">
        <v>24</v>
      </c>
      <c r="I1617">
        <v>682144</v>
      </c>
      <c r="J1617">
        <v>682473</v>
      </c>
      <c r="K1617" t="s">
        <v>42</v>
      </c>
      <c r="L1617" t="s">
        <v>1731</v>
      </c>
      <c r="O1617" t="s">
        <v>1732</v>
      </c>
      <c r="R1617" t="s">
        <v>1730</v>
      </c>
      <c r="S1617">
        <v>330</v>
      </c>
      <c r="T1617">
        <v>109</v>
      </c>
    </row>
    <row r="1618" spans="1:20" x14ac:dyDescent="0.3">
      <c r="A1618">
        <v>1617</v>
      </c>
      <c r="B1618" t="s">
        <v>20</v>
      </c>
      <c r="C1618" t="s">
        <v>31</v>
      </c>
      <c r="D1618" t="s">
        <v>22</v>
      </c>
      <c r="E1618" t="s">
        <v>23</v>
      </c>
      <c r="F1618" t="s">
        <v>5</v>
      </c>
      <c r="H1618" t="s">
        <v>24</v>
      </c>
      <c r="I1618">
        <v>682540</v>
      </c>
      <c r="J1618">
        <v>683271</v>
      </c>
      <c r="K1618" t="s">
        <v>42</v>
      </c>
      <c r="R1618" t="s">
        <v>1733</v>
      </c>
      <c r="S1618">
        <v>732</v>
      </c>
    </row>
    <row r="1619" spans="1:20" x14ac:dyDescent="0.3">
      <c r="A1619">
        <v>1618</v>
      </c>
      <c r="B1619" t="s">
        <v>28</v>
      </c>
      <c r="C1619" t="s">
        <v>33</v>
      </c>
      <c r="D1619" t="s">
        <v>22</v>
      </c>
      <c r="E1619" t="s">
        <v>23</v>
      </c>
      <c r="F1619" t="s">
        <v>5</v>
      </c>
      <c r="H1619" t="s">
        <v>24</v>
      </c>
      <c r="I1619">
        <v>682540</v>
      </c>
      <c r="J1619">
        <v>683271</v>
      </c>
      <c r="K1619" t="s">
        <v>42</v>
      </c>
      <c r="L1619" t="s">
        <v>1734</v>
      </c>
      <c r="O1619" t="s">
        <v>1735</v>
      </c>
      <c r="R1619" t="s">
        <v>1733</v>
      </c>
      <c r="S1619">
        <v>732</v>
      </c>
      <c r="T1619">
        <v>243</v>
      </c>
    </row>
    <row r="1620" spans="1:20" x14ac:dyDescent="0.3">
      <c r="A1620">
        <v>1619</v>
      </c>
      <c r="B1620" t="s">
        <v>20</v>
      </c>
      <c r="C1620" t="s">
        <v>31</v>
      </c>
      <c r="D1620" t="s">
        <v>22</v>
      </c>
      <c r="E1620" t="s">
        <v>23</v>
      </c>
      <c r="F1620" t="s">
        <v>5</v>
      </c>
      <c r="H1620" t="s">
        <v>24</v>
      </c>
      <c r="I1620">
        <v>683578</v>
      </c>
      <c r="J1620">
        <v>685095</v>
      </c>
      <c r="K1620" t="s">
        <v>25</v>
      </c>
      <c r="R1620" t="s">
        <v>1736</v>
      </c>
      <c r="S1620">
        <v>1518</v>
      </c>
    </row>
    <row r="1621" spans="1:20" x14ac:dyDescent="0.3">
      <c r="A1621">
        <v>1620</v>
      </c>
      <c r="B1621" t="s">
        <v>28</v>
      </c>
      <c r="C1621" t="s">
        <v>33</v>
      </c>
      <c r="D1621" t="s">
        <v>22</v>
      </c>
      <c r="E1621" t="s">
        <v>23</v>
      </c>
      <c r="F1621" t="s">
        <v>5</v>
      </c>
      <c r="H1621" t="s">
        <v>24</v>
      </c>
      <c r="I1621">
        <v>683578</v>
      </c>
      <c r="J1621">
        <v>685095</v>
      </c>
      <c r="K1621" t="s">
        <v>25</v>
      </c>
      <c r="L1621" t="s">
        <v>1737</v>
      </c>
      <c r="O1621" t="s">
        <v>1738</v>
      </c>
      <c r="R1621" t="s">
        <v>1736</v>
      </c>
      <c r="S1621">
        <v>1518</v>
      </c>
      <c r="T1621">
        <v>505</v>
      </c>
    </row>
    <row r="1622" spans="1:20" x14ac:dyDescent="0.3">
      <c r="A1622">
        <v>1621</v>
      </c>
      <c r="B1622" t="s">
        <v>20</v>
      </c>
      <c r="C1622" t="s">
        <v>31</v>
      </c>
      <c r="D1622" t="s">
        <v>22</v>
      </c>
      <c r="E1622" t="s">
        <v>23</v>
      </c>
      <c r="F1622" t="s">
        <v>5</v>
      </c>
      <c r="H1622" t="s">
        <v>24</v>
      </c>
      <c r="I1622">
        <v>685181</v>
      </c>
      <c r="J1622">
        <v>685939</v>
      </c>
      <c r="K1622" t="s">
        <v>42</v>
      </c>
      <c r="R1622" t="s">
        <v>1739</v>
      </c>
      <c r="S1622">
        <v>759</v>
      </c>
    </row>
    <row r="1623" spans="1:20" x14ac:dyDescent="0.3">
      <c r="A1623">
        <v>1622</v>
      </c>
      <c r="B1623" t="s">
        <v>28</v>
      </c>
      <c r="C1623" t="s">
        <v>33</v>
      </c>
      <c r="D1623" t="s">
        <v>22</v>
      </c>
      <c r="E1623" t="s">
        <v>23</v>
      </c>
      <c r="F1623" t="s">
        <v>5</v>
      </c>
      <c r="H1623" t="s">
        <v>24</v>
      </c>
      <c r="I1623">
        <v>685181</v>
      </c>
      <c r="J1623">
        <v>685939</v>
      </c>
      <c r="K1623" t="s">
        <v>42</v>
      </c>
      <c r="L1623" t="s">
        <v>1740</v>
      </c>
      <c r="O1623" t="s">
        <v>38</v>
      </c>
      <c r="R1623" t="s">
        <v>1739</v>
      </c>
      <c r="S1623">
        <v>759</v>
      </c>
      <c r="T1623">
        <v>252</v>
      </c>
    </row>
    <row r="1624" spans="1:20" x14ac:dyDescent="0.3">
      <c r="A1624">
        <v>1623</v>
      </c>
      <c r="B1624" t="s">
        <v>20</v>
      </c>
      <c r="C1624" t="s">
        <v>31</v>
      </c>
      <c r="D1624" t="s">
        <v>22</v>
      </c>
      <c r="E1624" t="s">
        <v>23</v>
      </c>
      <c r="F1624" t="s">
        <v>5</v>
      </c>
      <c r="H1624" t="s">
        <v>24</v>
      </c>
      <c r="I1624">
        <v>685926</v>
      </c>
      <c r="J1624">
        <v>690473</v>
      </c>
      <c r="K1624" t="s">
        <v>42</v>
      </c>
      <c r="R1624" t="s">
        <v>1741</v>
      </c>
      <c r="S1624">
        <v>4548</v>
      </c>
    </row>
    <row r="1625" spans="1:20" x14ac:dyDescent="0.3">
      <c r="A1625">
        <v>1624</v>
      </c>
      <c r="B1625" t="s">
        <v>28</v>
      </c>
      <c r="C1625" t="s">
        <v>33</v>
      </c>
      <c r="D1625" t="s">
        <v>22</v>
      </c>
      <c r="E1625" t="s">
        <v>23</v>
      </c>
      <c r="F1625" t="s">
        <v>5</v>
      </c>
      <c r="H1625" t="s">
        <v>24</v>
      </c>
      <c r="I1625">
        <v>685926</v>
      </c>
      <c r="J1625">
        <v>690473</v>
      </c>
      <c r="K1625" t="s">
        <v>42</v>
      </c>
      <c r="L1625" t="s">
        <v>1742</v>
      </c>
      <c r="O1625" t="s">
        <v>1743</v>
      </c>
      <c r="R1625" t="s">
        <v>1741</v>
      </c>
      <c r="S1625">
        <v>4548</v>
      </c>
      <c r="T1625">
        <v>1515</v>
      </c>
    </row>
    <row r="1626" spans="1:20" x14ac:dyDescent="0.3">
      <c r="A1626">
        <v>1625</v>
      </c>
      <c r="B1626" t="s">
        <v>20</v>
      </c>
      <c r="C1626" t="s">
        <v>31</v>
      </c>
      <c r="D1626" t="s">
        <v>22</v>
      </c>
      <c r="E1626" t="s">
        <v>23</v>
      </c>
      <c r="F1626" t="s">
        <v>5</v>
      </c>
      <c r="H1626" t="s">
        <v>24</v>
      </c>
      <c r="I1626">
        <v>690513</v>
      </c>
      <c r="J1626">
        <v>691133</v>
      </c>
      <c r="K1626" t="s">
        <v>42</v>
      </c>
      <c r="R1626" t="s">
        <v>1744</v>
      </c>
      <c r="S1626">
        <v>621</v>
      </c>
    </row>
    <row r="1627" spans="1:20" x14ac:dyDescent="0.3">
      <c r="A1627">
        <v>1626</v>
      </c>
      <c r="B1627" t="s">
        <v>28</v>
      </c>
      <c r="C1627" t="s">
        <v>33</v>
      </c>
      <c r="D1627" t="s">
        <v>22</v>
      </c>
      <c r="E1627" t="s">
        <v>23</v>
      </c>
      <c r="F1627" t="s">
        <v>5</v>
      </c>
      <c r="H1627" t="s">
        <v>24</v>
      </c>
      <c r="I1627">
        <v>690513</v>
      </c>
      <c r="J1627">
        <v>691133</v>
      </c>
      <c r="K1627" t="s">
        <v>42</v>
      </c>
      <c r="L1627" t="s">
        <v>1745</v>
      </c>
      <c r="O1627" t="s">
        <v>1746</v>
      </c>
      <c r="R1627" t="s">
        <v>1744</v>
      </c>
      <c r="S1627">
        <v>621</v>
      </c>
      <c r="T1627">
        <v>206</v>
      </c>
    </row>
    <row r="1628" spans="1:20" x14ac:dyDescent="0.3">
      <c r="A1628">
        <v>1627</v>
      </c>
      <c r="B1628" t="s">
        <v>20</v>
      </c>
      <c r="C1628" t="s">
        <v>31</v>
      </c>
      <c r="D1628" t="s">
        <v>22</v>
      </c>
      <c r="E1628" t="s">
        <v>23</v>
      </c>
      <c r="F1628" t="s">
        <v>5</v>
      </c>
      <c r="H1628" t="s">
        <v>24</v>
      </c>
      <c r="I1628">
        <v>691206</v>
      </c>
      <c r="J1628">
        <v>692150</v>
      </c>
      <c r="K1628" t="s">
        <v>42</v>
      </c>
      <c r="R1628" t="s">
        <v>1747</v>
      </c>
      <c r="S1628">
        <v>945</v>
      </c>
    </row>
    <row r="1629" spans="1:20" x14ac:dyDescent="0.3">
      <c r="A1629">
        <v>1628</v>
      </c>
      <c r="B1629" t="s">
        <v>28</v>
      </c>
      <c r="C1629" t="s">
        <v>33</v>
      </c>
      <c r="D1629" t="s">
        <v>22</v>
      </c>
      <c r="E1629" t="s">
        <v>23</v>
      </c>
      <c r="F1629" t="s">
        <v>5</v>
      </c>
      <c r="H1629" t="s">
        <v>24</v>
      </c>
      <c r="I1629">
        <v>691206</v>
      </c>
      <c r="J1629">
        <v>692150</v>
      </c>
      <c r="K1629" t="s">
        <v>42</v>
      </c>
      <c r="L1629" t="s">
        <v>1748</v>
      </c>
      <c r="O1629" t="s">
        <v>1749</v>
      </c>
      <c r="R1629" t="s">
        <v>1747</v>
      </c>
      <c r="S1629">
        <v>945</v>
      </c>
      <c r="T1629">
        <v>314</v>
      </c>
    </row>
    <row r="1630" spans="1:20" x14ac:dyDescent="0.3">
      <c r="A1630">
        <v>1629</v>
      </c>
      <c r="B1630" t="s">
        <v>20</v>
      </c>
      <c r="C1630" t="s">
        <v>31</v>
      </c>
      <c r="D1630" t="s">
        <v>22</v>
      </c>
      <c r="E1630" t="s">
        <v>23</v>
      </c>
      <c r="F1630" t="s">
        <v>5</v>
      </c>
      <c r="H1630" t="s">
        <v>24</v>
      </c>
      <c r="I1630">
        <v>692147</v>
      </c>
      <c r="J1630">
        <v>692653</v>
      </c>
      <c r="K1630" t="s">
        <v>42</v>
      </c>
      <c r="R1630" t="s">
        <v>1750</v>
      </c>
      <c r="S1630">
        <v>507</v>
      </c>
    </row>
    <row r="1631" spans="1:20" x14ac:dyDescent="0.3">
      <c r="A1631">
        <v>1630</v>
      </c>
      <c r="B1631" t="s">
        <v>28</v>
      </c>
      <c r="C1631" t="s">
        <v>33</v>
      </c>
      <c r="D1631" t="s">
        <v>22</v>
      </c>
      <c r="E1631" t="s">
        <v>23</v>
      </c>
      <c r="F1631" t="s">
        <v>5</v>
      </c>
      <c r="H1631" t="s">
        <v>24</v>
      </c>
      <c r="I1631">
        <v>692147</v>
      </c>
      <c r="J1631">
        <v>692653</v>
      </c>
      <c r="K1631" t="s">
        <v>42</v>
      </c>
      <c r="L1631" t="s">
        <v>1751</v>
      </c>
      <c r="O1631" t="s">
        <v>1752</v>
      </c>
      <c r="R1631" t="s">
        <v>1750</v>
      </c>
      <c r="S1631">
        <v>507</v>
      </c>
      <c r="T1631">
        <v>168</v>
      </c>
    </row>
    <row r="1632" spans="1:20" x14ac:dyDescent="0.3">
      <c r="A1632">
        <v>1631</v>
      </c>
      <c r="B1632" t="s">
        <v>20</v>
      </c>
      <c r="C1632" t="s">
        <v>31</v>
      </c>
      <c r="D1632" t="s">
        <v>22</v>
      </c>
      <c r="E1632" t="s">
        <v>23</v>
      </c>
      <c r="F1632" t="s">
        <v>5</v>
      </c>
      <c r="H1632" t="s">
        <v>24</v>
      </c>
      <c r="I1632">
        <v>692670</v>
      </c>
      <c r="J1632">
        <v>693722</v>
      </c>
      <c r="K1632" t="s">
        <v>42</v>
      </c>
      <c r="R1632" t="s">
        <v>1753</v>
      </c>
      <c r="S1632">
        <v>1053</v>
      </c>
    </row>
    <row r="1633" spans="1:20" x14ac:dyDescent="0.3">
      <c r="A1633">
        <v>1632</v>
      </c>
      <c r="B1633" t="s">
        <v>28</v>
      </c>
      <c r="C1633" t="s">
        <v>33</v>
      </c>
      <c r="D1633" t="s">
        <v>22</v>
      </c>
      <c r="E1633" t="s">
        <v>23</v>
      </c>
      <c r="F1633" t="s">
        <v>5</v>
      </c>
      <c r="H1633" t="s">
        <v>24</v>
      </c>
      <c r="I1633">
        <v>692670</v>
      </c>
      <c r="J1633">
        <v>693722</v>
      </c>
      <c r="K1633" t="s">
        <v>42</v>
      </c>
      <c r="L1633" t="s">
        <v>1754</v>
      </c>
      <c r="O1633" t="s">
        <v>1755</v>
      </c>
      <c r="R1633" t="s">
        <v>1753</v>
      </c>
      <c r="S1633">
        <v>1053</v>
      </c>
      <c r="T1633">
        <v>350</v>
      </c>
    </row>
    <row r="1634" spans="1:20" x14ac:dyDescent="0.3">
      <c r="A1634">
        <v>1633</v>
      </c>
      <c r="B1634" t="s">
        <v>20</v>
      </c>
      <c r="C1634" t="s">
        <v>31</v>
      </c>
      <c r="D1634" t="s">
        <v>22</v>
      </c>
      <c r="E1634" t="s">
        <v>23</v>
      </c>
      <c r="F1634" t="s">
        <v>5</v>
      </c>
      <c r="H1634" t="s">
        <v>24</v>
      </c>
      <c r="I1634">
        <v>693752</v>
      </c>
      <c r="J1634">
        <v>695170</v>
      </c>
      <c r="K1634" t="s">
        <v>42</v>
      </c>
      <c r="R1634" t="s">
        <v>1756</v>
      </c>
      <c r="S1634">
        <v>1419</v>
      </c>
    </row>
    <row r="1635" spans="1:20" x14ac:dyDescent="0.3">
      <c r="A1635">
        <v>1634</v>
      </c>
      <c r="B1635" t="s">
        <v>28</v>
      </c>
      <c r="C1635" t="s">
        <v>33</v>
      </c>
      <c r="D1635" t="s">
        <v>22</v>
      </c>
      <c r="E1635" t="s">
        <v>23</v>
      </c>
      <c r="F1635" t="s">
        <v>5</v>
      </c>
      <c r="H1635" t="s">
        <v>24</v>
      </c>
      <c r="I1635">
        <v>693752</v>
      </c>
      <c r="J1635">
        <v>695170</v>
      </c>
      <c r="K1635" t="s">
        <v>42</v>
      </c>
      <c r="L1635" t="s">
        <v>1757</v>
      </c>
      <c r="O1635" t="s">
        <v>1758</v>
      </c>
      <c r="R1635" t="s">
        <v>1756</v>
      </c>
      <c r="S1635">
        <v>1419</v>
      </c>
      <c r="T1635">
        <v>472</v>
      </c>
    </row>
    <row r="1636" spans="1:20" x14ac:dyDescent="0.3">
      <c r="A1636">
        <v>1635</v>
      </c>
      <c r="B1636" t="s">
        <v>20</v>
      </c>
      <c r="C1636" t="s">
        <v>31</v>
      </c>
      <c r="D1636" t="s">
        <v>22</v>
      </c>
      <c r="E1636" t="s">
        <v>23</v>
      </c>
      <c r="F1636" t="s">
        <v>5</v>
      </c>
      <c r="H1636" t="s">
        <v>24</v>
      </c>
      <c r="I1636">
        <v>695342</v>
      </c>
      <c r="J1636">
        <v>696433</v>
      </c>
      <c r="K1636" t="s">
        <v>42</v>
      </c>
      <c r="R1636" t="s">
        <v>1759</v>
      </c>
      <c r="S1636">
        <v>1092</v>
      </c>
    </row>
    <row r="1637" spans="1:20" x14ac:dyDescent="0.3">
      <c r="A1637">
        <v>1636</v>
      </c>
      <c r="B1637" t="s">
        <v>28</v>
      </c>
      <c r="C1637" t="s">
        <v>33</v>
      </c>
      <c r="D1637" t="s">
        <v>22</v>
      </c>
      <c r="E1637" t="s">
        <v>23</v>
      </c>
      <c r="F1637" t="s">
        <v>5</v>
      </c>
      <c r="H1637" t="s">
        <v>24</v>
      </c>
      <c r="I1637">
        <v>695342</v>
      </c>
      <c r="J1637">
        <v>696433</v>
      </c>
      <c r="K1637" t="s">
        <v>42</v>
      </c>
      <c r="L1637" t="s">
        <v>1760</v>
      </c>
      <c r="O1637" t="s">
        <v>990</v>
      </c>
      <c r="R1637" t="s">
        <v>1759</v>
      </c>
      <c r="S1637">
        <v>1092</v>
      </c>
      <c r="T1637">
        <v>363</v>
      </c>
    </row>
    <row r="1638" spans="1:20" x14ac:dyDescent="0.3">
      <c r="A1638">
        <v>1637</v>
      </c>
      <c r="B1638" t="s">
        <v>20</v>
      </c>
      <c r="C1638" t="s">
        <v>31</v>
      </c>
      <c r="D1638" t="s">
        <v>22</v>
      </c>
      <c r="E1638" t="s">
        <v>23</v>
      </c>
      <c r="F1638" t="s">
        <v>5</v>
      </c>
      <c r="H1638" t="s">
        <v>24</v>
      </c>
      <c r="I1638">
        <v>696686</v>
      </c>
      <c r="J1638">
        <v>698614</v>
      </c>
      <c r="K1638" t="s">
        <v>25</v>
      </c>
      <c r="R1638" t="s">
        <v>1761</v>
      </c>
      <c r="S1638">
        <v>1929</v>
      </c>
    </row>
    <row r="1639" spans="1:20" x14ac:dyDescent="0.3">
      <c r="A1639">
        <v>1638</v>
      </c>
      <c r="B1639" t="s">
        <v>28</v>
      </c>
      <c r="C1639" t="s">
        <v>33</v>
      </c>
      <c r="D1639" t="s">
        <v>22</v>
      </c>
      <c r="E1639" t="s">
        <v>23</v>
      </c>
      <c r="F1639" t="s">
        <v>5</v>
      </c>
      <c r="H1639" t="s">
        <v>24</v>
      </c>
      <c r="I1639">
        <v>696686</v>
      </c>
      <c r="J1639">
        <v>698614</v>
      </c>
      <c r="K1639" t="s">
        <v>25</v>
      </c>
      <c r="L1639" t="s">
        <v>1762</v>
      </c>
      <c r="O1639" t="s">
        <v>38</v>
      </c>
      <c r="R1639" t="s">
        <v>1761</v>
      </c>
      <c r="S1639">
        <v>1929</v>
      </c>
      <c r="T1639">
        <v>642</v>
      </c>
    </row>
    <row r="1640" spans="1:20" x14ac:dyDescent="0.3">
      <c r="A1640">
        <v>1639</v>
      </c>
      <c r="B1640" t="s">
        <v>20</v>
      </c>
      <c r="C1640" t="s">
        <v>31</v>
      </c>
      <c r="D1640" t="s">
        <v>22</v>
      </c>
      <c r="E1640" t="s">
        <v>23</v>
      </c>
      <c r="F1640" t="s">
        <v>5</v>
      </c>
      <c r="H1640" t="s">
        <v>24</v>
      </c>
      <c r="I1640">
        <v>698614</v>
      </c>
      <c r="J1640">
        <v>702879</v>
      </c>
      <c r="K1640" t="s">
        <v>25</v>
      </c>
      <c r="R1640" t="s">
        <v>1763</v>
      </c>
      <c r="S1640">
        <v>4266</v>
      </c>
    </row>
    <row r="1641" spans="1:20" x14ac:dyDescent="0.3">
      <c r="A1641">
        <v>1640</v>
      </c>
      <c r="B1641" t="s">
        <v>28</v>
      </c>
      <c r="C1641" t="s">
        <v>33</v>
      </c>
      <c r="D1641" t="s">
        <v>22</v>
      </c>
      <c r="E1641" t="s">
        <v>23</v>
      </c>
      <c r="F1641" t="s">
        <v>5</v>
      </c>
      <c r="H1641" t="s">
        <v>24</v>
      </c>
      <c r="I1641">
        <v>698614</v>
      </c>
      <c r="J1641">
        <v>702879</v>
      </c>
      <c r="K1641" t="s">
        <v>25</v>
      </c>
      <c r="L1641" t="s">
        <v>1764</v>
      </c>
      <c r="O1641" t="s">
        <v>38</v>
      </c>
      <c r="R1641" t="s">
        <v>1763</v>
      </c>
      <c r="S1641">
        <v>4266</v>
      </c>
      <c r="T1641">
        <v>1421</v>
      </c>
    </row>
    <row r="1642" spans="1:20" x14ac:dyDescent="0.3">
      <c r="A1642">
        <v>1641</v>
      </c>
      <c r="B1642" t="s">
        <v>20</v>
      </c>
      <c r="C1642" t="s">
        <v>31</v>
      </c>
      <c r="D1642" t="s">
        <v>22</v>
      </c>
      <c r="E1642" t="s">
        <v>23</v>
      </c>
      <c r="F1642" t="s">
        <v>5</v>
      </c>
      <c r="H1642" t="s">
        <v>24</v>
      </c>
      <c r="I1642">
        <v>702936</v>
      </c>
      <c r="J1642">
        <v>703748</v>
      </c>
      <c r="K1642" t="s">
        <v>42</v>
      </c>
      <c r="R1642" t="s">
        <v>1765</v>
      </c>
      <c r="S1642">
        <v>813</v>
      </c>
    </row>
    <row r="1643" spans="1:20" x14ac:dyDescent="0.3">
      <c r="A1643">
        <v>1642</v>
      </c>
      <c r="B1643" t="s">
        <v>28</v>
      </c>
      <c r="C1643" t="s">
        <v>33</v>
      </c>
      <c r="D1643" t="s">
        <v>22</v>
      </c>
      <c r="E1643" t="s">
        <v>23</v>
      </c>
      <c r="F1643" t="s">
        <v>5</v>
      </c>
      <c r="H1643" t="s">
        <v>24</v>
      </c>
      <c r="I1643">
        <v>702936</v>
      </c>
      <c r="J1643">
        <v>703748</v>
      </c>
      <c r="K1643" t="s">
        <v>42</v>
      </c>
      <c r="L1643" t="s">
        <v>1766</v>
      </c>
      <c r="O1643" t="s">
        <v>1767</v>
      </c>
      <c r="R1643" t="s">
        <v>1765</v>
      </c>
      <c r="S1643">
        <v>813</v>
      </c>
      <c r="T1643">
        <v>270</v>
      </c>
    </row>
    <row r="1644" spans="1:20" x14ac:dyDescent="0.3">
      <c r="A1644">
        <v>1643</v>
      </c>
      <c r="B1644" t="s">
        <v>20</v>
      </c>
      <c r="C1644" t="s">
        <v>31</v>
      </c>
      <c r="D1644" t="s">
        <v>22</v>
      </c>
      <c r="E1644" t="s">
        <v>23</v>
      </c>
      <c r="F1644" t="s">
        <v>5</v>
      </c>
      <c r="H1644" t="s">
        <v>24</v>
      </c>
      <c r="I1644">
        <v>703854</v>
      </c>
      <c r="J1644">
        <v>704915</v>
      </c>
      <c r="K1644" t="s">
        <v>25</v>
      </c>
      <c r="R1644" t="s">
        <v>1768</v>
      </c>
      <c r="S1644">
        <v>1062</v>
      </c>
    </row>
    <row r="1645" spans="1:20" x14ac:dyDescent="0.3">
      <c r="A1645">
        <v>1644</v>
      </c>
      <c r="B1645" t="s">
        <v>28</v>
      </c>
      <c r="C1645" t="s">
        <v>33</v>
      </c>
      <c r="D1645" t="s">
        <v>22</v>
      </c>
      <c r="E1645" t="s">
        <v>23</v>
      </c>
      <c r="F1645" t="s">
        <v>5</v>
      </c>
      <c r="H1645" t="s">
        <v>24</v>
      </c>
      <c r="I1645">
        <v>703854</v>
      </c>
      <c r="J1645">
        <v>704915</v>
      </c>
      <c r="K1645" t="s">
        <v>25</v>
      </c>
      <c r="L1645" t="s">
        <v>1769</v>
      </c>
      <c r="O1645" t="s">
        <v>1770</v>
      </c>
      <c r="R1645" t="s">
        <v>1768</v>
      </c>
      <c r="S1645">
        <v>1062</v>
      </c>
      <c r="T1645">
        <v>353</v>
      </c>
    </row>
    <row r="1646" spans="1:20" x14ac:dyDescent="0.3">
      <c r="A1646">
        <v>1645</v>
      </c>
      <c r="B1646" t="s">
        <v>20</v>
      </c>
      <c r="C1646" t="s">
        <v>31</v>
      </c>
      <c r="D1646" t="s">
        <v>22</v>
      </c>
      <c r="E1646" t="s">
        <v>23</v>
      </c>
      <c r="F1646" t="s">
        <v>5</v>
      </c>
      <c r="H1646" t="s">
        <v>24</v>
      </c>
      <c r="I1646">
        <v>705173</v>
      </c>
      <c r="J1646">
        <v>707086</v>
      </c>
      <c r="K1646" t="s">
        <v>25</v>
      </c>
      <c r="R1646" t="s">
        <v>1771</v>
      </c>
      <c r="S1646">
        <v>1914</v>
      </c>
    </row>
    <row r="1647" spans="1:20" x14ac:dyDescent="0.3">
      <c r="A1647">
        <v>1646</v>
      </c>
      <c r="B1647" t="s">
        <v>28</v>
      </c>
      <c r="C1647" t="s">
        <v>33</v>
      </c>
      <c r="D1647" t="s">
        <v>22</v>
      </c>
      <c r="E1647" t="s">
        <v>23</v>
      </c>
      <c r="F1647" t="s">
        <v>5</v>
      </c>
      <c r="H1647" t="s">
        <v>24</v>
      </c>
      <c r="I1647">
        <v>705173</v>
      </c>
      <c r="J1647">
        <v>707086</v>
      </c>
      <c r="K1647" t="s">
        <v>25</v>
      </c>
      <c r="L1647" t="s">
        <v>1772</v>
      </c>
      <c r="O1647" t="s">
        <v>1773</v>
      </c>
      <c r="R1647" t="s">
        <v>1771</v>
      </c>
      <c r="S1647">
        <v>1914</v>
      </c>
      <c r="T1647">
        <v>637</v>
      </c>
    </row>
    <row r="1648" spans="1:20" x14ac:dyDescent="0.3">
      <c r="A1648">
        <v>1647</v>
      </c>
      <c r="B1648" t="s">
        <v>20</v>
      </c>
      <c r="C1648" t="s">
        <v>31</v>
      </c>
      <c r="D1648" t="s">
        <v>22</v>
      </c>
      <c r="E1648" t="s">
        <v>23</v>
      </c>
      <c r="F1648" t="s">
        <v>5</v>
      </c>
      <c r="H1648" t="s">
        <v>24</v>
      </c>
      <c r="I1648">
        <v>707189</v>
      </c>
      <c r="J1648">
        <v>707758</v>
      </c>
      <c r="K1648" t="s">
        <v>25</v>
      </c>
      <c r="R1648" t="s">
        <v>1774</v>
      </c>
      <c r="S1648">
        <v>570</v>
      </c>
    </row>
    <row r="1649" spans="1:20" x14ac:dyDescent="0.3">
      <c r="A1649">
        <v>1648</v>
      </c>
      <c r="B1649" t="s">
        <v>28</v>
      </c>
      <c r="C1649" t="s">
        <v>33</v>
      </c>
      <c r="D1649" t="s">
        <v>22</v>
      </c>
      <c r="E1649" t="s">
        <v>23</v>
      </c>
      <c r="F1649" t="s">
        <v>5</v>
      </c>
      <c r="H1649" t="s">
        <v>24</v>
      </c>
      <c r="I1649">
        <v>707189</v>
      </c>
      <c r="J1649">
        <v>707758</v>
      </c>
      <c r="K1649" t="s">
        <v>25</v>
      </c>
      <c r="L1649" t="s">
        <v>1775</v>
      </c>
      <c r="O1649" t="s">
        <v>1776</v>
      </c>
      <c r="R1649" t="s">
        <v>1774</v>
      </c>
      <c r="S1649">
        <v>570</v>
      </c>
      <c r="T1649">
        <v>189</v>
      </c>
    </row>
    <row r="1650" spans="1:20" x14ac:dyDescent="0.3">
      <c r="A1650">
        <v>1649</v>
      </c>
      <c r="B1650" t="s">
        <v>20</v>
      </c>
      <c r="C1650" t="s">
        <v>31</v>
      </c>
      <c r="D1650" t="s">
        <v>22</v>
      </c>
      <c r="E1650" t="s">
        <v>23</v>
      </c>
      <c r="F1650" t="s">
        <v>5</v>
      </c>
      <c r="H1650" t="s">
        <v>24</v>
      </c>
      <c r="I1650">
        <v>707944</v>
      </c>
      <c r="J1650">
        <v>708471</v>
      </c>
      <c r="K1650" t="s">
        <v>25</v>
      </c>
      <c r="R1650" t="s">
        <v>1777</v>
      </c>
      <c r="S1650">
        <v>528</v>
      </c>
    </row>
    <row r="1651" spans="1:20" x14ac:dyDescent="0.3">
      <c r="A1651">
        <v>1650</v>
      </c>
      <c r="B1651" t="s">
        <v>28</v>
      </c>
      <c r="C1651" t="s">
        <v>33</v>
      </c>
      <c r="D1651" t="s">
        <v>22</v>
      </c>
      <c r="E1651" t="s">
        <v>23</v>
      </c>
      <c r="F1651" t="s">
        <v>5</v>
      </c>
      <c r="H1651" t="s">
        <v>24</v>
      </c>
      <c r="I1651">
        <v>707944</v>
      </c>
      <c r="J1651">
        <v>708471</v>
      </c>
      <c r="K1651" t="s">
        <v>25</v>
      </c>
      <c r="L1651" t="s">
        <v>1778</v>
      </c>
      <c r="O1651" t="s">
        <v>38</v>
      </c>
      <c r="R1651" t="s">
        <v>1777</v>
      </c>
      <c r="S1651">
        <v>528</v>
      </c>
      <c r="T1651">
        <v>175</v>
      </c>
    </row>
    <row r="1652" spans="1:20" x14ac:dyDescent="0.3">
      <c r="A1652">
        <v>1651</v>
      </c>
      <c r="B1652" t="s">
        <v>20</v>
      </c>
      <c r="C1652" t="s">
        <v>31</v>
      </c>
      <c r="D1652" t="s">
        <v>22</v>
      </c>
      <c r="E1652" t="s">
        <v>23</v>
      </c>
      <c r="F1652" t="s">
        <v>5</v>
      </c>
      <c r="H1652" t="s">
        <v>24</v>
      </c>
      <c r="I1652">
        <v>708536</v>
      </c>
      <c r="J1652">
        <v>708799</v>
      </c>
      <c r="K1652" t="s">
        <v>25</v>
      </c>
      <c r="R1652" t="s">
        <v>1779</v>
      </c>
      <c r="S1652">
        <v>264</v>
      </c>
    </row>
    <row r="1653" spans="1:20" x14ac:dyDescent="0.3">
      <c r="A1653">
        <v>1652</v>
      </c>
      <c r="B1653" t="s">
        <v>28</v>
      </c>
      <c r="C1653" t="s">
        <v>33</v>
      </c>
      <c r="D1653" t="s">
        <v>22</v>
      </c>
      <c r="E1653" t="s">
        <v>23</v>
      </c>
      <c r="F1653" t="s">
        <v>5</v>
      </c>
      <c r="H1653" t="s">
        <v>24</v>
      </c>
      <c r="I1653">
        <v>708536</v>
      </c>
      <c r="J1653">
        <v>708799</v>
      </c>
      <c r="K1653" t="s">
        <v>25</v>
      </c>
      <c r="L1653" t="s">
        <v>1780</v>
      </c>
      <c r="O1653" t="s">
        <v>1781</v>
      </c>
      <c r="R1653" t="s">
        <v>1779</v>
      </c>
      <c r="S1653">
        <v>264</v>
      </c>
      <c r="T1653">
        <v>87</v>
      </c>
    </row>
    <row r="1654" spans="1:20" x14ac:dyDescent="0.3">
      <c r="A1654">
        <v>1653</v>
      </c>
      <c r="B1654" t="s">
        <v>20</v>
      </c>
      <c r="C1654" t="s">
        <v>31</v>
      </c>
      <c r="D1654" t="s">
        <v>22</v>
      </c>
      <c r="E1654" t="s">
        <v>23</v>
      </c>
      <c r="F1654" t="s">
        <v>5</v>
      </c>
      <c r="H1654" t="s">
        <v>24</v>
      </c>
      <c r="I1654">
        <v>708805</v>
      </c>
      <c r="J1654">
        <v>709275</v>
      </c>
      <c r="K1654" t="s">
        <v>25</v>
      </c>
      <c r="R1654" t="s">
        <v>1782</v>
      </c>
      <c r="S1654">
        <v>471</v>
      </c>
    </row>
    <row r="1655" spans="1:20" x14ac:dyDescent="0.3">
      <c r="A1655">
        <v>1654</v>
      </c>
      <c r="B1655" t="s">
        <v>28</v>
      </c>
      <c r="C1655" t="s">
        <v>33</v>
      </c>
      <c r="D1655" t="s">
        <v>22</v>
      </c>
      <c r="E1655" t="s">
        <v>23</v>
      </c>
      <c r="F1655" t="s">
        <v>5</v>
      </c>
      <c r="H1655" t="s">
        <v>24</v>
      </c>
      <c r="I1655">
        <v>708805</v>
      </c>
      <c r="J1655">
        <v>709275</v>
      </c>
      <c r="K1655" t="s">
        <v>25</v>
      </c>
      <c r="L1655" t="s">
        <v>1783</v>
      </c>
      <c r="O1655" t="s">
        <v>1784</v>
      </c>
      <c r="R1655" t="s">
        <v>1782</v>
      </c>
      <c r="S1655">
        <v>471</v>
      </c>
      <c r="T1655">
        <v>156</v>
      </c>
    </row>
    <row r="1656" spans="1:20" x14ac:dyDescent="0.3">
      <c r="A1656">
        <v>1655</v>
      </c>
      <c r="B1656" t="s">
        <v>20</v>
      </c>
      <c r="C1656" t="s">
        <v>31</v>
      </c>
      <c r="D1656" t="s">
        <v>22</v>
      </c>
      <c r="E1656" t="s">
        <v>23</v>
      </c>
      <c r="F1656" t="s">
        <v>5</v>
      </c>
      <c r="H1656" t="s">
        <v>24</v>
      </c>
      <c r="I1656">
        <v>709287</v>
      </c>
      <c r="J1656">
        <v>710585</v>
      </c>
      <c r="K1656" t="s">
        <v>42</v>
      </c>
      <c r="R1656" t="s">
        <v>1785</v>
      </c>
      <c r="S1656">
        <v>1299</v>
      </c>
    </row>
    <row r="1657" spans="1:20" x14ac:dyDescent="0.3">
      <c r="A1657">
        <v>1656</v>
      </c>
      <c r="B1657" t="s">
        <v>28</v>
      </c>
      <c r="C1657" t="s">
        <v>33</v>
      </c>
      <c r="D1657" t="s">
        <v>22</v>
      </c>
      <c r="E1657" t="s">
        <v>23</v>
      </c>
      <c r="F1657" t="s">
        <v>5</v>
      </c>
      <c r="H1657" t="s">
        <v>24</v>
      </c>
      <c r="I1657">
        <v>709287</v>
      </c>
      <c r="J1657">
        <v>710585</v>
      </c>
      <c r="K1657" t="s">
        <v>42</v>
      </c>
      <c r="L1657" t="s">
        <v>1786</v>
      </c>
      <c r="O1657" t="s">
        <v>1787</v>
      </c>
      <c r="R1657" t="s">
        <v>1785</v>
      </c>
      <c r="S1657">
        <v>1299</v>
      </c>
      <c r="T1657">
        <v>432</v>
      </c>
    </row>
    <row r="1658" spans="1:20" x14ac:dyDescent="0.3">
      <c r="A1658">
        <v>1657</v>
      </c>
      <c r="B1658" t="s">
        <v>20</v>
      </c>
      <c r="C1658" t="s">
        <v>31</v>
      </c>
      <c r="D1658" t="s">
        <v>22</v>
      </c>
      <c r="E1658" t="s">
        <v>23</v>
      </c>
      <c r="F1658" t="s">
        <v>5</v>
      </c>
      <c r="H1658" t="s">
        <v>24</v>
      </c>
      <c r="I1658">
        <v>710628</v>
      </c>
      <c r="J1658">
        <v>711809</v>
      </c>
      <c r="K1658" t="s">
        <v>25</v>
      </c>
      <c r="R1658" t="s">
        <v>1788</v>
      </c>
      <c r="S1658">
        <v>1182</v>
      </c>
    </row>
    <row r="1659" spans="1:20" x14ac:dyDescent="0.3">
      <c r="A1659">
        <v>1658</v>
      </c>
      <c r="B1659" t="s">
        <v>28</v>
      </c>
      <c r="C1659" t="s">
        <v>33</v>
      </c>
      <c r="D1659" t="s">
        <v>22</v>
      </c>
      <c r="E1659" t="s">
        <v>23</v>
      </c>
      <c r="F1659" t="s">
        <v>5</v>
      </c>
      <c r="H1659" t="s">
        <v>24</v>
      </c>
      <c r="I1659">
        <v>710628</v>
      </c>
      <c r="J1659">
        <v>711809</v>
      </c>
      <c r="K1659" t="s">
        <v>25</v>
      </c>
      <c r="L1659" t="s">
        <v>1789</v>
      </c>
      <c r="O1659" t="s">
        <v>1790</v>
      </c>
      <c r="R1659" t="s">
        <v>1788</v>
      </c>
      <c r="S1659">
        <v>1182</v>
      </c>
      <c r="T1659">
        <v>393</v>
      </c>
    </row>
    <row r="1660" spans="1:20" x14ac:dyDescent="0.3">
      <c r="A1660">
        <v>1659</v>
      </c>
      <c r="B1660" t="s">
        <v>20</v>
      </c>
      <c r="C1660" t="s">
        <v>31</v>
      </c>
      <c r="D1660" t="s">
        <v>22</v>
      </c>
      <c r="E1660" t="s">
        <v>23</v>
      </c>
      <c r="F1660" t="s">
        <v>5</v>
      </c>
      <c r="H1660" t="s">
        <v>24</v>
      </c>
      <c r="I1660">
        <v>711809</v>
      </c>
      <c r="J1660">
        <v>712501</v>
      </c>
      <c r="K1660" t="s">
        <v>25</v>
      </c>
      <c r="R1660" t="s">
        <v>1791</v>
      </c>
      <c r="S1660">
        <v>693</v>
      </c>
    </row>
    <row r="1661" spans="1:20" x14ac:dyDescent="0.3">
      <c r="A1661">
        <v>1660</v>
      </c>
      <c r="B1661" t="s">
        <v>28</v>
      </c>
      <c r="C1661" t="s">
        <v>33</v>
      </c>
      <c r="D1661" t="s">
        <v>22</v>
      </c>
      <c r="E1661" t="s">
        <v>23</v>
      </c>
      <c r="F1661" t="s">
        <v>5</v>
      </c>
      <c r="H1661" t="s">
        <v>24</v>
      </c>
      <c r="I1661">
        <v>711809</v>
      </c>
      <c r="J1661">
        <v>712501</v>
      </c>
      <c r="K1661" t="s">
        <v>25</v>
      </c>
      <c r="L1661" t="s">
        <v>1792</v>
      </c>
      <c r="O1661" t="s">
        <v>38</v>
      </c>
      <c r="R1661" t="s">
        <v>1791</v>
      </c>
      <c r="S1661">
        <v>693</v>
      </c>
      <c r="T1661">
        <v>230</v>
      </c>
    </row>
    <row r="1662" spans="1:20" x14ac:dyDescent="0.3">
      <c r="A1662">
        <v>1661</v>
      </c>
      <c r="B1662" t="s">
        <v>20</v>
      </c>
      <c r="C1662" t="s">
        <v>31</v>
      </c>
      <c r="D1662" t="s">
        <v>22</v>
      </c>
      <c r="E1662" t="s">
        <v>23</v>
      </c>
      <c r="F1662" t="s">
        <v>5</v>
      </c>
      <c r="H1662" t="s">
        <v>24</v>
      </c>
      <c r="I1662">
        <v>712498</v>
      </c>
      <c r="J1662">
        <v>713895</v>
      </c>
      <c r="K1662" t="s">
        <v>25</v>
      </c>
      <c r="R1662" t="s">
        <v>1793</v>
      </c>
      <c r="S1662">
        <v>1398</v>
      </c>
    </row>
    <row r="1663" spans="1:20" x14ac:dyDescent="0.3">
      <c r="A1663">
        <v>1662</v>
      </c>
      <c r="B1663" t="s">
        <v>28</v>
      </c>
      <c r="C1663" t="s">
        <v>33</v>
      </c>
      <c r="D1663" t="s">
        <v>22</v>
      </c>
      <c r="E1663" t="s">
        <v>23</v>
      </c>
      <c r="F1663" t="s">
        <v>5</v>
      </c>
      <c r="H1663" t="s">
        <v>24</v>
      </c>
      <c r="I1663">
        <v>712498</v>
      </c>
      <c r="J1663">
        <v>713895</v>
      </c>
      <c r="K1663" t="s">
        <v>25</v>
      </c>
      <c r="L1663" t="s">
        <v>1794</v>
      </c>
      <c r="O1663" t="s">
        <v>1795</v>
      </c>
      <c r="R1663" t="s">
        <v>1793</v>
      </c>
      <c r="S1663">
        <v>1398</v>
      </c>
      <c r="T1663">
        <v>465</v>
      </c>
    </row>
    <row r="1664" spans="1:20" x14ac:dyDescent="0.3">
      <c r="A1664">
        <v>1663</v>
      </c>
      <c r="B1664" t="s">
        <v>20</v>
      </c>
      <c r="C1664" t="s">
        <v>31</v>
      </c>
      <c r="D1664" t="s">
        <v>22</v>
      </c>
      <c r="E1664" t="s">
        <v>23</v>
      </c>
      <c r="F1664" t="s">
        <v>5</v>
      </c>
      <c r="H1664" t="s">
        <v>24</v>
      </c>
      <c r="I1664">
        <v>713950</v>
      </c>
      <c r="J1664">
        <v>714600</v>
      </c>
      <c r="K1664" t="s">
        <v>42</v>
      </c>
      <c r="R1664" t="s">
        <v>1796</v>
      </c>
      <c r="S1664">
        <v>651</v>
      </c>
    </row>
    <row r="1665" spans="1:20" x14ac:dyDescent="0.3">
      <c r="A1665">
        <v>1664</v>
      </c>
      <c r="B1665" t="s">
        <v>28</v>
      </c>
      <c r="C1665" t="s">
        <v>33</v>
      </c>
      <c r="D1665" t="s">
        <v>22</v>
      </c>
      <c r="E1665" t="s">
        <v>23</v>
      </c>
      <c r="F1665" t="s">
        <v>5</v>
      </c>
      <c r="H1665" t="s">
        <v>24</v>
      </c>
      <c r="I1665">
        <v>713950</v>
      </c>
      <c r="J1665">
        <v>714600</v>
      </c>
      <c r="K1665" t="s">
        <v>42</v>
      </c>
      <c r="L1665" t="s">
        <v>1797</v>
      </c>
      <c r="O1665" t="s">
        <v>1798</v>
      </c>
      <c r="R1665" t="s">
        <v>1796</v>
      </c>
      <c r="S1665">
        <v>651</v>
      </c>
      <c r="T1665">
        <v>216</v>
      </c>
    </row>
    <row r="1666" spans="1:20" x14ac:dyDescent="0.3">
      <c r="A1666">
        <v>1665</v>
      </c>
      <c r="B1666" t="s">
        <v>20</v>
      </c>
      <c r="C1666" t="s">
        <v>31</v>
      </c>
      <c r="D1666" t="s">
        <v>22</v>
      </c>
      <c r="E1666" t="s">
        <v>23</v>
      </c>
      <c r="F1666" t="s">
        <v>5</v>
      </c>
      <c r="H1666" t="s">
        <v>24</v>
      </c>
      <c r="I1666">
        <v>714687</v>
      </c>
      <c r="J1666">
        <v>715886</v>
      </c>
      <c r="K1666" t="s">
        <v>42</v>
      </c>
      <c r="R1666" t="s">
        <v>1799</v>
      </c>
      <c r="S1666">
        <v>1200</v>
      </c>
    </row>
    <row r="1667" spans="1:20" x14ac:dyDescent="0.3">
      <c r="A1667">
        <v>1666</v>
      </c>
      <c r="B1667" t="s">
        <v>28</v>
      </c>
      <c r="C1667" t="s">
        <v>33</v>
      </c>
      <c r="D1667" t="s">
        <v>22</v>
      </c>
      <c r="E1667" t="s">
        <v>23</v>
      </c>
      <c r="F1667" t="s">
        <v>5</v>
      </c>
      <c r="H1667" t="s">
        <v>24</v>
      </c>
      <c r="I1667">
        <v>714687</v>
      </c>
      <c r="J1667">
        <v>715886</v>
      </c>
      <c r="K1667" t="s">
        <v>42</v>
      </c>
      <c r="L1667" t="s">
        <v>1800</v>
      </c>
      <c r="O1667" t="s">
        <v>1801</v>
      </c>
      <c r="R1667" t="s">
        <v>1799</v>
      </c>
      <c r="S1667">
        <v>1200</v>
      </c>
      <c r="T1667">
        <v>399</v>
      </c>
    </row>
    <row r="1668" spans="1:20" x14ac:dyDescent="0.3">
      <c r="A1668">
        <v>1667</v>
      </c>
      <c r="B1668" t="s">
        <v>20</v>
      </c>
      <c r="C1668" t="s">
        <v>31</v>
      </c>
      <c r="D1668" t="s">
        <v>22</v>
      </c>
      <c r="E1668" t="s">
        <v>23</v>
      </c>
      <c r="F1668" t="s">
        <v>5</v>
      </c>
      <c r="H1668" t="s">
        <v>24</v>
      </c>
      <c r="I1668">
        <v>716031</v>
      </c>
      <c r="J1668">
        <v>716198</v>
      </c>
      <c r="K1668" t="s">
        <v>25</v>
      </c>
      <c r="R1668" t="s">
        <v>1802</v>
      </c>
      <c r="S1668">
        <v>168</v>
      </c>
    </row>
    <row r="1669" spans="1:20" x14ac:dyDescent="0.3">
      <c r="A1669">
        <v>1668</v>
      </c>
      <c r="B1669" t="s">
        <v>28</v>
      </c>
      <c r="C1669" t="s">
        <v>33</v>
      </c>
      <c r="D1669" t="s">
        <v>22</v>
      </c>
      <c r="E1669" t="s">
        <v>23</v>
      </c>
      <c r="F1669" t="s">
        <v>5</v>
      </c>
      <c r="H1669" t="s">
        <v>24</v>
      </c>
      <c r="I1669">
        <v>716031</v>
      </c>
      <c r="J1669">
        <v>716198</v>
      </c>
      <c r="K1669" t="s">
        <v>25</v>
      </c>
      <c r="L1669" t="s">
        <v>1803</v>
      </c>
      <c r="O1669" t="s">
        <v>1804</v>
      </c>
      <c r="R1669" t="s">
        <v>1802</v>
      </c>
      <c r="S1669">
        <v>168</v>
      </c>
      <c r="T1669">
        <v>55</v>
      </c>
    </row>
    <row r="1670" spans="1:20" x14ac:dyDescent="0.3">
      <c r="A1670">
        <v>1669</v>
      </c>
      <c r="B1670" t="s">
        <v>20</v>
      </c>
      <c r="C1670" t="s">
        <v>31</v>
      </c>
      <c r="D1670" t="s">
        <v>22</v>
      </c>
      <c r="E1670" t="s">
        <v>23</v>
      </c>
      <c r="F1670" t="s">
        <v>5</v>
      </c>
      <c r="H1670" t="s">
        <v>24</v>
      </c>
      <c r="I1670">
        <v>716311</v>
      </c>
      <c r="J1670">
        <v>716640</v>
      </c>
      <c r="K1670" t="s">
        <v>42</v>
      </c>
      <c r="R1670" t="s">
        <v>1805</v>
      </c>
      <c r="S1670">
        <v>330</v>
      </c>
    </row>
    <row r="1671" spans="1:20" x14ac:dyDescent="0.3">
      <c r="A1671">
        <v>1670</v>
      </c>
      <c r="B1671" t="s">
        <v>28</v>
      </c>
      <c r="C1671" t="s">
        <v>33</v>
      </c>
      <c r="D1671" t="s">
        <v>22</v>
      </c>
      <c r="E1671" t="s">
        <v>23</v>
      </c>
      <c r="F1671" t="s">
        <v>5</v>
      </c>
      <c r="H1671" t="s">
        <v>24</v>
      </c>
      <c r="I1671">
        <v>716311</v>
      </c>
      <c r="J1671">
        <v>716640</v>
      </c>
      <c r="K1671" t="s">
        <v>42</v>
      </c>
      <c r="L1671" t="s">
        <v>1806</v>
      </c>
      <c r="O1671" t="s">
        <v>1807</v>
      </c>
      <c r="R1671" t="s">
        <v>1805</v>
      </c>
      <c r="S1671">
        <v>330</v>
      </c>
      <c r="T1671">
        <v>109</v>
      </c>
    </row>
    <row r="1672" spans="1:20" x14ac:dyDescent="0.3">
      <c r="A1672">
        <v>1671</v>
      </c>
      <c r="B1672" t="s">
        <v>20</v>
      </c>
      <c r="C1672" t="s">
        <v>31</v>
      </c>
      <c r="D1672" t="s">
        <v>22</v>
      </c>
      <c r="E1672" t="s">
        <v>23</v>
      </c>
      <c r="F1672" t="s">
        <v>5</v>
      </c>
      <c r="H1672" t="s">
        <v>24</v>
      </c>
      <c r="I1672">
        <v>716811</v>
      </c>
      <c r="J1672">
        <v>718091</v>
      </c>
      <c r="K1672" t="s">
        <v>42</v>
      </c>
      <c r="R1672" t="s">
        <v>1808</v>
      </c>
      <c r="S1672">
        <v>1281</v>
      </c>
    </row>
    <row r="1673" spans="1:20" x14ac:dyDescent="0.3">
      <c r="A1673">
        <v>1672</v>
      </c>
      <c r="B1673" t="s">
        <v>28</v>
      </c>
      <c r="C1673" t="s">
        <v>33</v>
      </c>
      <c r="D1673" t="s">
        <v>22</v>
      </c>
      <c r="E1673" t="s">
        <v>23</v>
      </c>
      <c r="F1673" t="s">
        <v>5</v>
      </c>
      <c r="H1673" t="s">
        <v>24</v>
      </c>
      <c r="I1673">
        <v>716811</v>
      </c>
      <c r="J1673">
        <v>718091</v>
      </c>
      <c r="K1673" t="s">
        <v>42</v>
      </c>
      <c r="L1673" t="s">
        <v>1809</v>
      </c>
      <c r="O1673" t="s">
        <v>1810</v>
      </c>
      <c r="R1673" t="s">
        <v>1808</v>
      </c>
      <c r="S1673">
        <v>1281</v>
      </c>
      <c r="T1673">
        <v>426</v>
      </c>
    </row>
    <row r="1674" spans="1:20" x14ac:dyDescent="0.3">
      <c r="A1674">
        <v>1673</v>
      </c>
      <c r="B1674" t="s">
        <v>20</v>
      </c>
      <c r="C1674" t="s">
        <v>31</v>
      </c>
      <c r="D1674" t="s">
        <v>22</v>
      </c>
      <c r="E1674" t="s">
        <v>23</v>
      </c>
      <c r="F1674" t="s">
        <v>5</v>
      </c>
      <c r="H1674" t="s">
        <v>24</v>
      </c>
      <c r="I1674">
        <v>718274</v>
      </c>
      <c r="J1674">
        <v>718750</v>
      </c>
      <c r="K1674" t="s">
        <v>25</v>
      </c>
      <c r="R1674" t="s">
        <v>1811</v>
      </c>
      <c r="S1674">
        <v>477</v>
      </c>
    </row>
    <row r="1675" spans="1:20" x14ac:dyDescent="0.3">
      <c r="A1675">
        <v>1674</v>
      </c>
      <c r="B1675" t="s">
        <v>28</v>
      </c>
      <c r="C1675" t="s">
        <v>33</v>
      </c>
      <c r="D1675" t="s">
        <v>22</v>
      </c>
      <c r="E1675" t="s">
        <v>23</v>
      </c>
      <c r="F1675" t="s">
        <v>5</v>
      </c>
      <c r="H1675" t="s">
        <v>24</v>
      </c>
      <c r="I1675">
        <v>718274</v>
      </c>
      <c r="J1675">
        <v>718750</v>
      </c>
      <c r="K1675" t="s">
        <v>25</v>
      </c>
      <c r="L1675" t="s">
        <v>1812</v>
      </c>
      <c r="O1675" t="s">
        <v>38</v>
      </c>
      <c r="R1675" t="s">
        <v>1811</v>
      </c>
      <c r="S1675">
        <v>477</v>
      </c>
      <c r="T1675">
        <v>158</v>
      </c>
    </row>
    <row r="1676" spans="1:20" x14ac:dyDescent="0.3">
      <c r="A1676">
        <v>1675</v>
      </c>
      <c r="B1676" t="s">
        <v>20</v>
      </c>
      <c r="C1676" t="s">
        <v>31</v>
      </c>
      <c r="D1676" t="s">
        <v>22</v>
      </c>
      <c r="E1676" t="s">
        <v>23</v>
      </c>
      <c r="F1676" t="s">
        <v>5</v>
      </c>
      <c r="H1676" t="s">
        <v>24</v>
      </c>
      <c r="I1676">
        <v>718852</v>
      </c>
      <c r="J1676">
        <v>719823</v>
      </c>
      <c r="K1676" t="s">
        <v>25</v>
      </c>
      <c r="R1676" t="s">
        <v>1813</v>
      </c>
      <c r="S1676">
        <v>972</v>
      </c>
    </row>
    <row r="1677" spans="1:20" x14ac:dyDescent="0.3">
      <c r="A1677">
        <v>1676</v>
      </c>
      <c r="B1677" t="s">
        <v>28</v>
      </c>
      <c r="C1677" t="s">
        <v>33</v>
      </c>
      <c r="D1677" t="s">
        <v>22</v>
      </c>
      <c r="E1677" t="s">
        <v>23</v>
      </c>
      <c r="F1677" t="s">
        <v>5</v>
      </c>
      <c r="H1677" t="s">
        <v>24</v>
      </c>
      <c r="I1677">
        <v>718852</v>
      </c>
      <c r="J1677">
        <v>719823</v>
      </c>
      <c r="K1677" t="s">
        <v>25</v>
      </c>
      <c r="L1677" t="s">
        <v>1814</v>
      </c>
      <c r="O1677" t="s">
        <v>1815</v>
      </c>
      <c r="R1677" t="s">
        <v>1813</v>
      </c>
      <c r="S1677">
        <v>972</v>
      </c>
      <c r="T1677">
        <v>323</v>
      </c>
    </row>
    <row r="1678" spans="1:20" x14ac:dyDescent="0.3">
      <c r="A1678">
        <v>1677</v>
      </c>
      <c r="B1678" t="s">
        <v>20</v>
      </c>
      <c r="C1678" t="s">
        <v>31</v>
      </c>
      <c r="D1678" t="s">
        <v>22</v>
      </c>
      <c r="E1678" t="s">
        <v>23</v>
      </c>
      <c r="F1678" t="s">
        <v>5</v>
      </c>
      <c r="H1678" t="s">
        <v>24</v>
      </c>
      <c r="I1678">
        <v>719837</v>
      </c>
      <c r="J1678">
        <v>720034</v>
      </c>
      <c r="K1678" t="s">
        <v>25</v>
      </c>
      <c r="R1678" t="s">
        <v>1816</v>
      </c>
      <c r="S1678">
        <v>198</v>
      </c>
    </row>
    <row r="1679" spans="1:20" x14ac:dyDescent="0.3">
      <c r="A1679">
        <v>1678</v>
      </c>
      <c r="B1679" t="s">
        <v>28</v>
      </c>
      <c r="C1679" t="s">
        <v>33</v>
      </c>
      <c r="D1679" t="s">
        <v>22</v>
      </c>
      <c r="E1679" t="s">
        <v>23</v>
      </c>
      <c r="F1679" t="s">
        <v>5</v>
      </c>
      <c r="H1679" t="s">
        <v>24</v>
      </c>
      <c r="I1679">
        <v>719837</v>
      </c>
      <c r="J1679">
        <v>720034</v>
      </c>
      <c r="K1679" t="s">
        <v>25</v>
      </c>
      <c r="L1679" t="s">
        <v>1817</v>
      </c>
      <c r="O1679" t="s">
        <v>1818</v>
      </c>
      <c r="R1679" t="s">
        <v>1816</v>
      </c>
      <c r="S1679">
        <v>198</v>
      </c>
      <c r="T1679">
        <v>65</v>
      </c>
    </row>
    <row r="1680" spans="1:20" x14ac:dyDescent="0.3">
      <c r="A1680">
        <v>1679</v>
      </c>
      <c r="B1680" t="s">
        <v>20</v>
      </c>
      <c r="C1680" t="s">
        <v>31</v>
      </c>
      <c r="D1680" t="s">
        <v>22</v>
      </c>
      <c r="E1680" t="s">
        <v>23</v>
      </c>
      <c r="F1680" t="s">
        <v>5</v>
      </c>
      <c r="H1680" t="s">
        <v>24</v>
      </c>
      <c r="I1680">
        <v>720039</v>
      </c>
      <c r="J1680">
        <v>720815</v>
      </c>
      <c r="K1680" t="s">
        <v>25</v>
      </c>
      <c r="R1680" t="s">
        <v>1819</v>
      </c>
      <c r="S1680">
        <v>777</v>
      </c>
    </row>
    <row r="1681" spans="1:20" x14ac:dyDescent="0.3">
      <c r="A1681">
        <v>1680</v>
      </c>
      <c r="B1681" t="s">
        <v>28</v>
      </c>
      <c r="C1681" t="s">
        <v>33</v>
      </c>
      <c r="D1681" t="s">
        <v>22</v>
      </c>
      <c r="E1681" t="s">
        <v>23</v>
      </c>
      <c r="F1681" t="s">
        <v>5</v>
      </c>
      <c r="H1681" t="s">
        <v>24</v>
      </c>
      <c r="I1681">
        <v>720039</v>
      </c>
      <c r="J1681">
        <v>720815</v>
      </c>
      <c r="K1681" t="s">
        <v>25</v>
      </c>
      <c r="L1681" t="s">
        <v>1820</v>
      </c>
      <c r="O1681" t="s">
        <v>1821</v>
      </c>
      <c r="R1681" t="s">
        <v>1819</v>
      </c>
      <c r="S1681">
        <v>777</v>
      </c>
      <c r="T1681">
        <v>258</v>
      </c>
    </row>
    <row r="1682" spans="1:20" x14ac:dyDescent="0.3">
      <c r="A1682">
        <v>1681</v>
      </c>
      <c r="B1682" t="s">
        <v>20</v>
      </c>
      <c r="C1682" t="s">
        <v>31</v>
      </c>
      <c r="D1682" t="s">
        <v>22</v>
      </c>
      <c r="E1682" t="s">
        <v>23</v>
      </c>
      <c r="F1682" t="s">
        <v>5</v>
      </c>
      <c r="H1682" t="s">
        <v>24</v>
      </c>
      <c r="I1682">
        <v>720812</v>
      </c>
      <c r="J1682">
        <v>721417</v>
      </c>
      <c r="K1682" t="s">
        <v>25</v>
      </c>
      <c r="R1682" t="s">
        <v>1822</v>
      </c>
      <c r="S1682">
        <v>606</v>
      </c>
    </row>
    <row r="1683" spans="1:20" x14ac:dyDescent="0.3">
      <c r="A1683">
        <v>1682</v>
      </c>
      <c r="B1683" t="s">
        <v>28</v>
      </c>
      <c r="C1683" t="s">
        <v>33</v>
      </c>
      <c r="D1683" t="s">
        <v>22</v>
      </c>
      <c r="E1683" t="s">
        <v>23</v>
      </c>
      <c r="F1683" t="s">
        <v>5</v>
      </c>
      <c r="H1683" t="s">
        <v>24</v>
      </c>
      <c r="I1683">
        <v>720812</v>
      </c>
      <c r="J1683">
        <v>721417</v>
      </c>
      <c r="K1683" t="s">
        <v>25</v>
      </c>
      <c r="L1683" t="s">
        <v>1823</v>
      </c>
      <c r="O1683" t="s">
        <v>1824</v>
      </c>
      <c r="R1683" t="s">
        <v>1822</v>
      </c>
      <c r="S1683">
        <v>606</v>
      </c>
      <c r="T1683">
        <v>201</v>
      </c>
    </row>
    <row r="1684" spans="1:20" x14ac:dyDescent="0.3">
      <c r="A1684">
        <v>1683</v>
      </c>
      <c r="B1684" t="s">
        <v>20</v>
      </c>
      <c r="C1684" t="s">
        <v>31</v>
      </c>
      <c r="D1684" t="s">
        <v>22</v>
      </c>
      <c r="E1684" t="s">
        <v>23</v>
      </c>
      <c r="F1684" t="s">
        <v>5</v>
      </c>
      <c r="H1684" t="s">
        <v>24</v>
      </c>
      <c r="I1684">
        <v>721430</v>
      </c>
      <c r="J1684">
        <v>723577</v>
      </c>
      <c r="K1684" t="s">
        <v>42</v>
      </c>
      <c r="R1684" t="s">
        <v>1825</v>
      </c>
      <c r="S1684">
        <v>2148</v>
      </c>
    </row>
    <row r="1685" spans="1:20" x14ac:dyDescent="0.3">
      <c r="A1685">
        <v>1684</v>
      </c>
      <c r="B1685" t="s">
        <v>28</v>
      </c>
      <c r="C1685" t="s">
        <v>33</v>
      </c>
      <c r="D1685" t="s">
        <v>22</v>
      </c>
      <c r="E1685" t="s">
        <v>23</v>
      </c>
      <c r="F1685" t="s">
        <v>5</v>
      </c>
      <c r="H1685" t="s">
        <v>24</v>
      </c>
      <c r="I1685">
        <v>721430</v>
      </c>
      <c r="J1685">
        <v>723577</v>
      </c>
      <c r="K1685" t="s">
        <v>42</v>
      </c>
      <c r="L1685" t="s">
        <v>1826</v>
      </c>
      <c r="O1685" t="s">
        <v>1827</v>
      </c>
      <c r="R1685" t="s">
        <v>1825</v>
      </c>
      <c r="S1685">
        <v>2148</v>
      </c>
      <c r="T1685">
        <v>715</v>
      </c>
    </row>
    <row r="1686" spans="1:20" x14ac:dyDescent="0.3">
      <c r="A1686">
        <v>1685</v>
      </c>
      <c r="B1686" t="s">
        <v>20</v>
      </c>
      <c r="C1686" t="s">
        <v>31</v>
      </c>
      <c r="D1686" t="s">
        <v>22</v>
      </c>
      <c r="E1686" t="s">
        <v>23</v>
      </c>
      <c r="F1686" t="s">
        <v>5</v>
      </c>
      <c r="H1686" t="s">
        <v>24</v>
      </c>
      <c r="I1686">
        <v>723647</v>
      </c>
      <c r="J1686">
        <v>723976</v>
      </c>
      <c r="K1686" t="s">
        <v>25</v>
      </c>
      <c r="R1686" t="s">
        <v>1828</v>
      </c>
      <c r="S1686">
        <v>330</v>
      </c>
    </row>
    <row r="1687" spans="1:20" x14ac:dyDescent="0.3">
      <c r="A1687">
        <v>1686</v>
      </c>
      <c r="B1687" t="s">
        <v>28</v>
      </c>
      <c r="C1687" t="s">
        <v>33</v>
      </c>
      <c r="D1687" t="s">
        <v>22</v>
      </c>
      <c r="E1687" t="s">
        <v>23</v>
      </c>
      <c r="F1687" t="s">
        <v>5</v>
      </c>
      <c r="H1687" t="s">
        <v>24</v>
      </c>
      <c r="I1687">
        <v>723647</v>
      </c>
      <c r="J1687">
        <v>723976</v>
      </c>
      <c r="K1687" t="s">
        <v>25</v>
      </c>
      <c r="L1687" t="s">
        <v>1829</v>
      </c>
      <c r="O1687" t="s">
        <v>38</v>
      </c>
      <c r="R1687" t="s">
        <v>1828</v>
      </c>
      <c r="S1687">
        <v>330</v>
      </c>
      <c r="T1687">
        <v>109</v>
      </c>
    </row>
    <row r="1688" spans="1:20" x14ac:dyDescent="0.3">
      <c r="A1688">
        <v>1687</v>
      </c>
      <c r="B1688" t="s">
        <v>20</v>
      </c>
      <c r="C1688" t="s">
        <v>31</v>
      </c>
      <c r="D1688" t="s">
        <v>22</v>
      </c>
      <c r="E1688" t="s">
        <v>23</v>
      </c>
      <c r="F1688" t="s">
        <v>5</v>
      </c>
      <c r="H1688" t="s">
        <v>24</v>
      </c>
      <c r="I1688">
        <v>724054</v>
      </c>
      <c r="J1688">
        <v>727530</v>
      </c>
      <c r="K1688" t="s">
        <v>25</v>
      </c>
      <c r="R1688" t="s">
        <v>1830</v>
      </c>
      <c r="S1688">
        <v>3477</v>
      </c>
    </row>
    <row r="1689" spans="1:20" x14ac:dyDescent="0.3">
      <c r="A1689">
        <v>1688</v>
      </c>
      <c r="B1689" t="s">
        <v>28</v>
      </c>
      <c r="C1689" t="s">
        <v>33</v>
      </c>
      <c r="D1689" t="s">
        <v>22</v>
      </c>
      <c r="E1689" t="s">
        <v>23</v>
      </c>
      <c r="F1689" t="s">
        <v>5</v>
      </c>
      <c r="H1689" t="s">
        <v>24</v>
      </c>
      <c r="I1689">
        <v>724054</v>
      </c>
      <c r="J1689">
        <v>727530</v>
      </c>
      <c r="K1689" t="s">
        <v>25</v>
      </c>
      <c r="L1689" t="s">
        <v>1831</v>
      </c>
      <c r="O1689" t="s">
        <v>1832</v>
      </c>
      <c r="R1689" t="s">
        <v>1830</v>
      </c>
      <c r="S1689">
        <v>3477</v>
      </c>
      <c r="T1689">
        <v>1158</v>
      </c>
    </row>
    <row r="1690" spans="1:20" x14ac:dyDescent="0.3">
      <c r="A1690">
        <v>1689</v>
      </c>
      <c r="B1690" t="s">
        <v>20</v>
      </c>
      <c r="C1690" t="s">
        <v>31</v>
      </c>
      <c r="D1690" t="s">
        <v>22</v>
      </c>
      <c r="E1690" t="s">
        <v>23</v>
      </c>
      <c r="F1690" t="s">
        <v>5</v>
      </c>
      <c r="H1690" t="s">
        <v>24</v>
      </c>
      <c r="I1690">
        <v>727581</v>
      </c>
      <c r="J1690">
        <v>728531</v>
      </c>
      <c r="K1690" t="s">
        <v>42</v>
      </c>
      <c r="R1690" t="s">
        <v>1833</v>
      </c>
      <c r="S1690">
        <v>951</v>
      </c>
    </row>
    <row r="1691" spans="1:20" x14ac:dyDescent="0.3">
      <c r="A1691">
        <v>1690</v>
      </c>
      <c r="B1691" t="s">
        <v>28</v>
      </c>
      <c r="C1691" t="s">
        <v>33</v>
      </c>
      <c r="D1691" t="s">
        <v>22</v>
      </c>
      <c r="E1691" t="s">
        <v>23</v>
      </c>
      <c r="F1691" t="s">
        <v>5</v>
      </c>
      <c r="H1691" t="s">
        <v>24</v>
      </c>
      <c r="I1691">
        <v>727581</v>
      </c>
      <c r="J1691">
        <v>728531</v>
      </c>
      <c r="K1691" t="s">
        <v>42</v>
      </c>
      <c r="L1691" t="s">
        <v>1834</v>
      </c>
      <c r="O1691" t="s">
        <v>38</v>
      </c>
      <c r="R1691" t="s">
        <v>1833</v>
      </c>
      <c r="S1691">
        <v>951</v>
      </c>
      <c r="T1691">
        <v>316</v>
      </c>
    </row>
    <row r="1692" spans="1:20" x14ac:dyDescent="0.3">
      <c r="A1692">
        <v>1691</v>
      </c>
      <c r="B1692" t="s">
        <v>20</v>
      </c>
      <c r="C1692" t="s">
        <v>31</v>
      </c>
      <c r="D1692" t="s">
        <v>22</v>
      </c>
      <c r="E1692" t="s">
        <v>23</v>
      </c>
      <c r="F1692" t="s">
        <v>5</v>
      </c>
      <c r="H1692" t="s">
        <v>24</v>
      </c>
      <c r="I1692">
        <v>728598</v>
      </c>
      <c r="J1692">
        <v>729563</v>
      </c>
      <c r="K1692" t="s">
        <v>25</v>
      </c>
      <c r="R1692" t="s">
        <v>1835</v>
      </c>
      <c r="S1692">
        <v>966</v>
      </c>
    </row>
    <row r="1693" spans="1:20" x14ac:dyDescent="0.3">
      <c r="A1693">
        <v>1692</v>
      </c>
      <c r="B1693" t="s">
        <v>28</v>
      </c>
      <c r="C1693" t="s">
        <v>33</v>
      </c>
      <c r="D1693" t="s">
        <v>22</v>
      </c>
      <c r="E1693" t="s">
        <v>23</v>
      </c>
      <c r="F1693" t="s">
        <v>5</v>
      </c>
      <c r="H1693" t="s">
        <v>24</v>
      </c>
      <c r="I1693">
        <v>728598</v>
      </c>
      <c r="J1693">
        <v>729563</v>
      </c>
      <c r="K1693" t="s">
        <v>25</v>
      </c>
      <c r="L1693" t="s">
        <v>1836</v>
      </c>
      <c r="O1693" t="s">
        <v>1837</v>
      </c>
      <c r="R1693" t="s">
        <v>1835</v>
      </c>
      <c r="S1693">
        <v>966</v>
      </c>
      <c r="T1693">
        <v>321</v>
      </c>
    </row>
    <row r="1694" spans="1:20" x14ac:dyDescent="0.3">
      <c r="A1694">
        <v>1693</v>
      </c>
      <c r="B1694" t="s">
        <v>20</v>
      </c>
      <c r="C1694" t="s">
        <v>31</v>
      </c>
      <c r="D1694" t="s">
        <v>22</v>
      </c>
      <c r="E1694" t="s">
        <v>23</v>
      </c>
      <c r="F1694" t="s">
        <v>5</v>
      </c>
      <c r="H1694" t="s">
        <v>24</v>
      </c>
      <c r="I1694">
        <v>729588</v>
      </c>
      <c r="J1694">
        <v>731033</v>
      </c>
      <c r="K1694" t="s">
        <v>25</v>
      </c>
      <c r="R1694" t="s">
        <v>1838</v>
      </c>
      <c r="S1694">
        <v>1446</v>
      </c>
    </row>
    <row r="1695" spans="1:20" x14ac:dyDescent="0.3">
      <c r="A1695">
        <v>1694</v>
      </c>
      <c r="B1695" t="s">
        <v>28</v>
      </c>
      <c r="C1695" t="s">
        <v>33</v>
      </c>
      <c r="D1695" t="s">
        <v>22</v>
      </c>
      <c r="E1695" t="s">
        <v>23</v>
      </c>
      <c r="F1695" t="s">
        <v>5</v>
      </c>
      <c r="H1695" t="s">
        <v>24</v>
      </c>
      <c r="I1695">
        <v>729588</v>
      </c>
      <c r="J1695">
        <v>731033</v>
      </c>
      <c r="K1695" t="s">
        <v>25</v>
      </c>
      <c r="L1695" t="s">
        <v>1839</v>
      </c>
      <c r="O1695" t="s">
        <v>1840</v>
      </c>
      <c r="R1695" t="s">
        <v>1838</v>
      </c>
      <c r="S1695">
        <v>1446</v>
      </c>
      <c r="T1695">
        <v>481</v>
      </c>
    </row>
    <row r="1696" spans="1:20" x14ac:dyDescent="0.3">
      <c r="A1696">
        <v>1695</v>
      </c>
      <c r="B1696" t="s">
        <v>20</v>
      </c>
      <c r="C1696" t="s">
        <v>31</v>
      </c>
      <c r="D1696" t="s">
        <v>22</v>
      </c>
      <c r="E1696" t="s">
        <v>23</v>
      </c>
      <c r="F1696" t="s">
        <v>5</v>
      </c>
      <c r="H1696" t="s">
        <v>24</v>
      </c>
      <c r="I1696">
        <v>731065</v>
      </c>
      <c r="J1696">
        <v>732981</v>
      </c>
      <c r="K1696" t="s">
        <v>42</v>
      </c>
      <c r="R1696" t="s">
        <v>1841</v>
      </c>
      <c r="S1696">
        <v>1917</v>
      </c>
    </row>
    <row r="1697" spans="1:21" x14ac:dyDescent="0.3">
      <c r="A1697">
        <v>1696</v>
      </c>
      <c r="B1697" t="s">
        <v>28</v>
      </c>
      <c r="C1697" t="s">
        <v>33</v>
      </c>
      <c r="D1697" t="s">
        <v>22</v>
      </c>
      <c r="E1697" t="s">
        <v>23</v>
      </c>
      <c r="F1697" t="s">
        <v>5</v>
      </c>
      <c r="H1697" t="s">
        <v>24</v>
      </c>
      <c r="I1697">
        <v>731065</v>
      </c>
      <c r="J1697">
        <v>732981</v>
      </c>
      <c r="K1697" t="s">
        <v>42</v>
      </c>
      <c r="L1697" t="s">
        <v>1842</v>
      </c>
      <c r="O1697" t="s">
        <v>1843</v>
      </c>
      <c r="R1697" t="s">
        <v>1841</v>
      </c>
      <c r="S1697">
        <v>1917</v>
      </c>
      <c r="T1697">
        <v>638</v>
      </c>
    </row>
    <row r="1698" spans="1:21" x14ac:dyDescent="0.3">
      <c r="A1698">
        <v>1697</v>
      </c>
      <c r="B1698" t="s">
        <v>20</v>
      </c>
      <c r="C1698" t="s">
        <v>31</v>
      </c>
      <c r="D1698" t="s">
        <v>22</v>
      </c>
      <c r="E1698" t="s">
        <v>23</v>
      </c>
      <c r="F1698" t="s">
        <v>5</v>
      </c>
      <c r="H1698" t="s">
        <v>24</v>
      </c>
      <c r="I1698">
        <v>732995</v>
      </c>
      <c r="J1698">
        <v>734002</v>
      </c>
      <c r="K1698" t="s">
        <v>42</v>
      </c>
      <c r="R1698" t="s">
        <v>1844</v>
      </c>
      <c r="S1698">
        <v>1008</v>
      </c>
    </row>
    <row r="1699" spans="1:21" x14ac:dyDescent="0.3">
      <c r="A1699">
        <v>1698</v>
      </c>
      <c r="B1699" t="s">
        <v>28</v>
      </c>
      <c r="C1699" t="s">
        <v>33</v>
      </c>
      <c r="D1699" t="s">
        <v>22</v>
      </c>
      <c r="E1699" t="s">
        <v>23</v>
      </c>
      <c r="F1699" t="s">
        <v>5</v>
      </c>
      <c r="H1699" t="s">
        <v>24</v>
      </c>
      <c r="I1699">
        <v>732995</v>
      </c>
      <c r="J1699">
        <v>734002</v>
      </c>
      <c r="K1699" t="s">
        <v>42</v>
      </c>
      <c r="L1699" t="s">
        <v>1845</v>
      </c>
      <c r="O1699" t="s">
        <v>1846</v>
      </c>
      <c r="R1699" t="s">
        <v>1844</v>
      </c>
      <c r="S1699">
        <v>1008</v>
      </c>
      <c r="T1699">
        <v>335</v>
      </c>
    </row>
    <row r="1700" spans="1:21" x14ac:dyDescent="0.3">
      <c r="A1700">
        <v>1699</v>
      </c>
      <c r="B1700" t="s">
        <v>20</v>
      </c>
      <c r="C1700" t="s">
        <v>31</v>
      </c>
      <c r="D1700" t="s">
        <v>22</v>
      </c>
      <c r="E1700" t="s">
        <v>23</v>
      </c>
      <c r="F1700" t="s">
        <v>5</v>
      </c>
      <c r="H1700" t="s">
        <v>24</v>
      </c>
      <c r="I1700">
        <v>734091</v>
      </c>
      <c r="J1700">
        <v>734708</v>
      </c>
      <c r="K1700" t="s">
        <v>42</v>
      </c>
      <c r="R1700" t="s">
        <v>1847</v>
      </c>
      <c r="S1700">
        <v>618</v>
      </c>
    </row>
    <row r="1701" spans="1:21" x14ac:dyDescent="0.3">
      <c r="A1701">
        <v>1700</v>
      </c>
      <c r="B1701" t="s">
        <v>28</v>
      </c>
      <c r="C1701" t="s">
        <v>33</v>
      </c>
      <c r="D1701" t="s">
        <v>22</v>
      </c>
      <c r="E1701" t="s">
        <v>23</v>
      </c>
      <c r="F1701" t="s">
        <v>5</v>
      </c>
      <c r="H1701" t="s">
        <v>24</v>
      </c>
      <c r="I1701">
        <v>734091</v>
      </c>
      <c r="J1701">
        <v>734708</v>
      </c>
      <c r="K1701" t="s">
        <v>42</v>
      </c>
      <c r="L1701" t="s">
        <v>1848</v>
      </c>
      <c r="O1701" t="s">
        <v>1849</v>
      </c>
      <c r="R1701" t="s">
        <v>1847</v>
      </c>
      <c r="S1701">
        <v>618</v>
      </c>
      <c r="T1701">
        <v>205</v>
      </c>
    </row>
    <row r="1702" spans="1:21" x14ac:dyDescent="0.3">
      <c r="A1702">
        <v>1701</v>
      </c>
      <c r="B1702" t="s">
        <v>20</v>
      </c>
      <c r="C1702" t="s">
        <v>31</v>
      </c>
      <c r="D1702" t="s">
        <v>22</v>
      </c>
      <c r="E1702" t="s">
        <v>23</v>
      </c>
      <c r="F1702" t="s">
        <v>5</v>
      </c>
      <c r="H1702" t="s">
        <v>24</v>
      </c>
      <c r="I1702">
        <v>734763</v>
      </c>
      <c r="J1702">
        <v>735101</v>
      </c>
      <c r="K1702" t="s">
        <v>25</v>
      </c>
      <c r="R1702" t="s">
        <v>1850</v>
      </c>
      <c r="S1702">
        <v>339</v>
      </c>
    </row>
    <row r="1703" spans="1:21" x14ac:dyDescent="0.3">
      <c r="A1703">
        <v>1702</v>
      </c>
      <c r="B1703" t="s">
        <v>28</v>
      </c>
      <c r="C1703" t="s">
        <v>33</v>
      </c>
      <c r="D1703" t="s">
        <v>22</v>
      </c>
      <c r="E1703" t="s">
        <v>23</v>
      </c>
      <c r="F1703" t="s">
        <v>5</v>
      </c>
      <c r="H1703" t="s">
        <v>24</v>
      </c>
      <c r="I1703">
        <v>734763</v>
      </c>
      <c r="J1703">
        <v>735101</v>
      </c>
      <c r="K1703" t="s">
        <v>25</v>
      </c>
      <c r="L1703" t="s">
        <v>1851</v>
      </c>
      <c r="O1703" t="s">
        <v>1852</v>
      </c>
      <c r="R1703" t="s">
        <v>1850</v>
      </c>
      <c r="S1703">
        <v>339</v>
      </c>
      <c r="T1703">
        <v>112</v>
      </c>
    </row>
    <row r="1704" spans="1:21" x14ac:dyDescent="0.3">
      <c r="A1704">
        <v>1703</v>
      </c>
      <c r="B1704" t="s">
        <v>20</v>
      </c>
      <c r="C1704" t="s">
        <v>31</v>
      </c>
      <c r="D1704" t="s">
        <v>22</v>
      </c>
      <c r="E1704" t="s">
        <v>23</v>
      </c>
      <c r="F1704" t="s">
        <v>5</v>
      </c>
      <c r="H1704" t="s">
        <v>24</v>
      </c>
      <c r="I1704">
        <v>735101</v>
      </c>
      <c r="J1704">
        <v>735673</v>
      </c>
      <c r="K1704" t="s">
        <v>25</v>
      </c>
      <c r="R1704" t="s">
        <v>1853</v>
      </c>
      <c r="S1704">
        <v>573</v>
      </c>
    </row>
    <row r="1705" spans="1:21" x14ac:dyDescent="0.3">
      <c r="A1705">
        <v>1704</v>
      </c>
      <c r="B1705" t="s">
        <v>28</v>
      </c>
      <c r="C1705" t="s">
        <v>33</v>
      </c>
      <c r="D1705" t="s">
        <v>22</v>
      </c>
      <c r="E1705" t="s">
        <v>23</v>
      </c>
      <c r="F1705" t="s">
        <v>5</v>
      </c>
      <c r="H1705" t="s">
        <v>24</v>
      </c>
      <c r="I1705">
        <v>735101</v>
      </c>
      <c r="J1705">
        <v>735673</v>
      </c>
      <c r="K1705" t="s">
        <v>25</v>
      </c>
      <c r="L1705" t="s">
        <v>1854</v>
      </c>
      <c r="O1705" t="s">
        <v>38</v>
      </c>
      <c r="R1705" t="s">
        <v>1853</v>
      </c>
      <c r="S1705">
        <v>573</v>
      </c>
      <c r="T1705">
        <v>190</v>
      </c>
    </row>
    <row r="1706" spans="1:21" x14ac:dyDescent="0.3">
      <c r="A1706">
        <v>1705</v>
      </c>
      <c r="B1706" t="s">
        <v>20</v>
      </c>
      <c r="C1706" t="s">
        <v>31</v>
      </c>
      <c r="D1706" t="s">
        <v>22</v>
      </c>
      <c r="E1706" t="s">
        <v>23</v>
      </c>
      <c r="F1706" t="s">
        <v>5</v>
      </c>
      <c r="H1706" t="s">
        <v>24</v>
      </c>
      <c r="I1706">
        <v>735654</v>
      </c>
      <c r="J1706">
        <v>736355</v>
      </c>
      <c r="K1706" t="s">
        <v>42</v>
      </c>
      <c r="R1706" t="s">
        <v>1855</v>
      </c>
      <c r="S1706">
        <v>702</v>
      </c>
    </row>
    <row r="1707" spans="1:21" x14ac:dyDescent="0.3">
      <c r="A1707">
        <v>1706</v>
      </c>
      <c r="B1707" t="s">
        <v>28</v>
      </c>
      <c r="C1707" t="s">
        <v>33</v>
      </c>
      <c r="D1707" t="s">
        <v>22</v>
      </c>
      <c r="E1707" t="s">
        <v>23</v>
      </c>
      <c r="F1707" t="s">
        <v>5</v>
      </c>
      <c r="H1707" t="s">
        <v>24</v>
      </c>
      <c r="I1707">
        <v>735654</v>
      </c>
      <c r="J1707">
        <v>736355</v>
      </c>
      <c r="K1707" t="s">
        <v>42</v>
      </c>
      <c r="L1707" t="s">
        <v>1856</v>
      </c>
      <c r="O1707" t="s">
        <v>1857</v>
      </c>
      <c r="R1707" t="s">
        <v>1855</v>
      </c>
      <c r="S1707">
        <v>702</v>
      </c>
      <c r="T1707">
        <v>233</v>
      </c>
    </row>
    <row r="1708" spans="1:21" x14ac:dyDescent="0.3">
      <c r="A1708">
        <v>1707</v>
      </c>
      <c r="B1708" t="s">
        <v>20</v>
      </c>
      <c r="C1708" t="s">
        <v>136</v>
      </c>
      <c r="D1708" t="s">
        <v>22</v>
      </c>
      <c r="E1708" t="s">
        <v>23</v>
      </c>
      <c r="F1708" t="s">
        <v>5</v>
      </c>
      <c r="H1708" t="s">
        <v>24</v>
      </c>
      <c r="I1708">
        <v>736428</v>
      </c>
      <c r="J1708">
        <v>736514</v>
      </c>
      <c r="K1708" t="s">
        <v>25</v>
      </c>
      <c r="R1708" t="s">
        <v>1858</v>
      </c>
      <c r="S1708">
        <v>87</v>
      </c>
    </row>
    <row r="1709" spans="1:21" x14ac:dyDescent="0.3">
      <c r="A1709">
        <v>1708</v>
      </c>
      <c r="B1709" t="s">
        <v>136</v>
      </c>
      <c r="D1709" t="s">
        <v>22</v>
      </c>
      <c r="E1709" t="s">
        <v>23</v>
      </c>
      <c r="F1709" t="s">
        <v>5</v>
      </c>
      <c r="H1709" t="s">
        <v>24</v>
      </c>
      <c r="I1709">
        <v>736428</v>
      </c>
      <c r="J1709">
        <v>736514</v>
      </c>
      <c r="K1709" t="s">
        <v>25</v>
      </c>
      <c r="O1709" t="s">
        <v>1859</v>
      </c>
      <c r="R1709" t="s">
        <v>1858</v>
      </c>
      <c r="S1709">
        <v>87</v>
      </c>
      <c r="U1709" t="s">
        <v>1860</v>
      </c>
    </row>
    <row r="1710" spans="1:21" x14ac:dyDescent="0.3">
      <c r="A1710">
        <v>1709</v>
      </c>
      <c r="B1710" t="s">
        <v>20</v>
      </c>
      <c r="C1710" t="s">
        <v>31</v>
      </c>
      <c r="D1710" t="s">
        <v>22</v>
      </c>
      <c r="E1710" t="s">
        <v>23</v>
      </c>
      <c r="F1710" t="s">
        <v>5</v>
      </c>
      <c r="H1710" t="s">
        <v>24</v>
      </c>
      <c r="I1710">
        <v>736853</v>
      </c>
      <c r="J1710">
        <v>737743</v>
      </c>
      <c r="K1710" t="s">
        <v>25</v>
      </c>
      <c r="R1710" t="s">
        <v>1861</v>
      </c>
      <c r="S1710">
        <v>891</v>
      </c>
    </row>
    <row r="1711" spans="1:21" x14ac:dyDescent="0.3">
      <c r="A1711">
        <v>1710</v>
      </c>
      <c r="B1711" t="s">
        <v>28</v>
      </c>
      <c r="C1711" t="s">
        <v>33</v>
      </c>
      <c r="D1711" t="s">
        <v>22</v>
      </c>
      <c r="E1711" t="s">
        <v>23</v>
      </c>
      <c r="F1711" t="s">
        <v>5</v>
      </c>
      <c r="H1711" t="s">
        <v>24</v>
      </c>
      <c r="I1711">
        <v>736853</v>
      </c>
      <c r="J1711">
        <v>737743</v>
      </c>
      <c r="K1711" t="s">
        <v>25</v>
      </c>
      <c r="L1711" t="s">
        <v>1862</v>
      </c>
      <c r="O1711" t="s">
        <v>1863</v>
      </c>
      <c r="R1711" t="s">
        <v>1861</v>
      </c>
      <c r="S1711">
        <v>891</v>
      </c>
      <c r="T1711">
        <v>296</v>
      </c>
    </row>
    <row r="1712" spans="1:21" x14ac:dyDescent="0.3">
      <c r="A1712">
        <v>1711</v>
      </c>
      <c r="B1712" t="s">
        <v>20</v>
      </c>
      <c r="C1712" t="s">
        <v>31</v>
      </c>
      <c r="D1712" t="s">
        <v>22</v>
      </c>
      <c r="E1712" t="s">
        <v>23</v>
      </c>
      <c r="F1712" t="s">
        <v>5</v>
      </c>
      <c r="H1712" t="s">
        <v>24</v>
      </c>
      <c r="I1712">
        <v>737743</v>
      </c>
      <c r="J1712">
        <v>739152</v>
      </c>
      <c r="K1712" t="s">
        <v>25</v>
      </c>
      <c r="R1712" t="s">
        <v>1864</v>
      </c>
      <c r="S1712">
        <v>1410</v>
      </c>
    </row>
    <row r="1713" spans="1:20" x14ac:dyDescent="0.3">
      <c r="A1713">
        <v>1712</v>
      </c>
      <c r="B1713" t="s">
        <v>28</v>
      </c>
      <c r="C1713" t="s">
        <v>33</v>
      </c>
      <c r="D1713" t="s">
        <v>22</v>
      </c>
      <c r="E1713" t="s">
        <v>23</v>
      </c>
      <c r="F1713" t="s">
        <v>5</v>
      </c>
      <c r="H1713" t="s">
        <v>24</v>
      </c>
      <c r="I1713">
        <v>737743</v>
      </c>
      <c r="J1713">
        <v>739152</v>
      </c>
      <c r="K1713" t="s">
        <v>25</v>
      </c>
      <c r="L1713" t="s">
        <v>1865</v>
      </c>
      <c r="O1713" t="s">
        <v>1866</v>
      </c>
      <c r="R1713" t="s">
        <v>1864</v>
      </c>
      <c r="S1713">
        <v>1410</v>
      </c>
      <c r="T1713">
        <v>469</v>
      </c>
    </row>
    <row r="1714" spans="1:20" x14ac:dyDescent="0.3">
      <c r="A1714">
        <v>1713</v>
      </c>
      <c r="B1714" t="s">
        <v>20</v>
      </c>
      <c r="C1714" t="s">
        <v>31</v>
      </c>
      <c r="D1714" t="s">
        <v>22</v>
      </c>
      <c r="E1714" t="s">
        <v>23</v>
      </c>
      <c r="F1714" t="s">
        <v>5</v>
      </c>
      <c r="H1714" t="s">
        <v>24</v>
      </c>
      <c r="I1714">
        <v>739292</v>
      </c>
      <c r="J1714">
        <v>740308</v>
      </c>
      <c r="K1714" t="s">
        <v>25</v>
      </c>
      <c r="R1714" t="s">
        <v>1867</v>
      </c>
      <c r="S1714">
        <v>1017</v>
      </c>
    </row>
    <row r="1715" spans="1:20" x14ac:dyDescent="0.3">
      <c r="A1715">
        <v>1714</v>
      </c>
      <c r="B1715" t="s">
        <v>28</v>
      </c>
      <c r="C1715" t="s">
        <v>33</v>
      </c>
      <c r="D1715" t="s">
        <v>22</v>
      </c>
      <c r="E1715" t="s">
        <v>23</v>
      </c>
      <c r="F1715" t="s">
        <v>5</v>
      </c>
      <c r="H1715" t="s">
        <v>24</v>
      </c>
      <c r="I1715">
        <v>739292</v>
      </c>
      <c r="J1715">
        <v>740308</v>
      </c>
      <c r="K1715" t="s">
        <v>25</v>
      </c>
      <c r="L1715" t="s">
        <v>1868</v>
      </c>
      <c r="O1715" t="s">
        <v>1869</v>
      </c>
      <c r="R1715" t="s">
        <v>1867</v>
      </c>
      <c r="S1715">
        <v>1017</v>
      </c>
      <c r="T1715">
        <v>338</v>
      </c>
    </row>
    <row r="1716" spans="1:20" x14ac:dyDescent="0.3">
      <c r="A1716">
        <v>1715</v>
      </c>
      <c r="B1716" t="s">
        <v>20</v>
      </c>
      <c r="C1716" t="s">
        <v>31</v>
      </c>
      <c r="D1716" t="s">
        <v>22</v>
      </c>
      <c r="E1716" t="s">
        <v>23</v>
      </c>
      <c r="F1716" t="s">
        <v>5</v>
      </c>
      <c r="H1716" t="s">
        <v>24</v>
      </c>
      <c r="I1716">
        <v>740321</v>
      </c>
      <c r="J1716">
        <v>741196</v>
      </c>
      <c r="K1716" t="s">
        <v>42</v>
      </c>
      <c r="R1716" t="s">
        <v>1870</v>
      </c>
      <c r="S1716">
        <v>876</v>
      </c>
    </row>
    <row r="1717" spans="1:20" x14ac:dyDescent="0.3">
      <c r="A1717">
        <v>1716</v>
      </c>
      <c r="B1717" t="s">
        <v>28</v>
      </c>
      <c r="C1717" t="s">
        <v>33</v>
      </c>
      <c r="D1717" t="s">
        <v>22</v>
      </c>
      <c r="E1717" t="s">
        <v>23</v>
      </c>
      <c r="F1717" t="s">
        <v>5</v>
      </c>
      <c r="H1717" t="s">
        <v>24</v>
      </c>
      <c r="I1717">
        <v>740321</v>
      </c>
      <c r="J1717">
        <v>741196</v>
      </c>
      <c r="K1717" t="s">
        <v>42</v>
      </c>
      <c r="L1717" t="s">
        <v>1871</v>
      </c>
      <c r="O1717" t="s">
        <v>219</v>
      </c>
      <c r="R1717" t="s">
        <v>1870</v>
      </c>
      <c r="S1717">
        <v>876</v>
      </c>
      <c r="T1717">
        <v>291</v>
      </c>
    </row>
    <row r="1718" spans="1:20" x14ac:dyDescent="0.3">
      <c r="A1718">
        <v>1717</v>
      </c>
      <c r="B1718" t="s">
        <v>20</v>
      </c>
      <c r="C1718" t="s">
        <v>31</v>
      </c>
      <c r="D1718" t="s">
        <v>22</v>
      </c>
      <c r="E1718" t="s">
        <v>23</v>
      </c>
      <c r="F1718" t="s">
        <v>5</v>
      </c>
      <c r="H1718" t="s">
        <v>24</v>
      </c>
      <c r="I1718">
        <v>741269</v>
      </c>
      <c r="J1718">
        <v>742036</v>
      </c>
      <c r="K1718" t="s">
        <v>25</v>
      </c>
      <c r="R1718" t="s">
        <v>1872</v>
      </c>
      <c r="S1718">
        <v>768</v>
      </c>
    </row>
    <row r="1719" spans="1:20" x14ac:dyDescent="0.3">
      <c r="A1719">
        <v>1718</v>
      </c>
      <c r="B1719" t="s">
        <v>28</v>
      </c>
      <c r="C1719" t="s">
        <v>33</v>
      </c>
      <c r="D1719" t="s">
        <v>22</v>
      </c>
      <c r="E1719" t="s">
        <v>23</v>
      </c>
      <c r="F1719" t="s">
        <v>5</v>
      </c>
      <c r="H1719" t="s">
        <v>24</v>
      </c>
      <c r="I1719">
        <v>741269</v>
      </c>
      <c r="J1719">
        <v>742036</v>
      </c>
      <c r="K1719" t="s">
        <v>25</v>
      </c>
      <c r="L1719" t="s">
        <v>1873</v>
      </c>
      <c r="O1719" t="s">
        <v>1874</v>
      </c>
      <c r="R1719" t="s">
        <v>1872</v>
      </c>
      <c r="S1719">
        <v>768</v>
      </c>
      <c r="T1719">
        <v>255</v>
      </c>
    </row>
    <row r="1720" spans="1:20" x14ac:dyDescent="0.3">
      <c r="A1720">
        <v>1719</v>
      </c>
      <c r="B1720" t="s">
        <v>20</v>
      </c>
      <c r="C1720" t="s">
        <v>31</v>
      </c>
      <c r="D1720" t="s">
        <v>22</v>
      </c>
      <c r="E1720" t="s">
        <v>23</v>
      </c>
      <c r="F1720" t="s">
        <v>5</v>
      </c>
      <c r="H1720" t="s">
        <v>24</v>
      </c>
      <c r="I1720">
        <v>742086</v>
      </c>
      <c r="J1720">
        <v>742352</v>
      </c>
      <c r="K1720" t="s">
        <v>25</v>
      </c>
      <c r="R1720" t="s">
        <v>1875</v>
      </c>
      <c r="S1720">
        <v>267</v>
      </c>
    </row>
    <row r="1721" spans="1:20" x14ac:dyDescent="0.3">
      <c r="A1721">
        <v>1720</v>
      </c>
      <c r="B1721" t="s">
        <v>28</v>
      </c>
      <c r="C1721" t="s">
        <v>33</v>
      </c>
      <c r="D1721" t="s">
        <v>22</v>
      </c>
      <c r="E1721" t="s">
        <v>23</v>
      </c>
      <c r="F1721" t="s">
        <v>5</v>
      </c>
      <c r="H1721" t="s">
        <v>24</v>
      </c>
      <c r="I1721">
        <v>742086</v>
      </c>
      <c r="J1721">
        <v>742352</v>
      </c>
      <c r="K1721" t="s">
        <v>25</v>
      </c>
      <c r="L1721" t="s">
        <v>1876</v>
      </c>
      <c r="O1721" t="s">
        <v>1877</v>
      </c>
      <c r="R1721" t="s">
        <v>1875</v>
      </c>
      <c r="S1721">
        <v>267</v>
      </c>
      <c r="T1721">
        <v>88</v>
      </c>
    </row>
    <row r="1722" spans="1:20" x14ac:dyDescent="0.3">
      <c r="A1722">
        <v>1721</v>
      </c>
      <c r="B1722" t="s">
        <v>20</v>
      </c>
      <c r="C1722" t="s">
        <v>31</v>
      </c>
      <c r="D1722" t="s">
        <v>22</v>
      </c>
      <c r="E1722" t="s">
        <v>23</v>
      </c>
      <c r="F1722" t="s">
        <v>5</v>
      </c>
      <c r="H1722" t="s">
        <v>24</v>
      </c>
      <c r="I1722">
        <v>742374</v>
      </c>
      <c r="J1722">
        <v>742859</v>
      </c>
      <c r="K1722" t="s">
        <v>25</v>
      </c>
      <c r="R1722" t="s">
        <v>1878</v>
      </c>
      <c r="S1722">
        <v>486</v>
      </c>
    </row>
    <row r="1723" spans="1:20" x14ac:dyDescent="0.3">
      <c r="A1723">
        <v>1722</v>
      </c>
      <c r="B1723" t="s">
        <v>28</v>
      </c>
      <c r="C1723" t="s">
        <v>33</v>
      </c>
      <c r="D1723" t="s">
        <v>22</v>
      </c>
      <c r="E1723" t="s">
        <v>23</v>
      </c>
      <c r="F1723" t="s">
        <v>5</v>
      </c>
      <c r="H1723" t="s">
        <v>24</v>
      </c>
      <c r="I1723">
        <v>742374</v>
      </c>
      <c r="J1723">
        <v>742859</v>
      </c>
      <c r="K1723" t="s">
        <v>25</v>
      </c>
      <c r="L1723" t="s">
        <v>1879</v>
      </c>
      <c r="O1723" t="s">
        <v>38</v>
      </c>
      <c r="R1723" t="s">
        <v>1878</v>
      </c>
      <c r="S1723">
        <v>486</v>
      </c>
      <c r="T1723">
        <v>161</v>
      </c>
    </row>
    <row r="1724" spans="1:20" x14ac:dyDescent="0.3">
      <c r="A1724">
        <v>1723</v>
      </c>
      <c r="B1724" t="s">
        <v>20</v>
      </c>
      <c r="C1724" t="s">
        <v>31</v>
      </c>
      <c r="D1724" t="s">
        <v>22</v>
      </c>
      <c r="E1724" t="s">
        <v>23</v>
      </c>
      <c r="F1724" t="s">
        <v>5</v>
      </c>
      <c r="H1724" t="s">
        <v>24</v>
      </c>
      <c r="I1724">
        <v>742991</v>
      </c>
      <c r="J1724">
        <v>743503</v>
      </c>
      <c r="K1724" t="s">
        <v>25</v>
      </c>
      <c r="R1724" t="s">
        <v>1880</v>
      </c>
      <c r="S1724">
        <v>513</v>
      </c>
    </row>
    <row r="1725" spans="1:20" x14ac:dyDescent="0.3">
      <c r="A1725">
        <v>1724</v>
      </c>
      <c r="B1725" t="s">
        <v>28</v>
      </c>
      <c r="C1725" t="s">
        <v>33</v>
      </c>
      <c r="D1725" t="s">
        <v>22</v>
      </c>
      <c r="E1725" t="s">
        <v>23</v>
      </c>
      <c r="F1725" t="s">
        <v>5</v>
      </c>
      <c r="H1725" t="s">
        <v>24</v>
      </c>
      <c r="I1725">
        <v>742991</v>
      </c>
      <c r="J1725">
        <v>743503</v>
      </c>
      <c r="K1725" t="s">
        <v>25</v>
      </c>
      <c r="L1725" t="s">
        <v>1881</v>
      </c>
      <c r="O1725" t="s">
        <v>38</v>
      </c>
      <c r="R1725" t="s">
        <v>1880</v>
      </c>
      <c r="S1725">
        <v>513</v>
      </c>
      <c r="T1725">
        <v>170</v>
      </c>
    </row>
    <row r="1726" spans="1:20" x14ac:dyDescent="0.3">
      <c r="A1726">
        <v>1725</v>
      </c>
      <c r="B1726" t="s">
        <v>20</v>
      </c>
      <c r="C1726" t="s">
        <v>31</v>
      </c>
      <c r="D1726" t="s">
        <v>22</v>
      </c>
      <c r="E1726" t="s">
        <v>23</v>
      </c>
      <c r="F1726" t="s">
        <v>5</v>
      </c>
      <c r="H1726" t="s">
        <v>24</v>
      </c>
      <c r="I1726">
        <v>743534</v>
      </c>
      <c r="J1726">
        <v>744796</v>
      </c>
      <c r="K1726" t="s">
        <v>25</v>
      </c>
      <c r="R1726" t="s">
        <v>1882</v>
      </c>
      <c r="S1726">
        <v>1263</v>
      </c>
    </row>
    <row r="1727" spans="1:20" x14ac:dyDescent="0.3">
      <c r="A1727">
        <v>1726</v>
      </c>
      <c r="B1727" t="s">
        <v>28</v>
      </c>
      <c r="C1727" t="s">
        <v>33</v>
      </c>
      <c r="D1727" t="s">
        <v>22</v>
      </c>
      <c r="E1727" t="s">
        <v>23</v>
      </c>
      <c r="F1727" t="s">
        <v>5</v>
      </c>
      <c r="H1727" t="s">
        <v>24</v>
      </c>
      <c r="I1727">
        <v>743534</v>
      </c>
      <c r="J1727">
        <v>744796</v>
      </c>
      <c r="K1727" t="s">
        <v>25</v>
      </c>
      <c r="L1727" t="s">
        <v>1883</v>
      </c>
      <c r="O1727" t="s">
        <v>1884</v>
      </c>
      <c r="R1727" t="s">
        <v>1882</v>
      </c>
      <c r="S1727">
        <v>1263</v>
      </c>
      <c r="T1727">
        <v>420</v>
      </c>
    </row>
    <row r="1728" spans="1:20" x14ac:dyDescent="0.3">
      <c r="A1728">
        <v>1727</v>
      </c>
      <c r="B1728" t="s">
        <v>20</v>
      </c>
      <c r="C1728" t="s">
        <v>31</v>
      </c>
      <c r="D1728" t="s">
        <v>22</v>
      </c>
      <c r="E1728" t="s">
        <v>23</v>
      </c>
      <c r="F1728" t="s">
        <v>5</v>
      </c>
      <c r="H1728" t="s">
        <v>24</v>
      </c>
      <c r="I1728">
        <v>744849</v>
      </c>
      <c r="J1728">
        <v>745589</v>
      </c>
      <c r="K1728" t="s">
        <v>42</v>
      </c>
      <c r="R1728" t="s">
        <v>1885</v>
      </c>
      <c r="S1728">
        <v>741</v>
      </c>
    </row>
    <row r="1729" spans="1:20" x14ac:dyDescent="0.3">
      <c r="A1729">
        <v>1728</v>
      </c>
      <c r="B1729" t="s">
        <v>28</v>
      </c>
      <c r="C1729" t="s">
        <v>33</v>
      </c>
      <c r="D1729" t="s">
        <v>22</v>
      </c>
      <c r="E1729" t="s">
        <v>23</v>
      </c>
      <c r="F1729" t="s">
        <v>5</v>
      </c>
      <c r="H1729" t="s">
        <v>24</v>
      </c>
      <c r="I1729">
        <v>744849</v>
      </c>
      <c r="J1729">
        <v>745589</v>
      </c>
      <c r="K1729" t="s">
        <v>42</v>
      </c>
      <c r="L1729" t="s">
        <v>1886</v>
      </c>
      <c r="O1729" t="s">
        <v>1887</v>
      </c>
      <c r="R1729" t="s">
        <v>1885</v>
      </c>
      <c r="S1729">
        <v>741</v>
      </c>
      <c r="T1729">
        <v>246</v>
      </c>
    </row>
    <row r="1730" spans="1:20" x14ac:dyDescent="0.3">
      <c r="A1730">
        <v>1729</v>
      </c>
      <c r="B1730" t="s">
        <v>20</v>
      </c>
      <c r="C1730" t="s">
        <v>31</v>
      </c>
      <c r="D1730" t="s">
        <v>22</v>
      </c>
      <c r="E1730" t="s">
        <v>23</v>
      </c>
      <c r="F1730" t="s">
        <v>5</v>
      </c>
      <c r="H1730" t="s">
        <v>24</v>
      </c>
      <c r="I1730">
        <v>745762</v>
      </c>
      <c r="J1730">
        <v>747015</v>
      </c>
      <c r="K1730" t="s">
        <v>25</v>
      </c>
      <c r="R1730" t="s">
        <v>1888</v>
      </c>
      <c r="S1730">
        <v>1254</v>
      </c>
    </row>
    <row r="1731" spans="1:20" x14ac:dyDescent="0.3">
      <c r="A1731">
        <v>1730</v>
      </c>
      <c r="B1731" t="s">
        <v>28</v>
      </c>
      <c r="C1731" t="s">
        <v>33</v>
      </c>
      <c r="D1731" t="s">
        <v>22</v>
      </c>
      <c r="E1731" t="s">
        <v>23</v>
      </c>
      <c r="F1731" t="s">
        <v>5</v>
      </c>
      <c r="H1731" t="s">
        <v>24</v>
      </c>
      <c r="I1731">
        <v>745762</v>
      </c>
      <c r="J1731">
        <v>747015</v>
      </c>
      <c r="K1731" t="s">
        <v>25</v>
      </c>
      <c r="L1731" t="s">
        <v>1889</v>
      </c>
      <c r="O1731" t="s">
        <v>1890</v>
      </c>
      <c r="R1731" t="s">
        <v>1888</v>
      </c>
      <c r="S1731">
        <v>1254</v>
      </c>
      <c r="T1731">
        <v>417</v>
      </c>
    </row>
    <row r="1732" spans="1:20" x14ac:dyDescent="0.3">
      <c r="A1732">
        <v>1731</v>
      </c>
      <c r="B1732" t="s">
        <v>20</v>
      </c>
      <c r="C1732" t="s">
        <v>31</v>
      </c>
      <c r="D1732" t="s">
        <v>22</v>
      </c>
      <c r="E1732" t="s">
        <v>23</v>
      </c>
      <c r="F1732" t="s">
        <v>5</v>
      </c>
      <c r="H1732" t="s">
        <v>24</v>
      </c>
      <c r="I1732">
        <v>747005</v>
      </c>
      <c r="J1732">
        <v>748090</v>
      </c>
      <c r="K1732" t="s">
        <v>25</v>
      </c>
      <c r="R1732" t="s">
        <v>1891</v>
      </c>
      <c r="S1732">
        <v>1086</v>
      </c>
    </row>
    <row r="1733" spans="1:20" x14ac:dyDescent="0.3">
      <c r="A1733">
        <v>1732</v>
      </c>
      <c r="B1733" t="s">
        <v>28</v>
      </c>
      <c r="C1733" t="s">
        <v>33</v>
      </c>
      <c r="D1733" t="s">
        <v>22</v>
      </c>
      <c r="E1733" t="s">
        <v>23</v>
      </c>
      <c r="F1733" t="s">
        <v>5</v>
      </c>
      <c r="H1733" t="s">
        <v>24</v>
      </c>
      <c r="I1733">
        <v>747005</v>
      </c>
      <c r="J1733">
        <v>748090</v>
      </c>
      <c r="K1733" t="s">
        <v>25</v>
      </c>
      <c r="L1733" t="s">
        <v>1892</v>
      </c>
      <c r="O1733" t="s">
        <v>1893</v>
      </c>
      <c r="R1733" t="s">
        <v>1891</v>
      </c>
      <c r="S1733">
        <v>1086</v>
      </c>
      <c r="T1733">
        <v>361</v>
      </c>
    </row>
    <row r="1734" spans="1:20" x14ac:dyDescent="0.3">
      <c r="A1734">
        <v>1733</v>
      </c>
      <c r="B1734" t="s">
        <v>20</v>
      </c>
      <c r="C1734" t="s">
        <v>31</v>
      </c>
      <c r="D1734" t="s">
        <v>22</v>
      </c>
      <c r="E1734" t="s">
        <v>23</v>
      </c>
      <c r="F1734" t="s">
        <v>5</v>
      </c>
      <c r="H1734" t="s">
        <v>24</v>
      </c>
      <c r="I1734">
        <v>748077</v>
      </c>
      <c r="J1734">
        <v>749357</v>
      </c>
      <c r="K1734" t="s">
        <v>25</v>
      </c>
      <c r="R1734" t="s">
        <v>1894</v>
      </c>
      <c r="S1734">
        <v>1281</v>
      </c>
    </row>
    <row r="1735" spans="1:20" x14ac:dyDescent="0.3">
      <c r="A1735">
        <v>1734</v>
      </c>
      <c r="B1735" t="s">
        <v>28</v>
      </c>
      <c r="C1735" t="s">
        <v>33</v>
      </c>
      <c r="D1735" t="s">
        <v>22</v>
      </c>
      <c r="E1735" t="s">
        <v>23</v>
      </c>
      <c r="F1735" t="s">
        <v>5</v>
      </c>
      <c r="H1735" t="s">
        <v>24</v>
      </c>
      <c r="I1735">
        <v>748077</v>
      </c>
      <c r="J1735">
        <v>749357</v>
      </c>
      <c r="K1735" t="s">
        <v>25</v>
      </c>
      <c r="L1735" t="s">
        <v>1895</v>
      </c>
      <c r="O1735" t="s">
        <v>38</v>
      </c>
      <c r="R1735" t="s">
        <v>1894</v>
      </c>
      <c r="S1735">
        <v>1281</v>
      </c>
      <c r="T1735">
        <v>426</v>
      </c>
    </row>
    <row r="1736" spans="1:20" x14ac:dyDescent="0.3">
      <c r="A1736">
        <v>1735</v>
      </c>
      <c r="B1736" t="s">
        <v>20</v>
      </c>
      <c r="C1736" t="s">
        <v>31</v>
      </c>
      <c r="D1736" t="s">
        <v>22</v>
      </c>
      <c r="E1736" t="s">
        <v>23</v>
      </c>
      <c r="F1736" t="s">
        <v>5</v>
      </c>
      <c r="H1736" t="s">
        <v>24</v>
      </c>
      <c r="I1736">
        <v>749494</v>
      </c>
      <c r="J1736">
        <v>750654</v>
      </c>
      <c r="K1736" t="s">
        <v>25</v>
      </c>
      <c r="R1736" t="s">
        <v>1896</v>
      </c>
      <c r="S1736">
        <v>1161</v>
      </c>
    </row>
    <row r="1737" spans="1:20" x14ac:dyDescent="0.3">
      <c r="A1737">
        <v>1736</v>
      </c>
      <c r="B1737" t="s">
        <v>28</v>
      </c>
      <c r="C1737" t="s">
        <v>33</v>
      </c>
      <c r="D1737" t="s">
        <v>22</v>
      </c>
      <c r="E1737" t="s">
        <v>23</v>
      </c>
      <c r="F1737" t="s">
        <v>5</v>
      </c>
      <c r="H1737" t="s">
        <v>24</v>
      </c>
      <c r="I1737">
        <v>749494</v>
      </c>
      <c r="J1737">
        <v>750654</v>
      </c>
      <c r="K1737" t="s">
        <v>25</v>
      </c>
      <c r="L1737" t="s">
        <v>1897</v>
      </c>
      <c r="O1737" t="s">
        <v>1898</v>
      </c>
      <c r="R1737" t="s">
        <v>1896</v>
      </c>
      <c r="S1737">
        <v>1161</v>
      </c>
      <c r="T1737">
        <v>386</v>
      </c>
    </row>
    <row r="1738" spans="1:20" x14ac:dyDescent="0.3">
      <c r="A1738">
        <v>1737</v>
      </c>
      <c r="B1738" t="s">
        <v>20</v>
      </c>
      <c r="C1738" t="s">
        <v>31</v>
      </c>
      <c r="D1738" t="s">
        <v>22</v>
      </c>
      <c r="E1738" t="s">
        <v>23</v>
      </c>
      <c r="F1738" t="s">
        <v>5</v>
      </c>
      <c r="H1738" t="s">
        <v>24</v>
      </c>
      <c r="I1738">
        <v>750779</v>
      </c>
      <c r="J1738">
        <v>752029</v>
      </c>
      <c r="K1738" t="s">
        <v>25</v>
      </c>
      <c r="R1738" t="s">
        <v>1899</v>
      </c>
      <c r="S1738">
        <v>1251</v>
      </c>
    </row>
    <row r="1739" spans="1:20" x14ac:dyDescent="0.3">
      <c r="A1739">
        <v>1738</v>
      </c>
      <c r="B1739" t="s">
        <v>28</v>
      </c>
      <c r="C1739" t="s">
        <v>33</v>
      </c>
      <c r="D1739" t="s">
        <v>22</v>
      </c>
      <c r="E1739" t="s">
        <v>23</v>
      </c>
      <c r="F1739" t="s">
        <v>5</v>
      </c>
      <c r="H1739" t="s">
        <v>24</v>
      </c>
      <c r="I1739">
        <v>750779</v>
      </c>
      <c r="J1739">
        <v>752029</v>
      </c>
      <c r="K1739" t="s">
        <v>25</v>
      </c>
      <c r="L1739" t="s">
        <v>1900</v>
      </c>
      <c r="O1739" t="s">
        <v>1901</v>
      </c>
      <c r="R1739" t="s">
        <v>1899</v>
      </c>
      <c r="S1739">
        <v>1251</v>
      </c>
      <c r="T1739">
        <v>416</v>
      </c>
    </row>
    <row r="1740" spans="1:20" x14ac:dyDescent="0.3">
      <c r="A1740">
        <v>1739</v>
      </c>
      <c r="B1740" t="s">
        <v>20</v>
      </c>
      <c r="C1740" t="s">
        <v>31</v>
      </c>
      <c r="D1740" t="s">
        <v>22</v>
      </c>
      <c r="E1740" t="s">
        <v>23</v>
      </c>
      <c r="F1740" t="s">
        <v>5</v>
      </c>
      <c r="H1740" t="s">
        <v>24</v>
      </c>
      <c r="I1740">
        <v>752026</v>
      </c>
      <c r="J1740">
        <v>753084</v>
      </c>
      <c r="K1740" t="s">
        <v>25</v>
      </c>
      <c r="R1740" t="s">
        <v>1902</v>
      </c>
      <c r="S1740">
        <v>1059</v>
      </c>
    </row>
    <row r="1741" spans="1:20" x14ac:dyDescent="0.3">
      <c r="A1741">
        <v>1740</v>
      </c>
      <c r="B1741" t="s">
        <v>28</v>
      </c>
      <c r="C1741" t="s">
        <v>33</v>
      </c>
      <c r="D1741" t="s">
        <v>22</v>
      </c>
      <c r="E1741" t="s">
        <v>23</v>
      </c>
      <c r="F1741" t="s">
        <v>5</v>
      </c>
      <c r="H1741" t="s">
        <v>24</v>
      </c>
      <c r="I1741">
        <v>752026</v>
      </c>
      <c r="J1741">
        <v>753084</v>
      </c>
      <c r="K1741" t="s">
        <v>25</v>
      </c>
      <c r="L1741" t="s">
        <v>1903</v>
      </c>
      <c r="O1741" t="s">
        <v>1904</v>
      </c>
      <c r="R1741" t="s">
        <v>1902</v>
      </c>
      <c r="S1741">
        <v>1059</v>
      </c>
      <c r="T1741">
        <v>352</v>
      </c>
    </row>
    <row r="1742" spans="1:20" x14ac:dyDescent="0.3">
      <c r="A1742">
        <v>1741</v>
      </c>
      <c r="B1742" t="s">
        <v>20</v>
      </c>
      <c r="C1742" t="s">
        <v>31</v>
      </c>
      <c r="D1742" t="s">
        <v>22</v>
      </c>
      <c r="E1742" t="s">
        <v>23</v>
      </c>
      <c r="F1742" t="s">
        <v>5</v>
      </c>
      <c r="H1742" t="s">
        <v>24</v>
      </c>
      <c r="I1742">
        <v>753081</v>
      </c>
      <c r="J1742">
        <v>753545</v>
      </c>
      <c r="K1742" t="s">
        <v>42</v>
      </c>
      <c r="R1742" t="s">
        <v>1905</v>
      </c>
      <c r="S1742">
        <v>465</v>
      </c>
    </row>
    <row r="1743" spans="1:20" x14ac:dyDescent="0.3">
      <c r="A1743">
        <v>1742</v>
      </c>
      <c r="B1743" t="s">
        <v>28</v>
      </c>
      <c r="C1743" t="s">
        <v>33</v>
      </c>
      <c r="D1743" t="s">
        <v>22</v>
      </c>
      <c r="E1743" t="s">
        <v>23</v>
      </c>
      <c r="F1743" t="s">
        <v>5</v>
      </c>
      <c r="H1743" t="s">
        <v>24</v>
      </c>
      <c r="I1743">
        <v>753081</v>
      </c>
      <c r="J1743">
        <v>753545</v>
      </c>
      <c r="K1743" t="s">
        <v>42</v>
      </c>
      <c r="L1743" t="s">
        <v>1906</v>
      </c>
      <c r="O1743" t="s">
        <v>38</v>
      </c>
      <c r="R1743" t="s">
        <v>1905</v>
      </c>
      <c r="S1743">
        <v>465</v>
      </c>
      <c r="T1743">
        <v>154</v>
      </c>
    </row>
    <row r="1744" spans="1:20" x14ac:dyDescent="0.3">
      <c r="A1744">
        <v>1743</v>
      </c>
      <c r="B1744" t="s">
        <v>20</v>
      </c>
      <c r="C1744" t="s">
        <v>31</v>
      </c>
      <c r="D1744" t="s">
        <v>22</v>
      </c>
      <c r="E1744" t="s">
        <v>23</v>
      </c>
      <c r="F1744" t="s">
        <v>5</v>
      </c>
      <c r="H1744" t="s">
        <v>24</v>
      </c>
      <c r="I1744">
        <v>753583</v>
      </c>
      <c r="J1744">
        <v>754461</v>
      </c>
      <c r="K1744" t="s">
        <v>25</v>
      </c>
      <c r="R1744" t="s">
        <v>1907</v>
      </c>
      <c r="S1744">
        <v>879</v>
      </c>
    </row>
    <row r="1745" spans="1:21" x14ac:dyDescent="0.3">
      <c r="A1745">
        <v>1744</v>
      </c>
      <c r="B1745" t="s">
        <v>28</v>
      </c>
      <c r="C1745" t="s">
        <v>33</v>
      </c>
      <c r="D1745" t="s">
        <v>22</v>
      </c>
      <c r="E1745" t="s">
        <v>23</v>
      </c>
      <c r="F1745" t="s">
        <v>5</v>
      </c>
      <c r="H1745" t="s">
        <v>24</v>
      </c>
      <c r="I1745">
        <v>753583</v>
      </c>
      <c r="J1745">
        <v>754461</v>
      </c>
      <c r="K1745" t="s">
        <v>25</v>
      </c>
      <c r="L1745" t="s">
        <v>1908</v>
      </c>
      <c r="O1745" t="s">
        <v>1909</v>
      </c>
      <c r="R1745" t="s">
        <v>1907</v>
      </c>
      <c r="S1745">
        <v>879</v>
      </c>
      <c r="T1745">
        <v>292</v>
      </c>
    </row>
    <row r="1746" spans="1:21" x14ac:dyDescent="0.3">
      <c r="A1746">
        <v>1745</v>
      </c>
      <c r="B1746" t="s">
        <v>20</v>
      </c>
      <c r="C1746" t="s">
        <v>31</v>
      </c>
      <c r="D1746" t="s">
        <v>22</v>
      </c>
      <c r="E1746" t="s">
        <v>23</v>
      </c>
      <c r="F1746" t="s">
        <v>5</v>
      </c>
      <c r="H1746" t="s">
        <v>24</v>
      </c>
      <c r="I1746">
        <v>754722</v>
      </c>
      <c r="J1746">
        <v>755153</v>
      </c>
      <c r="K1746" t="s">
        <v>25</v>
      </c>
      <c r="R1746" t="s">
        <v>1910</v>
      </c>
      <c r="S1746">
        <v>432</v>
      </c>
    </row>
    <row r="1747" spans="1:21" x14ac:dyDescent="0.3">
      <c r="A1747">
        <v>1746</v>
      </c>
      <c r="B1747" t="s">
        <v>28</v>
      </c>
      <c r="C1747" t="s">
        <v>33</v>
      </c>
      <c r="D1747" t="s">
        <v>22</v>
      </c>
      <c r="E1747" t="s">
        <v>23</v>
      </c>
      <c r="F1747" t="s">
        <v>5</v>
      </c>
      <c r="H1747" t="s">
        <v>24</v>
      </c>
      <c r="I1747">
        <v>754722</v>
      </c>
      <c r="J1747">
        <v>755153</v>
      </c>
      <c r="K1747" t="s">
        <v>25</v>
      </c>
      <c r="L1747" t="s">
        <v>1911</v>
      </c>
      <c r="O1747" t="s">
        <v>38</v>
      </c>
      <c r="R1747" t="s">
        <v>1910</v>
      </c>
      <c r="S1747">
        <v>432</v>
      </c>
      <c r="T1747">
        <v>143</v>
      </c>
    </row>
    <row r="1748" spans="1:21" x14ac:dyDescent="0.3">
      <c r="A1748">
        <v>1747</v>
      </c>
      <c r="B1748" t="s">
        <v>20</v>
      </c>
      <c r="C1748" t="s">
        <v>136</v>
      </c>
      <c r="D1748" t="s">
        <v>22</v>
      </c>
      <c r="E1748" t="s">
        <v>23</v>
      </c>
      <c r="F1748" t="s">
        <v>5</v>
      </c>
      <c r="H1748" t="s">
        <v>24</v>
      </c>
      <c r="I1748">
        <v>755336</v>
      </c>
      <c r="J1748">
        <v>755410</v>
      </c>
      <c r="K1748" t="s">
        <v>42</v>
      </c>
      <c r="R1748" t="s">
        <v>1912</v>
      </c>
      <c r="S1748">
        <v>75</v>
      </c>
    </row>
    <row r="1749" spans="1:21" x14ac:dyDescent="0.3">
      <c r="A1749">
        <v>1748</v>
      </c>
      <c r="B1749" t="s">
        <v>136</v>
      </c>
      <c r="D1749" t="s">
        <v>22</v>
      </c>
      <c r="E1749" t="s">
        <v>23</v>
      </c>
      <c r="F1749" t="s">
        <v>5</v>
      </c>
      <c r="H1749" t="s">
        <v>24</v>
      </c>
      <c r="I1749">
        <v>755336</v>
      </c>
      <c r="J1749">
        <v>755410</v>
      </c>
      <c r="K1749" t="s">
        <v>42</v>
      </c>
      <c r="O1749" t="s">
        <v>1913</v>
      </c>
      <c r="R1749" t="s">
        <v>1912</v>
      </c>
      <c r="S1749">
        <v>75</v>
      </c>
      <c r="U1749" t="s">
        <v>1914</v>
      </c>
    </row>
    <row r="1750" spans="1:21" x14ac:dyDescent="0.3">
      <c r="A1750">
        <v>1749</v>
      </c>
      <c r="B1750" t="s">
        <v>20</v>
      </c>
      <c r="C1750" t="s">
        <v>31</v>
      </c>
      <c r="D1750" t="s">
        <v>22</v>
      </c>
      <c r="E1750" t="s">
        <v>23</v>
      </c>
      <c r="F1750" t="s">
        <v>5</v>
      </c>
      <c r="H1750" t="s">
        <v>24</v>
      </c>
      <c r="I1750">
        <v>755510</v>
      </c>
      <c r="J1750">
        <v>755968</v>
      </c>
      <c r="K1750" t="s">
        <v>42</v>
      </c>
      <c r="R1750" t="s">
        <v>1915</v>
      </c>
      <c r="S1750">
        <v>459</v>
      </c>
    </row>
    <row r="1751" spans="1:21" x14ac:dyDescent="0.3">
      <c r="A1751">
        <v>1750</v>
      </c>
      <c r="B1751" t="s">
        <v>28</v>
      </c>
      <c r="C1751" t="s">
        <v>33</v>
      </c>
      <c r="D1751" t="s">
        <v>22</v>
      </c>
      <c r="E1751" t="s">
        <v>23</v>
      </c>
      <c r="F1751" t="s">
        <v>5</v>
      </c>
      <c r="H1751" t="s">
        <v>24</v>
      </c>
      <c r="I1751">
        <v>755510</v>
      </c>
      <c r="J1751">
        <v>755968</v>
      </c>
      <c r="K1751" t="s">
        <v>42</v>
      </c>
      <c r="L1751" t="s">
        <v>1916</v>
      </c>
      <c r="O1751" t="s">
        <v>1917</v>
      </c>
      <c r="R1751" t="s">
        <v>1915</v>
      </c>
      <c r="S1751">
        <v>459</v>
      </c>
      <c r="T1751">
        <v>152</v>
      </c>
    </row>
    <row r="1752" spans="1:21" x14ac:dyDescent="0.3">
      <c r="A1752">
        <v>1751</v>
      </c>
      <c r="B1752" t="s">
        <v>20</v>
      </c>
      <c r="C1752" t="s">
        <v>31</v>
      </c>
      <c r="D1752" t="s">
        <v>22</v>
      </c>
      <c r="E1752" t="s">
        <v>23</v>
      </c>
      <c r="F1752" t="s">
        <v>5</v>
      </c>
      <c r="H1752" t="s">
        <v>24</v>
      </c>
      <c r="I1752">
        <v>756091</v>
      </c>
      <c r="J1752">
        <v>756939</v>
      </c>
      <c r="K1752" t="s">
        <v>25</v>
      </c>
      <c r="R1752" t="s">
        <v>1918</v>
      </c>
      <c r="S1752">
        <v>849</v>
      </c>
    </row>
    <row r="1753" spans="1:21" x14ac:dyDescent="0.3">
      <c r="A1753">
        <v>1752</v>
      </c>
      <c r="B1753" t="s">
        <v>28</v>
      </c>
      <c r="C1753" t="s">
        <v>33</v>
      </c>
      <c r="D1753" t="s">
        <v>22</v>
      </c>
      <c r="E1753" t="s">
        <v>23</v>
      </c>
      <c r="F1753" t="s">
        <v>5</v>
      </c>
      <c r="H1753" t="s">
        <v>24</v>
      </c>
      <c r="I1753">
        <v>756091</v>
      </c>
      <c r="J1753">
        <v>756939</v>
      </c>
      <c r="K1753" t="s">
        <v>25</v>
      </c>
      <c r="L1753" t="s">
        <v>1919</v>
      </c>
      <c r="O1753" t="s">
        <v>1920</v>
      </c>
      <c r="R1753" t="s">
        <v>1918</v>
      </c>
      <c r="S1753">
        <v>849</v>
      </c>
      <c r="T1753">
        <v>282</v>
      </c>
    </row>
    <row r="1754" spans="1:21" x14ac:dyDescent="0.3">
      <c r="A1754">
        <v>1753</v>
      </c>
      <c r="B1754" t="s">
        <v>20</v>
      </c>
      <c r="C1754" t="s">
        <v>31</v>
      </c>
      <c r="D1754" t="s">
        <v>22</v>
      </c>
      <c r="E1754" t="s">
        <v>23</v>
      </c>
      <c r="F1754" t="s">
        <v>5</v>
      </c>
      <c r="H1754" t="s">
        <v>24</v>
      </c>
      <c r="I1754">
        <v>756956</v>
      </c>
      <c r="J1754">
        <v>758482</v>
      </c>
      <c r="K1754" t="s">
        <v>25</v>
      </c>
      <c r="R1754" t="s">
        <v>1921</v>
      </c>
      <c r="S1754">
        <v>1527</v>
      </c>
    </row>
    <row r="1755" spans="1:21" x14ac:dyDescent="0.3">
      <c r="A1755">
        <v>1754</v>
      </c>
      <c r="B1755" t="s">
        <v>28</v>
      </c>
      <c r="C1755" t="s">
        <v>33</v>
      </c>
      <c r="D1755" t="s">
        <v>22</v>
      </c>
      <c r="E1755" t="s">
        <v>23</v>
      </c>
      <c r="F1755" t="s">
        <v>5</v>
      </c>
      <c r="H1755" t="s">
        <v>24</v>
      </c>
      <c r="I1755">
        <v>756956</v>
      </c>
      <c r="J1755">
        <v>758482</v>
      </c>
      <c r="K1755" t="s">
        <v>25</v>
      </c>
      <c r="L1755" t="s">
        <v>1922</v>
      </c>
      <c r="O1755" t="s">
        <v>1923</v>
      </c>
      <c r="R1755" t="s">
        <v>1921</v>
      </c>
      <c r="S1755">
        <v>1527</v>
      </c>
      <c r="T1755">
        <v>508</v>
      </c>
    </row>
    <row r="1756" spans="1:21" x14ac:dyDescent="0.3">
      <c r="A1756">
        <v>1755</v>
      </c>
      <c r="B1756" t="s">
        <v>20</v>
      </c>
      <c r="C1756" t="s">
        <v>31</v>
      </c>
      <c r="D1756" t="s">
        <v>22</v>
      </c>
      <c r="E1756" t="s">
        <v>23</v>
      </c>
      <c r="F1756" t="s">
        <v>5</v>
      </c>
      <c r="H1756" t="s">
        <v>24</v>
      </c>
      <c r="I1756">
        <v>758484</v>
      </c>
      <c r="J1756">
        <v>759548</v>
      </c>
      <c r="K1756" t="s">
        <v>42</v>
      </c>
      <c r="R1756" t="s">
        <v>1924</v>
      </c>
      <c r="S1756">
        <v>1065</v>
      </c>
    </row>
    <row r="1757" spans="1:21" x14ac:dyDescent="0.3">
      <c r="A1757">
        <v>1756</v>
      </c>
      <c r="B1757" t="s">
        <v>28</v>
      </c>
      <c r="C1757" t="s">
        <v>33</v>
      </c>
      <c r="D1757" t="s">
        <v>22</v>
      </c>
      <c r="E1757" t="s">
        <v>23</v>
      </c>
      <c r="F1757" t="s">
        <v>5</v>
      </c>
      <c r="H1757" t="s">
        <v>24</v>
      </c>
      <c r="I1757">
        <v>758484</v>
      </c>
      <c r="J1757">
        <v>759548</v>
      </c>
      <c r="K1757" t="s">
        <v>42</v>
      </c>
      <c r="L1757" t="s">
        <v>1925</v>
      </c>
      <c r="O1757" t="s">
        <v>1926</v>
      </c>
      <c r="R1757" t="s">
        <v>1924</v>
      </c>
      <c r="S1757">
        <v>1065</v>
      </c>
      <c r="T1757">
        <v>354</v>
      </c>
    </row>
    <row r="1758" spans="1:21" x14ac:dyDescent="0.3">
      <c r="A1758">
        <v>1757</v>
      </c>
      <c r="B1758" t="s">
        <v>20</v>
      </c>
      <c r="C1758" t="s">
        <v>31</v>
      </c>
      <c r="D1758" t="s">
        <v>22</v>
      </c>
      <c r="E1758" t="s">
        <v>23</v>
      </c>
      <c r="F1758" t="s">
        <v>5</v>
      </c>
      <c r="H1758" t="s">
        <v>24</v>
      </c>
      <c r="I1758">
        <v>759545</v>
      </c>
      <c r="J1758">
        <v>760111</v>
      </c>
      <c r="K1758" t="s">
        <v>42</v>
      </c>
      <c r="R1758" t="s">
        <v>1927</v>
      </c>
      <c r="S1758">
        <v>567</v>
      </c>
    </row>
    <row r="1759" spans="1:21" x14ac:dyDescent="0.3">
      <c r="A1759">
        <v>1758</v>
      </c>
      <c r="B1759" t="s">
        <v>28</v>
      </c>
      <c r="C1759" t="s">
        <v>33</v>
      </c>
      <c r="D1759" t="s">
        <v>22</v>
      </c>
      <c r="E1759" t="s">
        <v>23</v>
      </c>
      <c r="F1759" t="s">
        <v>5</v>
      </c>
      <c r="H1759" t="s">
        <v>24</v>
      </c>
      <c r="I1759">
        <v>759545</v>
      </c>
      <c r="J1759">
        <v>760111</v>
      </c>
      <c r="K1759" t="s">
        <v>42</v>
      </c>
      <c r="L1759" t="s">
        <v>1928</v>
      </c>
      <c r="O1759" t="s">
        <v>38</v>
      </c>
      <c r="R1759" t="s">
        <v>1927</v>
      </c>
      <c r="S1759">
        <v>567</v>
      </c>
      <c r="T1759">
        <v>188</v>
      </c>
    </row>
    <row r="1760" spans="1:21" x14ac:dyDescent="0.3">
      <c r="A1760">
        <v>1759</v>
      </c>
      <c r="B1760" t="s">
        <v>20</v>
      </c>
      <c r="C1760" t="s">
        <v>31</v>
      </c>
      <c r="D1760" t="s">
        <v>22</v>
      </c>
      <c r="E1760" t="s">
        <v>23</v>
      </c>
      <c r="F1760" t="s">
        <v>5</v>
      </c>
      <c r="H1760" t="s">
        <v>24</v>
      </c>
      <c r="I1760">
        <v>760340</v>
      </c>
      <c r="J1760">
        <v>761335</v>
      </c>
      <c r="K1760" t="s">
        <v>25</v>
      </c>
      <c r="R1760" t="s">
        <v>1929</v>
      </c>
      <c r="S1760">
        <v>996</v>
      </c>
    </row>
    <row r="1761" spans="1:20" x14ac:dyDescent="0.3">
      <c r="A1761">
        <v>1760</v>
      </c>
      <c r="B1761" t="s">
        <v>28</v>
      </c>
      <c r="C1761" t="s">
        <v>33</v>
      </c>
      <c r="D1761" t="s">
        <v>22</v>
      </c>
      <c r="E1761" t="s">
        <v>23</v>
      </c>
      <c r="F1761" t="s">
        <v>5</v>
      </c>
      <c r="H1761" t="s">
        <v>24</v>
      </c>
      <c r="I1761">
        <v>760340</v>
      </c>
      <c r="J1761">
        <v>761335</v>
      </c>
      <c r="K1761" t="s">
        <v>25</v>
      </c>
      <c r="L1761" t="s">
        <v>1930</v>
      </c>
      <c r="O1761" t="s">
        <v>1931</v>
      </c>
      <c r="R1761" t="s">
        <v>1929</v>
      </c>
      <c r="S1761">
        <v>996</v>
      </c>
      <c r="T1761">
        <v>331</v>
      </c>
    </row>
    <row r="1762" spans="1:20" x14ac:dyDescent="0.3">
      <c r="A1762">
        <v>1761</v>
      </c>
      <c r="B1762" t="s">
        <v>20</v>
      </c>
      <c r="C1762" t="s">
        <v>31</v>
      </c>
      <c r="D1762" t="s">
        <v>22</v>
      </c>
      <c r="E1762" t="s">
        <v>23</v>
      </c>
      <c r="F1762" t="s">
        <v>5</v>
      </c>
      <c r="H1762" t="s">
        <v>24</v>
      </c>
      <c r="I1762">
        <v>761332</v>
      </c>
      <c r="J1762">
        <v>762198</v>
      </c>
      <c r="K1762" t="s">
        <v>25</v>
      </c>
      <c r="R1762" t="s">
        <v>1932</v>
      </c>
      <c r="S1762">
        <v>867</v>
      </c>
    </row>
    <row r="1763" spans="1:20" x14ac:dyDescent="0.3">
      <c r="A1763">
        <v>1762</v>
      </c>
      <c r="B1763" t="s">
        <v>28</v>
      </c>
      <c r="C1763" t="s">
        <v>33</v>
      </c>
      <c r="D1763" t="s">
        <v>22</v>
      </c>
      <c r="E1763" t="s">
        <v>23</v>
      </c>
      <c r="F1763" t="s">
        <v>5</v>
      </c>
      <c r="H1763" t="s">
        <v>24</v>
      </c>
      <c r="I1763">
        <v>761332</v>
      </c>
      <c r="J1763">
        <v>762198</v>
      </c>
      <c r="K1763" t="s">
        <v>25</v>
      </c>
      <c r="L1763" t="s">
        <v>1933</v>
      </c>
      <c r="O1763" t="s">
        <v>38</v>
      </c>
      <c r="R1763" t="s">
        <v>1932</v>
      </c>
      <c r="S1763">
        <v>867</v>
      </c>
      <c r="T1763">
        <v>288</v>
      </c>
    </row>
    <row r="1764" spans="1:20" x14ac:dyDescent="0.3">
      <c r="A1764">
        <v>1763</v>
      </c>
      <c r="B1764" t="s">
        <v>20</v>
      </c>
      <c r="C1764" t="s">
        <v>31</v>
      </c>
      <c r="D1764" t="s">
        <v>22</v>
      </c>
      <c r="E1764" t="s">
        <v>23</v>
      </c>
      <c r="F1764" t="s">
        <v>5</v>
      </c>
      <c r="H1764" t="s">
        <v>24</v>
      </c>
      <c r="I1764">
        <v>762205</v>
      </c>
      <c r="J1764">
        <v>763425</v>
      </c>
      <c r="K1764" t="s">
        <v>25</v>
      </c>
      <c r="R1764" t="s">
        <v>1934</v>
      </c>
      <c r="S1764">
        <v>1221</v>
      </c>
    </row>
    <row r="1765" spans="1:20" x14ac:dyDescent="0.3">
      <c r="A1765">
        <v>1764</v>
      </c>
      <c r="B1765" t="s">
        <v>28</v>
      </c>
      <c r="C1765" t="s">
        <v>33</v>
      </c>
      <c r="D1765" t="s">
        <v>22</v>
      </c>
      <c r="E1765" t="s">
        <v>23</v>
      </c>
      <c r="F1765" t="s">
        <v>5</v>
      </c>
      <c r="H1765" t="s">
        <v>24</v>
      </c>
      <c r="I1765">
        <v>762205</v>
      </c>
      <c r="J1765">
        <v>763425</v>
      </c>
      <c r="K1765" t="s">
        <v>25</v>
      </c>
      <c r="L1765" t="s">
        <v>1935</v>
      </c>
      <c r="O1765" t="s">
        <v>1936</v>
      </c>
      <c r="R1765" t="s">
        <v>1934</v>
      </c>
      <c r="S1765">
        <v>1221</v>
      </c>
      <c r="T1765">
        <v>406</v>
      </c>
    </row>
    <row r="1766" spans="1:20" x14ac:dyDescent="0.3">
      <c r="A1766">
        <v>1765</v>
      </c>
      <c r="B1766" t="s">
        <v>20</v>
      </c>
      <c r="C1766" t="s">
        <v>31</v>
      </c>
      <c r="D1766" t="s">
        <v>22</v>
      </c>
      <c r="E1766" t="s">
        <v>23</v>
      </c>
      <c r="F1766" t="s">
        <v>5</v>
      </c>
      <c r="H1766" t="s">
        <v>24</v>
      </c>
      <c r="I1766">
        <v>763429</v>
      </c>
      <c r="J1766">
        <v>764073</v>
      </c>
      <c r="K1766" t="s">
        <v>25</v>
      </c>
      <c r="R1766" t="s">
        <v>1937</v>
      </c>
      <c r="S1766">
        <v>645</v>
      </c>
    </row>
    <row r="1767" spans="1:20" x14ac:dyDescent="0.3">
      <c r="A1767">
        <v>1766</v>
      </c>
      <c r="B1767" t="s">
        <v>28</v>
      </c>
      <c r="C1767" t="s">
        <v>33</v>
      </c>
      <c r="D1767" t="s">
        <v>22</v>
      </c>
      <c r="E1767" t="s">
        <v>23</v>
      </c>
      <c r="F1767" t="s">
        <v>5</v>
      </c>
      <c r="H1767" t="s">
        <v>24</v>
      </c>
      <c r="I1767">
        <v>763429</v>
      </c>
      <c r="J1767">
        <v>764073</v>
      </c>
      <c r="K1767" t="s">
        <v>25</v>
      </c>
      <c r="L1767" t="s">
        <v>1938</v>
      </c>
      <c r="O1767" t="s">
        <v>1939</v>
      </c>
      <c r="R1767" t="s">
        <v>1937</v>
      </c>
      <c r="S1767">
        <v>645</v>
      </c>
      <c r="T1767">
        <v>214</v>
      </c>
    </row>
    <row r="1768" spans="1:20" x14ac:dyDescent="0.3">
      <c r="A1768">
        <v>1767</v>
      </c>
      <c r="B1768" t="s">
        <v>20</v>
      </c>
      <c r="C1768" t="s">
        <v>31</v>
      </c>
      <c r="D1768" t="s">
        <v>22</v>
      </c>
      <c r="E1768" t="s">
        <v>23</v>
      </c>
      <c r="F1768" t="s">
        <v>5</v>
      </c>
      <c r="H1768" t="s">
        <v>24</v>
      </c>
      <c r="I1768">
        <v>764078</v>
      </c>
      <c r="J1768">
        <v>765022</v>
      </c>
      <c r="K1768" t="s">
        <v>25</v>
      </c>
      <c r="R1768" t="s">
        <v>1940</v>
      </c>
      <c r="S1768">
        <v>945</v>
      </c>
    </row>
    <row r="1769" spans="1:20" x14ac:dyDescent="0.3">
      <c r="A1769">
        <v>1768</v>
      </c>
      <c r="B1769" t="s">
        <v>28</v>
      </c>
      <c r="C1769" t="s">
        <v>33</v>
      </c>
      <c r="D1769" t="s">
        <v>22</v>
      </c>
      <c r="E1769" t="s">
        <v>23</v>
      </c>
      <c r="F1769" t="s">
        <v>5</v>
      </c>
      <c r="H1769" t="s">
        <v>24</v>
      </c>
      <c r="I1769">
        <v>764078</v>
      </c>
      <c r="J1769">
        <v>765022</v>
      </c>
      <c r="K1769" t="s">
        <v>25</v>
      </c>
      <c r="L1769" t="s">
        <v>1941</v>
      </c>
      <c r="O1769" t="s">
        <v>1942</v>
      </c>
      <c r="R1769" t="s">
        <v>1940</v>
      </c>
      <c r="S1769">
        <v>945</v>
      </c>
      <c r="T1769">
        <v>314</v>
      </c>
    </row>
    <row r="1770" spans="1:20" x14ac:dyDescent="0.3">
      <c r="A1770">
        <v>1769</v>
      </c>
      <c r="B1770" t="s">
        <v>20</v>
      </c>
      <c r="C1770" t="s">
        <v>31</v>
      </c>
      <c r="D1770" t="s">
        <v>22</v>
      </c>
      <c r="E1770" t="s">
        <v>23</v>
      </c>
      <c r="F1770" t="s">
        <v>5</v>
      </c>
      <c r="H1770" t="s">
        <v>24</v>
      </c>
      <c r="I1770">
        <v>765019</v>
      </c>
      <c r="J1770">
        <v>766557</v>
      </c>
      <c r="K1770" t="s">
        <v>25</v>
      </c>
      <c r="R1770" t="s">
        <v>1943</v>
      </c>
      <c r="S1770">
        <v>1539</v>
      </c>
    </row>
    <row r="1771" spans="1:20" x14ac:dyDescent="0.3">
      <c r="A1771">
        <v>1770</v>
      </c>
      <c r="B1771" t="s">
        <v>28</v>
      </c>
      <c r="C1771" t="s">
        <v>33</v>
      </c>
      <c r="D1771" t="s">
        <v>22</v>
      </c>
      <c r="E1771" t="s">
        <v>23</v>
      </c>
      <c r="F1771" t="s">
        <v>5</v>
      </c>
      <c r="H1771" t="s">
        <v>24</v>
      </c>
      <c r="I1771">
        <v>765019</v>
      </c>
      <c r="J1771">
        <v>766557</v>
      </c>
      <c r="K1771" t="s">
        <v>25</v>
      </c>
      <c r="L1771" t="s">
        <v>1944</v>
      </c>
      <c r="O1771" t="s">
        <v>1945</v>
      </c>
      <c r="R1771" t="s">
        <v>1943</v>
      </c>
      <c r="S1771">
        <v>1539</v>
      </c>
      <c r="T1771">
        <v>512</v>
      </c>
    </row>
    <row r="1772" spans="1:20" x14ac:dyDescent="0.3">
      <c r="A1772">
        <v>1771</v>
      </c>
      <c r="B1772" t="s">
        <v>20</v>
      </c>
      <c r="C1772" t="s">
        <v>31</v>
      </c>
      <c r="D1772" t="s">
        <v>22</v>
      </c>
      <c r="E1772" t="s">
        <v>23</v>
      </c>
      <c r="F1772" t="s">
        <v>5</v>
      </c>
      <c r="H1772" t="s">
        <v>24</v>
      </c>
      <c r="I1772">
        <v>766557</v>
      </c>
      <c r="J1772">
        <v>767369</v>
      </c>
      <c r="K1772" t="s">
        <v>25</v>
      </c>
      <c r="R1772" t="s">
        <v>1946</v>
      </c>
      <c r="S1772">
        <v>813</v>
      </c>
    </row>
    <row r="1773" spans="1:20" x14ac:dyDescent="0.3">
      <c r="A1773">
        <v>1772</v>
      </c>
      <c r="B1773" t="s">
        <v>28</v>
      </c>
      <c r="C1773" t="s">
        <v>33</v>
      </c>
      <c r="D1773" t="s">
        <v>22</v>
      </c>
      <c r="E1773" t="s">
        <v>23</v>
      </c>
      <c r="F1773" t="s">
        <v>5</v>
      </c>
      <c r="H1773" t="s">
        <v>24</v>
      </c>
      <c r="I1773">
        <v>766557</v>
      </c>
      <c r="J1773">
        <v>767369</v>
      </c>
      <c r="K1773" t="s">
        <v>25</v>
      </c>
      <c r="L1773" t="s">
        <v>1947</v>
      </c>
      <c r="O1773" t="s">
        <v>1948</v>
      </c>
      <c r="R1773" t="s">
        <v>1946</v>
      </c>
      <c r="S1773">
        <v>813</v>
      </c>
      <c r="T1773">
        <v>270</v>
      </c>
    </row>
    <row r="1774" spans="1:20" x14ac:dyDescent="0.3">
      <c r="A1774">
        <v>1773</v>
      </c>
      <c r="B1774" t="s">
        <v>20</v>
      </c>
      <c r="C1774" t="s">
        <v>31</v>
      </c>
      <c r="D1774" t="s">
        <v>22</v>
      </c>
      <c r="E1774" t="s">
        <v>23</v>
      </c>
      <c r="F1774" t="s">
        <v>5</v>
      </c>
      <c r="H1774" t="s">
        <v>24</v>
      </c>
      <c r="I1774">
        <v>767401</v>
      </c>
      <c r="J1774">
        <v>768195</v>
      </c>
      <c r="K1774" t="s">
        <v>25</v>
      </c>
      <c r="R1774" t="s">
        <v>1949</v>
      </c>
      <c r="S1774">
        <v>795</v>
      </c>
    </row>
    <row r="1775" spans="1:20" x14ac:dyDescent="0.3">
      <c r="A1775">
        <v>1774</v>
      </c>
      <c r="B1775" t="s">
        <v>28</v>
      </c>
      <c r="C1775" t="s">
        <v>33</v>
      </c>
      <c r="D1775" t="s">
        <v>22</v>
      </c>
      <c r="E1775" t="s">
        <v>23</v>
      </c>
      <c r="F1775" t="s">
        <v>5</v>
      </c>
      <c r="H1775" t="s">
        <v>24</v>
      </c>
      <c r="I1775">
        <v>767401</v>
      </c>
      <c r="J1775">
        <v>768195</v>
      </c>
      <c r="K1775" t="s">
        <v>25</v>
      </c>
      <c r="L1775" t="s">
        <v>1950</v>
      </c>
      <c r="O1775" t="s">
        <v>180</v>
      </c>
      <c r="R1775" t="s">
        <v>1949</v>
      </c>
      <c r="S1775">
        <v>795</v>
      </c>
      <c r="T1775">
        <v>264</v>
      </c>
    </row>
    <row r="1776" spans="1:20" x14ac:dyDescent="0.3">
      <c r="A1776">
        <v>1775</v>
      </c>
      <c r="B1776" t="s">
        <v>20</v>
      </c>
      <c r="C1776" t="s">
        <v>31</v>
      </c>
      <c r="D1776" t="s">
        <v>22</v>
      </c>
      <c r="E1776" t="s">
        <v>23</v>
      </c>
      <c r="F1776" t="s">
        <v>5</v>
      </c>
      <c r="H1776" t="s">
        <v>24</v>
      </c>
      <c r="I1776">
        <v>768244</v>
      </c>
      <c r="J1776">
        <v>769122</v>
      </c>
      <c r="K1776" t="s">
        <v>42</v>
      </c>
      <c r="R1776" t="s">
        <v>1951</v>
      </c>
      <c r="S1776">
        <v>879</v>
      </c>
    </row>
    <row r="1777" spans="1:20" x14ac:dyDescent="0.3">
      <c r="A1777">
        <v>1776</v>
      </c>
      <c r="B1777" t="s">
        <v>28</v>
      </c>
      <c r="C1777" t="s">
        <v>33</v>
      </c>
      <c r="D1777" t="s">
        <v>22</v>
      </c>
      <c r="E1777" t="s">
        <v>23</v>
      </c>
      <c r="F1777" t="s">
        <v>5</v>
      </c>
      <c r="H1777" t="s">
        <v>24</v>
      </c>
      <c r="I1777">
        <v>768244</v>
      </c>
      <c r="J1777">
        <v>769122</v>
      </c>
      <c r="K1777" t="s">
        <v>42</v>
      </c>
      <c r="L1777" t="s">
        <v>1952</v>
      </c>
      <c r="O1777" t="s">
        <v>543</v>
      </c>
      <c r="R1777" t="s">
        <v>1951</v>
      </c>
      <c r="S1777">
        <v>879</v>
      </c>
      <c r="T1777">
        <v>292</v>
      </c>
    </row>
    <row r="1778" spans="1:20" x14ac:dyDescent="0.3">
      <c r="A1778">
        <v>1777</v>
      </c>
      <c r="B1778" t="s">
        <v>20</v>
      </c>
      <c r="C1778" t="s">
        <v>31</v>
      </c>
      <c r="D1778" t="s">
        <v>22</v>
      </c>
      <c r="E1778" t="s">
        <v>23</v>
      </c>
      <c r="F1778" t="s">
        <v>5</v>
      </c>
      <c r="H1778" t="s">
        <v>24</v>
      </c>
      <c r="I1778">
        <v>769177</v>
      </c>
      <c r="J1778">
        <v>769815</v>
      </c>
      <c r="K1778" t="s">
        <v>42</v>
      </c>
      <c r="R1778" t="s">
        <v>1953</v>
      </c>
      <c r="S1778">
        <v>639</v>
      </c>
    </row>
    <row r="1779" spans="1:20" x14ac:dyDescent="0.3">
      <c r="A1779">
        <v>1778</v>
      </c>
      <c r="B1779" t="s">
        <v>28</v>
      </c>
      <c r="C1779" t="s">
        <v>33</v>
      </c>
      <c r="D1779" t="s">
        <v>22</v>
      </c>
      <c r="E1779" t="s">
        <v>23</v>
      </c>
      <c r="F1779" t="s">
        <v>5</v>
      </c>
      <c r="H1779" t="s">
        <v>24</v>
      </c>
      <c r="I1779">
        <v>769177</v>
      </c>
      <c r="J1779">
        <v>769815</v>
      </c>
      <c r="K1779" t="s">
        <v>42</v>
      </c>
      <c r="L1779" t="s">
        <v>1954</v>
      </c>
      <c r="O1779" t="s">
        <v>1955</v>
      </c>
      <c r="R1779" t="s">
        <v>1953</v>
      </c>
      <c r="S1779">
        <v>639</v>
      </c>
      <c r="T1779">
        <v>212</v>
      </c>
    </row>
    <row r="1780" spans="1:20" x14ac:dyDescent="0.3">
      <c r="A1780">
        <v>1779</v>
      </c>
      <c r="B1780" t="s">
        <v>20</v>
      </c>
      <c r="C1780" t="s">
        <v>31</v>
      </c>
      <c r="D1780" t="s">
        <v>22</v>
      </c>
      <c r="E1780" t="s">
        <v>23</v>
      </c>
      <c r="F1780" t="s">
        <v>5</v>
      </c>
      <c r="H1780" t="s">
        <v>24</v>
      </c>
      <c r="I1780">
        <v>770004</v>
      </c>
      <c r="J1780">
        <v>770843</v>
      </c>
      <c r="K1780" t="s">
        <v>25</v>
      </c>
      <c r="R1780" t="s">
        <v>1956</v>
      </c>
      <c r="S1780">
        <v>840</v>
      </c>
    </row>
    <row r="1781" spans="1:20" x14ac:dyDescent="0.3">
      <c r="A1781">
        <v>1780</v>
      </c>
      <c r="B1781" t="s">
        <v>28</v>
      </c>
      <c r="C1781" t="s">
        <v>33</v>
      </c>
      <c r="D1781" t="s">
        <v>22</v>
      </c>
      <c r="E1781" t="s">
        <v>23</v>
      </c>
      <c r="F1781" t="s">
        <v>5</v>
      </c>
      <c r="H1781" t="s">
        <v>24</v>
      </c>
      <c r="I1781">
        <v>770004</v>
      </c>
      <c r="J1781">
        <v>770843</v>
      </c>
      <c r="K1781" t="s">
        <v>25</v>
      </c>
      <c r="L1781" t="s">
        <v>1957</v>
      </c>
      <c r="O1781" t="s">
        <v>1958</v>
      </c>
      <c r="R1781" t="s">
        <v>1956</v>
      </c>
      <c r="S1781">
        <v>840</v>
      </c>
      <c r="T1781">
        <v>279</v>
      </c>
    </row>
    <row r="1782" spans="1:20" x14ac:dyDescent="0.3">
      <c r="A1782">
        <v>1781</v>
      </c>
      <c r="B1782" t="s">
        <v>20</v>
      </c>
      <c r="C1782" t="s">
        <v>31</v>
      </c>
      <c r="D1782" t="s">
        <v>22</v>
      </c>
      <c r="E1782" t="s">
        <v>23</v>
      </c>
      <c r="F1782" t="s">
        <v>5</v>
      </c>
      <c r="H1782" t="s">
        <v>24</v>
      </c>
      <c r="I1782">
        <v>770853</v>
      </c>
      <c r="J1782">
        <v>771923</v>
      </c>
      <c r="K1782" t="s">
        <v>25</v>
      </c>
      <c r="R1782" t="s">
        <v>1959</v>
      </c>
      <c r="S1782">
        <v>1071</v>
      </c>
    </row>
    <row r="1783" spans="1:20" x14ac:dyDescent="0.3">
      <c r="A1783">
        <v>1782</v>
      </c>
      <c r="B1783" t="s">
        <v>28</v>
      </c>
      <c r="C1783" t="s">
        <v>33</v>
      </c>
      <c r="D1783" t="s">
        <v>22</v>
      </c>
      <c r="E1783" t="s">
        <v>23</v>
      </c>
      <c r="F1783" t="s">
        <v>5</v>
      </c>
      <c r="H1783" t="s">
        <v>24</v>
      </c>
      <c r="I1783">
        <v>770853</v>
      </c>
      <c r="J1783">
        <v>771923</v>
      </c>
      <c r="K1783" t="s">
        <v>25</v>
      </c>
      <c r="L1783" t="s">
        <v>1960</v>
      </c>
      <c r="O1783" t="s">
        <v>1961</v>
      </c>
      <c r="R1783" t="s">
        <v>1959</v>
      </c>
      <c r="S1783">
        <v>1071</v>
      </c>
      <c r="T1783">
        <v>356</v>
      </c>
    </row>
    <row r="1784" spans="1:20" x14ac:dyDescent="0.3">
      <c r="A1784">
        <v>1783</v>
      </c>
      <c r="B1784" t="s">
        <v>20</v>
      </c>
      <c r="C1784" t="s">
        <v>31</v>
      </c>
      <c r="D1784" t="s">
        <v>22</v>
      </c>
      <c r="E1784" t="s">
        <v>23</v>
      </c>
      <c r="F1784" t="s">
        <v>5</v>
      </c>
      <c r="H1784" t="s">
        <v>24</v>
      </c>
      <c r="I1784">
        <v>771939</v>
      </c>
      <c r="J1784">
        <v>772373</v>
      </c>
      <c r="K1784" t="s">
        <v>42</v>
      </c>
      <c r="R1784" t="s">
        <v>1962</v>
      </c>
      <c r="S1784">
        <v>435</v>
      </c>
    </row>
    <row r="1785" spans="1:20" x14ac:dyDescent="0.3">
      <c r="A1785">
        <v>1784</v>
      </c>
      <c r="B1785" t="s">
        <v>28</v>
      </c>
      <c r="C1785" t="s">
        <v>33</v>
      </c>
      <c r="D1785" t="s">
        <v>22</v>
      </c>
      <c r="E1785" t="s">
        <v>23</v>
      </c>
      <c r="F1785" t="s">
        <v>5</v>
      </c>
      <c r="H1785" t="s">
        <v>24</v>
      </c>
      <c r="I1785">
        <v>771939</v>
      </c>
      <c r="J1785">
        <v>772373</v>
      </c>
      <c r="K1785" t="s">
        <v>42</v>
      </c>
      <c r="L1785" t="s">
        <v>1963</v>
      </c>
      <c r="O1785" t="s">
        <v>1964</v>
      </c>
      <c r="R1785" t="s">
        <v>1962</v>
      </c>
      <c r="S1785">
        <v>435</v>
      </c>
      <c r="T1785">
        <v>144</v>
      </c>
    </row>
    <row r="1786" spans="1:20" x14ac:dyDescent="0.3">
      <c r="A1786">
        <v>1785</v>
      </c>
      <c r="B1786" t="s">
        <v>20</v>
      </c>
      <c r="C1786" t="s">
        <v>31</v>
      </c>
      <c r="D1786" t="s">
        <v>22</v>
      </c>
      <c r="E1786" t="s">
        <v>23</v>
      </c>
      <c r="F1786" t="s">
        <v>5</v>
      </c>
      <c r="H1786" t="s">
        <v>24</v>
      </c>
      <c r="I1786">
        <v>772661</v>
      </c>
      <c r="J1786">
        <v>774160</v>
      </c>
      <c r="K1786" t="s">
        <v>25</v>
      </c>
      <c r="R1786" t="s">
        <v>1965</v>
      </c>
      <c r="S1786">
        <v>1500</v>
      </c>
    </row>
    <row r="1787" spans="1:20" x14ac:dyDescent="0.3">
      <c r="A1787">
        <v>1786</v>
      </c>
      <c r="B1787" t="s">
        <v>28</v>
      </c>
      <c r="C1787" t="s">
        <v>33</v>
      </c>
      <c r="D1787" t="s">
        <v>22</v>
      </c>
      <c r="E1787" t="s">
        <v>23</v>
      </c>
      <c r="F1787" t="s">
        <v>5</v>
      </c>
      <c r="H1787" t="s">
        <v>24</v>
      </c>
      <c r="I1787">
        <v>772661</v>
      </c>
      <c r="J1787">
        <v>774160</v>
      </c>
      <c r="K1787" t="s">
        <v>25</v>
      </c>
      <c r="L1787" t="s">
        <v>1966</v>
      </c>
      <c r="O1787" t="s">
        <v>1967</v>
      </c>
      <c r="R1787" t="s">
        <v>1965</v>
      </c>
      <c r="S1787">
        <v>1500</v>
      </c>
      <c r="T1787">
        <v>499</v>
      </c>
    </row>
    <row r="1788" spans="1:20" x14ac:dyDescent="0.3">
      <c r="A1788">
        <v>1787</v>
      </c>
      <c r="B1788" t="s">
        <v>20</v>
      </c>
      <c r="C1788" t="s">
        <v>31</v>
      </c>
      <c r="D1788" t="s">
        <v>22</v>
      </c>
      <c r="E1788" t="s">
        <v>23</v>
      </c>
      <c r="F1788" t="s">
        <v>5</v>
      </c>
      <c r="H1788" t="s">
        <v>24</v>
      </c>
      <c r="I1788">
        <v>774209</v>
      </c>
      <c r="J1788">
        <v>774757</v>
      </c>
      <c r="K1788" t="s">
        <v>42</v>
      </c>
      <c r="R1788" t="s">
        <v>1968</v>
      </c>
      <c r="S1788">
        <v>549</v>
      </c>
    </row>
    <row r="1789" spans="1:20" x14ac:dyDescent="0.3">
      <c r="A1789">
        <v>1788</v>
      </c>
      <c r="B1789" t="s">
        <v>28</v>
      </c>
      <c r="C1789" t="s">
        <v>33</v>
      </c>
      <c r="D1789" t="s">
        <v>22</v>
      </c>
      <c r="E1789" t="s">
        <v>23</v>
      </c>
      <c r="F1789" t="s">
        <v>5</v>
      </c>
      <c r="H1789" t="s">
        <v>24</v>
      </c>
      <c r="I1789">
        <v>774209</v>
      </c>
      <c r="J1789">
        <v>774757</v>
      </c>
      <c r="K1789" t="s">
        <v>42</v>
      </c>
      <c r="L1789" t="s">
        <v>1969</v>
      </c>
      <c r="O1789" t="s">
        <v>1970</v>
      </c>
      <c r="R1789" t="s">
        <v>1968</v>
      </c>
      <c r="S1789">
        <v>549</v>
      </c>
      <c r="T1789">
        <v>182</v>
      </c>
    </row>
    <row r="1790" spans="1:20" x14ac:dyDescent="0.3">
      <c r="A1790">
        <v>1789</v>
      </c>
      <c r="B1790" t="s">
        <v>20</v>
      </c>
      <c r="C1790" t="s">
        <v>31</v>
      </c>
      <c r="D1790" t="s">
        <v>22</v>
      </c>
      <c r="E1790" t="s">
        <v>23</v>
      </c>
      <c r="F1790" t="s">
        <v>5</v>
      </c>
      <c r="H1790" t="s">
        <v>24</v>
      </c>
      <c r="I1790">
        <v>774750</v>
      </c>
      <c r="J1790">
        <v>775490</v>
      </c>
      <c r="K1790" t="s">
        <v>42</v>
      </c>
      <c r="R1790" t="s">
        <v>1971</v>
      </c>
      <c r="S1790">
        <v>741</v>
      </c>
    </row>
    <row r="1791" spans="1:20" x14ac:dyDescent="0.3">
      <c r="A1791">
        <v>1790</v>
      </c>
      <c r="B1791" t="s">
        <v>28</v>
      </c>
      <c r="C1791" t="s">
        <v>33</v>
      </c>
      <c r="D1791" t="s">
        <v>22</v>
      </c>
      <c r="E1791" t="s">
        <v>23</v>
      </c>
      <c r="F1791" t="s">
        <v>5</v>
      </c>
      <c r="H1791" t="s">
        <v>24</v>
      </c>
      <c r="I1791">
        <v>774750</v>
      </c>
      <c r="J1791">
        <v>775490</v>
      </c>
      <c r="K1791" t="s">
        <v>42</v>
      </c>
      <c r="L1791" t="s">
        <v>1972</v>
      </c>
      <c r="O1791" t="s">
        <v>1973</v>
      </c>
      <c r="R1791" t="s">
        <v>1971</v>
      </c>
      <c r="S1791">
        <v>741</v>
      </c>
      <c r="T1791">
        <v>246</v>
      </c>
    </row>
    <row r="1792" spans="1:20" x14ac:dyDescent="0.3">
      <c r="A1792">
        <v>1791</v>
      </c>
      <c r="B1792" t="s">
        <v>20</v>
      </c>
      <c r="C1792" t="s">
        <v>31</v>
      </c>
      <c r="D1792" t="s">
        <v>22</v>
      </c>
      <c r="E1792" t="s">
        <v>23</v>
      </c>
      <c r="F1792" t="s">
        <v>5</v>
      </c>
      <c r="H1792" t="s">
        <v>24</v>
      </c>
      <c r="I1792">
        <v>775493</v>
      </c>
      <c r="J1792">
        <v>776143</v>
      </c>
      <c r="K1792" t="s">
        <v>42</v>
      </c>
      <c r="R1792" t="s">
        <v>1974</v>
      </c>
      <c r="S1792">
        <v>651</v>
      </c>
    </row>
    <row r="1793" spans="1:20" x14ac:dyDescent="0.3">
      <c r="A1793">
        <v>1792</v>
      </c>
      <c r="B1793" t="s">
        <v>28</v>
      </c>
      <c r="C1793" t="s">
        <v>33</v>
      </c>
      <c r="D1793" t="s">
        <v>22</v>
      </c>
      <c r="E1793" t="s">
        <v>23</v>
      </c>
      <c r="F1793" t="s">
        <v>5</v>
      </c>
      <c r="H1793" t="s">
        <v>24</v>
      </c>
      <c r="I1793">
        <v>775493</v>
      </c>
      <c r="J1793">
        <v>776143</v>
      </c>
      <c r="K1793" t="s">
        <v>42</v>
      </c>
      <c r="L1793" t="s">
        <v>1975</v>
      </c>
      <c r="O1793" t="s">
        <v>1976</v>
      </c>
      <c r="R1793" t="s">
        <v>1974</v>
      </c>
      <c r="S1793">
        <v>651</v>
      </c>
      <c r="T1793">
        <v>216</v>
      </c>
    </row>
    <row r="1794" spans="1:20" x14ac:dyDescent="0.3">
      <c r="A1794">
        <v>1793</v>
      </c>
      <c r="B1794" t="s">
        <v>20</v>
      </c>
      <c r="C1794" t="s">
        <v>31</v>
      </c>
      <c r="D1794" t="s">
        <v>22</v>
      </c>
      <c r="E1794" t="s">
        <v>23</v>
      </c>
      <c r="F1794" t="s">
        <v>5</v>
      </c>
      <c r="H1794" t="s">
        <v>24</v>
      </c>
      <c r="I1794">
        <v>776147</v>
      </c>
      <c r="J1794">
        <v>777157</v>
      </c>
      <c r="K1794" t="s">
        <v>42</v>
      </c>
      <c r="R1794" t="s">
        <v>1977</v>
      </c>
      <c r="S1794">
        <v>1011</v>
      </c>
    </row>
    <row r="1795" spans="1:20" x14ac:dyDescent="0.3">
      <c r="A1795">
        <v>1794</v>
      </c>
      <c r="B1795" t="s">
        <v>28</v>
      </c>
      <c r="C1795" t="s">
        <v>33</v>
      </c>
      <c r="D1795" t="s">
        <v>22</v>
      </c>
      <c r="E1795" t="s">
        <v>23</v>
      </c>
      <c r="F1795" t="s">
        <v>5</v>
      </c>
      <c r="H1795" t="s">
        <v>24</v>
      </c>
      <c r="I1795">
        <v>776147</v>
      </c>
      <c r="J1795">
        <v>777157</v>
      </c>
      <c r="K1795" t="s">
        <v>42</v>
      </c>
      <c r="L1795" t="s">
        <v>1978</v>
      </c>
      <c r="O1795" t="s">
        <v>1979</v>
      </c>
      <c r="R1795" t="s">
        <v>1977</v>
      </c>
      <c r="S1795">
        <v>1011</v>
      </c>
      <c r="T1795">
        <v>336</v>
      </c>
    </row>
    <row r="1796" spans="1:20" x14ac:dyDescent="0.3">
      <c r="A1796">
        <v>1795</v>
      </c>
      <c r="B1796" t="s">
        <v>20</v>
      </c>
      <c r="C1796" t="s">
        <v>31</v>
      </c>
      <c r="D1796" t="s">
        <v>22</v>
      </c>
      <c r="E1796" t="s">
        <v>23</v>
      </c>
      <c r="F1796" t="s">
        <v>5</v>
      </c>
      <c r="H1796" t="s">
        <v>24</v>
      </c>
      <c r="I1796">
        <v>777240</v>
      </c>
      <c r="J1796">
        <v>777602</v>
      </c>
      <c r="K1796" t="s">
        <v>25</v>
      </c>
      <c r="R1796" t="s">
        <v>1980</v>
      </c>
      <c r="S1796">
        <v>363</v>
      </c>
    </row>
    <row r="1797" spans="1:20" x14ac:dyDescent="0.3">
      <c r="A1797">
        <v>1796</v>
      </c>
      <c r="B1797" t="s">
        <v>28</v>
      </c>
      <c r="C1797" t="s">
        <v>33</v>
      </c>
      <c r="D1797" t="s">
        <v>22</v>
      </c>
      <c r="E1797" t="s">
        <v>23</v>
      </c>
      <c r="F1797" t="s">
        <v>5</v>
      </c>
      <c r="H1797" t="s">
        <v>24</v>
      </c>
      <c r="I1797">
        <v>777240</v>
      </c>
      <c r="J1797">
        <v>777602</v>
      </c>
      <c r="K1797" t="s">
        <v>25</v>
      </c>
      <c r="L1797" t="s">
        <v>1981</v>
      </c>
      <c r="O1797" t="s">
        <v>38</v>
      </c>
      <c r="R1797" t="s">
        <v>1980</v>
      </c>
      <c r="S1797">
        <v>363</v>
      </c>
      <c r="T1797">
        <v>120</v>
      </c>
    </row>
    <row r="1798" spans="1:20" x14ac:dyDescent="0.3">
      <c r="A1798">
        <v>1797</v>
      </c>
      <c r="B1798" t="s">
        <v>20</v>
      </c>
      <c r="C1798" t="s">
        <v>31</v>
      </c>
      <c r="D1798" t="s">
        <v>22</v>
      </c>
      <c r="E1798" t="s">
        <v>23</v>
      </c>
      <c r="F1798" t="s">
        <v>5</v>
      </c>
      <c r="H1798" t="s">
        <v>24</v>
      </c>
      <c r="I1798">
        <v>778021</v>
      </c>
      <c r="J1798">
        <v>778689</v>
      </c>
      <c r="K1798" t="s">
        <v>25</v>
      </c>
      <c r="R1798" t="s">
        <v>1982</v>
      </c>
      <c r="S1798">
        <v>669</v>
      </c>
    </row>
    <row r="1799" spans="1:20" x14ac:dyDescent="0.3">
      <c r="A1799">
        <v>1798</v>
      </c>
      <c r="B1799" t="s">
        <v>28</v>
      </c>
      <c r="C1799" t="s">
        <v>33</v>
      </c>
      <c r="D1799" t="s">
        <v>22</v>
      </c>
      <c r="E1799" t="s">
        <v>23</v>
      </c>
      <c r="F1799" t="s">
        <v>5</v>
      </c>
      <c r="H1799" t="s">
        <v>24</v>
      </c>
      <c r="I1799">
        <v>778021</v>
      </c>
      <c r="J1799">
        <v>778689</v>
      </c>
      <c r="K1799" t="s">
        <v>25</v>
      </c>
      <c r="L1799" t="s">
        <v>1983</v>
      </c>
      <c r="O1799" t="s">
        <v>1984</v>
      </c>
      <c r="R1799" t="s">
        <v>1982</v>
      </c>
      <c r="S1799">
        <v>669</v>
      </c>
      <c r="T1799">
        <v>222</v>
      </c>
    </row>
    <row r="1800" spans="1:20" x14ac:dyDescent="0.3">
      <c r="A1800">
        <v>1799</v>
      </c>
      <c r="B1800" t="s">
        <v>20</v>
      </c>
      <c r="C1800" t="s">
        <v>31</v>
      </c>
      <c r="D1800" t="s">
        <v>22</v>
      </c>
      <c r="E1800" t="s">
        <v>23</v>
      </c>
      <c r="F1800" t="s">
        <v>5</v>
      </c>
      <c r="H1800" t="s">
        <v>24</v>
      </c>
      <c r="I1800">
        <v>778754</v>
      </c>
      <c r="J1800">
        <v>779548</v>
      </c>
      <c r="K1800" t="s">
        <v>25</v>
      </c>
      <c r="R1800" t="s">
        <v>1985</v>
      </c>
      <c r="S1800">
        <v>795</v>
      </c>
    </row>
    <row r="1801" spans="1:20" x14ac:dyDescent="0.3">
      <c r="A1801">
        <v>1800</v>
      </c>
      <c r="B1801" t="s">
        <v>28</v>
      </c>
      <c r="C1801" t="s">
        <v>33</v>
      </c>
      <c r="D1801" t="s">
        <v>22</v>
      </c>
      <c r="E1801" t="s">
        <v>23</v>
      </c>
      <c r="F1801" t="s">
        <v>5</v>
      </c>
      <c r="H1801" t="s">
        <v>24</v>
      </c>
      <c r="I1801">
        <v>778754</v>
      </c>
      <c r="J1801">
        <v>779548</v>
      </c>
      <c r="K1801" t="s">
        <v>25</v>
      </c>
      <c r="L1801" t="s">
        <v>1986</v>
      </c>
      <c r="O1801" t="s">
        <v>1987</v>
      </c>
      <c r="R1801" t="s">
        <v>1985</v>
      </c>
      <c r="S1801">
        <v>795</v>
      </c>
      <c r="T1801">
        <v>264</v>
      </c>
    </row>
    <row r="1802" spans="1:20" x14ac:dyDescent="0.3">
      <c r="A1802">
        <v>1801</v>
      </c>
      <c r="B1802" t="s">
        <v>20</v>
      </c>
      <c r="C1802" t="s">
        <v>31</v>
      </c>
      <c r="D1802" t="s">
        <v>22</v>
      </c>
      <c r="E1802" t="s">
        <v>23</v>
      </c>
      <c r="F1802" t="s">
        <v>5</v>
      </c>
      <c r="H1802" t="s">
        <v>24</v>
      </c>
      <c r="I1802">
        <v>779577</v>
      </c>
      <c r="J1802">
        <v>781457</v>
      </c>
      <c r="K1802" t="s">
        <v>25</v>
      </c>
      <c r="R1802" t="s">
        <v>1988</v>
      </c>
      <c r="S1802">
        <v>1881</v>
      </c>
    </row>
    <row r="1803" spans="1:20" x14ac:dyDescent="0.3">
      <c r="A1803">
        <v>1802</v>
      </c>
      <c r="B1803" t="s">
        <v>28</v>
      </c>
      <c r="C1803" t="s">
        <v>33</v>
      </c>
      <c r="D1803" t="s">
        <v>22</v>
      </c>
      <c r="E1803" t="s">
        <v>23</v>
      </c>
      <c r="F1803" t="s">
        <v>5</v>
      </c>
      <c r="H1803" t="s">
        <v>24</v>
      </c>
      <c r="I1803">
        <v>779577</v>
      </c>
      <c r="J1803">
        <v>781457</v>
      </c>
      <c r="K1803" t="s">
        <v>25</v>
      </c>
      <c r="L1803" t="s">
        <v>1989</v>
      </c>
      <c r="O1803" t="s">
        <v>1990</v>
      </c>
      <c r="R1803" t="s">
        <v>1988</v>
      </c>
      <c r="S1803">
        <v>1881</v>
      </c>
      <c r="T1803">
        <v>626</v>
      </c>
    </row>
    <row r="1804" spans="1:20" x14ac:dyDescent="0.3">
      <c r="A1804">
        <v>1803</v>
      </c>
      <c r="B1804" t="s">
        <v>20</v>
      </c>
      <c r="C1804" t="s">
        <v>31</v>
      </c>
      <c r="D1804" t="s">
        <v>22</v>
      </c>
      <c r="E1804" t="s">
        <v>23</v>
      </c>
      <c r="F1804" t="s">
        <v>5</v>
      </c>
      <c r="H1804" t="s">
        <v>24</v>
      </c>
      <c r="I1804">
        <v>781649</v>
      </c>
      <c r="J1804">
        <v>781990</v>
      </c>
      <c r="K1804" t="s">
        <v>25</v>
      </c>
      <c r="R1804" t="s">
        <v>1991</v>
      </c>
      <c r="S1804">
        <v>342</v>
      </c>
    </row>
    <row r="1805" spans="1:20" x14ac:dyDescent="0.3">
      <c r="A1805">
        <v>1804</v>
      </c>
      <c r="B1805" t="s">
        <v>28</v>
      </c>
      <c r="C1805" t="s">
        <v>33</v>
      </c>
      <c r="D1805" t="s">
        <v>22</v>
      </c>
      <c r="E1805" t="s">
        <v>23</v>
      </c>
      <c r="F1805" t="s">
        <v>5</v>
      </c>
      <c r="H1805" t="s">
        <v>24</v>
      </c>
      <c r="I1805">
        <v>781649</v>
      </c>
      <c r="J1805">
        <v>781990</v>
      </c>
      <c r="K1805" t="s">
        <v>25</v>
      </c>
      <c r="L1805" t="s">
        <v>1992</v>
      </c>
      <c r="O1805" t="s">
        <v>38</v>
      </c>
      <c r="R1805" t="s">
        <v>1991</v>
      </c>
      <c r="S1805">
        <v>342</v>
      </c>
      <c r="T1805">
        <v>113</v>
      </c>
    </row>
    <row r="1806" spans="1:20" x14ac:dyDescent="0.3">
      <c r="A1806">
        <v>1805</v>
      </c>
      <c r="B1806" t="s">
        <v>20</v>
      </c>
      <c r="C1806" t="s">
        <v>31</v>
      </c>
      <c r="D1806" t="s">
        <v>22</v>
      </c>
      <c r="E1806" t="s">
        <v>23</v>
      </c>
      <c r="F1806" t="s">
        <v>5</v>
      </c>
      <c r="H1806" t="s">
        <v>24</v>
      </c>
      <c r="I1806">
        <v>782024</v>
      </c>
      <c r="J1806">
        <v>783715</v>
      </c>
      <c r="K1806" t="s">
        <v>25</v>
      </c>
      <c r="R1806" t="s">
        <v>1993</v>
      </c>
      <c r="S1806">
        <v>1692</v>
      </c>
    </row>
    <row r="1807" spans="1:20" x14ac:dyDescent="0.3">
      <c r="A1807">
        <v>1806</v>
      </c>
      <c r="B1807" t="s">
        <v>28</v>
      </c>
      <c r="C1807" t="s">
        <v>33</v>
      </c>
      <c r="D1807" t="s">
        <v>22</v>
      </c>
      <c r="E1807" t="s">
        <v>23</v>
      </c>
      <c r="F1807" t="s">
        <v>5</v>
      </c>
      <c r="H1807" t="s">
        <v>24</v>
      </c>
      <c r="I1807">
        <v>782024</v>
      </c>
      <c r="J1807">
        <v>783715</v>
      </c>
      <c r="K1807" t="s">
        <v>25</v>
      </c>
      <c r="L1807" t="s">
        <v>1994</v>
      </c>
      <c r="O1807" t="s">
        <v>1995</v>
      </c>
      <c r="R1807" t="s">
        <v>1993</v>
      </c>
      <c r="S1807">
        <v>1692</v>
      </c>
      <c r="T1807">
        <v>563</v>
      </c>
    </row>
    <row r="1808" spans="1:20" x14ac:dyDescent="0.3">
      <c r="A1808">
        <v>1807</v>
      </c>
      <c r="B1808" t="s">
        <v>20</v>
      </c>
      <c r="C1808" t="s">
        <v>31</v>
      </c>
      <c r="D1808" t="s">
        <v>22</v>
      </c>
      <c r="E1808" t="s">
        <v>23</v>
      </c>
      <c r="F1808" t="s">
        <v>5</v>
      </c>
      <c r="H1808" t="s">
        <v>24</v>
      </c>
      <c r="I1808">
        <v>783702</v>
      </c>
      <c r="J1808">
        <v>784190</v>
      </c>
      <c r="K1808" t="s">
        <v>25</v>
      </c>
      <c r="R1808" t="s">
        <v>1996</v>
      </c>
      <c r="S1808">
        <v>489</v>
      </c>
    </row>
    <row r="1809" spans="1:20" x14ac:dyDescent="0.3">
      <c r="A1809">
        <v>1808</v>
      </c>
      <c r="B1809" t="s">
        <v>28</v>
      </c>
      <c r="C1809" t="s">
        <v>33</v>
      </c>
      <c r="D1809" t="s">
        <v>22</v>
      </c>
      <c r="E1809" t="s">
        <v>23</v>
      </c>
      <c r="F1809" t="s">
        <v>5</v>
      </c>
      <c r="H1809" t="s">
        <v>24</v>
      </c>
      <c r="I1809">
        <v>783702</v>
      </c>
      <c r="J1809">
        <v>784190</v>
      </c>
      <c r="K1809" t="s">
        <v>25</v>
      </c>
      <c r="L1809" t="s">
        <v>1997</v>
      </c>
      <c r="O1809" t="s">
        <v>38</v>
      </c>
      <c r="R1809" t="s">
        <v>1996</v>
      </c>
      <c r="S1809">
        <v>489</v>
      </c>
      <c r="T1809">
        <v>162</v>
      </c>
    </row>
    <row r="1810" spans="1:20" x14ac:dyDescent="0.3">
      <c r="A1810">
        <v>1809</v>
      </c>
      <c r="B1810" t="s">
        <v>20</v>
      </c>
      <c r="C1810" t="s">
        <v>31</v>
      </c>
      <c r="D1810" t="s">
        <v>22</v>
      </c>
      <c r="E1810" t="s">
        <v>23</v>
      </c>
      <c r="F1810" t="s">
        <v>5</v>
      </c>
      <c r="H1810" t="s">
        <v>24</v>
      </c>
      <c r="I1810">
        <v>784200</v>
      </c>
      <c r="J1810">
        <v>786230</v>
      </c>
      <c r="K1810" t="s">
        <v>25</v>
      </c>
      <c r="R1810" t="s">
        <v>1998</v>
      </c>
      <c r="S1810">
        <v>2031</v>
      </c>
    </row>
    <row r="1811" spans="1:20" x14ac:dyDescent="0.3">
      <c r="A1811">
        <v>1810</v>
      </c>
      <c r="B1811" t="s">
        <v>28</v>
      </c>
      <c r="C1811" t="s">
        <v>33</v>
      </c>
      <c r="D1811" t="s">
        <v>22</v>
      </c>
      <c r="E1811" t="s">
        <v>23</v>
      </c>
      <c r="F1811" t="s">
        <v>5</v>
      </c>
      <c r="H1811" t="s">
        <v>24</v>
      </c>
      <c r="I1811">
        <v>784200</v>
      </c>
      <c r="J1811">
        <v>786230</v>
      </c>
      <c r="K1811" t="s">
        <v>25</v>
      </c>
      <c r="L1811" t="s">
        <v>1999</v>
      </c>
      <c r="O1811" t="s">
        <v>2000</v>
      </c>
      <c r="R1811" t="s">
        <v>1998</v>
      </c>
      <c r="S1811">
        <v>2031</v>
      </c>
      <c r="T1811">
        <v>676</v>
      </c>
    </row>
    <row r="1812" spans="1:20" x14ac:dyDescent="0.3">
      <c r="A1812">
        <v>1811</v>
      </c>
      <c r="B1812" t="s">
        <v>20</v>
      </c>
      <c r="C1812" t="s">
        <v>31</v>
      </c>
      <c r="D1812" t="s">
        <v>22</v>
      </c>
      <c r="E1812" t="s">
        <v>23</v>
      </c>
      <c r="F1812" t="s">
        <v>5</v>
      </c>
      <c r="H1812" t="s">
        <v>24</v>
      </c>
      <c r="I1812">
        <v>786224</v>
      </c>
      <c r="J1812">
        <v>787219</v>
      </c>
      <c r="K1812" t="s">
        <v>25</v>
      </c>
      <c r="R1812" t="s">
        <v>2001</v>
      </c>
      <c r="S1812">
        <v>996</v>
      </c>
    </row>
    <row r="1813" spans="1:20" x14ac:dyDescent="0.3">
      <c r="A1813">
        <v>1812</v>
      </c>
      <c r="B1813" t="s">
        <v>28</v>
      </c>
      <c r="C1813" t="s">
        <v>33</v>
      </c>
      <c r="D1813" t="s">
        <v>22</v>
      </c>
      <c r="E1813" t="s">
        <v>23</v>
      </c>
      <c r="F1813" t="s">
        <v>5</v>
      </c>
      <c r="H1813" t="s">
        <v>24</v>
      </c>
      <c r="I1813">
        <v>786224</v>
      </c>
      <c r="J1813">
        <v>787219</v>
      </c>
      <c r="K1813" t="s">
        <v>25</v>
      </c>
      <c r="L1813" t="s">
        <v>2002</v>
      </c>
      <c r="O1813" t="s">
        <v>2003</v>
      </c>
      <c r="R1813" t="s">
        <v>2001</v>
      </c>
      <c r="S1813">
        <v>996</v>
      </c>
      <c r="T1813">
        <v>331</v>
      </c>
    </row>
    <row r="1814" spans="1:20" x14ac:dyDescent="0.3">
      <c r="A1814">
        <v>1813</v>
      </c>
      <c r="B1814" t="s">
        <v>20</v>
      </c>
      <c r="C1814" t="s">
        <v>31</v>
      </c>
      <c r="D1814" t="s">
        <v>22</v>
      </c>
      <c r="E1814" t="s">
        <v>23</v>
      </c>
      <c r="F1814" t="s">
        <v>5</v>
      </c>
      <c r="H1814" t="s">
        <v>24</v>
      </c>
      <c r="I1814">
        <v>787216</v>
      </c>
      <c r="J1814">
        <v>788139</v>
      </c>
      <c r="K1814" t="s">
        <v>25</v>
      </c>
      <c r="R1814" t="s">
        <v>2004</v>
      </c>
      <c r="S1814">
        <v>924</v>
      </c>
    </row>
    <row r="1815" spans="1:20" x14ac:dyDescent="0.3">
      <c r="A1815">
        <v>1814</v>
      </c>
      <c r="B1815" t="s">
        <v>28</v>
      </c>
      <c r="C1815" t="s">
        <v>33</v>
      </c>
      <c r="D1815" t="s">
        <v>22</v>
      </c>
      <c r="E1815" t="s">
        <v>23</v>
      </c>
      <c r="F1815" t="s">
        <v>5</v>
      </c>
      <c r="H1815" t="s">
        <v>24</v>
      </c>
      <c r="I1815">
        <v>787216</v>
      </c>
      <c r="J1815">
        <v>788139</v>
      </c>
      <c r="K1815" t="s">
        <v>25</v>
      </c>
      <c r="L1815" t="s">
        <v>2005</v>
      </c>
      <c r="O1815" t="s">
        <v>2006</v>
      </c>
      <c r="R1815" t="s">
        <v>2004</v>
      </c>
      <c r="S1815">
        <v>924</v>
      </c>
      <c r="T1815">
        <v>307</v>
      </c>
    </row>
    <row r="1816" spans="1:20" x14ac:dyDescent="0.3">
      <c r="A1816">
        <v>1815</v>
      </c>
      <c r="B1816" t="s">
        <v>20</v>
      </c>
      <c r="C1816" t="s">
        <v>31</v>
      </c>
      <c r="D1816" t="s">
        <v>22</v>
      </c>
      <c r="E1816" t="s">
        <v>23</v>
      </c>
      <c r="F1816" t="s">
        <v>5</v>
      </c>
      <c r="H1816" t="s">
        <v>24</v>
      </c>
      <c r="I1816">
        <v>788233</v>
      </c>
      <c r="J1816">
        <v>789060</v>
      </c>
      <c r="K1816" t="s">
        <v>25</v>
      </c>
      <c r="R1816" t="s">
        <v>2007</v>
      </c>
      <c r="S1816">
        <v>828</v>
      </c>
    </row>
    <row r="1817" spans="1:20" x14ac:dyDescent="0.3">
      <c r="A1817">
        <v>1816</v>
      </c>
      <c r="B1817" t="s">
        <v>28</v>
      </c>
      <c r="C1817" t="s">
        <v>33</v>
      </c>
      <c r="D1817" t="s">
        <v>22</v>
      </c>
      <c r="E1817" t="s">
        <v>23</v>
      </c>
      <c r="F1817" t="s">
        <v>5</v>
      </c>
      <c r="H1817" t="s">
        <v>24</v>
      </c>
      <c r="I1817">
        <v>788233</v>
      </c>
      <c r="J1817">
        <v>789060</v>
      </c>
      <c r="K1817" t="s">
        <v>25</v>
      </c>
      <c r="L1817" t="s">
        <v>2008</v>
      </c>
      <c r="O1817" t="s">
        <v>2009</v>
      </c>
      <c r="R1817" t="s">
        <v>2007</v>
      </c>
      <c r="S1817">
        <v>828</v>
      </c>
      <c r="T1817">
        <v>275</v>
      </c>
    </row>
    <row r="1818" spans="1:20" x14ac:dyDescent="0.3">
      <c r="A1818">
        <v>1817</v>
      </c>
      <c r="B1818" t="s">
        <v>20</v>
      </c>
      <c r="C1818" t="s">
        <v>31</v>
      </c>
      <c r="D1818" t="s">
        <v>22</v>
      </c>
      <c r="E1818" t="s">
        <v>23</v>
      </c>
      <c r="F1818" t="s">
        <v>5</v>
      </c>
      <c r="H1818" t="s">
        <v>24</v>
      </c>
      <c r="I1818">
        <v>789152</v>
      </c>
      <c r="J1818">
        <v>790000</v>
      </c>
      <c r="K1818" t="s">
        <v>25</v>
      </c>
      <c r="R1818" t="s">
        <v>2010</v>
      </c>
      <c r="S1818">
        <v>849</v>
      </c>
    </row>
    <row r="1819" spans="1:20" x14ac:dyDescent="0.3">
      <c r="A1819">
        <v>1818</v>
      </c>
      <c r="B1819" t="s">
        <v>28</v>
      </c>
      <c r="C1819" t="s">
        <v>33</v>
      </c>
      <c r="D1819" t="s">
        <v>22</v>
      </c>
      <c r="E1819" t="s">
        <v>23</v>
      </c>
      <c r="F1819" t="s">
        <v>5</v>
      </c>
      <c r="H1819" t="s">
        <v>24</v>
      </c>
      <c r="I1819">
        <v>789152</v>
      </c>
      <c r="J1819">
        <v>790000</v>
      </c>
      <c r="K1819" t="s">
        <v>25</v>
      </c>
      <c r="L1819" t="s">
        <v>2011</v>
      </c>
      <c r="O1819" t="s">
        <v>38</v>
      </c>
      <c r="R1819" t="s">
        <v>2010</v>
      </c>
      <c r="S1819">
        <v>849</v>
      </c>
      <c r="T1819">
        <v>282</v>
      </c>
    </row>
    <row r="1820" spans="1:20" x14ac:dyDescent="0.3">
      <c r="A1820">
        <v>1819</v>
      </c>
      <c r="B1820" t="s">
        <v>20</v>
      </c>
      <c r="C1820" t="s">
        <v>31</v>
      </c>
      <c r="D1820" t="s">
        <v>22</v>
      </c>
      <c r="E1820" t="s">
        <v>23</v>
      </c>
      <c r="F1820" t="s">
        <v>5</v>
      </c>
      <c r="H1820" t="s">
        <v>24</v>
      </c>
      <c r="I1820">
        <v>790053</v>
      </c>
      <c r="J1820">
        <v>791009</v>
      </c>
      <c r="K1820" t="s">
        <v>42</v>
      </c>
      <c r="R1820" t="s">
        <v>2012</v>
      </c>
      <c r="S1820">
        <v>957</v>
      </c>
    </row>
    <row r="1821" spans="1:20" x14ac:dyDescent="0.3">
      <c r="A1821">
        <v>1820</v>
      </c>
      <c r="B1821" t="s">
        <v>28</v>
      </c>
      <c r="C1821" t="s">
        <v>33</v>
      </c>
      <c r="D1821" t="s">
        <v>22</v>
      </c>
      <c r="E1821" t="s">
        <v>23</v>
      </c>
      <c r="F1821" t="s">
        <v>5</v>
      </c>
      <c r="H1821" t="s">
        <v>24</v>
      </c>
      <c r="I1821">
        <v>790053</v>
      </c>
      <c r="J1821">
        <v>791009</v>
      </c>
      <c r="K1821" t="s">
        <v>42</v>
      </c>
      <c r="L1821" t="s">
        <v>2013</v>
      </c>
      <c r="O1821" t="s">
        <v>2014</v>
      </c>
      <c r="R1821" t="s">
        <v>2012</v>
      </c>
      <c r="S1821">
        <v>957</v>
      </c>
      <c r="T1821">
        <v>318</v>
      </c>
    </row>
    <row r="1822" spans="1:20" x14ac:dyDescent="0.3">
      <c r="A1822">
        <v>1821</v>
      </c>
      <c r="B1822" t="s">
        <v>20</v>
      </c>
      <c r="C1822" t="s">
        <v>31</v>
      </c>
      <c r="D1822" t="s">
        <v>22</v>
      </c>
      <c r="E1822" t="s">
        <v>23</v>
      </c>
      <c r="F1822" t="s">
        <v>5</v>
      </c>
      <c r="H1822" t="s">
        <v>24</v>
      </c>
      <c r="I1822">
        <v>791077</v>
      </c>
      <c r="J1822">
        <v>792309</v>
      </c>
      <c r="K1822" t="s">
        <v>42</v>
      </c>
      <c r="R1822" t="s">
        <v>2015</v>
      </c>
      <c r="S1822">
        <v>1233</v>
      </c>
    </row>
    <row r="1823" spans="1:20" x14ac:dyDescent="0.3">
      <c r="A1823">
        <v>1822</v>
      </c>
      <c r="B1823" t="s">
        <v>28</v>
      </c>
      <c r="C1823" t="s">
        <v>33</v>
      </c>
      <c r="D1823" t="s">
        <v>22</v>
      </c>
      <c r="E1823" t="s">
        <v>23</v>
      </c>
      <c r="F1823" t="s">
        <v>5</v>
      </c>
      <c r="H1823" t="s">
        <v>24</v>
      </c>
      <c r="I1823">
        <v>791077</v>
      </c>
      <c r="J1823">
        <v>792309</v>
      </c>
      <c r="K1823" t="s">
        <v>42</v>
      </c>
      <c r="L1823" t="s">
        <v>2016</v>
      </c>
      <c r="O1823" t="s">
        <v>2017</v>
      </c>
      <c r="R1823" t="s">
        <v>2015</v>
      </c>
      <c r="S1823">
        <v>1233</v>
      </c>
      <c r="T1823">
        <v>410</v>
      </c>
    </row>
    <row r="1824" spans="1:20" x14ac:dyDescent="0.3">
      <c r="A1824">
        <v>1823</v>
      </c>
      <c r="B1824" t="s">
        <v>20</v>
      </c>
      <c r="C1824" t="s">
        <v>31</v>
      </c>
      <c r="D1824" t="s">
        <v>22</v>
      </c>
      <c r="E1824" t="s">
        <v>23</v>
      </c>
      <c r="F1824" t="s">
        <v>5</v>
      </c>
      <c r="H1824" t="s">
        <v>24</v>
      </c>
      <c r="I1824">
        <v>792452</v>
      </c>
      <c r="J1824">
        <v>792691</v>
      </c>
      <c r="K1824" t="s">
        <v>42</v>
      </c>
      <c r="R1824" t="s">
        <v>2018</v>
      </c>
      <c r="S1824">
        <v>240</v>
      </c>
    </row>
    <row r="1825" spans="1:20" x14ac:dyDescent="0.3">
      <c r="A1825">
        <v>1824</v>
      </c>
      <c r="B1825" t="s">
        <v>28</v>
      </c>
      <c r="C1825" t="s">
        <v>33</v>
      </c>
      <c r="D1825" t="s">
        <v>22</v>
      </c>
      <c r="E1825" t="s">
        <v>23</v>
      </c>
      <c r="F1825" t="s">
        <v>5</v>
      </c>
      <c r="H1825" t="s">
        <v>24</v>
      </c>
      <c r="I1825">
        <v>792452</v>
      </c>
      <c r="J1825">
        <v>792691</v>
      </c>
      <c r="K1825" t="s">
        <v>42</v>
      </c>
      <c r="L1825" t="s">
        <v>2019</v>
      </c>
      <c r="O1825" t="s">
        <v>2020</v>
      </c>
      <c r="R1825" t="s">
        <v>2018</v>
      </c>
      <c r="S1825">
        <v>240</v>
      </c>
      <c r="T1825">
        <v>79</v>
      </c>
    </row>
    <row r="1826" spans="1:20" x14ac:dyDescent="0.3">
      <c r="A1826">
        <v>1825</v>
      </c>
      <c r="B1826" t="s">
        <v>20</v>
      </c>
      <c r="C1826" t="s">
        <v>31</v>
      </c>
      <c r="D1826" t="s">
        <v>22</v>
      </c>
      <c r="E1826" t="s">
        <v>23</v>
      </c>
      <c r="F1826" t="s">
        <v>5</v>
      </c>
      <c r="H1826" t="s">
        <v>24</v>
      </c>
      <c r="I1826">
        <v>792995</v>
      </c>
      <c r="J1826">
        <v>793738</v>
      </c>
      <c r="K1826" t="s">
        <v>42</v>
      </c>
      <c r="R1826" t="s">
        <v>2021</v>
      </c>
      <c r="S1826">
        <v>744</v>
      </c>
    </row>
    <row r="1827" spans="1:20" x14ac:dyDescent="0.3">
      <c r="A1827">
        <v>1826</v>
      </c>
      <c r="B1827" t="s">
        <v>28</v>
      </c>
      <c r="C1827" t="s">
        <v>33</v>
      </c>
      <c r="D1827" t="s">
        <v>22</v>
      </c>
      <c r="E1827" t="s">
        <v>23</v>
      </c>
      <c r="F1827" t="s">
        <v>5</v>
      </c>
      <c r="H1827" t="s">
        <v>24</v>
      </c>
      <c r="I1827">
        <v>792995</v>
      </c>
      <c r="J1827">
        <v>793738</v>
      </c>
      <c r="K1827" t="s">
        <v>42</v>
      </c>
      <c r="L1827" t="s">
        <v>2022</v>
      </c>
      <c r="O1827" t="s">
        <v>2023</v>
      </c>
      <c r="R1827" t="s">
        <v>2021</v>
      </c>
      <c r="S1827">
        <v>744</v>
      </c>
      <c r="T1827">
        <v>247</v>
      </c>
    </row>
    <row r="1828" spans="1:20" x14ac:dyDescent="0.3">
      <c r="A1828">
        <v>1827</v>
      </c>
      <c r="B1828" t="s">
        <v>20</v>
      </c>
      <c r="C1828" t="s">
        <v>31</v>
      </c>
      <c r="D1828" t="s">
        <v>22</v>
      </c>
      <c r="E1828" t="s">
        <v>23</v>
      </c>
      <c r="F1828" t="s">
        <v>5</v>
      </c>
      <c r="H1828" t="s">
        <v>24</v>
      </c>
      <c r="I1828">
        <v>793761</v>
      </c>
      <c r="J1828">
        <v>794693</v>
      </c>
      <c r="K1828" t="s">
        <v>42</v>
      </c>
      <c r="R1828" t="s">
        <v>2024</v>
      </c>
      <c r="S1828">
        <v>933</v>
      </c>
    </row>
    <row r="1829" spans="1:20" x14ac:dyDescent="0.3">
      <c r="A1829">
        <v>1828</v>
      </c>
      <c r="B1829" t="s">
        <v>28</v>
      </c>
      <c r="C1829" t="s">
        <v>33</v>
      </c>
      <c r="D1829" t="s">
        <v>22</v>
      </c>
      <c r="E1829" t="s">
        <v>23</v>
      </c>
      <c r="F1829" t="s">
        <v>5</v>
      </c>
      <c r="H1829" t="s">
        <v>24</v>
      </c>
      <c r="I1829">
        <v>793761</v>
      </c>
      <c r="J1829">
        <v>794693</v>
      </c>
      <c r="K1829" t="s">
        <v>42</v>
      </c>
      <c r="L1829" t="s">
        <v>2025</v>
      </c>
      <c r="O1829" t="s">
        <v>2026</v>
      </c>
      <c r="R1829" t="s">
        <v>2024</v>
      </c>
      <c r="S1829">
        <v>933</v>
      </c>
      <c r="T1829">
        <v>310</v>
      </c>
    </row>
    <row r="1830" spans="1:20" x14ac:dyDescent="0.3">
      <c r="A1830">
        <v>1829</v>
      </c>
      <c r="B1830" t="s">
        <v>20</v>
      </c>
      <c r="C1830" t="s">
        <v>31</v>
      </c>
      <c r="D1830" t="s">
        <v>22</v>
      </c>
      <c r="E1830" t="s">
        <v>23</v>
      </c>
      <c r="F1830" t="s">
        <v>5</v>
      </c>
      <c r="H1830" t="s">
        <v>24</v>
      </c>
      <c r="I1830">
        <v>794870</v>
      </c>
      <c r="J1830">
        <v>795385</v>
      </c>
      <c r="K1830" t="s">
        <v>42</v>
      </c>
      <c r="R1830" t="s">
        <v>2027</v>
      </c>
      <c r="S1830">
        <v>516</v>
      </c>
    </row>
    <row r="1831" spans="1:20" x14ac:dyDescent="0.3">
      <c r="A1831">
        <v>1830</v>
      </c>
      <c r="B1831" t="s">
        <v>28</v>
      </c>
      <c r="C1831" t="s">
        <v>33</v>
      </c>
      <c r="D1831" t="s">
        <v>22</v>
      </c>
      <c r="E1831" t="s">
        <v>23</v>
      </c>
      <c r="F1831" t="s">
        <v>5</v>
      </c>
      <c r="H1831" t="s">
        <v>24</v>
      </c>
      <c r="I1831">
        <v>794870</v>
      </c>
      <c r="J1831">
        <v>795385</v>
      </c>
      <c r="K1831" t="s">
        <v>42</v>
      </c>
      <c r="L1831" t="s">
        <v>2028</v>
      </c>
      <c r="O1831" t="s">
        <v>38</v>
      </c>
      <c r="R1831" t="s">
        <v>2027</v>
      </c>
      <c r="S1831">
        <v>516</v>
      </c>
      <c r="T1831">
        <v>171</v>
      </c>
    </row>
    <row r="1832" spans="1:20" x14ac:dyDescent="0.3">
      <c r="A1832">
        <v>1831</v>
      </c>
      <c r="B1832" t="s">
        <v>20</v>
      </c>
      <c r="C1832" t="s">
        <v>31</v>
      </c>
      <c r="D1832" t="s">
        <v>22</v>
      </c>
      <c r="E1832" t="s">
        <v>23</v>
      </c>
      <c r="F1832" t="s">
        <v>5</v>
      </c>
      <c r="H1832" t="s">
        <v>24</v>
      </c>
      <c r="I1832">
        <v>795415</v>
      </c>
      <c r="J1832">
        <v>796674</v>
      </c>
      <c r="K1832" t="s">
        <v>42</v>
      </c>
      <c r="R1832" t="s">
        <v>2029</v>
      </c>
      <c r="S1832">
        <v>1260</v>
      </c>
    </row>
    <row r="1833" spans="1:20" x14ac:dyDescent="0.3">
      <c r="A1833">
        <v>1832</v>
      </c>
      <c r="B1833" t="s">
        <v>28</v>
      </c>
      <c r="C1833" t="s">
        <v>33</v>
      </c>
      <c r="D1833" t="s">
        <v>22</v>
      </c>
      <c r="E1833" t="s">
        <v>23</v>
      </c>
      <c r="F1833" t="s">
        <v>5</v>
      </c>
      <c r="H1833" t="s">
        <v>24</v>
      </c>
      <c r="I1833">
        <v>795415</v>
      </c>
      <c r="J1833">
        <v>796674</v>
      </c>
      <c r="K1833" t="s">
        <v>42</v>
      </c>
      <c r="L1833" t="s">
        <v>2030</v>
      </c>
      <c r="O1833" t="s">
        <v>219</v>
      </c>
      <c r="R1833" t="s">
        <v>2029</v>
      </c>
      <c r="S1833">
        <v>1260</v>
      </c>
      <c r="T1833">
        <v>419</v>
      </c>
    </row>
    <row r="1834" spans="1:20" x14ac:dyDescent="0.3">
      <c r="A1834">
        <v>1833</v>
      </c>
      <c r="B1834" t="s">
        <v>20</v>
      </c>
      <c r="C1834" t="s">
        <v>31</v>
      </c>
      <c r="D1834" t="s">
        <v>22</v>
      </c>
      <c r="E1834" t="s">
        <v>23</v>
      </c>
      <c r="F1834" t="s">
        <v>5</v>
      </c>
      <c r="H1834" t="s">
        <v>24</v>
      </c>
      <c r="I1834">
        <v>796692</v>
      </c>
      <c r="J1834">
        <v>797441</v>
      </c>
      <c r="K1834" t="s">
        <v>42</v>
      </c>
      <c r="R1834" t="s">
        <v>2031</v>
      </c>
      <c r="S1834">
        <v>750</v>
      </c>
    </row>
    <row r="1835" spans="1:20" x14ac:dyDescent="0.3">
      <c r="A1835">
        <v>1834</v>
      </c>
      <c r="B1835" t="s">
        <v>28</v>
      </c>
      <c r="C1835" t="s">
        <v>33</v>
      </c>
      <c r="D1835" t="s">
        <v>22</v>
      </c>
      <c r="E1835" t="s">
        <v>23</v>
      </c>
      <c r="F1835" t="s">
        <v>5</v>
      </c>
      <c r="H1835" t="s">
        <v>24</v>
      </c>
      <c r="I1835">
        <v>796692</v>
      </c>
      <c r="J1835">
        <v>797441</v>
      </c>
      <c r="K1835" t="s">
        <v>42</v>
      </c>
      <c r="L1835" t="s">
        <v>2032</v>
      </c>
      <c r="O1835" t="s">
        <v>2033</v>
      </c>
      <c r="R1835" t="s">
        <v>2031</v>
      </c>
      <c r="S1835">
        <v>750</v>
      </c>
      <c r="T1835">
        <v>249</v>
      </c>
    </row>
    <row r="1836" spans="1:20" x14ac:dyDescent="0.3">
      <c r="A1836">
        <v>1835</v>
      </c>
      <c r="B1836" t="s">
        <v>20</v>
      </c>
      <c r="C1836" t="s">
        <v>31</v>
      </c>
      <c r="D1836" t="s">
        <v>22</v>
      </c>
      <c r="E1836" t="s">
        <v>23</v>
      </c>
      <c r="F1836" t="s">
        <v>5</v>
      </c>
      <c r="H1836" t="s">
        <v>24</v>
      </c>
      <c r="I1836">
        <v>797643</v>
      </c>
      <c r="J1836">
        <v>798005</v>
      </c>
      <c r="K1836" t="s">
        <v>42</v>
      </c>
      <c r="R1836" t="s">
        <v>2034</v>
      </c>
      <c r="S1836">
        <v>363</v>
      </c>
    </row>
    <row r="1837" spans="1:20" x14ac:dyDescent="0.3">
      <c r="A1837">
        <v>1836</v>
      </c>
      <c r="B1837" t="s">
        <v>28</v>
      </c>
      <c r="C1837" t="s">
        <v>33</v>
      </c>
      <c r="D1837" t="s">
        <v>22</v>
      </c>
      <c r="E1837" t="s">
        <v>23</v>
      </c>
      <c r="F1837" t="s">
        <v>5</v>
      </c>
      <c r="H1837" t="s">
        <v>24</v>
      </c>
      <c r="I1837">
        <v>797643</v>
      </c>
      <c r="J1837">
        <v>798005</v>
      </c>
      <c r="K1837" t="s">
        <v>42</v>
      </c>
      <c r="L1837" t="s">
        <v>2035</v>
      </c>
      <c r="O1837" t="s">
        <v>38</v>
      </c>
      <c r="R1837" t="s">
        <v>2034</v>
      </c>
      <c r="S1837">
        <v>363</v>
      </c>
      <c r="T1837">
        <v>120</v>
      </c>
    </row>
    <row r="1838" spans="1:20" x14ac:dyDescent="0.3">
      <c r="A1838">
        <v>1837</v>
      </c>
      <c r="B1838" t="s">
        <v>20</v>
      </c>
      <c r="C1838" t="s">
        <v>31</v>
      </c>
      <c r="D1838" t="s">
        <v>22</v>
      </c>
      <c r="E1838" t="s">
        <v>23</v>
      </c>
      <c r="F1838" t="s">
        <v>5</v>
      </c>
      <c r="H1838" t="s">
        <v>24</v>
      </c>
      <c r="I1838">
        <v>798220</v>
      </c>
      <c r="J1838">
        <v>799281</v>
      </c>
      <c r="K1838" t="s">
        <v>42</v>
      </c>
      <c r="R1838" t="s">
        <v>2036</v>
      </c>
      <c r="S1838">
        <v>1062</v>
      </c>
    </row>
    <row r="1839" spans="1:20" x14ac:dyDescent="0.3">
      <c r="A1839">
        <v>1838</v>
      </c>
      <c r="B1839" t="s">
        <v>28</v>
      </c>
      <c r="C1839" t="s">
        <v>33</v>
      </c>
      <c r="D1839" t="s">
        <v>22</v>
      </c>
      <c r="E1839" t="s">
        <v>23</v>
      </c>
      <c r="F1839" t="s">
        <v>5</v>
      </c>
      <c r="H1839" t="s">
        <v>24</v>
      </c>
      <c r="I1839">
        <v>798220</v>
      </c>
      <c r="J1839">
        <v>799281</v>
      </c>
      <c r="K1839" t="s">
        <v>42</v>
      </c>
      <c r="L1839" t="s">
        <v>2037</v>
      </c>
      <c r="O1839" t="s">
        <v>38</v>
      </c>
      <c r="R1839" t="s">
        <v>2036</v>
      </c>
      <c r="S1839">
        <v>1062</v>
      </c>
      <c r="T1839">
        <v>353</v>
      </c>
    </row>
    <row r="1840" spans="1:20" x14ac:dyDescent="0.3">
      <c r="A1840">
        <v>1839</v>
      </c>
      <c r="B1840" t="s">
        <v>20</v>
      </c>
      <c r="C1840" t="s">
        <v>31</v>
      </c>
      <c r="D1840" t="s">
        <v>22</v>
      </c>
      <c r="E1840" t="s">
        <v>23</v>
      </c>
      <c r="F1840" t="s">
        <v>5</v>
      </c>
      <c r="H1840" t="s">
        <v>24</v>
      </c>
      <c r="I1840">
        <v>799728</v>
      </c>
      <c r="J1840">
        <v>800339</v>
      </c>
      <c r="K1840" t="s">
        <v>25</v>
      </c>
      <c r="R1840" t="s">
        <v>2038</v>
      </c>
      <c r="S1840">
        <v>612</v>
      </c>
    </row>
    <row r="1841" spans="1:20" x14ac:dyDescent="0.3">
      <c r="A1841">
        <v>1840</v>
      </c>
      <c r="B1841" t="s">
        <v>28</v>
      </c>
      <c r="C1841" t="s">
        <v>33</v>
      </c>
      <c r="D1841" t="s">
        <v>22</v>
      </c>
      <c r="E1841" t="s">
        <v>23</v>
      </c>
      <c r="F1841" t="s">
        <v>5</v>
      </c>
      <c r="H1841" t="s">
        <v>24</v>
      </c>
      <c r="I1841">
        <v>799728</v>
      </c>
      <c r="J1841">
        <v>800339</v>
      </c>
      <c r="K1841" t="s">
        <v>25</v>
      </c>
      <c r="L1841" t="s">
        <v>2039</v>
      </c>
      <c r="O1841" t="s">
        <v>38</v>
      </c>
      <c r="R1841" t="s">
        <v>2038</v>
      </c>
      <c r="S1841">
        <v>612</v>
      </c>
      <c r="T1841">
        <v>203</v>
      </c>
    </row>
    <row r="1842" spans="1:20" x14ac:dyDescent="0.3">
      <c r="A1842">
        <v>1841</v>
      </c>
      <c r="B1842" t="s">
        <v>20</v>
      </c>
      <c r="C1842" t="s">
        <v>31</v>
      </c>
      <c r="D1842" t="s">
        <v>22</v>
      </c>
      <c r="E1842" t="s">
        <v>23</v>
      </c>
      <c r="F1842" t="s">
        <v>5</v>
      </c>
      <c r="H1842" t="s">
        <v>24</v>
      </c>
      <c r="I1842">
        <v>800447</v>
      </c>
      <c r="J1842">
        <v>800953</v>
      </c>
      <c r="K1842" t="s">
        <v>42</v>
      </c>
      <c r="R1842" t="s">
        <v>2040</v>
      </c>
      <c r="S1842">
        <v>507</v>
      </c>
    </row>
    <row r="1843" spans="1:20" x14ac:dyDescent="0.3">
      <c r="A1843">
        <v>1842</v>
      </c>
      <c r="B1843" t="s">
        <v>28</v>
      </c>
      <c r="C1843" t="s">
        <v>33</v>
      </c>
      <c r="D1843" t="s">
        <v>22</v>
      </c>
      <c r="E1843" t="s">
        <v>23</v>
      </c>
      <c r="F1843" t="s">
        <v>5</v>
      </c>
      <c r="H1843" t="s">
        <v>24</v>
      </c>
      <c r="I1843">
        <v>800447</v>
      </c>
      <c r="J1843">
        <v>800953</v>
      </c>
      <c r="K1843" t="s">
        <v>42</v>
      </c>
      <c r="L1843" t="s">
        <v>2041</v>
      </c>
      <c r="O1843" t="s">
        <v>2042</v>
      </c>
      <c r="R1843" t="s">
        <v>2040</v>
      </c>
      <c r="S1843">
        <v>507</v>
      </c>
      <c r="T1843">
        <v>168</v>
      </c>
    </row>
    <row r="1844" spans="1:20" x14ac:dyDescent="0.3">
      <c r="A1844">
        <v>1843</v>
      </c>
      <c r="B1844" t="s">
        <v>20</v>
      </c>
      <c r="C1844" t="s">
        <v>31</v>
      </c>
      <c r="D1844" t="s">
        <v>22</v>
      </c>
      <c r="E1844" t="s">
        <v>23</v>
      </c>
      <c r="F1844" t="s">
        <v>5</v>
      </c>
      <c r="H1844" t="s">
        <v>24</v>
      </c>
      <c r="I1844">
        <v>800953</v>
      </c>
      <c r="J1844">
        <v>801843</v>
      </c>
      <c r="K1844" t="s">
        <v>42</v>
      </c>
      <c r="R1844" t="s">
        <v>2043</v>
      </c>
      <c r="S1844">
        <v>891</v>
      </c>
    </row>
    <row r="1845" spans="1:20" x14ac:dyDescent="0.3">
      <c r="A1845">
        <v>1844</v>
      </c>
      <c r="B1845" t="s">
        <v>28</v>
      </c>
      <c r="C1845" t="s">
        <v>33</v>
      </c>
      <c r="D1845" t="s">
        <v>22</v>
      </c>
      <c r="E1845" t="s">
        <v>23</v>
      </c>
      <c r="F1845" t="s">
        <v>5</v>
      </c>
      <c r="H1845" t="s">
        <v>24</v>
      </c>
      <c r="I1845">
        <v>800953</v>
      </c>
      <c r="J1845">
        <v>801843</v>
      </c>
      <c r="K1845" t="s">
        <v>42</v>
      </c>
      <c r="L1845" t="s">
        <v>2044</v>
      </c>
      <c r="O1845" t="s">
        <v>2045</v>
      </c>
      <c r="R1845" t="s">
        <v>2043</v>
      </c>
      <c r="S1845">
        <v>891</v>
      </c>
      <c r="T1845">
        <v>296</v>
      </c>
    </row>
    <row r="1846" spans="1:20" x14ac:dyDescent="0.3">
      <c r="A1846">
        <v>1845</v>
      </c>
      <c r="B1846" t="s">
        <v>20</v>
      </c>
      <c r="C1846" t="s">
        <v>31</v>
      </c>
      <c r="D1846" t="s">
        <v>22</v>
      </c>
      <c r="E1846" t="s">
        <v>23</v>
      </c>
      <c r="F1846" t="s">
        <v>5</v>
      </c>
      <c r="H1846" t="s">
        <v>24</v>
      </c>
      <c r="I1846">
        <v>801854</v>
      </c>
      <c r="J1846">
        <v>802741</v>
      </c>
      <c r="K1846" t="s">
        <v>42</v>
      </c>
      <c r="R1846" t="s">
        <v>2046</v>
      </c>
      <c r="S1846">
        <v>888</v>
      </c>
    </row>
    <row r="1847" spans="1:20" x14ac:dyDescent="0.3">
      <c r="A1847">
        <v>1846</v>
      </c>
      <c r="B1847" t="s">
        <v>28</v>
      </c>
      <c r="C1847" t="s">
        <v>33</v>
      </c>
      <c r="D1847" t="s">
        <v>22</v>
      </c>
      <c r="E1847" t="s">
        <v>23</v>
      </c>
      <c r="F1847" t="s">
        <v>5</v>
      </c>
      <c r="H1847" t="s">
        <v>24</v>
      </c>
      <c r="I1847">
        <v>801854</v>
      </c>
      <c r="J1847">
        <v>802741</v>
      </c>
      <c r="K1847" t="s">
        <v>42</v>
      </c>
      <c r="L1847" t="s">
        <v>2047</v>
      </c>
      <c r="O1847" t="s">
        <v>2048</v>
      </c>
      <c r="R1847" t="s">
        <v>2046</v>
      </c>
      <c r="S1847">
        <v>888</v>
      </c>
      <c r="T1847">
        <v>295</v>
      </c>
    </row>
    <row r="1848" spans="1:20" x14ac:dyDescent="0.3">
      <c r="A1848">
        <v>1847</v>
      </c>
      <c r="B1848" t="s">
        <v>20</v>
      </c>
      <c r="C1848" t="s">
        <v>31</v>
      </c>
      <c r="D1848" t="s">
        <v>22</v>
      </c>
      <c r="E1848" t="s">
        <v>23</v>
      </c>
      <c r="F1848" t="s">
        <v>5</v>
      </c>
      <c r="H1848" t="s">
        <v>24</v>
      </c>
      <c r="I1848">
        <v>802749</v>
      </c>
      <c r="J1848">
        <v>803483</v>
      </c>
      <c r="K1848" t="s">
        <v>42</v>
      </c>
      <c r="R1848" t="s">
        <v>2049</v>
      </c>
      <c r="S1848">
        <v>735</v>
      </c>
    </row>
    <row r="1849" spans="1:20" x14ac:dyDescent="0.3">
      <c r="A1849">
        <v>1848</v>
      </c>
      <c r="B1849" t="s">
        <v>28</v>
      </c>
      <c r="C1849" t="s">
        <v>33</v>
      </c>
      <c r="D1849" t="s">
        <v>22</v>
      </c>
      <c r="E1849" t="s">
        <v>23</v>
      </c>
      <c r="F1849" t="s">
        <v>5</v>
      </c>
      <c r="H1849" t="s">
        <v>24</v>
      </c>
      <c r="I1849">
        <v>802749</v>
      </c>
      <c r="J1849">
        <v>803483</v>
      </c>
      <c r="K1849" t="s">
        <v>42</v>
      </c>
      <c r="L1849" t="s">
        <v>2050</v>
      </c>
      <c r="O1849" t="s">
        <v>2051</v>
      </c>
      <c r="R1849" t="s">
        <v>2049</v>
      </c>
      <c r="S1849">
        <v>735</v>
      </c>
      <c r="T1849">
        <v>244</v>
      </c>
    </row>
    <row r="1850" spans="1:20" x14ac:dyDescent="0.3">
      <c r="A1850">
        <v>1849</v>
      </c>
      <c r="B1850" t="s">
        <v>20</v>
      </c>
      <c r="C1850" t="s">
        <v>31</v>
      </c>
      <c r="D1850" t="s">
        <v>22</v>
      </c>
      <c r="E1850" t="s">
        <v>23</v>
      </c>
      <c r="F1850" t="s">
        <v>5</v>
      </c>
      <c r="H1850" t="s">
        <v>24</v>
      </c>
      <c r="I1850">
        <v>803592</v>
      </c>
      <c r="J1850">
        <v>804110</v>
      </c>
      <c r="K1850" t="s">
        <v>25</v>
      </c>
      <c r="R1850" t="s">
        <v>2052</v>
      </c>
      <c r="S1850">
        <v>519</v>
      </c>
    </row>
    <row r="1851" spans="1:20" x14ac:dyDescent="0.3">
      <c r="A1851">
        <v>1850</v>
      </c>
      <c r="B1851" t="s">
        <v>28</v>
      </c>
      <c r="C1851" t="s">
        <v>33</v>
      </c>
      <c r="D1851" t="s">
        <v>22</v>
      </c>
      <c r="E1851" t="s">
        <v>23</v>
      </c>
      <c r="F1851" t="s">
        <v>5</v>
      </c>
      <c r="H1851" t="s">
        <v>24</v>
      </c>
      <c r="I1851">
        <v>803592</v>
      </c>
      <c r="J1851">
        <v>804110</v>
      </c>
      <c r="K1851" t="s">
        <v>25</v>
      </c>
      <c r="L1851" t="s">
        <v>2053</v>
      </c>
      <c r="O1851" t="s">
        <v>2054</v>
      </c>
      <c r="R1851" t="s">
        <v>2052</v>
      </c>
      <c r="S1851">
        <v>519</v>
      </c>
      <c r="T1851">
        <v>172</v>
      </c>
    </row>
    <row r="1852" spans="1:20" x14ac:dyDescent="0.3">
      <c r="A1852">
        <v>1851</v>
      </c>
      <c r="B1852" t="s">
        <v>20</v>
      </c>
      <c r="C1852" t="s">
        <v>31</v>
      </c>
      <c r="D1852" t="s">
        <v>22</v>
      </c>
      <c r="E1852" t="s">
        <v>23</v>
      </c>
      <c r="F1852" t="s">
        <v>5</v>
      </c>
      <c r="H1852" t="s">
        <v>24</v>
      </c>
      <c r="I1852">
        <v>804098</v>
      </c>
      <c r="J1852">
        <v>804904</v>
      </c>
      <c r="K1852" t="s">
        <v>25</v>
      </c>
      <c r="R1852" t="s">
        <v>2055</v>
      </c>
      <c r="S1852">
        <v>807</v>
      </c>
    </row>
    <row r="1853" spans="1:20" x14ac:dyDescent="0.3">
      <c r="A1853">
        <v>1852</v>
      </c>
      <c r="B1853" t="s">
        <v>28</v>
      </c>
      <c r="C1853" t="s">
        <v>33</v>
      </c>
      <c r="D1853" t="s">
        <v>22</v>
      </c>
      <c r="E1853" t="s">
        <v>23</v>
      </c>
      <c r="F1853" t="s">
        <v>5</v>
      </c>
      <c r="H1853" t="s">
        <v>24</v>
      </c>
      <c r="I1853">
        <v>804098</v>
      </c>
      <c r="J1853">
        <v>804904</v>
      </c>
      <c r="K1853" t="s">
        <v>25</v>
      </c>
      <c r="L1853" t="s">
        <v>2056</v>
      </c>
      <c r="O1853" t="s">
        <v>2057</v>
      </c>
      <c r="R1853" t="s">
        <v>2055</v>
      </c>
      <c r="S1853">
        <v>807</v>
      </c>
      <c r="T1853">
        <v>268</v>
      </c>
    </row>
    <row r="1854" spans="1:20" x14ac:dyDescent="0.3">
      <c r="A1854">
        <v>1853</v>
      </c>
      <c r="B1854" t="s">
        <v>20</v>
      </c>
      <c r="C1854" t="s">
        <v>31</v>
      </c>
      <c r="D1854" t="s">
        <v>22</v>
      </c>
      <c r="E1854" t="s">
        <v>23</v>
      </c>
      <c r="F1854" t="s">
        <v>5</v>
      </c>
      <c r="H1854" t="s">
        <v>24</v>
      </c>
      <c r="I1854">
        <v>805008</v>
      </c>
      <c r="J1854">
        <v>806267</v>
      </c>
      <c r="K1854" t="s">
        <v>25</v>
      </c>
      <c r="R1854" t="s">
        <v>2058</v>
      </c>
      <c r="S1854">
        <v>1260</v>
      </c>
    </row>
    <row r="1855" spans="1:20" x14ac:dyDescent="0.3">
      <c r="A1855">
        <v>1854</v>
      </c>
      <c r="B1855" t="s">
        <v>28</v>
      </c>
      <c r="C1855" t="s">
        <v>33</v>
      </c>
      <c r="D1855" t="s">
        <v>22</v>
      </c>
      <c r="E1855" t="s">
        <v>23</v>
      </c>
      <c r="F1855" t="s">
        <v>5</v>
      </c>
      <c r="H1855" t="s">
        <v>24</v>
      </c>
      <c r="I1855">
        <v>805008</v>
      </c>
      <c r="J1855">
        <v>806267</v>
      </c>
      <c r="K1855" t="s">
        <v>25</v>
      </c>
      <c r="L1855" t="s">
        <v>2059</v>
      </c>
      <c r="O1855" t="s">
        <v>2060</v>
      </c>
      <c r="R1855" t="s">
        <v>2058</v>
      </c>
      <c r="S1855">
        <v>1260</v>
      </c>
      <c r="T1855">
        <v>419</v>
      </c>
    </row>
    <row r="1856" spans="1:20" x14ac:dyDescent="0.3">
      <c r="A1856">
        <v>1855</v>
      </c>
      <c r="B1856" t="s">
        <v>20</v>
      </c>
      <c r="C1856" t="s">
        <v>31</v>
      </c>
      <c r="D1856" t="s">
        <v>22</v>
      </c>
      <c r="E1856" t="s">
        <v>23</v>
      </c>
      <c r="F1856" t="s">
        <v>5</v>
      </c>
      <c r="H1856" t="s">
        <v>24</v>
      </c>
      <c r="I1856">
        <v>806270</v>
      </c>
      <c r="J1856">
        <v>806641</v>
      </c>
      <c r="K1856" t="s">
        <v>25</v>
      </c>
      <c r="R1856" t="s">
        <v>2061</v>
      </c>
      <c r="S1856">
        <v>372</v>
      </c>
    </row>
    <row r="1857" spans="1:21" x14ac:dyDescent="0.3">
      <c r="A1857">
        <v>1856</v>
      </c>
      <c r="B1857" t="s">
        <v>28</v>
      </c>
      <c r="C1857" t="s">
        <v>33</v>
      </c>
      <c r="D1857" t="s">
        <v>22</v>
      </c>
      <c r="E1857" t="s">
        <v>23</v>
      </c>
      <c r="F1857" t="s">
        <v>5</v>
      </c>
      <c r="H1857" t="s">
        <v>24</v>
      </c>
      <c r="I1857">
        <v>806270</v>
      </c>
      <c r="J1857">
        <v>806641</v>
      </c>
      <c r="K1857" t="s">
        <v>25</v>
      </c>
      <c r="L1857" t="s">
        <v>2062</v>
      </c>
      <c r="O1857" t="s">
        <v>38</v>
      </c>
      <c r="R1857" t="s">
        <v>2061</v>
      </c>
      <c r="S1857">
        <v>372</v>
      </c>
      <c r="T1857">
        <v>123</v>
      </c>
    </row>
    <row r="1858" spans="1:21" x14ac:dyDescent="0.3">
      <c r="A1858">
        <v>1857</v>
      </c>
      <c r="B1858" t="s">
        <v>20</v>
      </c>
      <c r="C1858" t="s">
        <v>31</v>
      </c>
      <c r="D1858" t="s">
        <v>22</v>
      </c>
      <c r="E1858" t="s">
        <v>23</v>
      </c>
      <c r="F1858" t="s">
        <v>5</v>
      </c>
      <c r="H1858" t="s">
        <v>24</v>
      </c>
      <c r="I1858">
        <v>806634</v>
      </c>
      <c r="J1858">
        <v>806975</v>
      </c>
      <c r="K1858" t="s">
        <v>42</v>
      </c>
      <c r="R1858" t="s">
        <v>2063</v>
      </c>
      <c r="S1858">
        <v>342</v>
      </c>
    </row>
    <row r="1859" spans="1:21" x14ac:dyDescent="0.3">
      <c r="A1859">
        <v>1858</v>
      </c>
      <c r="B1859" t="s">
        <v>28</v>
      </c>
      <c r="C1859" t="s">
        <v>33</v>
      </c>
      <c r="D1859" t="s">
        <v>22</v>
      </c>
      <c r="E1859" t="s">
        <v>23</v>
      </c>
      <c r="F1859" t="s">
        <v>5</v>
      </c>
      <c r="H1859" t="s">
        <v>24</v>
      </c>
      <c r="I1859">
        <v>806634</v>
      </c>
      <c r="J1859">
        <v>806975</v>
      </c>
      <c r="K1859" t="s">
        <v>42</v>
      </c>
      <c r="L1859" t="s">
        <v>2064</v>
      </c>
      <c r="O1859" t="s">
        <v>41</v>
      </c>
      <c r="R1859" t="s">
        <v>2063</v>
      </c>
      <c r="S1859">
        <v>342</v>
      </c>
      <c r="T1859">
        <v>113</v>
      </c>
    </row>
    <row r="1860" spans="1:21" x14ac:dyDescent="0.3">
      <c r="A1860">
        <v>1859</v>
      </c>
      <c r="B1860" t="s">
        <v>20</v>
      </c>
      <c r="C1860" t="s">
        <v>31</v>
      </c>
      <c r="D1860" t="s">
        <v>22</v>
      </c>
      <c r="E1860" t="s">
        <v>23</v>
      </c>
      <c r="F1860" t="s">
        <v>5</v>
      </c>
      <c r="H1860" t="s">
        <v>24</v>
      </c>
      <c r="I1860">
        <v>807017</v>
      </c>
      <c r="J1860">
        <v>807388</v>
      </c>
      <c r="K1860" t="s">
        <v>42</v>
      </c>
      <c r="R1860" t="s">
        <v>2065</v>
      </c>
      <c r="S1860">
        <v>372</v>
      </c>
    </row>
    <row r="1861" spans="1:21" x14ac:dyDescent="0.3">
      <c r="A1861">
        <v>1860</v>
      </c>
      <c r="B1861" t="s">
        <v>28</v>
      </c>
      <c r="C1861" t="s">
        <v>33</v>
      </c>
      <c r="D1861" t="s">
        <v>22</v>
      </c>
      <c r="E1861" t="s">
        <v>23</v>
      </c>
      <c r="F1861" t="s">
        <v>5</v>
      </c>
      <c r="H1861" t="s">
        <v>24</v>
      </c>
      <c r="I1861">
        <v>807017</v>
      </c>
      <c r="J1861">
        <v>807388</v>
      </c>
      <c r="K1861" t="s">
        <v>42</v>
      </c>
      <c r="L1861" t="s">
        <v>2066</v>
      </c>
      <c r="O1861" t="s">
        <v>41</v>
      </c>
      <c r="R1861" t="s">
        <v>2065</v>
      </c>
      <c r="S1861">
        <v>372</v>
      </c>
      <c r="T1861">
        <v>123</v>
      </c>
    </row>
    <row r="1862" spans="1:21" x14ac:dyDescent="0.3">
      <c r="A1862">
        <v>1861</v>
      </c>
      <c r="B1862" t="s">
        <v>20</v>
      </c>
      <c r="C1862" t="s">
        <v>21</v>
      </c>
      <c r="D1862" t="s">
        <v>22</v>
      </c>
      <c r="E1862" t="s">
        <v>23</v>
      </c>
      <c r="F1862" t="s">
        <v>5</v>
      </c>
      <c r="H1862" t="s">
        <v>24</v>
      </c>
      <c r="I1862">
        <v>807487</v>
      </c>
      <c r="J1862">
        <v>808116</v>
      </c>
      <c r="K1862" t="s">
        <v>25</v>
      </c>
      <c r="R1862" t="s">
        <v>2067</v>
      </c>
      <c r="S1862">
        <v>630</v>
      </c>
      <c r="U1862" t="s">
        <v>27</v>
      </c>
    </row>
    <row r="1863" spans="1:21" x14ac:dyDescent="0.3">
      <c r="A1863">
        <v>1862</v>
      </c>
      <c r="B1863" t="s">
        <v>28</v>
      </c>
      <c r="C1863" t="s">
        <v>29</v>
      </c>
      <c r="D1863" t="s">
        <v>22</v>
      </c>
      <c r="E1863" t="s">
        <v>23</v>
      </c>
      <c r="F1863" t="s">
        <v>5</v>
      </c>
      <c r="H1863" t="s">
        <v>24</v>
      </c>
      <c r="I1863">
        <v>807487</v>
      </c>
      <c r="J1863">
        <v>808116</v>
      </c>
      <c r="K1863" t="s">
        <v>25</v>
      </c>
      <c r="O1863" t="s">
        <v>1470</v>
      </c>
      <c r="R1863" t="s">
        <v>2067</v>
      </c>
      <c r="S1863">
        <v>630</v>
      </c>
      <c r="U1863" t="s">
        <v>27</v>
      </c>
    </row>
    <row r="1864" spans="1:21" x14ac:dyDescent="0.3">
      <c r="A1864">
        <v>1863</v>
      </c>
      <c r="B1864" t="s">
        <v>20</v>
      </c>
      <c r="C1864" t="s">
        <v>31</v>
      </c>
      <c r="D1864" t="s">
        <v>22</v>
      </c>
      <c r="E1864" t="s">
        <v>23</v>
      </c>
      <c r="F1864" t="s">
        <v>5</v>
      </c>
      <c r="H1864" t="s">
        <v>24</v>
      </c>
      <c r="I1864">
        <v>808144</v>
      </c>
      <c r="J1864">
        <v>809487</v>
      </c>
      <c r="K1864" t="s">
        <v>25</v>
      </c>
      <c r="R1864" t="s">
        <v>2068</v>
      </c>
      <c r="S1864">
        <v>1344</v>
      </c>
    </row>
    <row r="1865" spans="1:21" x14ac:dyDescent="0.3">
      <c r="A1865">
        <v>1864</v>
      </c>
      <c r="B1865" t="s">
        <v>28</v>
      </c>
      <c r="C1865" t="s">
        <v>33</v>
      </c>
      <c r="D1865" t="s">
        <v>22</v>
      </c>
      <c r="E1865" t="s">
        <v>23</v>
      </c>
      <c r="F1865" t="s">
        <v>5</v>
      </c>
      <c r="H1865" t="s">
        <v>24</v>
      </c>
      <c r="I1865">
        <v>808144</v>
      </c>
      <c r="J1865">
        <v>809487</v>
      </c>
      <c r="K1865" t="s">
        <v>25</v>
      </c>
      <c r="L1865" t="s">
        <v>2069</v>
      </c>
      <c r="O1865" t="s">
        <v>41</v>
      </c>
      <c r="R1865" t="s">
        <v>2068</v>
      </c>
      <c r="S1865">
        <v>1344</v>
      </c>
      <c r="T1865">
        <v>447</v>
      </c>
    </row>
    <row r="1866" spans="1:21" x14ac:dyDescent="0.3">
      <c r="A1866">
        <v>1865</v>
      </c>
      <c r="B1866" t="s">
        <v>20</v>
      </c>
      <c r="C1866" t="s">
        <v>21</v>
      </c>
      <c r="D1866" t="s">
        <v>22</v>
      </c>
      <c r="E1866" t="s">
        <v>23</v>
      </c>
      <c r="F1866" t="s">
        <v>5</v>
      </c>
      <c r="H1866" t="s">
        <v>24</v>
      </c>
      <c r="I1866">
        <v>809519</v>
      </c>
      <c r="J1866">
        <v>810100</v>
      </c>
      <c r="K1866" t="s">
        <v>25</v>
      </c>
      <c r="R1866" t="s">
        <v>2070</v>
      </c>
      <c r="S1866">
        <v>582</v>
      </c>
      <c r="U1866" t="s">
        <v>27</v>
      </c>
    </row>
    <row r="1867" spans="1:21" x14ac:dyDescent="0.3">
      <c r="A1867">
        <v>1866</v>
      </c>
      <c r="B1867" t="s">
        <v>28</v>
      </c>
      <c r="C1867" t="s">
        <v>29</v>
      </c>
      <c r="D1867" t="s">
        <v>22</v>
      </c>
      <c r="E1867" t="s">
        <v>23</v>
      </c>
      <c r="F1867" t="s">
        <v>5</v>
      </c>
      <c r="H1867" t="s">
        <v>24</v>
      </c>
      <c r="I1867">
        <v>809519</v>
      </c>
      <c r="J1867">
        <v>810100</v>
      </c>
      <c r="K1867" t="s">
        <v>25</v>
      </c>
      <c r="O1867" t="s">
        <v>1470</v>
      </c>
      <c r="R1867" t="s">
        <v>2070</v>
      </c>
      <c r="S1867">
        <v>582</v>
      </c>
      <c r="U1867" t="s">
        <v>27</v>
      </c>
    </row>
    <row r="1868" spans="1:21" x14ac:dyDescent="0.3">
      <c r="A1868">
        <v>1867</v>
      </c>
      <c r="B1868" t="s">
        <v>20</v>
      </c>
      <c r="C1868" t="s">
        <v>31</v>
      </c>
      <c r="D1868" t="s">
        <v>22</v>
      </c>
      <c r="E1868" t="s">
        <v>23</v>
      </c>
      <c r="F1868" t="s">
        <v>5</v>
      </c>
      <c r="H1868" t="s">
        <v>24</v>
      </c>
      <c r="I1868">
        <v>810128</v>
      </c>
      <c r="J1868">
        <v>811336</v>
      </c>
      <c r="K1868" t="s">
        <v>42</v>
      </c>
      <c r="R1868" t="s">
        <v>2071</v>
      </c>
      <c r="S1868">
        <v>1209</v>
      </c>
    </row>
    <row r="1869" spans="1:21" x14ac:dyDescent="0.3">
      <c r="A1869">
        <v>1868</v>
      </c>
      <c r="B1869" t="s">
        <v>28</v>
      </c>
      <c r="C1869" t="s">
        <v>33</v>
      </c>
      <c r="D1869" t="s">
        <v>22</v>
      </c>
      <c r="E1869" t="s">
        <v>23</v>
      </c>
      <c r="F1869" t="s">
        <v>5</v>
      </c>
      <c r="H1869" t="s">
        <v>24</v>
      </c>
      <c r="I1869">
        <v>810128</v>
      </c>
      <c r="J1869">
        <v>811336</v>
      </c>
      <c r="K1869" t="s">
        <v>42</v>
      </c>
      <c r="L1869" t="s">
        <v>2072</v>
      </c>
      <c r="O1869" t="s">
        <v>2073</v>
      </c>
      <c r="R1869" t="s">
        <v>2071</v>
      </c>
      <c r="S1869">
        <v>1209</v>
      </c>
      <c r="T1869">
        <v>402</v>
      </c>
    </row>
    <row r="1870" spans="1:21" x14ac:dyDescent="0.3">
      <c r="A1870">
        <v>1869</v>
      </c>
      <c r="B1870" t="s">
        <v>20</v>
      </c>
      <c r="C1870" t="s">
        <v>31</v>
      </c>
      <c r="D1870" t="s">
        <v>22</v>
      </c>
      <c r="E1870" t="s">
        <v>23</v>
      </c>
      <c r="F1870" t="s">
        <v>5</v>
      </c>
      <c r="H1870" t="s">
        <v>24</v>
      </c>
      <c r="I1870">
        <v>811333</v>
      </c>
      <c r="J1870">
        <v>812181</v>
      </c>
      <c r="K1870" t="s">
        <v>42</v>
      </c>
      <c r="R1870" t="s">
        <v>2074</v>
      </c>
      <c r="S1870">
        <v>849</v>
      </c>
    </row>
    <row r="1871" spans="1:21" x14ac:dyDescent="0.3">
      <c r="A1871">
        <v>1870</v>
      </c>
      <c r="B1871" t="s">
        <v>28</v>
      </c>
      <c r="C1871" t="s">
        <v>33</v>
      </c>
      <c r="D1871" t="s">
        <v>22</v>
      </c>
      <c r="E1871" t="s">
        <v>23</v>
      </c>
      <c r="F1871" t="s">
        <v>5</v>
      </c>
      <c r="H1871" t="s">
        <v>24</v>
      </c>
      <c r="I1871">
        <v>811333</v>
      </c>
      <c r="J1871">
        <v>812181</v>
      </c>
      <c r="K1871" t="s">
        <v>42</v>
      </c>
      <c r="L1871" t="s">
        <v>2075</v>
      </c>
      <c r="O1871" t="s">
        <v>2076</v>
      </c>
      <c r="R1871" t="s">
        <v>2074</v>
      </c>
      <c r="S1871">
        <v>849</v>
      </c>
      <c r="T1871">
        <v>282</v>
      </c>
    </row>
    <row r="1872" spans="1:21" x14ac:dyDescent="0.3">
      <c r="A1872">
        <v>1871</v>
      </c>
      <c r="B1872" t="s">
        <v>20</v>
      </c>
      <c r="C1872" t="s">
        <v>31</v>
      </c>
      <c r="D1872" t="s">
        <v>22</v>
      </c>
      <c r="E1872" t="s">
        <v>23</v>
      </c>
      <c r="F1872" t="s">
        <v>5</v>
      </c>
      <c r="H1872" t="s">
        <v>24</v>
      </c>
      <c r="I1872">
        <v>812344</v>
      </c>
      <c r="J1872">
        <v>813426</v>
      </c>
      <c r="K1872" t="s">
        <v>25</v>
      </c>
      <c r="R1872" t="s">
        <v>2077</v>
      </c>
      <c r="S1872">
        <v>1083</v>
      </c>
    </row>
    <row r="1873" spans="1:20" x14ac:dyDescent="0.3">
      <c r="A1873">
        <v>1872</v>
      </c>
      <c r="B1873" t="s">
        <v>28</v>
      </c>
      <c r="C1873" t="s">
        <v>33</v>
      </c>
      <c r="D1873" t="s">
        <v>22</v>
      </c>
      <c r="E1873" t="s">
        <v>23</v>
      </c>
      <c r="F1873" t="s">
        <v>5</v>
      </c>
      <c r="H1873" t="s">
        <v>24</v>
      </c>
      <c r="I1873">
        <v>812344</v>
      </c>
      <c r="J1873">
        <v>813426</v>
      </c>
      <c r="K1873" t="s">
        <v>25</v>
      </c>
      <c r="L1873" t="s">
        <v>2078</v>
      </c>
      <c r="O1873" t="s">
        <v>2079</v>
      </c>
      <c r="R1873" t="s">
        <v>2077</v>
      </c>
      <c r="S1873">
        <v>1083</v>
      </c>
      <c r="T1873">
        <v>360</v>
      </c>
    </row>
    <row r="1874" spans="1:20" x14ac:dyDescent="0.3">
      <c r="A1874">
        <v>1873</v>
      </c>
      <c r="B1874" t="s">
        <v>20</v>
      </c>
      <c r="C1874" t="s">
        <v>31</v>
      </c>
      <c r="D1874" t="s">
        <v>22</v>
      </c>
      <c r="E1874" t="s">
        <v>23</v>
      </c>
      <c r="F1874" t="s">
        <v>5</v>
      </c>
      <c r="H1874" t="s">
        <v>24</v>
      </c>
      <c r="I1874">
        <v>813431</v>
      </c>
      <c r="J1874">
        <v>814114</v>
      </c>
      <c r="K1874" t="s">
        <v>25</v>
      </c>
      <c r="R1874" t="s">
        <v>2080</v>
      </c>
      <c r="S1874">
        <v>684</v>
      </c>
    </row>
    <row r="1875" spans="1:20" x14ac:dyDescent="0.3">
      <c r="A1875">
        <v>1874</v>
      </c>
      <c r="B1875" t="s">
        <v>28</v>
      </c>
      <c r="C1875" t="s">
        <v>33</v>
      </c>
      <c r="D1875" t="s">
        <v>22</v>
      </c>
      <c r="E1875" t="s">
        <v>23</v>
      </c>
      <c r="F1875" t="s">
        <v>5</v>
      </c>
      <c r="H1875" t="s">
        <v>24</v>
      </c>
      <c r="I1875">
        <v>813431</v>
      </c>
      <c r="J1875">
        <v>814114</v>
      </c>
      <c r="K1875" t="s">
        <v>25</v>
      </c>
      <c r="L1875" t="s">
        <v>2081</v>
      </c>
      <c r="O1875" t="s">
        <v>2082</v>
      </c>
      <c r="R1875" t="s">
        <v>2080</v>
      </c>
      <c r="S1875">
        <v>684</v>
      </c>
      <c r="T1875">
        <v>227</v>
      </c>
    </row>
    <row r="1876" spans="1:20" x14ac:dyDescent="0.3">
      <c r="A1876">
        <v>1875</v>
      </c>
      <c r="B1876" t="s">
        <v>20</v>
      </c>
      <c r="C1876" t="s">
        <v>31</v>
      </c>
      <c r="D1876" t="s">
        <v>22</v>
      </c>
      <c r="E1876" t="s">
        <v>23</v>
      </c>
      <c r="F1876" t="s">
        <v>5</v>
      </c>
      <c r="H1876" t="s">
        <v>24</v>
      </c>
      <c r="I1876">
        <v>814118</v>
      </c>
      <c r="J1876">
        <v>815545</v>
      </c>
      <c r="K1876" t="s">
        <v>42</v>
      </c>
      <c r="R1876" t="s">
        <v>2083</v>
      </c>
      <c r="S1876">
        <v>1428</v>
      </c>
    </row>
    <row r="1877" spans="1:20" x14ac:dyDescent="0.3">
      <c r="A1877">
        <v>1876</v>
      </c>
      <c r="B1877" t="s">
        <v>28</v>
      </c>
      <c r="C1877" t="s">
        <v>33</v>
      </c>
      <c r="D1877" t="s">
        <v>22</v>
      </c>
      <c r="E1877" t="s">
        <v>23</v>
      </c>
      <c r="F1877" t="s">
        <v>5</v>
      </c>
      <c r="H1877" t="s">
        <v>24</v>
      </c>
      <c r="I1877">
        <v>814118</v>
      </c>
      <c r="J1877">
        <v>815545</v>
      </c>
      <c r="K1877" t="s">
        <v>42</v>
      </c>
      <c r="L1877" t="s">
        <v>2084</v>
      </c>
      <c r="O1877" t="s">
        <v>2085</v>
      </c>
      <c r="R1877" t="s">
        <v>2083</v>
      </c>
      <c r="S1877">
        <v>1428</v>
      </c>
      <c r="T1877">
        <v>475</v>
      </c>
    </row>
    <row r="1878" spans="1:20" x14ac:dyDescent="0.3">
      <c r="A1878">
        <v>1877</v>
      </c>
      <c r="B1878" t="s">
        <v>20</v>
      </c>
      <c r="C1878" t="s">
        <v>31</v>
      </c>
      <c r="D1878" t="s">
        <v>22</v>
      </c>
      <c r="E1878" t="s">
        <v>23</v>
      </c>
      <c r="F1878" t="s">
        <v>5</v>
      </c>
      <c r="H1878" t="s">
        <v>24</v>
      </c>
      <c r="I1878">
        <v>815526</v>
      </c>
      <c r="J1878">
        <v>815993</v>
      </c>
      <c r="K1878" t="s">
        <v>25</v>
      </c>
      <c r="R1878" t="s">
        <v>2086</v>
      </c>
      <c r="S1878">
        <v>468</v>
      </c>
    </row>
    <row r="1879" spans="1:20" x14ac:dyDescent="0.3">
      <c r="A1879">
        <v>1878</v>
      </c>
      <c r="B1879" t="s">
        <v>28</v>
      </c>
      <c r="C1879" t="s">
        <v>33</v>
      </c>
      <c r="D1879" t="s">
        <v>22</v>
      </c>
      <c r="E1879" t="s">
        <v>23</v>
      </c>
      <c r="F1879" t="s">
        <v>5</v>
      </c>
      <c r="H1879" t="s">
        <v>24</v>
      </c>
      <c r="I1879">
        <v>815526</v>
      </c>
      <c r="J1879">
        <v>815993</v>
      </c>
      <c r="K1879" t="s">
        <v>25</v>
      </c>
      <c r="L1879" t="s">
        <v>2087</v>
      </c>
      <c r="O1879" t="s">
        <v>38</v>
      </c>
      <c r="R1879" t="s">
        <v>2086</v>
      </c>
      <c r="S1879">
        <v>468</v>
      </c>
      <c r="T1879">
        <v>155</v>
      </c>
    </row>
    <row r="1880" spans="1:20" x14ac:dyDescent="0.3">
      <c r="A1880">
        <v>1879</v>
      </c>
      <c r="B1880" t="s">
        <v>20</v>
      </c>
      <c r="C1880" t="s">
        <v>31</v>
      </c>
      <c r="D1880" t="s">
        <v>22</v>
      </c>
      <c r="E1880" t="s">
        <v>23</v>
      </c>
      <c r="F1880" t="s">
        <v>5</v>
      </c>
      <c r="H1880" t="s">
        <v>24</v>
      </c>
      <c r="I1880">
        <v>816055</v>
      </c>
      <c r="J1880">
        <v>816372</v>
      </c>
      <c r="K1880" t="s">
        <v>42</v>
      </c>
      <c r="R1880" t="s">
        <v>2088</v>
      </c>
      <c r="S1880">
        <v>318</v>
      </c>
    </row>
    <row r="1881" spans="1:20" x14ac:dyDescent="0.3">
      <c r="A1881">
        <v>1880</v>
      </c>
      <c r="B1881" t="s">
        <v>28</v>
      </c>
      <c r="C1881" t="s">
        <v>33</v>
      </c>
      <c r="D1881" t="s">
        <v>22</v>
      </c>
      <c r="E1881" t="s">
        <v>23</v>
      </c>
      <c r="F1881" t="s">
        <v>5</v>
      </c>
      <c r="H1881" t="s">
        <v>24</v>
      </c>
      <c r="I1881">
        <v>816055</v>
      </c>
      <c r="J1881">
        <v>816372</v>
      </c>
      <c r="K1881" t="s">
        <v>42</v>
      </c>
      <c r="L1881" t="s">
        <v>2089</v>
      </c>
      <c r="O1881" t="s">
        <v>38</v>
      </c>
      <c r="R1881" t="s">
        <v>2088</v>
      </c>
      <c r="S1881">
        <v>318</v>
      </c>
      <c r="T1881">
        <v>105</v>
      </c>
    </row>
    <row r="1882" spans="1:20" x14ac:dyDescent="0.3">
      <c r="A1882">
        <v>1881</v>
      </c>
      <c r="B1882" t="s">
        <v>20</v>
      </c>
      <c r="C1882" t="s">
        <v>31</v>
      </c>
      <c r="D1882" t="s">
        <v>22</v>
      </c>
      <c r="E1882" t="s">
        <v>23</v>
      </c>
      <c r="F1882" t="s">
        <v>5</v>
      </c>
      <c r="H1882" t="s">
        <v>24</v>
      </c>
      <c r="I1882">
        <v>816445</v>
      </c>
      <c r="J1882">
        <v>816783</v>
      </c>
      <c r="K1882" t="s">
        <v>42</v>
      </c>
      <c r="R1882" t="s">
        <v>2090</v>
      </c>
      <c r="S1882">
        <v>339</v>
      </c>
    </row>
    <row r="1883" spans="1:20" x14ac:dyDescent="0.3">
      <c r="A1883">
        <v>1882</v>
      </c>
      <c r="B1883" t="s">
        <v>28</v>
      </c>
      <c r="C1883" t="s">
        <v>33</v>
      </c>
      <c r="D1883" t="s">
        <v>22</v>
      </c>
      <c r="E1883" t="s">
        <v>23</v>
      </c>
      <c r="F1883" t="s">
        <v>5</v>
      </c>
      <c r="H1883" t="s">
        <v>24</v>
      </c>
      <c r="I1883">
        <v>816445</v>
      </c>
      <c r="J1883">
        <v>816783</v>
      </c>
      <c r="K1883" t="s">
        <v>42</v>
      </c>
      <c r="L1883" t="s">
        <v>2091</v>
      </c>
      <c r="O1883" t="s">
        <v>2092</v>
      </c>
      <c r="R1883" t="s">
        <v>2090</v>
      </c>
      <c r="S1883">
        <v>339</v>
      </c>
      <c r="T1883">
        <v>112</v>
      </c>
    </row>
    <row r="1884" spans="1:20" x14ac:dyDescent="0.3">
      <c r="A1884">
        <v>1883</v>
      </c>
      <c r="B1884" t="s">
        <v>20</v>
      </c>
      <c r="C1884" t="s">
        <v>31</v>
      </c>
      <c r="D1884" t="s">
        <v>22</v>
      </c>
      <c r="E1884" t="s">
        <v>23</v>
      </c>
      <c r="F1884" t="s">
        <v>5</v>
      </c>
      <c r="H1884" t="s">
        <v>24</v>
      </c>
      <c r="I1884">
        <v>816810</v>
      </c>
      <c r="J1884">
        <v>817040</v>
      </c>
      <c r="K1884" t="s">
        <v>42</v>
      </c>
      <c r="R1884" t="s">
        <v>2093</v>
      </c>
      <c r="S1884">
        <v>231</v>
      </c>
    </row>
    <row r="1885" spans="1:20" x14ac:dyDescent="0.3">
      <c r="A1885">
        <v>1884</v>
      </c>
      <c r="B1885" t="s">
        <v>28</v>
      </c>
      <c r="C1885" t="s">
        <v>33</v>
      </c>
      <c r="D1885" t="s">
        <v>22</v>
      </c>
      <c r="E1885" t="s">
        <v>23</v>
      </c>
      <c r="F1885" t="s">
        <v>5</v>
      </c>
      <c r="H1885" t="s">
        <v>24</v>
      </c>
      <c r="I1885">
        <v>816810</v>
      </c>
      <c r="J1885">
        <v>817040</v>
      </c>
      <c r="K1885" t="s">
        <v>42</v>
      </c>
      <c r="L1885" t="s">
        <v>2094</v>
      </c>
      <c r="O1885" t="s">
        <v>2095</v>
      </c>
      <c r="R1885" t="s">
        <v>2093</v>
      </c>
      <c r="S1885">
        <v>231</v>
      </c>
      <c r="T1885">
        <v>76</v>
      </c>
    </row>
    <row r="1886" spans="1:20" x14ac:dyDescent="0.3">
      <c r="A1886">
        <v>1885</v>
      </c>
      <c r="B1886" t="s">
        <v>20</v>
      </c>
      <c r="C1886" t="s">
        <v>31</v>
      </c>
      <c r="D1886" t="s">
        <v>22</v>
      </c>
      <c r="E1886" t="s">
        <v>23</v>
      </c>
      <c r="F1886" t="s">
        <v>5</v>
      </c>
      <c r="H1886" t="s">
        <v>24</v>
      </c>
      <c r="I1886">
        <v>817068</v>
      </c>
      <c r="J1886">
        <v>819272</v>
      </c>
      <c r="K1886" t="s">
        <v>42</v>
      </c>
      <c r="R1886" t="s">
        <v>2096</v>
      </c>
      <c r="S1886">
        <v>2205</v>
      </c>
    </row>
    <row r="1887" spans="1:20" x14ac:dyDescent="0.3">
      <c r="A1887">
        <v>1886</v>
      </c>
      <c r="B1887" t="s">
        <v>28</v>
      </c>
      <c r="C1887" t="s">
        <v>33</v>
      </c>
      <c r="D1887" t="s">
        <v>22</v>
      </c>
      <c r="E1887" t="s">
        <v>23</v>
      </c>
      <c r="F1887" t="s">
        <v>5</v>
      </c>
      <c r="H1887" t="s">
        <v>24</v>
      </c>
      <c r="I1887">
        <v>817068</v>
      </c>
      <c r="J1887">
        <v>819272</v>
      </c>
      <c r="K1887" t="s">
        <v>42</v>
      </c>
      <c r="L1887" t="s">
        <v>2097</v>
      </c>
      <c r="O1887" t="s">
        <v>2098</v>
      </c>
      <c r="R1887" t="s">
        <v>2096</v>
      </c>
      <c r="S1887">
        <v>2205</v>
      </c>
      <c r="T1887">
        <v>734</v>
      </c>
    </row>
    <row r="1888" spans="1:20" x14ac:dyDescent="0.3">
      <c r="A1888">
        <v>1887</v>
      </c>
      <c r="B1888" t="s">
        <v>20</v>
      </c>
      <c r="C1888" t="s">
        <v>31</v>
      </c>
      <c r="D1888" t="s">
        <v>22</v>
      </c>
      <c r="E1888" t="s">
        <v>23</v>
      </c>
      <c r="F1888" t="s">
        <v>5</v>
      </c>
      <c r="H1888" t="s">
        <v>24</v>
      </c>
      <c r="I1888">
        <v>819269</v>
      </c>
      <c r="J1888">
        <v>819970</v>
      </c>
      <c r="K1888" t="s">
        <v>42</v>
      </c>
      <c r="R1888" t="s">
        <v>2099</v>
      </c>
      <c r="S1888">
        <v>702</v>
      </c>
    </row>
    <row r="1889" spans="1:20" x14ac:dyDescent="0.3">
      <c r="A1889">
        <v>1888</v>
      </c>
      <c r="B1889" t="s">
        <v>28</v>
      </c>
      <c r="C1889" t="s">
        <v>33</v>
      </c>
      <c r="D1889" t="s">
        <v>22</v>
      </c>
      <c r="E1889" t="s">
        <v>23</v>
      </c>
      <c r="F1889" t="s">
        <v>5</v>
      </c>
      <c r="H1889" t="s">
        <v>24</v>
      </c>
      <c r="I1889">
        <v>819269</v>
      </c>
      <c r="J1889">
        <v>819970</v>
      </c>
      <c r="K1889" t="s">
        <v>42</v>
      </c>
      <c r="L1889" t="s">
        <v>2100</v>
      </c>
      <c r="O1889" t="s">
        <v>2101</v>
      </c>
      <c r="R1889" t="s">
        <v>2099</v>
      </c>
      <c r="S1889">
        <v>702</v>
      </c>
      <c r="T1889">
        <v>233</v>
      </c>
    </row>
    <row r="1890" spans="1:20" x14ac:dyDescent="0.3">
      <c r="A1890">
        <v>1889</v>
      </c>
      <c r="B1890" t="s">
        <v>20</v>
      </c>
      <c r="C1890" t="s">
        <v>31</v>
      </c>
      <c r="D1890" t="s">
        <v>22</v>
      </c>
      <c r="E1890" t="s">
        <v>23</v>
      </c>
      <c r="F1890" t="s">
        <v>5</v>
      </c>
      <c r="H1890" t="s">
        <v>24</v>
      </c>
      <c r="I1890">
        <v>819967</v>
      </c>
      <c r="J1890">
        <v>820338</v>
      </c>
      <c r="K1890" t="s">
        <v>42</v>
      </c>
      <c r="R1890" t="s">
        <v>2102</v>
      </c>
      <c r="S1890">
        <v>372</v>
      </c>
    </row>
    <row r="1891" spans="1:20" x14ac:dyDescent="0.3">
      <c r="A1891">
        <v>1890</v>
      </c>
      <c r="B1891" t="s">
        <v>28</v>
      </c>
      <c r="C1891" t="s">
        <v>33</v>
      </c>
      <c r="D1891" t="s">
        <v>22</v>
      </c>
      <c r="E1891" t="s">
        <v>23</v>
      </c>
      <c r="F1891" t="s">
        <v>5</v>
      </c>
      <c r="H1891" t="s">
        <v>24</v>
      </c>
      <c r="I1891">
        <v>819967</v>
      </c>
      <c r="J1891">
        <v>820338</v>
      </c>
      <c r="K1891" t="s">
        <v>42</v>
      </c>
      <c r="L1891" t="s">
        <v>2103</v>
      </c>
      <c r="O1891" t="s">
        <v>38</v>
      </c>
      <c r="R1891" t="s">
        <v>2102</v>
      </c>
      <c r="S1891">
        <v>372</v>
      </c>
      <c r="T1891">
        <v>123</v>
      </c>
    </row>
    <row r="1892" spans="1:20" x14ac:dyDescent="0.3">
      <c r="A1892">
        <v>1891</v>
      </c>
      <c r="B1892" t="s">
        <v>20</v>
      </c>
      <c r="C1892" t="s">
        <v>31</v>
      </c>
      <c r="D1892" t="s">
        <v>22</v>
      </c>
      <c r="E1892" t="s">
        <v>23</v>
      </c>
      <c r="F1892" t="s">
        <v>5</v>
      </c>
      <c r="H1892" t="s">
        <v>24</v>
      </c>
      <c r="I1892">
        <v>820335</v>
      </c>
      <c r="J1892">
        <v>820577</v>
      </c>
      <c r="K1892" t="s">
        <v>42</v>
      </c>
      <c r="R1892" t="s">
        <v>2104</v>
      </c>
      <c r="S1892">
        <v>243</v>
      </c>
    </row>
    <row r="1893" spans="1:20" x14ac:dyDescent="0.3">
      <c r="A1893">
        <v>1892</v>
      </c>
      <c r="B1893" t="s">
        <v>28</v>
      </c>
      <c r="C1893" t="s">
        <v>33</v>
      </c>
      <c r="D1893" t="s">
        <v>22</v>
      </c>
      <c r="E1893" t="s">
        <v>23</v>
      </c>
      <c r="F1893" t="s">
        <v>5</v>
      </c>
      <c r="H1893" t="s">
        <v>24</v>
      </c>
      <c r="I1893">
        <v>820335</v>
      </c>
      <c r="J1893">
        <v>820577</v>
      </c>
      <c r="K1893" t="s">
        <v>42</v>
      </c>
      <c r="L1893" t="s">
        <v>2105</v>
      </c>
      <c r="O1893" t="s">
        <v>2106</v>
      </c>
      <c r="R1893" t="s">
        <v>2104</v>
      </c>
      <c r="S1893">
        <v>243</v>
      </c>
      <c r="T1893">
        <v>80</v>
      </c>
    </row>
    <row r="1894" spans="1:20" x14ac:dyDescent="0.3">
      <c r="A1894">
        <v>1893</v>
      </c>
      <c r="B1894" t="s">
        <v>20</v>
      </c>
      <c r="C1894" t="s">
        <v>31</v>
      </c>
      <c r="D1894" t="s">
        <v>22</v>
      </c>
      <c r="E1894" t="s">
        <v>23</v>
      </c>
      <c r="F1894" t="s">
        <v>5</v>
      </c>
      <c r="H1894" t="s">
        <v>24</v>
      </c>
      <c r="I1894">
        <v>820606</v>
      </c>
      <c r="J1894">
        <v>821373</v>
      </c>
      <c r="K1894" t="s">
        <v>42</v>
      </c>
      <c r="R1894" t="s">
        <v>2107</v>
      </c>
      <c r="S1894">
        <v>768</v>
      </c>
    </row>
    <row r="1895" spans="1:20" x14ac:dyDescent="0.3">
      <c r="A1895">
        <v>1894</v>
      </c>
      <c r="B1895" t="s">
        <v>28</v>
      </c>
      <c r="C1895" t="s">
        <v>33</v>
      </c>
      <c r="D1895" t="s">
        <v>22</v>
      </c>
      <c r="E1895" t="s">
        <v>23</v>
      </c>
      <c r="F1895" t="s">
        <v>5</v>
      </c>
      <c r="H1895" t="s">
        <v>24</v>
      </c>
      <c r="I1895">
        <v>820606</v>
      </c>
      <c r="J1895">
        <v>821373</v>
      </c>
      <c r="K1895" t="s">
        <v>42</v>
      </c>
      <c r="L1895" t="s">
        <v>2108</v>
      </c>
      <c r="O1895" t="s">
        <v>2109</v>
      </c>
      <c r="R1895" t="s">
        <v>2107</v>
      </c>
      <c r="S1895">
        <v>768</v>
      </c>
      <c r="T1895">
        <v>255</v>
      </c>
    </row>
    <row r="1896" spans="1:20" x14ac:dyDescent="0.3">
      <c r="A1896">
        <v>1895</v>
      </c>
      <c r="B1896" t="s">
        <v>20</v>
      </c>
      <c r="C1896" t="s">
        <v>31</v>
      </c>
      <c r="D1896" t="s">
        <v>22</v>
      </c>
      <c r="E1896" t="s">
        <v>23</v>
      </c>
      <c r="F1896" t="s">
        <v>5</v>
      </c>
      <c r="H1896" t="s">
        <v>24</v>
      </c>
      <c r="I1896">
        <v>821529</v>
      </c>
      <c r="J1896">
        <v>822878</v>
      </c>
      <c r="K1896" t="s">
        <v>42</v>
      </c>
      <c r="R1896" t="s">
        <v>2110</v>
      </c>
      <c r="S1896">
        <v>1350</v>
      </c>
    </row>
    <row r="1897" spans="1:20" x14ac:dyDescent="0.3">
      <c r="A1897">
        <v>1896</v>
      </c>
      <c r="B1897" t="s">
        <v>28</v>
      </c>
      <c r="C1897" t="s">
        <v>33</v>
      </c>
      <c r="D1897" t="s">
        <v>22</v>
      </c>
      <c r="E1897" t="s">
        <v>23</v>
      </c>
      <c r="F1897" t="s">
        <v>5</v>
      </c>
      <c r="H1897" t="s">
        <v>24</v>
      </c>
      <c r="I1897">
        <v>821529</v>
      </c>
      <c r="J1897">
        <v>822878</v>
      </c>
      <c r="K1897" t="s">
        <v>42</v>
      </c>
      <c r="L1897" t="s">
        <v>2111</v>
      </c>
      <c r="O1897" t="s">
        <v>2112</v>
      </c>
      <c r="R1897" t="s">
        <v>2110</v>
      </c>
      <c r="S1897">
        <v>1350</v>
      </c>
      <c r="T1897">
        <v>449</v>
      </c>
    </row>
    <row r="1898" spans="1:20" x14ac:dyDescent="0.3">
      <c r="A1898">
        <v>1897</v>
      </c>
      <c r="B1898" t="s">
        <v>20</v>
      </c>
      <c r="C1898" t="s">
        <v>31</v>
      </c>
      <c r="D1898" t="s">
        <v>22</v>
      </c>
      <c r="E1898" t="s">
        <v>23</v>
      </c>
      <c r="F1898" t="s">
        <v>5</v>
      </c>
      <c r="H1898" t="s">
        <v>24</v>
      </c>
      <c r="I1898">
        <v>823050</v>
      </c>
      <c r="J1898">
        <v>823661</v>
      </c>
      <c r="K1898" t="s">
        <v>25</v>
      </c>
      <c r="R1898" t="s">
        <v>2113</v>
      </c>
      <c r="S1898">
        <v>612</v>
      </c>
    </row>
    <row r="1899" spans="1:20" x14ac:dyDescent="0.3">
      <c r="A1899">
        <v>1898</v>
      </c>
      <c r="B1899" t="s">
        <v>28</v>
      </c>
      <c r="C1899" t="s">
        <v>33</v>
      </c>
      <c r="D1899" t="s">
        <v>22</v>
      </c>
      <c r="E1899" t="s">
        <v>23</v>
      </c>
      <c r="F1899" t="s">
        <v>5</v>
      </c>
      <c r="H1899" t="s">
        <v>24</v>
      </c>
      <c r="I1899">
        <v>823050</v>
      </c>
      <c r="J1899">
        <v>823661</v>
      </c>
      <c r="K1899" t="s">
        <v>25</v>
      </c>
      <c r="L1899" t="s">
        <v>2114</v>
      </c>
      <c r="O1899" t="s">
        <v>38</v>
      </c>
      <c r="R1899" t="s">
        <v>2113</v>
      </c>
      <c r="S1899">
        <v>612</v>
      </c>
      <c r="T1899">
        <v>203</v>
      </c>
    </row>
    <row r="1900" spans="1:20" x14ac:dyDescent="0.3">
      <c r="A1900">
        <v>1899</v>
      </c>
      <c r="B1900" t="s">
        <v>20</v>
      </c>
      <c r="C1900" t="s">
        <v>31</v>
      </c>
      <c r="D1900" t="s">
        <v>22</v>
      </c>
      <c r="E1900" t="s">
        <v>23</v>
      </c>
      <c r="F1900" t="s">
        <v>5</v>
      </c>
      <c r="H1900" t="s">
        <v>24</v>
      </c>
      <c r="I1900">
        <v>823720</v>
      </c>
      <c r="J1900">
        <v>825696</v>
      </c>
      <c r="K1900" t="s">
        <v>25</v>
      </c>
      <c r="R1900" t="s">
        <v>2115</v>
      </c>
      <c r="S1900">
        <v>1977</v>
      </c>
    </row>
    <row r="1901" spans="1:20" x14ac:dyDescent="0.3">
      <c r="A1901">
        <v>1900</v>
      </c>
      <c r="B1901" t="s">
        <v>28</v>
      </c>
      <c r="C1901" t="s">
        <v>33</v>
      </c>
      <c r="D1901" t="s">
        <v>22</v>
      </c>
      <c r="E1901" t="s">
        <v>23</v>
      </c>
      <c r="F1901" t="s">
        <v>5</v>
      </c>
      <c r="H1901" t="s">
        <v>24</v>
      </c>
      <c r="I1901">
        <v>823720</v>
      </c>
      <c r="J1901">
        <v>825696</v>
      </c>
      <c r="K1901" t="s">
        <v>25</v>
      </c>
      <c r="L1901" t="s">
        <v>2116</v>
      </c>
      <c r="O1901" t="s">
        <v>2117</v>
      </c>
      <c r="R1901" t="s">
        <v>2115</v>
      </c>
      <c r="S1901">
        <v>1977</v>
      </c>
      <c r="T1901">
        <v>658</v>
      </c>
    </row>
    <row r="1902" spans="1:20" x14ac:dyDescent="0.3">
      <c r="A1902">
        <v>1901</v>
      </c>
      <c r="B1902" t="s">
        <v>20</v>
      </c>
      <c r="C1902" t="s">
        <v>31</v>
      </c>
      <c r="D1902" t="s">
        <v>22</v>
      </c>
      <c r="E1902" t="s">
        <v>23</v>
      </c>
      <c r="F1902" t="s">
        <v>5</v>
      </c>
      <c r="H1902" t="s">
        <v>24</v>
      </c>
      <c r="I1902">
        <v>825698</v>
      </c>
      <c r="J1902">
        <v>826174</v>
      </c>
      <c r="K1902" t="s">
        <v>25</v>
      </c>
      <c r="R1902" t="s">
        <v>2118</v>
      </c>
      <c r="S1902">
        <v>477</v>
      </c>
    </row>
    <row r="1903" spans="1:20" x14ac:dyDescent="0.3">
      <c r="A1903">
        <v>1902</v>
      </c>
      <c r="B1903" t="s">
        <v>28</v>
      </c>
      <c r="C1903" t="s">
        <v>33</v>
      </c>
      <c r="D1903" t="s">
        <v>22</v>
      </c>
      <c r="E1903" t="s">
        <v>23</v>
      </c>
      <c r="F1903" t="s">
        <v>5</v>
      </c>
      <c r="H1903" t="s">
        <v>24</v>
      </c>
      <c r="I1903">
        <v>825698</v>
      </c>
      <c r="J1903">
        <v>826174</v>
      </c>
      <c r="K1903" t="s">
        <v>25</v>
      </c>
      <c r="L1903" t="s">
        <v>2119</v>
      </c>
      <c r="O1903" t="s">
        <v>2120</v>
      </c>
      <c r="R1903" t="s">
        <v>2118</v>
      </c>
      <c r="S1903">
        <v>477</v>
      </c>
      <c r="T1903">
        <v>158</v>
      </c>
    </row>
    <row r="1904" spans="1:20" x14ac:dyDescent="0.3">
      <c r="A1904">
        <v>1903</v>
      </c>
      <c r="B1904" t="s">
        <v>20</v>
      </c>
      <c r="C1904" t="s">
        <v>31</v>
      </c>
      <c r="D1904" t="s">
        <v>22</v>
      </c>
      <c r="E1904" t="s">
        <v>23</v>
      </c>
      <c r="F1904" t="s">
        <v>5</v>
      </c>
      <c r="H1904" t="s">
        <v>24</v>
      </c>
      <c r="I1904">
        <v>826191</v>
      </c>
      <c r="J1904">
        <v>826703</v>
      </c>
      <c r="K1904" t="s">
        <v>25</v>
      </c>
      <c r="R1904" t="s">
        <v>2121</v>
      </c>
      <c r="S1904">
        <v>513</v>
      </c>
    </row>
    <row r="1905" spans="1:20" x14ac:dyDescent="0.3">
      <c r="A1905">
        <v>1904</v>
      </c>
      <c r="B1905" t="s">
        <v>28</v>
      </c>
      <c r="C1905" t="s">
        <v>33</v>
      </c>
      <c r="D1905" t="s">
        <v>22</v>
      </c>
      <c r="E1905" t="s">
        <v>23</v>
      </c>
      <c r="F1905" t="s">
        <v>5</v>
      </c>
      <c r="H1905" t="s">
        <v>24</v>
      </c>
      <c r="I1905">
        <v>826191</v>
      </c>
      <c r="J1905">
        <v>826703</v>
      </c>
      <c r="K1905" t="s">
        <v>25</v>
      </c>
      <c r="L1905" t="s">
        <v>2122</v>
      </c>
      <c r="O1905" t="s">
        <v>2123</v>
      </c>
      <c r="R1905" t="s">
        <v>2121</v>
      </c>
      <c r="S1905">
        <v>513</v>
      </c>
      <c r="T1905">
        <v>170</v>
      </c>
    </row>
    <row r="1906" spans="1:20" x14ac:dyDescent="0.3">
      <c r="A1906">
        <v>1905</v>
      </c>
      <c r="B1906" t="s">
        <v>20</v>
      </c>
      <c r="C1906" t="s">
        <v>31</v>
      </c>
      <c r="D1906" t="s">
        <v>22</v>
      </c>
      <c r="E1906" t="s">
        <v>23</v>
      </c>
      <c r="F1906" t="s">
        <v>5</v>
      </c>
      <c r="H1906" t="s">
        <v>24</v>
      </c>
      <c r="I1906">
        <v>826761</v>
      </c>
      <c r="J1906">
        <v>827186</v>
      </c>
      <c r="K1906" t="s">
        <v>42</v>
      </c>
      <c r="R1906" t="s">
        <v>2124</v>
      </c>
      <c r="S1906">
        <v>426</v>
      </c>
    </row>
    <row r="1907" spans="1:20" x14ac:dyDescent="0.3">
      <c r="A1907">
        <v>1906</v>
      </c>
      <c r="B1907" t="s">
        <v>28</v>
      </c>
      <c r="C1907" t="s">
        <v>33</v>
      </c>
      <c r="D1907" t="s">
        <v>22</v>
      </c>
      <c r="E1907" t="s">
        <v>23</v>
      </c>
      <c r="F1907" t="s">
        <v>5</v>
      </c>
      <c r="H1907" t="s">
        <v>24</v>
      </c>
      <c r="I1907">
        <v>826761</v>
      </c>
      <c r="J1907">
        <v>827186</v>
      </c>
      <c r="K1907" t="s">
        <v>42</v>
      </c>
      <c r="L1907" t="s">
        <v>2125</v>
      </c>
      <c r="O1907" t="s">
        <v>38</v>
      </c>
      <c r="R1907" t="s">
        <v>2124</v>
      </c>
      <c r="S1907">
        <v>426</v>
      </c>
      <c r="T1907">
        <v>141</v>
      </c>
    </row>
    <row r="1908" spans="1:20" x14ac:dyDescent="0.3">
      <c r="A1908">
        <v>1907</v>
      </c>
      <c r="B1908" t="s">
        <v>20</v>
      </c>
      <c r="C1908" t="s">
        <v>31</v>
      </c>
      <c r="D1908" t="s">
        <v>22</v>
      </c>
      <c r="E1908" t="s">
        <v>23</v>
      </c>
      <c r="F1908" t="s">
        <v>5</v>
      </c>
      <c r="H1908" t="s">
        <v>24</v>
      </c>
      <c r="I1908">
        <v>827336</v>
      </c>
      <c r="J1908">
        <v>827824</v>
      </c>
      <c r="K1908" t="s">
        <v>42</v>
      </c>
      <c r="R1908" t="s">
        <v>2126</v>
      </c>
      <c r="S1908">
        <v>489</v>
      </c>
    </row>
    <row r="1909" spans="1:20" x14ac:dyDescent="0.3">
      <c r="A1909">
        <v>1908</v>
      </c>
      <c r="B1909" t="s">
        <v>28</v>
      </c>
      <c r="C1909" t="s">
        <v>33</v>
      </c>
      <c r="D1909" t="s">
        <v>22</v>
      </c>
      <c r="E1909" t="s">
        <v>23</v>
      </c>
      <c r="F1909" t="s">
        <v>5</v>
      </c>
      <c r="H1909" t="s">
        <v>24</v>
      </c>
      <c r="I1909">
        <v>827336</v>
      </c>
      <c r="J1909">
        <v>827824</v>
      </c>
      <c r="K1909" t="s">
        <v>42</v>
      </c>
      <c r="L1909" t="s">
        <v>2127</v>
      </c>
      <c r="O1909" t="s">
        <v>2128</v>
      </c>
      <c r="R1909" t="s">
        <v>2126</v>
      </c>
      <c r="S1909">
        <v>489</v>
      </c>
      <c r="T1909">
        <v>162</v>
      </c>
    </row>
    <row r="1910" spans="1:20" x14ac:dyDescent="0.3">
      <c r="A1910">
        <v>1909</v>
      </c>
      <c r="B1910" t="s">
        <v>20</v>
      </c>
      <c r="C1910" t="s">
        <v>31</v>
      </c>
      <c r="D1910" t="s">
        <v>22</v>
      </c>
      <c r="E1910" t="s">
        <v>23</v>
      </c>
      <c r="F1910" t="s">
        <v>5</v>
      </c>
      <c r="H1910" t="s">
        <v>24</v>
      </c>
      <c r="I1910">
        <v>827824</v>
      </c>
      <c r="J1910">
        <v>828804</v>
      </c>
      <c r="K1910" t="s">
        <v>42</v>
      </c>
      <c r="R1910" t="s">
        <v>2129</v>
      </c>
      <c r="S1910">
        <v>981</v>
      </c>
    </row>
    <row r="1911" spans="1:20" x14ac:dyDescent="0.3">
      <c r="A1911">
        <v>1910</v>
      </c>
      <c r="B1911" t="s">
        <v>28</v>
      </c>
      <c r="C1911" t="s">
        <v>33</v>
      </c>
      <c r="D1911" t="s">
        <v>22</v>
      </c>
      <c r="E1911" t="s">
        <v>23</v>
      </c>
      <c r="F1911" t="s">
        <v>5</v>
      </c>
      <c r="H1911" t="s">
        <v>24</v>
      </c>
      <c r="I1911">
        <v>827824</v>
      </c>
      <c r="J1911">
        <v>828804</v>
      </c>
      <c r="K1911" t="s">
        <v>42</v>
      </c>
      <c r="L1911" t="s">
        <v>2130</v>
      </c>
      <c r="O1911" t="s">
        <v>2131</v>
      </c>
      <c r="R1911" t="s">
        <v>2129</v>
      </c>
      <c r="S1911">
        <v>981</v>
      </c>
      <c r="T1911">
        <v>326</v>
      </c>
    </row>
    <row r="1912" spans="1:20" x14ac:dyDescent="0.3">
      <c r="A1912">
        <v>1911</v>
      </c>
      <c r="B1912" t="s">
        <v>20</v>
      </c>
      <c r="C1912" t="s">
        <v>31</v>
      </c>
      <c r="D1912" t="s">
        <v>22</v>
      </c>
      <c r="E1912" t="s">
        <v>23</v>
      </c>
      <c r="F1912" t="s">
        <v>5</v>
      </c>
      <c r="H1912" t="s">
        <v>24</v>
      </c>
      <c r="I1912">
        <v>828926</v>
      </c>
      <c r="J1912">
        <v>830338</v>
      </c>
      <c r="K1912" t="s">
        <v>42</v>
      </c>
      <c r="R1912" t="s">
        <v>2132</v>
      </c>
      <c r="S1912">
        <v>1413</v>
      </c>
    </row>
    <row r="1913" spans="1:20" x14ac:dyDescent="0.3">
      <c r="A1913">
        <v>1912</v>
      </c>
      <c r="B1913" t="s">
        <v>28</v>
      </c>
      <c r="C1913" t="s">
        <v>33</v>
      </c>
      <c r="D1913" t="s">
        <v>22</v>
      </c>
      <c r="E1913" t="s">
        <v>23</v>
      </c>
      <c r="F1913" t="s">
        <v>5</v>
      </c>
      <c r="H1913" t="s">
        <v>24</v>
      </c>
      <c r="I1913">
        <v>828926</v>
      </c>
      <c r="J1913">
        <v>830338</v>
      </c>
      <c r="K1913" t="s">
        <v>42</v>
      </c>
      <c r="L1913" t="s">
        <v>2133</v>
      </c>
      <c r="O1913" t="s">
        <v>980</v>
      </c>
      <c r="R1913" t="s">
        <v>2132</v>
      </c>
      <c r="S1913">
        <v>1413</v>
      </c>
      <c r="T1913">
        <v>470</v>
      </c>
    </row>
    <row r="1914" spans="1:20" x14ac:dyDescent="0.3">
      <c r="A1914">
        <v>1913</v>
      </c>
      <c r="B1914" t="s">
        <v>20</v>
      </c>
      <c r="C1914" t="s">
        <v>31</v>
      </c>
      <c r="D1914" t="s">
        <v>22</v>
      </c>
      <c r="E1914" t="s">
        <v>23</v>
      </c>
      <c r="F1914" t="s">
        <v>5</v>
      </c>
      <c r="H1914" t="s">
        <v>24</v>
      </c>
      <c r="I1914">
        <v>830369</v>
      </c>
      <c r="J1914">
        <v>831619</v>
      </c>
      <c r="K1914" t="s">
        <v>42</v>
      </c>
      <c r="R1914" t="s">
        <v>2134</v>
      </c>
      <c r="S1914">
        <v>1251</v>
      </c>
    </row>
    <row r="1915" spans="1:20" x14ac:dyDescent="0.3">
      <c r="A1915">
        <v>1914</v>
      </c>
      <c r="B1915" t="s">
        <v>28</v>
      </c>
      <c r="C1915" t="s">
        <v>33</v>
      </c>
      <c r="D1915" t="s">
        <v>22</v>
      </c>
      <c r="E1915" t="s">
        <v>23</v>
      </c>
      <c r="F1915" t="s">
        <v>5</v>
      </c>
      <c r="H1915" t="s">
        <v>24</v>
      </c>
      <c r="I1915">
        <v>830369</v>
      </c>
      <c r="J1915">
        <v>831619</v>
      </c>
      <c r="K1915" t="s">
        <v>42</v>
      </c>
      <c r="L1915" t="s">
        <v>2135</v>
      </c>
      <c r="O1915" t="s">
        <v>2136</v>
      </c>
      <c r="R1915" t="s">
        <v>2134</v>
      </c>
      <c r="S1915">
        <v>1251</v>
      </c>
      <c r="T1915">
        <v>416</v>
      </c>
    </row>
    <row r="1916" spans="1:20" x14ac:dyDescent="0.3">
      <c r="A1916">
        <v>1915</v>
      </c>
      <c r="B1916" t="s">
        <v>20</v>
      </c>
      <c r="C1916" t="s">
        <v>31</v>
      </c>
      <c r="D1916" t="s">
        <v>22</v>
      </c>
      <c r="E1916" t="s">
        <v>23</v>
      </c>
      <c r="F1916" t="s">
        <v>5</v>
      </c>
      <c r="H1916" t="s">
        <v>24</v>
      </c>
      <c r="I1916">
        <v>831631</v>
      </c>
      <c r="J1916">
        <v>832986</v>
      </c>
      <c r="K1916" t="s">
        <v>42</v>
      </c>
      <c r="R1916" t="s">
        <v>2137</v>
      </c>
      <c r="S1916">
        <v>1356</v>
      </c>
    </row>
    <row r="1917" spans="1:20" x14ac:dyDescent="0.3">
      <c r="A1917">
        <v>1916</v>
      </c>
      <c r="B1917" t="s">
        <v>28</v>
      </c>
      <c r="C1917" t="s">
        <v>33</v>
      </c>
      <c r="D1917" t="s">
        <v>22</v>
      </c>
      <c r="E1917" t="s">
        <v>23</v>
      </c>
      <c r="F1917" t="s">
        <v>5</v>
      </c>
      <c r="H1917" t="s">
        <v>24</v>
      </c>
      <c r="I1917">
        <v>831631</v>
      </c>
      <c r="J1917">
        <v>832986</v>
      </c>
      <c r="K1917" t="s">
        <v>42</v>
      </c>
      <c r="L1917" t="s">
        <v>2138</v>
      </c>
      <c r="O1917" t="s">
        <v>2139</v>
      </c>
      <c r="R1917" t="s">
        <v>2137</v>
      </c>
      <c r="S1917">
        <v>1356</v>
      </c>
      <c r="T1917">
        <v>451</v>
      </c>
    </row>
    <row r="1918" spans="1:20" x14ac:dyDescent="0.3">
      <c r="A1918">
        <v>1917</v>
      </c>
      <c r="B1918" t="s">
        <v>20</v>
      </c>
      <c r="C1918" t="s">
        <v>31</v>
      </c>
      <c r="D1918" t="s">
        <v>22</v>
      </c>
      <c r="E1918" t="s">
        <v>23</v>
      </c>
      <c r="F1918" t="s">
        <v>5</v>
      </c>
      <c r="H1918" t="s">
        <v>24</v>
      </c>
      <c r="I1918">
        <v>832995</v>
      </c>
      <c r="J1918">
        <v>834005</v>
      </c>
      <c r="K1918" t="s">
        <v>42</v>
      </c>
      <c r="R1918" t="s">
        <v>2140</v>
      </c>
      <c r="S1918">
        <v>1011</v>
      </c>
    </row>
    <row r="1919" spans="1:20" x14ac:dyDescent="0.3">
      <c r="A1919">
        <v>1918</v>
      </c>
      <c r="B1919" t="s">
        <v>28</v>
      </c>
      <c r="C1919" t="s">
        <v>33</v>
      </c>
      <c r="D1919" t="s">
        <v>22</v>
      </c>
      <c r="E1919" t="s">
        <v>23</v>
      </c>
      <c r="F1919" t="s">
        <v>5</v>
      </c>
      <c r="H1919" t="s">
        <v>24</v>
      </c>
      <c r="I1919">
        <v>832995</v>
      </c>
      <c r="J1919">
        <v>834005</v>
      </c>
      <c r="K1919" t="s">
        <v>42</v>
      </c>
      <c r="L1919" t="s">
        <v>2141</v>
      </c>
      <c r="O1919" t="s">
        <v>2142</v>
      </c>
      <c r="R1919" t="s">
        <v>2140</v>
      </c>
      <c r="S1919">
        <v>1011</v>
      </c>
      <c r="T1919">
        <v>336</v>
      </c>
    </row>
    <row r="1920" spans="1:20" x14ac:dyDescent="0.3">
      <c r="A1920">
        <v>1919</v>
      </c>
      <c r="B1920" t="s">
        <v>20</v>
      </c>
      <c r="C1920" t="s">
        <v>31</v>
      </c>
      <c r="D1920" t="s">
        <v>22</v>
      </c>
      <c r="E1920" t="s">
        <v>23</v>
      </c>
      <c r="F1920" t="s">
        <v>5</v>
      </c>
      <c r="H1920" t="s">
        <v>24</v>
      </c>
      <c r="I1920">
        <v>834133</v>
      </c>
      <c r="J1920">
        <v>834609</v>
      </c>
      <c r="K1920" t="s">
        <v>42</v>
      </c>
      <c r="R1920" t="s">
        <v>2143</v>
      </c>
      <c r="S1920">
        <v>477</v>
      </c>
    </row>
    <row r="1921" spans="1:20" x14ac:dyDescent="0.3">
      <c r="A1921">
        <v>1920</v>
      </c>
      <c r="B1921" t="s">
        <v>28</v>
      </c>
      <c r="C1921" t="s">
        <v>33</v>
      </c>
      <c r="D1921" t="s">
        <v>22</v>
      </c>
      <c r="E1921" t="s">
        <v>23</v>
      </c>
      <c r="F1921" t="s">
        <v>5</v>
      </c>
      <c r="H1921" t="s">
        <v>24</v>
      </c>
      <c r="I1921">
        <v>834133</v>
      </c>
      <c r="J1921">
        <v>834609</v>
      </c>
      <c r="K1921" t="s">
        <v>42</v>
      </c>
      <c r="L1921" t="s">
        <v>2144</v>
      </c>
      <c r="O1921" t="s">
        <v>2145</v>
      </c>
      <c r="R1921" t="s">
        <v>2143</v>
      </c>
      <c r="S1921">
        <v>477</v>
      </c>
      <c r="T1921">
        <v>158</v>
      </c>
    </row>
    <row r="1922" spans="1:20" x14ac:dyDescent="0.3">
      <c r="A1922">
        <v>1921</v>
      </c>
      <c r="B1922" t="s">
        <v>20</v>
      </c>
      <c r="C1922" t="s">
        <v>31</v>
      </c>
      <c r="D1922" t="s">
        <v>22</v>
      </c>
      <c r="E1922" t="s">
        <v>23</v>
      </c>
      <c r="F1922" t="s">
        <v>5</v>
      </c>
      <c r="H1922" t="s">
        <v>24</v>
      </c>
      <c r="I1922">
        <v>834611</v>
      </c>
      <c r="J1922">
        <v>835477</v>
      </c>
      <c r="K1922" t="s">
        <v>42</v>
      </c>
      <c r="R1922" t="s">
        <v>2146</v>
      </c>
      <c r="S1922">
        <v>867</v>
      </c>
    </row>
    <row r="1923" spans="1:20" x14ac:dyDescent="0.3">
      <c r="A1923">
        <v>1922</v>
      </c>
      <c r="B1923" t="s">
        <v>28</v>
      </c>
      <c r="C1923" t="s">
        <v>33</v>
      </c>
      <c r="D1923" t="s">
        <v>22</v>
      </c>
      <c r="E1923" t="s">
        <v>23</v>
      </c>
      <c r="F1923" t="s">
        <v>5</v>
      </c>
      <c r="H1923" t="s">
        <v>24</v>
      </c>
      <c r="I1923">
        <v>834611</v>
      </c>
      <c r="J1923">
        <v>835477</v>
      </c>
      <c r="K1923" t="s">
        <v>42</v>
      </c>
      <c r="L1923" t="s">
        <v>2147</v>
      </c>
      <c r="O1923" t="s">
        <v>2148</v>
      </c>
      <c r="R1923" t="s">
        <v>2146</v>
      </c>
      <c r="S1923">
        <v>867</v>
      </c>
      <c r="T1923">
        <v>288</v>
      </c>
    </row>
    <row r="1924" spans="1:20" x14ac:dyDescent="0.3">
      <c r="A1924">
        <v>1923</v>
      </c>
      <c r="B1924" t="s">
        <v>20</v>
      </c>
      <c r="C1924" t="s">
        <v>31</v>
      </c>
      <c r="D1924" t="s">
        <v>22</v>
      </c>
      <c r="E1924" t="s">
        <v>23</v>
      </c>
      <c r="F1924" t="s">
        <v>5</v>
      </c>
      <c r="H1924" t="s">
        <v>24</v>
      </c>
      <c r="I1924">
        <v>835495</v>
      </c>
      <c r="J1924">
        <v>836607</v>
      </c>
      <c r="K1924" t="s">
        <v>42</v>
      </c>
      <c r="R1924" t="s">
        <v>2149</v>
      </c>
      <c r="S1924">
        <v>1113</v>
      </c>
    </row>
    <row r="1925" spans="1:20" x14ac:dyDescent="0.3">
      <c r="A1925">
        <v>1924</v>
      </c>
      <c r="B1925" t="s">
        <v>28</v>
      </c>
      <c r="C1925" t="s">
        <v>33</v>
      </c>
      <c r="D1925" t="s">
        <v>22</v>
      </c>
      <c r="E1925" t="s">
        <v>23</v>
      </c>
      <c r="F1925" t="s">
        <v>5</v>
      </c>
      <c r="H1925" t="s">
        <v>24</v>
      </c>
      <c r="I1925">
        <v>835495</v>
      </c>
      <c r="J1925">
        <v>836607</v>
      </c>
      <c r="K1925" t="s">
        <v>42</v>
      </c>
      <c r="L1925" t="s">
        <v>2150</v>
      </c>
      <c r="O1925" t="s">
        <v>2151</v>
      </c>
      <c r="R1925" t="s">
        <v>2149</v>
      </c>
      <c r="S1925">
        <v>1113</v>
      </c>
      <c r="T1925">
        <v>370</v>
      </c>
    </row>
    <row r="1926" spans="1:20" x14ac:dyDescent="0.3">
      <c r="A1926">
        <v>1925</v>
      </c>
      <c r="B1926" t="s">
        <v>20</v>
      </c>
      <c r="C1926" t="s">
        <v>31</v>
      </c>
      <c r="D1926" t="s">
        <v>22</v>
      </c>
      <c r="E1926" t="s">
        <v>23</v>
      </c>
      <c r="F1926" t="s">
        <v>5</v>
      </c>
      <c r="H1926" t="s">
        <v>24</v>
      </c>
      <c r="I1926">
        <v>836607</v>
      </c>
      <c r="J1926">
        <v>837203</v>
      </c>
      <c r="K1926" t="s">
        <v>42</v>
      </c>
      <c r="R1926" t="s">
        <v>2152</v>
      </c>
      <c r="S1926">
        <v>597</v>
      </c>
    </row>
    <row r="1927" spans="1:20" x14ac:dyDescent="0.3">
      <c r="A1927">
        <v>1926</v>
      </c>
      <c r="B1927" t="s">
        <v>28</v>
      </c>
      <c r="C1927" t="s">
        <v>33</v>
      </c>
      <c r="D1927" t="s">
        <v>22</v>
      </c>
      <c r="E1927" t="s">
        <v>23</v>
      </c>
      <c r="F1927" t="s">
        <v>5</v>
      </c>
      <c r="H1927" t="s">
        <v>24</v>
      </c>
      <c r="I1927">
        <v>836607</v>
      </c>
      <c r="J1927">
        <v>837203</v>
      </c>
      <c r="K1927" t="s">
        <v>42</v>
      </c>
      <c r="L1927" t="s">
        <v>2153</v>
      </c>
      <c r="O1927" t="s">
        <v>2154</v>
      </c>
      <c r="R1927" t="s">
        <v>2152</v>
      </c>
      <c r="S1927">
        <v>597</v>
      </c>
      <c r="T1927">
        <v>198</v>
      </c>
    </row>
    <row r="1928" spans="1:20" x14ac:dyDescent="0.3">
      <c r="A1928">
        <v>1927</v>
      </c>
      <c r="B1928" t="s">
        <v>20</v>
      </c>
      <c r="C1928" t="s">
        <v>31</v>
      </c>
      <c r="D1928" t="s">
        <v>22</v>
      </c>
      <c r="E1928" t="s">
        <v>23</v>
      </c>
      <c r="F1928" t="s">
        <v>5</v>
      </c>
      <c r="H1928" t="s">
        <v>24</v>
      </c>
      <c r="I1928">
        <v>837262</v>
      </c>
      <c r="J1928">
        <v>838803</v>
      </c>
      <c r="K1928" t="s">
        <v>42</v>
      </c>
      <c r="R1928" t="s">
        <v>2155</v>
      </c>
      <c r="S1928">
        <v>1542</v>
      </c>
    </row>
    <row r="1929" spans="1:20" x14ac:dyDescent="0.3">
      <c r="A1929">
        <v>1928</v>
      </c>
      <c r="B1929" t="s">
        <v>28</v>
      </c>
      <c r="C1929" t="s">
        <v>33</v>
      </c>
      <c r="D1929" t="s">
        <v>22</v>
      </c>
      <c r="E1929" t="s">
        <v>23</v>
      </c>
      <c r="F1929" t="s">
        <v>5</v>
      </c>
      <c r="H1929" t="s">
        <v>24</v>
      </c>
      <c r="I1929">
        <v>837262</v>
      </c>
      <c r="J1929">
        <v>838803</v>
      </c>
      <c r="K1929" t="s">
        <v>42</v>
      </c>
      <c r="L1929" t="s">
        <v>2156</v>
      </c>
      <c r="O1929" t="s">
        <v>2157</v>
      </c>
      <c r="R1929" t="s">
        <v>2155</v>
      </c>
      <c r="S1929">
        <v>1542</v>
      </c>
      <c r="T1929">
        <v>513</v>
      </c>
    </row>
    <row r="1930" spans="1:20" x14ac:dyDescent="0.3">
      <c r="A1930">
        <v>1929</v>
      </c>
      <c r="B1930" t="s">
        <v>20</v>
      </c>
      <c r="C1930" t="s">
        <v>31</v>
      </c>
      <c r="D1930" t="s">
        <v>22</v>
      </c>
      <c r="E1930" t="s">
        <v>23</v>
      </c>
      <c r="F1930" t="s">
        <v>5</v>
      </c>
      <c r="H1930" t="s">
        <v>24</v>
      </c>
      <c r="I1930">
        <v>838800</v>
      </c>
      <c r="J1930">
        <v>840719</v>
      </c>
      <c r="K1930" t="s">
        <v>42</v>
      </c>
      <c r="R1930" t="s">
        <v>2158</v>
      </c>
      <c r="S1930">
        <v>1920</v>
      </c>
    </row>
    <row r="1931" spans="1:20" x14ac:dyDescent="0.3">
      <c r="A1931">
        <v>1930</v>
      </c>
      <c r="B1931" t="s">
        <v>28</v>
      </c>
      <c r="C1931" t="s">
        <v>33</v>
      </c>
      <c r="D1931" t="s">
        <v>22</v>
      </c>
      <c r="E1931" t="s">
        <v>23</v>
      </c>
      <c r="F1931" t="s">
        <v>5</v>
      </c>
      <c r="H1931" t="s">
        <v>24</v>
      </c>
      <c r="I1931">
        <v>838800</v>
      </c>
      <c r="J1931">
        <v>840719</v>
      </c>
      <c r="K1931" t="s">
        <v>42</v>
      </c>
      <c r="L1931" t="s">
        <v>2159</v>
      </c>
      <c r="O1931" t="s">
        <v>1540</v>
      </c>
      <c r="R1931" t="s">
        <v>2158</v>
      </c>
      <c r="S1931">
        <v>1920</v>
      </c>
      <c r="T1931">
        <v>639</v>
      </c>
    </row>
    <row r="1932" spans="1:20" x14ac:dyDescent="0.3">
      <c r="A1932">
        <v>1931</v>
      </c>
      <c r="B1932" t="s">
        <v>20</v>
      </c>
      <c r="C1932" t="s">
        <v>31</v>
      </c>
      <c r="D1932" t="s">
        <v>22</v>
      </c>
      <c r="E1932" t="s">
        <v>23</v>
      </c>
      <c r="F1932" t="s">
        <v>5</v>
      </c>
      <c r="H1932" t="s">
        <v>24</v>
      </c>
      <c r="I1932">
        <v>840966</v>
      </c>
      <c r="J1932">
        <v>841706</v>
      </c>
      <c r="K1932" t="s">
        <v>25</v>
      </c>
      <c r="R1932" t="s">
        <v>2160</v>
      </c>
      <c r="S1932">
        <v>741</v>
      </c>
    </row>
    <row r="1933" spans="1:20" x14ac:dyDescent="0.3">
      <c r="A1933">
        <v>1932</v>
      </c>
      <c r="B1933" t="s">
        <v>28</v>
      </c>
      <c r="C1933" t="s">
        <v>33</v>
      </c>
      <c r="D1933" t="s">
        <v>22</v>
      </c>
      <c r="E1933" t="s">
        <v>23</v>
      </c>
      <c r="F1933" t="s">
        <v>5</v>
      </c>
      <c r="H1933" t="s">
        <v>24</v>
      </c>
      <c r="I1933">
        <v>840966</v>
      </c>
      <c r="J1933">
        <v>841706</v>
      </c>
      <c r="K1933" t="s">
        <v>25</v>
      </c>
      <c r="L1933" t="s">
        <v>2161</v>
      </c>
      <c r="O1933" t="s">
        <v>2162</v>
      </c>
      <c r="R1933" t="s">
        <v>2160</v>
      </c>
      <c r="S1933">
        <v>741</v>
      </c>
      <c r="T1933">
        <v>246</v>
      </c>
    </row>
    <row r="1934" spans="1:20" x14ac:dyDescent="0.3">
      <c r="A1934">
        <v>1933</v>
      </c>
      <c r="B1934" t="s">
        <v>20</v>
      </c>
      <c r="C1934" t="s">
        <v>31</v>
      </c>
      <c r="D1934" t="s">
        <v>22</v>
      </c>
      <c r="E1934" t="s">
        <v>23</v>
      </c>
      <c r="F1934" t="s">
        <v>5</v>
      </c>
      <c r="H1934" t="s">
        <v>24</v>
      </c>
      <c r="I1934">
        <v>841733</v>
      </c>
      <c r="J1934">
        <v>842077</v>
      </c>
      <c r="K1934" t="s">
        <v>25</v>
      </c>
      <c r="R1934" t="s">
        <v>2163</v>
      </c>
      <c r="S1934">
        <v>345</v>
      </c>
    </row>
    <row r="1935" spans="1:20" x14ac:dyDescent="0.3">
      <c r="A1935">
        <v>1934</v>
      </c>
      <c r="B1935" t="s">
        <v>28</v>
      </c>
      <c r="C1935" t="s">
        <v>33</v>
      </c>
      <c r="D1935" t="s">
        <v>22</v>
      </c>
      <c r="E1935" t="s">
        <v>23</v>
      </c>
      <c r="F1935" t="s">
        <v>5</v>
      </c>
      <c r="H1935" t="s">
        <v>24</v>
      </c>
      <c r="I1935">
        <v>841733</v>
      </c>
      <c r="J1935">
        <v>842077</v>
      </c>
      <c r="K1935" t="s">
        <v>25</v>
      </c>
      <c r="L1935" t="s">
        <v>2164</v>
      </c>
      <c r="O1935" t="s">
        <v>2165</v>
      </c>
      <c r="R1935" t="s">
        <v>2163</v>
      </c>
      <c r="S1935">
        <v>345</v>
      </c>
      <c r="T1935">
        <v>114</v>
      </c>
    </row>
    <row r="1936" spans="1:20" x14ac:dyDescent="0.3">
      <c r="A1936">
        <v>1935</v>
      </c>
      <c r="B1936" t="s">
        <v>20</v>
      </c>
      <c r="C1936" t="s">
        <v>31</v>
      </c>
      <c r="D1936" t="s">
        <v>22</v>
      </c>
      <c r="E1936" t="s">
        <v>23</v>
      </c>
      <c r="F1936" t="s">
        <v>5</v>
      </c>
      <c r="H1936" t="s">
        <v>24</v>
      </c>
      <c r="I1936">
        <v>842219</v>
      </c>
      <c r="J1936">
        <v>843853</v>
      </c>
      <c r="K1936" t="s">
        <v>25</v>
      </c>
      <c r="R1936" t="s">
        <v>2166</v>
      </c>
      <c r="S1936">
        <v>1635</v>
      </c>
    </row>
    <row r="1937" spans="1:20" x14ac:dyDescent="0.3">
      <c r="A1937">
        <v>1936</v>
      </c>
      <c r="B1937" t="s">
        <v>28</v>
      </c>
      <c r="C1937" t="s">
        <v>33</v>
      </c>
      <c r="D1937" t="s">
        <v>22</v>
      </c>
      <c r="E1937" t="s">
        <v>23</v>
      </c>
      <c r="F1937" t="s">
        <v>5</v>
      </c>
      <c r="H1937" t="s">
        <v>24</v>
      </c>
      <c r="I1937">
        <v>842219</v>
      </c>
      <c r="J1937">
        <v>843853</v>
      </c>
      <c r="K1937" t="s">
        <v>25</v>
      </c>
      <c r="L1937" t="s">
        <v>2167</v>
      </c>
      <c r="O1937" t="s">
        <v>2168</v>
      </c>
      <c r="R1937" t="s">
        <v>2166</v>
      </c>
      <c r="S1937">
        <v>1635</v>
      </c>
      <c r="T1937">
        <v>544</v>
      </c>
    </row>
    <row r="1938" spans="1:20" x14ac:dyDescent="0.3">
      <c r="A1938">
        <v>1937</v>
      </c>
      <c r="B1938" t="s">
        <v>20</v>
      </c>
      <c r="C1938" t="s">
        <v>31</v>
      </c>
      <c r="D1938" t="s">
        <v>22</v>
      </c>
      <c r="E1938" t="s">
        <v>23</v>
      </c>
      <c r="F1938" t="s">
        <v>5</v>
      </c>
      <c r="H1938" t="s">
        <v>24</v>
      </c>
      <c r="I1938">
        <v>843853</v>
      </c>
      <c r="J1938">
        <v>844683</v>
      </c>
      <c r="K1938" t="s">
        <v>25</v>
      </c>
      <c r="R1938" t="s">
        <v>2169</v>
      </c>
      <c r="S1938">
        <v>831</v>
      </c>
    </row>
    <row r="1939" spans="1:20" x14ac:dyDescent="0.3">
      <c r="A1939">
        <v>1938</v>
      </c>
      <c r="B1939" t="s">
        <v>28</v>
      </c>
      <c r="C1939" t="s">
        <v>33</v>
      </c>
      <c r="D1939" t="s">
        <v>22</v>
      </c>
      <c r="E1939" t="s">
        <v>23</v>
      </c>
      <c r="F1939" t="s">
        <v>5</v>
      </c>
      <c r="H1939" t="s">
        <v>24</v>
      </c>
      <c r="I1939">
        <v>843853</v>
      </c>
      <c r="J1939">
        <v>844683</v>
      </c>
      <c r="K1939" t="s">
        <v>25</v>
      </c>
      <c r="L1939" t="s">
        <v>2170</v>
      </c>
      <c r="O1939" t="s">
        <v>2171</v>
      </c>
      <c r="R1939" t="s">
        <v>2169</v>
      </c>
      <c r="S1939">
        <v>831</v>
      </c>
      <c r="T1939">
        <v>276</v>
      </c>
    </row>
    <row r="1940" spans="1:20" x14ac:dyDescent="0.3">
      <c r="A1940">
        <v>1939</v>
      </c>
      <c r="B1940" t="s">
        <v>20</v>
      </c>
      <c r="C1940" t="s">
        <v>31</v>
      </c>
      <c r="D1940" t="s">
        <v>22</v>
      </c>
      <c r="E1940" t="s">
        <v>23</v>
      </c>
      <c r="F1940" t="s">
        <v>5</v>
      </c>
      <c r="H1940" t="s">
        <v>24</v>
      </c>
      <c r="I1940">
        <v>844799</v>
      </c>
      <c r="J1940">
        <v>847237</v>
      </c>
      <c r="K1940" t="s">
        <v>42</v>
      </c>
      <c r="R1940" t="s">
        <v>2172</v>
      </c>
      <c r="S1940">
        <v>2439</v>
      </c>
    </row>
    <row r="1941" spans="1:20" x14ac:dyDescent="0.3">
      <c r="A1941">
        <v>1940</v>
      </c>
      <c r="B1941" t="s">
        <v>28</v>
      </c>
      <c r="C1941" t="s">
        <v>33</v>
      </c>
      <c r="D1941" t="s">
        <v>22</v>
      </c>
      <c r="E1941" t="s">
        <v>23</v>
      </c>
      <c r="F1941" t="s">
        <v>5</v>
      </c>
      <c r="H1941" t="s">
        <v>24</v>
      </c>
      <c r="I1941">
        <v>844799</v>
      </c>
      <c r="J1941">
        <v>847237</v>
      </c>
      <c r="K1941" t="s">
        <v>42</v>
      </c>
      <c r="L1941" t="s">
        <v>2173</v>
      </c>
      <c r="O1941" t="s">
        <v>2174</v>
      </c>
      <c r="R1941" t="s">
        <v>2172</v>
      </c>
      <c r="S1941">
        <v>2439</v>
      </c>
      <c r="T1941">
        <v>812</v>
      </c>
    </row>
    <row r="1942" spans="1:20" x14ac:dyDescent="0.3">
      <c r="A1942">
        <v>1941</v>
      </c>
      <c r="B1942" t="s">
        <v>20</v>
      </c>
      <c r="C1942" t="s">
        <v>31</v>
      </c>
      <c r="D1942" t="s">
        <v>22</v>
      </c>
      <c r="E1942" t="s">
        <v>23</v>
      </c>
      <c r="F1942" t="s">
        <v>5</v>
      </c>
      <c r="H1942" t="s">
        <v>24</v>
      </c>
      <c r="I1942">
        <v>847328</v>
      </c>
      <c r="J1942">
        <v>848446</v>
      </c>
      <c r="K1942" t="s">
        <v>42</v>
      </c>
      <c r="R1942" t="s">
        <v>2175</v>
      </c>
      <c r="S1942">
        <v>1119</v>
      </c>
    </row>
    <row r="1943" spans="1:20" x14ac:dyDescent="0.3">
      <c r="A1943">
        <v>1942</v>
      </c>
      <c r="B1943" t="s">
        <v>28</v>
      </c>
      <c r="C1943" t="s">
        <v>33</v>
      </c>
      <c r="D1943" t="s">
        <v>22</v>
      </c>
      <c r="E1943" t="s">
        <v>23</v>
      </c>
      <c r="F1943" t="s">
        <v>5</v>
      </c>
      <c r="H1943" t="s">
        <v>24</v>
      </c>
      <c r="I1943">
        <v>847328</v>
      </c>
      <c r="J1943">
        <v>848446</v>
      </c>
      <c r="K1943" t="s">
        <v>42</v>
      </c>
      <c r="L1943" t="s">
        <v>2176</v>
      </c>
      <c r="O1943" t="s">
        <v>2177</v>
      </c>
      <c r="R1943" t="s">
        <v>2175</v>
      </c>
      <c r="S1943">
        <v>1119</v>
      </c>
      <c r="T1943">
        <v>372</v>
      </c>
    </row>
    <row r="1944" spans="1:20" x14ac:dyDescent="0.3">
      <c r="A1944">
        <v>1943</v>
      </c>
      <c r="B1944" t="s">
        <v>20</v>
      </c>
      <c r="C1944" t="s">
        <v>31</v>
      </c>
      <c r="D1944" t="s">
        <v>22</v>
      </c>
      <c r="E1944" t="s">
        <v>23</v>
      </c>
      <c r="F1944" t="s">
        <v>5</v>
      </c>
      <c r="H1944" t="s">
        <v>24</v>
      </c>
      <c r="I1944">
        <v>848522</v>
      </c>
      <c r="J1944">
        <v>849646</v>
      </c>
      <c r="K1944" t="s">
        <v>42</v>
      </c>
      <c r="R1944" t="s">
        <v>2178</v>
      </c>
      <c r="S1944">
        <v>1125</v>
      </c>
    </row>
    <row r="1945" spans="1:20" x14ac:dyDescent="0.3">
      <c r="A1945">
        <v>1944</v>
      </c>
      <c r="B1945" t="s">
        <v>28</v>
      </c>
      <c r="C1945" t="s">
        <v>33</v>
      </c>
      <c r="D1945" t="s">
        <v>22</v>
      </c>
      <c r="E1945" t="s">
        <v>23</v>
      </c>
      <c r="F1945" t="s">
        <v>5</v>
      </c>
      <c r="H1945" t="s">
        <v>24</v>
      </c>
      <c r="I1945">
        <v>848522</v>
      </c>
      <c r="J1945">
        <v>849646</v>
      </c>
      <c r="K1945" t="s">
        <v>42</v>
      </c>
      <c r="L1945" t="s">
        <v>2179</v>
      </c>
      <c r="O1945" t="s">
        <v>2180</v>
      </c>
      <c r="R1945" t="s">
        <v>2178</v>
      </c>
      <c r="S1945">
        <v>1125</v>
      </c>
      <c r="T1945">
        <v>374</v>
      </c>
    </row>
    <row r="1946" spans="1:20" x14ac:dyDescent="0.3">
      <c r="A1946">
        <v>1945</v>
      </c>
      <c r="B1946" t="s">
        <v>20</v>
      </c>
      <c r="C1946" t="s">
        <v>31</v>
      </c>
      <c r="D1946" t="s">
        <v>22</v>
      </c>
      <c r="E1946" t="s">
        <v>23</v>
      </c>
      <c r="F1946" t="s">
        <v>5</v>
      </c>
      <c r="H1946" t="s">
        <v>24</v>
      </c>
      <c r="I1946">
        <v>849762</v>
      </c>
      <c r="J1946">
        <v>851195</v>
      </c>
      <c r="K1946" t="s">
        <v>42</v>
      </c>
      <c r="R1946" t="s">
        <v>2181</v>
      </c>
      <c r="S1946">
        <v>1434</v>
      </c>
    </row>
    <row r="1947" spans="1:20" x14ac:dyDescent="0.3">
      <c r="A1947">
        <v>1946</v>
      </c>
      <c r="B1947" t="s">
        <v>28</v>
      </c>
      <c r="C1947" t="s">
        <v>33</v>
      </c>
      <c r="D1947" t="s">
        <v>22</v>
      </c>
      <c r="E1947" t="s">
        <v>23</v>
      </c>
      <c r="F1947" t="s">
        <v>5</v>
      </c>
      <c r="H1947" t="s">
        <v>24</v>
      </c>
      <c r="I1947">
        <v>849762</v>
      </c>
      <c r="J1947">
        <v>851195</v>
      </c>
      <c r="K1947" t="s">
        <v>42</v>
      </c>
      <c r="L1947" t="s">
        <v>2182</v>
      </c>
      <c r="O1947" t="s">
        <v>2183</v>
      </c>
      <c r="R1947" t="s">
        <v>2181</v>
      </c>
      <c r="S1947">
        <v>1434</v>
      </c>
      <c r="T1947">
        <v>477</v>
      </c>
    </row>
    <row r="1948" spans="1:20" x14ac:dyDescent="0.3">
      <c r="A1948">
        <v>1947</v>
      </c>
      <c r="B1948" t="s">
        <v>20</v>
      </c>
      <c r="C1948" t="s">
        <v>31</v>
      </c>
      <c r="D1948" t="s">
        <v>22</v>
      </c>
      <c r="E1948" t="s">
        <v>23</v>
      </c>
      <c r="F1948" t="s">
        <v>5</v>
      </c>
      <c r="H1948" t="s">
        <v>24</v>
      </c>
      <c r="I1948">
        <v>851534</v>
      </c>
      <c r="J1948">
        <v>851803</v>
      </c>
      <c r="K1948" t="s">
        <v>42</v>
      </c>
      <c r="R1948" t="s">
        <v>2184</v>
      </c>
      <c r="S1948">
        <v>270</v>
      </c>
    </row>
    <row r="1949" spans="1:20" x14ac:dyDescent="0.3">
      <c r="A1949">
        <v>1948</v>
      </c>
      <c r="B1949" t="s">
        <v>28</v>
      </c>
      <c r="C1949" t="s">
        <v>33</v>
      </c>
      <c r="D1949" t="s">
        <v>22</v>
      </c>
      <c r="E1949" t="s">
        <v>23</v>
      </c>
      <c r="F1949" t="s">
        <v>5</v>
      </c>
      <c r="H1949" t="s">
        <v>24</v>
      </c>
      <c r="I1949">
        <v>851534</v>
      </c>
      <c r="J1949">
        <v>851803</v>
      </c>
      <c r="K1949" t="s">
        <v>42</v>
      </c>
      <c r="L1949" t="s">
        <v>2185</v>
      </c>
      <c r="O1949" t="s">
        <v>2186</v>
      </c>
      <c r="R1949" t="s">
        <v>2184</v>
      </c>
      <c r="S1949">
        <v>270</v>
      </c>
      <c r="T1949">
        <v>89</v>
      </c>
    </row>
    <row r="1950" spans="1:20" x14ac:dyDescent="0.3">
      <c r="A1950">
        <v>1949</v>
      </c>
      <c r="B1950" t="s">
        <v>20</v>
      </c>
      <c r="C1950" t="s">
        <v>31</v>
      </c>
      <c r="D1950" t="s">
        <v>22</v>
      </c>
      <c r="E1950" t="s">
        <v>23</v>
      </c>
      <c r="F1950" t="s">
        <v>5</v>
      </c>
      <c r="H1950" t="s">
        <v>24</v>
      </c>
      <c r="I1950">
        <v>851941</v>
      </c>
      <c r="J1950">
        <v>852780</v>
      </c>
      <c r="K1950" t="s">
        <v>42</v>
      </c>
      <c r="R1950" t="s">
        <v>2187</v>
      </c>
      <c r="S1950">
        <v>840</v>
      </c>
    </row>
    <row r="1951" spans="1:20" x14ac:dyDescent="0.3">
      <c r="A1951">
        <v>1950</v>
      </c>
      <c r="B1951" t="s">
        <v>28</v>
      </c>
      <c r="C1951" t="s">
        <v>33</v>
      </c>
      <c r="D1951" t="s">
        <v>22</v>
      </c>
      <c r="E1951" t="s">
        <v>23</v>
      </c>
      <c r="F1951" t="s">
        <v>5</v>
      </c>
      <c r="H1951" t="s">
        <v>24</v>
      </c>
      <c r="I1951">
        <v>851941</v>
      </c>
      <c r="J1951">
        <v>852780</v>
      </c>
      <c r="K1951" t="s">
        <v>42</v>
      </c>
      <c r="L1951" t="s">
        <v>2188</v>
      </c>
      <c r="O1951" t="s">
        <v>2189</v>
      </c>
      <c r="R1951" t="s">
        <v>2187</v>
      </c>
      <c r="S1951">
        <v>840</v>
      </c>
      <c r="T1951">
        <v>279</v>
      </c>
    </row>
    <row r="1952" spans="1:20" x14ac:dyDescent="0.3">
      <c r="A1952">
        <v>1951</v>
      </c>
      <c r="B1952" t="s">
        <v>20</v>
      </c>
      <c r="C1952" t="s">
        <v>31</v>
      </c>
      <c r="D1952" t="s">
        <v>22</v>
      </c>
      <c r="E1952" t="s">
        <v>23</v>
      </c>
      <c r="F1952" t="s">
        <v>5</v>
      </c>
      <c r="H1952" t="s">
        <v>24</v>
      </c>
      <c r="I1952">
        <v>852810</v>
      </c>
      <c r="J1952">
        <v>853592</v>
      </c>
      <c r="K1952" t="s">
        <v>25</v>
      </c>
      <c r="R1952" t="s">
        <v>2190</v>
      </c>
      <c r="S1952">
        <v>783</v>
      </c>
    </row>
    <row r="1953" spans="1:20" x14ac:dyDescent="0.3">
      <c r="A1953">
        <v>1952</v>
      </c>
      <c r="B1953" t="s">
        <v>28</v>
      </c>
      <c r="C1953" t="s">
        <v>33</v>
      </c>
      <c r="D1953" t="s">
        <v>22</v>
      </c>
      <c r="E1953" t="s">
        <v>23</v>
      </c>
      <c r="F1953" t="s">
        <v>5</v>
      </c>
      <c r="H1953" t="s">
        <v>24</v>
      </c>
      <c r="I1953">
        <v>852810</v>
      </c>
      <c r="J1953">
        <v>853592</v>
      </c>
      <c r="K1953" t="s">
        <v>25</v>
      </c>
      <c r="L1953" t="s">
        <v>2191</v>
      </c>
      <c r="O1953" t="s">
        <v>2192</v>
      </c>
      <c r="R1953" t="s">
        <v>2190</v>
      </c>
      <c r="S1953">
        <v>783</v>
      </c>
      <c r="T1953">
        <v>260</v>
      </c>
    </row>
    <row r="1954" spans="1:20" x14ac:dyDescent="0.3">
      <c r="A1954">
        <v>1953</v>
      </c>
      <c r="B1954" t="s">
        <v>20</v>
      </c>
      <c r="C1954" t="s">
        <v>31</v>
      </c>
      <c r="D1954" t="s">
        <v>22</v>
      </c>
      <c r="E1954" t="s">
        <v>23</v>
      </c>
      <c r="F1954" t="s">
        <v>5</v>
      </c>
      <c r="H1954" t="s">
        <v>24</v>
      </c>
      <c r="I1954">
        <v>853604</v>
      </c>
      <c r="J1954">
        <v>854833</v>
      </c>
      <c r="K1954" t="s">
        <v>25</v>
      </c>
      <c r="R1954" t="s">
        <v>2193</v>
      </c>
      <c r="S1954">
        <v>1230</v>
      </c>
    </row>
    <row r="1955" spans="1:20" x14ac:dyDescent="0.3">
      <c r="A1955">
        <v>1954</v>
      </c>
      <c r="B1955" t="s">
        <v>28</v>
      </c>
      <c r="C1955" t="s">
        <v>33</v>
      </c>
      <c r="D1955" t="s">
        <v>22</v>
      </c>
      <c r="E1955" t="s">
        <v>23</v>
      </c>
      <c r="F1955" t="s">
        <v>5</v>
      </c>
      <c r="H1955" t="s">
        <v>24</v>
      </c>
      <c r="I1955">
        <v>853604</v>
      </c>
      <c r="J1955">
        <v>854833</v>
      </c>
      <c r="K1955" t="s">
        <v>25</v>
      </c>
      <c r="L1955" t="s">
        <v>2194</v>
      </c>
      <c r="O1955" t="s">
        <v>2195</v>
      </c>
      <c r="R1955" t="s">
        <v>2193</v>
      </c>
      <c r="S1955">
        <v>1230</v>
      </c>
      <c r="T1955">
        <v>409</v>
      </c>
    </row>
    <row r="1956" spans="1:20" x14ac:dyDescent="0.3">
      <c r="A1956">
        <v>1955</v>
      </c>
      <c r="B1956" t="s">
        <v>20</v>
      </c>
      <c r="C1956" t="s">
        <v>31</v>
      </c>
      <c r="D1956" t="s">
        <v>22</v>
      </c>
      <c r="E1956" t="s">
        <v>23</v>
      </c>
      <c r="F1956" t="s">
        <v>5</v>
      </c>
      <c r="H1956" t="s">
        <v>24</v>
      </c>
      <c r="I1956">
        <v>854869</v>
      </c>
      <c r="J1956">
        <v>855348</v>
      </c>
      <c r="K1956" t="s">
        <v>25</v>
      </c>
      <c r="R1956" t="s">
        <v>2196</v>
      </c>
      <c r="S1956">
        <v>480</v>
      </c>
    </row>
    <row r="1957" spans="1:20" x14ac:dyDescent="0.3">
      <c r="A1957">
        <v>1956</v>
      </c>
      <c r="B1957" t="s">
        <v>28</v>
      </c>
      <c r="C1957" t="s">
        <v>33</v>
      </c>
      <c r="D1957" t="s">
        <v>22</v>
      </c>
      <c r="E1957" t="s">
        <v>23</v>
      </c>
      <c r="F1957" t="s">
        <v>5</v>
      </c>
      <c r="H1957" t="s">
        <v>24</v>
      </c>
      <c r="I1957">
        <v>854869</v>
      </c>
      <c r="J1957">
        <v>855348</v>
      </c>
      <c r="K1957" t="s">
        <v>25</v>
      </c>
      <c r="L1957" t="s">
        <v>2197</v>
      </c>
      <c r="O1957" t="s">
        <v>2198</v>
      </c>
      <c r="R1957" t="s">
        <v>2196</v>
      </c>
      <c r="S1957">
        <v>480</v>
      </c>
      <c r="T1957">
        <v>159</v>
      </c>
    </row>
    <row r="1958" spans="1:20" x14ac:dyDescent="0.3">
      <c r="A1958">
        <v>1957</v>
      </c>
      <c r="B1958" t="s">
        <v>20</v>
      </c>
      <c r="C1958" t="s">
        <v>31</v>
      </c>
      <c r="D1958" t="s">
        <v>22</v>
      </c>
      <c r="E1958" t="s">
        <v>23</v>
      </c>
      <c r="F1958" t="s">
        <v>5</v>
      </c>
      <c r="H1958" t="s">
        <v>24</v>
      </c>
      <c r="I1958">
        <v>855345</v>
      </c>
      <c r="J1958">
        <v>857093</v>
      </c>
      <c r="K1958" t="s">
        <v>25</v>
      </c>
      <c r="R1958" t="s">
        <v>2199</v>
      </c>
      <c r="S1958">
        <v>1749</v>
      </c>
    </row>
    <row r="1959" spans="1:20" x14ac:dyDescent="0.3">
      <c r="A1959">
        <v>1958</v>
      </c>
      <c r="B1959" t="s">
        <v>28</v>
      </c>
      <c r="C1959" t="s">
        <v>33</v>
      </c>
      <c r="D1959" t="s">
        <v>22</v>
      </c>
      <c r="E1959" t="s">
        <v>23</v>
      </c>
      <c r="F1959" t="s">
        <v>5</v>
      </c>
      <c r="H1959" t="s">
        <v>24</v>
      </c>
      <c r="I1959">
        <v>855345</v>
      </c>
      <c r="J1959">
        <v>857093</v>
      </c>
      <c r="K1959" t="s">
        <v>25</v>
      </c>
      <c r="L1959" t="s">
        <v>2200</v>
      </c>
      <c r="O1959" t="s">
        <v>2201</v>
      </c>
      <c r="R1959" t="s">
        <v>2199</v>
      </c>
      <c r="S1959">
        <v>1749</v>
      </c>
      <c r="T1959">
        <v>582</v>
      </c>
    </row>
    <row r="1960" spans="1:20" x14ac:dyDescent="0.3">
      <c r="A1960">
        <v>1959</v>
      </c>
      <c r="B1960" t="s">
        <v>20</v>
      </c>
      <c r="C1960" t="s">
        <v>31</v>
      </c>
      <c r="D1960" t="s">
        <v>22</v>
      </c>
      <c r="E1960" t="s">
        <v>23</v>
      </c>
      <c r="F1960" t="s">
        <v>5</v>
      </c>
      <c r="H1960" t="s">
        <v>24</v>
      </c>
      <c r="I1960">
        <v>857109</v>
      </c>
      <c r="J1960">
        <v>858464</v>
      </c>
      <c r="K1960" t="s">
        <v>25</v>
      </c>
      <c r="R1960" t="s">
        <v>2202</v>
      </c>
      <c r="S1960">
        <v>1356</v>
      </c>
    </row>
    <row r="1961" spans="1:20" x14ac:dyDescent="0.3">
      <c r="A1961">
        <v>1960</v>
      </c>
      <c r="B1961" t="s">
        <v>28</v>
      </c>
      <c r="C1961" t="s">
        <v>33</v>
      </c>
      <c r="D1961" t="s">
        <v>22</v>
      </c>
      <c r="E1961" t="s">
        <v>23</v>
      </c>
      <c r="F1961" t="s">
        <v>5</v>
      </c>
      <c r="H1961" t="s">
        <v>24</v>
      </c>
      <c r="I1961">
        <v>857109</v>
      </c>
      <c r="J1961">
        <v>858464</v>
      </c>
      <c r="K1961" t="s">
        <v>25</v>
      </c>
      <c r="L1961" t="s">
        <v>2203</v>
      </c>
      <c r="O1961" t="s">
        <v>2204</v>
      </c>
      <c r="R1961" t="s">
        <v>2202</v>
      </c>
      <c r="S1961">
        <v>1356</v>
      </c>
      <c r="T1961">
        <v>451</v>
      </c>
    </row>
    <row r="1962" spans="1:20" x14ac:dyDescent="0.3">
      <c r="A1962">
        <v>1961</v>
      </c>
      <c r="B1962" t="s">
        <v>20</v>
      </c>
      <c r="C1962" t="s">
        <v>31</v>
      </c>
      <c r="D1962" t="s">
        <v>22</v>
      </c>
      <c r="E1962" t="s">
        <v>23</v>
      </c>
      <c r="F1962" t="s">
        <v>5</v>
      </c>
      <c r="H1962" t="s">
        <v>24</v>
      </c>
      <c r="I1962">
        <v>858477</v>
      </c>
      <c r="J1962">
        <v>859013</v>
      </c>
      <c r="K1962" t="s">
        <v>42</v>
      </c>
      <c r="R1962" t="s">
        <v>2205</v>
      </c>
      <c r="S1962">
        <v>537</v>
      </c>
    </row>
    <row r="1963" spans="1:20" x14ac:dyDescent="0.3">
      <c r="A1963">
        <v>1962</v>
      </c>
      <c r="B1963" t="s">
        <v>28</v>
      </c>
      <c r="C1963" t="s">
        <v>33</v>
      </c>
      <c r="D1963" t="s">
        <v>22</v>
      </c>
      <c r="E1963" t="s">
        <v>23</v>
      </c>
      <c r="F1963" t="s">
        <v>5</v>
      </c>
      <c r="H1963" t="s">
        <v>24</v>
      </c>
      <c r="I1963">
        <v>858477</v>
      </c>
      <c r="J1963">
        <v>859013</v>
      </c>
      <c r="K1963" t="s">
        <v>42</v>
      </c>
      <c r="L1963" t="s">
        <v>2206</v>
      </c>
      <c r="O1963" t="s">
        <v>2207</v>
      </c>
      <c r="R1963" t="s">
        <v>2205</v>
      </c>
      <c r="S1963">
        <v>537</v>
      </c>
      <c r="T1963">
        <v>178</v>
      </c>
    </row>
    <row r="1964" spans="1:20" x14ac:dyDescent="0.3">
      <c r="A1964">
        <v>1963</v>
      </c>
      <c r="B1964" t="s">
        <v>20</v>
      </c>
      <c r="C1964" t="s">
        <v>31</v>
      </c>
      <c r="D1964" t="s">
        <v>22</v>
      </c>
      <c r="E1964" t="s">
        <v>23</v>
      </c>
      <c r="F1964" t="s">
        <v>5</v>
      </c>
      <c r="H1964" t="s">
        <v>24</v>
      </c>
      <c r="I1964">
        <v>859096</v>
      </c>
      <c r="J1964">
        <v>861789</v>
      </c>
      <c r="K1964" t="s">
        <v>42</v>
      </c>
      <c r="R1964" t="s">
        <v>2208</v>
      </c>
      <c r="S1964">
        <v>2694</v>
      </c>
    </row>
    <row r="1965" spans="1:20" x14ac:dyDescent="0.3">
      <c r="A1965">
        <v>1964</v>
      </c>
      <c r="B1965" t="s">
        <v>28</v>
      </c>
      <c r="C1965" t="s">
        <v>33</v>
      </c>
      <c r="D1965" t="s">
        <v>22</v>
      </c>
      <c r="E1965" t="s">
        <v>23</v>
      </c>
      <c r="F1965" t="s">
        <v>5</v>
      </c>
      <c r="H1965" t="s">
        <v>24</v>
      </c>
      <c r="I1965">
        <v>859096</v>
      </c>
      <c r="J1965">
        <v>861789</v>
      </c>
      <c r="K1965" t="s">
        <v>42</v>
      </c>
      <c r="L1965" t="s">
        <v>2209</v>
      </c>
      <c r="O1965" t="s">
        <v>2210</v>
      </c>
      <c r="R1965" t="s">
        <v>2208</v>
      </c>
      <c r="S1965">
        <v>2694</v>
      </c>
      <c r="T1965">
        <v>897</v>
      </c>
    </row>
    <row r="1966" spans="1:20" x14ac:dyDescent="0.3">
      <c r="A1966">
        <v>1965</v>
      </c>
      <c r="B1966" t="s">
        <v>20</v>
      </c>
      <c r="C1966" t="s">
        <v>31</v>
      </c>
      <c r="D1966" t="s">
        <v>22</v>
      </c>
      <c r="E1966" t="s">
        <v>23</v>
      </c>
      <c r="F1966" t="s">
        <v>5</v>
      </c>
      <c r="H1966" t="s">
        <v>24</v>
      </c>
      <c r="I1966">
        <v>861931</v>
      </c>
      <c r="J1966">
        <v>862572</v>
      </c>
      <c r="K1966" t="s">
        <v>42</v>
      </c>
      <c r="R1966" t="s">
        <v>2211</v>
      </c>
      <c r="S1966">
        <v>642</v>
      </c>
    </row>
    <row r="1967" spans="1:20" x14ac:dyDescent="0.3">
      <c r="A1967">
        <v>1966</v>
      </c>
      <c r="B1967" t="s">
        <v>28</v>
      </c>
      <c r="C1967" t="s">
        <v>33</v>
      </c>
      <c r="D1967" t="s">
        <v>22</v>
      </c>
      <c r="E1967" t="s">
        <v>23</v>
      </c>
      <c r="F1967" t="s">
        <v>5</v>
      </c>
      <c r="H1967" t="s">
        <v>24</v>
      </c>
      <c r="I1967">
        <v>861931</v>
      </c>
      <c r="J1967">
        <v>862572</v>
      </c>
      <c r="K1967" t="s">
        <v>42</v>
      </c>
      <c r="L1967" t="s">
        <v>2212</v>
      </c>
      <c r="O1967" t="s">
        <v>38</v>
      </c>
      <c r="R1967" t="s">
        <v>2211</v>
      </c>
      <c r="S1967">
        <v>642</v>
      </c>
      <c r="T1967">
        <v>213</v>
      </c>
    </row>
    <row r="1968" spans="1:20" x14ac:dyDescent="0.3">
      <c r="A1968">
        <v>1967</v>
      </c>
      <c r="B1968" t="s">
        <v>20</v>
      </c>
      <c r="C1968" t="s">
        <v>31</v>
      </c>
      <c r="D1968" t="s">
        <v>22</v>
      </c>
      <c r="E1968" t="s">
        <v>23</v>
      </c>
      <c r="F1968" t="s">
        <v>5</v>
      </c>
      <c r="H1968" t="s">
        <v>24</v>
      </c>
      <c r="I1968">
        <v>862609</v>
      </c>
      <c r="J1968">
        <v>864048</v>
      </c>
      <c r="K1968" t="s">
        <v>42</v>
      </c>
      <c r="R1968" t="s">
        <v>2213</v>
      </c>
      <c r="S1968">
        <v>1440</v>
      </c>
    </row>
    <row r="1969" spans="1:21" x14ac:dyDescent="0.3">
      <c r="A1969">
        <v>1968</v>
      </c>
      <c r="B1969" t="s">
        <v>28</v>
      </c>
      <c r="C1969" t="s">
        <v>33</v>
      </c>
      <c r="D1969" t="s">
        <v>22</v>
      </c>
      <c r="E1969" t="s">
        <v>23</v>
      </c>
      <c r="F1969" t="s">
        <v>5</v>
      </c>
      <c r="H1969" t="s">
        <v>24</v>
      </c>
      <c r="I1969">
        <v>862609</v>
      </c>
      <c r="J1969">
        <v>864048</v>
      </c>
      <c r="K1969" t="s">
        <v>42</v>
      </c>
      <c r="L1969" t="s">
        <v>2214</v>
      </c>
      <c r="O1969" t="s">
        <v>35</v>
      </c>
      <c r="R1969" t="s">
        <v>2213</v>
      </c>
      <c r="S1969">
        <v>1440</v>
      </c>
      <c r="T1969">
        <v>479</v>
      </c>
    </row>
    <row r="1970" spans="1:21" x14ac:dyDescent="0.3">
      <c r="A1970">
        <v>1969</v>
      </c>
      <c r="B1970" t="s">
        <v>20</v>
      </c>
      <c r="C1970" t="s">
        <v>31</v>
      </c>
      <c r="D1970" t="s">
        <v>22</v>
      </c>
      <c r="E1970" t="s">
        <v>23</v>
      </c>
      <c r="F1970" t="s">
        <v>5</v>
      </c>
      <c r="H1970" t="s">
        <v>24</v>
      </c>
      <c r="I1970">
        <v>864182</v>
      </c>
      <c r="J1970">
        <v>864523</v>
      </c>
      <c r="K1970" t="s">
        <v>42</v>
      </c>
      <c r="R1970" t="s">
        <v>2215</v>
      </c>
      <c r="S1970">
        <v>342</v>
      </c>
    </row>
    <row r="1971" spans="1:21" x14ac:dyDescent="0.3">
      <c r="A1971">
        <v>1970</v>
      </c>
      <c r="B1971" t="s">
        <v>28</v>
      </c>
      <c r="C1971" t="s">
        <v>33</v>
      </c>
      <c r="D1971" t="s">
        <v>22</v>
      </c>
      <c r="E1971" t="s">
        <v>23</v>
      </c>
      <c r="F1971" t="s">
        <v>5</v>
      </c>
      <c r="H1971" t="s">
        <v>24</v>
      </c>
      <c r="I1971">
        <v>864182</v>
      </c>
      <c r="J1971">
        <v>864523</v>
      </c>
      <c r="K1971" t="s">
        <v>42</v>
      </c>
      <c r="L1971" t="s">
        <v>2216</v>
      </c>
      <c r="O1971" t="s">
        <v>41</v>
      </c>
      <c r="R1971" t="s">
        <v>2215</v>
      </c>
      <c r="S1971">
        <v>342</v>
      </c>
      <c r="T1971">
        <v>113</v>
      </c>
    </row>
    <row r="1972" spans="1:21" x14ac:dyDescent="0.3">
      <c r="A1972">
        <v>1971</v>
      </c>
      <c r="B1972" t="s">
        <v>20</v>
      </c>
      <c r="C1972" t="s">
        <v>31</v>
      </c>
      <c r="D1972" t="s">
        <v>22</v>
      </c>
      <c r="E1972" t="s">
        <v>23</v>
      </c>
      <c r="F1972" t="s">
        <v>5</v>
      </c>
      <c r="H1972" t="s">
        <v>24</v>
      </c>
      <c r="I1972">
        <v>864565</v>
      </c>
      <c r="J1972">
        <v>864936</v>
      </c>
      <c r="K1972" t="s">
        <v>42</v>
      </c>
      <c r="R1972" t="s">
        <v>2217</v>
      </c>
      <c r="S1972">
        <v>372</v>
      </c>
    </row>
    <row r="1973" spans="1:21" x14ac:dyDescent="0.3">
      <c r="A1973">
        <v>1972</v>
      </c>
      <c r="B1973" t="s">
        <v>28</v>
      </c>
      <c r="C1973" t="s">
        <v>33</v>
      </c>
      <c r="D1973" t="s">
        <v>22</v>
      </c>
      <c r="E1973" t="s">
        <v>23</v>
      </c>
      <c r="F1973" t="s">
        <v>5</v>
      </c>
      <c r="H1973" t="s">
        <v>24</v>
      </c>
      <c r="I1973">
        <v>864565</v>
      </c>
      <c r="J1973">
        <v>864936</v>
      </c>
      <c r="K1973" t="s">
        <v>42</v>
      </c>
      <c r="L1973" t="s">
        <v>2218</v>
      </c>
      <c r="O1973" t="s">
        <v>41</v>
      </c>
      <c r="R1973" t="s">
        <v>2217</v>
      </c>
      <c r="S1973">
        <v>372</v>
      </c>
      <c r="T1973">
        <v>123</v>
      </c>
    </row>
    <row r="1974" spans="1:21" x14ac:dyDescent="0.3">
      <c r="A1974">
        <v>1973</v>
      </c>
      <c r="B1974" t="s">
        <v>20</v>
      </c>
      <c r="C1974" t="s">
        <v>31</v>
      </c>
      <c r="D1974" t="s">
        <v>22</v>
      </c>
      <c r="E1974" t="s">
        <v>23</v>
      </c>
      <c r="F1974" t="s">
        <v>5</v>
      </c>
      <c r="H1974" t="s">
        <v>24</v>
      </c>
      <c r="I1974">
        <v>865012</v>
      </c>
      <c r="J1974">
        <v>865713</v>
      </c>
      <c r="K1974" t="s">
        <v>42</v>
      </c>
      <c r="R1974" t="s">
        <v>2219</v>
      </c>
      <c r="S1974">
        <v>702</v>
      </c>
    </row>
    <row r="1975" spans="1:21" x14ac:dyDescent="0.3">
      <c r="A1975">
        <v>1974</v>
      </c>
      <c r="B1975" t="s">
        <v>28</v>
      </c>
      <c r="C1975" t="s">
        <v>33</v>
      </c>
      <c r="D1975" t="s">
        <v>22</v>
      </c>
      <c r="E1975" t="s">
        <v>23</v>
      </c>
      <c r="F1975" t="s">
        <v>5</v>
      </c>
      <c r="H1975" t="s">
        <v>24</v>
      </c>
      <c r="I1975">
        <v>865012</v>
      </c>
      <c r="J1975">
        <v>865713</v>
      </c>
      <c r="K1975" t="s">
        <v>42</v>
      </c>
      <c r="L1975" t="s">
        <v>2220</v>
      </c>
      <c r="O1975" t="s">
        <v>2221</v>
      </c>
      <c r="R1975" t="s">
        <v>2219</v>
      </c>
      <c r="S1975">
        <v>702</v>
      </c>
      <c r="T1975">
        <v>233</v>
      </c>
    </row>
    <row r="1976" spans="1:21" x14ac:dyDescent="0.3">
      <c r="A1976">
        <v>1975</v>
      </c>
      <c r="B1976" t="s">
        <v>20</v>
      </c>
      <c r="C1976" t="s">
        <v>136</v>
      </c>
      <c r="D1976" t="s">
        <v>22</v>
      </c>
      <c r="E1976" t="s">
        <v>23</v>
      </c>
      <c r="F1976" t="s">
        <v>5</v>
      </c>
      <c r="H1976" t="s">
        <v>24</v>
      </c>
      <c r="I1976">
        <v>865906</v>
      </c>
      <c r="J1976">
        <v>865979</v>
      </c>
      <c r="K1976" t="s">
        <v>25</v>
      </c>
      <c r="R1976" t="s">
        <v>2222</v>
      </c>
      <c r="S1976">
        <v>74</v>
      </c>
    </row>
    <row r="1977" spans="1:21" x14ac:dyDescent="0.3">
      <c r="A1977">
        <v>1976</v>
      </c>
      <c r="B1977" t="s">
        <v>136</v>
      </c>
      <c r="D1977" t="s">
        <v>22</v>
      </c>
      <c r="E1977" t="s">
        <v>23</v>
      </c>
      <c r="F1977" t="s">
        <v>5</v>
      </c>
      <c r="H1977" t="s">
        <v>24</v>
      </c>
      <c r="I1977">
        <v>865906</v>
      </c>
      <c r="J1977">
        <v>865979</v>
      </c>
      <c r="K1977" t="s">
        <v>25</v>
      </c>
      <c r="O1977" t="s">
        <v>2223</v>
      </c>
      <c r="R1977" t="s">
        <v>2222</v>
      </c>
      <c r="S1977">
        <v>74</v>
      </c>
      <c r="U1977" t="s">
        <v>2224</v>
      </c>
    </row>
    <row r="1978" spans="1:21" x14ac:dyDescent="0.3">
      <c r="A1978">
        <v>1977</v>
      </c>
      <c r="B1978" t="s">
        <v>20</v>
      </c>
      <c r="C1978" t="s">
        <v>31</v>
      </c>
      <c r="D1978" t="s">
        <v>22</v>
      </c>
      <c r="E1978" t="s">
        <v>23</v>
      </c>
      <c r="F1978" t="s">
        <v>5</v>
      </c>
      <c r="H1978" t="s">
        <v>24</v>
      </c>
      <c r="I1978">
        <v>866604</v>
      </c>
      <c r="J1978">
        <v>866864</v>
      </c>
      <c r="K1978" t="s">
        <v>25</v>
      </c>
      <c r="R1978" t="s">
        <v>2225</v>
      </c>
      <c r="S1978">
        <v>261</v>
      </c>
    </row>
    <row r="1979" spans="1:21" x14ac:dyDescent="0.3">
      <c r="A1979">
        <v>1978</v>
      </c>
      <c r="B1979" t="s">
        <v>28</v>
      </c>
      <c r="C1979" t="s">
        <v>33</v>
      </c>
      <c r="D1979" t="s">
        <v>22</v>
      </c>
      <c r="E1979" t="s">
        <v>23</v>
      </c>
      <c r="F1979" t="s">
        <v>5</v>
      </c>
      <c r="H1979" t="s">
        <v>24</v>
      </c>
      <c r="I1979">
        <v>866604</v>
      </c>
      <c r="J1979">
        <v>866864</v>
      </c>
      <c r="K1979" t="s">
        <v>25</v>
      </c>
      <c r="L1979" t="s">
        <v>2226</v>
      </c>
      <c r="O1979" t="s">
        <v>38</v>
      </c>
      <c r="R1979" t="s">
        <v>2225</v>
      </c>
      <c r="S1979">
        <v>261</v>
      </c>
      <c r="T1979">
        <v>86</v>
      </c>
    </row>
    <row r="1980" spans="1:21" x14ac:dyDescent="0.3">
      <c r="A1980">
        <v>1979</v>
      </c>
      <c r="B1980" t="s">
        <v>20</v>
      </c>
      <c r="C1980" t="s">
        <v>31</v>
      </c>
      <c r="D1980" t="s">
        <v>22</v>
      </c>
      <c r="E1980" t="s">
        <v>23</v>
      </c>
      <c r="F1980" t="s">
        <v>5</v>
      </c>
      <c r="H1980" t="s">
        <v>24</v>
      </c>
      <c r="I1980">
        <v>866895</v>
      </c>
      <c r="J1980">
        <v>867227</v>
      </c>
      <c r="K1980" t="s">
        <v>25</v>
      </c>
      <c r="R1980" t="s">
        <v>2227</v>
      </c>
      <c r="S1980">
        <v>333</v>
      </c>
    </row>
    <row r="1981" spans="1:21" x14ac:dyDescent="0.3">
      <c r="A1981">
        <v>1980</v>
      </c>
      <c r="B1981" t="s">
        <v>28</v>
      </c>
      <c r="C1981" t="s">
        <v>33</v>
      </c>
      <c r="D1981" t="s">
        <v>22</v>
      </c>
      <c r="E1981" t="s">
        <v>23</v>
      </c>
      <c r="F1981" t="s">
        <v>5</v>
      </c>
      <c r="H1981" t="s">
        <v>24</v>
      </c>
      <c r="I1981">
        <v>866895</v>
      </c>
      <c r="J1981">
        <v>867227</v>
      </c>
      <c r="K1981" t="s">
        <v>25</v>
      </c>
      <c r="L1981" t="s">
        <v>2228</v>
      </c>
      <c r="O1981" t="s">
        <v>38</v>
      </c>
      <c r="R1981" t="s">
        <v>2227</v>
      </c>
      <c r="S1981">
        <v>333</v>
      </c>
      <c r="T1981">
        <v>110</v>
      </c>
    </row>
    <row r="1982" spans="1:21" x14ac:dyDescent="0.3">
      <c r="A1982">
        <v>1981</v>
      </c>
      <c r="B1982" t="s">
        <v>20</v>
      </c>
      <c r="C1982" t="s">
        <v>31</v>
      </c>
      <c r="D1982" t="s">
        <v>22</v>
      </c>
      <c r="E1982" t="s">
        <v>23</v>
      </c>
      <c r="F1982" t="s">
        <v>5</v>
      </c>
      <c r="H1982" t="s">
        <v>24</v>
      </c>
      <c r="I1982">
        <v>867294</v>
      </c>
      <c r="J1982">
        <v>868181</v>
      </c>
      <c r="K1982" t="s">
        <v>42</v>
      </c>
      <c r="R1982" t="s">
        <v>2229</v>
      </c>
      <c r="S1982">
        <v>888</v>
      </c>
    </row>
    <row r="1983" spans="1:21" x14ac:dyDescent="0.3">
      <c r="A1983">
        <v>1982</v>
      </c>
      <c r="B1983" t="s">
        <v>28</v>
      </c>
      <c r="C1983" t="s">
        <v>33</v>
      </c>
      <c r="D1983" t="s">
        <v>22</v>
      </c>
      <c r="E1983" t="s">
        <v>23</v>
      </c>
      <c r="F1983" t="s">
        <v>5</v>
      </c>
      <c r="H1983" t="s">
        <v>24</v>
      </c>
      <c r="I1983">
        <v>867294</v>
      </c>
      <c r="J1983">
        <v>868181</v>
      </c>
      <c r="K1983" t="s">
        <v>42</v>
      </c>
      <c r="L1983" t="s">
        <v>2230</v>
      </c>
      <c r="O1983" t="s">
        <v>864</v>
      </c>
      <c r="R1983" t="s">
        <v>2229</v>
      </c>
      <c r="S1983">
        <v>888</v>
      </c>
      <c r="T1983">
        <v>295</v>
      </c>
    </row>
    <row r="1984" spans="1:21" x14ac:dyDescent="0.3">
      <c r="A1984">
        <v>1983</v>
      </c>
      <c r="B1984" t="s">
        <v>20</v>
      </c>
      <c r="C1984" t="s">
        <v>31</v>
      </c>
      <c r="D1984" t="s">
        <v>22</v>
      </c>
      <c r="E1984" t="s">
        <v>23</v>
      </c>
      <c r="F1984" t="s">
        <v>5</v>
      </c>
      <c r="H1984" t="s">
        <v>24</v>
      </c>
      <c r="I1984">
        <v>868168</v>
      </c>
      <c r="J1984">
        <v>869316</v>
      </c>
      <c r="K1984" t="s">
        <v>25</v>
      </c>
      <c r="R1984" t="s">
        <v>2231</v>
      </c>
      <c r="S1984">
        <v>1149</v>
      </c>
    </row>
    <row r="1985" spans="1:20" x14ac:dyDescent="0.3">
      <c r="A1985">
        <v>1984</v>
      </c>
      <c r="B1985" t="s">
        <v>28</v>
      </c>
      <c r="C1985" t="s">
        <v>33</v>
      </c>
      <c r="D1985" t="s">
        <v>22</v>
      </c>
      <c r="E1985" t="s">
        <v>23</v>
      </c>
      <c r="F1985" t="s">
        <v>5</v>
      </c>
      <c r="H1985" t="s">
        <v>24</v>
      </c>
      <c r="I1985">
        <v>868168</v>
      </c>
      <c r="J1985">
        <v>869316</v>
      </c>
      <c r="K1985" t="s">
        <v>25</v>
      </c>
      <c r="L1985" t="s">
        <v>2232</v>
      </c>
      <c r="O1985" t="s">
        <v>38</v>
      </c>
      <c r="R1985" t="s">
        <v>2231</v>
      </c>
      <c r="S1985">
        <v>1149</v>
      </c>
      <c r="T1985">
        <v>382</v>
      </c>
    </row>
    <row r="1986" spans="1:20" x14ac:dyDescent="0.3">
      <c r="A1986">
        <v>1985</v>
      </c>
      <c r="B1986" t="s">
        <v>20</v>
      </c>
      <c r="C1986" t="s">
        <v>31</v>
      </c>
      <c r="D1986" t="s">
        <v>22</v>
      </c>
      <c r="E1986" t="s">
        <v>23</v>
      </c>
      <c r="F1986" t="s">
        <v>5</v>
      </c>
      <c r="H1986" t="s">
        <v>24</v>
      </c>
      <c r="I1986">
        <v>869341</v>
      </c>
      <c r="J1986">
        <v>870330</v>
      </c>
      <c r="K1986" t="s">
        <v>42</v>
      </c>
      <c r="R1986" t="s">
        <v>2233</v>
      </c>
      <c r="S1986">
        <v>990</v>
      </c>
    </row>
    <row r="1987" spans="1:20" x14ac:dyDescent="0.3">
      <c r="A1987">
        <v>1986</v>
      </c>
      <c r="B1987" t="s">
        <v>28</v>
      </c>
      <c r="C1987" t="s">
        <v>33</v>
      </c>
      <c r="D1987" t="s">
        <v>22</v>
      </c>
      <c r="E1987" t="s">
        <v>23</v>
      </c>
      <c r="F1987" t="s">
        <v>5</v>
      </c>
      <c r="H1987" t="s">
        <v>24</v>
      </c>
      <c r="I1987">
        <v>869341</v>
      </c>
      <c r="J1987">
        <v>870330</v>
      </c>
      <c r="K1987" t="s">
        <v>42</v>
      </c>
      <c r="L1987" t="s">
        <v>2234</v>
      </c>
      <c r="O1987" t="s">
        <v>2235</v>
      </c>
      <c r="R1987" t="s">
        <v>2233</v>
      </c>
      <c r="S1987">
        <v>990</v>
      </c>
      <c r="T1987">
        <v>329</v>
      </c>
    </row>
    <row r="1988" spans="1:20" x14ac:dyDescent="0.3">
      <c r="A1988">
        <v>1987</v>
      </c>
      <c r="B1988" t="s">
        <v>20</v>
      </c>
      <c r="C1988" t="s">
        <v>31</v>
      </c>
      <c r="D1988" t="s">
        <v>22</v>
      </c>
      <c r="E1988" t="s">
        <v>23</v>
      </c>
      <c r="F1988" t="s">
        <v>5</v>
      </c>
      <c r="H1988" t="s">
        <v>24</v>
      </c>
      <c r="I1988">
        <v>870299</v>
      </c>
      <c r="J1988">
        <v>870823</v>
      </c>
      <c r="K1988" t="s">
        <v>42</v>
      </c>
      <c r="R1988" t="s">
        <v>2236</v>
      </c>
      <c r="S1988">
        <v>525</v>
      </c>
    </row>
    <row r="1989" spans="1:20" x14ac:dyDescent="0.3">
      <c r="A1989">
        <v>1988</v>
      </c>
      <c r="B1989" t="s">
        <v>28</v>
      </c>
      <c r="C1989" t="s">
        <v>33</v>
      </c>
      <c r="D1989" t="s">
        <v>22</v>
      </c>
      <c r="E1989" t="s">
        <v>23</v>
      </c>
      <c r="F1989" t="s">
        <v>5</v>
      </c>
      <c r="H1989" t="s">
        <v>24</v>
      </c>
      <c r="I1989">
        <v>870299</v>
      </c>
      <c r="J1989">
        <v>870823</v>
      </c>
      <c r="K1989" t="s">
        <v>42</v>
      </c>
      <c r="L1989" t="s">
        <v>2237</v>
      </c>
      <c r="O1989" t="s">
        <v>2238</v>
      </c>
      <c r="R1989" t="s">
        <v>2236</v>
      </c>
      <c r="S1989">
        <v>525</v>
      </c>
      <c r="T1989">
        <v>174</v>
      </c>
    </row>
    <row r="1990" spans="1:20" x14ac:dyDescent="0.3">
      <c r="A1990">
        <v>1989</v>
      </c>
      <c r="B1990" t="s">
        <v>20</v>
      </c>
      <c r="C1990" t="s">
        <v>31</v>
      </c>
      <c r="D1990" t="s">
        <v>22</v>
      </c>
      <c r="E1990" t="s">
        <v>23</v>
      </c>
      <c r="F1990" t="s">
        <v>5</v>
      </c>
      <c r="H1990" t="s">
        <v>24</v>
      </c>
      <c r="I1990">
        <v>870884</v>
      </c>
      <c r="J1990">
        <v>871360</v>
      </c>
      <c r="K1990" t="s">
        <v>42</v>
      </c>
      <c r="R1990" t="s">
        <v>2239</v>
      </c>
      <c r="S1990">
        <v>477</v>
      </c>
    </row>
    <row r="1991" spans="1:20" x14ac:dyDescent="0.3">
      <c r="A1991">
        <v>1990</v>
      </c>
      <c r="B1991" t="s">
        <v>28</v>
      </c>
      <c r="C1991" t="s">
        <v>33</v>
      </c>
      <c r="D1991" t="s">
        <v>22</v>
      </c>
      <c r="E1991" t="s">
        <v>23</v>
      </c>
      <c r="F1991" t="s">
        <v>5</v>
      </c>
      <c r="H1991" t="s">
        <v>24</v>
      </c>
      <c r="I1991">
        <v>870884</v>
      </c>
      <c r="J1991">
        <v>871360</v>
      </c>
      <c r="K1991" t="s">
        <v>42</v>
      </c>
      <c r="L1991" t="s">
        <v>2240</v>
      </c>
      <c r="O1991" t="s">
        <v>2241</v>
      </c>
      <c r="R1991" t="s">
        <v>2239</v>
      </c>
      <c r="S1991">
        <v>477</v>
      </c>
      <c r="T1991">
        <v>158</v>
      </c>
    </row>
    <row r="1992" spans="1:20" x14ac:dyDescent="0.3">
      <c r="A1992">
        <v>1991</v>
      </c>
      <c r="B1992" t="s">
        <v>20</v>
      </c>
      <c r="C1992" t="s">
        <v>31</v>
      </c>
      <c r="D1992" t="s">
        <v>22</v>
      </c>
      <c r="E1992" t="s">
        <v>23</v>
      </c>
      <c r="F1992" t="s">
        <v>5</v>
      </c>
      <c r="H1992" t="s">
        <v>24</v>
      </c>
      <c r="I1992">
        <v>871499</v>
      </c>
      <c r="J1992">
        <v>872017</v>
      </c>
      <c r="K1992" t="s">
        <v>25</v>
      </c>
      <c r="R1992" t="s">
        <v>2242</v>
      </c>
      <c r="S1992">
        <v>519</v>
      </c>
    </row>
    <row r="1993" spans="1:20" x14ac:dyDescent="0.3">
      <c r="A1993">
        <v>1992</v>
      </c>
      <c r="B1993" t="s">
        <v>28</v>
      </c>
      <c r="C1993" t="s">
        <v>33</v>
      </c>
      <c r="D1993" t="s">
        <v>22</v>
      </c>
      <c r="E1993" t="s">
        <v>23</v>
      </c>
      <c r="F1993" t="s">
        <v>5</v>
      </c>
      <c r="H1993" t="s">
        <v>24</v>
      </c>
      <c r="I1993">
        <v>871499</v>
      </c>
      <c r="J1993">
        <v>872017</v>
      </c>
      <c r="K1993" t="s">
        <v>25</v>
      </c>
      <c r="L1993" t="s">
        <v>2243</v>
      </c>
      <c r="O1993" t="s">
        <v>38</v>
      </c>
      <c r="R1993" t="s">
        <v>2242</v>
      </c>
      <c r="S1993">
        <v>519</v>
      </c>
      <c r="T1993">
        <v>172</v>
      </c>
    </row>
    <row r="1994" spans="1:20" x14ac:dyDescent="0.3">
      <c r="A1994">
        <v>1993</v>
      </c>
      <c r="B1994" t="s">
        <v>20</v>
      </c>
      <c r="C1994" t="s">
        <v>31</v>
      </c>
      <c r="D1994" t="s">
        <v>22</v>
      </c>
      <c r="E1994" t="s">
        <v>23</v>
      </c>
      <c r="F1994" t="s">
        <v>5</v>
      </c>
      <c r="H1994" t="s">
        <v>24</v>
      </c>
      <c r="I1994">
        <v>872082</v>
      </c>
      <c r="J1994">
        <v>873581</v>
      </c>
      <c r="K1994" t="s">
        <v>42</v>
      </c>
      <c r="R1994" t="s">
        <v>2244</v>
      </c>
      <c r="S1994">
        <v>1500</v>
      </c>
    </row>
    <row r="1995" spans="1:20" x14ac:dyDescent="0.3">
      <c r="A1995">
        <v>1994</v>
      </c>
      <c r="B1995" t="s">
        <v>28</v>
      </c>
      <c r="C1995" t="s">
        <v>33</v>
      </c>
      <c r="D1995" t="s">
        <v>22</v>
      </c>
      <c r="E1995" t="s">
        <v>23</v>
      </c>
      <c r="F1995" t="s">
        <v>5</v>
      </c>
      <c r="H1995" t="s">
        <v>24</v>
      </c>
      <c r="I1995">
        <v>872082</v>
      </c>
      <c r="J1995">
        <v>873581</v>
      </c>
      <c r="K1995" t="s">
        <v>42</v>
      </c>
      <c r="L1995" t="s">
        <v>2245</v>
      </c>
      <c r="O1995" t="s">
        <v>2246</v>
      </c>
      <c r="R1995" t="s">
        <v>2244</v>
      </c>
      <c r="S1995">
        <v>1500</v>
      </c>
      <c r="T1995">
        <v>499</v>
      </c>
    </row>
    <row r="1996" spans="1:20" x14ac:dyDescent="0.3">
      <c r="A1996">
        <v>1995</v>
      </c>
      <c r="B1996" t="s">
        <v>20</v>
      </c>
      <c r="C1996" t="s">
        <v>31</v>
      </c>
      <c r="D1996" t="s">
        <v>22</v>
      </c>
      <c r="E1996" t="s">
        <v>23</v>
      </c>
      <c r="F1996" t="s">
        <v>5</v>
      </c>
      <c r="H1996" t="s">
        <v>24</v>
      </c>
      <c r="I1996">
        <v>873609</v>
      </c>
      <c r="J1996">
        <v>874427</v>
      </c>
      <c r="K1996" t="s">
        <v>42</v>
      </c>
      <c r="R1996" t="s">
        <v>2247</v>
      </c>
      <c r="S1996">
        <v>819</v>
      </c>
    </row>
    <row r="1997" spans="1:20" x14ac:dyDescent="0.3">
      <c r="A1997">
        <v>1996</v>
      </c>
      <c r="B1997" t="s">
        <v>28</v>
      </c>
      <c r="C1997" t="s">
        <v>33</v>
      </c>
      <c r="D1997" t="s">
        <v>22</v>
      </c>
      <c r="E1997" t="s">
        <v>23</v>
      </c>
      <c r="F1997" t="s">
        <v>5</v>
      </c>
      <c r="H1997" t="s">
        <v>24</v>
      </c>
      <c r="I1997">
        <v>873609</v>
      </c>
      <c r="J1997">
        <v>874427</v>
      </c>
      <c r="K1997" t="s">
        <v>42</v>
      </c>
      <c r="L1997" t="s">
        <v>2248</v>
      </c>
      <c r="O1997" t="s">
        <v>2249</v>
      </c>
      <c r="R1997" t="s">
        <v>2247</v>
      </c>
      <c r="S1997">
        <v>819</v>
      </c>
      <c r="T1997">
        <v>272</v>
      </c>
    </row>
    <row r="1998" spans="1:20" x14ac:dyDescent="0.3">
      <c r="A1998">
        <v>1997</v>
      </c>
      <c r="B1998" t="s">
        <v>20</v>
      </c>
      <c r="C1998" t="s">
        <v>31</v>
      </c>
      <c r="D1998" t="s">
        <v>22</v>
      </c>
      <c r="E1998" t="s">
        <v>23</v>
      </c>
      <c r="F1998" t="s">
        <v>5</v>
      </c>
      <c r="H1998" t="s">
        <v>24</v>
      </c>
      <c r="I1998">
        <v>874485</v>
      </c>
      <c r="J1998">
        <v>876005</v>
      </c>
      <c r="K1998" t="s">
        <v>42</v>
      </c>
      <c r="R1998" t="s">
        <v>2250</v>
      </c>
      <c r="S1998">
        <v>1521</v>
      </c>
    </row>
    <row r="1999" spans="1:20" x14ac:dyDescent="0.3">
      <c r="A1999">
        <v>1998</v>
      </c>
      <c r="B1999" t="s">
        <v>28</v>
      </c>
      <c r="C1999" t="s">
        <v>33</v>
      </c>
      <c r="D1999" t="s">
        <v>22</v>
      </c>
      <c r="E1999" t="s">
        <v>23</v>
      </c>
      <c r="F1999" t="s">
        <v>5</v>
      </c>
      <c r="H1999" t="s">
        <v>24</v>
      </c>
      <c r="I1999">
        <v>874485</v>
      </c>
      <c r="J1999">
        <v>876005</v>
      </c>
      <c r="K1999" t="s">
        <v>42</v>
      </c>
      <c r="L1999" t="s">
        <v>2251</v>
      </c>
      <c r="O1999" t="s">
        <v>2252</v>
      </c>
      <c r="R1999" t="s">
        <v>2250</v>
      </c>
      <c r="S1999">
        <v>1521</v>
      </c>
      <c r="T1999">
        <v>506</v>
      </c>
    </row>
    <row r="2000" spans="1:20" x14ac:dyDescent="0.3">
      <c r="A2000">
        <v>1999</v>
      </c>
      <c r="B2000" t="s">
        <v>20</v>
      </c>
      <c r="C2000" t="s">
        <v>31</v>
      </c>
      <c r="D2000" t="s">
        <v>22</v>
      </c>
      <c r="E2000" t="s">
        <v>23</v>
      </c>
      <c r="F2000" t="s">
        <v>5</v>
      </c>
      <c r="H2000" t="s">
        <v>24</v>
      </c>
      <c r="I2000">
        <v>876146</v>
      </c>
      <c r="J2000">
        <v>876916</v>
      </c>
      <c r="K2000" t="s">
        <v>42</v>
      </c>
      <c r="R2000" t="s">
        <v>2253</v>
      </c>
      <c r="S2000">
        <v>771</v>
      </c>
    </row>
    <row r="2001" spans="1:20" x14ac:dyDescent="0.3">
      <c r="A2001">
        <v>2000</v>
      </c>
      <c r="B2001" t="s">
        <v>28</v>
      </c>
      <c r="C2001" t="s">
        <v>33</v>
      </c>
      <c r="D2001" t="s">
        <v>22</v>
      </c>
      <c r="E2001" t="s">
        <v>23</v>
      </c>
      <c r="F2001" t="s">
        <v>5</v>
      </c>
      <c r="H2001" t="s">
        <v>24</v>
      </c>
      <c r="I2001">
        <v>876146</v>
      </c>
      <c r="J2001">
        <v>876916</v>
      </c>
      <c r="K2001" t="s">
        <v>42</v>
      </c>
      <c r="L2001" t="s">
        <v>2254</v>
      </c>
      <c r="O2001" t="s">
        <v>2255</v>
      </c>
      <c r="R2001" t="s">
        <v>2253</v>
      </c>
      <c r="S2001">
        <v>771</v>
      </c>
      <c r="T2001">
        <v>256</v>
      </c>
    </row>
    <row r="2002" spans="1:20" x14ac:dyDescent="0.3">
      <c r="A2002">
        <v>2001</v>
      </c>
      <c r="B2002" t="s">
        <v>20</v>
      </c>
      <c r="C2002" t="s">
        <v>31</v>
      </c>
      <c r="D2002" t="s">
        <v>22</v>
      </c>
      <c r="E2002" t="s">
        <v>23</v>
      </c>
      <c r="F2002" t="s">
        <v>5</v>
      </c>
      <c r="H2002" t="s">
        <v>24</v>
      </c>
      <c r="I2002">
        <v>876913</v>
      </c>
      <c r="J2002">
        <v>878793</v>
      </c>
      <c r="K2002" t="s">
        <v>42</v>
      </c>
      <c r="R2002" t="s">
        <v>2256</v>
      </c>
      <c r="S2002">
        <v>1881</v>
      </c>
    </row>
    <row r="2003" spans="1:20" x14ac:dyDescent="0.3">
      <c r="A2003">
        <v>2002</v>
      </c>
      <c r="B2003" t="s">
        <v>28</v>
      </c>
      <c r="C2003" t="s">
        <v>33</v>
      </c>
      <c r="D2003" t="s">
        <v>22</v>
      </c>
      <c r="E2003" t="s">
        <v>23</v>
      </c>
      <c r="F2003" t="s">
        <v>5</v>
      </c>
      <c r="H2003" t="s">
        <v>24</v>
      </c>
      <c r="I2003">
        <v>876913</v>
      </c>
      <c r="J2003">
        <v>878793</v>
      </c>
      <c r="K2003" t="s">
        <v>42</v>
      </c>
      <c r="L2003" t="s">
        <v>2257</v>
      </c>
      <c r="O2003" t="s">
        <v>2258</v>
      </c>
      <c r="R2003" t="s">
        <v>2256</v>
      </c>
      <c r="S2003">
        <v>1881</v>
      </c>
      <c r="T2003">
        <v>626</v>
      </c>
    </row>
    <row r="2004" spans="1:20" x14ac:dyDescent="0.3">
      <c r="A2004">
        <v>2003</v>
      </c>
      <c r="B2004" t="s">
        <v>20</v>
      </c>
      <c r="C2004" t="s">
        <v>31</v>
      </c>
      <c r="D2004" t="s">
        <v>22</v>
      </c>
      <c r="E2004" t="s">
        <v>23</v>
      </c>
      <c r="F2004" t="s">
        <v>5</v>
      </c>
      <c r="H2004" t="s">
        <v>24</v>
      </c>
      <c r="I2004">
        <v>878798</v>
      </c>
      <c r="J2004">
        <v>879175</v>
      </c>
      <c r="K2004" t="s">
        <v>42</v>
      </c>
      <c r="R2004" t="s">
        <v>2259</v>
      </c>
      <c r="S2004">
        <v>378</v>
      </c>
    </row>
    <row r="2005" spans="1:20" x14ac:dyDescent="0.3">
      <c r="A2005">
        <v>2004</v>
      </c>
      <c r="B2005" t="s">
        <v>28</v>
      </c>
      <c r="C2005" t="s">
        <v>33</v>
      </c>
      <c r="D2005" t="s">
        <v>22</v>
      </c>
      <c r="E2005" t="s">
        <v>23</v>
      </c>
      <c r="F2005" t="s">
        <v>5</v>
      </c>
      <c r="H2005" t="s">
        <v>24</v>
      </c>
      <c r="I2005">
        <v>878798</v>
      </c>
      <c r="J2005">
        <v>879175</v>
      </c>
      <c r="K2005" t="s">
        <v>42</v>
      </c>
      <c r="L2005" t="s">
        <v>2260</v>
      </c>
      <c r="O2005" t="s">
        <v>38</v>
      </c>
      <c r="R2005" t="s">
        <v>2259</v>
      </c>
      <c r="S2005">
        <v>378</v>
      </c>
      <c r="T2005">
        <v>125</v>
      </c>
    </row>
    <row r="2006" spans="1:20" x14ac:dyDescent="0.3">
      <c r="A2006">
        <v>2005</v>
      </c>
      <c r="B2006" t="s">
        <v>20</v>
      </c>
      <c r="C2006" t="s">
        <v>31</v>
      </c>
      <c r="D2006" t="s">
        <v>22</v>
      </c>
      <c r="E2006" t="s">
        <v>23</v>
      </c>
      <c r="F2006" t="s">
        <v>5</v>
      </c>
      <c r="H2006" t="s">
        <v>24</v>
      </c>
      <c r="I2006">
        <v>879252</v>
      </c>
      <c r="J2006">
        <v>880946</v>
      </c>
      <c r="K2006" t="s">
        <v>42</v>
      </c>
      <c r="R2006" t="s">
        <v>2261</v>
      </c>
      <c r="S2006">
        <v>1695</v>
      </c>
    </row>
    <row r="2007" spans="1:20" x14ac:dyDescent="0.3">
      <c r="A2007">
        <v>2006</v>
      </c>
      <c r="B2007" t="s">
        <v>28</v>
      </c>
      <c r="C2007" t="s">
        <v>33</v>
      </c>
      <c r="D2007" t="s">
        <v>22</v>
      </c>
      <c r="E2007" t="s">
        <v>23</v>
      </c>
      <c r="F2007" t="s">
        <v>5</v>
      </c>
      <c r="H2007" t="s">
        <v>24</v>
      </c>
      <c r="I2007">
        <v>879252</v>
      </c>
      <c r="J2007">
        <v>880946</v>
      </c>
      <c r="K2007" t="s">
        <v>42</v>
      </c>
      <c r="L2007" t="s">
        <v>2262</v>
      </c>
      <c r="O2007" t="s">
        <v>2263</v>
      </c>
      <c r="R2007" t="s">
        <v>2261</v>
      </c>
      <c r="S2007">
        <v>1695</v>
      </c>
      <c r="T2007">
        <v>564</v>
      </c>
    </row>
    <row r="2008" spans="1:20" x14ac:dyDescent="0.3">
      <c r="A2008">
        <v>2007</v>
      </c>
      <c r="B2008" t="s">
        <v>20</v>
      </c>
      <c r="C2008" t="s">
        <v>31</v>
      </c>
      <c r="D2008" t="s">
        <v>22</v>
      </c>
      <c r="E2008" t="s">
        <v>23</v>
      </c>
      <c r="F2008" t="s">
        <v>5</v>
      </c>
      <c r="H2008" t="s">
        <v>24</v>
      </c>
      <c r="I2008">
        <v>880949</v>
      </c>
      <c r="J2008">
        <v>882673</v>
      </c>
      <c r="K2008" t="s">
        <v>42</v>
      </c>
      <c r="R2008" t="s">
        <v>2264</v>
      </c>
      <c r="S2008">
        <v>1725</v>
      </c>
    </row>
    <row r="2009" spans="1:20" x14ac:dyDescent="0.3">
      <c r="A2009">
        <v>2008</v>
      </c>
      <c r="B2009" t="s">
        <v>28</v>
      </c>
      <c r="C2009" t="s">
        <v>33</v>
      </c>
      <c r="D2009" t="s">
        <v>22</v>
      </c>
      <c r="E2009" t="s">
        <v>23</v>
      </c>
      <c r="F2009" t="s">
        <v>5</v>
      </c>
      <c r="H2009" t="s">
        <v>24</v>
      </c>
      <c r="I2009">
        <v>880949</v>
      </c>
      <c r="J2009">
        <v>882673</v>
      </c>
      <c r="K2009" t="s">
        <v>42</v>
      </c>
      <c r="L2009" t="s">
        <v>2265</v>
      </c>
      <c r="O2009" t="s">
        <v>2266</v>
      </c>
      <c r="R2009" t="s">
        <v>2264</v>
      </c>
      <c r="S2009">
        <v>1725</v>
      </c>
      <c r="T2009">
        <v>574</v>
      </c>
    </row>
    <row r="2010" spans="1:20" x14ac:dyDescent="0.3">
      <c r="A2010">
        <v>2009</v>
      </c>
      <c r="B2010" t="s">
        <v>20</v>
      </c>
      <c r="C2010" t="s">
        <v>31</v>
      </c>
      <c r="D2010" t="s">
        <v>22</v>
      </c>
      <c r="E2010" t="s">
        <v>23</v>
      </c>
      <c r="F2010" t="s">
        <v>5</v>
      </c>
      <c r="H2010" t="s">
        <v>24</v>
      </c>
      <c r="I2010">
        <v>882766</v>
      </c>
      <c r="J2010">
        <v>884448</v>
      </c>
      <c r="K2010" t="s">
        <v>42</v>
      </c>
      <c r="R2010" t="s">
        <v>2267</v>
      </c>
      <c r="S2010">
        <v>1683</v>
      </c>
    </row>
    <row r="2011" spans="1:20" x14ac:dyDescent="0.3">
      <c r="A2011">
        <v>2010</v>
      </c>
      <c r="B2011" t="s">
        <v>28</v>
      </c>
      <c r="C2011" t="s">
        <v>33</v>
      </c>
      <c r="D2011" t="s">
        <v>22</v>
      </c>
      <c r="E2011" t="s">
        <v>23</v>
      </c>
      <c r="F2011" t="s">
        <v>5</v>
      </c>
      <c r="H2011" t="s">
        <v>24</v>
      </c>
      <c r="I2011">
        <v>882766</v>
      </c>
      <c r="J2011">
        <v>884448</v>
      </c>
      <c r="K2011" t="s">
        <v>42</v>
      </c>
      <c r="L2011" t="s">
        <v>2268</v>
      </c>
      <c r="O2011" t="s">
        <v>1220</v>
      </c>
      <c r="R2011" t="s">
        <v>2267</v>
      </c>
      <c r="S2011">
        <v>1683</v>
      </c>
      <c r="T2011">
        <v>560</v>
      </c>
    </row>
    <row r="2012" spans="1:20" x14ac:dyDescent="0.3">
      <c r="A2012">
        <v>2011</v>
      </c>
      <c r="B2012" t="s">
        <v>20</v>
      </c>
      <c r="C2012" t="s">
        <v>31</v>
      </c>
      <c r="D2012" t="s">
        <v>22</v>
      </c>
      <c r="E2012" t="s">
        <v>23</v>
      </c>
      <c r="F2012" t="s">
        <v>5</v>
      </c>
      <c r="H2012" t="s">
        <v>24</v>
      </c>
      <c r="I2012">
        <v>884550</v>
      </c>
      <c r="J2012">
        <v>884831</v>
      </c>
      <c r="K2012" t="s">
        <v>42</v>
      </c>
      <c r="R2012" t="s">
        <v>2269</v>
      </c>
      <c r="S2012">
        <v>282</v>
      </c>
    </row>
    <row r="2013" spans="1:20" x14ac:dyDescent="0.3">
      <c r="A2013">
        <v>2012</v>
      </c>
      <c r="B2013" t="s">
        <v>28</v>
      </c>
      <c r="C2013" t="s">
        <v>33</v>
      </c>
      <c r="D2013" t="s">
        <v>22</v>
      </c>
      <c r="E2013" t="s">
        <v>23</v>
      </c>
      <c r="F2013" t="s">
        <v>5</v>
      </c>
      <c r="H2013" t="s">
        <v>24</v>
      </c>
      <c r="I2013">
        <v>884550</v>
      </c>
      <c r="J2013">
        <v>884831</v>
      </c>
      <c r="K2013" t="s">
        <v>42</v>
      </c>
      <c r="L2013" t="s">
        <v>2270</v>
      </c>
      <c r="O2013" t="s">
        <v>38</v>
      </c>
      <c r="R2013" t="s">
        <v>2269</v>
      </c>
      <c r="S2013">
        <v>282</v>
      </c>
      <c r="T2013">
        <v>93</v>
      </c>
    </row>
    <row r="2014" spans="1:20" x14ac:dyDescent="0.3">
      <c r="A2014">
        <v>2013</v>
      </c>
      <c r="B2014" t="s">
        <v>20</v>
      </c>
      <c r="C2014" t="s">
        <v>31</v>
      </c>
      <c r="D2014" t="s">
        <v>22</v>
      </c>
      <c r="E2014" t="s">
        <v>23</v>
      </c>
      <c r="F2014" t="s">
        <v>5</v>
      </c>
      <c r="H2014" t="s">
        <v>24</v>
      </c>
      <c r="I2014">
        <v>884837</v>
      </c>
      <c r="J2014">
        <v>885430</v>
      </c>
      <c r="K2014" t="s">
        <v>42</v>
      </c>
      <c r="R2014" t="s">
        <v>2271</v>
      </c>
      <c r="S2014">
        <v>594</v>
      </c>
    </row>
    <row r="2015" spans="1:20" x14ac:dyDescent="0.3">
      <c r="A2015">
        <v>2014</v>
      </c>
      <c r="B2015" t="s">
        <v>28</v>
      </c>
      <c r="C2015" t="s">
        <v>33</v>
      </c>
      <c r="D2015" t="s">
        <v>22</v>
      </c>
      <c r="E2015" t="s">
        <v>23</v>
      </c>
      <c r="F2015" t="s">
        <v>5</v>
      </c>
      <c r="H2015" t="s">
        <v>24</v>
      </c>
      <c r="I2015">
        <v>884837</v>
      </c>
      <c r="J2015">
        <v>885430</v>
      </c>
      <c r="K2015" t="s">
        <v>42</v>
      </c>
      <c r="L2015" t="s">
        <v>2272</v>
      </c>
      <c r="O2015" t="s">
        <v>2273</v>
      </c>
      <c r="R2015" t="s">
        <v>2271</v>
      </c>
      <c r="S2015">
        <v>594</v>
      </c>
      <c r="T2015">
        <v>197</v>
      </c>
    </row>
    <row r="2016" spans="1:20" x14ac:dyDescent="0.3">
      <c r="A2016">
        <v>2015</v>
      </c>
      <c r="B2016" t="s">
        <v>20</v>
      </c>
      <c r="C2016" t="s">
        <v>31</v>
      </c>
      <c r="D2016" t="s">
        <v>22</v>
      </c>
      <c r="E2016" t="s">
        <v>23</v>
      </c>
      <c r="F2016" t="s">
        <v>5</v>
      </c>
      <c r="H2016" t="s">
        <v>24</v>
      </c>
      <c r="I2016">
        <v>885538</v>
      </c>
      <c r="J2016">
        <v>885984</v>
      </c>
      <c r="K2016" t="s">
        <v>42</v>
      </c>
      <c r="R2016" t="s">
        <v>2274</v>
      </c>
      <c r="S2016">
        <v>447</v>
      </c>
    </row>
    <row r="2017" spans="1:21" x14ac:dyDescent="0.3">
      <c r="A2017">
        <v>2016</v>
      </c>
      <c r="B2017" t="s">
        <v>28</v>
      </c>
      <c r="C2017" t="s">
        <v>33</v>
      </c>
      <c r="D2017" t="s">
        <v>22</v>
      </c>
      <c r="E2017" t="s">
        <v>23</v>
      </c>
      <c r="F2017" t="s">
        <v>5</v>
      </c>
      <c r="H2017" t="s">
        <v>24</v>
      </c>
      <c r="I2017">
        <v>885538</v>
      </c>
      <c r="J2017">
        <v>885984</v>
      </c>
      <c r="K2017" t="s">
        <v>42</v>
      </c>
      <c r="L2017" t="s">
        <v>2275</v>
      </c>
      <c r="O2017" t="s">
        <v>2276</v>
      </c>
      <c r="R2017" t="s">
        <v>2274</v>
      </c>
      <c r="S2017">
        <v>447</v>
      </c>
      <c r="T2017">
        <v>148</v>
      </c>
    </row>
    <row r="2018" spans="1:21" x14ac:dyDescent="0.3">
      <c r="A2018">
        <v>2017</v>
      </c>
      <c r="B2018" t="s">
        <v>20</v>
      </c>
      <c r="C2018" t="s">
        <v>31</v>
      </c>
      <c r="D2018" t="s">
        <v>22</v>
      </c>
      <c r="E2018" t="s">
        <v>23</v>
      </c>
      <c r="F2018" t="s">
        <v>5</v>
      </c>
      <c r="H2018" t="s">
        <v>24</v>
      </c>
      <c r="I2018">
        <v>886172</v>
      </c>
      <c r="J2018">
        <v>886921</v>
      </c>
      <c r="K2018" t="s">
        <v>25</v>
      </c>
      <c r="R2018" t="s">
        <v>2277</v>
      </c>
      <c r="S2018">
        <v>750</v>
      </c>
    </row>
    <row r="2019" spans="1:21" x14ac:dyDescent="0.3">
      <c r="A2019">
        <v>2018</v>
      </c>
      <c r="B2019" t="s">
        <v>28</v>
      </c>
      <c r="C2019" t="s">
        <v>33</v>
      </c>
      <c r="D2019" t="s">
        <v>22</v>
      </c>
      <c r="E2019" t="s">
        <v>23</v>
      </c>
      <c r="F2019" t="s">
        <v>5</v>
      </c>
      <c r="H2019" t="s">
        <v>24</v>
      </c>
      <c r="I2019">
        <v>886172</v>
      </c>
      <c r="J2019">
        <v>886921</v>
      </c>
      <c r="K2019" t="s">
        <v>25</v>
      </c>
      <c r="L2019" t="s">
        <v>2278</v>
      </c>
      <c r="O2019" t="s">
        <v>2279</v>
      </c>
      <c r="R2019" t="s">
        <v>2277</v>
      </c>
      <c r="S2019">
        <v>750</v>
      </c>
      <c r="T2019">
        <v>249</v>
      </c>
    </row>
    <row r="2020" spans="1:21" x14ac:dyDescent="0.3">
      <c r="A2020">
        <v>2019</v>
      </c>
      <c r="B2020" t="s">
        <v>20</v>
      </c>
      <c r="C2020" t="s">
        <v>31</v>
      </c>
      <c r="D2020" t="s">
        <v>22</v>
      </c>
      <c r="E2020" t="s">
        <v>23</v>
      </c>
      <c r="F2020" t="s">
        <v>5</v>
      </c>
      <c r="H2020" t="s">
        <v>24</v>
      </c>
      <c r="I2020">
        <v>886973</v>
      </c>
      <c r="J2020">
        <v>888781</v>
      </c>
      <c r="K2020" t="s">
        <v>25</v>
      </c>
      <c r="R2020" t="s">
        <v>2280</v>
      </c>
      <c r="S2020">
        <v>1809</v>
      </c>
    </row>
    <row r="2021" spans="1:21" x14ac:dyDescent="0.3">
      <c r="A2021">
        <v>2020</v>
      </c>
      <c r="B2021" t="s">
        <v>28</v>
      </c>
      <c r="C2021" t="s">
        <v>33</v>
      </c>
      <c r="D2021" t="s">
        <v>22</v>
      </c>
      <c r="E2021" t="s">
        <v>23</v>
      </c>
      <c r="F2021" t="s">
        <v>5</v>
      </c>
      <c r="H2021" t="s">
        <v>24</v>
      </c>
      <c r="I2021">
        <v>886973</v>
      </c>
      <c r="J2021">
        <v>888781</v>
      </c>
      <c r="K2021" t="s">
        <v>25</v>
      </c>
      <c r="L2021" t="s">
        <v>2281</v>
      </c>
      <c r="O2021" t="s">
        <v>2282</v>
      </c>
      <c r="R2021" t="s">
        <v>2280</v>
      </c>
      <c r="S2021">
        <v>1809</v>
      </c>
      <c r="T2021">
        <v>602</v>
      </c>
    </row>
    <row r="2022" spans="1:21" x14ac:dyDescent="0.3">
      <c r="A2022">
        <v>2021</v>
      </c>
      <c r="B2022" t="s">
        <v>20</v>
      </c>
      <c r="C2022" t="s">
        <v>31</v>
      </c>
      <c r="D2022" t="s">
        <v>22</v>
      </c>
      <c r="E2022" t="s">
        <v>23</v>
      </c>
      <c r="F2022" t="s">
        <v>5</v>
      </c>
      <c r="H2022" t="s">
        <v>24</v>
      </c>
      <c r="I2022">
        <v>888847</v>
      </c>
      <c r="J2022">
        <v>890898</v>
      </c>
      <c r="K2022" t="s">
        <v>25</v>
      </c>
      <c r="R2022" t="s">
        <v>2283</v>
      </c>
      <c r="S2022">
        <v>2052</v>
      </c>
    </row>
    <row r="2023" spans="1:21" x14ac:dyDescent="0.3">
      <c r="A2023">
        <v>2022</v>
      </c>
      <c r="B2023" t="s">
        <v>28</v>
      </c>
      <c r="C2023" t="s">
        <v>33</v>
      </c>
      <c r="D2023" t="s">
        <v>22</v>
      </c>
      <c r="E2023" t="s">
        <v>23</v>
      </c>
      <c r="F2023" t="s">
        <v>5</v>
      </c>
      <c r="H2023" t="s">
        <v>24</v>
      </c>
      <c r="I2023">
        <v>888847</v>
      </c>
      <c r="J2023">
        <v>890898</v>
      </c>
      <c r="K2023" t="s">
        <v>25</v>
      </c>
      <c r="L2023" t="s">
        <v>2284</v>
      </c>
      <c r="O2023" t="s">
        <v>2285</v>
      </c>
      <c r="R2023" t="s">
        <v>2283</v>
      </c>
      <c r="S2023">
        <v>2052</v>
      </c>
      <c r="T2023">
        <v>683</v>
      </c>
    </row>
    <row r="2024" spans="1:21" x14ac:dyDescent="0.3">
      <c r="A2024">
        <v>2023</v>
      </c>
      <c r="B2024" t="s">
        <v>20</v>
      </c>
      <c r="C2024" t="s">
        <v>31</v>
      </c>
      <c r="D2024" t="s">
        <v>22</v>
      </c>
      <c r="E2024" t="s">
        <v>23</v>
      </c>
      <c r="F2024" t="s">
        <v>5</v>
      </c>
      <c r="H2024" t="s">
        <v>24</v>
      </c>
      <c r="I2024">
        <v>890914</v>
      </c>
      <c r="J2024">
        <v>892029</v>
      </c>
      <c r="K2024" t="s">
        <v>42</v>
      </c>
      <c r="R2024" t="s">
        <v>2286</v>
      </c>
      <c r="S2024">
        <v>1116</v>
      </c>
    </row>
    <row r="2025" spans="1:21" x14ac:dyDescent="0.3">
      <c r="A2025">
        <v>2024</v>
      </c>
      <c r="B2025" t="s">
        <v>28</v>
      </c>
      <c r="C2025" t="s">
        <v>33</v>
      </c>
      <c r="D2025" t="s">
        <v>22</v>
      </c>
      <c r="E2025" t="s">
        <v>23</v>
      </c>
      <c r="F2025" t="s">
        <v>5</v>
      </c>
      <c r="H2025" t="s">
        <v>24</v>
      </c>
      <c r="I2025">
        <v>890914</v>
      </c>
      <c r="J2025">
        <v>892029</v>
      </c>
      <c r="K2025" t="s">
        <v>42</v>
      </c>
      <c r="L2025" t="s">
        <v>2287</v>
      </c>
      <c r="O2025" t="s">
        <v>2288</v>
      </c>
      <c r="R2025" t="s">
        <v>2286</v>
      </c>
      <c r="S2025">
        <v>1116</v>
      </c>
      <c r="T2025">
        <v>371</v>
      </c>
    </row>
    <row r="2026" spans="1:21" x14ac:dyDescent="0.3">
      <c r="A2026">
        <v>2025</v>
      </c>
      <c r="B2026" t="s">
        <v>20</v>
      </c>
      <c r="C2026" t="s">
        <v>31</v>
      </c>
      <c r="D2026" t="s">
        <v>22</v>
      </c>
      <c r="E2026" t="s">
        <v>23</v>
      </c>
      <c r="F2026" t="s">
        <v>5</v>
      </c>
      <c r="H2026" t="s">
        <v>24</v>
      </c>
      <c r="I2026">
        <v>892244</v>
      </c>
      <c r="J2026">
        <v>892585</v>
      </c>
      <c r="K2026" t="s">
        <v>25</v>
      </c>
      <c r="R2026" t="s">
        <v>2289</v>
      </c>
      <c r="S2026">
        <v>342</v>
      </c>
    </row>
    <row r="2027" spans="1:21" x14ac:dyDescent="0.3">
      <c r="A2027">
        <v>2026</v>
      </c>
      <c r="B2027" t="s">
        <v>28</v>
      </c>
      <c r="C2027" t="s">
        <v>33</v>
      </c>
      <c r="D2027" t="s">
        <v>22</v>
      </c>
      <c r="E2027" t="s">
        <v>23</v>
      </c>
      <c r="F2027" t="s">
        <v>5</v>
      </c>
      <c r="H2027" t="s">
        <v>24</v>
      </c>
      <c r="I2027">
        <v>892244</v>
      </c>
      <c r="J2027">
        <v>892585</v>
      </c>
      <c r="K2027" t="s">
        <v>25</v>
      </c>
      <c r="L2027" t="s">
        <v>2290</v>
      </c>
      <c r="O2027" t="s">
        <v>2291</v>
      </c>
      <c r="R2027" t="s">
        <v>2289</v>
      </c>
      <c r="S2027">
        <v>342</v>
      </c>
      <c r="T2027">
        <v>113</v>
      </c>
    </row>
    <row r="2028" spans="1:21" x14ac:dyDescent="0.3">
      <c r="A2028">
        <v>2027</v>
      </c>
      <c r="B2028" t="s">
        <v>20</v>
      </c>
      <c r="C2028" t="s">
        <v>31</v>
      </c>
      <c r="D2028" t="s">
        <v>22</v>
      </c>
      <c r="E2028" t="s">
        <v>23</v>
      </c>
      <c r="F2028" t="s">
        <v>5</v>
      </c>
      <c r="H2028" t="s">
        <v>24</v>
      </c>
      <c r="I2028">
        <v>892646</v>
      </c>
      <c r="J2028">
        <v>892993</v>
      </c>
      <c r="K2028" t="s">
        <v>42</v>
      </c>
      <c r="R2028" t="s">
        <v>2292</v>
      </c>
      <c r="S2028">
        <v>348</v>
      </c>
    </row>
    <row r="2029" spans="1:21" x14ac:dyDescent="0.3">
      <c r="A2029">
        <v>2028</v>
      </c>
      <c r="B2029" t="s">
        <v>28</v>
      </c>
      <c r="C2029" t="s">
        <v>33</v>
      </c>
      <c r="D2029" t="s">
        <v>22</v>
      </c>
      <c r="E2029" t="s">
        <v>23</v>
      </c>
      <c r="F2029" t="s">
        <v>5</v>
      </c>
      <c r="H2029" t="s">
        <v>24</v>
      </c>
      <c r="I2029">
        <v>892646</v>
      </c>
      <c r="J2029">
        <v>892993</v>
      </c>
      <c r="K2029" t="s">
        <v>42</v>
      </c>
      <c r="L2029" t="s">
        <v>2293</v>
      </c>
      <c r="O2029" t="s">
        <v>38</v>
      </c>
      <c r="R2029" t="s">
        <v>2292</v>
      </c>
      <c r="S2029">
        <v>348</v>
      </c>
      <c r="T2029">
        <v>115</v>
      </c>
    </row>
    <row r="2030" spans="1:21" x14ac:dyDescent="0.3">
      <c r="A2030">
        <v>2029</v>
      </c>
      <c r="B2030" t="s">
        <v>20</v>
      </c>
      <c r="C2030" t="s">
        <v>31</v>
      </c>
      <c r="D2030" t="s">
        <v>22</v>
      </c>
      <c r="E2030" t="s">
        <v>23</v>
      </c>
      <c r="F2030" t="s">
        <v>5</v>
      </c>
      <c r="H2030" t="s">
        <v>24</v>
      </c>
      <c r="I2030">
        <v>893130</v>
      </c>
      <c r="J2030">
        <v>893501</v>
      </c>
      <c r="K2030" t="s">
        <v>25</v>
      </c>
      <c r="R2030" t="s">
        <v>2294</v>
      </c>
      <c r="S2030">
        <v>372</v>
      </c>
    </row>
    <row r="2031" spans="1:21" x14ac:dyDescent="0.3">
      <c r="A2031">
        <v>2030</v>
      </c>
      <c r="B2031" t="s">
        <v>28</v>
      </c>
      <c r="C2031" t="s">
        <v>33</v>
      </c>
      <c r="D2031" t="s">
        <v>22</v>
      </c>
      <c r="E2031" t="s">
        <v>23</v>
      </c>
      <c r="F2031" t="s">
        <v>5</v>
      </c>
      <c r="H2031" t="s">
        <v>24</v>
      </c>
      <c r="I2031">
        <v>893130</v>
      </c>
      <c r="J2031">
        <v>893501</v>
      </c>
      <c r="K2031" t="s">
        <v>25</v>
      </c>
      <c r="L2031" t="s">
        <v>2295</v>
      </c>
      <c r="O2031" t="s">
        <v>41</v>
      </c>
      <c r="R2031" t="s">
        <v>2294</v>
      </c>
      <c r="S2031">
        <v>372</v>
      </c>
      <c r="T2031">
        <v>123</v>
      </c>
    </row>
    <row r="2032" spans="1:21" x14ac:dyDescent="0.3">
      <c r="A2032">
        <v>2031</v>
      </c>
      <c r="B2032" t="s">
        <v>20</v>
      </c>
      <c r="C2032" t="s">
        <v>21</v>
      </c>
      <c r="D2032" t="s">
        <v>22</v>
      </c>
      <c r="E2032" t="s">
        <v>23</v>
      </c>
      <c r="F2032" t="s">
        <v>5</v>
      </c>
      <c r="H2032" t="s">
        <v>24</v>
      </c>
      <c r="I2032">
        <v>893896</v>
      </c>
      <c r="J2032">
        <v>894747</v>
      </c>
      <c r="K2032" t="s">
        <v>42</v>
      </c>
      <c r="R2032" t="s">
        <v>2296</v>
      </c>
      <c r="S2032">
        <v>852</v>
      </c>
      <c r="U2032" t="s">
        <v>27</v>
      </c>
    </row>
    <row r="2033" spans="1:21" x14ac:dyDescent="0.3">
      <c r="A2033">
        <v>2032</v>
      </c>
      <c r="B2033" t="s">
        <v>28</v>
      </c>
      <c r="C2033" t="s">
        <v>29</v>
      </c>
      <c r="D2033" t="s">
        <v>22</v>
      </c>
      <c r="E2033" t="s">
        <v>23</v>
      </c>
      <c r="F2033" t="s">
        <v>5</v>
      </c>
      <c r="H2033" t="s">
        <v>24</v>
      </c>
      <c r="I2033">
        <v>893896</v>
      </c>
      <c r="J2033">
        <v>894747</v>
      </c>
      <c r="K2033" t="s">
        <v>42</v>
      </c>
      <c r="O2033" t="s">
        <v>48</v>
      </c>
      <c r="R2033" t="s">
        <v>2296</v>
      </c>
      <c r="S2033">
        <v>852</v>
      </c>
      <c r="U2033" t="s">
        <v>27</v>
      </c>
    </row>
    <row r="2034" spans="1:21" x14ac:dyDescent="0.3">
      <c r="A2034">
        <v>2033</v>
      </c>
      <c r="B2034" t="s">
        <v>20</v>
      </c>
      <c r="C2034" t="s">
        <v>31</v>
      </c>
      <c r="D2034" t="s">
        <v>22</v>
      </c>
      <c r="E2034" t="s">
        <v>23</v>
      </c>
      <c r="F2034" t="s">
        <v>5</v>
      </c>
      <c r="H2034" t="s">
        <v>24</v>
      </c>
      <c r="I2034">
        <v>894776</v>
      </c>
      <c r="J2034">
        <v>895117</v>
      </c>
      <c r="K2034" t="s">
        <v>42</v>
      </c>
      <c r="R2034" t="s">
        <v>2297</v>
      </c>
      <c r="S2034">
        <v>342</v>
      </c>
    </row>
    <row r="2035" spans="1:21" x14ac:dyDescent="0.3">
      <c r="A2035">
        <v>2034</v>
      </c>
      <c r="B2035" t="s">
        <v>28</v>
      </c>
      <c r="C2035" t="s">
        <v>33</v>
      </c>
      <c r="D2035" t="s">
        <v>22</v>
      </c>
      <c r="E2035" t="s">
        <v>23</v>
      </c>
      <c r="F2035" t="s">
        <v>5</v>
      </c>
      <c r="H2035" t="s">
        <v>24</v>
      </c>
      <c r="I2035">
        <v>894776</v>
      </c>
      <c r="J2035">
        <v>895117</v>
      </c>
      <c r="K2035" t="s">
        <v>42</v>
      </c>
      <c r="L2035" t="s">
        <v>2298</v>
      </c>
      <c r="O2035" t="s">
        <v>41</v>
      </c>
      <c r="R2035" t="s">
        <v>2297</v>
      </c>
      <c r="S2035">
        <v>342</v>
      </c>
      <c r="T2035">
        <v>113</v>
      </c>
    </row>
    <row r="2036" spans="1:21" x14ac:dyDescent="0.3">
      <c r="A2036">
        <v>2035</v>
      </c>
      <c r="B2036" t="s">
        <v>20</v>
      </c>
      <c r="C2036" t="s">
        <v>31</v>
      </c>
      <c r="D2036" t="s">
        <v>22</v>
      </c>
      <c r="E2036" t="s">
        <v>23</v>
      </c>
      <c r="F2036" t="s">
        <v>5</v>
      </c>
      <c r="H2036" t="s">
        <v>24</v>
      </c>
      <c r="I2036">
        <v>895159</v>
      </c>
      <c r="J2036">
        <v>895530</v>
      </c>
      <c r="K2036" t="s">
        <v>42</v>
      </c>
      <c r="R2036" t="s">
        <v>2299</v>
      </c>
      <c r="S2036">
        <v>372</v>
      </c>
    </row>
    <row r="2037" spans="1:21" x14ac:dyDescent="0.3">
      <c r="A2037">
        <v>2036</v>
      </c>
      <c r="B2037" t="s">
        <v>28</v>
      </c>
      <c r="C2037" t="s">
        <v>33</v>
      </c>
      <c r="D2037" t="s">
        <v>22</v>
      </c>
      <c r="E2037" t="s">
        <v>23</v>
      </c>
      <c r="F2037" t="s">
        <v>5</v>
      </c>
      <c r="H2037" t="s">
        <v>24</v>
      </c>
      <c r="I2037">
        <v>895159</v>
      </c>
      <c r="J2037">
        <v>895530</v>
      </c>
      <c r="K2037" t="s">
        <v>42</v>
      </c>
      <c r="L2037" t="s">
        <v>2300</v>
      </c>
      <c r="O2037" t="s">
        <v>41</v>
      </c>
      <c r="R2037" t="s">
        <v>2299</v>
      </c>
      <c r="S2037">
        <v>372</v>
      </c>
      <c r="T2037">
        <v>123</v>
      </c>
    </row>
    <row r="2038" spans="1:21" x14ac:dyDescent="0.3">
      <c r="A2038">
        <v>2037</v>
      </c>
      <c r="B2038" t="s">
        <v>20</v>
      </c>
      <c r="C2038" t="s">
        <v>31</v>
      </c>
      <c r="D2038" t="s">
        <v>22</v>
      </c>
      <c r="E2038" t="s">
        <v>23</v>
      </c>
      <c r="F2038" t="s">
        <v>5</v>
      </c>
      <c r="H2038" t="s">
        <v>24</v>
      </c>
      <c r="I2038">
        <v>895832</v>
      </c>
      <c r="J2038">
        <v>896746</v>
      </c>
      <c r="K2038" t="s">
        <v>25</v>
      </c>
      <c r="R2038" t="s">
        <v>2301</v>
      </c>
      <c r="S2038">
        <v>915</v>
      </c>
    </row>
    <row r="2039" spans="1:21" x14ac:dyDescent="0.3">
      <c r="A2039">
        <v>2038</v>
      </c>
      <c r="B2039" t="s">
        <v>28</v>
      </c>
      <c r="C2039" t="s">
        <v>33</v>
      </c>
      <c r="D2039" t="s">
        <v>22</v>
      </c>
      <c r="E2039" t="s">
        <v>23</v>
      </c>
      <c r="F2039" t="s">
        <v>5</v>
      </c>
      <c r="H2039" t="s">
        <v>24</v>
      </c>
      <c r="I2039">
        <v>895832</v>
      </c>
      <c r="J2039">
        <v>896746</v>
      </c>
      <c r="K2039" t="s">
        <v>25</v>
      </c>
      <c r="L2039" t="s">
        <v>2302</v>
      </c>
      <c r="O2039" t="s">
        <v>2303</v>
      </c>
      <c r="R2039" t="s">
        <v>2301</v>
      </c>
      <c r="S2039">
        <v>915</v>
      </c>
      <c r="T2039">
        <v>304</v>
      </c>
    </row>
    <row r="2040" spans="1:21" x14ac:dyDescent="0.3">
      <c r="A2040">
        <v>2039</v>
      </c>
      <c r="B2040" t="s">
        <v>20</v>
      </c>
      <c r="C2040" t="s">
        <v>31</v>
      </c>
      <c r="D2040" t="s">
        <v>22</v>
      </c>
      <c r="E2040" t="s">
        <v>23</v>
      </c>
      <c r="F2040" t="s">
        <v>5</v>
      </c>
      <c r="H2040" t="s">
        <v>24</v>
      </c>
      <c r="I2040">
        <v>896763</v>
      </c>
      <c r="J2040">
        <v>897635</v>
      </c>
      <c r="K2040" t="s">
        <v>25</v>
      </c>
      <c r="R2040" t="s">
        <v>2304</v>
      </c>
      <c r="S2040">
        <v>873</v>
      </c>
    </row>
    <row r="2041" spans="1:21" x14ac:dyDescent="0.3">
      <c r="A2041">
        <v>2040</v>
      </c>
      <c r="B2041" t="s">
        <v>28</v>
      </c>
      <c r="C2041" t="s">
        <v>33</v>
      </c>
      <c r="D2041" t="s">
        <v>22</v>
      </c>
      <c r="E2041" t="s">
        <v>23</v>
      </c>
      <c r="F2041" t="s">
        <v>5</v>
      </c>
      <c r="H2041" t="s">
        <v>24</v>
      </c>
      <c r="I2041">
        <v>896763</v>
      </c>
      <c r="J2041">
        <v>897635</v>
      </c>
      <c r="K2041" t="s">
        <v>25</v>
      </c>
      <c r="L2041" t="s">
        <v>2305</v>
      </c>
      <c r="O2041" t="s">
        <v>2306</v>
      </c>
      <c r="R2041" t="s">
        <v>2304</v>
      </c>
      <c r="S2041">
        <v>873</v>
      </c>
      <c r="T2041">
        <v>290</v>
      </c>
    </row>
    <row r="2042" spans="1:21" x14ac:dyDescent="0.3">
      <c r="A2042">
        <v>2041</v>
      </c>
      <c r="B2042" t="s">
        <v>20</v>
      </c>
      <c r="C2042" t="s">
        <v>31</v>
      </c>
      <c r="D2042" t="s">
        <v>22</v>
      </c>
      <c r="E2042" t="s">
        <v>23</v>
      </c>
      <c r="F2042" t="s">
        <v>5</v>
      </c>
      <c r="H2042" t="s">
        <v>24</v>
      </c>
      <c r="I2042">
        <v>897665</v>
      </c>
      <c r="J2042">
        <v>899035</v>
      </c>
      <c r="K2042" t="s">
        <v>42</v>
      </c>
      <c r="R2042" t="s">
        <v>2307</v>
      </c>
      <c r="S2042">
        <v>1371</v>
      </c>
    </row>
    <row r="2043" spans="1:21" x14ac:dyDescent="0.3">
      <c r="A2043">
        <v>2042</v>
      </c>
      <c r="B2043" t="s">
        <v>28</v>
      </c>
      <c r="C2043" t="s">
        <v>33</v>
      </c>
      <c r="D2043" t="s">
        <v>22</v>
      </c>
      <c r="E2043" t="s">
        <v>23</v>
      </c>
      <c r="F2043" t="s">
        <v>5</v>
      </c>
      <c r="H2043" t="s">
        <v>24</v>
      </c>
      <c r="I2043">
        <v>897665</v>
      </c>
      <c r="J2043">
        <v>899035</v>
      </c>
      <c r="K2043" t="s">
        <v>42</v>
      </c>
      <c r="L2043" t="s">
        <v>2308</v>
      </c>
      <c r="O2043" t="s">
        <v>2309</v>
      </c>
      <c r="R2043" t="s">
        <v>2307</v>
      </c>
      <c r="S2043">
        <v>1371</v>
      </c>
      <c r="T2043">
        <v>456</v>
      </c>
    </row>
    <row r="2044" spans="1:21" x14ac:dyDescent="0.3">
      <c r="A2044">
        <v>2043</v>
      </c>
      <c r="B2044" t="s">
        <v>20</v>
      </c>
      <c r="C2044" t="s">
        <v>31</v>
      </c>
      <c r="D2044" t="s">
        <v>22</v>
      </c>
      <c r="E2044" t="s">
        <v>23</v>
      </c>
      <c r="F2044" t="s">
        <v>5</v>
      </c>
      <c r="H2044" t="s">
        <v>24</v>
      </c>
      <c r="I2044">
        <v>899032</v>
      </c>
      <c r="J2044">
        <v>900045</v>
      </c>
      <c r="K2044" t="s">
        <v>42</v>
      </c>
      <c r="R2044" t="s">
        <v>2310</v>
      </c>
      <c r="S2044">
        <v>1014</v>
      </c>
    </row>
    <row r="2045" spans="1:21" x14ac:dyDescent="0.3">
      <c r="A2045">
        <v>2044</v>
      </c>
      <c r="B2045" t="s">
        <v>28</v>
      </c>
      <c r="C2045" t="s">
        <v>33</v>
      </c>
      <c r="D2045" t="s">
        <v>22</v>
      </c>
      <c r="E2045" t="s">
        <v>23</v>
      </c>
      <c r="F2045" t="s">
        <v>5</v>
      </c>
      <c r="H2045" t="s">
        <v>24</v>
      </c>
      <c r="I2045">
        <v>899032</v>
      </c>
      <c r="J2045">
        <v>900045</v>
      </c>
      <c r="K2045" t="s">
        <v>42</v>
      </c>
      <c r="L2045" t="s">
        <v>2311</v>
      </c>
      <c r="O2045" t="s">
        <v>2312</v>
      </c>
      <c r="R2045" t="s">
        <v>2310</v>
      </c>
      <c r="S2045">
        <v>1014</v>
      </c>
      <c r="T2045">
        <v>337</v>
      </c>
    </row>
    <row r="2046" spans="1:21" x14ac:dyDescent="0.3">
      <c r="A2046">
        <v>2045</v>
      </c>
      <c r="B2046" t="s">
        <v>20</v>
      </c>
      <c r="C2046" t="s">
        <v>31</v>
      </c>
      <c r="D2046" t="s">
        <v>22</v>
      </c>
      <c r="E2046" t="s">
        <v>23</v>
      </c>
      <c r="F2046" t="s">
        <v>5</v>
      </c>
      <c r="H2046" t="s">
        <v>24</v>
      </c>
      <c r="I2046">
        <v>900194</v>
      </c>
      <c r="J2046">
        <v>900724</v>
      </c>
      <c r="K2046" t="s">
        <v>25</v>
      </c>
      <c r="R2046" t="s">
        <v>2313</v>
      </c>
      <c r="S2046">
        <v>531</v>
      </c>
    </row>
    <row r="2047" spans="1:21" x14ac:dyDescent="0.3">
      <c r="A2047">
        <v>2046</v>
      </c>
      <c r="B2047" t="s">
        <v>28</v>
      </c>
      <c r="C2047" t="s">
        <v>33</v>
      </c>
      <c r="D2047" t="s">
        <v>22</v>
      </c>
      <c r="E2047" t="s">
        <v>23</v>
      </c>
      <c r="F2047" t="s">
        <v>5</v>
      </c>
      <c r="H2047" t="s">
        <v>24</v>
      </c>
      <c r="I2047">
        <v>900194</v>
      </c>
      <c r="J2047">
        <v>900724</v>
      </c>
      <c r="K2047" t="s">
        <v>25</v>
      </c>
      <c r="L2047" t="s">
        <v>2314</v>
      </c>
      <c r="O2047" t="s">
        <v>38</v>
      </c>
      <c r="R2047" t="s">
        <v>2313</v>
      </c>
      <c r="S2047">
        <v>531</v>
      </c>
      <c r="T2047">
        <v>176</v>
      </c>
    </row>
    <row r="2048" spans="1:21" x14ac:dyDescent="0.3">
      <c r="A2048">
        <v>2047</v>
      </c>
      <c r="B2048" t="s">
        <v>20</v>
      </c>
      <c r="C2048" t="s">
        <v>31</v>
      </c>
      <c r="D2048" t="s">
        <v>22</v>
      </c>
      <c r="E2048" t="s">
        <v>23</v>
      </c>
      <c r="F2048" t="s">
        <v>5</v>
      </c>
      <c r="H2048" t="s">
        <v>24</v>
      </c>
      <c r="I2048">
        <v>900761</v>
      </c>
      <c r="J2048">
        <v>901552</v>
      </c>
      <c r="K2048" t="s">
        <v>25</v>
      </c>
      <c r="R2048" t="s">
        <v>2315</v>
      </c>
      <c r="S2048">
        <v>792</v>
      </c>
    </row>
    <row r="2049" spans="1:21" x14ac:dyDescent="0.3">
      <c r="A2049">
        <v>2048</v>
      </c>
      <c r="B2049" t="s">
        <v>28</v>
      </c>
      <c r="C2049" t="s">
        <v>33</v>
      </c>
      <c r="D2049" t="s">
        <v>22</v>
      </c>
      <c r="E2049" t="s">
        <v>23</v>
      </c>
      <c r="F2049" t="s">
        <v>5</v>
      </c>
      <c r="H2049" t="s">
        <v>24</v>
      </c>
      <c r="I2049">
        <v>900761</v>
      </c>
      <c r="J2049">
        <v>901552</v>
      </c>
      <c r="K2049" t="s">
        <v>25</v>
      </c>
      <c r="L2049" t="s">
        <v>2316</v>
      </c>
      <c r="O2049" t="s">
        <v>2317</v>
      </c>
      <c r="R2049" t="s">
        <v>2315</v>
      </c>
      <c r="S2049">
        <v>792</v>
      </c>
      <c r="T2049">
        <v>263</v>
      </c>
    </row>
    <row r="2050" spans="1:21" x14ac:dyDescent="0.3">
      <c r="A2050">
        <v>2049</v>
      </c>
      <c r="B2050" t="s">
        <v>20</v>
      </c>
      <c r="C2050" t="s">
        <v>31</v>
      </c>
      <c r="D2050" t="s">
        <v>22</v>
      </c>
      <c r="E2050" t="s">
        <v>23</v>
      </c>
      <c r="F2050" t="s">
        <v>5</v>
      </c>
      <c r="H2050" t="s">
        <v>24</v>
      </c>
      <c r="I2050">
        <v>901556</v>
      </c>
      <c r="J2050">
        <v>902323</v>
      </c>
      <c r="K2050" t="s">
        <v>25</v>
      </c>
      <c r="R2050" t="s">
        <v>2318</v>
      </c>
      <c r="S2050">
        <v>768</v>
      </c>
    </row>
    <row r="2051" spans="1:21" x14ac:dyDescent="0.3">
      <c r="A2051">
        <v>2050</v>
      </c>
      <c r="B2051" t="s">
        <v>28</v>
      </c>
      <c r="C2051" t="s">
        <v>33</v>
      </c>
      <c r="D2051" t="s">
        <v>22</v>
      </c>
      <c r="E2051" t="s">
        <v>23</v>
      </c>
      <c r="F2051" t="s">
        <v>5</v>
      </c>
      <c r="H2051" t="s">
        <v>24</v>
      </c>
      <c r="I2051">
        <v>901556</v>
      </c>
      <c r="J2051">
        <v>902323</v>
      </c>
      <c r="K2051" t="s">
        <v>25</v>
      </c>
      <c r="L2051" t="s">
        <v>2319</v>
      </c>
      <c r="O2051" t="s">
        <v>204</v>
      </c>
      <c r="R2051" t="s">
        <v>2318</v>
      </c>
      <c r="S2051">
        <v>768</v>
      </c>
      <c r="T2051">
        <v>255</v>
      </c>
    </row>
    <row r="2052" spans="1:21" x14ac:dyDescent="0.3">
      <c r="A2052">
        <v>2051</v>
      </c>
      <c r="B2052" t="s">
        <v>20</v>
      </c>
      <c r="C2052" t="s">
        <v>21</v>
      </c>
      <c r="D2052" t="s">
        <v>22</v>
      </c>
      <c r="E2052" t="s">
        <v>23</v>
      </c>
      <c r="F2052" t="s">
        <v>5</v>
      </c>
      <c r="H2052" t="s">
        <v>24</v>
      </c>
      <c r="I2052">
        <v>902435</v>
      </c>
      <c r="J2052">
        <v>903142</v>
      </c>
      <c r="K2052" t="s">
        <v>25</v>
      </c>
      <c r="R2052" t="s">
        <v>2320</v>
      </c>
      <c r="S2052">
        <v>708</v>
      </c>
      <c r="U2052" t="s">
        <v>27</v>
      </c>
    </row>
    <row r="2053" spans="1:21" x14ac:dyDescent="0.3">
      <c r="A2053">
        <v>2052</v>
      </c>
      <c r="B2053" t="s">
        <v>28</v>
      </c>
      <c r="C2053" t="s">
        <v>29</v>
      </c>
      <c r="D2053" t="s">
        <v>22</v>
      </c>
      <c r="E2053" t="s">
        <v>23</v>
      </c>
      <c r="F2053" t="s">
        <v>5</v>
      </c>
      <c r="H2053" t="s">
        <v>24</v>
      </c>
      <c r="I2053">
        <v>902435</v>
      </c>
      <c r="J2053">
        <v>903142</v>
      </c>
      <c r="K2053" t="s">
        <v>25</v>
      </c>
      <c r="O2053" t="s">
        <v>2321</v>
      </c>
      <c r="R2053" t="s">
        <v>2320</v>
      </c>
      <c r="S2053">
        <v>708</v>
      </c>
      <c r="U2053" t="s">
        <v>27</v>
      </c>
    </row>
    <row r="2054" spans="1:21" x14ac:dyDescent="0.3">
      <c r="A2054">
        <v>2053</v>
      </c>
      <c r="B2054" t="s">
        <v>20</v>
      </c>
      <c r="C2054" t="s">
        <v>31</v>
      </c>
      <c r="D2054" t="s">
        <v>22</v>
      </c>
      <c r="E2054" t="s">
        <v>23</v>
      </c>
      <c r="F2054" t="s">
        <v>5</v>
      </c>
      <c r="H2054" t="s">
        <v>24</v>
      </c>
      <c r="I2054">
        <v>903327</v>
      </c>
      <c r="J2054">
        <v>904712</v>
      </c>
      <c r="K2054" t="s">
        <v>42</v>
      </c>
      <c r="R2054" t="s">
        <v>2322</v>
      </c>
      <c r="S2054">
        <v>1386</v>
      </c>
    </row>
    <row r="2055" spans="1:21" x14ac:dyDescent="0.3">
      <c r="A2055">
        <v>2054</v>
      </c>
      <c r="B2055" t="s">
        <v>28</v>
      </c>
      <c r="C2055" t="s">
        <v>33</v>
      </c>
      <c r="D2055" t="s">
        <v>22</v>
      </c>
      <c r="E2055" t="s">
        <v>23</v>
      </c>
      <c r="F2055" t="s">
        <v>5</v>
      </c>
      <c r="H2055" t="s">
        <v>24</v>
      </c>
      <c r="I2055">
        <v>903327</v>
      </c>
      <c r="J2055">
        <v>904712</v>
      </c>
      <c r="K2055" t="s">
        <v>42</v>
      </c>
      <c r="L2055" t="s">
        <v>2323</v>
      </c>
      <c r="O2055" t="s">
        <v>41</v>
      </c>
      <c r="R2055" t="s">
        <v>2322</v>
      </c>
      <c r="S2055">
        <v>1386</v>
      </c>
      <c r="T2055">
        <v>461</v>
      </c>
    </row>
    <row r="2056" spans="1:21" x14ac:dyDescent="0.3">
      <c r="A2056">
        <v>2055</v>
      </c>
      <c r="B2056" t="s">
        <v>20</v>
      </c>
      <c r="C2056" t="s">
        <v>31</v>
      </c>
      <c r="D2056" t="s">
        <v>22</v>
      </c>
      <c r="E2056" t="s">
        <v>23</v>
      </c>
      <c r="F2056" t="s">
        <v>5</v>
      </c>
      <c r="H2056" t="s">
        <v>24</v>
      </c>
      <c r="I2056">
        <v>905256</v>
      </c>
      <c r="J2056">
        <v>906581</v>
      </c>
      <c r="K2056" t="s">
        <v>42</v>
      </c>
      <c r="R2056" t="s">
        <v>2324</v>
      </c>
      <c r="S2056">
        <v>1326</v>
      </c>
    </row>
    <row r="2057" spans="1:21" x14ac:dyDescent="0.3">
      <c r="A2057">
        <v>2056</v>
      </c>
      <c r="B2057" t="s">
        <v>28</v>
      </c>
      <c r="C2057" t="s">
        <v>33</v>
      </c>
      <c r="D2057" t="s">
        <v>22</v>
      </c>
      <c r="E2057" t="s">
        <v>23</v>
      </c>
      <c r="F2057" t="s">
        <v>5</v>
      </c>
      <c r="H2057" t="s">
        <v>24</v>
      </c>
      <c r="I2057">
        <v>905256</v>
      </c>
      <c r="J2057">
        <v>906581</v>
      </c>
      <c r="K2057" t="s">
        <v>42</v>
      </c>
      <c r="L2057" t="s">
        <v>2325</v>
      </c>
      <c r="O2057" t="s">
        <v>2326</v>
      </c>
      <c r="R2057" t="s">
        <v>2324</v>
      </c>
      <c r="S2057">
        <v>1326</v>
      </c>
      <c r="T2057">
        <v>441</v>
      </c>
    </row>
    <row r="2058" spans="1:21" x14ac:dyDescent="0.3">
      <c r="A2058">
        <v>2057</v>
      </c>
      <c r="B2058" t="s">
        <v>20</v>
      </c>
      <c r="C2058" t="s">
        <v>31</v>
      </c>
      <c r="D2058" t="s">
        <v>22</v>
      </c>
      <c r="E2058" t="s">
        <v>23</v>
      </c>
      <c r="F2058" t="s">
        <v>5</v>
      </c>
      <c r="H2058" t="s">
        <v>24</v>
      </c>
      <c r="I2058">
        <v>906651</v>
      </c>
      <c r="J2058">
        <v>907016</v>
      </c>
      <c r="K2058" t="s">
        <v>42</v>
      </c>
      <c r="R2058" t="s">
        <v>2327</v>
      </c>
      <c r="S2058">
        <v>366</v>
      </c>
    </row>
    <row r="2059" spans="1:21" x14ac:dyDescent="0.3">
      <c r="A2059">
        <v>2058</v>
      </c>
      <c r="B2059" t="s">
        <v>28</v>
      </c>
      <c r="C2059" t="s">
        <v>33</v>
      </c>
      <c r="D2059" t="s">
        <v>22</v>
      </c>
      <c r="E2059" t="s">
        <v>23</v>
      </c>
      <c r="F2059" t="s">
        <v>5</v>
      </c>
      <c r="H2059" t="s">
        <v>24</v>
      </c>
      <c r="I2059">
        <v>906651</v>
      </c>
      <c r="J2059">
        <v>907016</v>
      </c>
      <c r="K2059" t="s">
        <v>42</v>
      </c>
      <c r="L2059" t="s">
        <v>2328</v>
      </c>
      <c r="O2059" t="s">
        <v>41</v>
      </c>
      <c r="R2059" t="s">
        <v>2327</v>
      </c>
      <c r="S2059">
        <v>366</v>
      </c>
      <c r="T2059">
        <v>121</v>
      </c>
    </row>
    <row r="2060" spans="1:21" x14ac:dyDescent="0.3">
      <c r="A2060">
        <v>2059</v>
      </c>
      <c r="B2060" t="s">
        <v>20</v>
      </c>
      <c r="C2060" t="s">
        <v>31</v>
      </c>
      <c r="D2060" t="s">
        <v>22</v>
      </c>
      <c r="E2060" t="s">
        <v>23</v>
      </c>
      <c r="F2060" t="s">
        <v>5</v>
      </c>
      <c r="H2060" t="s">
        <v>24</v>
      </c>
      <c r="I2060">
        <v>907034</v>
      </c>
      <c r="J2060">
        <v>907405</v>
      </c>
      <c r="K2060" t="s">
        <v>42</v>
      </c>
      <c r="R2060" t="s">
        <v>2329</v>
      </c>
      <c r="S2060">
        <v>372</v>
      </c>
    </row>
    <row r="2061" spans="1:21" x14ac:dyDescent="0.3">
      <c r="A2061">
        <v>2060</v>
      </c>
      <c r="B2061" t="s">
        <v>28</v>
      </c>
      <c r="C2061" t="s">
        <v>33</v>
      </c>
      <c r="D2061" t="s">
        <v>22</v>
      </c>
      <c r="E2061" t="s">
        <v>23</v>
      </c>
      <c r="F2061" t="s">
        <v>5</v>
      </c>
      <c r="H2061" t="s">
        <v>24</v>
      </c>
      <c r="I2061">
        <v>907034</v>
      </c>
      <c r="J2061">
        <v>907405</v>
      </c>
      <c r="K2061" t="s">
        <v>42</v>
      </c>
      <c r="L2061" t="s">
        <v>2330</v>
      </c>
      <c r="O2061" t="s">
        <v>41</v>
      </c>
      <c r="R2061" t="s">
        <v>2329</v>
      </c>
      <c r="S2061">
        <v>372</v>
      </c>
      <c r="T2061">
        <v>123</v>
      </c>
    </row>
    <row r="2062" spans="1:21" x14ac:dyDescent="0.3">
      <c r="A2062">
        <v>2061</v>
      </c>
      <c r="B2062" t="s">
        <v>20</v>
      </c>
      <c r="C2062" t="s">
        <v>31</v>
      </c>
      <c r="D2062" t="s">
        <v>22</v>
      </c>
      <c r="E2062" t="s">
        <v>23</v>
      </c>
      <c r="F2062" t="s">
        <v>5</v>
      </c>
      <c r="H2062" t="s">
        <v>24</v>
      </c>
      <c r="I2062">
        <v>907557</v>
      </c>
      <c r="J2062">
        <v>909896</v>
      </c>
      <c r="K2062" t="s">
        <v>42</v>
      </c>
      <c r="R2062" t="s">
        <v>2331</v>
      </c>
      <c r="S2062">
        <v>2340</v>
      </c>
    </row>
    <row r="2063" spans="1:21" x14ac:dyDescent="0.3">
      <c r="A2063">
        <v>2062</v>
      </c>
      <c r="B2063" t="s">
        <v>28</v>
      </c>
      <c r="C2063" t="s">
        <v>33</v>
      </c>
      <c r="D2063" t="s">
        <v>22</v>
      </c>
      <c r="E2063" t="s">
        <v>23</v>
      </c>
      <c r="F2063" t="s">
        <v>5</v>
      </c>
      <c r="H2063" t="s">
        <v>24</v>
      </c>
      <c r="I2063">
        <v>907557</v>
      </c>
      <c r="J2063">
        <v>909896</v>
      </c>
      <c r="K2063" t="s">
        <v>42</v>
      </c>
      <c r="L2063" t="s">
        <v>2332</v>
      </c>
      <c r="O2063" t="s">
        <v>440</v>
      </c>
      <c r="R2063" t="s">
        <v>2331</v>
      </c>
      <c r="S2063">
        <v>2340</v>
      </c>
      <c r="T2063">
        <v>779</v>
      </c>
    </row>
    <row r="2064" spans="1:21" x14ac:dyDescent="0.3">
      <c r="A2064">
        <v>2063</v>
      </c>
      <c r="B2064" t="s">
        <v>20</v>
      </c>
      <c r="C2064" t="s">
        <v>31</v>
      </c>
      <c r="D2064" t="s">
        <v>22</v>
      </c>
      <c r="E2064" t="s">
        <v>23</v>
      </c>
      <c r="F2064" t="s">
        <v>5</v>
      </c>
      <c r="H2064" t="s">
        <v>24</v>
      </c>
      <c r="I2064">
        <v>910226</v>
      </c>
      <c r="J2064">
        <v>911551</v>
      </c>
      <c r="K2064" t="s">
        <v>25</v>
      </c>
      <c r="R2064" t="s">
        <v>2333</v>
      </c>
      <c r="S2064">
        <v>1326</v>
      </c>
    </row>
    <row r="2065" spans="1:20" x14ac:dyDescent="0.3">
      <c r="A2065">
        <v>2064</v>
      </c>
      <c r="B2065" t="s">
        <v>28</v>
      </c>
      <c r="C2065" t="s">
        <v>33</v>
      </c>
      <c r="D2065" t="s">
        <v>22</v>
      </c>
      <c r="E2065" t="s">
        <v>23</v>
      </c>
      <c r="F2065" t="s">
        <v>5</v>
      </c>
      <c r="H2065" t="s">
        <v>24</v>
      </c>
      <c r="I2065">
        <v>910226</v>
      </c>
      <c r="J2065">
        <v>911551</v>
      </c>
      <c r="K2065" t="s">
        <v>25</v>
      </c>
      <c r="L2065" t="s">
        <v>2334</v>
      </c>
      <c r="O2065" t="s">
        <v>2335</v>
      </c>
      <c r="R2065" t="s">
        <v>2333</v>
      </c>
      <c r="S2065">
        <v>1326</v>
      </c>
      <c r="T2065">
        <v>441</v>
      </c>
    </row>
    <row r="2066" spans="1:20" x14ac:dyDescent="0.3">
      <c r="A2066">
        <v>2065</v>
      </c>
      <c r="B2066" t="s">
        <v>20</v>
      </c>
      <c r="C2066" t="s">
        <v>31</v>
      </c>
      <c r="D2066" t="s">
        <v>22</v>
      </c>
      <c r="E2066" t="s">
        <v>23</v>
      </c>
      <c r="F2066" t="s">
        <v>5</v>
      </c>
      <c r="H2066" t="s">
        <v>24</v>
      </c>
      <c r="I2066">
        <v>911554</v>
      </c>
      <c r="J2066">
        <v>912795</v>
      </c>
      <c r="K2066" t="s">
        <v>25</v>
      </c>
      <c r="R2066" t="s">
        <v>2336</v>
      </c>
      <c r="S2066">
        <v>1242</v>
      </c>
    </row>
    <row r="2067" spans="1:20" x14ac:dyDescent="0.3">
      <c r="A2067">
        <v>2066</v>
      </c>
      <c r="B2067" t="s">
        <v>28</v>
      </c>
      <c r="C2067" t="s">
        <v>33</v>
      </c>
      <c r="D2067" t="s">
        <v>22</v>
      </c>
      <c r="E2067" t="s">
        <v>23</v>
      </c>
      <c r="F2067" t="s">
        <v>5</v>
      </c>
      <c r="H2067" t="s">
        <v>24</v>
      </c>
      <c r="I2067">
        <v>911554</v>
      </c>
      <c r="J2067">
        <v>912795</v>
      </c>
      <c r="K2067" t="s">
        <v>25</v>
      </c>
      <c r="L2067" t="s">
        <v>2337</v>
      </c>
      <c r="O2067" t="s">
        <v>2338</v>
      </c>
      <c r="R2067" t="s">
        <v>2336</v>
      </c>
      <c r="S2067">
        <v>1242</v>
      </c>
      <c r="T2067">
        <v>413</v>
      </c>
    </row>
    <row r="2068" spans="1:20" x14ac:dyDescent="0.3">
      <c r="A2068">
        <v>2067</v>
      </c>
      <c r="B2068" t="s">
        <v>20</v>
      </c>
      <c r="C2068" t="s">
        <v>31</v>
      </c>
      <c r="D2068" t="s">
        <v>22</v>
      </c>
      <c r="E2068" t="s">
        <v>23</v>
      </c>
      <c r="F2068" t="s">
        <v>5</v>
      </c>
      <c r="H2068" t="s">
        <v>24</v>
      </c>
      <c r="I2068">
        <v>912814</v>
      </c>
      <c r="J2068">
        <v>913218</v>
      </c>
      <c r="K2068" t="s">
        <v>25</v>
      </c>
      <c r="R2068" t="s">
        <v>2339</v>
      </c>
      <c r="S2068">
        <v>405</v>
      </c>
    </row>
    <row r="2069" spans="1:20" x14ac:dyDescent="0.3">
      <c r="A2069">
        <v>2068</v>
      </c>
      <c r="B2069" t="s">
        <v>28</v>
      </c>
      <c r="C2069" t="s">
        <v>33</v>
      </c>
      <c r="D2069" t="s">
        <v>22</v>
      </c>
      <c r="E2069" t="s">
        <v>23</v>
      </c>
      <c r="F2069" t="s">
        <v>5</v>
      </c>
      <c r="H2069" t="s">
        <v>24</v>
      </c>
      <c r="I2069">
        <v>912814</v>
      </c>
      <c r="J2069">
        <v>913218</v>
      </c>
      <c r="K2069" t="s">
        <v>25</v>
      </c>
      <c r="L2069" t="s">
        <v>2340</v>
      </c>
      <c r="O2069" t="s">
        <v>2341</v>
      </c>
      <c r="R2069" t="s">
        <v>2339</v>
      </c>
      <c r="S2069">
        <v>405</v>
      </c>
      <c r="T2069">
        <v>134</v>
      </c>
    </row>
    <row r="2070" spans="1:20" x14ac:dyDescent="0.3">
      <c r="A2070">
        <v>2069</v>
      </c>
      <c r="B2070" t="s">
        <v>20</v>
      </c>
      <c r="C2070" t="s">
        <v>31</v>
      </c>
      <c r="D2070" t="s">
        <v>22</v>
      </c>
      <c r="E2070" t="s">
        <v>23</v>
      </c>
      <c r="F2070" t="s">
        <v>5</v>
      </c>
      <c r="H2070" t="s">
        <v>24</v>
      </c>
      <c r="I2070">
        <v>913231</v>
      </c>
      <c r="J2070">
        <v>913419</v>
      </c>
      <c r="K2070" t="s">
        <v>25</v>
      </c>
      <c r="R2070" t="s">
        <v>2342</v>
      </c>
      <c r="S2070">
        <v>189</v>
      </c>
    </row>
    <row r="2071" spans="1:20" x14ac:dyDescent="0.3">
      <c r="A2071">
        <v>2070</v>
      </c>
      <c r="B2071" t="s">
        <v>28</v>
      </c>
      <c r="C2071" t="s">
        <v>33</v>
      </c>
      <c r="D2071" t="s">
        <v>22</v>
      </c>
      <c r="E2071" t="s">
        <v>23</v>
      </c>
      <c r="F2071" t="s">
        <v>5</v>
      </c>
      <c r="H2071" t="s">
        <v>24</v>
      </c>
      <c r="I2071">
        <v>913231</v>
      </c>
      <c r="J2071">
        <v>913419</v>
      </c>
      <c r="K2071" t="s">
        <v>25</v>
      </c>
      <c r="L2071" t="s">
        <v>2343</v>
      </c>
      <c r="O2071" t="s">
        <v>2344</v>
      </c>
      <c r="R2071" t="s">
        <v>2342</v>
      </c>
      <c r="S2071">
        <v>189</v>
      </c>
      <c r="T2071">
        <v>62</v>
      </c>
    </row>
    <row r="2072" spans="1:20" x14ac:dyDescent="0.3">
      <c r="A2072">
        <v>2071</v>
      </c>
      <c r="B2072" t="s">
        <v>20</v>
      </c>
      <c r="C2072" t="s">
        <v>31</v>
      </c>
      <c r="D2072" t="s">
        <v>22</v>
      </c>
      <c r="E2072" t="s">
        <v>23</v>
      </c>
      <c r="F2072" t="s">
        <v>5</v>
      </c>
      <c r="H2072" t="s">
        <v>24</v>
      </c>
      <c r="I2072">
        <v>913416</v>
      </c>
      <c r="J2072">
        <v>914771</v>
      </c>
      <c r="K2072" t="s">
        <v>25</v>
      </c>
      <c r="R2072" t="s">
        <v>2345</v>
      </c>
      <c r="S2072">
        <v>1356</v>
      </c>
    </row>
    <row r="2073" spans="1:20" x14ac:dyDescent="0.3">
      <c r="A2073">
        <v>2072</v>
      </c>
      <c r="B2073" t="s">
        <v>28</v>
      </c>
      <c r="C2073" t="s">
        <v>33</v>
      </c>
      <c r="D2073" t="s">
        <v>22</v>
      </c>
      <c r="E2073" t="s">
        <v>23</v>
      </c>
      <c r="F2073" t="s">
        <v>5</v>
      </c>
      <c r="H2073" t="s">
        <v>24</v>
      </c>
      <c r="I2073">
        <v>913416</v>
      </c>
      <c r="J2073">
        <v>914771</v>
      </c>
      <c r="K2073" t="s">
        <v>25</v>
      </c>
      <c r="L2073" t="s">
        <v>2346</v>
      </c>
      <c r="O2073" t="s">
        <v>889</v>
      </c>
      <c r="R2073" t="s">
        <v>2345</v>
      </c>
      <c r="S2073">
        <v>1356</v>
      </c>
      <c r="T2073">
        <v>451</v>
      </c>
    </row>
    <row r="2074" spans="1:20" x14ac:dyDescent="0.3">
      <c r="A2074">
        <v>2073</v>
      </c>
      <c r="B2074" t="s">
        <v>20</v>
      </c>
      <c r="C2074" t="s">
        <v>31</v>
      </c>
      <c r="D2074" t="s">
        <v>22</v>
      </c>
      <c r="E2074" t="s">
        <v>23</v>
      </c>
      <c r="F2074" t="s">
        <v>5</v>
      </c>
      <c r="H2074" t="s">
        <v>24</v>
      </c>
      <c r="I2074">
        <v>914775</v>
      </c>
      <c r="J2074">
        <v>915590</v>
      </c>
      <c r="K2074" t="s">
        <v>42</v>
      </c>
      <c r="R2074" t="s">
        <v>2347</v>
      </c>
      <c r="S2074">
        <v>816</v>
      </c>
    </row>
    <row r="2075" spans="1:20" x14ac:dyDescent="0.3">
      <c r="A2075">
        <v>2074</v>
      </c>
      <c r="B2075" t="s">
        <v>28</v>
      </c>
      <c r="C2075" t="s">
        <v>33</v>
      </c>
      <c r="D2075" t="s">
        <v>22</v>
      </c>
      <c r="E2075" t="s">
        <v>23</v>
      </c>
      <c r="F2075" t="s">
        <v>5</v>
      </c>
      <c r="H2075" t="s">
        <v>24</v>
      </c>
      <c r="I2075">
        <v>914775</v>
      </c>
      <c r="J2075">
        <v>915590</v>
      </c>
      <c r="K2075" t="s">
        <v>42</v>
      </c>
      <c r="L2075" t="s">
        <v>2348</v>
      </c>
      <c r="O2075" t="s">
        <v>2349</v>
      </c>
      <c r="R2075" t="s">
        <v>2347</v>
      </c>
      <c r="S2075">
        <v>816</v>
      </c>
      <c r="T2075">
        <v>271</v>
      </c>
    </row>
    <row r="2076" spans="1:20" x14ac:dyDescent="0.3">
      <c r="A2076">
        <v>2075</v>
      </c>
      <c r="B2076" t="s">
        <v>20</v>
      </c>
      <c r="C2076" t="s">
        <v>31</v>
      </c>
      <c r="D2076" t="s">
        <v>22</v>
      </c>
      <c r="E2076" t="s">
        <v>23</v>
      </c>
      <c r="F2076" t="s">
        <v>5</v>
      </c>
      <c r="H2076" t="s">
        <v>24</v>
      </c>
      <c r="I2076">
        <v>915604</v>
      </c>
      <c r="J2076">
        <v>917949</v>
      </c>
      <c r="K2076" t="s">
        <v>42</v>
      </c>
      <c r="R2076" t="s">
        <v>2350</v>
      </c>
      <c r="S2076">
        <v>2346</v>
      </c>
    </row>
    <row r="2077" spans="1:20" x14ac:dyDescent="0.3">
      <c r="A2077">
        <v>2076</v>
      </c>
      <c r="B2077" t="s">
        <v>28</v>
      </c>
      <c r="C2077" t="s">
        <v>33</v>
      </c>
      <c r="D2077" t="s">
        <v>22</v>
      </c>
      <c r="E2077" t="s">
        <v>23</v>
      </c>
      <c r="F2077" t="s">
        <v>5</v>
      </c>
      <c r="H2077" t="s">
        <v>24</v>
      </c>
      <c r="I2077">
        <v>915604</v>
      </c>
      <c r="J2077">
        <v>917949</v>
      </c>
      <c r="K2077" t="s">
        <v>42</v>
      </c>
      <c r="L2077" t="s">
        <v>2351</v>
      </c>
      <c r="O2077" t="s">
        <v>2352</v>
      </c>
      <c r="R2077" t="s">
        <v>2350</v>
      </c>
      <c r="S2077">
        <v>2346</v>
      </c>
      <c r="T2077">
        <v>781</v>
      </c>
    </row>
    <row r="2078" spans="1:20" x14ac:dyDescent="0.3">
      <c r="A2078">
        <v>2077</v>
      </c>
      <c r="B2078" t="s">
        <v>20</v>
      </c>
      <c r="C2078" t="s">
        <v>31</v>
      </c>
      <c r="D2078" t="s">
        <v>22</v>
      </c>
      <c r="E2078" t="s">
        <v>23</v>
      </c>
      <c r="F2078" t="s">
        <v>5</v>
      </c>
      <c r="H2078" t="s">
        <v>24</v>
      </c>
      <c r="I2078">
        <v>917942</v>
      </c>
      <c r="J2078">
        <v>919423</v>
      </c>
      <c r="K2078" t="s">
        <v>42</v>
      </c>
      <c r="R2078" t="s">
        <v>2353</v>
      </c>
      <c r="S2078">
        <v>1482</v>
      </c>
    </row>
    <row r="2079" spans="1:20" x14ac:dyDescent="0.3">
      <c r="A2079">
        <v>2078</v>
      </c>
      <c r="B2079" t="s">
        <v>28</v>
      </c>
      <c r="C2079" t="s">
        <v>33</v>
      </c>
      <c r="D2079" t="s">
        <v>22</v>
      </c>
      <c r="E2079" t="s">
        <v>23</v>
      </c>
      <c r="F2079" t="s">
        <v>5</v>
      </c>
      <c r="H2079" t="s">
        <v>24</v>
      </c>
      <c r="I2079">
        <v>917942</v>
      </c>
      <c r="J2079">
        <v>919423</v>
      </c>
      <c r="K2079" t="s">
        <v>42</v>
      </c>
      <c r="L2079" t="s">
        <v>2354</v>
      </c>
      <c r="O2079" t="s">
        <v>2355</v>
      </c>
      <c r="R2079" t="s">
        <v>2353</v>
      </c>
      <c r="S2079">
        <v>1482</v>
      </c>
      <c r="T2079">
        <v>493</v>
      </c>
    </row>
    <row r="2080" spans="1:20" x14ac:dyDescent="0.3">
      <c r="A2080">
        <v>2079</v>
      </c>
      <c r="B2080" t="s">
        <v>20</v>
      </c>
      <c r="C2080" t="s">
        <v>31</v>
      </c>
      <c r="D2080" t="s">
        <v>22</v>
      </c>
      <c r="E2080" t="s">
        <v>23</v>
      </c>
      <c r="F2080" t="s">
        <v>5</v>
      </c>
      <c r="H2080" t="s">
        <v>24</v>
      </c>
      <c r="I2080">
        <v>919459</v>
      </c>
      <c r="J2080">
        <v>920919</v>
      </c>
      <c r="K2080" t="s">
        <v>42</v>
      </c>
      <c r="R2080" t="s">
        <v>2356</v>
      </c>
      <c r="S2080">
        <v>1461</v>
      </c>
    </row>
    <row r="2081" spans="1:20" x14ac:dyDescent="0.3">
      <c r="A2081">
        <v>2080</v>
      </c>
      <c r="B2081" t="s">
        <v>28</v>
      </c>
      <c r="C2081" t="s">
        <v>33</v>
      </c>
      <c r="D2081" t="s">
        <v>22</v>
      </c>
      <c r="E2081" t="s">
        <v>23</v>
      </c>
      <c r="F2081" t="s">
        <v>5</v>
      </c>
      <c r="H2081" t="s">
        <v>24</v>
      </c>
      <c r="I2081">
        <v>919459</v>
      </c>
      <c r="J2081">
        <v>920919</v>
      </c>
      <c r="K2081" t="s">
        <v>42</v>
      </c>
      <c r="L2081" t="s">
        <v>2357</v>
      </c>
      <c r="O2081" t="s">
        <v>2358</v>
      </c>
      <c r="R2081" t="s">
        <v>2356</v>
      </c>
      <c r="S2081">
        <v>1461</v>
      </c>
      <c r="T2081">
        <v>486</v>
      </c>
    </row>
    <row r="2082" spans="1:20" x14ac:dyDescent="0.3">
      <c r="A2082">
        <v>2081</v>
      </c>
      <c r="B2082" t="s">
        <v>20</v>
      </c>
      <c r="C2082" t="s">
        <v>31</v>
      </c>
      <c r="D2082" t="s">
        <v>22</v>
      </c>
      <c r="E2082" t="s">
        <v>23</v>
      </c>
      <c r="F2082" t="s">
        <v>5</v>
      </c>
      <c r="H2082" t="s">
        <v>24</v>
      </c>
      <c r="I2082">
        <v>920923</v>
      </c>
      <c r="J2082">
        <v>921255</v>
      </c>
      <c r="K2082" t="s">
        <v>42</v>
      </c>
      <c r="R2082" t="s">
        <v>2359</v>
      </c>
      <c r="S2082">
        <v>333</v>
      </c>
    </row>
    <row r="2083" spans="1:20" x14ac:dyDescent="0.3">
      <c r="A2083">
        <v>2082</v>
      </c>
      <c r="B2083" t="s">
        <v>28</v>
      </c>
      <c r="C2083" t="s">
        <v>33</v>
      </c>
      <c r="D2083" t="s">
        <v>22</v>
      </c>
      <c r="E2083" t="s">
        <v>23</v>
      </c>
      <c r="F2083" t="s">
        <v>5</v>
      </c>
      <c r="H2083" t="s">
        <v>24</v>
      </c>
      <c r="I2083">
        <v>920923</v>
      </c>
      <c r="J2083">
        <v>921255</v>
      </c>
      <c r="K2083" t="s">
        <v>42</v>
      </c>
      <c r="L2083" t="s">
        <v>2360</v>
      </c>
      <c r="O2083" t="s">
        <v>2361</v>
      </c>
      <c r="R2083" t="s">
        <v>2359</v>
      </c>
      <c r="S2083">
        <v>333</v>
      </c>
      <c r="T2083">
        <v>110</v>
      </c>
    </row>
    <row r="2084" spans="1:20" x14ac:dyDescent="0.3">
      <c r="A2084">
        <v>2083</v>
      </c>
      <c r="B2084" t="s">
        <v>20</v>
      </c>
      <c r="C2084" t="s">
        <v>31</v>
      </c>
      <c r="D2084" t="s">
        <v>22</v>
      </c>
      <c r="E2084" t="s">
        <v>23</v>
      </c>
      <c r="F2084" t="s">
        <v>5</v>
      </c>
      <c r="H2084" t="s">
        <v>24</v>
      </c>
      <c r="I2084">
        <v>921252</v>
      </c>
      <c r="J2084">
        <v>921758</v>
      </c>
      <c r="K2084" t="s">
        <v>42</v>
      </c>
      <c r="R2084" t="s">
        <v>2362</v>
      </c>
      <c r="S2084">
        <v>507</v>
      </c>
    </row>
    <row r="2085" spans="1:20" x14ac:dyDescent="0.3">
      <c r="A2085">
        <v>2084</v>
      </c>
      <c r="B2085" t="s">
        <v>28</v>
      </c>
      <c r="C2085" t="s">
        <v>33</v>
      </c>
      <c r="D2085" t="s">
        <v>22</v>
      </c>
      <c r="E2085" t="s">
        <v>23</v>
      </c>
      <c r="F2085" t="s">
        <v>5</v>
      </c>
      <c r="H2085" t="s">
        <v>24</v>
      </c>
      <c r="I2085">
        <v>921252</v>
      </c>
      <c r="J2085">
        <v>921758</v>
      </c>
      <c r="K2085" t="s">
        <v>42</v>
      </c>
      <c r="L2085" t="s">
        <v>2363</v>
      </c>
      <c r="O2085" t="s">
        <v>2364</v>
      </c>
      <c r="R2085" t="s">
        <v>2362</v>
      </c>
      <c r="S2085">
        <v>507</v>
      </c>
      <c r="T2085">
        <v>168</v>
      </c>
    </row>
    <row r="2086" spans="1:20" x14ac:dyDescent="0.3">
      <c r="A2086">
        <v>2085</v>
      </c>
      <c r="B2086" t="s">
        <v>20</v>
      </c>
      <c r="C2086" t="s">
        <v>31</v>
      </c>
      <c r="D2086" t="s">
        <v>22</v>
      </c>
      <c r="E2086" t="s">
        <v>23</v>
      </c>
      <c r="F2086" t="s">
        <v>5</v>
      </c>
      <c r="H2086" t="s">
        <v>24</v>
      </c>
      <c r="I2086">
        <v>921758</v>
      </c>
      <c r="J2086">
        <v>922651</v>
      </c>
      <c r="K2086" t="s">
        <v>42</v>
      </c>
      <c r="R2086" t="s">
        <v>2365</v>
      </c>
      <c r="S2086">
        <v>894</v>
      </c>
    </row>
    <row r="2087" spans="1:20" x14ac:dyDescent="0.3">
      <c r="A2087">
        <v>2086</v>
      </c>
      <c r="B2087" t="s">
        <v>28</v>
      </c>
      <c r="C2087" t="s">
        <v>33</v>
      </c>
      <c r="D2087" t="s">
        <v>22</v>
      </c>
      <c r="E2087" t="s">
        <v>23</v>
      </c>
      <c r="F2087" t="s">
        <v>5</v>
      </c>
      <c r="H2087" t="s">
        <v>24</v>
      </c>
      <c r="I2087">
        <v>921758</v>
      </c>
      <c r="J2087">
        <v>922651</v>
      </c>
      <c r="K2087" t="s">
        <v>42</v>
      </c>
      <c r="L2087" t="s">
        <v>2366</v>
      </c>
      <c r="O2087" t="s">
        <v>2367</v>
      </c>
      <c r="R2087" t="s">
        <v>2365</v>
      </c>
      <c r="S2087">
        <v>894</v>
      </c>
      <c r="T2087">
        <v>297</v>
      </c>
    </row>
    <row r="2088" spans="1:20" x14ac:dyDescent="0.3">
      <c r="A2088">
        <v>2087</v>
      </c>
      <c r="B2088" t="s">
        <v>20</v>
      </c>
      <c r="C2088" t="s">
        <v>31</v>
      </c>
      <c r="D2088" t="s">
        <v>22</v>
      </c>
      <c r="E2088" t="s">
        <v>23</v>
      </c>
      <c r="F2088" t="s">
        <v>5</v>
      </c>
      <c r="H2088" t="s">
        <v>24</v>
      </c>
      <c r="I2088">
        <v>922679</v>
      </c>
      <c r="J2088">
        <v>924097</v>
      </c>
      <c r="K2088" t="s">
        <v>42</v>
      </c>
      <c r="R2088" t="s">
        <v>2368</v>
      </c>
      <c r="S2088">
        <v>1419</v>
      </c>
    </row>
    <row r="2089" spans="1:20" x14ac:dyDescent="0.3">
      <c r="A2089">
        <v>2088</v>
      </c>
      <c r="B2089" t="s">
        <v>28</v>
      </c>
      <c r="C2089" t="s">
        <v>33</v>
      </c>
      <c r="D2089" t="s">
        <v>22</v>
      </c>
      <c r="E2089" t="s">
        <v>23</v>
      </c>
      <c r="F2089" t="s">
        <v>5</v>
      </c>
      <c r="H2089" t="s">
        <v>24</v>
      </c>
      <c r="I2089">
        <v>922679</v>
      </c>
      <c r="J2089">
        <v>924097</v>
      </c>
      <c r="K2089" t="s">
        <v>42</v>
      </c>
      <c r="L2089" t="s">
        <v>2369</v>
      </c>
      <c r="O2089" t="s">
        <v>864</v>
      </c>
      <c r="R2089" t="s">
        <v>2368</v>
      </c>
      <c r="S2089">
        <v>1419</v>
      </c>
      <c r="T2089">
        <v>472</v>
      </c>
    </row>
    <row r="2090" spans="1:20" x14ac:dyDescent="0.3">
      <c r="A2090">
        <v>2089</v>
      </c>
      <c r="B2090" t="s">
        <v>20</v>
      </c>
      <c r="C2090" t="s">
        <v>31</v>
      </c>
      <c r="D2090" t="s">
        <v>22</v>
      </c>
      <c r="E2090" t="s">
        <v>23</v>
      </c>
      <c r="F2090" t="s">
        <v>5</v>
      </c>
      <c r="H2090" t="s">
        <v>24</v>
      </c>
      <c r="I2090">
        <v>924254</v>
      </c>
      <c r="J2090">
        <v>925156</v>
      </c>
      <c r="K2090" t="s">
        <v>25</v>
      </c>
      <c r="R2090" t="s">
        <v>2370</v>
      </c>
      <c r="S2090">
        <v>903</v>
      </c>
    </row>
    <row r="2091" spans="1:20" x14ac:dyDescent="0.3">
      <c r="A2091">
        <v>2090</v>
      </c>
      <c r="B2091" t="s">
        <v>28</v>
      </c>
      <c r="C2091" t="s">
        <v>33</v>
      </c>
      <c r="D2091" t="s">
        <v>22</v>
      </c>
      <c r="E2091" t="s">
        <v>23</v>
      </c>
      <c r="F2091" t="s">
        <v>5</v>
      </c>
      <c r="H2091" t="s">
        <v>24</v>
      </c>
      <c r="I2091">
        <v>924254</v>
      </c>
      <c r="J2091">
        <v>925156</v>
      </c>
      <c r="K2091" t="s">
        <v>25</v>
      </c>
      <c r="L2091" t="s">
        <v>2371</v>
      </c>
      <c r="O2091" t="s">
        <v>358</v>
      </c>
      <c r="R2091" t="s">
        <v>2370</v>
      </c>
      <c r="S2091">
        <v>903</v>
      </c>
      <c r="T2091">
        <v>300</v>
      </c>
    </row>
    <row r="2092" spans="1:20" x14ac:dyDescent="0.3">
      <c r="A2092">
        <v>2091</v>
      </c>
      <c r="B2092" t="s">
        <v>20</v>
      </c>
      <c r="C2092" t="s">
        <v>31</v>
      </c>
      <c r="D2092" t="s">
        <v>22</v>
      </c>
      <c r="E2092" t="s">
        <v>23</v>
      </c>
      <c r="F2092" t="s">
        <v>5</v>
      </c>
      <c r="H2092" t="s">
        <v>24</v>
      </c>
      <c r="I2092">
        <v>925161</v>
      </c>
      <c r="J2092">
        <v>926483</v>
      </c>
      <c r="K2092" t="s">
        <v>25</v>
      </c>
      <c r="R2092" t="s">
        <v>2372</v>
      </c>
      <c r="S2092">
        <v>1323</v>
      </c>
    </row>
    <row r="2093" spans="1:20" x14ac:dyDescent="0.3">
      <c r="A2093">
        <v>2092</v>
      </c>
      <c r="B2093" t="s">
        <v>28</v>
      </c>
      <c r="C2093" t="s">
        <v>33</v>
      </c>
      <c r="D2093" t="s">
        <v>22</v>
      </c>
      <c r="E2093" t="s">
        <v>23</v>
      </c>
      <c r="F2093" t="s">
        <v>5</v>
      </c>
      <c r="H2093" t="s">
        <v>24</v>
      </c>
      <c r="I2093">
        <v>925161</v>
      </c>
      <c r="J2093">
        <v>926483</v>
      </c>
      <c r="K2093" t="s">
        <v>25</v>
      </c>
      <c r="L2093" t="s">
        <v>2373</v>
      </c>
      <c r="O2093" t="s">
        <v>2374</v>
      </c>
      <c r="R2093" t="s">
        <v>2372</v>
      </c>
      <c r="S2093">
        <v>1323</v>
      </c>
      <c r="T2093">
        <v>440</v>
      </c>
    </row>
    <row r="2094" spans="1:20" x14ac:dyDescent="0.3">
      <c r="A2094">
        <v>2093</v>
      </c>
      <c r="B2094" t="s">
        <v>20</v>
      </c>
      <c r="C2094" t="s">
        <v>31</v>
      </c>
      <c r="D2094" t="s">
        <v>22</v>
      </c>
      <c r="E2094" t="s">
        <v>23</v>
      </c>
      <c r="F2094" t="s">
        <v>5</v>
      </c>
      <c r="H2094" t="s">
        <v>24</v>
      </c>
      <c r="I2094">
        <v>926480</v>
      </c>
      <c r="J2094">
        <v>926815</v>
      </c>
      <c r="K2094" t="s">
        <v>42</v>
      </c>
      <c r="R2094" t="s">
        <v>2375</v>
      </c>
      <c r="S2094">
        <v>336</v>
      </c>
    </row>
    <row r="2095" spans="1:20" x14ac:dyDescent="0.3">
      <c r="A2095">
        <v>2094</v>
      </c>
      <c r="B2095" t="s">
        <v>28</v>
      </c>
      <c r="C2095" t="s">
        <v>33</v>
      </c>
      <c r="D2095" t="s">
        <v>22</v>
      </c>
      <c r="E2095" t="s">
        <v>23</v>
      </c>
      <c r="F2095" t="s">
        <v>5</v>
      </c>
      <c r="H2095" t="s">
        <v>24</v>
      </c>
      <c r="I2095">
        <v>926480</v>
      </c>
      <c r="J2095">
        <v>926815</v>
      </c>
      <c r="K2095" t="s">
        <v>42</v>
      </c>
      <c r="L2095" t="s">
        <v>2376</v>
      </c>
      <c r="O2095" t="s">
        <v>38</v>
      </c>
      <c r="R2095" t="s">
        <v>2375</v>
      </c>
      <c r="S2095">
        <v>336</v>
      </c>
      <c r="T2095">
        <v>111</v>
      </c>
    </row>
    <row r="2096" spans="1:20" x14ac:dyDescent="0.3">
      <c r="A2096">
        <v>2095</v>
      </c>
      <c r="B2096" t="s">
        <v>20</v>
      </c>
      <c r="C2096" t="s">
        <v>31</v>
      </c>
      <c r="D2096" t="s">
        <v>22</v>
      </c>
      <c r="E2096" t="s">
        <v>23</v>
      </c>
      <c r="F2096" t="s">
        <v>5</v>
      </c>
      <c r="H2096" t="s">
        <v>24</v>
      </c>
      <c r="I2096">
        <v>926933</v>
      </c>
      <c r="J2096">
        <v>927343</v>
      </c>
      <c r="K2096" t="s">
        <v>25</v>
      </c>
      <c r="R2096" t="s">
        <v>2377</v>
      </c>
      <c r="S2096">
        <v>411</v>
      </c>
    </row>
    <row r="2097" spans="1:21" x14ac:dyDescent="0.3">
      <c r="A2097">
        <v>2096</v>
      </c>
      <c r="B2097" t="s">
        <v>28</v>
      </c>
      <c r="C2097" t="s">
        <v>33</v>
      </c>
      <c r="D2097" t="s">
        <v>22</v>
      </c>
      <c r="E2097" t="s">
        <v>23</v>
      </c>
      <c r="F2097" t="s">
        <v>5</v>
      </c>
      <c r="H2097" t="s">
        <v>24</v>
      </c>
      <c r="I2097">
        <v>926933</v>
      </c>
      <c r="J2097">
        <v>927343</v>
      </c>
      <c r="K2097" t="s">
        <v>25</v>
      </c>
      <c r="L2097" t="s">
        <v>2378</v>
      </c>
      <c r="O2097" t="s">
        <v>41</v>
      </c>
      <c r="R2097" t="s">
        <v>2377</v>
      </c>
      <c r="S2097">
        <v>411</v>
      </c>
      <c r="T2097">
        <v>136</v>
      </c>
    </row>
    <row r="2098" spans="1:21" x14ac:dyDescent="0.3">
      <c r="A2098">
        <v>2097</v>
      </c>
      <c r="B2098" t="s">
        <v>20</v>
      </c>
      <c r="C2098" t="s">
        <v>31</v>
      </c>
      <c r="D2098" t="s">
        <v>22</v>
      </c>
      <c r="E2098" t="s">
        <v>23</v>
      </c>
      <c r="F2098" t="s">
        <v>5</v>
      </c>
      <c r="H2098" t="s">
        <v>24</v>
      </c>
      <c r="I2098">
        <v>927408</v>
      </c>
      <c r="J2098">
        <v>927881</v>
      </c>
      <c r="K2098" t="s">
        <v>25</v>
      </c>
      <c r="R2098" t="s">
        <v>2379</v>
      </c>
      <c r="S2098">
        <v>474</v>
      </c>
    </row>
    <row r="2099" spans="1:21" x14ac:dyDescent="0.3">
      <c r="A2099">
        <v>2098</v>
      </c>
      <c r="B2099" t="s">
        <v>28</v>
      </c>
      <c r="C2099" t="s">
        <v>33</v>
      </c>
      <c r="D2099" t="s">
        <v>22</v>
      </c>
      <c r="E2099" t="s">
        <v>23</v>
      </c>
      <c r="F2099" t="s">
        <v>5</v>
      </c>
      <c r="H2099" t="s">
        <v>24</v>
      </c>
      <c r="I2099">
        <v>927408</v>
      </c>
      <c r="J2099">
        <v>927881</v>
      </c>
      <c r="K2099" t="s">
        <v>25</v>
      </c>
      <c r="L2099" t="s">
        <v>2380</v>
      </c>
      <c r="O2099" t="s">
        <v>41</v>
      </c>
      <c r="R2099" t="s">
        <v>2379</v>
      </c>
      <c r="S2099">
        <v>474</v>
      </c>
      <c r="T2099">
        <v>157</v>
      </c>
    </row>
    <row r="2100" spans="1:21" x14ac:dyDescent="0.3">
      <c r="A2100">
        <v>2099</v>
      </c>
      <c r="B2100" t="s">
        <v>20</v>
      </c>
      <c r="C2100" t="s">
        <v>21</v>
      </c>
      <c r="D2100" t="s">
        <v>22</v>
      </c>
      <c r="E2100" t="s">
        <v>23</v>
      </c>
      <c r="F2100" t="s">
        <v>5</v>
      </c>
      <c r="H2100" t="s">
        <v>24</v>
      </c>
      <c r="I2100">
        <v>927889</v>
      </c>
      <c r="J2100">
        <v>929097</v>
      </c>
      <c r="K2100" t="s">
        <v>42</v>
      </c>
      <c r="R2100" t="s">
        <v>2381</v>
      </c>
      <c r="S2100">
        <v>1209</v>
      </c>
      <c r="U2100" t="s">
        <v>27</v>
      </c>
    </row>
    <row r="2101" spans="1:21" x14ac:dyDescent="0.3">
      <c r="A2101">
        <v>2100</v>
      </c>
      <c r="B2101" t="s">
        <v>28</v>
      </c>
      <c r="C2101" t="s">
        <v>29</v>
      </c>
      <c r="D2101" t="s">
        <v>22</v>
      </c>
      <c r="E2101" t="s">
        <v>23</v>
      </c>
      <c r="F2101" t="s">
        <v>5</v>
      </c>
      <c r="H2101" t="s">
        <v>24</v>
      </c>
      <c r="I2101">
        <v>927889</v>
      </c>
      <c r="J2101">
        <v>929097</v>
      </c>
      <c r="K2101" t="s">
        <v>42</v>
      </c>
      <c r="O2101" t="s">
        <v>2382</v>
      </c>
      <c r="R2101" t="s">
        <v>2381</v>
      </c>
      <c r="S2101">
        <v>1209</v>
      </c>
      <c r="U2101" t="s">
        <v>27</v>
      </c>
    </row>
    <row r="2102" spans="1:21" x14ac:dyDescent="0.3">
      <c r="A2102">
        <v>2101</v>
      </c>
      <c r="B2102" t="s">
        <v>20</v>
      </c>
      <c r="C2102" t="s">
        <v>31</v>
      </c>
      <c r="D2102" t="s">
        <v>22</v>
      </c>
      <c r="E2102" t="s">
        <v>23</v>
      </c>
      <c r="F2102" t="s">
        <v>5</v>
      </c>
      <c r="H2102" t="s">
        <v>24</v>
      </c>
      <c r="I2102">
        <v>929217</v>
      </c>
      <c r="J2102">
        <v>929657</v>
      </c>
      <c r="K2102" t="s">
        <v>42</v>
      </c>
      <c r="R2102" t="s">
        <v>2383</v>
      </c>
      <c r="S2102">
        <v>441</v>
      </c>
    </row>
    <row r="2103" spans="1:21" x14ac:dyDescent="0.3">
      <c r="A2103">
        <v>2102</v>
      </c>
      <c r="B2103" t="s">
        <v>28</v>
      </c>
      <c r="C2103" t="s">
        <v>33</v>
      </c>
      <c r="D2103" t="s">
        <v>22</v>
      </c>
      <c r="E2103" t="s">
        <v>23</v>
      </c>
      <c r="F2103" t="s">
        <v>5</v>
      </c>
      <c r="H2103" t="s">
        <v>24</v>
      </c>
      <c r="I2103">
        <v>929217</v>
      </c>
      <c r="J2103">
        <v>929657</v>
      </c>
      <c r="K2103" t="s">
        <v>42</v>
      </c>
      <c r="L2103" t="s">
        <v>2384</v>
      </c>
      <c r="O2103" t="s">
        <v>2385</v>
      </c>
      <c r="R2103" t="s">
        <v>2383</v>
      </c>
      <c r="S2103">
        <v>441</v>
      </c>
      <c r="T2103">
        <v>146</v>
      </c>
    </row>
    <row r="2104" spans="1:21" x14ac:dyDescent="0.3">
      <c r="A2104">
        <v>2103</v>
      </c>
      <c r="B2104" t="s">
        <v>20</v>
      </c>
      <c r="C2104" t="s">
        <v>31</v>
      </c>
      <c r="D2104" t="s">
        <v>22</v>
      </c>
      <c r="E2104" t="s">
        <v>23</v>
      </c>
      <c r="F2104" t="s">
        <v>5</v>
      </c>
      <c r="H2104" t="s">
        <v>24</v>
      </c>
      <c r="I2104">
        <v>929712</v>
      </c>
      <c r="J2104">
        <v>930131</v>
      </c>
      <c r="K2104" t="s">
        <v>42</v>
      </c>
      <c r="R2104" t="s">
        <v>2386</v>
      </c>
      <c r="S2104">
        <v>420</v>
      </c>
    </row>
    <row r="2105" spans="1:21" x14ac:dyDescent="0.3">
      <c r="A2105">
        <v>2104</v>
      </c>
      <c r="B2105" t="s">
        <v>28</v>
      </c>
      <c r="C2105" t="s">
        <v>33</v>
      </c>
      <c r="D2105" t="s">
        <v>22</v>
      </c>
      <c r="E2105" t="s">
        <v>23</v>
      </c>
      <c r="F2105" t="s">
        <v>5</v>
      </c>
      <c r="H2105" t="s">
        <v>24</v>
      </c>
      <c r="I2105">
        <v>929712</v>
      </c>
      <c r="J2105">
        <v>930131</v>
      </c>
      <c r="K2105" t="s">
        <v>42</v>
      </c>
      <c r="L2105" t="s">
        <v>2387</v>
      </c>
      <c r="O2105" t="s">
        <v>2385</v>
      </c>
      <c r="R2105" t="s">
        <v>2386</v>
      </c>
      <c r="S2105">
        <v>420</v>
      </c>
      <c r="T2105">
        <v>139</v>
      </c>
    </row>
    <row r="2106" spans="1:21" x14ac:dyDescent="0.3">
      <c r="A2106">
        <v>2105</v>
      </c>
      <c r="B2106" t="s">
        <v>20</v>
      </c>
      <c r="C2106" t="s">
        <v>31</v>
      </c>
      <c r="D2106" t="s">
        <v>22</v>
      </c>
      <c r="E2106" t="s">
        <v>23</v>
      </c>
      <c r="F2106" t="s">
        <v>5</v>
      </c>
      <c r="H2106" t="s">
        <v>24</v>
      </c>
      <c r="I2106">
        <v>930161</v>
      </c>
      <c r="J2106">
        <v>930850</v>
      </c>
      <c r="K2106" t="s">
        <v>42</v>
      </c>
      <c r="R2106" t="s">
        <v>2388</v>
      </c>
      <c r="S2106">
        <v>690</v>
      </c>
    </row>
    <row r="2107" spans="1:21" x14ac:dyDescent="0.3">
      <c r="A2107">
        <v>2106</v>
      </c>
      <c r="B2107" t="s">
        <v>28</v>
      </c>
      <c r="C2107" t="s">
        <v>33</v>
      </c>
      <c r="D2107" t="s">
        <v>22</v>
      </c>
      <c r="E2107" t="s">
        <v>23</v>
      </c>
      <c r="F2107" t="s">
        <v>5</v>
      </c>
      <c r="H2107" t="s">
        <v>24</v>
      </c>
      <c r="I2107">
        <v>930161</v>
      </c>
      <c r="J2107">
        <v>930850</v>
      </c>
      <c r="K2107" t="s">
        <v>42</v>
      </c>
      <c r="L2107" t="s">
        <v>2389</v>
      </c>
      <c r="O2107" t="s">
        <v>2390</v>
      </c>
      <c r="R2107" t="s">
        <v>2388</v>
      </c>
      <c r="S2107">
        <v>690</v>
      </c>
      <c r="T2107">
        <v>229</v>
      </c>
    </row>
    <row r="2108" spans="1:21" x14ac:dyDescent="0.3">
      <c r="A2108">
        <v>2107</v>
      </c>
      <c r="B2108" t="s">
        <v>20</v>
      </c>
      <c r="C2108" t="s">
        <v>31</v>
      </c>
      <c r="D2108" t="s">
        <v>22</v>
      </c>
      <c r="E2108" t="s">
        <v>23</v>
      </c>
      <c r="F2108" t="s">
        <v>5</v>
      </c>
      <c r="H2108" t="s">
        <v>24</v>
      </c>
      <c r="I2108">
        <v>931229</v>
      </c>
      <c r="J2108">
        <v>931879</v>
      </c>
      <c r="K2108" t="s">
        <v>42</v>
      </c>
      <c r="R2108" t="s">
        <v>2391</v>
      </c>
      <c r="S2108">
        <v>651</v>
      </c>
    </row>
    <row r="2109" spans="1:21" x14ac:dyDescent="0.3">
      <c r="A2109">
        <v>2108</v>
      </c>
      <c r="B2109" t="s">
        <v>28</v>
      </c>
      <c r="C2109" t="s">
        <v>33</v>
      </c>
      <c r="D2109" t="s">
        <v>22</v>
      </c>
      <c r="E2109" t="s">
        <v>23</v>
      </c>
      <c r="F2109" t="s">
        <v>5</v>
      </c>
      <c r="H2109" t="s">
        <v>24</v>
      </c>
      <c r="I2109">
        <v>931229</v>
      </c>
      <c r="J2109">
        <v>931879</v>
      </c>
      <c r="K2109" t="s">
        <v>42</v>
      </c>
      <c r="L2109" t="s">
        <v>2392</v>
      </c>
      <c r="O2109" t="s">
        <v>360</v>
      </c>
      <c r="R2109" t="s">
        <v>2391</v>
      </c>
      <c r="S2109">
        <v>651</v>
      </c>
      <c r="T2109">
        <v>216</v>
      </c>
    </row>
    <row r="2110" spans="1:21" x14ac:dyDescent="0.3">
      <c r="A2110">
        <v>2109</v>
      </c>
      <c r="B2110" t="s">
        <v>20</v>
      </c>
      <c r="C2110" t="s">
        <v>31</v>
      </c>
      <c r="D2110" t="s">
        <v>22</v>
      </c>
      <c r="E2110" t="s">
        <v>23</v>
      </c>
      <c r="F2110" t="s">
        <v>5</v>
      </c>
      <c r="H2110" t="s">
        <v>24</v>
      </c>
      <c r="I2110">
        <v>932507</v>
      </c>
      <c r="J2110">
        <v>932782</v>
      </c>
      <c r="K2110" t="s">
        <v>42</v>
      </c>
      <c r="R2110" t="s">
        <v>2393</v>
      </c>
      <c r="S2110">
        <v>276</v>
      </c>
    </row>
    <row r="2111" spans="1:21" x14ac:dyDescent="0.3">
      <c r="A2111">
        <v>2110</v>
      </c>
      <c r="B2111" t="s">
        <v>28</v>
      </c>
      <c r="C2111" t="s">
        <v>33</v>
      </c>
      <c r="D2111" t="s">
        <v>22</v>
      </c>
      <c r="E2111" t="s">
        <v>23</v>
      </c>
      <c r="F2111" t="s">
        <v>5</v>
      </c>
      <c r="H2111" t="s">
        <v>24</v>
      </c>
      <c r="I2111">
        <v>932507</v>
      </c>
      <c r="J2111">
        <v>932782</v>
      </c>
      <c r="K2111" t="s">
        <v>42</v>
      </c>
      <c r="L2111" t="s">
        <v>2394</v>
      </c>
      <c r="O2111" t="s">
        <v>2395</v>
      </c>
      <c r="R2111" t="s">
        <v>2393</v>
      </c>
      <c r="S2111">
        <v>276</v>
      </c>
      <c r="T2111">
        <v>91</v>
      </c>
    </row>
    <row r="2112" spans="1:21" x14ac:dyDescent="0.3">
      <c r="A2112">
        <v>2111</v>
      </c>
      <c r="B2112" t="s">
        <v>20</v>
      </c>
      <c r="C2112" t="s">
        <v>31</v>
      </c>
      <c r="D2112" t="s">
        <v>22</v>
      </c>
      <c r="E2112" t="s">
        <v>23</v>
      </c>
      <c r="F2112" t="s">
        <v>5</v>
      </c>
      <c r="H2112" t="s">
        <v>24</v>
      </c>
      <c r="I2112">
        <v>933195</v>
      </c>
      <c r="J2112">
        <v>934178</v>
      </c>
      <c r="K2112" t="s">
        <v>25</v>
      </c>
      <c r="R2112" t="s">
        <v>2396</v>
      </c>
      <c r="S2112">
        <v>984</v>
      </c>
    </row>
    <row r="2113" spans="1:21" x14ac:dyDescent="0.3">
      <c r="A2113">
        <v>2112</v>
      </c>
      <c r="B2113" t="s">
        <v>28</v>
      </c>
      <c r="C2113" t="s">
        <v>33</v>
      </c>
      <c r="D2113" t="s">
        <v>22</v>
      </c>
      <c r="E2113" t="s">
        <v>23</v>
      </c>
      <c r="F2113" t="s">
        <v>5</v>
      </c>
      <c r="H2113" t="s">
        <v>24</v>
      </c>
      <c r="I2113">
        <v>933195</v>
      </c>
      <c r="J2113">
        <v>934178</v>
      </c>
      <c r="K2113" t="s">
        <v>25</v>
      </c>
      <c r="L2113" t="s">
        <v>2397</v>
      </c>
      <c r="O2113" t="s">
        <v>2398</v>
      </c>
      <c r="R2113" t="s">
        <v>2396</v>
      </c>
      <c r="S2113">
        <v>984</v>
      </c>
      <c r="T2113">
        <v>327</v>
      </c>
    </row>
    <row r="2114" spans="1:21" x14ac:dyDescent="0.3">
      <c r="A2114">
        <v>2113</v>
      </c>
      <c r="B2114" t="s">
        <v>20</v>
      </c>
      <c r="C2114" t="s">
        <v>31</v>
      </c>
      <c r="D2114" t="s">
        <v>22</v>
      </c>
      <c r="E2114" t="s">
        <v>23</v>
      </c>
      <c r="F2114" t="s">
        <v>5</v>
      </c>
      <c r="H2114" t="s">
        <v>24</v>
      </c>
      <c r="I2114">
        <v>934178</v>
      </c>
      <c r="J2114">
        <v>936913</v>
      </c>
      <c r="K2114" t="s">
        <v>25</v>
      </c>
      <c r="R2114" t="s">
        <v>2399</v>
      </c>
      <c r="S2114">
        <v>2736</v>
      </c>
    </row>
    <row r="2115" spans="1:21" x14ac:dyDescent="0.3">
      <c r="A2115">
        <v>2114</v>
      </c>
      <c r="B2115" t="s">
        <v>28</v>
      </c>
      <c r="C2115" t="s">
        <v>33</v>
      </c>
      <c r="D2115" t="s">
        <v>22</v>
      </c>
      <c r="E2115" t="s">
        <v>23</v>
      </c>
      <c r="F2115" t="s">
        <v>5</v>
      </c>
      <c r="H2115" t="s">
        <v>24</v>
      </c>
      <c r="I2115">
        <v>934178</v>
      </c>
      <c r="J2115">
        <v>936913</v>
      </c>
      <c r="K2115" t="s">
        <v>25</v>
      </c>
      <c r="L2115" t="s">
        <v>2400</v>
      </c>
      <c r="O2115" t="s">
        <v>2401</v>
      </c>
      <c r="R2115" t="s">
        <v>2399</v>
      </c>
      <c r="S2115">
        <v>2736</v>
      </c>
      <c r="T2115">
        <v>911</v>
      </c>
    </row>
    <row r="2116" spans="1:21" x14ac:dyDescent="0.3">
      <c r="A2116">
        <v>2115</v>
      </c>
      <c r="B2116" t="s">
        <v>20</v>
      </c>
      <c r="C2116" t="s">
        <v>31</v>
      </c>
      <c r="D2116" t="s">
        <v>22</v>
      </c>
      <c r="E2116" t="s">
        <v>23</v>
      </c>
      <c r="F2116" t="s">
        <v>5</v>
      </c>
      <c r="H2116" t="s">
        <v>24</v>
      </c>
      <c r="I2116">
        <v>936913</v>
      </c>
      <c r="J2116">
        <v>938040</v>
      </c>
      <c r="K2116" t="s">
        <v>25</v>
      </c>
      <c r="R2116" t="s">
        <v>2402</v>
      </c>
      <c r="S2116">
        <v>1128</v>
      </c>
    </row>
    <row r="2117" spans="1:21" x14ac:dyDescent="0.3">
      <c r="A2117">
        <v>2116</v>
      </c>
      <c r="B2117" t="s">
        <v>28</v>
      </c>
      <c r="C2117" t="s">
        <v>33</v>
      </c>
      <c r="D2117" t="s">
        <v>22</v>
      </c>
      <c r="E2117" t="s">
        <v>23</v>
      </c>
      <c r="F2117" t="s">
        <v>5</v>
      </c>
      <c r="H2117" t="s">
        <v>24</v>
      </c>
      <c r="I2117">
        <v>936913</v>
      </c>
      <c r="J2117">
        <v>938040</v>
      </c>
      <c r="K2117" t="s">
        <v>25</v>
      </c>
      <c r="L2117" t="s">
        <v>2403</v>
      </c>
      <c r="O2117" t="s">
        <v>38</v>
      </c>
      <c r="R2117" t="s">
        <v>2402</v>
      </c>
      <c r="S2117">
        <v>1128</v>
      </c>
      <c r="T2117">
        <v>375</v>
      </c>
    </row>
    <row r="2118" spans="1:21" x14ac:dyDescent="0.3">
      <c r="A2118">
        <v>2117</v>
      </c>
      <c r="B2118" t="s">
        <v>20</v>
      </c>
      <c r="C2118" t="s">
        <v>31</v>
      </c>
      <c r="D2118" t="s">
        <v>22</v>
      </c>
      <c r="E2118" t="s">
        <v>23</v>
      </c>
      <c r="F2118" t="s">
        <v>5</v>
      </c>
      <c r="H2118" t="s">
        <v>24</v>
      </c>
      <c r="I2118">
        <v>938041</v>
      </c>
      <c r="J2118">
        <v>939492</v>
      </c>
      <c r="K2118" t="s">
        <v>25</v>
      </c>
      <c r="R2118" t="s">
        <v>2404</v>
      </c>
      <c r="S2118">
        <v>1452</v>
      </c>
    </row>
    <row r="2119" spans="1:21" x14ac:dyDescent="0.3">
      <c r="A2119">
        <v>2118</v>
      </c>
      <c r="B2119" t="s">
        <v>28</v>
      </c>
      <c r="C2119" t="s">
        <v>33</v>
      </c>
      <c r="D2119" t="s">
        <v>22</v>
      </c>
      <c r="E2119" t="s">
        <v>23</v>
      </c>
      <c r="F2119" t="s">
        <v>5</v>
      </c>
      <c r="H2119" t="s">
        <v>24</v>
      </c>
      <c r="I2119">
        <v>938041</v>
      </c>
      <c r="J2119">
        <v>939492</v>
      </c>
      <c r="K2119" t="s">
        <v>25</v>
      </c>
      <c r="L2119" t="s">
        <v>2405</v>
      </c>
      <c r="O2119" t="s">
        <v>1308</v>
      </c>
      <c r="R2119" t="s">
        <v>2404</v>
      </c>
      <c r="S2119">
        <v>1452</v>
      </c>
      <c r="T2119">
        <v>483</v>
      </c>
    </row>
    <row r="2120" spans="1:21" x14ac:dyDescent="0.3">
      <c r="A2120">
        <v>2119</v>
      </c>
      <c r="B2120" t="s">
        <v>20</v>
      </c>
      <c r="C2120" t="s">
        <v>21</v>
      </c>
      <c r="D2120" t="s">
        <v>22</v>
      </c>
      <c r="E2120" t="s">
        <v>23</v>
      </c>
      <c r="F2120" t="s">
        <v>5</v>
      </c>
      <c r="H2120" t="s">
        <v>24</v>
      </c>
      <c r="I2120">
        <v>939516</v>
      </c>
      <c r="J2120">
        <v>940416</v>
      </c>
      <c r="K2120" t="s">
        <v>42</v>
      </c>
      <c r="R2120" t="s">
        <v>2406</v>
      </c>
      <c r="S2120">
        <v>901</v>
      </c>
      <c r="U2120" t="s">
        <v>27</v>
      </c>
    </row>
    <row r="2121" spans="1:21" x14ac:dyDescent="0.3">
      <c r="A2121">
        <v>2120</v>
      </c>
      <c r="B2121" t="s">
        <v>28</v>
      </c>
      <c r="C2121" t="s">
        <v>29</v>
      </c>
      <c r="D2121" t="s">
        <v>22</v>
      </c>
      <c r="E2121" t="s">
        <v>23</v>
      </c>
      <c r="F2121" t="s">
        <v>5</v>
      </c>
      <c r="H2121" t="s">
        <v>24</v>
      </c>
      <c r="I2121">
        <v>939516</v>
      </c>
      <c r="J2121">
        <v>940416</v>
      </c>
      <c r="K2121" t="s">
        <v>42</v>
      </c>
      <c r="O2121" t="s">
        <v>358</v>
      </c>
      <c r="R2121" t="s">
        <v>2406</v>
      </c>
      <c r="S2121">
        <v>901</v>
      </c>
      <c r="U2121" t="s">
        <v>27</v>
      </c>
    </row>
    <row r="2122" spans="1:21" x14ac:dyDescent="0.3">
      <c r="A2122">
        <v>2121</v>
      </c>
      <c r="B2122" t="s">
        <v>20</v>
      </c>
      <c r="C2122" t="s">
        <v>31</v>
      </c>
      <c r="D2122" t="s">
        <v>22</v>
      </c>
      <c r="E2122" t="s">
        <v>23</v>
      </c>
      <c r="F2122" t="s">
        <v>5</v>
      </c>
      <c r="H2122" t="s">
        <v>24</v>
      </c>
      <c r="I2122">
        <v>940471</v>
      </c>
      <c r="J2122">
        <v>941568</v>
      </c>
      <c r="K2122" t="s">
        <v>25</v>
      </c>
      <c r="R2122" t="s">
        <v>2407</v>
      </c>
      <c r="S2122">
        <v>1098</v>
      </c>
    </row>
    <row r="2123" spans="1:21" x14ac:dyDescent="0.3">
      <c r="A2123">
        <v>2122</v>
      </c>
      <c r="B2123" t="s">
        <v>28</v>
      </c>
      <c r="C2123" t="s">
        <v>33</v>
      </c>
      <c r="D2123" t="s">
        <v>22</v>
      </c>
      <c r="E2123" t="s">
        <v>23</v>
      </c>
      <c r="F2123" t="s">
        <v>5</v>
      </c>
      <c r="H2123" t="s">
        <v>24</v>
      </c>
      <c r="I2123">
        <v>940471</v>
      </c>
      <c r="J2123">
        <v>941568</v>
      </c>
      <c r="K2123" t="s">
        <v>25</v>
      </c>
      <c r="L2123" t="s">
        <v>2408</v>
      </c>
      <c r="O2123" t="s">
        <v>38</v>
      </c>
      <c r="R2123" t="s">
        <v>2407</v>
      </c>
      <c r="S2123">
        <v>1098</v>
      </c>
      <c r="T2123">
        <v>365</v>
      </c>
    </row>
    <row r="2124" spans="1:21" x14ac:dyDescent="0.3">
      <c r="A2124">
        <v>2123</v>
      </c>
      <c r="B2124" t="s">
        <v>20</v>
      </c>
      <c r="C2124" t="s">
        <v>31</v>
      </c>
      <c r="D2124" t="s">
        <v>22</v>
      </c>
      <c r="E2124" t="s">
        <v>23</v>
      </c>
      <c r="F2124" t="s">
        <v>5</v>
      </c>
      <c r="H2124" t="s">
        <v>24</v>
      </c>
      <c r="I2124">
        <v>941597</v>
      </c>
      <c r="J2124">
        <v>942292</v>
      </c>
      <c r="K2124" t="s">
        <v>25</v>
      </c>
      <c r="R2124" t="s">
        <v>2409</v>
      </c>
      <c r="S2124">
        <v>696</v>
      </c>
    </row>
    <row r="2125" spans="1:21" x14ac:dyDescent="0.3">
      <c r="A2125">
        <v>2124</v>
      </c>
      <c r="B2125" t="s">
        <v>28</v>
      </c>
      <c r="C2125" t="s">
        <v>33</v>
      </c>
      <c r="D2125" t="s">
        <v>22</v>
      </c>
      <c r="E2125" t="s">
        <v>23</v>
      </c>
      <c r="F2125" t="s">
        <v>5</v>
      </c>
      <c r="H2125" t="s">
        <v>24</v>
      </c>
      <c r="I2125">
        <v>941597</v>
      </c>
      <c r="J2125">
        <v>942292</v>
      </c>
      <c r="K2125" t="s">
        <v>25</v>
      </c>
      <c r="L2125" t="s">
        <v>2410</v>
      </c>
      <c r="O2125" t="s">
        <v>38</v>
      </c>
      <c r="R2125" t="s">
        <v>2409</v>
      </c>
      <c r="S2125">
        <v>696</v>
      </c>
      <c r="T2125">
        <v>231</v>
      </c>
    </row>
    <row r="2126" spans="1:21" x14ac:dyDescent="0.3">
      <c r="A2126">
        <v>2125</v>
      </c>
      <c r="B2126" t="s">
        <v>20</v>
      </c>
      <c r="C2126" t="s">
        <v>31</v>
      </c>
      <c r="D2126" t="s">
        <v>22</v>
      </c>
      <c r="E2126" t="s">
        <v>23</v>
      </c>
      <c r="F2126" t="s">
        <v>5</v>
      </c>
      <c r="H2126" t="s">
        <v>24</v>
      </c>
      <c r="I2126">
        <v>942367</v>
      </c>
      <c r="J2126">
        <v>944529</v>
      </c>
      <c r="K2126" t="s">
        <v>42</v>
      </c>
      <c r="R2126" t="s">
        <v>2411</v>
      </c>
      <c r="S2126">
        <v>2163</v>
      </c>
    </row>
    <row r="2127" spans="1:21" x14ac:dyDescent="0.3">
      <c r="A2127">
        <v>2126</v>
      </c>
      <c r="B2127" t="s">
        <v>28</v>
      </c>
      <c r="C2127" t="s">
        <v>33</v>
      </c>
      <c r="D2127" t="s">
        <v>22</v>
      </c>
      <c r="E2127" t="s">
        <v>23</v>
      </c>
      <c r="F2127" t="s">
        <v>5</v>
      </c>
      <c r="H2127" t="s">
        <v>24</v>
      </c>
      <c r="I2127">
        <v>942367</v>
      </c>
      <c r="J2127">
        <v>944529</v>
      </c>
      <c r="K2127" t="s">
        <v>42</v>
      </c>
      <c r="L2127" t="s">
        <v>2412</v>
      </c>
      <c r="O2127" t="s">
        <v>2413</v>
      </c>
      <c r="R2127" t="s">
        <v>2411</v>
      </c>
      <c r="S2127">
        <v>2163</v>
      </c>
      <c r="T2127">
        <v>720</v>
      </c>
    </row>
    <row r="2128" spans="1:21" x14ac:dyDescent="0.3">
      <c r="A2128">
        <v>2127</v>
      </c>
      <c r="B2128" t="s">
        <v>20</v>
      </c>
      <c r="C2128" t="s">
        <v>31</v>
      </c>
      <c r="D2128" t="s">
        <v>22</v>
      </c>
      <c r="E2128" t="s">
        <v>23</v>
      </c>
      <c r="F2128" t="s">
        <v>5</v>
      </c>
      <c r="H2128" t="s">
        <v>24</v>
      </c>
      <c r="I2128">
        <v>944585</v>
      </c>
      <c r="J2128">
        <v>945139</v>
      </c>
      <c r="K2128" t="s">
        <v>42</v>
      </c>
      <c r="R2128" t="s">
        <v>2414</v>
      </c>
      <c r="S2128">
        <v>555</v>
      </c>
    </row>
    <row r="2129" spans="1:20" x14ac:dyDescent="0.3">
      <c r="A2129">
        <v>2128</v>
      </c>
      <c r="B2129" t="s">
        <v>28</v>
      </c>
      <c r="C2129" t="s">
        <v>33</v>
      </c>
      <c r="D2129" t="s">
        <v>22</v>
      </c>
      <c r="E2129" t="s">
        <v>23</v>
      </c>
      <c r="F2129" t="s">
        <v>5</v>
      </c>
      <c r="H2129" t="s">
        <v>24</v>
      </c>
      <c r="I2129">
        <v>944585</v>
      </c>
      <c r="J2129">
        <v>945139</v>
      </c>
      <c r="K2129" t="s">
        <v>42</v>
      </c>
      <c r="L2129" t="s">
        <v>2415</v>
      </c>
      <c r="O2129" t="s">
        <v>1102</v>
      </c>
      <c r="R2129" t="s">
        <v>2414</v>
      </c>
      <c r="S2129">
        <v>555</v>
      </c>
      <c r="T2129">
        <v>184</v>
      </c>
    </row>
    <row r="2130" spans="1:20" x14ac:dyDescent="0.3">
      <c r="A2130">
        <v>2129</v>
      </c>
      <c r="B2130" t="s">
        <v>20</v>
      </c>
      <c r="C2130" t="s">
        <v>31</v>
      </c>
      <c r="D2130" t="s">
        <v>22</v>
      </c>
      <c r="E2130" t="s">
        <v>23</v>
      </c>
      <c r="F2130" t="s">
        <v>5</v>
      </c>
      <c r="H2130" t="s">
        <v>24</v>
      </c>
      <c r="I2130">
        <v>945309</v>
      </c>
      <c r="J2130">
        <v>945890</v>
      </c>
      <c r="K2130" t="s">
        <v>42</v>
      </c>
      <c r="R2130" t="s">
        <v>2416</v>
      </c>
      <c r="S2130">
        <v>582</v>
      </c>
    </row>
    <row r="2131" spans="1:20" x14ac:dyDescent="0.3">
      <c r="A2131">
        <v>2130</v>
      </c>
      <c r="B2131" t="s">
        <v>28</v>
      </c>
      <c r="C2131" t="s">
        <v>33</v>
      </c>
      <c r="D2131" t="s">
        <v>22</v>
      </c>
      <c r="E2131" t="s">
        <v>23</v>
      </c>
      <c r="F2131" t="s">
        <v>5</v>
      </c>
      <c r="H2131" t="s">
        <v>24</v>
      </c>
      <c r="I2131">
        <v>945309</v>
      </c>
      <c r="J2131">
        <v>945890</v>
      </c>
      <c r="K2131" t="s">
        <v>42</v>
      </c>
      <c r="L2131" t="s">
        <v>2417</v>
      </c>
      <c r="O2131" t="s">
        <v>1102</v>
      </c>
      <c r="R2131" t="s">
        <v>2416</v>
      </c>
      <c r="S2131">
        <v>582</v>
      </c>
      <c r="T2131">
        <v>193</v>
      </c>
    </row>
    <row r="2132" spans="1:20" x14ac:dyDescent="0.3">
      <c r="A2132">
        <v>2131</v>
      </c>
      <c r="B2132" t="s">
        <v>20</v>
      </c>
      <c r="C2132" t="s">
        <v>31</v>
      </c>
      <c r="D2132" t="s">
        <v>22</v>
      </c>
      <c r="E2132" t="s">
        <v>23</v>
      </c>
      <c r="F2132" t="s">
        <v>5</v>
      </c>
      <c r="H2132" t="s">
        <v>24</v>
      </c>
      <c r="I2132">
        <v>946027</v>
      </c>
      <c r="J2132">
        <v>947211</v>
      </c>
      <c r="K2132" t="s">
        <v>25</v>
      </c>
      <c r="R2132" t="s">
        <v>2418</v>
      </c>
      <c r="S2132">
        <v>1185</v>
      </c>
    </row>
    <row r="2133" spans="1:20" x14ac:dyDescent="0.3">
      <c r="A2133">
        <v>2132</v>
      </c>
      <c r="B2133" t="s">
        <v>28</v>
      </c>
      <c r="C2133" t="s">
        <v>33</v>
      </c>
      <c r="D2133" t="s">
        <v>22</v>
      </c>
      <c r="E2133" t="s">
        <v>23</v>
      </c>
      <c r="F2133" t="s">
        <v>5</v>
      </c>
      <c r="H2133" t="s">
        <v>24</v>
      </c>
      <c r="I2133">
        <v>946027</v>
      </c>
      <c r="J2133">
        <v>947211</v>
      </c>
      <c r="K2133" t="s">
        <v>25</v>
      </c>
      <c r="L2133" t="s">
        <v>2419</v>
      </c>
      <c r="O2133" t="s">
        <v>2420</v>
      </c>
      <c r="R2133" t="s">
        <v>2418</v>
      </c>
      <c r="S2133">
        <v>1185</v>
      </c>
      <c r="T2133">
        <v>394</v>
      </c>
    </row>
    <row r="2134" spans="1:20" x14ac:dyDescent="0.3">
      <c r="A2134">
        <v>2133</v>
      </c>
      <c r="B2134" t="s">
        <v>20</v>
      </c>
      <c r="C2134" t="s">
        <v>31</v>
      </c>
      <c r="D2134" t="s">
        <v>22</v>
      </c>
      <c r="E2134" t="s">
        <v>23</v>
      </c>
      <c r="F2134" t="s">
        <v>5</v>
      </c>
      <c r="H2134" t="s">
        <v>24</v>
      </c>
      <c r="I2134">
        <v>947533</v>
      </c>
      <c r="J2134">
        <v>948543</v>
      </c>
      <c r="K2134" t="s">
        <v>25</v>
      </c>
      <c r="R2134" t="s">
        <v>2421</v>
      </c>
      <c r="S2134">
        <v>1011</v>
      </c>
    </row>
    <row r="2135" spans="1:20" x14ac:dyDescent="0.3">
      <c r="A2135">
        <v>2134</v>
      </c>
      <c r="B2135" t="s">
        <v>28</v>
      </c>
      <c r="C2135" t="s">
        <v>33</v>
      </c>
      <c r="D2135" t="s">
        <v>22</v>
      </c>
      <c r="E2135" t="s">
        <v>23</v>
      </c>
      <c r="F2135" t="s">
        <v>5</v>
      </c>
      <c r="H2135" t="s">
        <v>24</v>
      </c>
      <c r="I2135">
        <v>947533</v>
      </c>
      <c r="J2135">
        <v>948543</v>
      </c>
      <c r="K2135" t="s">
        <v>25</v>
      </c>
      <c r="L2135" t="s">
        <v>2422</v>
      </c>
      <c r="O2135" t="s">
        <v>2423</v>
      </c>
      <c r="R2135" t="s">
        <v>2421</v>
      </c>
      <c r="S2135">
        <v>1011</v>
      </c>
      <c r="T2135">
        <v>336</v>
      </c>
    </row>
    <row r="2136" spans="1:20" x14ac:dyDescent="0.3">
      <c r="A2136">
        <v>2135</v>
      </c>
      <c r="B2136" t="s">
        <v>20</v>
      </c>
      <c r="C2136" t="s">
        <v>31</v>
      </c>
      <c r="D2136" t="s">
        <v>22</v>
      </c>
      <c r="E2136" t="s">
        <v>23</v>
      </c>
      <c r="F2136" t="s">
        <v>5</v>
      </c>
      <c r="H2136" t="s">
        <v>24</v>
      </c>
      <c r="I2136">
        <v>948788</v>
      </c>
      <c r="J2136">
        <v>950926</v>
      </c>
      <c r="K2136" t="s">
        <v>42</v>
      </c>
      <c r="R2136" t="s">
        <v>2424</v>
      </c>
      <c r="S2136">
        <v>2139</v>
      </c>
    </row>
    <row r="2137" spans="1:20" x14ac:dyDescent="0.3">
      <c r="A2137">
        <v>2136</v>
      </c>
      <c r="B2137" t="s">
        <v>28</v>
      </c>
      <c r="C2137" t="s">
        <v>33</v>
      </c>
      <c r="D2137" t="s">
        <v>22</v>
      </c>
      <c r="E2137" t="s">
        <v>23</v>
      </c>
      <c r="F2137" t="s">
        <v>5</v>
      </c>
      <c r="H2137" t="s">
        <v>24</v>
      </c>
      <c r="I2137">
        <v>948788</v>
      </c>
      <c r="J2137">
        <v>950926</v>
      </c>
      <c r="K2137" t="s">
        <v>42</v>
      </c>
      <c r="L2137" t="s">
        <v>2425</v>
      </c>
      <c r="O2137" t="s">
        <v>2426</v>
      </c>
      <c r="R2137" t="s">
        <v>2424</v>
      </c>
      <c r="S2137">
        <v>2139</v>
      </c>
      <c r="T2137">
        <v>712</v>
      </c>
    </row>
    <row r="2138" spans="1:20" x14ac:dyDescent="0.3">
      <c r="A2138">
        <v>2137</v>
      </c>
      <c r="B2138" t="s">
        <v>20</v>
      </c>
      <c r="C2138" t="s">
        <v>31</v>
      </c>
      <c r="D2138" t="s">
        <v>22</v>
      </c>
      <c r="E2138" t="s">
        <v>23</v>
      </c>
      <c r="F2138" t="s">
        <v>5</v>
      </c>
      <c r="H2138" t="s">
        <v>24</v>
      </c>
      <c r="I2138">
        <v>951105</v>
      </c>
      <c r="J2138">
        <v>951527</v>
      </c>
      <c r="K2138" t="s">
        <v>25</v>
      </c>
      <c r="R2138" t="s">
        <v>2427</v>
      </c>
      <c r="S2138">
        <v>423</v>
      </c>
    </row>
    <row r="2139" spans="1:20" x14ac:dyDescent="0.3">
      <c r="A2139">
        <v>2138</v>
      </c>
      <c r="B2139" t="s">
        <v>28</v>
      </c>
      <c r="C2139" t="s">
        <v>33</v>
      </c>
      <c r="D2139" t="s">
        <v>22</v>
      </c>
      <c r="E2139" t="s">
        <v>23</v>
      </c>
      <c r="F2139" t="s">
        <v>5</v>
      </c>
      <c r="H2139" t="s">
        <v>24</v>
      </c>
      <c r="I2139">
        <v>951105</v>
      </c>
      <c r="J2139">
        <v>951527</v>
      </c>
      <c r="K2139" t="s">
        <v>25</v>
      </c>
      <c r="L2139" t="s">
        <v>2428</v>
      </c>
      <c r="O2139" t="s">
        <v>2429</v>
      </c>
      <c r="R2139" t="s">
        <v>2427</v>
      </c>
      <c r="S2139">
        <v>423</v>
      </c>
      <c r="T2139">
        <v>140</v>
      </c>
    </row>
    <row r="2140" spans="1:20" x14ac:dyDescent="0.3">
      <c r="A2140">
        <v>2139</v>
      </c>
      <c r="B2140" t="s">
        <v>20</v>
      </c>
      <c r="C2140" t="s">
        <v>31</v>
      </c>
      <c r="D2140" t="s">
        <v>22</v>
      </c>
      <c r="E2140" t="s">
        <v>23</v>
      </c>
      <c r="F2140" t="s">
        <v>5</v>
      </c>
      <c r="H2140" t="s">
        <v>24</v>
      </c>
      <c r="I2140">
        <v>951915</v>
      </c>
      <c r="J2140">
        <v>953300</v>
      </c>
      <c r="K2140" t="s">
        <v>42</v>
      </c>
      <c r="R2140" t="s">
        <v>2430</v>
      </c>
      <c r="S2140">
        <v>1386</v>
      </c>
    </row>
    <row r="2141" spans="1:20" x14ac:dyDescent="0.3">
      <c r="A2141">
        <v>2140</v>
      </c>
      <c r="B2141" t="s">
        <v>28</v>
      </c>
      <c r="C2141" t="s">
        <v>33</v>
      </c>
      <c r="D2141" t="s">
        <v>22</v>
      </c>
      <c r="E2141" t="s">
        <v>23</v>
      </c>
      <c r="F2141" t="s">
        <v>5</v>
      </c>
      <c r="H2141" t="s">
        <v>24</v>
      </c>
      <c r="I2141">
        <v>951915</v>
      </c>
      <c r="J2141">
        <v>953300</v>
      </c>
      <c r="K2141" t="s">
        <v>42</v>
      </c>
      <c r="L2141" t="s">
        <v>2431</v>
      </c>
      <c r="O2141" t="s">
        <v>41</v>
      </c>
      <c r="R2141" t="s">
        <v>2430</v>
      </c>
      <c r="S2141">
        <v>1386</v>
      </c>
      <c r="T2141">
        <v>461</v>
      </c>
    </row>
    <row r="2142" spans="1:20" x14ac:dyDescent="0.3">
      <c r="A2142">
        <v>2141</v>
      </c>
      <c r="B2142" t="s">
        <v>20</v>
      </c>
      <c r="C2142" t="s">
        <v>31</v>
      </c>
      <c r="D2142" t="s">
        <v>22</v>
      </c>
      <c r="E2142" t="s">
        <v>23</v>
      </c>
      <c r="F2142" t="s">
        <v>5</v>
      </c>
      <c r="H2142" t="s">
        <v>24</v>
      </c>
      <c r="I2142">
        <v>953437</v>
      </c>
      <c r="J2142">
        <v>953652</v>
      </c>
      <c r="K2142" t="s">
        <v>25</v>
      </c>
      <c r="R2142" t="s">
        <v>2432</v>
      </c>
      <c r="S2142">
        <v>216</v>
      </c>
    </row>
    <row r="2143" spans="1:20" x14ac:dyDescent="0.3">
      <c r="A2143">
        <v>2142</v>
      </c>
      <c r="B2143" t="s">
        <v>28</v>
      </c>
      <c r="C2143" t="s">
        <v>33</v>
      </c>
      <c r="D2143" t="s">
        <v>22</v>
      </c>
      <c r="E2143" t="s">
        <v>23</v>
      </c>
      <c r="F2143" t="s">
        <v>5</v>
      </c>
      <c r="H2143" t="s">
        <v>24</v>
      </c>
      <c r="I2143">
        <v>953437</v>
      </c>
      <c r="J2143">
        <v>953652</v>
      </c>
      <c r="K2143" t="s">
        <v>25</v>
      </c>
      <c r="L2143" t="s">
        <v>2433</v>
      </c>
      <c r="O2143" t="s">
        <v>38</v>
      </c>
      <c r="R2143" t="s">
        <v>2432</v>
      </c>
      <c r="S2143">
        <v>216</v>
      </c>
      <c r="T2143">
        <v>71</v>
      </c>
    </row>
    <row r="2144" spans="1:20" x14ac:dyDescent="0.3">
      <c r="A2144">
        <v>2143</v>
      </c>
      <c r="B2144" t="s">
        <v>20</v>
      </c>
      <c r="C2144" t="s">
        <v>31</v>
      </c>
      <c r="D2144" t="s">
        <v>22</v>
      </c>
      <c r="E2144" t="s">
        <v>23</v>
      </c>
      <c r="F2144" t="s">
        <v>5</v>
      </c>
      <c r="H2144" t="s">
        <v>24</v>
      </c>
      <c r="I2144">
        <v>953704</v>
      </c>
      <c r="J2144">
        <v>954615</v>
      </c>
      <c r="K2144" t="s">
        <v>25</v>
      </c>
      <c r="R2144" t="s">
        <v>2434</v>
      </c>
      <c r="S2144">
        <v>912</v>
      </c>
    </row>
    <row r="2145" spans="1:21" x14ac:dyDescent="0.3">
      <c r="A2145">
        <v>2144</v>
      </c>
      <c r="B2145" t="s">
        <v>28</v>
      </c>
      <c r="C2145" t="s">
        <v>33</v>
      </c>
      <c r="D2145" t="s">
        <v>22</v>
      </c>
      <c r="E2145" t="s">
        <v>23</v>
      </c>
      <c r="F2145" t="s">
        <v>5</v>
      </c>
      <c r="H2145" t="s">
        <v>24</v>
      </c>
      <c r="I2145">
        <v>953704</v>
      </c>
      <c r="J2145">
        <v>954615</v>
      </c>
      <c r="K2145" t="s">
        <v>25</v>
      </c>
      <c r="L2145" t="s">
        <v>2435</v>
      </c>
      <c r="O2145" t="s">
        <v>38</v>
      </c>
      <c r="R2145" t="s">
        <v>2434</v>
      </c>
      <c r="S2145">
        <v>912</v>
      </c>
      <c r="T2145">
        <v>303</v>
      </c>
    </row>
    <row r="2146" spans="1:21" x14ac:dyDescent="0.3">
      <c r="A2146">
        <v>2145</v>
      </c>
      <c r="B2146" t="s">
        <v>20</v>
      </c>
      <c r="C2146" t="s">
        <v>31</v>
      </c>
      <c r="D2146" t="s">
        <v>22</v>
      </c>
      <c r="E2146" t="s">
        <v>23</v>
      </c>
      <c r="F2146" t="s">
        <v>5</v>
      </c>
      <c r="H2146" t="s">
        <v>24</v>
      </c>
      <c r="I2146">
        <v>954606</v>
      </c>
      <c r="J2146">
        <v>955403</v>
      </c>
      <c r="K2146" t="s">
        <v>42</v>
      </c>
      <c r="R2146" t="s">
        <v>2436</v>
      </c>
      <c r="S2146">
        <v>798</v>
      </c>
    </row>
    <row r="2147" spans="1:21" x14ac:dyDescent="0.3">
      <c r="A2147">
        <v>2146</v>
      </c>
      <c r="B2147" t="s">
        <v>28</v>
      </c>
      <c r="C2147" t="s">
        <v>33</v>
      </c>
      <c r="D2147" t="s">
        <v>22</v>
      </c>
      <c r="E2147" t="s">
        <v>23</v>
      </c>
      <c r="F2147" t="s">
        <v>5</v>
      </c>
      <c r="H2147" t="s">
        <v>24</v>
      </c>
      <c r="I2147">
        <v>954606</v>
      </c>
      <c r="J2147">
        <v>955403</v>
      </c>
      <c r="K2147" t="s">
        <v>42</v>
      </c>
      <c r="L2147" t="s">
        <v>2437</v>
      </c>
      <c r="O2147" t="s">
        <v>41</v>
      </c>
      <c r="R2147" t="s">
        <v>2436</v>
      </c>
      <c r="S2147">
        <v>798</v>
      </c>
      <c r="T2147">
        <v>265</v>
      </c>
    </row>
    <row r="2148" spans="1:21" x14ac:dyDescent="0.3">
      <c r="A2148">
        <v>2147</v>
      </c>
      <c r="B2148" t="s">
        <v>20</v>
      </c>
      <c r="C2148" t="s">
        <v>21</v>
      </c>
      <c r="D2148" t="s">
        <v>22</v>
      </c>
      <c r="E2148" t="s">
        <v>23</v>
      </c>
      <c r="F2148" t="s">
        <v>5</v>
      </c>
      <c r="H2148" t="s">
        <v>24</v>
      </c>
      <c r="I2148">
        <v>955492</v>
      </c>
      <c r="J2148">
        <v>960695</v>
      </c>
      <c r="K2148" t="s">
        <v>25</v>
      </c>
      <c r="R2148" t="s">
        <v>2438</v>
      </c>
      <c r="S2148">
        <v>5204</v>
      </c>
      <c r="U2148" t="s">
        <v>27</v>
      </c>
    </row>
    <row r="2149" spans="1:21" x14ac:dyDescent="0.3">
      <c r="A2149">
        <v>2148</v>
      </c>
      <c r="B2149" t="s">
        <v>28</v>
      </c>
      <c r="C2149" t="s">
        <v>29</v>
      </c>
      <c r="D2149" t="s">
        <v>22</v>
      </c>
      <c r="E2149" t="s">
        <v>23</v>
      </c>
      <c r="F2149" t="s">
        <v>5</v>
      </c>
      <c r="H2149" t="s">
        <v>24</v>
      </c>
      <c r="I2149">
        <v>955492</v>
      </c>
      <c r="J2149">
        <v>960695</v>
      </c>
      <c r="K2149" t="s">
        <v>25</v>
      </c>
      <c r="O2149" t="s">
        <v>1193</v>
      </c>
      <c r="R2149" t="s">
        <v>2438</v>
      </c>
      <c r="S2149">
        <v>5204</v>
      </c>
      <c r="U2149" t="s">
        <v>27</v>
      </c>
    </row>
    <row r="2150" spans="1:21" x14ac:dyDescent="0.3">
      <c r="A2150">
        <v>2149</v>
      </c>
      <c r="B2150" t="s">
        <v>20</v>
      </c>
      <c r="C2150" t="s">
        <v>31</v>
      </c>
      <c r="D2150" t="s">
        <v>22</v>
      </c>
      <c r="E2150" t="s">
        <v>23</v>
      </c>
      <c r="F2150" t="s">
        <v>5</v>
      </c>
      <c r="H2150" t="s">
        <v>24</v>
      </c>
      <c r="I2150">
        <v>960829</v>
      </c>
      <c r="J2150">
        <v>961908</v>
      </c>
      <c r="K2150" t="s">
        <v>42</v>
      </c>
      <c r="R2150" t="s">
        <v>2439</v>
      </c>
      <c r="S2150">
        <v>1080</v>
      </c>
    </row>
    <row r="2151" spans="1:21" x14ac:dyDescent="0.3">
      <c r="A2151">
        <v>2150</v>
      </c>
      <c r="B2151" t="s">
        <v>28</v>
      </c>
      <c r="C2151" t="s">
        <v>33</v>
      </c>
      <c r="D2151" t="s">
        <v>22</v>
      </c>
      <c r="E2151" t="s">
        <v>23</v>
      </c>
      <c r="F2151" t="s">
        <v>5</v>
      </c>
      <c r="H2151" t="s">
        <v>24</v>
      </c>
      <c r="I2151">
        <v>960829</v>
      </c>
      <c r="J2151">
        <v>961908</v>
      </c>
      <c r="K2151" t="s">
        <v>42</v>
      </c>
      <c r="L2151" t="s">
        <v>2440</v>
      </c>
      <c r="O2151" t="s">
        <v>41</v>
      </c>
      <c r="R2151" t="s">
        <v>2439</v>
      </c>
      <c r="S2151">
        <v>1080</v>
      </c>
      <c r="T2151">
        <v>359</v>
      </c>
    </row>
    <row r="2152" spans="1:21" x14ac:dyDescent="0.3">
      <c r="A2152">
        <v>2151</v>
      </c>
      <c r="B2152" t="s">
        <v>20</v>
      </c>
      <c r="C2152" t="s">
        <v>31</v>
      </c>
      <c r="D2152" t="s">
        <v>22</v>
      </c>
      <c r="E2152" t="s">
        <v>23</v>
      </c>
      <c r="F2152" t="s">
        <v>5</v>
      </c>
      <c r="H2152" t="s">
        <v>24</v>
      </c>
      <c r="I2152">
        <v>962163</v>
      </c>
      <c r="J2152">
        <v>963863</v>
      </c>
      <c r="K2152" t="s">
        <v>25</v>
      </c>
      <c r="R2152" t="s">
        <v>2441</v>
      </c>
      <c r="S2152">
        <v>1701</v>
      </c>
    </row>
    <row r="2153" spans="1:21" x14ac:dyDescent="0.3">
      <c r="A2153">
        <v>2152</v>
      </c>
      <c r="B2153" t="s">
        <v>28</v>
      </c>
      <c r="C2153" t="s">
        <v>33</v>
      </c>
      <c r="D2153" t="s">
        <v>22</v>
      </c>
      <c r="E2153" t="s">
        <v>23</v>
      </c>
      <c r="F2153" t="s">
        <v>5</v>
      </c>
      <c r="H2153" t="s">
        <v>24</v>
      </c>
      <c r="I2153">
        <v>962163</v>
      </c>
      <c r="J2153">
        <v>963863</v>
      </c>
      <c r="K2153" t="s">
        <v>25</v>
      </c>
      <c r="L2153" t="s">
        <v>2442</v>
      </c>
      <c r="O2153" t="s">
        <v>38</v>
      </c>
      <c r="R2153" t="s">
        <v>2441</v>
      </c>
      <c r="S2153">
        <v>1701</v>
      </c>
      <c r="T2153">
        <v>566</v>
      </c>
    </row>
    <row r="2154" spans="1:21" x14ac:dyDescent="0.3">
      <c r="A2154">
        <v>2153</v>
      </c>
      <c r="B2154" t="s">
        <v>20</v>
      </c>
      <c r="C2154" t="s">
        <v>31</v>
      </c>
      <c r="D2154" t="s">
        <v>22</v>
      </c>
      <c r="E2154" t="s">
        <v>23</v>
      </c>
      <c r="F2154" t="s">
        <v>5</v>
      </c>
      <c r="H2154" t="s">
        <v>24</v>
      </c>
      <c r="I2154">
        <v>963929</v>
      </c>
      <c r="J2154">
        <v>965269</v>
      </c>
      <c r="K2154" t="s">
        <v>25</v>
      </c>
      <c r="R2154" t="s">
        <v>2443</v>
      </c>
      <c r="S2154">
        <v>1341</v>
      </c>
    </row>
    <row r="2155" spans="1:21" x14ac:dyDescent="0.3">
      <c r="A2155">
        <v>2154</v>
      </c>
      <c r="B2155" t="s">
        <v>28</v>
      </c>
      <c r="C2155" t="s">
        <v>33</v>
      </c>
      <c r="D2155" t="s">
        <v>22</v>
      </c>
      <c r="E2155" t="s">
        <v>23</v>
      </c>
      <c r="F2155" t="s">
        <v>5</v>
      </c>
      <c r="H2155" t="s">
        <v>24</v>
      </c>
      <c r="I2155">
        <v>963929</v>
      </c>
      <c r="J2155">
        <v>965269</v>
      </c>
      <c r="K2155" t="s">
        <v>25</v>
      </c>
      <c r="L2155" t="s">
        <v>2444</v>
      </c>
      <c r="O2155" t="s">
        <v>2309</v>
      </c>
      <c r="R2155" t="s">
        <v>2443</v>
      </c>
      <c r="S2155">
        <v>1341</v>
      </c>
      <c r="T2155">
        <v>446</v>
      </c>
    </row>
    <row r="2156" spans="1:21" x14ac:dyDescent="0.3">
      <c r="A2156">
        <v>2155</v>
      </c>
      <c r="B2156" t="s">
        <v>20</v>
      </c>
      <c r="C2156" t="s">
        <v>31</v>
      </c>
      <c r="D2156" t="s">
        <v>22</v>
      </c>
      <c r="E2156" t="s">
        <v>23</v>
      </c>
      <c r="F2156" t="s">
        <v>5</v>
      </c>
      <c r="H2156" t="s">
        <v>24</v>
      </c>
      <c r="I2156">
        <v>965623</v>
      </c>
      <c r="J2156">
        <v>966828</v>
      </c>
      <c r="K2156" t="s">
        <v>25</v>
      </c>
      <c r="R2156" t="s">
        <v>2445</v>
      </c>
      <c r="S2156">
        <v>1206</v>
      </c>
    </row>
    <row r="2157" spans="1:21" x14ac:dyDescent="0.3">
      <c r="A2157">
        <v>2156</v>
      </c>
      <c r="B2157" t="s">
        <v>28</v>
      </c>
      <c r="C2157" t="s">
        <v>33</v>
      </c>
      <c r="D2157" t="s">
        <v>22</v>
      </c>
      <c r="E2157" t="s">
        <v>23</v>
      </c>
      <c r="F2157" t="s">
        <v>5</v>
      </c>
      <c r="H2157" t="s">
        <v>24</v>
      </c>
      <c r="I2157">
        <v>965623</v>
      </c>
      <c r="J2157">
        <v>966828</v>
      </c>
      <c r="K2157" t="s">
        <v>25</v>
      </c>
      <c r="L2157" t="s">
        <v>2446</v>
      </c>
      <c r="O2157" t="s">
        <v>41</v>
      </c>
      <c r="R2157" t="s">
        <v>2445</v>
      </c>
      <c r="S2157">
        <v>1206</v>
      </c>
      <c r="T2157">
        <v>401</v>
      </c>
    </row>
    <row r="2158" spans="1:21" x14ac:dyDescent="0.3">
      <c r="A2158">
        <v>2157</v>
      </c>
      <c r="B2158" t="s">
        <v>20</v>
      </c>
      <c r="C2158" t="s">
        <v>31</v>
      </c>
      <c r="D2158" t="s">
        <v>22</v>
      </c>
      <c r="E2158" t="s">
        <v>23</v>
      </c>
      <c r="F2158" t="s">
        <v>5</v>
      </c>
      <c r="H2158" t="s">
        <v>24</v>
      </c>
      <c r="I2158">
        <v>967083</v>
      </c>
      <c r="J2158">
        <v>967880</v>
      </c>
      <c r="K2158" t="s">
        <v>25</v>
      </c>
      <c r="R2158" t="s">
        <v>2447</v>
      </c>
      <c r="S2158">
        <v>798</v>
      </c>
    </row>
    <row r="2159" spans="1:21" x14ac:dyDescent="0.3">
      <c r="A2159">
        <v>2158</v>
      </c>
      <c r="B2159" t="s">
        <v>28</v>
      </c>
      <c r="C2159" t="s">
        <v>33</v>
      </c>
      <c r="D2159" t="s">
        <v>22</v>
      </c>
      <c r="E2159" t="s">
        <v>23</v>
      </c>
      <c r="F2159" t="s">
        <v>5</v>
      </c>
      <c r="H2159" t="s">
        <v>24</v>
      </c>
      <c r="I2159">
        <v>967083</v>
      </c>
      <c r="J2159">
        <v>967880</v>
      </c>
      <c r="K2159" t="s">
        <v>25</v>
      </c>
      <c r="L2159" t="s">
        <v>2448</v>
      </c>
      <c r="O2159" t="s">
        <v>41</v>
      </c>
      <c r="R2159" t="s">
        <v>2447</v>
      </c>
      <c r="S2159">
        <v>798</v>
      </c>
      <c r="T2159">
        <v>265</v>
      </c>
    </row>
    <row r="2160" spans="1:21" x14ac:dyDescent="0.3">
      <c r="A2160">
        <v>2159</v>
      </c>
      <c r="B2160" t="s">
        <v>20</v>
      </c>
      <c r="C2160" t="s">
        <v>21</v>
      </c>
      <c r="D2160" t="s">
        <v>22</v>
      </c>
      <c r="E2160" t="s">
        <v>23</v>
      </c>
      <c r="F2160" t="s">
        <v>5</v>
      </c>
      <c r="H2160" t="s">
        <v>24</v>
      </c>
      <c r="I2160">
        <v>967889</v>
      </c>
      <c r="J2160">
        <v>968242</v>
      </c>
      <c r="K2160" t="s">
        <v>42</v>
      </c>
      <c r="R2160" t="s">
        <v>2449</v>
      </c>
      <c r="S2160">
        <v>354</v>
      </c>
      <c r="U2160" t="s">
        <v>27</v>
      </c>
    </row>
    <row r="2161" spans="1:21" x14ac:dyDescent="0.3">
      <c r="A2161">
        <v>2160</v>
      </c>
      <c r="B2161" t="s">
        <v>28</v>
      </c>
      <c r="C2161" t="s">
        <v>29</v>
      </c>
      <c r="D2161" t="s">
        <v>22</v>
      </c>
      <c r="E2161" t="s">
        <v>23</v>
      </c>
      <c r="F2161" t="s">
        <v>5</v>
      </c>
      <c r="H2161" t="s">
        <v>24</v>
      </c>
      <c r="I2161">
        <v>967889</v>
      </c>
      <c r="J2161">
        <v>968242</v>
      </c>
      <c r="K2161" t="s">
        <v>42</v>
      </c>
      <c r="O2161" t="s">
        <v>1522</v>
      </c>
      <c r="R2161" t="s">
        <v>2449</v>
      </c>
      <c r="S2161">
        <v>354</v>
      </c>
      <c r="U2161" t="s">
        <v>27</v>
      </c>
    </row>
    <row r="2162" spans="1:21" x14ac:dyDescent="0.3">
      <c r="A2162">
        <v>2161</v>
      </c>
      <c r="B2162" t="s">
        <v>20</v>
      </c>
      <c r="C2162" t="s">
        <v>31</v>
      </c>
      <c r="D2162" t="s">
        <v>22</v>
      </c>
      <c r="E2162" t="s">
        <v>23</v>
      </c>
      <c r="F2162" t="s">
        <v>5</v>
      </c>
      <c r="H2162" t="s">
        <v>24</v>
      </c>
      <c r="I2162">
        <v>968640</v>
      </c>
      <c r="J2162">
        <v>969440</v>
      </c>
      <c r="K2162" t="s">
        <v>25</v>
      </c>
      <c r="R2162" t="s">
        <v>2450</v>
      </c>
      <c r="S2162">
        <v>801</v>
      </c>
    </row>
    <row r="2163" spans="1:21" x14ac:dyDescent="0.3">
      <c r="A2163">
        <v>2162</v>
      </c>
      <c r="B2163" t="s">
        <v>28</v>
      </c>
      <c r="C2163" t="s">
        <v>33</v>
      </c>
      <c r="D2163" t="s">
        <v>22</v>
      </c>
      <c r="E2163" t="s">
        <v>23</v>
      </c>
      <c r="F2163" t="s">
        <v>5</v>
      </c>
      <c r="H2163" t="s">
        <v>24</v>
      </c>
      <c r="I2163">
        <v>968640</v>
      </c>
      <c r="J2163">
        <v>969440</v>
      </c>
      <c r="K2163" t="s">
        <v>25</v>
      </c>
      <c r="L2163" t="s">
        <v>2451</v>
      </c>
      <c r="O2163" t="s">
        <v>2452</v>
      </c>
      <c r="R2163" t="s">
        <v>2450</v>
      </c>
      <c r="S2163">
        <v>801</v>
      </c>
      <c r="T2163">
        <v>266</v>
      </c>
    </row>
    <row r="2164" spans="1:21" x14ac:dyDescent="0.3">
      <c r="A2164">
        <v>2163</v>
      </c>
      <c r="B2164" t="s">
        <v>20</v>
      </c>
      <c r="C2164" t="s">
        <v>31</v>
      </c>
      <c r="D2164" t="s">
        <v>22</v>
      </c>
      <c r="E2164" t="s">
        <v>23</v>
      </c>
      <c r="F2164" t="s">
        <v>5</v>
      </c>
      <c r="H2164" t="s">
        <v>24</v>
      </c>
      <c r="I2164">
        <v>969488</v>
      </c>
      <c r="J2164">
        <v>969790</v>
      </c>
      <c r="K2164" t="s">
        <v>42</v>
      </c>
      <c r="R2164" t="s">
        <v>2453</v>
      </c>
      <c r="S2164">
        <v>303</v>
      </c>
    </row>
    <row r="2165" spans="1:21" x14ac:dyDescent="0.3">
      <c r="A2165">
        <v>2164</v>
      </c>
      <c r="B2165" t="s">
        <v>28</v>
      </c>
      <c r="C2165" t="s">
        <v>33</v>
      </c>
      <c r="D2165" t="s">
        <v>22</v>
      </c>
      <c r="E2165" t="s">
        <v>23</v>
      </c>
      <c r="F2165" t="s">
        <v>5</v>
      </c>
      <c r="H2165" t="s">
        <v>24</v>
      </c>
      <c r="I2165">
        <v>969488</v>
      </c>
      <c r="J2165">
        <v>969790</v>
      </c>
      <c r="K2165" t="s">
        <v>42</v>
      </c>
      <c r="L2165" t="s">
        <v>2454</v>
      </c>
      <c r="O2165" t="s">
        <v>38</v>
      </c>
      <c r="R2165" t="s">
        <v>2453</v>
      </c>
      <c r="S2165">
        <v>303</v>
      </c>
      <c r="T2165">
        <v>100</v>
      </c>
    </row>
    <row r="2166" spans="1:21" x14ac:dyDescent="0.3">
      <c r="A2166">
        <v>2165</v>
      </c>
      <c r="B2166" t="s">
        <v>20</v>
      </c>
      <c r="C2166" t="s">
        <v>31</v>
      </c>
      <c r="D2166" t="s">
        <v>22</v>
      </c>
      <c r="E2166" t="s">
        <v>23</v>
      </c>
      <c r="F2166" t="s">
        <v>5</v>
      </c>
      <c r="H2166" t="s">
        <v>24</v>
      </c>
      <c r="I2166">
        <v>970105</v>
      </c>
      <c r="J2166">
        <v>970554</v>
      </c>
      <c r="K2166" t="s">
        <v>25</v>
      </c>
      <c r="R2166" t="s">
        <v>2455</v>
      </c>
      <c r="S2166">
        <v>450</v>
      </c>
    </row>
    <row r="2167" spans="1:21" x14ac:dyDescent="0.3">
      <c r="A2167">
        <v>2166</v>
      </c>
      <c r="B2167" t="s">
        <v>28</v>
      </c>
      <c r="C2167" t="s">
        <v>33</v>
      </c>
      <c r="D2167" t="s">
        <v>22</v>
      </c>
      <c r="E2167" t="s">
        <v>23</v>
      </c>
      <c r="F2167" t="s">
        <v>5</v>
      </c>
      <c r="H2167" t="s">
        <v>24</v>
      </c>
      <c r="I2167">
        <v>970105</v>
      </c>
      <c r="J2167">
        <v>970554</v>
      </c>
      <c r="K2167" t="s">
        <v>25</v>
      </c>
      <c r="L2167" t="s">
        <v>2456</v>
      </c>
      <c r="O2167" t="s">
        <v>38</v>
      </c>
      <c r="R2167" t="s">
        <v>2455</v>
      </c>
      <c r="S2167">
        <v>450</v>
      </c>
      <c r="T2167">
        <v>149</v>
      </c>
    </row>
    <row r="2168" spans="1:21" x14ac:dyDescent="0.3">
      <c r="A2168">
        <v>2167</v>
      </c>
      <c r="B2168" t="s">
        <v>20</v>
      </c>
      <c r="C2168" t="s">
        <v>31</v>
      </c>
      <c r="D2168" t="s">
        <v>22</v>
      </c>
      <c r="E2168" t="s">
        <v>23</v>
      </c>
      <c r="F2168" t="s">
        <v>5</v>
      </c>
      <c r="H2168" t="s">
        <v>24</v>
      </c>
      <c r="I2168">
        <v>970610</v>
      </c>
      <c r="J2168">
        <v>972937</v>
      </c>
      <c r="K2168" t="s">
        <v>25</v>
      </c>
      <c r="R2168" t="s">
        <v>2457</v>
      </c>
      <c r="S2168">
        <v>2328</v>
      </c>
    </row>
    <row r="2169" spans="1:21" x14ac:dyDescent="0.3">
      <c r="A2169">
        <v>2168</v>
      </c>
      <c r="B2169" t="s">
        <v>28</v>
      </c>
      <c r="C2169" t="s">
        <v>33</v>
      </c>
      <c r="D2169" t="s">
        <v>22</v>
      </c>
      <c r="E2169" t="s">
        <v>23</v>
      </c>
      <c r="F2169" t="s">
        <v>5</v>
      </c>
      <c r="H2169" t="s">
        <v>24</v>
      </c>
      <c r="I2169">
        <v>970610</v>
      </c>
      <c r="J2169">
        <v>972937</v>
      </c>
      <c r="K2169" t="s">
        <v>25</v>
      </c>
      <c r="L2169" t="s">
        <v>2458</v>
      </c>
      <c r="O2169" t="s">
        <v>2459</v>
      </c>
      <c r="R2169" t="s">
        <v>2457</v>
      </c>
      <c r="S2169">
        <v>2328</v>
      </c>
      <c r="T2169">
        <v>775</v>
      </c>
    </row>
    <row r="2170" spans="1:21" x14ac:dyDescent="0.3">
      <c r="A2170">
        <v>2169</v>
      </c>
      <c r="B2170" t="s">
        <v>20</v>
      </c>
      <c r="C2170" t="s">
        <v>31</v>
      </c>
      <c r="D2170" t="s">
        <v>22</v>
      </c>
      <c r="E2170" t="s">
        <v>23</v>
      </c>
      <c r="F2170" t="s">
        <v>5</v>
      </c>
      <c r="H2170" t="s">
        <v>24</v>
      </c>
      <c r="I2170">
        <v>972924</v>
      </c>
      <c r="J2170">
        <v>974627</v>
      </c>
      <c r="K2170" t="s">
        <v>25</v>
      </c>
      <c r="R2170" t="s">
        <v>2460</v>
      </c>
      <c r="S2170">
        <v>1704</v>
      </c>
    </row>
    <row r="2171" spans="1:21" x14ac:dyDescent="0.3">
      <c r="A2171">
        <v>2170</v>
      </c>
      <c r="B2171" t="s">
        <v>28</v>
      </c>
      <c r="C2171" t="s">
        <v>33</v>
      </c>
      <c r="D2171" t="s">
        <v>22</v>
      </c>
      <c r="E2171" t="s">
        <v>23</v>
      </c>
      <c r="F2171" t="s">
        <v>5</v>
      </c>
      <c r="H2171" t="s">
        <v>24</v>
      </c>
      <c r="I2171">
        <v>972924</v>
      </c>
      <c r="J2171">
        <v>974627</v>
      </c>
      <c r="K2171" t="s">
        <v>25</v>
      </c>
      <c r="L2171" t="s">
        <v>2461</v>
      </c>
      <c r="O2171" t="s">
        <v>204</v>
      </c>
      <c r="R2171" t="s">
        <v>2460</v>
      </c>
      <c r="S2171">
        <v>1704</v>
      </c>
      <c r="T2171">
        <v>567</v>
      </c>
    </row>
    <row r="2172" spans="1:21" x14ac:dyDescent="0.3">
      <c r="A2172">
        <v>2171</v>
      </c>
      <c r="B2172" t="s">
        <v>20</v>
      </c>
      <c r="C2172" t="s">
        <v>31</v>
      </c>
      <c r="D2172" t="s">
        <v>22</v>
      </c>
      <c r="E2172" t="s">
        <v>23</v>
      </c>
      <c r="F2172" t="s">
        <v>5</v>
      </c>
      <c r="H2172" t="s">
        <v>24</v>
      </c>
      <c r="I2172">
        <v>974657</v>
      </c>
      <c r="J2172">
        <v>975412</v>
      </c>
      <c r="K2172" t="s">
        <v>25</v>
      </c>
      <c r="R2172" t="s">
        <v>2462</v>
      </c>
      <c r="S2172">
        <v>756</v>
      </c>
    </row>
    <row r="2173" spans="1:21" x14ac:dyDescent="0.3">
      <c r="A2173">
        <v>2172</v>
      </c>
      <c r="B2173" t="s">
        <v>28</v>
      </c>
      <c r="C2173" t="s">
        <v>33</v>
      </c>
      <c r="D2173" t="s">
        <v>22</v>
      </c>
      <c r="E2173" t="s">
        <v>23</v>
      </c>
      <c r="F2173" t="s">
        <v>5</v>
      </c>
      <c r="H2173" t="s">
        <v>24</v>
      </c>
      <c r="I2173">
        <v>974657</v>
      </c>
      <c r="J2173">
        <v>975412</v>
      </c>
      <c r="K2173" t="s">
        <v>25</v>
      </c>
      <c r="L2173" t="s">
        <v>2463</v>
      </c>
      <c r="O2173" t="s">
        <v>38</v>
      </c>
      <c r="R2173" t="s">
        <v>2462</v>
      </c>
      <c r="S2173">
        <v>756</v>
      </c>
      <c r="T2173">
        <v>251</v>
      </c>
    </row>
    <row r="2174" spans="1:21" x14ac:dyDescent="0.3">
      <c r="A2174">
        <v>2173</v>
      </c>
      <c r="B2174" t="s">
        <v>20</v>
      </c>
      <c r="C2174" t="s">
        <v>31</v>
      </c>
      <c r="D2174" t="s">
        <v>22</v>
      </c>
      <c r="E2174" t="s">
        <v>23</v>
      </c>
      <c r="F2174" t="s">
        <v>5</v>
      </c>
      <c r="H2174" t="s">
        <v>24</v>
      </c>
      <c r="I2174">
        <v>975433</v>
      </c>
      <c r="J2174">
        <v>976080</v>
      </c>
      <c r="K2174" t="s">
        <v>25</v>
      </c>
      <c r="R2174" t="s">
        <v>2464</v>
      </c>
      <c r="S2174">
        <v>648</v>
      </c>
    </row>
    <row r="2175" spans="1:21" x14ac:dyDescent="0.3">
      <c r="A2175">
        <v>2174</v>
      </c>
      <c r="B2175" t="s">
        <v>28</v>
      </c>
      <c r="C2175" t="s">
        <v>33</v>
      </c>
      <c r="D2175" t="s">
        <v>22</v>
      </c>
      <c r="E2175" t="s">
        <v>23</v>
      </c>
      <c r="F2175" t="s">
        <v>5</v>
      </c>
      <c r="H2175" t="s">
        <v>24</v>
      </c>
      <c r="I2175">
        <v>975433</v>
      </c>
      <c r="J2175">
        <v>976080</v>
      </c>
      <c r="K2175" t="s">
        <v>25</v>
      </c>
      <c r="L2175" t="s">
        <v>2465</v>
      </c>
      <c r="O2175" t="s">
        <v>38</v>
      </c>
      <c r="R2175" t="s">
        <v>2464</v>
      </c>
      <c r="S2175">
        <v>648</v>
      </c>
      <c r="T2175">
        <v>215</v>
      </c>
    </row>
    <row r="2176" spans="1:21" x14ac:dyDescent="0.3">
      <c r="A2176">
        <v>2175</v>
      </c>
      <c r="B2176" t="s">
        <v>20</v>
      </c>
      <c r="C2176" t="s">
        <v>31</v>
      </c>
      <c r="D2176" t="s">
        <v>22</v>
      </c>
      <c r="E2176" t="s">
        <v>23</v>
      </c>
      <c r="F2176" t="s">
        <v>5</v>
      </c>
      <c r="H2176" t="s">
        <v>24</v>
      </c>
      <c r="I2176">
        <v>976136</v>
      </c>
      <c r="J2176">
        <v>977452</v>
      </c>
      <c r="K2176" t="s">
        <v>25</v>
      </c>
      <c r="R2176" t="s">
        <v>2466</v>
      </c>
      <c r="S2176">
        <v>1317</v>
      </c>
    </row>
    <row r="2177" spans="1:21" x14ac:dyDescent="0.3">
      <c r="A2177">
        <v>2176</v>
      </c>
      <c r="B2177" t="s">
        <v>28</v>
      </c>
      <c r="C2177" t="s">
        <v>33</v>
      </c>
      <c r="D2177" t="s">
        <v>22</v>
      </c>
      <c r="E2177" t="s">
        <v>23</v>
      </c>
      <c r="F2177" t="s">
        <v>5</v>
      </c>
      <c r="H2177" t="s">
        <v>24</v>
      </c>
      <c r="I2177">
        <v>976136</v>
      </c>
      <c r="J2177">
        <v>977452</v>
      </c>
      <c r="K2177" t="s">
        <v>25</v>
      </c>
      <c r="L2177" t="s">
        <v>2467</v>
      </c>
      <c r="O2177" t="s">
        <v>2468</v>
      </c>
      <c r="R2177" t="s">
        <v>2466</v>
      </c>
      <c r="S2177">
        <v>1317</v>
      </c>
      <c r="T2177">
        <v>438</v>
      </c>
    </row>
    <row r="2178" spans="1:21" x14ac:dyDescent="0.3">
      <c r="A2178">
        <v>2177</v>
      </c>
      <c r="B2178" t="s">
        <v>20</v>
      </c>
      <c r="C2178" t="s">
        <v>31</v>
      </c>
      <c r="D2178" t="s">
        <v>22</v>
      </c>
      <c r="E2178" t="s">
        <v>23</v>
      </c>
      <c r="F2178" t="s">
        <v>5</v>
      </c>
      <c r="H2178" t="s">
        <v>24</v>
      </c>
      <c r="I2178">
        <v>977472</v>
      </c>
      <c r="J2178">
        <v>978920</v>
      </c>
      <c r="K2178" t="s">
        <v>42</v>
      </c>
      <c r="R2178" t="s">
        <v>2469</v>
      </c>
      <c r="S2178">
        <v>1449</v>
      </c>
    </row>
    <row r="2179" spans="1:21" x14ac:dyDescent="0.3">
      <c r="A2179">
        <v>2178</v>
      </c>
      <c r="B2179" t="s">
        <v>28</v>
      </c>
      <c r="C2179" t="s">
        <v>33</v>
      </c>
      <c r="D2179" t="s">
        <v>22</v>
      </c>
      <c r="E2179" t="s">
        <v>23</v>
      </c>
      <c r="F2179" t="s">
        <v>5</v>
      </c>
      <c r="H2179" t="s">
        <v>24</v>
      </c>
      <c r="I2179">
        <v>977472</v>
      </c>
      <c r="J2179">
        <v>978920</v>
      </c>
      <c r="K2179" t="s">
        <v>42</v>
      </c>
      <c r="L2179" t="s">
        <v>2470</v>
      </c>
      <c r="O2179" t="s">
        <v>35</v>
      </c>
      <c r="R2179" t="s">
        <v>2469</v>
      </c>
      <c r="S2179">
        <v>1449</v>
      </c>
      <c r="T2179">
        <v>482</v>
      </c>
    </row>
    <row r="2180" spans="1:21" x14ac:dyDescent="0.3">
      <c r="A2180">
        <v>2179</v>
      </c>
      <c r="B2180" t="s">
        <v>20</v>
      </c>
      <c r="C2180" t="s">
        <v>31</v>
      </c>
      <c r="D2180" t="s">
        <v>22</v>
      </c>
      <c r="E2180" t="s">
        <v>23</v>
      </c>
      <c r="F2180" t="s">
        <v>5</v>
      </c>
      <c r="H2180" t="s">
        <v>24</v>
      </c>
      <c r="I2180">
        <v>978920</v>
      </c>
      <c r="J2180">
        <v>979543</v>
      </c>
      <c r="K2180" t="s">
        <v>42</v>
      </c>
      <c r="R2180" t="s">
        <v>2471</v>
      </c>
      <c r="S2180">
        <v>624</v>
      </c>
    </row>
    <row r="2181" spans="1:21" x14ac:dyDescent="0.3">
      <c r="A2181">
        <v>2180</v>
      </c>
      <c r="B2181" t="s">
        <v>28</v>
      </c>
      <c r="C2181" t="s">
        <v>33</v>
      </c>
      <c r="D2181" t="s">
        <v>22</v>
      </c>
      <c r="E2181" t="s">
        <v>23</v>
      </c>
      <c r="F2181" t="s">
        <v>5</v>
      </c>
      <c r="H2181" t="s">
        <v>24</v>
      </c>
      <c r="I2181">
        <v>978920</v>
      </c>
      <c r="J2181">
        <v>979543</v>
      </c>
      <c r="K2181" t="s">
        <v>42</v>
      </c>
      <c r="L2181" t="s">
        <v>2472</v>
      </c>
      <c r="O2181" t="s">
        <v>38</v>
      </c>
      <c r="R2181" t="s">
        <v>2471</v>
      </c>
      <c r="S2181">
        <v>624</v>
      </c>
      <c r="T2181">
        <v>207</v>
      </c>
    </row>
    <row r="2182" spans="1:21" x14ac:dyDescent="0.3">
      <c r="A2182">
        <v>2181</v>
      </c>
      <c r="B2182" t="s">
        <v>20</v>
      </c>
      <c r="C2182" t="s">
        <v>31</v>
      </c>
      <c r="D2182" t="s">
        <v>22</v>
      </c>
      <c r="E2182" t="s">
        <v>23</v>
      </c>
      <c r="F2182" t="s">
        <v>5</v>
      </c>
      <c r="H2182" t="s">
        <v>24</v>
      </c>
      <c r="I2182">
        <v>980000</v>
      </c>
      <c r="J2182">
        <v>981079</v>
      </c>
      <c r="K2182" t="s">
        <v>25</v>
      </c>
      <c r="R2182" t="s">
        <v>2473</v>
      </c>
      <c r="S2182">
        <v>1080</v>
      </c>
    </row>
    <row r="2183" spans="1:21" x14ac:dyDescent="0.3">
      <c r="A2183">
        <v>2182</v>
      </c>
      <c r="B2183" t="s">
        <v>28</v>
      </c>
      <c r="C2183" t="s">
        <v>33</v>
      </c>
      <c r="D2183" t="s">
        <v>22</v>
      </c>
      <c r="E2183" t="s">
        <v>23</v>
      </c>
      <c r="F2183" t="s">
        <v>5</v>
      </c>
      <c r="H2183" t="s">
        <v>24</v>
      </c>
      <c r="I2183">
        <v>980000</v>
      </c>
      <c r="J2183">
        <v>981079</v>
      </c>
      <c r="K2183" t="s">
        <v>25</v>
      </c>
      <c r="L2183" t="s">
        <v>2474</v>
      </c>
      <c r="O2183" t="s">
        <v>41</v>
      </c>
      <c r="R2183" t="s">
        <v>2473</v>
      </c>
      <c r="S2183">
        <v>1080</v>
      </c>
      <c r="T2183">
        <v>359</v>
      </c>
    </row>
    <row r="2184" spans="1:21" x14ac:dyDescent="0.3">
      <c r="A2184">
        <v>2183</v>
      </c>
      <c r="B2184" t="s">
        <v>20</v>
      </c>
      <c r="C2184" t="s">
        <v>31</v>
      </c>
      <c r="D2184" t="s">
        <v>22</v>
      </c>
      <c r="E2184" t="s">
        <v>23</v>
      </c>
      <c r="F2184" t="s">
        <v>5</v>
      </c>
      <c r="H2184" t="s">
        <v>24</v>
      </c>
      <c r="I2184">
        <v>981186</v>
      </c>
      <c r="J2184">
        <v>982595</v>
      </c>
      <c r="K2184" t="s">
        <v>42</v>
      </c>
      <c r="R2184" t="s">
        <v>2475</v>
      </c>
      <c r="S2184">
        <v>1410</v>
      </c>
    </row>
    <row r="2185" spans="1:21" x14ac:dyDescent="0.3">
      <c r="A2185">
        <v>2184</v>
      </c>
      <c r="B2185" t="s">
        <v>28</v>
      </c>
      <c r="C2185" t="s">
        <v>33</v>
      </c>
      <c r="D2185" t="s">
        <v>22</v>
      </c>
      <c r="E2185" t="s">
        <v>23</v>
      </c>
      <c r="F2185" t="s">
        <v>5</v>
      </c>
      <c r="H2185" t="s">
        <v>24</v>
      </c>
      <c r="I2185">
        <v>981186</v>
      </c>
      <c r="J2185">
        <v>982595</v>
      </c>
      <c r="K2185" t="s">
        <v>42</v>
      </c>
      <c r="L2185" t="s">
        <v>2476</v>
      </c>
      <c r="O2185" t="s">
        <v>41</v>
      </c>
      <c r="R2185" t="s">
        <v>2475</v>
      </c>
      <c r="S2185">
        <v>1410</v>
      </c>
      <c r="T2185">
        <v>469</v>
      </c>
    </row>
    <row r="2186" spans="1:21" x14ac:dyDescent="0.3">
      <c r="A2186">
        <v>2185</v>
      </c>
      <c r="B2186" t="s">
        <v>20</v>
      </c>
      <c r="C2186" t="s">
        <v>31</v>
      </c>
      <c r="D2186" t="s">
        <v>22</v>
      </c>
      <c r="E2186" t="s">
        <v>23</v>
      </c>
      <c r="F2186" t="s">
        <v>5</v>
      </c>
      <c r="H2186" t="s">
        <v>24</v>
      </c>
      <c r="I2186">
        <v>982627</v>
      </c>
      <c r="J2186">
        <v>982986</v>
      </c>
      <c r="K2186" t="s">
        <v>42</v>
      </c>
      <c r="R2186" t="s">
        <v>2477</v>
      </c>
      <c r="S2186">
        <v>360</v>
      </c>
    </row>
    <row r="2187" spans="1:21" x14ac:dyDescent="0.3">
      <c r="A2187">
        <v>2186</v>
      </c>
      <c r="B2187" t="s">
        <v>28</v>
      </c>
      <c r="C2187" t="s">
        <v>33</v>
      </c>
      <c r="D2187" t="s">
        <v>22</v>
      </c>
      <c r="E2187" t="s">
        <v>23</v>
      </c>
      <c r="F2187" t="s">
        <v>5</v>
      </c>
      <c r="H2187" t="s">
        <v>24</v>
      </c>
      <c r="I2187">
        <v>982627</v>
      </c>
      <c r="J2187">
        <v>982986</v>
      </c>
      <c r="K2187" t="s">
        <v>42</v>
      </c>
      <c r="L2187" t="s">
        <v>2478</v>
      </c>
      <c r="O2187" t="s">
        <v>38</v>
      </c>
      <c r="R2187" t="s">
        <v>2477</v>
      </c>
      <c r="S2187">
        <v>360</v>
      </c>
      <c r="T2187">
        <v>119</v>
      </c>
    </row>
    <row r="2188" spans="1:21" x14ac:dyDescent="0.3">
      <c r="A2188">
        <v>2187</v>
      </c>
      <c r="B2188" t="s">
        <v>20</v>
      </c>
      <c r="C2188" t="s">
        <v>31</v>
      </c>
      <c r="D2188" t="s">
        <v>22</v>
      </c>
      <c r="E2188" t="s">
        <v>23</v>
      </c>
      <c r="F2188" t="s">
        <v>5</v>
      </c>
      <c r="H2188" t="s">
        <v>24</v>
      </c>
      <c r="I2188">
        <v>983146</v>
      </c>
      <c r="J2188">
        <v>983793</v>
      </c>
      <c r="K2188" t="s">
        <v>25</v>
      </c>
      <c r="R2188" t="s">
        <v>2479</v>
      </c>
      <c r="S2188">
        <v>648</v>
      </c>
    </row>
    <row r="2189" spans="1:21" x14ac:dyDescent="0.3">
      <c r="A2189">
        <v>2188</v>
      </c>
      <c r="B2189" t="s">
        <v>28</v>
      </c>
      <c r="C2189" t="s">
        <v>33</v>
      </c>
      <c r="D2189" t="s">
        <v>22</v>
      </c>
      <c r="E2189" t="s">
        <v>23</v>
      </c>
      <c r="F2189" t="s">
        <v>5</v>
      </c>
      <c r="H2189" t="s">
        <v>24</v>
      </c>
      <c r="I2189">
        <v>983146</v>
      </c>
      <c r="J2189">
        <v>983793</v>
      </c>
      <c r="K2189" t="s">
        <v>25</v>
      </c>
      <c r="L2189" t="s">
        <v>2480</v>
      </c>
      <c r="O2189" t="s">
        <v>41</v>
      </c>
      <c r="R2189" t="s">
        <v>2479</v>
      </c>
      <c r="S2189">
        <v>648</v>
      </c>
      <c r="T2189">
        <v>215</v>
      </c>
    </row>
    <row r="2190" spans="1:21" x14ac:dyDescent="0.3">
      <c r="A2190">
        <v>2189</v>
      </c>
      <c r="B2190" t="s">
        <v>20</v>
      </c>
      <c r="C2190" t="s">
        <v>31</v>
      </c>
      <c r="D2190" t="s">
        <v>22</v>
      </c>
      <c r="E2190" t="s">
        <v>23</v>
      </c>
      <c r="F2190" t="s">
        <v>5</v>
      </c>
      <c r="H2190" t="s">
        <v>24</v>
      </c>
      <c r="I2190">
        <v>983936</v>
      </c>
      <c r="J2190">
        <v>985321</v>
      </c>
      <c r="K2190" t="s">
        <v>42</v>
      </c>
      <c r="R2190" t="s">
        <v>2481</v>
      </c>
      <c r="S2190">
        <v>1386</v>
      </c>
    </row>
    <row r="2191" spans="1:21" x14ac:dyDescent="0.3">
      <c r="A2191">
        <v>2190</v>
      </c>
      <c r="B2191" t="s">
        <v>28</v>
      </c>
      <c r="C2191" t="s">
        <v>33</v>
      </c>
      <c r="D2191" t="s">
        <v>22</v>
      </c>
      <c r="E2191" t="s">
        <v>23</v>
      </c>
      <c r="F2191" t="s">
        <v>5</v>
      </c>
      <c r="H2191" t="s">
        <v>24</v>
      </c>
      <c r="I2191">
        <v>983936</v>
      </c>
      <c r="J2191">
        <v>985321</v>
      </c>
      <c r="K2191" t="s">
        <v>42</v>
      </c>
      <c r="L2191" t="s">
        <v>2482</v>
      </c>
      <c r="O2191" t="s">
        <v>41</v>
      </c>
      <c r="R2191" t="s">
        <v>2481</v>
      </c>
      <c r="S2191">
        <v>1386</v>
      </c>
      <c r="T2191">
        <v>461</v>
      </c>
    </row>
    <row r="2192" spans="1:21" x14ac:dyDescent="0.3">
      <c r="A2192">
        <v>2191</v>
      </c>
      <c r="B2192" t="s">
        <v>20</v>
      </c>
      <c r="C2192" t="s">
        <v>21</v>
      </c>
      <c r="D2192" t="s">
        <v>22</v>
      </c>
      <c r="E2192" t="s">
        <v>23</v>
      </c>
      <c r="F2192" t="s">
        <v>5</v>
      </c>
      <c r="H2192" t="s">
        <v>24</v>
      </c>
      <c r="I2192">
        <v>985406</v>
      </c>
      <c r="J2192">
        <v>986212</v>
      </c>
      <c r="K2192" t="s">
        <v>25</v>
      </c>
      <c r="R2192" t="s">
        <v>2483</v>
      </c>
      <c r="S2192">
        <v>807</v>
      </c>
      <c r="U2192" t="s">
        <v>27</v>
      </c>
    </row>
    <row r="2193" spans="1:21" x14ac:dyDescent="0.3">
      <c r="A2193">
        <v>2192</v>
      </c>
      <c r="B2193" t="s">
        <v>28</v>
      </c>
      <c r="C2193" t="s">
        <v>29</v>
      </c>
      <c r="D2193" t="s">
        <v>22</v>
      </c>
      <c r="E2193" t="s">
        <v>23</v>
      </c>
      <c r="F2193" t="s">
        <v>5</v>
      </c>
      <c r="H2193" t="s">
        <v>24</v>
      </c>
      <c r="I2193">
        <v>985406</v>
      </c>
      <c r="J2193">
        <v>986212</v>
      </c>
      <c r="K2193" t="s">
        <v>25</v>
      </c>
      <c r="O2193" t="s">
        <v>1227</v>
      </c>
      <c r="R2193" t="s">
        <v>2483</v>
      </c>
      <c r="S2193">
        <v>807</v>
      </c>
      <c r="U2193" t="s">
        <v>27</v>
      </c>
    </row>
    <row r="2194" spans="1:21" x14ac:dyDescent="0.3">
      <c r="A2194">
        <v>2193</v>
      </c>
      <c r="B2194" t="s">
        <v>20</v>
      </c>
      <c r="C2194" t="s">
        <v>31</v>
      </c>
      <c r="D2194" t="s">
        <v>22</v>
      </c>
      <c r="E2194" t="s">
        <v>23</v>
      </c>
      <c r="F2194" t="s">
        <v>5</v>
      </c>
      <c r="H2194" t="s">
        <v>24</v>
      </c>
      <c r="I2194">
        <v>986233</v>
      </c>
      <c r="J2194">
        <v>987195</v>
      </c>
      <c r="K2194" t="s">
        <v>25</v>
      </c>
      <c r="R2194" t="s">
        <v>2484</v>
      </c>
      <c r="S2194">
        <v>963</v>
      </c>
    </row>
    <row r="2195" spans="1:21" x14ac:dyDescent="0.3">
      <c r="A2195">
        <v>2194</v>
      </c>
      <c r="B2195" t="s">
        <v>28</v>
      </c>
      <c r="C2195" t="s">
        <v>33</v>
      </c>
      <c r="D2195" t="s">
        <v>22</v>
      </c>
      <c r="E2195" t="s">
        <v>23</v>
      </c>
      <c r="F2195" t="s">
        <v>5</v>
      </c>
      <c r="H2195" t="s">
        <v>24</v>
      </c>
      <c r="I2195">
        <v>986233</v>
      </c>
      <c r="J2195">
        <v>987195</v>
      </c>
      <c r="K2195" t="s">
        <v>25</v>
      </c>
      <c r="L2195" t="s">
        <v>2485</v>
      </c>
      <c r="O2195" t="s">
        <v>1426</v>
      </c>
      <c r="R2195" t="s">
        <v>2484</v>
      </c>
      <c r="S2195">
        <v>963</v>
      </c>
      <c r="T2195">
        <v>320</v>
      </c>
    </row>
    <row r="2196" spans="1:21" x14ac:dyDescent="0.3">
      <c r="A2196">
        <v>2195</v>
      </c>
      <c r="B2196" t="s">
        <v>20</v>
      </c>
      <c r="C2196" t="s">
        <v>31</v>
      </c>
      <c r="D2196" t="s">
        <v>22</v>
      </c>
      <c r="E2196" t="s">
        <v>23</v>
      </c>
      <c r="F2196" t="s">
        <v>5</v>
      </c>
      <c r="H2196" t="s">
        <v>24</v>
      </c>
      <c r="I2196">
        <v>987195</v>
      </c>
      <c r="J2196">
        <v>988109</v>
      </c>
      <c r="K2196" t="s">
        <v>25</v>
      </c>
      <c r="R2196" t="s">
        <v>2486</v>
      </c>
      <c r="S2196">
        <v>915</v>
      </c>
    </row>
    <row r="2197" spans="1:21" x14ac:dyDescent="0.3">
      <c r="A2197">
        <v>2196</v>
      </c>
      <c r="B2197" t="s">
        <v>28</v>
      </c>
      <c r="C2197" t="s">
        <v>33</v>
      </c>
      <c r="D2197" t="s">
        <v>22</v>
      </c>
      <c r="E2197" t="s">
        <v>23</v>
      </c>
      <c r="F2197" t="s">
        <v>5</v>
      </c>
      <c r="H2197" t="s">
        <v>24</v>
      </c>
      <c r="I2197">
        <v>987195</v>
      </c>
      <c r="J2197">
        <v>988109</v>
      </c>
      <c r="K2197" t="s">
        <v>25</v>
      </c>
      <c r="L2197" t="s">
        <v>2487</v>
      </c>
      <c r="O2197" t="s">
        <v>1429</v>
      </c>
      <c r="R2197" t="s">
        <v>2486</v>
      </c>
      <c r="S2197">
        <v>915</v>
      </c>
      <c r="T2197">
        <v>304</v>
      </c>
    </row>
    <row r="2198" spans="1:21" x14ac:dyDescent="0.3">
      <c r="A2198">
        <v>2197</v>
      </c>
      <c r="B2198" t="s">
        <v>20</v>
      </c>
      <c r="C2198" t="s">
        <v>31</v>
      </c>
      <c r="D2198" t="s">
        <v>22</v>
      </c>
      <c r="E2198" t="s">
        <v>23</v>
      </c>
      <c r="F2198" t="s">
        <v>5</v>
      </c>
      <c r="H2198" t="s">
        <v>24</v>
      </c>
      <c r="I2198">
        <v>988121</v>
      </c>
      <c r="J2198">
        <v>988600</v>
      </c>
      <c r="K2198" t="s">
        <v>25</v>
      </c>
      <c r="R2198" t="s">
        <v>2488</v>
      </c>
      <c r="S2198">
        <v>480</v>
      </c>
    </row>
    <row r="2199" spans="1:21" x14ac:dyDescent="0.3">
      <c r="A2199">
        <v>2198</v>
      </c>
      <c r="B2199" t="s">
        <v>28</v>
      </c>
      <c r="C2199" t="s">
        <v>33</v>
      </c>
      <c r="D2199" t="s">
        <v>22</v>
      </c>
      <c r="E2199" t="s">
        <v>23</v>
      </c>
      <c r="F2199" t="s">
        <v>5</v>
      </c>
      <c r="H2199" t="s">
        <v>24</v>
      </c>
      <c r="I2199">
        <v>988121</v>
      </c>
      <c r="J2199">
        <v>988600</v>
      </c>
      <c r="K2199" t="s">
        <v>25</v>
      </c>
      <c r="L2199" t="s">
        <v>2489</v>
      </c>
      <c r="O2199" t="s">
        <v>2490</v>
      </c>
      <c r="R2199" t="s">
        <v>2488</v>
      </c>
      <c r="S2199">
        <v>480</v>
      </c>
      <c r="T2199">
        <v>159</v>
      </c>
    </row>
    <row r="2200" spans="1:21" x14ac:dyDescent="0.3">
      <c r="A2200">
        <v>2199</v>
      </c>
      <c r="B2200" t="s">
        <v>20</v>
      </c>
      <c r="C2200" t="s">
        <v>31</v>
      </c>
      <c r="D2200" t="s">
        <v>22</v>
      </c>
      <c r="E2200" t="s">
        <v>23</v>
      </c>
      <c r="F2200" t="s">
        <v>5</v>
      </c>
      <c r="H2200" t="s">
        <v>24</v>
      </c>
      <c r="I2200">
        <v>988642</v>
      </c>
      <c r="J2200">
        <v>989445</v>
      </c>
      <c r="K2200" t="s">
        <v>25</v>
      </c>
      <c r="R2200" t="s">
        <v>2491</v>
      </c>
      <c r="S2200">
        <v>804</v>
      </c>
    </row>
    <row r="2201" spans="1:21" x14ac:dyDescent="0.3">
      <c r="A2201">
        <v>2200</v>
      </c>
      <c r="B2201" t="s">
        <v>28</v>
      </c>
      <c r="C2201" t="s">
        <v>33</v>
      </c>
      <c r="D2201" t="s">
        <v>22</v>
      </c>
      <c r="E2201" t="s">
        <v>23</v>
      </c>
      <c r="F2201" t="s">
        <v>5</v>
      </c>
      <c r="H2201" t="s">
        <v>24</v>
      </c>
      <c r="I2201">
        <v>988642</v>
      </c>
      <c r="J2201">
        <v>989445</v>
      </c>
      <c r="K2201" t="s">
        <v>25</v>
      </c>
      <c r="L2201" t="s">
        <v>2492</v>
      </c>
      <c r="O2201" t="s">
        <v>2493</v>
      </c>
      <c r="R2201" t="s">
        <v>2491</v>
      </c>
      <c r="S2201">
        <v>804</v>
      </c>
      <c r="T2201">
        <v>267</v>
      </c>
    </row>
    <row r="2202" spans="1:21" x14ac:dyDescent="0.3">
      <c r="A2202">
        <v>2201</v>
      </c>
      <c r="B2202" t="s">
        <v>20</v>
      </c>
      <c r="C2202" t="s">
        <v>31</v>
      </c>
      <c r="D2202" t="s">
        <v>22</v>
      </c>
      <c r="E2202" t="s">
        <v>23</v>
      </c>
      <c r="F2202" t="s">
        <v>5</v>
      </c>
      <c r="H2202" t="s">
        <v>24</v>
      </c>
      <c r="I2202">
        <v>989462</v>
      </c>
      <c r="J2202">
        <v>990106</v>
      </c>
      <c r="K2202" t="s">
        <v>25</v>
      </c>
      <c r="R2202" t="s">
        <v>2494</v>
      </c>
      <c r="S2202">
        <v>645</v>
      </c>
    </row>
    <row r="2203" spans="1:21" x14ac:dyDescent="0.3">
      <c r="A2203">
        <v>2202</v>
      </c>
      <c r="B2203" t="s">
        <v>28</v>
      </c>
      <c r="C2203" t="s">
        <v>33</v>
      </c>
      <c r="D2203" t="s">
        <v>22</v>
      </c>
      <c r="E2203" t="s">
        <v>23</v>
      </c>
      <c r="F2203" t="s">
        <v>5</v>
      </c>
      <c r="H2203" t="s">
        <v>24</v>
      </c>
      <c r="I2203">
        <v>989462</v>
      </c>
      <c r="J2203">
        <v>990106</v>
      </c>
      <c r="K2203" t="s">
        <v>25</v>
      </c>
      <c r="L2203" t="s">
        <v>2495</v>
      </c>
      <c r="O2203" t="s">
        <v>2493</v>
      </c>
      <c r="R2203" t="s">
        <v>2494</v>
      </c>
      <c r="S2203">
        <v>645</v>
      </c>
      <c r="T2203">
        <v>214</v>
      </c>
    </row>
    <row r="2204" spans="1:21" x14ac:dyDescent="0.3">
      <c r="A2204">
        <v>2203</v>
      </c>
      <c r="B2204" t="s">
        <v>20</v>
      </c>
      <c r="C2204" t="s">
        <v>31</v>
      </c>
      <c r="D2204" t="s">
        <v>22</v>
      </c>
      <c r="E2204" t="s">
        <v>23</v>
      </c>
      <c r="F2204" t="s">
        <v>5</v>
      </c>
      <c r="H2204" t="s">
        <v>24</v>
      </c>
      <c r="I2204">
        <v>990217</v>
      </c>
      <c r="J2204">
        <v>990813</v>
      </c>
      <c r="K2204" t="s">
        <v>25</v>
      </c>
      <c r="R2204" t="s">
        <v>2496</v>
      </c>
      <c r="S2204">
        <v>597</v>
      </c>
    </row>
    <row r="2205" spans="1:21" x14ac:dyDescent="0.3">
      <c r="A2205">
        <v>2204</v>
      </c>
      <c r="B2205" t="s">
        <v>28</v>
      </c>
      <c r="C2205" t="s">
        <v>33</v>
      </c>
      <c r="D2205" t="s">
        <v>22</v>
      </c>
      <c r="E2205" t="s">
        <v>23</v>
      </c>
      <c r="F2205" t="s">
        <v>5</v>
      </c>
      <c r="H2205" t="s">
        <v>24</v>
      </c>
      <c r="I2205">
        <v>990217</v>
      </c>
      <c r="J2205">
        <v>990813</v>
      </c>
      <c r="K2205" t="s">
        <v>25</v>
      </c>
      <c r="L2205" t="s">
        <v>2497</v>
      </c>
      <c r="O2205" t="s">
        <v>38</v>
      </c>
      <c r="R2205" t="s">
        <v>2496</v>
      </c>
      <c r="S2205">
        <v>597</v>
      </c>
      <c r="T2205">
        <v>198</v>
      </c>
    </row>
    <row r="2206" spans="1:21" x14ac:dyDescent="0.3">
      <c r="A2206">
        <v>2205</v>
      </c>
      <c r="B2206" t="s">
        <v>20</v>
      </c>
      <c r="C2206" t="s">
        <v>31</v>
      </c>
      <c r="D2206" t="s">
        <v>22</v>
      </c>
      <c r="E2206" t="s">
        <v>23</v>
      </c>
      <c r="F2206" t="s">
        <v>5</v>
      </c>
      <c r="H2206" t="s">
        <v>24</v>
      </c>
      <c r="I2206">
        <v>990887</v>
      </c>
      <c r="J2206">
        <v>991297</v>
      </c>
      <c r="K2206" t="s">
        <v>25</v>
      </c>
      <c r="R2206" t="s">
        <v>2498</v>
      </c>
      <c r="S2206">
        <v>411</v>
      </c>
    </row>
    <row r="2207" spans="1:21" x14ac:dyDescent="0.3">
      <c r="A2207">
        <v>2206</v>
      </c>
      <c r="B2207" t="s">
        <v>28</v>
      </c>
      <c r="C2207" t="s">
        <v>33</v>
      </c>
      <c r="D2207" t="s">
        <v>22</v>
      </c>
      <c r="E2207" t="s">
        <v>23</v>
      </c>
      <c r="F2207" t="s">
        <v>5</v>
      </c>
      <c r="H2207" t="s">
        <v>24</v>
      </c>
      <c r="I2207">
        <v>990887</v>
      </c>
      <c r="J2207">
        <v>991297</v>
      </c>
      <c r="K2207" t="s">
        <v>25</v>
      </c>
      <c r="L2207" t="s">
        <v>2499</v>
      </c>
      <c r="O2207" t="s">
        <v>41</v>
      </c>
      <c r="R2207" t="s">
        <v>2498</v>
      </c>
      <c r="S2207">
        <v>411</v>
      </c>
      <c r="T2207">
        <v>136</v>
      </c>
    </row>
    <row r="2208" spans="1:21" x14ac:dyDescent="0.3">
      <c r="A2208">
        <v>2207</v>
      </c>
      <c r="B2208" t="s">
        <v>20</v>
      </c>
      <c r="C2208" t="s">
        <v>31</v>
      </c>
      <c r="D2208" t="s">
        <v>22</v>
      </c>
      <c r="E2208" t="s">
        <v>23</v>
      </c>
      <c r="F2208" t="s">
        <v>5</v>
      </c>
      <c r="H2208" t="s">
        <v>24</v>
      </c>
      <c r="I2208">
        <v>991362</v>
      </c>
      <c r="J2208">
        <v>991835</v>
      </c>
      <c r="K2208" t="s">
        <v>25</v>
      </c>
      <c r="R2208" t="s">
        <v>2500</v>
      </c>
      <c r="S2208">
        <v>474</v>
      </c>
    </row>
    <row r="2209" spans="1:21" x14ac:dyDescent="0.3">
      <c r="A2209">
        <v>2208</v>
      </c>
      <c r="B2209" t="s">
        <v>28</v>
      </c>
      <c r="C2209" t="s">
        <v>33</v>
      </c>
      <c r="D2209" t="s">
        <v>22</v>
      </c>
      <c r="E2209" t="s">
        <v>23</v>
      </c>
      <c r="F2209" t="s">
        <v>5</v>
      </c>
      <c r="H2209" t="s">
        <v>24</v>
      </c>
      <c r="I2209">
        <v>991362</v>
      </c>
      <c r="J2209">
        <v>991835</v>
      </c>
      <c r="K2209" t="s">
        <v>25</v>
      </c>
      <c r="L2209" t="s">
        <v>2501</v>
      </c>
      <c r="O2209" t="s">
        <v>41</v>
      </c>
      <c r="R2209" t="s">
        <v>2500</v>
      </c>
      <c r="S2209">
        <v>474</v>
      </c>
      <c r="T2209">
        <v>157</v>
      </c>
    </row>
    <row r="2210" spans="1:21" x14ac:dyDescent="0.3">
      <c r="A2210">
        <v>2209</v>
      </c>
      <c r="B2210" t="s">
        <v>20</v>
      </c>
      <c r="C2210" t="s">
        <v>21</v>
      </c>
      <c r="D2210" t="s">
        <v>22</v>
      </c>
      <c r="E2210" t="s">
        <v>23</v>
      </c>
      <c r="F2210" t="s">
        <v>5</v>
      </c>
      <c r="H2210" t="s">
        <v>24</v>
      </c>
      <c r="I2210">
        <v>991848</v>
      </c>
      <c r="J2210">
        <v>994460</v>
      </c>
      <c r="K2210" t="s">
        <v>25</v>
      </c>
      <c r="R2210" t="s">
        <v>2502</v>
      </c>
      <c r="S2210">
        <v>2613</v>
      </c>
      <c r="U2210" t="s">
        <v>27</v>
      </c>
    </row>
    <row r="2211" spans="1:21" x14ac:dyDescent="0.3">
      <c r="A2211">
        <v>2210</v>
      </c>
      <c r="B2211" t="s">
        <v>28</v>
      </c>
      <c r="C2211" t="s">
        <v>29</v>
      </c>
      <c r="D2211" t="s">
        <v>22</v>
      </c>
      <c r="E2211" t="s">
        <v>23</v>
      </c>
      <c r="F2211" t="s">
        <v>5</v>
      </c>
      <c r="H2211" t="s">
        <v>24</v>
      </c>
      <c r="I2211">
        <v>991848</v>
      </c>
      <c r="J2211">
        <v>994460</v>
      </c>
      <c r="K2211" t="s">
        <v>25</v>
      </c>
      <c r="O2211" t="s">
        <v>2493</v>
      </c>
      <c r="R2211" t="s">
        <v>2502</v>
      </c>
      <c r="S2211">
        <v>2613</v>
      </c>
      <c r="U2211" t="s">
        <v>27</v>
      </c>
    </row>
    <row r="2212" spans="1:21" x14ac:dyDescent="0.3">
      <c r="A2212">
        <v>2211</v>
      </c>
      <c r="B2212" t="s">
        <v>20</v>
      </c>
      <c r="C2212" t="s">
        <v>31</v>
      </c>
      <c r="D2212" t="s">
        <v>22</v>
      </c>
      <c r="E2212" t="s">
        <v>23</v>
      </c>
      <c r="F2212" t="s">
        <v>5</v>
      </c>
      <c r="H2212" t="s">
        <v>24</v>
      </c>
      <c r="I2212">
        <v>994548</v>
      </c>
      <c r="J2212">
        <v>995030</v>
      </c>
      <c r="K2212" t="s">
        <v>25</v>
      </c>
      <c r="R2212" t="s">
        <v>2503</v>
      </c>
      <c r="S2212">
        <v>483</v>
      </c>
    </row>
    <row r="2213" spans="1:21" x14ac:dyDescent="0.3">
      <c r="A2213">
        <v>2212</v>
      </c>
      <c r="B2213" t="s">
        <v>28</v>
      </c>
      <c r="C2213" t="s">
        <v>33</v>
      </c>
      <c r="D2213" t="s">
        <v>22</v>
      </c>
      <c r="E2213" t="s">
        <v>23</v>
      </c>
      <c r="F2213" t="s">
        <v>5</v>
      </c>
      <c r="H2213" t="s">
        <v>24</v>
      </c>
      <c r="I2213">
        <v>994548</v>
      </c>
      <c r="J2213">
        <v>995030</v>
      </c>
      <c r="K2213" t="s">
        <v>25</v>
      </c>
      <c r="L2213" t="s">
        <v>2504</v>
      </c>
      <c r="O2213" t="s">
        <v>38</v>
      </c>
      <c r="R2213" t="s">
        <v>2503</v>
      </c>
      <c r="S2213">
        <v>483</v>
      </c>
      <c r="T2213">
        <v>160</v>
      </c>
    </row>
    <row r="2214" spans="1:21" x14ac:dyDescent="0.3">
      <c r="A2214">
        <v>2213</v>
      </c>
      <c r="B2214" t="s">
        <v>20</v>
      </c>
      <c r="C2214" t="s">
        <v>31</v>
      </c>
      <c r="D2214" t="s">
        <v>22</v>
      </c>
      <c r="E2214" t="s">
        <v>23</v>
      </c>
      <c r="F2214" t="s">
        <v>5</v>
      </c>
      <c r="H2214" t="s">
        <v>24</v>
      </c>
      <c r="I2214">
        <v>995082</v>
      </c>
      <c r="J2214">
        <v>995405</v>
      </c>
      <c r="K2214" t="s">
        <v>25</v>
      </c>
      <c r="R2214" t="s">
        <v>2505</v>
      </c>
      <c r="S2214">
        <v>324</v>
      </c>
    </row>
    <row r="2215" spans="1:21" x14ac:dyDescent="0.3">
      <c r="A2215">
        <v>2214</v>
      </c>
      <c r="B2215" t="s">
        <v>28</v>
      </c>
      <c r="C2215" t="s">
        <v>33</v>
      </c>
      <c r="D2215" t="s">
        <v>22</v>
      </c>
      <c r="E2215" t="s">
        <v>23</v>
      </c>
      <c r="F2215" t="s">
        <v>5</v>
      </c>
      <c r="H2215" t="s">
        <v>24</v>
      </c>
      <c r="I2215">
        <v>995082</v>
      </c>
      <c r="J2215">
        <v>995405</v>
      </c>
      <c r="K2215" t="s">
        <v>25</v>
      </c>
      <c r="L2215" t="s">
        <v>2506</v>
      </c>
      <c r="O2215" t="s">
        <v>41</v>
      </c>
      <c r="R2215" t="s">
        <v>2505</v>
      </c>
      <c r="S2215">
        <v>324</v>
      </c>
      <c r="T2215">
        <v>107</v>
      </c>
    </row>
    <row r="2216" spans="1:21" x14ac:dyDescent="0.3">
      <c r="A2216">
        <v>2215</v>
      </c>
      <c r="B2216" t="s">
        <v>20</v>
      </c>
      <c r="C2216" t="s">
        <v>31</v>
      </c>
      <c r="D2216" t="s">
        <v>22</v>
      </c>
      <c r="E2216" t="s">
        <v>23</v>
      </c>
      <c r="F2216" t="s">
        <v>5</v>
      </c>
      <c r="H2216" t="s">
        <v>24</v>
      </c>
      <c r="I2216">
        <v>995447</v>
      </c>
      <c r="J2216">
        <v>995770</v>
      </c>
      <c r="K2216" t="s">
        <v>42</v>
      </c>
      <c r="R2216" t="s">
        <v>2507</v>
      </c>
      <c r="S2216">
        <v>324</v>
      </c>
    </row>
    <row r="2217" spans="1:21" x14ac:dyDescent="0.3">
      <c r="A2217">
        <v>2216</v>
      </c>
      <c r="B2217" t="s">
        <v>28</v>
      </c>
      <c r="C2217" t="s">
        <v>33</v>
      </c>
      <c r="D2217" t="s">
        <v>22</v>
      </c>
      <c r="E2217" t="s">
        <v>23</v>
      </c>
      <c r="F2217" t="s">
        <v>5</v>
      </c>
      <c r="H2217" t="s">
        <v>24</v>
      </c>
      <c r="I2217">
        <v>995447</v>
      </c>
      <c r="J2217">
        <v>995770</v>
      </c>
      <c r="K2217" t="s">
        <v>42</v>
      </c>
      <c r="L2217" t="s">
        <v>2508</v>
      </c>
      <c r="O2217" t="s">
        <v>38</v>
      </c>
      <c r="R2217" t="s">
        <v>2507</v>
      </c>
      <c r="S2217">
        <v>324</v>
      </c>
      <c r="T2217">
        <v>107</v>
      </c>
    </row>
    <row r="2218" spans="1:21" x14ac:dyDescent="0.3">
      <c r="A2218">
        <v>2217</v>
      </c>
      <c r="B2218" t="s">
        <v>20</v>
      </c>
      <c r="C2218" t="s">
        <v>31</v>
      </c>
      <c r="D2218" t="s">
        <v>22</v>
      </c>
      <c r="E2218" t="s">
        <v>23</v>
      </c>
      <c r="F2218" t="s">
        <v>5</v>
      </c>
      <c r="H2218" t="s">
        <v>24</v>
      </c>
      <c r="I2218">
        <v>996268</v>
      </c>
      <c r="J2218">
        <v>997347</v>
      </c>
      <c r="K2218" t="s">
        <v>25</v>
      </c>
      <c r="R2218" t="s">
        <v>2509</v>
      </c>
      <c r="S2218">
        <v>1080</v>
      </c>
    </row>
    <row r="2219" spans="1:21" x14ac:dyDescent="0.3">
      <c r="A2219">
        <v>2218</v>
      </c>
      <c r="B2219" t="s">
        <v>28</v>
      </c>
      <c r="C2219" t="s">
        <v>33</v>
      </c>
      <c r="D2219" t="s">
        <v>22</v>
      </c>
      <c r="E2219" t="s">
        <v>23</v>
      </c>
      <c r="F2219" t="s">
        <v>5</v>
      </c>
      <c r="H2219" t="s">
        <v>24</v>
      </c>
      <c r="I2219">
        <v>996268</v>
      </c>
      <c r="J2219">
        <v>997347</v>
      </c>
      <c r="K2219" t="s">
        <v>25</v>
      </c>
      <c r="L2219" t="s">
        <v>2510</v>
      </c>
      <c r="O2219" t="s">
        <v>41</v>
      </c>
      <c r="R2219" t="s">
        <v>2509</v>
      </c>
      <c r="S2219">
        <v>1080</v>
      </c>
      <c r="T2219">
        <v>359</v>
      </c>
    </row>
    <row r="2220" spans="1:21" x14ac:dyDescent="0.3">
      <c r="A2220">
        <v>2219</v>
      </c>
      <c r="B2220" t="s">
        <v>20</v>
      </c>
      <c r="C2220" t="s">
        <v>31</v>
      </c>
      <c r="D2220" t="s">
        <v>22</v>
      </c>
      <c r="E2220" t="s">
        <v>23</v>
      </c>
      <c r="F2220" t="s">
        <v>5</v>
      </c>
      <c r="H2220" t="s">
        <v>24</v>
      </c>
      <c r="I2220">
        <v>997337</v>
      </c>
      <c r="J2220">
        <v>997672</v>
      </c>
      <c r="K2220" t="s">
        <v>25</v>
      </c>
      <c r="R2220" t="s">
        <v>2511</v>
      </c>
      <c r="S2220">
        <v>336</v>
      </c>
    </row>
    <row r="2221" spans="1:21" x14ac:dyDescent="0.3">
      <c r="A2221">
        <v>2220</v>
      </c>
      <c r="B2221" t="s">
        <v>28</v>
      </c>
      <c r="C2221" t="s">
        <v>33</v>
      </c>
      <c r="D2221" t="s">
        <v>22</v>
      </c>
      <c r="E2221" t="s">
        <v>23</v>
      </c>
      <c r="F2221" t="s">
        <v>5</v>
      </c>
      <c r="H2221" t="s">
        <v>24</v>
      </c>
      <c r="I2221">
        <v>997337</v>
      </c>
      <c r="J2221">
        <v>997672</v>
      </c>
      <c r="K2221" t="s">
        <v>25</v>
      </c>
      <c r="L2221" t="s">
        <v>2512</v>
      </c>
      <c r="O2221" t="s">
        <v>802</v>
      </c>
      <c r="R2221" t="s">
        <v>2511</v>
      </c>
      <c r="S2221">
        <v>336</v>
      </c>
      <c r="T2221">
        <v>111</v>
      </c>
    </row>
    <row r="2222" spans="1:21" x14ac:dyDescent="0.3">
      <c r="A2222">
        <v>2221</v>
      </c>
      <c r="B2222" t="s">
        <v>20</v>
      </c>
      <c r="C2222" t="s">
        <v>31</v>
      </c>
      <c r="D2222" t="s">
        <v>22</v>
      </c>
      <c r="E2222" t="s">
        <v>23</v>
      </c>
      <c r="F2222" t="s">
        <v>5</v>
      </c>
      <c r="H2222" t="s">
        <v>24</v>
      </c>
      <c r="I2222">
        <v>998409</v>
      </c>
      <c r="J2222">
        <v>998651</v>
      </c>
      <c r="K2222" t="s">
        <v>25</v>
      </c>
      <c r="R2222" t="s">
        <v>2513</v>
      </c>
      <c r="S2222">
        <v>243</v>
      </c>
    </row>
    <row r="2223" spans="1:21" x14ac:dyDescent="0.3">
      <c r="A2223">
        <v>2222</v>
      </c>
      <c r="B2223" t="s">
        <v>28</v>
      </c>
      <c r="C2223" t="s">
        <v>33</v>
      </c>
      <c r="D2223" t="s">
        <v>22</v>
      </c>
      <c r="E2223" t="s">
        <v>23</v>
      </c>
      <c r="F2223" t="s">
        <v>5</v>
      </c>
      <c r="H2223" t="s">
        <v>24</v>
      </c>
      <c r="I2223">
        <v>998409</v>
      </c>
      <c r="J2223">
        <v>998651</v>
      </c>
      <c r="K2223" t="s">
        <v>25</v>
      </c>
      <c r="L2223" t="s">
        <v>2514</v>
      </c>
      <c r="O2223" t="s">
        <v>38</v>
      </c>
      <c r="R2223" t="s">
        <v>2513</v>
      </c>
      <c r="S2223">
        <v>243</v>
      </c>
      <c r="T2223">
        <v>80</v>
      </c>
    </row>
    <row r="2224" spans="1:21" x14ac:dyDescent="0.3">
      <c r="A2224">
        <v>2223</v>
      </c>
      <c r="B2224" t="s">
        <v>20</v>
      </c>
      <c r="C2224" t="s">
        <v>31</v>
      </c>
      <c r="D2224" t="s">
        <v>22</v>
      </c>
      <c r="E2224" t="s">
        <v>23</v>
      </c>
      <c r="F2224" t="s">
        <v>5</v>
      </c>
      <c r="H2224" t="s">
        <v>24</v>
      </c>
      <c r="I2224">
        <v>998709</v>
      </c>
      <c r="J2224">
        <v>1000094</v>
      </c>
      <c r="K2224" t="s">
        <v>25</v>
      </c>
      <c r="R2224" t="s">
        <v>2515</v>
      </c>
      <c r="S2224">
        <v>1386</v>
      </c>
    </row>
    <row r="2225" spans="1:20" x14ac:dyDescent="0.3">
      <c r="A2225">
        <v>2224</v>
      </c>
      <c r="B2225" t="s">
        <v>28</v>
      </c>
      <c r="C2225" t="s">
        <v>33</v>
      </c>
      <c r="D2225" t="s">
        <v>22</v>
      </c>
      <c r="E2225" t="s">
        <v>23</v>
      </c>
      <c r="F2225" t="s">
        <v>5</v>
      </c>
      <c r="H2225" t="s">
        <v>24</v>
      </c>
      <c r="I2225">
        <v>998709</v>
      </c>
      <c r="J2225">
        <v>1000094</v>
      </c>
      <c r="K2225" t="s">
        <v>25</v>
      </c>
      <c r="L2225" t="s">
        <v>2516</v>
      </c>
      <c r="O2225" t="s">
        <v>41</v>
      </c>
      <c r="R2225" t="s">
        <v>2515</v>
      </c>
      <c r="S2225">
        <v>1386</v>
      </c>
      <c r="T2225">
        <v>461</v>
      </c>
    </row>
    <row r="2226" spans="1:20" x14ac:dyDescent="0.3">
      <c r="A2226">
        <v>2225</v>
      </c>
      <c r="B2226" t="s">
        <v>20</v>
      </c>
      <c r="C2226" t="s">
        <v>31</v>
      </c>
      <c r="D2226" t="s">
        <v>22</v>
      </c>
      <c r="E2226" t="s">
        <v>23</v>
      </c>
      <c r="F2226" t="s">
        <v>5</v>
      </c>
      <c r="H2226" t="s">
        <v>24</v>
      </c>
      <c r="I2226">
        <v>1000336</v>
      </c>
      <c r="J2226">
        <v>1000551</v>
      </c>
      <c r="K2226" t="s">
        <v>25</v>
      </c>
      <c r="R2226" t="s">
        <v>2517</v>
      </c>
      <c r="S2226">
        <v>216</v>
      </c>
    </row>
    <row r="2227" spans="1:20" x14ac:dyDescent="0.3">
      <c r="A2227">
        <v>2226</v>
      </c>
      <c r="B2227" t="s">
        <v>28</v>
      </c>
      <c r="C2227" t="s">
        <v>33</v>
      </c>
      <c r="D2227" t="s">
        <v>22</v>
      </c>
      <c r="E2227" t="s">
        <v>23</v>
      </c>
      <c r="F2227" t="s">
        <v>5</v>
      </c>
      <c r="H2227" t="s">
        <v>24</v>
      </c>
      <c r="I2227">
        <v>1000336</v>
      </c>
      <c r="J2227">
        <v>1000551</v>
      </c>
      <c r="K2227" t="s">
        <v>25</v>
      </c>
      <c r="L2227" t="s">
        <v>2518</v>
      </c>
      <c r="O2227" t="s">
        <v>38</v>
      </c>
      <c r="R2227" t="s">
        <v>2517</v>
      </c>
      <c r="S2227">
        <v>216</v>
      </c>
      <c r="T2227">
        <v>71</v>
      </c>
    </row>
    <row r="2228" spans="1:20" x14ac:dyDescent="0.3">
      <c r="A2228">
        <v>2227</v>
      </c>
      <c r="B2228" t="s">
        <v>20</v>
      </c>
      <c r="C2228" t="s">
        <v>31</v>
      </c>
      <c r="D2228" t="s">
        <v>22</v>
      </c>
      <c r="E2228" t="s">
        <v>23</v>
      </c>
      <c r="F2228" t="s">
        <v>5</v>
      </c>
      <c r="H2228" t="s">
        <v>24</v>
      </c>
      <c r="I2228">
        <v>1000590</v>
      </c>
      <c r="J2228">
        <v>1002392</v>
      </c>
      <c r="K2228" t="s">
        <v>25</v>
      </c>
      <c r="R2228" t="s">
        <v>2519</v>
      </c>
      <c r="S2228">
        <v>1803</v>
      </c>
    </row>
    <row r="2229" spans="1:20" x14ac:dyDescent="0.3">
      <c r="A2229">
        <v>2228</v>
      </c>
      <c r="B2229" t="s">
        <v>28</v>
      </c>
      <c r="C2229" t="s">
        <v>33</v>
      </c>
      <c r="D2229" t="s">
        <v>22</v>
      </c>
      <c r="E2229" t="s">
        <v>23</v>
      </c>
      <c r="F2229" t="s">
        <v>5</v>
      </c>
      <c r="H2229" t="s">
        <v>24</v>
      </c>
      <c r="I2229">
        <v>1000590</v>
      </c>
      <c r="J2229">
        <v>1002392</v>
      </c>
      <c r="K2229" t="s">
        <v>25</v>
      </c>
      <c r="L2229" t="s">
        <v>2520</v>
      </c>
      <c r="O2229" t="s">
        <v>2521</v>
      </c>
      <c r="R2229" t="s">
        <v>2519</v>
      </c>
      <c r="S2229">
        <v>1803</v>
      </c>
      <c r="T2229">
        <v>600</v>
      </c>
    </row>
    <row r="2230" spans="1:20" x14ac:dyDescent="0.3">
      <c r="A2230">
        <v>2229</v>
      </c>
      <c r="B2230" t="s">
        <v>20</v>
      </c>
      <c r="C2230" t="s">
        <v>31</v>
      </c>
      <c r="D2230" t="s">
        <v>22</v>
      </c>
      <c r="E2230" t="s">
        <v>23</v>
      </c>
      <c r="F2230" t="s">
        <v>5</v>
      </c>
      <c r="H2230" t="s">
        <v>24</v>
      </c>
      <c r="I2230">
        <v>1002442</v>
      </c>
      <c r="J2230">
        <v>1002867</v>
      </c>
      <c r="K2230" t="s">
        <v>25</v>
      </c>
      <c r="R2230" t="s">
        <v>2522</v>
      </c>
      <c r="S2230">
        <v>426</v>
      </c>
    </row>
    <row r="2231" spans="1:20" x14ac:dyDescent="0.3">
      <c r="A2231">
        <v>2230</v>
      </c>
      <c r="B2231" t="s">
        <v>28</v>
      </c>
      <c r="C2231" t="s">
        <v>33</v>
      </c>
      <c r="D2231" t="s">
        <v>22</v>
      </c>
      <c r="E2231" t="s">
        <v>23</v>
      </c>
      <c r="F2231" t="s">
        <v>5</v>
      </c>
      <c r="H2231" t="s">
        <v>24</v>
      </c>
      <c r="I2231">
        <v>1002442</v>
      </c>
      <c r="J2231">
        <v>1002867</v>
      </c>
      <c r="K2231" t="s">
        <v>25</v>
      </c>
      <c r="L2231" t="s">
        <v>2523</v>
      </c>
      <c r="O2231" t="s">
        <v>41</v>
      </c>
      <c r="R2231" t="s">
        <v>2522</v>
      </c>
      <c r="S2231">
        <v>426</v>
      </c>
      <c r="T2231">
        <v>141</v>
      </c>
    </row>
    <row r="2232" spans="1:20" x14ac:dyDescent="0.3">
      <c r="A2232">
        <v>2231</v>
      </c>
      <c r="B2232" t="s">
        <v>20</v>
      </c>
      <c r="C2232" t="s">
        <v>31</v>
      </c>
      <c r="D2232" t="s">
        <v>22</v>
      </c>
      <c r="E2232" t="s">
        <v>23</v>
      </c>
      <c r="F2232" t="s">
        <v>5</v>
      </c>
      <c r="H2232" t="s">
        <v>24</v>
      </c>
      <c r="I2232">
        <v>1002864</v>
      </c>
      <c r="J2232">
        <v>1003238</v>
      </c>
      <c r="K2232" t="s">
        <v>25</v>
      </c>
      <c r="R2232" t="s">
        <v>2524</v>
      </c>
      <c r="S2232">
        <v>375</v>
      </c>
    </row>
    <row r="2233" spans="1:20" x14ac:dyDescent="0.3">
      <c r="A2233">
        <v>2232</v>
      </c>
      <c r="B2233" t="s">
        <v>28</v>
      </c>
      <c r="C2233" t="s">
        <v>33</v>
      </c>
      <c r="D2233" t="s">
        <v>22</v>
      </c>
      <c r="E2233" t="s">
        <v>23</v>
      </c>
      <c r="F2233" t="s">
        <v>5</v>
      </c>
      <c r="H2233" t="s">
        <v>24</v>
      </c>
      <c r="I2233">
        <v>1002864</v>
      </c>
      <c r="J2233">
        <v>1003238</v>
      </c>
      <c r="K2233" t="s">
        <v>25</v>
      </c>
      <c r="L2233" t="s">
        <v>2525</v>
      </c>
      <c r="O2233" t="s">
        <v>41</v>
      </c>
      <c r="R2233" t="s">
        <v>2524</v>
      </c>
      <c r="S2233">
        <v>375</v>
      </c>
      <c r="T2233">
        <v>124</v>
      </c>
    </row>
    <row r="2234" spans="1:20" x14ac:dyDescent="0.3">
      <c r="A2234">
        <v>2233</v>
      </c>
      <c r="B2234" t="s">
        <v>20</v>
      </c>
      <c r="C2234" t="s">
        <v>31</v>
      </c>
      <c r="D2234" t="s">
        <v>22</v>
      </c>
      <c r="E2234" t="s">
        <v>23</v>
      </c>
      <c r="F2234" t="s">
        <v>5</v>
      </c>
      <c r="H2234" t="s">
        <v>24</v>
      </c>
      <c r="I2234">
        <v>1003461</v>
      </c>
      <c r="J2234">
        <v>1004405</v>
      </c>
      <c r="K2234" t="s">
        <v>25</v>
      </c>
      <c r="R2234" t="s">
        <v>2526</v>
      </c>
      <c r="S2234">
        <v>945</v>
      </c>
    </row>
    <row r="2235" spans="1:20" x14ac:dyDescent="0.3">
      <c r="A2235">
        <v>2234</v>
      </c>
      <c r="B2235" t="s">
        <v>28</v>
      </c>
      <c r="C2235" t="s">
        <v>33</v>
      </c>
      <c r="D2235" t="s">
        <v>22</v>
      </c>
      <c r="E2235" t="s">
        <v>23</v>
      </c>
      <c r="F2235" t="s">
        <v>5</v>
      </c>
      <c r="H2235" t="s">
        <v>24</v>
      </c>
      <c r="I2235">
        <v>1003461</v>
      </c>
      <c r="J2235">
        <v>1004405</v>
      </c>
      <c r="K2235" t="s">
        <v>25</v>
      </c>
      <c r="L2235" t="s">
        <v>2527</v>
      </c>
      <c r="O2235" t="s">
        <v>2528</v>
      </c>
      <c r="R2235" t="s">
        <v>2526</v>
      </c>
      <c r="S2235">
        <v>945</v>
      </c>
      <c r="T2235">
        <v>314</v>
      </c>
    </row>
    <row r="2236" spans="1:20" x14ac:dyDescent="0.3">
      <c r="A2236">
        <v>2235</v>
      </c>
      <c r="B2236" t="s">
        <v>20</v>
      </c>
      <c r="C2236" t="s">
        <v>31</v>
      </c>
      <c r="D2236" t="s">
        <v>22</v>
      </c>
      <c r="E2236" t="s">
        <v>23</v>
      </c>
      <c r="F2236" t="s">
        <v>5</v>
      </c>
      <c r="H2236" t="s">
        <v>24</v>
      </c>
      <c r="I2236">
        <v>1004551</v>
      </c>
      <c r="J2236">
        <v>1004922</v>
      </c>
      <c r="K2236" t="s">
        <v>25</v>
      </c>
      <c r="R2236" t="s">
        <v>2529</v>
      </c>
      <c r="S2236">
        <v>372</v>
      </c>
    </row>
    <row r="2237" spans="1:20" x14ac:dyDescent="0.3">
      <c r="A2237">
        <v>2236</v>
      </c>
      <c r="B2237" t="s">
        <v>28</v>
      </c>
      <c r="C2237" t="s">
        <v>33</v>
      </c>
      <c r="D2237" t="s">
        <v>22</v>
      </c>
      <c r="E2237" t="s">
        <v>23</v>
      </c>
      <c r="F2237" t="s">
        <v>5</v>
      </c>
      <c r="H2237" t="s">
        <v>24</v>
      </c>
      <c r="I2237">
        <v>1004551</v>
      </c>
      <c r="J2237">
        <v>1004922</v>
      </c>
      <c r="K2237" t="s">
        <v>25</v>
      </c>
      <c r="L2237" t="s">
        <v>2530</v>
      </c>
      <c r="O2237" t="s">
        <v>41</v>
      </c>
      <c r="R2237" t="s">
        <v>2529</v>
      </c>
      <c r="S2237">
        <v>372</v>
      </c>
      <c r="T2237">
        <v>123</v>
      </c>
    </row>
    <row r="2238" spans="1:20" x14ac:dyDescent="0.3">
      <c r="A2238">
        <v>2237</v>
      </c>
      <c r="B2238" t="s">
        <v>20</v>
      </c>
      <c r="C2238" t="s">
        <v>31</v>
      </c>
      <c r="D2238" t="s">
        <v>22</v>
      </c>
      <c r="E2238" t="s">
        <v>23</v>
      </c>
      <c r="F2238" t="s">
        <v>5</v>
      </c>
      <c r="H2238" t="s">
        <v>24</v>
      </c>
      <c r="I2238">
        <v>1004964</v>
      </c>
      <c r="J2238">
        <v>1005305</v>
      </c>
      <c r="K2238" t="s">
        <v>25</v>
      </c>
      <c r="R2238" t="s">
        <v>2531</v>
      </c>
      <c r="S2238">
        <v>342</v>
      </c>
    </row>
    <row r="2239" spans="1:20" x14ac:dyDescent="0.3">
      <c r="A2239">
        <v>2238</v>
      </c>
      <c r="B2239" t="s">
        <v>28</v>
      </c>
      <c r="C2239" t="s">
        <v>33</v>
      </c>
      <c r="D2239" t="s">
        <v>22</v>
      </c>
      <c r="E2239" t="s">
        <v>23</v>
      </c>
      <c r="F2239" t="s">
        <v>5</v>
      </c>
      <c r="H2239" t="s">
        <v>24</v>
      </c>
      <c r="I2239">
        <v>1004964</v>
      </c>
      <c r="J2239">
        <v>1005305</v>
      </c>
      <c r="K2239" t="s">
        <v>25</v>
      </c>
      <c r="L2239" t="s">
        <v>2532</v>
      </c>
      <c r="O2239" t="s">
        <v>41</v>
      </c>
      <c r="R2239" t="s">
        <v>2531</v>
      </c>
      <c r="S2239">
        <v>342</v>
      </c>
      <c r="T2239">
        <v>113</v>
      </c>
    </row>
    <row r="2240" spans="1:20" x14ac:dyDescent="0.3">
      <c r="A2240">
        <v>2239</v>
      </c>
      <c r="B2240" t="s">
        <v>20</v>
      </c>
      <c r="C2240" t="s">
        <v>31</v>
      </c>
      <c r="D2240" t="s">
        <v>22</v>
      </c>
      <c r="E2240" t="s">
        <v>23</v>
      </c>
      <c r="F2240" t="s">
        <v>5</v>
      </c>
      <c r="H2240" t="s">
        <v>24</v>
      </c>
      <c r="I2240">
        <v>1005423</v>
      </c>
      <c r="J2240">
        <v>1006256</v>
      </c>
      <c r="K2240" t="s">
        <v>25</v>
      </c>
      <c r="R2240" t="s">
        <v>2533</v>
      </c>
      <c r="S2240">
        <v>834</v>
      </c>
    </row>
    <row r="2241" spans="1:21" x14ac:dyDescent="0.3">
      <c r="A2241">
        <v>2240</v>
      </c>
      <c r="B2241" t="s">
        <v>28</v>
      </c>
      <c r="C2241" t="s">
        <v>33</v>
      </c>
      <c r="D2241" t="s">
        <v>22</v>
      </c>
      <c r="E2241" t="s">
        <v>23</v>
      </c>
      <c r="F2241" t="s">
        <v>5</v>
      </c>
      <c r="H2241" t="s">
        <v>24</v>
      </c>
      <c r="I2241">
        <v>1005423</v>
      </c>
      <c r="J2241">
        <v>1006256</v>
      </c>
      <c r="K2241" t="s">
        <v>25</v>
      </c>
      <c r="L2241" t="s">
        <v>2534</v>
      </c>
      <c r="O2241" t="s">
        <v>41</v>
      </c>
      <c r="R2241" t="s">
        <v>2533</v>
      </c>
      <c r="S2241">
        <v>834</v>
      </c>
      <c r="T2241">
        <v>277</v>
      </c>
    </row>
    <row r="2242" spans="1:21" x14ac:dyDescent="0.3">
      <c r="A2242">
        <v>2241</v>
      </c>
      <c r="B2242" t="s">
        <v>20</v>
      </c>
      <c r="C2242" t="s">
        <v>31</v>
      </c>
      <c r="D2242" t="s">
        <v>22</v>
      </c>
      <c r="E2242" t="s">
        <v>23</v>
      </c>
      <c r="F2242" t="s">
        <v>5</v>
      </c>
      <c r="H2242" t="s">
        <v>24</v>
      </c>
      <c r="I2242">
        <v>1006492</v>
      </c>
      <c r="J2242">
        <v>1008081</v>
      </c>
      <c r="K2242" t="s">
        <v>25</v>
      </c>
      <c r="R2242" t="s">
        <v>2535</v>
      </c>
      <c r="S2242">
        <v>1590</v>
      </c>
    </row>
    <row r="2243" spans="1:21" x14ac:dyDescent="0.3">
      <c r="A2243">
        <v>2242</v>
      </c>
      <c r="B2243" t="s">
        <v>28</v>
      </c>
      <c r="C2243" t="s">
        <v>33</v>
      </c>
      <c r="D2243" t="s">
        <v>22</v>
      </c>
      <c r="E2243" t="s">
        <v>23</v>
      </c>
      <c r="F2243" t="s">
        <v>5</v>
      </c>
      <c r="H2243" t="s">
        <v>24</v>
      </c>
      <c r="I2243">
        <v>1006492</v>
      </c>
      <c r="J2243">
        <v>1008081</v>
      </c>
      <c r="K2243" t="s">
        <v>25</v>
      </c>
      <c r="L2243" t="s">
        <v>2536</v>
      </c>
      <c r="O2243" t="s">
        <v>38</v>
      </c>
      <c r="R2243" t="s">
        <v>2535</v>
      </c>
      <c r="S2243">
        <v>1590</v>
      </c>
      <c r="T2243">
        <v>529</v>
      </c>
    </row>
    <row r="2244" spans="1:21" x14ac:dyDescent="0.3">
      <c r="A2244">
        <v>2243</v>
      </c>
      <c r="B2244" t="s">
        <v>20</v>
      </c>
      <c r="C2244" t="s">
        <v>31</v>
      </c>
      <c r="D2244" t="s">
        <v>22</v>
      </c>
      <c r="E2244" t="s">
        <v>23</v>
      </c>
      <c r="F2244" t="s">
        <v>5</v>
      </c>
      <c r="H2244" t="s">
        <v>24</v>
      </c>
      <c r="I2244">
        <v>1008149</v>
      </c>
      <c r="J2244">
        <v>1008550</v>
      </c>
      <c r="K2244" t="s">
        <v>25</v>
      </c>
      <c r="R2244" t="s">
        <v>2537</v>
      </c>
      <c r="S2244">
        <v>402</v>
      </c>
    </row>
    <row r="2245" spans="1:21" x14ac:dyDescent="0.3">
      <c r="A2245">
        <v>2244</v>
      </c>
      <c r="B2245" t="s">
        <v>28</v>
      </c>
      <c r="C2245" t="s">
        <v>33</v>
      </c>
      <c r="D2245" t="s">
        <v>22</v>
      </c>
      <c r="E2245" t="s">
        <v>23</v>
      </c>
      <c r="F2245" t="s">
        <v>5</v>
      </c>
      <c r="H2245" t="s">
        <v>24</v>
      </c>
      <c r="I2245">
        <v>1008149</v>
      </c>
      <c r="J2245">
        <v>1008550</v>
      </c>
      <c r="K2245" t="s">
        <v>25</v>
      </c>
      <c r="L2245" t="s">
        <v>2538</v>
      </c>
      <c r="O2245" t="s">
        <v>38</v>
      </c>
      <c r="R2245" t="s">
        <v>2537</v>
      </c>
      <c r="S2245">
        <v>402</v>
      </c>
      <c r="T2245">
        <v>133</v>
      </c>
    </row>
    <row r="2246" spans="1:21" x14ac:dyDescent="0.3">
      <c r="A2246">
        <v>2245</v>
      </c>
      <c r="B2246" t="s">
        <v>20</v>
      </c>
      <c r="C2246" t="s">
        <v>31</v>
      </c>
      <c r="D2246" t="s">
        <v>22</v>
      </c>
      <c r="E2246" t="s">
        <v>23</v>
      </c>
      <c r="F2246" t="s">
        <v>5</v>
      </c>
      <c r="H2246" t="s">
        <v>24</v>
      </c>
      <c r="I2246">
        <v>1008693</v>
      </c>
      <c r="J2246">
        <v>1010078</v>
      </c>
      <c r="K2246" t="s">
        <v>42</v>
      </c>
      <c r="R2246" t="s">
        <v>2539</v>
      </c>
      <c r="S2246">
        <v>1386</v>
      </c>
    </row>
    <row r="2247" spans="1:21" x14ac:dyDescent="0.3">
      <c r="A2247">
        <v>2246</v>
      </c>
      <c r="B2247" t="s">
        <v>28</v>
      </c>
      <c r="C2247" t="s">
        <v>33</v>
      </c>
      <c r="D2247" t="s">
        <v>22</v>
      </c>
      <c r="E2247" t="s">
        <v>23</v>
      </c>
      <c r="F2247" t="s">
        <v>5</v>
      </c>
      <c r="H2247" t="s">
        <v>24</v>
      </c>
      <c r="I2247">
        <v>1008693</v>
      </c>
      <c r="J2247">
        <v>1010078</v>
      </c>
      <c r="K2247" t="s">
        <v>42</v>
      </c>
      <c r="L2247" t="s">
        <v>2540</v>
      </c>
      <c r="O2247" t="s">
        <v>41</v>
      </c>
      <c r="R2247" t="s">
        <v>2539</v>
      </c>
      <c r="S2247">
        <v>1386</v>
      </c>
      <c r="T2247">
        <v>461</v>
      </c>
    </row>
    <row r="2248" spans="1:21" x14ac:dyDescent="0.3">
      <c r="A2248">
        <v>2247</v>
      </c>
      <c r="B2248" t="s">
        <v>20</v>
      </c>
      <c r="C2248" t="s">
        <v>31</v>
      </c>
      <c r="D2248" t="s">
        <v>22</v>
      </c>
      <c r="E2248" t="s">
        <v>23</v>
      </c>
      <c r="F2248" t="s">
        <v>5</v>
      </c>
      <c r="H2248" t="s">
        <v>24</v>
      </c>
      <c r="I2248">
        <v>1010229</v>
      </c>
      <c r="J2248">
        <v>1010897</v>
      </c>
      <c r="K2248" t="s">
        <v>25</v>
      </c>
      <c r="R2248" t="s">
        <v>2541</v>
      </c>
      <c r="S2248">
        <v>669</v>
      </c>
    </row>
    <row r="2249" spans="1:21" x14ac:dyDescent="0.3">
      <c r="A2249">
        <v>2248</v>
      </c>
      <c r="B2249" t="s">
        <v>28</v>
      </c>
      <c r="C2249" t="s">
        <v>33</v>
      </c>
      <c r="D2249" t="s">
        <v>22</v>
      </c>
      <c r="E2249" t="s">
        <v>23</v>
      </c>
      <c r="F2249" t="s">
        <v>5</v>
      </c>
      <c r="H2249" t="s">
        <v>24</v>
      </c>
      <c r="I2249">
        <v>1010229</v>
      </c>
      <c r="J2249">
        <v>1010897</v>
      </c>
      <c r="K2249" t="s">
        <v>25</v>
      </c>
      <c r="L2249" t="s">
        <v>2542</v>
      </c>
      <c r="O2249" t="s">
        <v>41</v>
      </c>
      <c r="R2249" t="s">
        <v>2541</v>
      </c>
      <c r="S2249">
        <v>669</v>
      </c>
      <c r="T2249">
        <v>222</v>
      </c>
    </row>
    <row r="2250" spans="1:21" x14ac:dyDescent="0.3">
      <c r="A2250">
        <v>2249</v>
      </c>
      <c r="B2250" t="s">
        <v>20</v>
      </c>
      <c r="C2250" t="s">
        <v>21</v>
      </c>
      <c r="D2250" t="s">
        <v>22</v>
      </c>
      <c r="E2250" t="s">
        <v>23</v>
      </c>
      <c r="F2250" t="s">
        <v>5</v>
      </c>
      <c r="H2250" t="s">
        <v>24</v>
      </c>
      <c r="I2250">
        <v>1010947</v>
      </c>
      <c r="J2250">
        <v>1015488</v>
      </c>
      <c r="K2250" t="s">
        <v>25</v>
      </c>
      <c r="R2250" t="s">
        <v>2543</v>
      </c>
      <c r="S2250">
        <v>4542</v>
      </c>
      <c r="U2250" t="s">
        <v>27</v>
      </c>
    </row>
    <row r="2251" spans="1:21" x14ac:dyDescent="0.3">
      <c r="A2251">
        <v>2250</v>
      </c>
      <c r="B2251" t="s">
        <v>28</v>
      </c>
      <c r="C2251" t="s">
        <v>29</v>
      </c>
      <c r="D2251" t="s">
        <v>22</v>
      </c>
      <c r="E2251" t="s">
        <v>23</v>
      </c>
      <c r="F2251" t="s">
        <v>5</v>
      </c>
      <c r="H2251" t="s">
        <v>24</v>
      </c>
      <c r="I2251">
        <v>1010947</v>
      </c>
      <c r="J2251">
        <v>1015488</v>
      </c>
      <c r="K2251" t="s">
        <v>25</v>
      </c>
      <c r="O2251" t="s">
        <v>2544</v>
      </c>
      <c r="R2251" t="s">
        <v>2543</v>
      </c>
      <c r="S2251">
        <v>4542</v>
      </c>
      <c r="U2251" t="s">
        <v>27</v>
      </c>
    </row>
    <row r="2252" spans="1:21" x14ac:dyDescent="0.3">
      <c r="A2252">
        <v>2251</v>
      </c>
      <c r="B2252" t="s">
        <v>20</v>
      </c>
      <c r="C2252" t="s">
        <v>21</v>
      </c>
      <c r="D2252" t="s">
        <v>22</v>
      </c>
      <c r="E2252" t="s">
        <v>23</v>
      </c>
      <c r="F2252" t="s">
        <v>5</v>
      </c>
      <c r="H2252" t="s">
        <v>24</v>
      </c>
      <c r="I2252">
        <v>1015631</v>
      </c>
      <c r="J2252">
        <v>1016413</v>
      </c>
      <c r="K2252" t="s">
        <v>42</v>
      </c>
      <c r="R2252" t="s">
        <v>2545</v>
      </c>
      <c r="S2252">
        <v>783</v>
      </c>
      <c r="U2252" t="s">
        <v>27</v>
      </c>
    </row>
    <row r="2253" spans="1:21" x14ac:dyDescent="0.3">
      <c r="A2253">
        <v>2252</v>
      </c>
      <c r="B2253" t="s">
        <v>28</v>
      </c>
      <c r="C2253" t="s">
        <v>29</v>
      </c>
      <c r="D2253" t="s">
        <v>22</v>
      </c>
      <c r="E2253" t="s">
        <v>23</v>
      </c>
      <c r="F2253" t="s">
        <v>5</v>
      </c>
      <c r="H2253" t="s">
        <v>24</v>
      </c>
      <c r="I2253">
        <v>1015631</v>
      </c>
      <c r="J2253">
        <v>1016413</v>
      </c>
      <c r="K2253" t="s">
        <v>42</v>
      </c>
      <c r="O2253" t="s">
        <v>2546</v>
      </c>
      <c r="R2253" t="s">
        <v>2545</v>
      </c>
      <c r="S2253">
        <v>783</v>
      </c>
      <c r="U2253" t="s">
        <v>27</v>
      </c>
    </row>
    <row r="2254" spans="1:21" x14ac:dyDescent="0.3">
      <c r="A2254">
        <v>2253</v>
      </c>
      <c r="B2254" t="s">
        <v>20</v>
      </c>
      <c r="C2254" t="s">
        <v>31</v>
      </c>
      <c r="D2254" t="s">
        <v>22</v>
      </c>
      <c r="E2254" t="s">
        <v>23</v>
      </c>
      <c r="F2254" t="s">
        <v>5</v>
      </c>
      <c r="H2254" t="s">
        <v>24</v>
      </c>
      <c r="I2254">
        <v>1016407</v>
      </c>
      <c r="J2254">
        <v>1016781</v>
      </c>
      <c r="K2254" t="s">
        <v>42</v>
      </c>
      <c r="R2254" t="s">
        <v>2547</v>
      </c>
      <c r="S2254">
        <v>375</v>
      </c>
    </row>
    <row r="2255" spans="1:21" x14ac:dyDescent="0.3">
      <c r="A2255">
        <v>2254</v>
      </c>
      <c r="B2255" t="s">
        <v>28</v>
      </c>
      <c r="C2255" t="s">
        <v>33</v>
      </c>
      <c r="D2255" t="s">
        <v>22</v>
      </c>
      <c r="E2255" t="s">
        <v>23</v>
      </c>
      <c r="F2255" t="s">
        <v>5</v>
      </c>
      <c r="H2255" t="s">
        <v>24</v>
      </c>
      <c r="I2255">
        <v>1016407</v>
      </c>
      <c r="J2255">
        <v>1016781</v>
      </c>
      <c r="K2255" t="s">
        <v>42</v>
      </c>
      <c r="L2255" t="s">
        <v>2548</v>
      </c>
      <c r="O2255" t="s">
        <v>41</v>
      </c>
      <c r="R2255" t="s">
        <v>2547</v>
      </c>
      <c r="S2255">
        <v>375</v>
      </c>
      <c r="T2255">
        <v>124</v>
      </c>
    </row>
    <row r="2256" spans="1:21" x14ac:dyDescent="0.3">
      <c r="A2256">
        <v>2255</v>
      </c>
      <c r="B2256" t="s">
        <v>20</v>
      </c>
      <c r="C2256" t="s">
        <v>31</v>
      </c>
      <c r="D2256" t="s">
        <v>22</v>
      </c>
      <c r="E2256" t="s">
        <v>23</v>
      </c>
      <c r="F2256" t="s">
        <v>5</v>
      </c>
      <c r="H2256" t="s">
        <v>24</v>
      </c>
      <c r="I2256">
        <v>1016778</v>
      </c>
      <c r="J2256">
        <v>1017155</v>
      </c>
      <c r="K2256" t="s">
        <v>42</v>
      </c>
      <c r="R2256" t="s">
        <v>2549</v>
      </c>
      <c r="S2256">
        <v>378</v>
      </c>
    </row>
    <row r="2257" spans="1:20" x14ac:dyDescent="0.3">
      <c r="A2257">
        <v>2256</v>
      </c>
      <c r="B2257" t="s">
        <v>28</v>
      </c>
      <c r="C2257" t="s">
        <v>33</v>
      </c>
      <c r="D2257" t="s">
        <v>22</v>
      </c>
      <c r="E2257" t="s">
        <v>23</v>
      </c>
      <c r="F2257" t="s">
        <v>5</v>
      </c>
      <c r="H2257" t="s">
        <v>24</v>
      </c>
      <c r="I2257">
        <v>1016778</v>
      </c>
      <c r="J2257">
        <v>1017155</v>
      </c>
      <c r="K2257" t="s">
        <v>42</v>
      </c>
      <c r="L2257" t="s">
        <v>2550</v>
      </c>
      <c r="O2257" t="s">
        <v>41</v>
      </c>
      <c r="R2257" t="s">
        <v>2549</v>
      </c>
      <c r="S2257">
        <v>378</v>
      </c>
      <c r="T2257">
        <v>125</v>
      </c>
    </row>
    <row r="2258" spans="1:20" x14ac:dyDescent="0.3">
      <c r="A2258">
        <v>2257</v>
      </c>
      <c r="B2258" t="s">
        <v>20</v>
      </c>
      <c r="C2258" t="s">
        <v>31</v>
      </c>
      <c r="D2258" t="s">
        <v>22</v>
      </c>
      <c r="E2258" t="s">
        <v>23</v>
      </c>
      <c r="F2258" t="s">
        <v>5</v>
      </c>
      <c r="H2258" t="s">
        <v>24</v>
      </c>
      <c r="I2258">
        <v>1017226</v>
      </c>
      <c r="J2258">
        <v>1017540</v>
      </c>
      <c r="K2258" t="s">
        <v>42</v>
      </c>
      <c r="R2258" t="s">
        <v>2551</v>
      </c>
      <c r="S2258">
        <v>315</v>
      </c>
    </row>
    <row r="2259" spans="1:20" x14ac:dyDescent="0.3">
      <c r="A2259">
        <v>2258</v>
      </c>
      <c r="B2259" t="s">
        <v>28</v>
      </c>
      <c r="C2259" t="s">
        <v>33</v>
      </c>
      <c r="D2259" t="s">
        <v>22</v>
      </c>
      <c r="E2259" t="s">
        <v>23</v>
      </c>
      <c r="F2259" t="s">
        <v>5</v>
      </c>
      <c r="H2259" t="s">
        <v>24</v>
      </c>
      <c r="I2259">
        <v>1017226</v>
      </c>
      <c r="J2259">
        <v>1017540</v>
      </c>
      <c r="K2259" t="s">
        <v>42</v>
      </c>
      <c r="L2259" t="s">
        <v>2552</v>
      </c>
      <c r="O2259" t="s">
        <v>38</v>
      </c>
      <c r="R2259" t="s">
        <v>2551</v>
      </c>
      <c r="S2259">
        <v>315</v>
      </c>
      <c r="T2259">
        <v>104</v>
      </c>
    </row>
    <row r="2260" spans="1:20" x14ac:dyDescent="0.3">
      <c r="A2260">
        <v>2259</v>
      </c>
      <c r="B2260" t="s">
        <v>20</v>
      </c>
      <c r="C2260" t="s">
        <v>31</v>
      </c>
      <c r="D2260" t="s">
        <v>22</v>
      </c>
      <c r="E2260" t="s">
        <v>23</v>
      </c>
      <c r="F2260" t="s">
        <v>5</v>
      </c>
      <c r="H2260" t="s">
        <v>24</v>
      </c>
      <c r="I2260">
        <v>1017824</v>
      </c>
      <c r="J2260">
        <v>1018846</v>
      </c>
      <c r="K2260" t="s">
        <v>25</v>
      </c>
      <c r="R2260" t="s">
        <v>2553</v>
      </c>
      <c r="S2260">
        <v>1023</v>
      </c>
    </row>
    <row r="2261" spans="1:20" x14ac:dyDescent="0.3">
      <c r="A2261">
        <v>2260</v>
      </c>
      <c r="B2261" t="s">
        <v>28</v>
      </c>
      <c r="C2261" t="s">
        <v>33</v>
      </c>
      <c r="D2261" t="s">
        <v>22</v>
      </c>
      <c r="E2261" t="s">
        <v>23</v>
      </c>
      <c r="F2261" t="s">
        <v>5</v>
      </c>
      <c r="H2261" t="s">
        <v>24</v>
      </c>
      <c r="I2261">
        <v>1017824</v>
      </c>
      <c r="J2261">
        <v>1018846</v>
      </c>
      <c r="K2261" t="s">
        <v>25</v>
      </c>
      <c r="L2261" t="s">
        <v>2554</v>
      </c>
      <c r="O2261" t="s">
        <v>2555</v>
      </c>
      <c r="R2261" t="s">
        <v>2553</v>
      </c>
      <c r="S2261">
        <v>1023</v>
      </c>
      <c r="T2261">
        <v>340</v>
      </c>
    </row>
    <row r="2262" spans="1:20" x14ac:dyDescent="0.3">
      <c r="A2262">
        <v>2261</v>
      </c>
      <c r="B2262" t="s">
        <v>20</v>
      </c>
      <c r="C2262" t="s">
        <v>31</v>
      </c>
      <c r="D2262" t="s">
        <v>22</v>
      </c>
      <c r="E2262" t="s">
        <v>23</v>
      </c>
      <c r="F2262" t="s">
        <v>5</v>
      </c>
      <c r="H2262" t="s">
        <v>24</v>
      </c>
      <c r="I2262">
        <v>1018992</v>
      </c>
      <c r="J2262">
        <v>1019819</v>
      </c>
      <c r="K2262" t="s">
        <v>42</v>
      </c>
      <c r="R2262" t="s">
        <v>2556</v>
      </c>
      <c r="S2262">
        <v>828</v>
      </c>
    </row>
    <row r="2263" spans="1:20" x14ac:dyDescent="0.3">
      <c r="A2263">
        <v>2262</v>
      </c>
      <c r="B2263" t="s">
        <v>28</v>
      </c>
      <c r="C2263" t="s">
        <v>33</v>
      </c>
      <c r="D2263" t="s">
        <v>22</v>
      </c>
      <c r="E2263" t="s">
        <v>23</v>
      </c>
      <c r="F2263" t="s">
        <v>5</v>
      </c>
      <c r="H2263" t="s">
        <v>24</v>
      </c>
      <c r="I2263">
        <v>1018992</v>
      </c>
      <c r="J2263">
        <v>1019819</v>
      </c>
      <c r="K2263" t="s">
        <v>42</v>
      </c>
      <c r="L2263" t="s">
        <v>2557</v>
      </c>
      <c r="O2263" t="s">
        <v>41</v>
      </c>
      <c r="R2263" t="s">
        <v>2556</v>
      </c>
      <c r="S2263">
        <v>828</v>
      </c>
      <c r="T2263">
        <v>275</v>
      </c>
    </row>
    <row r="2264" spans="1:20" x14ac:dyDescent="0.3">
      <c r="A2264">
        <v>2263</v>
      </c>
      <c r="B2264" t="s">
        <v>20</v>
      </c>
      <c r="C2264" t="s">
        <v>31</v>
      </c>
      <c r="D2264" t="s">
        <v>22</v>
      </c>
      <c r="E2264" t="s">
        <v>23</v>
      </c>
      <c r="F2264" t="s">
        <v>5</v>
      </c>
      <c r="H2264" t="s">
        <v>24</v>
      </c>
      <c r="I2264">
        <v>1019816</v>
      </c>
      <c r="J2264">
        <v>1020079</v>
      </c>
      <c r="K2264" t="s">
        <v>42</v>
      </c>
      <c r="R2264" t="s">
        <v>2558</v>
      </c>
      <c r="S2264">
        <v>264</v>
      </c>
    </row>
    <row r="2265" spans="1:20" x14ac:dyDescent="0.3">
      <c r="A2265">
        <v>2264</v>
      </c>
      <c r="B2265" t="s">
        <v>28</v>
      </c>
      <c r="C2265" t="s">
        <v>33</v>
      </c>
      <c r="D2265" t="s">
        <v>22</v>
      </c>
      <c r="E2265" t="s">
        <v>23</v>
      </c>
      <c r="F2265" t="s">
        <v>5</v>
      </c>
      <c r="H2265" t="s">
        <v>24</v>
      </c>
      <c r="I2265">
        <v>1019816</v>
      </c>
      <c r="J2265">
        <v>1020079</v>
      </c>
      <c r="K2265" t="s">
        <v>42</v>
      </c>
      <c r="L2265" t="s">
        <v>2559</v>
      </c>
      <c r="O2265" t="s">
        <v>41</v>
      </c>
      <c r="R2265" t="s">
        <v>2558</v>
      </c>
      <c r="S2265">
        <v>264</v>
      </c>
      <c r="T2265">
        <v>87</v>
      </c>
    </row>
    <row r="2266" spans="1:20" x14ac:dyDescent="0.3">
      <c r="A2266">
        <v>2265</v>
      </c>
      <c r="B2266" t="s">
        <v>20</v>
      </c>
      <c r="C2266" t="s">
        <v>31</v>
      </c>
      <c r="D2266" t="s">
        <v>22</v>
      </c>
      <c r="E2266" t="s">
        <v>23</v>
      </c>
      <c r="F2266" t="s">
        <v>5</v>
      </c>
      <c r="H2266" t="s">
        <v>24</v>
      </c>
      <c r="I2266">
        <v>1020748</v>
      </c>
      <c r="J2266">
        <v>1021863</v>
      </c>
      <c r="K2266" t="s">
        <v>25</v>
      </c>
      <c r="R2266" t="s">
        <v>2560</v>
      </c>
      <c r="S2266">
        <v>1116</v>
      </c>
    </row>
    <row r="2267" spans="1:20" x14ac:dyDescent="0.3">
      <c r="A2267">
        <v>2266</v>
      </c>
      <c r="B2267" t="s">
        <v>28</v>
      </c>
      <c r="C2267" t="s">
        <v>33</v>
      </c>
      <c r="D2267" t="s">
        <v>22</v>
      </c>
      <c r="E2267" t="s">
        <v>23</v>
      </c>
      <c r="F2267" t="s">
        <v>5</v>
      </c>
      <c r="H2267" t="s">
        <v>24</v>
      </c>
      <c r="I2267">
        <v>1020748</v>
      </c>
      <c r="J2267">
        <v>1021863</v>
      </c>
      <c r="K2267" t="s">
        <v>25</v>
      </c>
      <c r="L2267" t="s">
        <v>2561</v>
      </c>
      <c r="O2267" t="s">
        <v>2562</v>
      </c>
      <c r="R2267" t="s">
        <v>2560</v>
      </c>
      <c r="S2267">
        <v>1116</v>
      </c>
      <c r="T2267">
        <v>371</v>
      </c>
    </row>
    <row r="2268" spans="1:20" x14ac:dyDescent="0.3">
      <c r="A2268">
        <v>2267</v>
      </c>
      <c r="B2268" t="s">
        <v>20</v>
      </c>
      <c r="C2268" t="s">
        <v>31</v>
      </c>
      <c r="D2268" t="s">
        <v>22</v>
      </c>
      <c r="E2268" t="s">
        <v>23</v>
      </c>
      <c r="F2268" t="s">
        <v>5</v>
      </c>
      <c r="H2268" t="s">
        <v>24</v>
      </c>
      <c r="I2268">
        <v>1022041</v>
      </c>
      <c r="J2268">
        <v>1022838</v>
      </c>
      <c r="K2268" t="s">
        <v>25</v>
      </c>
      <c r="R2268" t="s">
        <v>2563</v>
      </c>
      <c r="S2268">
        <v>798</v>
      </c>
    </row>
    <row r="2269" spans="1:20" x14ac:dyDescent="0.3">
      <c r="A2269">
        <v>2268</v>
      </c>
      <c r="B2269" t="s">
        <v>28</v>
      </c>
      <c r="C2269" t="s">
        <v>33</v>
      </c>
      <c r="D2269" t="s">
        <v>22</v>
      </c>
      <c r="E2269" t="s">
        <v>23</v>
      </c>
      <c r="F2269" t="s">
        <v>5</v>
      </c>
      <c r="H2269" t="s">
        <v>24</v>
      </c>
      <c r="I2269">
        <v>1022041</v>
      </c>
      <c r="J2269">
        <v>1022838</v>
      </c>
      <c r="K2269" t="s">
        <v>25</v>
      </c>
      <c r="L2269" t="s">
        <v>2564</v>
      </c>
      <c r="O2269" t="s">
        <v>41</v>
      </c>
      <c r="R2269" t="s">
        <v>2563</v>
      </c>
      <c r="S2269">
        <v>798</v>
      </c>
      <c r="T2269">
        <v>265</v>
      </c>
    </row>
    <row r="2270" spans="1:20" x14ac:dyDescent="0.3">
      <c r="A2270">
        <v>2269</v>
      </c>
      <c r="B2270" t="s">
        <v>20</v>
      </c>
      <c r="C2270" t="s">
        <v>31</v>
      </c>
      <c r="D2270" t="s">
        <v>22</v>
      </c>
      <c r="E2270" t="s">
        <v>23</v>
      </c>
      <c r="F2270" t="s">
        <v>5</v>
      </c>
      <c r="H2270" t="s">
        <v>24</v>
      </c>
      <c r="I2270">
        <v>1023424</v>
      </c>
      <c r="J2270">
        <v>1024575</v>
      </c>
      <c r="K2270" t="s">
        <v>25</v>
      </c>
      <c r="R2270" t="s">
        <v>2565</v>
      </c>
      <c r="S2270">
        <v>1152</v>
      </c>
    </row>
    <row r="2271" spans="1:20" x14ac:dyDescent="0.3">
      <c r="A2271">
        <v>2270</v>
      </c>
      <c r="B2271" t="s">
        <v>28</v>
      </c>
      <c r="C2271" t="s">
        <v>33</v>
      </c>
      <c r="D2271" t="s">
        <v>22</v>
      </c>
      <c r="E2271" t="s">
        <v>23</v>
      </c>
      <c r="F2271" t="s">
        <v>5</v>
      </c>
      <c r="H2271" t="s">
        <v>24</v>
      </c>
      <c r="I2271">
        <v>1023424</v>
      </c>
      <c r="J2271">
        <v>1024575</v>
      </c>
      <c r="K2271" t="s">
        <v>25</v>
      </c>
      <c r="L2271" t="s">
        <v>2566</v>
      </c>
      <c r="O2271" t="s">
        <v>2567</v>
      </c>
      <c r="R2271" t="s">
        <v>2565</v>
      </c>
      <c r="S2271">
        <v>1152</v>
      </c>
      <c r="T2271">
        <v>383</v>
      </c>
    </row>
    <row r="2272" spans="1:20" x14ac:dyDescent="0.3">
      <c r="A2272">
        <v>2271</v>
      </c>
      <c r="B2272" t="s">
        <v>20</v>
      </c>
      <c r="C2272" t="s">
        <v>31</v>
      </c>
      <c r="D2272" t="s">
        <v>22</v>
      </c>
      <c r="E2272" t="s">
        <v>23</v>
      </c>
      <c r="F2272" t="s">
        <v>5</v>
      </c>
      <c r="H2272" t="s">
        <v>24</v>
      </c>
      <c r="I2272">
        <v>1024608</v>
      </c>
      <c r="J2272">
        <v>1025225</v>
      </c>
      <c r="K2272" t="s">
        <v>25</v>
      </c>
      <c r="R2272" t="s">
        <v>2568</v>
      </c>
      <c r="S2272">
        <v>618</v>
      </c>
    </row>
    <row r="2273" spans="1:20" x14ac:dyDescent="0.3">
      <c r="A2273">
        <v>2272</v>
      </c>
      <c r="B2273" t="s">
        <v>28</v>
      </c>
      <c r="C2273" t="s">
        <v>33</v>
      </c>
      <c r="D2273" t="s">
        <v>22</v>
      </c>
      <c r="E2273" t="s">
        <v>23</v>
      </c>
      <c r="F2273" t="s">
        <v>5</v>
      </c>
      <c r="H2273" t="s">
        <v>24</v>
      </c>
      <c r="I2273">
        <v>1024608</v>
      </c>
      <c r="J2273">
        <v>1025225</v>
      </c>
      <c r="K2273" t="s">
        <v>25</v>
      </c>
      <c r="L2273" t="s">
        <v>2569</v>
      </c>
      <c r="O2273" t="s">
        <v>2570</v>
      </c>
      <c r="R2273" t="s">
        <v>2568</v>
      </c>
      <c r="S2273">
        <v>618</v>
      </c>
      <c r="T2273">
        <v>205</v>
      </c>
    </row>
    <row r="2274" spans="1:20" x14ac:dyDescent="0.3">
      <c r="A2274">
        <v>2273</v>
      </c>
      <c r="B2274" t="s">
        <v>20</v>
      </c>
      <c r="C2274" t="s">
        <v>31</v>
      </c>
      <c r="D2274" t="s">
        <v>22</v>
      </c>
      <c r="E2274" t="s">
        <v>23</v>
      </c>
      <c r="F2274" t="s">
        <v>5</v>
      </c>
      <c r="H2274" t="s">
        <v>24</v>
      </c>
      <c r="I2274">
        <v>1025368</v>
      </c>
      <c r="J2274">
        <v>1025760</v>
      </c>
      <c r="K2274" t="s">
        <v>42</v>
      </c>
      <c r="R2274" t="s">
        <v>2571</v>
      </c>
      <c r="S2274">
        <v>393</v>
      </c>
    </row>
    <row r="2275" spans="1:20" x14ac:dyDescent="0.3">
      <c r="A2275">
        <v>2274</v>
      </c>
      <c r="B2275" t="s">
        <v>28</v>
      </c>
      <c r="C2275" t="s">
        <v>33</v>
      </c>
      <c r="D2275" t="s">
        <v>22</v>
      </c>
      <c r="E2275" t="s">
        <v>23</v>
      </c>
      <c r="F2275" t="s">
        <v>5</v>
      </c>
      <c r="H2275" t="s">
        <v>24</v>
      </c>
      <c r="I2275">
        <v>1025368</v>
      </c>
      <c r="J2275">
        <v>1025760</v>
      </c>
      <c r="K2275" t="s">
        <v>42</v>
      </c>
      <c r="L2275" t="s">
        <v>2572</v>
      </c>
      <c r="O2275" t="s">
        <v>38</v>
      </c>
      <c r="R2275" t="s">
        <v>2571</v>
      </c>
      <c r="S2275">
        <v>393</v>
      </c>
      <c r="T2275">
        <v>130</v>
      </c>
    </row>
    <row r="2276" spans="1:20" x14ac:dyDescent="0.3">
      <c r="A2276">
        <v>2275</v>
      </c>
      <c r="B2276" t="s">
        <v>20</v>
      </c>
      <c r="C2276" t="s">
        <v>31</v>
      </c>
      <c r="D2276" t="s">
        <v>22</v>
      </c>
      <c r="E2276" t="s">
        <v>23</v>
      </c>
      <c r="F2276" t="s">
        <v>5</v>
      </c>
      <c r="H2276" t="s">
        <v>24</v>
      </c>
      <c r="I2276">
        <v>1025803</v>
      </c>
      <c r="J2276">
        <v>1026600</v>
      </c>
      <c r="K2276" t="s">
        <v>42</v>
      </c>
      <c r="R2276" t="s">
        <v>2573</v>
      </c>
      <c r="S2276">
        <v>798</v>
      </c>
    </row>
    <row r="2277" spans="1:20" x14ac:dyDescent="0.3">
      <c r="A2277">
        <v>2276</v>
      </c>
      <c r="B2277" t="s">
        <v>28</v>
      </c>
      <c r="C2277" t="s">
        <v>33</v>
      </c>
      <c r="D2277" t="s">
        <v>22</v>
      </c>
      <c r="E2277" t="s">
        <v>23</v>
      </c>
      <c r="F2277" t="s">
        <v>5</v>
      </c>
      <c r="H2277" t="s">
        <v>24</v>
      </c>
      <c r="I2277">
        <v>1025803</v>
      </c>
      <c r="J2277">
        <v>1026600</v>
      </c>
      <c r="K2277" t="s">
        <v>42</v>
      </c>
      <c r="L2277" t="s">
        <v>2574</v>
      </c>
      <c r="O2277" t="s">
        <v>41</v>
      </c>
      <c r="R2277" t="s">
        <v>2573</v>
      </c>
      <c r="S2277">
        <v>798</v>
      </c>
      <c r="T2277">
        <v>265</v>
      </c>
    </row>
    <row r="2278" spans="1:20" x14ac:dyDescent="0.3">
      <c r="A2278">
        <v>2277</v>
      </c>
      <c r="B2278" t="s">
        <v>20</v>
      </c>
      <c r="C2278" t="s">
        <v>31</v>
      </c>
      <c r="D2278" t="s">
        <v>22</v>
      </c>
      <c r="E2278" t="s">
        <v>23</v>
      </c>
      <c r="F2278" t="s">
        <v>5</v>
      </c>
      <c r="H2278" t="s">
        <v>24</v>
      </c>
      <c r="I2278">
        <v>1026898</v>
      </c>
      <c r="J2278">
        <v>1027218</v>
      </c>
      <c r="K2278" t="s">
        <v>42</v>
      </c>
      <c r="R2278" t="s">
        <v>2575</v>
      </c>
      <c r="S2278">
        <v>321</v>
      </c>
    </row>
    <row r="2279" spans="1:20" x14ac:dyDescent="0.3">
      <c r="A2279">
        <v>2278</v>
      </c>
      <c r="B2279" t="s">
        <v>28</v>
      </c>
      <c r="C2279" t="s">
        <v>33</v>
      </c>
      <c r="D2279" t="s">
        <v>22</v>
      </c>
      <c r="E2279" t="s">
        <v>23</v>
      </c>
      <c r="F2279" t="s">
        <v>5</v>
      </c>
      <c r="H2279" t="s">
        <v>24</v>
      </c>
      <c r="I2279">
        <v>1026898</v>
      </c>
      <c r="J2279">
        <v>1027218</v>
      </c>
      <c r="K2279" t="s">
        <v>42</v>
      </c>
      <c r="L2279" t="s">
        <v>2576</v>
      </c>
      <c r="O2279" t="s">
        <v>228</v>
      </c>
      <c r="R2279" t="s">
        <v>2575</v>
      </c>
      <c r="S2279">
        <v>321</v>
      </c>
      <c r="T2279">
        <v>106</v>
      </c>
    </row>
    <row r="2280" spans="1:20" x14ac:dyDescent="0.3">
      <c r="A2280">
        <v>2279</v>
      </c>
      <c r="B2280" t="s">
        <v>20</v>
      </c>
      <c r="C2280" t="s">
        <v>31</v>
      </c>
      <c r="D2280" t="s">
        <v>22</v>
      </c>
      <c r="E2280" t="s">
        <v>23</v>
      </c>
      <c r="F2280" t="s">
        <v>5</v>
      </c>
      <c r="H2280" t="s">
        <v>24</v>
      </c>
      <c r="I2280">
        <v>1027239</v>
      </c>
      <c r="J2280">
        <v>1028051</v>
      </c>
      <c r="K2280" t="s">
        <v>42</v>
      </c>
      <c r="R2280" t="s">
        <v>2577</v>
      </c>
      <c r="S2280">
        <v>813</v>
      </c>
    </row>
    <row r="2281" spans="1:20" x14ac:dyDescent="0.3">
      <c r="A2281">
        <v>2280</v>
      </c>
      <c r="B2281" t="s">
        <v>28</v>
      </c>
      <c r="C2281" t="s">
        <v>33</v>
      </c>
      <c r="D2281" t="s">
        <v>22</v>
      </c>
      <c r="E2281" t="s">
        <v>23</v>
      </c>
      <c r="F2281" t="s">
        <v>5</v>
      </c>
      <c r="H2281" t="s">
        <v>24</v>
      </c>
      <c r="I2281">
        <v>1027239</v>
      </c>
      <c r="J2281">
        <v>1028051</v>
      </c>
      <c r="K2281" t="s">
        <v>42</v>
      </c>
      <c r="L2281" t="s">
        <v>2578</v>
      </c>
      <c r="O2281" t="s">
        <v>2579</v>
      </c>
      <c r="R2281" t="s">
        <v>2577</v>
      </c>
      <c r="S2281">
        <v>813</v>
      </c>
      <c r="T2281">
        <v>270</v>
      </c>
    </row>
    <row r="2282" spans="1:20" x14ac:dyDescent="0.3">
      <c r="A2282">
        <v>2281</v>
      </c>
      <c r="B2282" t="s">
        <v>20</v>
      </c>
      <c r="C2282" t="s">
        <v>31</v>
      </c>
      <c r="D2282" t="s">
        <v>22</v>
      </c>
      <c r="E2282" t="s">
        <v>23</v>
      </c>
      <c r="F2282" t="s">
        <v>5</v>
      </c>
      <c r="H2282" t="s">
        <v>24</v>
      </c>
      <c r="I2282">
        <v>1028048</v>
      </c>
      <c r="J2282">
        <v>1029100</v>
      </c>
      <c r="K2282" t="s">
        <v>42</v>
      </c>
      <c r="R2282" t="s">
        <v>2580</v>
      </c>
      <c r="S2282">
        <v>1053</v>
      </c>
    </row>
    <row r="2283" spans="1:20" x14ac:dyDescent="0.3">
      <c r="A2283">
        <v>2282</v>
      </c>
      <c r="B2283" t="s">
        <v>28</v>
      </c>
      <c r="C2283" t="s">
        <v>33</v>
      </c>
      <c r="D2283" t="s">
        <v>22</v>
      </c>
      <c r="E2283" t="s">
        <v>23</v>
      </c>
      <c r="F2283" t="s">
        <v>5</v>
      </c>
      <c r="H2283" t="s">
        <v>24</v>
      </c>
      <c r="I2283">
        <v>1028048</v>
      </c>
      <c r="J2283">
        <v>1029100</v>
      </c>
      <c r="K2283" t="s">
        <v>42</v>
      </c>
      <c r="L2283" t="s">
        <v>2581</v>
      </c>
      <c r="O2283" t="s">
        <v>2582</v>
      </c>
      <c r="R2283" t="s">
        <v>2580</v>
      </c>
      <c r="S2283">
        <v>1053</v>
      </c>
      <c r="T2283">
        <v>350</v>
      </c>
    </row>
    <row r="2284" spans="1:20" x14ac:dyDescent="0.3">
      <c r="A2284">
        <v>2283</v>
      </c>
      <c r="B2284" t="s">
        <v>20</v>
      </c>
      <c r="C2284" t="s">
        <v>31</v>
      </c>
      <c r="D2284" t="s">
        <v>22</v>
      </c>
      <c r="E2284" t="s">
        <v>23</v>
      </c>
      <c r="F2284" t="s">
        <v>5</v>
      </c>
      <c r="H2284" t="s">
        <v>24</v>
      </c>
      <c r="I2284">
        <v>1029097</v>
      </c>
      <c r="J2284">
        <v>1029987</v>
      </c>
      <c r="K2284" t="s">
        <v>42</v>
      </c>
      <c r="R2284" t="s">
        <v>2583</v>
      </c>
      <c r="S2284">
        <v>891</v>
      </c>
    </row>
    <row r="2285" spans="1:20" x14ac:dyDescent="0.3">
      <c r="A2285">
        <v>2284</v>
      </c>
      <c r="B2285" t="s">
        <v>28</v>
      </c>
      <c r="C2285" t="s">
        <v>33</v>
      </c>
      <c r="D2285" t="s">
        <v>22</v>
      </c>
      <c r="E2285" t="s">
        <v>23</v>
      </c>
      <c r="F2285" t="s">
        <v>5</v>
      </c>
      <c r="H2285" t="s">
        <v>24</v>
      </c>
      <c r="I2285">
        <v>1029097</v>
      </c>
      <c r="J2285">
        <v>1029987</v>
      </c>
      <c r="K2285" t="s">
        <v>42</v>
      </c>
      <c r="L2285" t="s">
        <v>2584</v>
      </c>
      <c r="O2285" t="s">
        <v>2585</v>
      </c>
      <c r="R2285" t="s">
        <v>2583</v>
      </c>
      <c r="S2285">
        <v>891</v>
      </c>
      <c r="T2285">
        <v>296</v>
      </c>
    </row>
    <row r="2286" spans="1:20" x14ac:dyDescent="0.3">
      <c r="A2286">
        <v>2285</v>
      </c>
      <c r="B2286" t="s">
        <v>20</v>
      </c>
      <c r="C2286" t="s">
        <v>31</v>
      </c>
      <c r="D2286" t="s">
        <v>22</v>
      </c>
      <c r="E2286" t="s">
        <v>23</v>
      </c>
      <c r="F2286" t="s">
        <v>5</v>
      </c>
      <c r="H2286" t="s">
        <v>24</v>
      </c>
      <c r="I2286">
        <v>1030083</v>
      </c>
      <c r="J2286">
        <v>1030412</v>
      </c>
      <c r="K2286" t="s">
        <v>42</v>
      </c>
      <c r="R2286" t="s">
        <v>2586</v>
      </c>
      <c r="S2286">
        <v>330</v>
      </c>
    </row>
    <row r="2287" spans="1:20" x14ac:dyDescent="0.3">
      <c r="A2287">
        <v>2286</v>
      </c>
      <c r="B2287" t="s">
        <v>28</v>
      </c>
      <c r="C2287" t="s">
        <v>33</v>
      </c>
      <c r="D2287" t="s">
        <v>22</v>
      </c>
      <c r="E2287" t="s">
        <v>23</v>
      </c>
      <c r="F2287" t="s">
        <v>5</v>
      </c>
      <c r="H2287" t="s">
        <v>24</v>
      </c>
      <c r="I2287">
        <v>1030083</v>
      </c>
      <c r="J2287">
        <v>1030412</v>
      </c>
      <c r="K2287" t="s">
        <v>42</v>
      </c>
      <c r="L2287" t="s">
        <v>2587</v>
      </c>
      <c r="O2287" t="s">
        <v>38</v>
      </c>
      <c r="R2287" t="s">
        <v>2586</v>
      </c>
      <c r="S2287">
        <v>330</v>
      </c>
      <c r="T2287">
        <v>109</v>
      </c>
    </row>
    <row r="2288" spans="1:20" x14ac:dyDescent="0.3">
      <c r="A2288">
        <v>2287</v>
      </c>
      <c r="B2288" t="s">
        <v>20</v>
      </c>
      <c r="C2288" t="s">
        <v>31</v>
      </c>
      <c r="D2288" t="s">
        <v>22</v>
      </c>
      <c r="E2288" t="s">
        <v>23</v>
      </c>
      <c r="F2288" t="s">
        <v>5</v>
      </c>
      <c r="H2288" t="s">
        <v>24</v>
      </c>
      <c r="I2288">
        <v>1030601</v>
      </c>
      <c r="J2288">
        <v>1032034</v>
      </c>
      <c r="K2288" t="s">
        <v>42</v>
      </c>
      <c r="R2288" t="s">
        <v>2588</v>
      </c>
      <c r="S2288">
        <v>1434</v>
      </c>
    </row>
    <row r="2289" spans="1:20" x14ac:dyDescent="0.3">
      <c r="A2289">
        <v>2288</v>
      </c>
      <c r="B2289" t="s">
        <v>28</v>
      </c>
      <c r="C2289" t="s">
        <v>33</v>
      </c>
      <c r="D2289" t="s">
        <v>22</v>
      </c>
      <c r="E2289" t="s">
        <v>23</v>
      </c>
      <c r="F2289" t="s">
        <v>5</v>
      </c>
      <c r="H2289" t="s">
        <v>24</v>
      </c>
      <c r="I2289">
        <v>1030601</v>
      </c>
      <c r="J2289">
        <v>1032034</v>
      </c>
      <c r="K2289" t="s">
        <v>42</v>
      </c>
      <c r="L2289" t="s">
        <v>2589</v>
      </c>
      <c r="O2289" t="s">
        <v>1614</v>
      </c>
      <c r="R2289" t="s">
        <v>2588</v>
      </c>
      <c r="S2289">
        <v>1434</v>
      </c>
      <c r="T2289">
        <v>477</v>
      </c>
    </row>
    <row r="2290" spans="1:20" x14ac:dyDescent="0.3">
      <c r="A2290">
        <v>2289</v>
      </c>
      <c r="B2290" t="s">
        <v>20</v>
      </c>
      <c r="C2290" t="s">
        <v>31</v>
      </c>
      <c r="D2290" t="s">
        <v>22</v>
      </c>
      <c r="E2290" t="s">
        <v>23</v>
      </c>
      <c r="F2290" t="s">
        <v>5</v>
      </c>
      <c r="H2290" t="s">
        <v>24</v>
      </c>
      <c r="I2290">
        <v>1032122</v>
      </c>
      <c r="J2290">
        <v>1032730</v>
      </c>
      <c r="K2290" t="s">
        <v>25</v>
      </c>
      <c r="R2290" t="s">
        <v>2590</v>
      </c>
      <c r="S2290">
        <v>609</v>
      </c>
    </row>
    <row r="2291" spans="1:20" x14ac:dyDescent="0.3">
      <c r="A2291">
        <v>2290</v>
      </c>
      <c r="B2291" t="s">
        <v>28</v>
      </c>
      <c r="C2291" t="s">
        <v>33</v>
      </c>
      <c r="D2291" t="s">
        <v>22</v>
      </c>
      <c r="E2291" t="s">
        <v>23</v>
      </c>
      <c r="F2291" t="s">
        <v>5</v>
      </c>
      <c r="H2291" t="s">
        <v>24</v>
      </c>
      <c r="I2291">
        <v>1032122</v>
      </c>
      <c r="J2291">
        <v>1032730</v>
      </c>
      <c r="K2291" t="s">
        <v>25</v>
      </c>
      <c r="L2291" t="s">
        <v>2591</v>
      </c>
      <c r="O2291" t="s">
        <v>1102</v>
      </c>
      <c r="R2291" t="s">
        <v>2590</v>
      </c>
      <c r="S2291">
        <v>609</v>
      </c>
      <c r="T2291">
        <v>202</v>
      </c>
    </row>
    <row r="2292" spans="1:20" x14ac:dyDescent="0.3">
      <c r="A2292">
        <v>2291</v>
      </c>
      <c r="B2292" t="s">
        <v>20</v>
      </c>
      <c r="C2292" t="s">
        <v>31</v>
      </c>
      <c r="D2292" t="s">
        <v>22</v>
      </c>
      <c r="E2292" t="s">
        <v>23</v>
      </c>
      <c r="F2292" t="s">
        <v>5</v>
      </c>
      <c r="H2292" t="s">
        <v>24</v>
      </c>
      <c r="I2292">
        <v>1032731</v>
      </c>
      <c r="J2292">
        <v>1033204</v>
      </c>
      <c r="K2292" t="s">
        <v>42</v>
      </c>
      <c r="R2292" t="s">
        <v>2592</v>
      </c>
      <c r="S2292">
        <v>474</v>
      </c>
    </row>
    <row r="2293" spans="1:20" x14ac:dyDescent="0.3">
      <c r="A2293">
        <v>2292</v>
      </c>
      <c r="B2293" t="s">
        <v>28</v>
      </c>
      <c r="C2293" t="s">
        <v>33</v>
      </c>
      <c r="D2293" t="s">
        <v>22</v>
      </c>
      <c r="E2293" t="s">
        <v>23</v>
      </c>
      <c r="F2293" t="s">
        <v>5</v>
      </c>
      <c r="H2293" t="s">
        <v>24</v>
      </c>
      <c r="I2293">
        <v>1032731</v>
      </c>
      <c r="J2293">
        <v>1033204</v>
      </c>
      <c r="K2293" t="s">
        <v>42</v>
      </c>
      <c r="L2293" t="s">
        <v>2593</v>
      </c>
      <c r="O2293" t="s">
        <v>2594</v>
      </c>
      <c r="R2293" t="s">
        <v>2592</v>
      </c>
      <c r="S2293">
        <v>474</v>
      </c>
      <c r="T2293">
        <v>157</v>
      </c>
    </row>
    <row r="2294" spans="1:20" x14ac:dyDescent="0.3">
      <c r="A2294">
        <v>2293</v>
      </c>
      <c r="B2294" t="s">
        <v>20</v>
      </c>
      <c r="C2294" t="s">
        <v>31</v>
      </c>
      <c r="D2294" t="s">
        <v>22</v>
      </c>
      <c r="E2294" t="s">
        <v>23</v>
      </c>
      <c r="F2294" t="s">
        <v>5</v>
      </c>
      <c r="H2294" t="s">
        <v>24</v>
      </c>
      <c r="I2294">
        <v>1033395</v>
      </c>
      <c r="J2294">
        <v>1034768</v>
      </c>
      <c r="K2294" t="s">
        <v>25</v>
      </c>
      <c r="R2294" t="s">
        <v>2595</v>
      </c>
      <c r="S2294">
        <v>1374</v>
      </c>
    </row>
    <row r="2295" spans="1:20" x14ac:dyDescent="0.3">
      <c r="A2295">
        <v>2294</v>
      </c>
      <c r="B2295" t="s">
        <v>28</v>
      </c>
      <c r="C2295" t="s">
        <v>33</v>
      </c>
      <c r="D2295" t="s">
        <v>22</v>
      </c>
      <c r="E2295" t="s">
        <v>23</v>
      </c>
      <c r="F2295" t="s">
        <v>5</v>
      </c>
      <c r="H2295" t="s">
        <v>24</v>
      </c>
      <c r="I2295">
        <v>1033395</v>
      </c>
      <c r="J2295">
        <v>1034768</v>
      </c>
      <c r="K2295" t="s">
        <v>25</v>
      </c>
      <c r="L2295" t="s">
        <v>2596</v>
      </c>
      <c r="O2295" t="s">
        <v>2597</v>
      </c>
      <c r="R2295" t="s">
        <v>2595</v>
      </c>
      <c r="S2295">
        <v>1374</v>
      </c>
      <c r="T2295">
        <v>457</v>
      </c>
    </row>
    <row r="2296" spans="1:20" x14ac:dyDescent="0.3">
      <c r="A2296">
        <v>2295</v>
      </c>
      <c r="B2296" t="s">
        <v>20</v>
      </c>
      <c r="C2296" t="s">
        <v>31</v>
      </c>
      <c r="D2296" t="s">
        <v>22</v>
      </c>
      <c r="E2296" t="s">
        <v>23</v>
      </c>
      <c r="F2296" t="s">
        <v>5</v>
      </c>
      <c r="H2296" t="s">
        <v>24</v>
      </c>
      <c r="I2296">
        <v>1034969</v>
      </c>
      <c r="J2296">
        <v>1035766</v>
      </c>
      <c r="K2296" t="s">
        <v>25</v>
      </c>
      <c r="R2296" t="s">
        <v>2598</v>
      </c>
      <c r="S2296">
        <v>798</v>
      </c>
    </row>
    <row r="2297" spans="1:20" x14ac:dyDescent="0.3">
      <c r="A2297">
        <v>2296</v>
      </c>
      <c r="B2297" t="s">
        <v>28</v>
      </c>
      <c r="C2297" t="s">
        <v>33</v>
      </c>
      <c r="D2297" t="s">
        <v>22</v>
      </c>
      <c r="E2297" t="s">
        <v>23</v>
      </c>
      <c r="F2297" t="s">
        <v>5</v>
      </c>
      <c r="H2297" t="s">
        <v>24</v>
      </c>
      <c r="I2297">
        <v>1034969</v>
      </c>
      <c r="J2297">
        <v>1035766</v>
      </c>
      <c r="K2297" t="s">
        <v>25</v>
      </c>
      <c r="L2297" t="s">
        <v>2599</v>
      </c>
      <c r="O2297" t="s">
        <v>41</v>
      </c>
      <c r="R2297" t="s">
        <v>2598</v>
      </c>
      <c r="S2297">
        <v>798</v>
      </c>
      <c r="T2297">
        <v>265</v>
      </c>
    </row>
    <row r="2298" spans="1:20" x14ac:dyDescent="0.3">
      <c r="A2298">
        <v>2297</v>
      </c>
      <c r="B2298" t="s">
        <v>20</v>
      </c>
      <c r="C2298" t="s">
        <v>31</v>
      </c>
      <c r="D2298" t="s">
        <v>22</v>
      </c>
      <c r="E2298" t="s">
        <v>23</v>
      </c>
      <c r="F2298" t="s">
        <v>5</v>
      </c>
      <c r="H2298" t="s">
        <v>24</v>
      </c>
      <c r="I2298">
        <v>1035767</v>
      </c>
      <c r="J2298">
        <v>1036264</v>
      </c>
      <c r="K2298" t="s">
        <v>25</v>
      </c>
      <c r="R2298" t="s">
        <v>2600</v>
      </c>
      <c r="S2298">
        <v>498</v>
      </c>
    </row>
    <row r="2299" spans="1:20" x14ac:dyDescent="0.3">
      <c r="A2299">
        <v>2298</v>
      </c>
      <c r="B2299" t="s">
        <v>28</v>
      </c>
      <c r="C2299" t="s">
        <v>33</v>
      </c>
      <c r="D2299" t="s">
        <v>22</v>
      </c>
      <c r="E2299" t="s">
        <v>23</v>
      </c>
      <c r="F2299" t="s">
        <v>5</v>
      </c>
      <c r="H2299" t="s">
        <v>24</v>
      </c>
      <c r="I2299">
        <v>1035767</v>
      </c>
      <c r="J2299">
        <v>1036264</v>
      </c>
      <c r="K2299" t="s">
        <v>25</v>
      </c>
      <c r="L2299" t="s">
        <v>2601</v>
      </c>
      <c r="O2299" t="s">
        <v>38</v>
      </c>
      <c r="R2299" t="s">
        <v>2600</v>
      </c>
      <c r="S2299">
        <v>498</v>
      </c>
      <c r="T2299">
        <v>165</v>
      </c>
    </row>
    <row r="2300" spans="1:20" x14ac:dyDescent="0.3">
      <c r="A2300">
        <v>2299</v>
      </c>
      <c r="B2300" t="s">
        <v>20</v>
      </c>
      <c r="C2300" t="s">
        <v>31</v>
      </c>
      <c r="D2300" t="s">
        <v>22</v>
      </c>
      <c r="E2300" t="s">
        <v>23</v>
      </c>
      <c r="F2300" t="s">
        <v>5</v>
      </c>
      <c r="H2300" t="s">
        <v>24</v>
      </c>
      <c r="I2300">
        <v>1036473</v>
      </c>
      <c r="J2300">
        <v>1037552</v>
      </c>
      <c r="K2300" t="s">
        <v>42</v>
      </c>
      <c r="R2300" t="s">
        <v>2602</v>
      </c>
      <c r="S2300">
        <v>1080</v>
      </c>
    </row>
    <row r="2301" spans="1:20" x14ac:dyDescent="0.3">
      <c r="A2301">
        <v>2300</v>
      </c>
      <c r="B2301" t="s">
        <v>28</v>
      </c>
      <c r="C2301" t="s">
        <v>33</v>
      </c>
      <c r="D2301" t="s">
        <v>22</v>
      </c>
      <c r="E2301" t="s">
        <v>23</v>
      </c>
      <c r="F2301" t="s">
        <v>5</v>
      </c>
      <c r="H2301" t="s">
        <v>24</v>
      </c>
      <c r="I2301">
        <v>1036473</v>
      </c>
      <c r="J2301">
        <v>1037552</v>
      </c>
      <c r="K2301" t="s">
        <v>42</v>
      </c>
      <c r="L2301" t="s">
        <v>2603</v>
      </c>
      <c r="O2301" t="s">
        <v>41</v>
      </c>
      <c r="R2301" t="s">
        <v>2602</v>
      </c>
      <c r="S2301">
        <v>1080</v>
      </c>
      <c r="T2301">
        <v>359</v>
      </c>
    </row>
    <row r="2302" spans="1:20" x14ac:dyDescent="0.3">
      <c r="A2302">
        <v>2301</v>
      </c>
      <c r="B2302" t="s">
        <v>20</v>
      </c>
      <c r="C2302" t="s">
        <v>31</v>
      </c>
      <c r="D2302" t="s">
        <v>22</v>
      </c>
      <c r="E2302" t="s">
        <v>23</v>
      </c>
      <c r="F2302" t="s">
        <v>5</v>
      </c>
      <c r="H2302" t="s">
        <v>24</v>
      </c>
      <c r="I2302">
        <v>1037810</v>
      </c>
      <c r="J2302">
        <v>1039195</v>
      </c>
      <c r="K2302" t="s">
        <v>42</v>
      </c>
      <c r="R2302" t="s">
        <v>2604</v>
      </c>
      <c r="S2302">
        <v>1386</v>
      </c>
    </row>
    <row r="2303" spans="1:20" x14ac:dyDescent="0.3">
      <c r="A2303">
        <v>2302</v>
      </c>
      <c r="B2303" t="s">
        <v>28</v>
      </c>
      <c r="C2303" t="s">
        <v>33</v>
      </c>
      <c r="D2303" t="s">
        <v>22</v>
      </c>
      <c r="E2303" t="s">
        <v>23</v>
      </c>
      <c r="F2303" t="s">
        <v>5</v>
      </c>
      <c r="H2303" t="s">
        <v>24</v>
      </c>
      <c r="I2303">
        <v>1037810</v>
      </c>
      <c r="J2303">
        <v>1039195</v>
      </c>
      <c r="K2303" t="s">
        <v>42</v>
      </c>
      <c r="L2303" t="s">
        <v>2605</v>
      </c>
      <c r="O2303" t="s">
        <v>41</v>
      </c>
      <c r="R2303" t="s">
        <v>2604</v>
      </c>
      <c r="S2303">
        <v>1386</v>
      </c>
      <c r="T2303">
        <v>461</v>
      </c>
    </row>
    <row r="2304" spans="1:20" x14ac:dyDescent="0.3">
      <c r="A2304">
        <v>2303</v>
      </c>
      <c r="B2304" t="s">
        <v>20</v>
      </c>
      <c r="C2304" t="s">
        <v>31</v>
      </c>
      <c r="D2304" t="s">
        <v>22</v>
      </c>
      <c r="E2304" t="s">
        <v>23</v>
      </c>
      <c r="F2304" t="s">
        <v>5</v>
      </c>
      <c r="H2304" t="s">
        <v>24</v>
      </c>
      <c r="I2304">
        <v>1039500</v>
      </c>
      <c r="J2304">
        <v>1039925</v>
      </c>
      <c r="K2304" t="s">
        <v>25</v>
      </c>
      <c r="R2304" t="s">
        <v>2606</v>
      </c>
      <c r="S2304">
        <v>426</v>
      </c>
    </row>
    <row r="2305" spans="1:21" x14ac:dyDescent="0.3">
      <c r="A2305">
        <v>2304</v>
      </c>
      <c r="B2305" t="s">
        <v>28</v>
      </c>
      <c r="C2305" t="s">
        <v>33</v>
      </c>
      <c r="D2305" t="s">
        <v>22</v>
      </c>
      <c r="E2305" t="s">
        <v>23</v>
      </c>
      <c r="F2305" t="s">
        <v>5</v>
      </c>
      <c r="H2305" t="s">
        <v>24</v>
      </c>
      <c r="I2305">
        <v>1039500</v>
      </c>
      <c r="J2305">
        <v>1039925</v>
      </c>
      <c r="K2305" t="s">
        <v>25</v>
      </c>
      <c r="L2305" t="s">
        <v>2607</v>
      </c>
      <c r="O2305" t="s">
        <v>41</v>
      </c>
      <c r="R2305" t="s">
        <v>2606</v>
      </c>
      <c r="S2305">
        <v>426</v>
      </c>
      <c r="T2305">
        <v>141</v>
      </c>
    </row>
    <row r="2306" spans="1:21" x14ac:dyDescent="0.3">
      <c r="A2306">
        <v>2305</v>
      </c>
      <c r="B2306" t="s">
        <v>20</v>
      </c>
      <c r="C2306" t="s">
        <v>31</v>
      </c>
      <c r="D2306" t="s">
        <v>22</v>
      </c>
      <c r="E2306" t="s">
        <v>23</v>
      </c>
      <c r="F2306" t="s">
        <v>5</v>
      </c>
      <c r="H2306" t="s">
        <v>24</v>
      </c>
      <c r="I2306">
        <v>1039922</v>
      </c>
      <c r="J2306">
        <v>1040296</v>
      </c>
      <c r="K2306" t="s">
        <v>25</v>
      </c>
      <c r="R2306" t="s">
        <v>2608</v>
      </c>
      <c r="S2306">
        <v>375</v>
      </c>
    </row>
    <row r="2307" spans="1:21" x14ac:dyDescent="0.3">
      <c r="A2307">
        <v>2306</v>
      </c>
      <c r="B2307" t="s">
        <v>28</v>
      </c>
      <c r="C2307" t="s">
        <v>33</v>
      </c>
      <c r="D2307" t="s">
        <v>22</v>
      </c>
      <c r="E2307" t="s">
        <v>23</v>
      </c>
      <c r="F2307" t="s">
        <v>5</v>
      </c>
      <c r="H2307" t="s">
        <v>24</v>
      </c>
      <c r="I2307">
        <v>1039922</v>
      </c>
      <c r="J2307">
        <v>1040296</v>
      </c>
      <c r="K2307" t="s">
        <v>25</v>
      </c>
      <c r="L2307" t="s">
        <v>2609</v>
      </c>
      <c r="O2307" t="s">
        <v>41</v>
      </c>
      <c r="R2307" t="s">
        <v>2608</v>
      </c>
      <c r="S2307">
        <v>375</v>
      </c>
      <c r="T2307">
        <v>124</v>
      </c>
    </row>
    <row r="2308" spans="1:21" x14ac:dyDescent="0.3">
      <c r="A2308">
        <v>2307</v>
      </c>
      <c r="B2308" t="s">
        <v>20</v>
      </c>
      <c r="C2308" t="s">
        <v>21</v>
      </c>
      <c r="D2308" t="s">
        <v>22</v>
      </c>
      <c r="E2308" t="s">
        <v>23</v>
      </c>
      <c r="F2308" t="s">
        <v>5</v>
      </c>
      <c r="H2308" t="s">
        <v>24</v>
      </c>
      <c r="I2308">
        <v>1040305</v>
      </c>
      <c r="J2308">
        <v>1041006</v>
      </c>
      <c r="K2308" t="s">
        <v>42</v>
      </c>
      <c r="R2308" t="s">
        <v>2610</v>
      </c>
      <c r="S2308">
        <v>702</v>
      </c>
      <c r="U2308" t="s">
        <v>27</v>
      </c>
    </row>
    <row r="2309" spans="1:21" x14ac:dyDescent="0.3">
      <c r="A2309">
        <v>2308</v>
      </c>
      <c r="B2309" t="s">
        <v>28</v>
      </c>
      <c r="C2309" t="s">
        <v>29</v>
      </c>
      <c r="D2309" t="s">
        <v>22</v>
      </c>
      <c r="E2309" t="s">
        <v>23</v>
      </c>
      <c r="F2309" t="s">
        <v>5</v>
      </c>
      <c r="H2309" t="s">
        <v>24</v>
      </c>
      <c r="I2309">
        <v>1040305</v>
      </c>
      <c r="J2309">
        <v>1041006</v>
      </c>
      <c r="K2309" t="s">
        <v>42</v>
      </c>
      <c r="O2309" t="s">
        <v>2611</v>
      </c>
      <c r="R2309" t="s">
        <v>2610</v>
      </c>
      <c r="S2309">
        <v>702</v>
      </c>
      <c r="U2309" t="s">
        <v>27</v>
      </c>
    </row>
    <row r="2310" spans="1:21" x14ac:dyDescent="0.3">
      <c r="A2310">
        <v>2309</v>
      </c>
      <c r="B2310" t="s">
        <v>20</v>
      </c>
      <c r="C2310" t="s">
        <v>31</v>
      </c>
      <c r="D2310" t="s">
        <v>22</v>
      </c>
      <c r="E2310" t="s">
        <v>23</v>
      </c>
      <c r="F2310" t="s">
        <v>5</v>
      </c>
      <c r="H2310" t="s">
        <v>24</v>
      </c>
      <c r="I2310">
        <v>1041162</v>
      </c>
      <c r="J2310">
        <v>1042466</v>
      </c>
      <c r="K2310" t="s">
        <v>42</v>
      </c>
      <c r="R2310" t="s">
        <v>2612</v>
      </c>
      <c r="S2310">
        <v>1305</v>
      </c>
    </row>
    <row r="2311" spans="1:21" x14ac:dyDescent="0.3">
      <c r="A2311">
        <v>2310</v>
      </c>
      <c r="B2311" t="s">
        <v>28</v>
      </c>
      <c r="C2311" t="s">
        <v>33</v>
      </c>
      <c r="D2311" t="s">
        <v>22</v>
      </c>
      <c r="E2311" t="s">
        <v>23</v>
      </c>
      <c r="F2311" t="s">
        <v>5</v>
      </c>
      <c r="H2311" t="s">
        <v>24</v>
      </c>
      <c r="I2311">
        <v>1041162</v>
      </c>
      <c r="J2311">
        <v>1042466</v>
      </c>
      <c r="K2311" t="s">
        <v>42</v>
      </c>
      <c r="L2311" t="s">
        <v>2613</v>
      </c>
      <c r="O2311" t="s">
        <v>328</v>
      </c>
      <c r="R2311" t="s">
        <v>2612</v>
      </c>
      <c r="S2311">
        <v>1305</v>
      </c>
      <c r="T2311">
        <v>434</v>
      </c>
    </row>
    <row r="2312" spans="1:21" x14ac:dyDescent="0.3">
      <c r="A2312">
        <v>2311</v>
      </c>
      <c r="B2312" t="s">
        <v>20</v>
      </c>
      <c r="C2312" t="s">
        <v>31</v>
      </c>
      <c r="D2312" t="s">
        <v>22</v>
      </c>
      <c r="E2312" t="s">
        <v>23</v>
      </c>
      <c r="F2312" t="s">
        <v>5</v>
      </c>
      <c r="H2312" t="s">
        <v>24</v>
      </c>
      <c r="I2312">
        <v>1042637</v>
      </c>
      <c r="J2312">
        <v>1044304</v>
      </c>
      <c r="K2312" t="s">
        <v>42</v>
      </c>
      <c r="R2312" t="s">
        <v>2614</v>
      </c>
      <c r="S2312">
        <v>1668</v>
      </c>
    </row>
    <row r="2313" spans="1:21" x14ac:dyDescent="0.3">
      <c r="A2313">
        <v>2312</v>
      </c>
      <c r="B2313" t="s">
        <v>28</v>
      </c>
      <c r="C2313" t="s">
        <v>33</v>
      </c>
      <c r="D2313" t="s">
        <v>22</v>
      </c>
      <c r="E2313" t="s">
        <v>23</v>
      </c>
      <c r="F2313" t="s">
        <v>5</v>
      </c>
      <c r="H2313" t="s">
        <v>24</v>
      </c>
      <c r="I2313">
        <v>1042637</v>
      </c>
      <c r="J2313">
        <v>1044304</v>
      </c>
      <c r="K2313" t="s">
        <v>42</v>
      </c>
      <c r="L2313" t="s">
        <v>2615</v>
      </c>
      <c r="O2313" t="s">
        <v>2616</v>
      </c>
      <c r="R2313" t="s">
        <v>2614</v>
      </c>
      <c r="S2313">
        <v>1668</v>
      </c>
      <c r="T2313">
        <v>555</v>
      </c>
    </row>
    <row r="2314" spans="1:21" x14ac:dyDescent="0.3">
      <c r="A2314">
        <v>2313</v>
      </c>
      <c r="B2314" t="s">
        <v>20</v>
      </c>
      <c r="C2314" t="s">
        <v>31</v>
      </c>
      <c r="D2314" t="s">
        <v>22</v>
      </c>
      <c r="E2314" t="s">
        <v>23</v>
      </c>
      <c r="F2314" t="s">
        <v>5</v>
      </c>
      <c r="H2314" t="s">
        <v>24</v>
      </c>
      <c r="I2314">
        <v>1044502</v>
      </c>
      <c r="J2314">
        <v>1045575</v>
      </c>
      <c r="K2314" t="s">
        <v>42</v>
      </c>
      <c r="R2314" t="s">
        <v>2617</v>
      </c>
      <c r="S2314">
        <v>1074</v>
      </c>
    </row>
    <row r="2315" spans="1:21" x14ac:dyDescent="0.3">
      <c r="A2315">
        <v>2314</v>
      </c>
      <c r="B2315" t="s">
        <v>28</v>
      </c>
      <c r="C2315" t="s">
        <v>33</v>
      </c>
      <c r="D2315" t="s">
        <v>22</v>
      </c>
      <c r="E2315" t="s">
        <v>23</v>
      </c>
      <c r="F2315" t="s">
        <v>5</v>
      </c>
      <c r="H2315" t="s">
        <v>24</v>
      </c>
      <c r="I2315">
        <v>1044502</v>
      </c>
      <c r="J2315">
        <v>1045575</v>
      </c>
      <c r="K2315" t="s">
        <v>42</v>
      </c>
      <c r="L2315" t="s">
        <v>2618</v>
      </c>
      <c r="O2315" t="s">
        <v>2619</v>
      </c>
      <c r="R2315" t="s">
        <v>2617</v>
      </c>
      <c r="S2315">
        <v>1074</v>
      </c>
      <c r="T2315">
        <v>357</v>
      </c>
    </row>
    <row r="2316" spans="1:21" x14ac:dyDescent="0.3">
      <c r="A2316">
        <v>2315</v>
      </c>
      <c r="B2316" t="s">
        <v>20</v>
      </c>
      <c r="C2316" t="s">
        <v>31</v>
      </c>
      <c r="D2316" t="s">
        <v>22</v>
      </c>
      <c r="E2316" t="s">
        <v>23</v>
      </c>
      <c r="F2316" t="s">
        <v>5</v>
      </c>
      <c r="H2316" t="s">
        <v>24</v>
      </c>
      <c r="I2316">
        <v>1046085</v>
      </c>
      <c r="J2316">
        <v>1047116</v>
      </c>
      <c r="K2316" t="s">
        <v>25</v>
      </c>
      <c r="R2316" t="s">
        <v>2620</v>
      </c>
      <c r="S2316">
        <v>1032</v>
      </c>
    </row>
    <row r="2317" spans="1:21" x14ac:dyDescent="0.3">
      <c r="A2317">
        <v>2316</v>
      </c>
      <c r="B2317" t="s">
        <v>28</v>
      </c>
      <c r="C2317" t="s">
        <v>33</v>
      </c>
      <c r="D2317" t="s">
        <v>22</v>
      </c>
      <c r="E2317" t="s">
        <v>23</v>
      </c>
      <c r="F2317" t="s">
        <v>5</v>
      </c>
      <c r="H2317" t="s">
        <v>24</v>
      </c>
      <c r="I2317">
        <v>1046085</v>
      </c>
      <c r="J2317">
        <v>1047116</v>
      </c>
      <c r="K2317" t="s">
        <v>25</v>
      </c>
      <c r="L2317" t="s">
        <v>2621</v>
      </c>
      <c r="O2317" t="s">
        <v>41</v>
      </c>
      <c r="R2317" t="s">
        <v>2620</v>
      </c>
      <c r="S2317">
        <v>1032</v>
      </c>
      <c r="T2317">
        <v>343</v>
      </c>
    </row>
    <row r="2318" spans="1:21" x14ac:dyDescent="0.3">
      <c r="A2318">
        <v>2317</v>
      </c>
      <c r="B2318" t="s">
        <v>20</v>
      </c>
      <c r="C2318" t="s">
        <v>21</v>
      </c>
      <c r="D2318" t="s">
        <v>22</v>
      </c>
      <c r="E2318" t="s">
        <v>23</v>
      </c>
      <c r="F2318" t="s">
        <v>5</v>
      </c>
      <c r="H2318" t="s">
        <v>24</v>
      </c>
      <c r="I2318">
        <v>1047577</v>
      </c>
      <c r="J2318">
        <v>1048543</v>
      </c>
      <c r="K2318" t="s">
        <v>42</v>
      </c>
      <c r="R2318" t="s">
        <v>2622</v>
      </c>
      <c r="S2318">
        <v>967</v>
      </c>
      <c r="U2318" t="s">
        <v>27</v>
      </c>
    </row>
    <row r="2319" spans="1:21" x14ac:dyDescent="0.3">
      <c r="A2319">
        <v>2318</v>
      </c>
      <c r="B2319" t="s">
        <v>28</v>
      </c>
      <c r="C2319" t="s">
        <v>29</v>
      </c>
      <c r="D2319" t="s">
        <v>22</v>
      </c>
      <c r="E2319" t="s">
        <v>23</v>
      </c>
      <c r="F2319" t="s">
        <v>5</v>
      </c>
      <c r="H2319" t="s">
        <v>24</v>
      </c>
      <c r="I2319">
        <v>1047577</v>
      </c>
      <c r="J2319">
        <v>1048543</v>
      </c>
      <c r="K2319" t="s">
        <v>42</v>
      </c>
      <c r="O2319" t="s">
        <v>2623</v>
      </c>
      <c r="R2319" t="s">
        <v>2622</v>
      </c>
      <c r="S2319">
        <v>967</v>
      </c>
      <c r="U2319" t="s">
        <v>27</v>
      </c>
    </row>
    <row r="2320" spans="1:21" x14ac:dyDescent="0.3">
      <c r="A2320">
        <v>2319</v>
      </c>
      <c r="B2320" t="s">
        <v>20</v>
      </c>
      <c r="C2320" t="s">
        <v>21</v>
      </c>
      <c r="D2320" t="s">
        <v>22</v>
      </c>
      <c r="E2320" t="s">
        <v>23</v>
      </c>
      <c r="F2320" t="s">
        <v>5</v>
      </c>
      <c r="H2320" t="s">
        <v>24</v>
      </c>
      <c r="I2320">
        <v>1048650</v>
      </c>
      <c r="J2320">
        <v>1049387</v>
      </c>
      <c r="K2320" t="s">
        <v>42</v>
      </c>
      <c r="R2320" t="s">
        <v>2624</v>
      </c>
      <c r="S2320">
        <v>738</v>
      </c>
      <c r="U2320" t="s">
        <v>27</v>
      </c>
    </row>
    <row r="2321" spans="1:21" x14ac:dyDescent="0.3">
      <c r="A2321">
        <v>2320</v>
      </c>
      <c r="B2321" t="s">
        <v>28</v>
      </c>
      <c r="C2321" t="s">
        <v>29</v>
      </c>
      <c r="D2321" t="s">
        <v>22</v>
      </c>
      <c r="E2321" t="s">
        <v>23</v>
      </c>
      <c r="F2321" t="s">
        <v>5</v>
      </c>
      <c r="H2321" t="s">
        <v>24</v>
      </c>
      <c r="I2321">
        <v>1048650</v>
      </c>
      <c r="J2321">
        <v>1049387</v>
      </c>
      <c r="K2321" t="s">
        <v>42</v>
      </c>
      <c r="O2321" t="s">
        <v>1182</v>
      </c>
      <c r="R2321" t="s">
        <v>2624</v>
      </c>
      <c r="S2321">
        <v>738</v>
      </c>
      <c r="U2321" t="s">
        <v>27</v>
      </c>
    </row>
    <row r="2322" spans="1:21" x14ac:dyDescent="0.3">
      <c r="A2322">
        <v>2321</v>
      </c>
      <c r="B2322" t="s">
        <v>20</v>
      </c>
      <c r="C2322" t="s">
        <v>31</v>
      </c>
      <c r="D2322" t="s">
        <v>22</v>
      </c>
      <c r="E2322" t="s">
        <v>23</v>
      </c>
      <c r="F2322" t="s">
        <v>5</v>
      </c>
      <c r="H2322" t="s">
        <v>24</v>
      </c>
      <c r="I2322">
        <v>1049404</v>
      </c>
      <c r="J2322">
        <v>1050201</v>
      </c>
      <c r="K2322" t="s">
        <v>42</v>
      </c>
      <c r="R2322" t="s">
        <v>2625</v>
      </c>
      <c r="S2322">
        <v>798</v>
      </c>
    </row>
    <row r="2323" spans="1:21" x14ac:dyDescent="0.3">
      <c r="A2323">
        <v>2322</v>
      </c>
      <c r="B2323" t="s">
        <v>28</v>
      </c>
      <c r="C2323" t="s">
        <v>33</v>
      </c>
      <c r="D2323" t="s">
        <v>22</v>
      </c>
      <c r="E2323" t="s">
        <v>23</v>
      </c>
      <c r="F2323" t="s">
        <v>5</v>
      </c>
      <c r="H2323" t="s">
        <v>24</v>
      </c>
      <c r="I2323">
        <v>1049404</v>
      </c>
      <c r="J2323">
        <v>1050201</v>
      </c>
      <c r="K2323" t="s">
        <v>42</v>
      </c>
      <c r="L2323" t="s">
        <v>2626</v>
      </c>
      <c r="O2323" t="s">
        <v>41</v>
      </c>
      <c r="R2323" t="s">
        <v>2625</v>
      </c>
      <c r="S2323">
        <v>798</v>
      </c>
      <c r="T2323">
        <v>265</v>
      </c>
    </row>
    <row r="2324" spans="1:21" x14ac:dyDescent="0.3">
      <c r="A2324">
        <v>2323</v>
      </c>
      <c r="B2324" t="s">
        <v>20</v>
      </c>
      <c r="C2324" t="s">
        <v>31</v>
      </c>
      <c r="D2324" t="s">
        <v>22</v>
      </c>
      <c r="E2324" t="s">
        <v>23</v>
      </c>
      <c r="F2324" t="s">
        <v>5</v>
      </c>
      <c r="H2324" t="s">
        <v>24</v>
      </c>
      <c r="I2324">
        <v>1050161</v>
      </c>
      <c r="J2324">
        <v>1050424</v>
      </c>
      <c r="K2324" t="s">
        <v>42</v>
      </c>
      <c r="R2324" t="s">
        <v>2627</v>
      </c>
      <c r="S2324">
        <v>264</v>
      </c>
    </row>
    <row r="2325" spans="1:21" x14ac:dyDescent="0.3">
      <c r="A2325">
        <v>2324</v>
      </c>
      <c r="B2325" t="s">
        <v>28</v>
      </c>
      <c r="C2325" t="s">
        <v>33</v>
      </c>
      <c r="D2325" t="s">
        <v>22</v>
      </c>
      <c r="E2325" t="s">
        <v>23</v>
      </c>
      <c r="F2325" t="s">
        <v>5</v>
      </c>
      <c r="H2325" t="s">
        <v>24</v>
      </c>
      <c r="I2325">
        <v>1050161</v>
      </c>
      <c r="J2325">
        <v>1050424</v>
      </c>
      <c r="K2325" t="s">
        <v>42</v>
      </c>
      <c r="L2325" t="s">
        <v>2628</v>
      </c>
      <c r="O2325" t="s">
        <v>38</v>
      </c>
      <c r="R2325" t="s">
        <v>2627</v>
      </c>
      <c r="S2325">
        <v>264</v>
      </c>
      <c r="T2325">
        <v>87</v>
      </c>
    </row>
    <row r="2326" spans="1:21" x14ac:dyDescent="0.3">
      <c r="A2326">
        <v>2325</v>
      </c>
      <c r="B2326" t="s">
        <v>20</v>
      </c>
      <c r="C2326" t="s">
        <v>31</v>
      </c>
      <c r="D2326" t="s">
        <v>22</v>
      </c>
      <c r="E2326" t="s">
        <v>23</v>
      </c>
      <c r="F2326" t="s">
        <v>5</v>
      </c>
      <c r="H2326" t="s">
        <v>24</v>
      </c>
      <c r="I2326">
        <v>1050591</v>
      </c>
      <c r="J2326">
        <v>1051670</v>
      </c>
      <c r="K2326" t="s">
        <v>42</v>
      </c>
      <c r="R2326" t="s">
        <v>2629</v>
      </c>
      <c r="S2326">
        <v>1080</v>
      </c>
    </row>
    <row r="2327" spans="1:21" x14ac:dyDescent="0.3">
      <c r="A2327">
        <v>2326</v>
      </c>
      <c r="B2327" t="s">
        <v>28</v>
      </c>
      <c r="C2327" t="s">
        <v>33</v>
      </c>
      <c r="D2327" t="s">
        <v>22</v>
      </c>
      <c r="E2327" t="s">
        <v>23</v>
      </c>
      <c r="F2327" t="s">
        <v>5</v>
      </c>
      <c r="H2327" t="s">
        <v>24</v>
      </c>
      <c r="I2327">
        <v>1050591</v>
      </c>
      <c r="J2327">
        <v>1051670</v>
      </c>
      <c r="K2327" t="s">
        <v>42</v>
      </c>
      <c r="L2327" t="s">
        <v>2630</v>
      </c>
      <c r="O2327" t="s">
        <v>41</v>
      </c>
      <c r="R2327" t="s">
        <v>2629</v>
      </c>
      <c r="S2327">
        <v>1080</v>
      </c>
      <c r="T2327">
        <v>359</v>
      </c>
    </row>
    <row r="2328" spans="1:21" x14ac:dyDescent="0.3">
      <c r="A2328">
        <v>2327</v>
      </c>
      <c r="B2328" t="s">
        <v>20</v>
      </c>
      <c r="C2328" t="s">
        <v>31</v>
      </c>
      <c r="D2328" t="s">
        <v>22</v>
      </c>
      <c r="E2328" t="s">
        <v>23</v>
      </c>
      <c r="F2328" t="s">
        <v>5</v>
      </c>
      <c r="H2328" t="s">
        <v>24</v>
      </c>
      <c r="I2328">
        <v>1052013</v>
      </c>
      <c r="J2328">
        <v>1052744</v>
      </c>
      <c r="K2328" t="s">
        <v>42</v>
      </c>
      <c r="R2328" t="s">
        <v>2631</v>
      </c>
      <c r="S2328">
        <v>732</v>
      </c>
    </row>
    <row r="2329" spans="1:21" x14ac:dyDescent="0.3">
      <c r="A2329">
        <v>2328</v>
      </c>
      <c r="B2329" t="s">
        <v>28</v>
      </c>
      <c r="C2329" t="s">
        <v>33</v>
      </c>
      <c r="D2329" t="s">
        <v>22</v>
      </c>
      <c r="E2329" t="s">
        <v>23</v>
      </c>
      <c r="F2329" t="s">
        <v>5</v>
      </c>
      <c r="H2329" t="s">
        <v>24</v>
      </c>
      <c r="I2329">
        <v>1052013</v>
      </c>
      <c r="J2329">
        <v>1052744</v>
      </c>
      <c r="K2329" t="s">
        <v>42</v>
      </c>
      <c r="L2329" t="s">
        <v>2632</v>
      </c>
      <c r="O2329" t="s">
        <v>38</v>
      </c>
      <c r="R2329" t="s">
        <v>2631</v>
      </c>
      <c r="S2329">
        <v>732</v>
      </c>
      <c r="T2329">
        <v>243</v>
      </c>
    </row>
    <row r="2330" spans="1:21" x14ac:dyDescent="0.3">
      <c r="A2330">
        <v>2329</v>
      </c>
      <c r="B2330" t="s">
        <v>20</v>
      </c>
      <c r="C2330" t="s">
        <v>31</v>
      </c>
      <c r="D2330" t="s">
        <v>22</v>
      </c>
      <c r="E2330" t="s">
        <v>23</v>
      </c>
      <c r="F2330" t="s">
        <v>5</v>
      </c>
      <c r="H2330" t="s">
        <v>24</v>
      </c>
      <c r="I2330">
        <v>1052876</v>
      </c>
      <c r="J2330">
        <v>1054261</v>
      </c>
      <c r="K2330" t="s">
        <v>42</v>
      </c>
      <c r="R2330" t="s">
        <v>2633</v>
      </c>
      <c r="S2330">
        <v>1386</v>
      </c>
    </row>
    <row r="2331" spans="1:21" x14ac:dyDescent="0.3">
      <c r="A2331">
        <v>2330</v>
      </c>
      <c r="B2331" t="s">
        <v>28</v>
      </c>
      <c r="C2331" t="s">
        <v>33</v>
      </c>
      <c r="D2331" t="s">
        <v>22</v>
      </c>
      <c r="E2331" t="s">
        <v>23</v>
      </c>
      <c r="F2331" t="s">
        <v>5</v>
      </c>
      <c r="H2331" t="s">
        <v>24</v>
      </c>
      <c r="I2331">
        <v>1052876</v>
      </c>
      <c r="J2331">
        <v>1054261</v>
      </c>
      <c r="K2331" t="s">
        <v>42</v>
      </c>
      <c r="L2331" t="s">
        <v>2634</v>
      </c>
      <c r="O2331" t="s">
        <v>41</v>
      </c>
      <c r="R2331" t="s">
        <v>2633</v>
      </c>
      <c r="S2331">
        <v>1386</v>
      </c>
      <c r="T2331">
        <v>461</v>
      </c>
    </row>
    <row r="2332" spans="1:21" x14ac:dyDescent="0.3">
      <c r="A2332">
        <v>2331</v>
      </c>
      <c r="B2332" t="s">
        <v>20</v>
      </c>
      <c r="C2332" t="s">
        <v>31</v>
      </c>
      <c r="D2332" t="s">
        <v>22</v>
      </c>
      <c r="E2332" t="s">
        <v>23</v>
      </c>
      <c r="F2332" t="s">
        <v>5</v>
      </c>
      <c r="H2332" t="s">
        <v>24</v>
      </c>
      <c r="I2332">
        <v>1054312</v>
      </c>
      <c r="J2332">
        <v>1055979</v>
      </c>
      <c r="K2332" t="s">
        <v>42</v>
      </c>
      <c r="R2332" t="s">
        <v>2635</v>
      </c>
      <c r="S2332">
        <v>1668</v>
      </c>
    </row>
    <row r="2333" spans="1:21" x14ac:dyDescent="0.3">
      <c r="A2333">
        <v>2332</v>
      </c>
      <c r="B2333" t="s">
        <v>28</v>
      </c>
      <c r="C2333" t="s">
        <v>33</v>
      </c>
      <c r="D2333" t="s">
        <v>22</v>
      </c>
      <c r="E2333" t="s">
        <v>23</v>
      </c>
      <c r="F2333" t="s">
        <v>5</v>
      </c>
      <c r="H2333" t="s">
        <v>24</v>
      </c>
      <c r="I2333">
        <v>1054312</v>
      </c>
      <c r="J2333">
        <v>1055979</v>
      </c>
      <c r="K2333" t="s">
        <v>42</v>
      </c>
      <c r="L2333" t="s">
        <v>2636</v>
      </c>
      <c r="O2333" t="s">
        <v>38</v>
      </c>
      <c r="R2333" t="s">
        <v>2635</v>
      </c>
      <c r="S2333">
        <v>1668</v>
      </c>
      <c r="T2333">
        <v>555</v>
      </c>
    </row>
    <row r="2334" spans="1:21" x14ac:dyDescent="0.3">
      <c r="A2334">
        <v>2333</v>
      </c>
      <c r="B2334" t="s">
        <v>20</v>
      </c>
      <c r="C2334" t="s">
        <v>31</v>
      </c>
      <c r="D2334" t="s">
        <v>22</v>
      </c>
      <c r="E2334" t="s">
        <v>23</v>
      </c>
      <c r="F2334" t="s">
        <v>5</v>
      </c>
      <c r="H2334" t="s">
        <v>24</v>
      </c>
      <c r="I2334">
        <v>1056031</v>
      </c>
      <c r="J2334">
        <v>1056504</v>
      </c>
      <c r="K2334" t="s">
        <v>42</v>
      </c>
      <c r="R2334" t="s">
        <v>2637</v>
      </c>
      <c r="S2334">
        <v>474</v>
      </c>
    </row>
    <row r="2335" spans="1:21" x14ac:dyDescent="0.3">
      <c r="A2335">
        <v>2334</v>
      </c>
      <c r="B2335" t="s">
        <v>28</v>
      </c>
      <c r="C2335" t="s">
        <v>33</v>
      </c>
      <c r="D2335" t="s">
        <v>22</v>
      </c>
      <c r="E2335" t="s">
        <v>23</v>
      </c>
      <c r="F2335" t="s">
        <v>5</v>
      </c>
      <c r="H2335" t="s">
        <v>24</v>
      </c>
      <c r="I2335">
        <v>1056031</v>
      </c>
      <c r="J2335">
        <v>1056504</v>
      </c>
      <c r="K2335" t="s">
        <v>42</v>
      </c>
      <c r="L2335" t="s">
        <v>2638</v>
      </c>
      <c r="O2335" t="s">
        <v>41</v>
      </c>
      <c r="R2335" t="s">
        <v>2637</v>
      </c>
      <c r="S2335">
        <v>474</v>
      </c>
      <c r="T2335">
        <v>157</v>
      </c>
    </row>
    <row r="2336" spans="1:21" x14ac:dyDescent="0.3">
      <c r="A2336">
        <v>2335</v>
      </c>
      <c r="B2336" t="s">
        <v>20</v>
      </c>
      <c r="C2336" t="s">
        <v>31</v>
      </c>
      <c r="D2336" t="s">
        <v>22</v>
      </c>
      <c r="E2336" t="s">
        <v>23</v>
      </c>
      <c r="F2336" t="s">
        <v>5</v>
      </c>
      <c r="H2336" t="s">
        <v>24</v>
      </c>
      <c r="I2336">
        <v>1056569</v>
      </c>
      <c r="J2336">
        <v>1056979</v>
      </c>
      <c r="K2336" t="s">
        <v>42</v>
      </c>
      <c r="R2336" t="s">
        <v>2639</v>
      </c>
      <c r="S2336">
        <v>411</v>
      </c>
    </row>
    <row r="2337" spans="1:21" x14ac:dyDescent="0.3">
      <c r="A2337">
        <v>2336</v>
      </c>
      <c r="B2337" t="s">
        <v>28</v>
      </c>
      <c r="C2337" t="s">
        <v>33</v>
      </c>
      <c r="D2337" t="s">
        <v>22</v>
      </c>
      <c r="E2337" t="s">
        <v>23</v>
      </c>
      <c r="F2337" t="s">
        <v>5</v>
      </c>
      <c r="H2337" t="s">
        <v>24</v>
      </c>
      <c r="I2337">
        <v>1056569</v>
      </c>
      <c r="J2337">
        <v>1056979</v>
      </c>
      <c r="K2337" t="s">
        <v>42</v>
      </c>
      <c r="L2337" t="s">
        <v>2640</v>
      </c>
      <c r="O2337" t="s">
        <v>41</v>
      </c>
      <c r="R2337" t="s">
        <v>2639</v>
      </c>
      <c r="S2337">
        <v>411</v>
      </c>
      <c r="T2337">
        <v>136</v>
      </c>
    </row>
    <row r="2338" spans="1:21" x14ac:dyDescent="0.3">
      <c r="A2338">
        <v>2337</v>
      </c>
      <c r="B2338" t="s">
        <v>20</v>
      </c>
      <c r="C2338" t="s">
        <v>21</v>
      </c>
      <c r="D2338" t="s">
        <v>22</v>
      </c>
      <c r="E2338" t="s">
        <v>23</v>
      </c>
      <c r="F2338" t="s">
        <v>5</v>
      </c>
      <c r="H2338" t="s">
        <v>24</v>
      </c>
      <c r="I2338">
        <v>1057343</v>
      </c>
      <c r="J2338">
        <v>1058027</v>
      </c>
      <c r="K2338" t="s">
        <v>42</v>
      </c>
      <c r="R2338" t="s">
        <v>2641</v>
      </c>
      <c r="S2338">
        <v>685</v>
      </c>
      <c r="U2338" t="s">
        <v>27</v>
      </c>
    </row>
    <row r="2339" spans="1:21" x14ac:dyDescent="0.3">
      <c r="A2339">
        <v>2338</v>
      </c>
      <c r="B2339" t="s">
        <v>28</v>
      </c>
      <c r="C2339" t="s">
        <v>29</v>
      </c>
      <c r="D2339" t="s">
        <v>22</v>
      </c>
      <c r="E2339" t="s">
        <v>23</v>
      </c>
      <c r="F2339" t="s">
        <v>5</v>
      </c>
      <c r="H2339" t="s">
        <v>24</v>
      </c>
      <c r="I2339">
        <v>1057343</v>
      </c>
      <c r="J2339">
        <v>1058027</v>
      </c>
      <c r="K2339" t="s">
        <v>42</v>
      </c>
      <c r="O2339" t="s">
        <v>38</v>
      </c>
      <c r="R2339" t="s">
        <v>2641</v>
      </c>
      <c r="S2339">
        <v>685</v>
      </c>
      <c r="U2339" t="s">
        <v>27</v>
      </c>
    </row>
    <row r="2340" spans="1:21" x14ac:dyDescent="0.3">
      <c r="A2340">
        <v>2339</v>
      </c>
      <c r="B2340" t="s">
        <v>20</v>
      </c>
      <c r="C2340" t="s">
        <v>31</v>
      </c>
      <c r="D2340" t="s">
        <v>22</v>
      </c>
      <c r="E2340" t="s">
        <v>23</v>
      </c>
      <c r="F2340" t="s">
        <v>5</v>
      </c>
      <c r="H2340" t="s">
        <v>24</v>
      </c>
      <c r="I2340">
        <v>1058027</v>
      </c>
      <c r="J2340">
        <v>1059289</v>
      </c>
      <c r="K2340" t="s">
        <v>42</v>
      </c>
      <c r="R2340" t="s">
        <v>2642</v>
      </c>
      <c r="S2340">
        <v>1263</v>
      </c>
    </row>
    <row r="2341" spans="1:21" x14ac:dyDescent="0.3">
      <c r="A2341">
        <v>2340</v>
      </c>
      <c r="B2341" t="s">
        <v>28</v>
      </c>
      <c r="C2341" t="s">
        <v>33</v>
      </c>
      <c r="D2341" t="s">
        <v>22</v>
      </c>
      <c r="E2341" t="s">
        <v>23</v>
      </c>
      <c r="F2341" t="s">
        <v>5</v>
      </c>
      <c r="H2341" t="s">
        <v>24</v>
      </c>
      <c r="I2341">
        <v>1058027</v>
      </c>
      <c r="J2341">
        <v>1059289</v>
      </c>
      <c r="K2341" t="s">
        <v>42</v>
      </c>
      <c r="L2341" t="s">
        <v>2643</v>
      </c>
      <c r="O2341" t="s">
        <v>437</v>
      </c>
      <c r="R2341" t="s">
        <v>2642</v>
      </c>
      <c r="S2341">
        <v>1263</v>
      </c>
      <c r="T2341">
        <v>420</v>
      </c>
    </row>
    <row r="2342" spans="1:21" x14ac:dyDescent="0.3">
      <c r="A2342">
        <v>2341</v>
      </c>
      <c r="B2342" t="s">
        <v>20</v>
      </c>
      <c r="C2342" t="s">
        <v>31</v>
      </c>
      <c r="D2342" t="s">
        <v>22</v>
      </c>
      <c r="E2342" t="s">
        <v>23</v>
      </c>
      <c r="F2342" t="s">
        <v>5</v>
      </c>
      <c r="H2342" t="s">
        <v>24</v>
      </c>
      <c r="I2342">
        <v>1059421</v>
      </c>
      <c r="J2342">
        <v>1059714</v>
      </c>
      <c r="K2342" t="s">
        <v>42</v>
      </c>
      <c r="R2342" t="s">
        <v>2644</v>
      </c>
      <c r="S2342">
        <v>294</v>
      </c>
    </row>
    <row r="2343" spans="1:21" x14ac:dyDescent="0.3">
      <c r="A2343">
        <v>2342</v>
      </c>
      <c r="B2343" t="s">
        <v>28</v>
      </c>
      <c r="C2343" t="s">
        <v>33</v>
      </c>
      <c r="D2343" t="s">
        <v>22</v>
      </c>
      <c r="E2343" t="s">
        <v>23</v>
      </c>
      <c r="F2343" t="s">
        <v>5</v>
      </c>
      <c r="H2343" t="s">
        <v>24</v>
      </c>
      <c r="I2343">
        <v>1059421</v>
      </c>
      <c r="J2343">
        <v>1059714</v>
      </c>
      <c r="K2343" t="s">
        <v>42</v>
      </c>
      <c r="L2343" t="s">
        <v>2645</v>
      </c>
      <c r="O2343" t="s">
        <v>2646</v>
      </c>
      <c r="R2343" t="s">
        <v>2644</v>
      </c>
      <c r="S2343">
        <v>294</v>
      </c>
      <c r="T2343">
        <v>97</v>
      </c>
    </row>
    <row r="2344" spans="1:21" x14ac:dyDescent="0.3">
      <c r="A2344">
        <v>2343</v>
      </c>
      <c r="B2344" t="s">
        <v>20</v>
      </c>
      <c r="C2344" t="s">
        <v>31</v>
      </c>
      <c r="D2344" t="s">
        <v>22</v>
      </c>
      <c r="E2344" t="s">
        <v>23</v>
      </c>
      <c r="F2344" t="s">
        <v>5</v>
      </c>
      <c r="H2344" t="s">
        <v>24</v>
      </c>
      <c r="I2344">
        <v>1059711</v>
      </c>
      <c r="J2344">
        <v>1059971</v>
      </c>
      <c r="K2344" t="s">
        <v>42</v>
      </c>
      <c r="R2344" t="s">
        <v>2647</v>
      </c>
      <c r="S2344">
        <v>261</v>
      </c>
    </row>
    <row r="2345" spans="1:21" x14ac:dyDescent="0.3">
      <c r="A2345">
        <v>2344</v>
      </c>
      <c r="B2345" t="s">
        <v>28</v>
      </c>
      <c r="C2345" t="s">
        <v>33</v>
      </c>
      <c r="D2345" t="s">
        <v>22</v>
      </c>
      <c r="E2345" t="s">
        <v>23</v>
      </c>
      <c r="F2345" t="s">
        <v>5</v>
      </c>
      <c r="H2345" t="s">
        <v>24</v>
      </c>
      <c r="I2345">
        <v>1059711</v>
      </c>
      <c r="J2345">
        <v>1059971</v>
      </c>
      <c r="K2345" t="s">
        <v>42</v>
      </c>
      <c r="L2345" t="s">
        <v>2648</v>
      </c>
      <c r="O2345" t="s">
        <v>2649</v>
      </c>
      <c r="R2345" t="s">
        <v>2647</v>
      </c>
      <c r="S2345">
        <v>261</v>
      </c>
      <c r="T2345">
        <v>86</v>
      </c>
    </row>
    <row r="2346" spans="1:21" x14ac:dyDescent="0.3">
      <c r="A2346">
        <v>2345</v>
      </c>
      <c r="B2346" t="s">
        <v>20</v>
      </c>
      <c r="C2346" t="s">
        <v>31</v>
      </c>
      <c r="D2346" t="s">
        <v>22</v>
      </c>
      <c r="E2346" t="s">
        <v>23</v>
      </c>
      <c r="F2346" t="s">
        <v>5</v>
      </c>
      <c r="H2346" t="s">
        <v>24</v>
      </c>
      <c r="I2346">
        <v>1060121</v>
      </c>
      <c r="J2346">
        <v>1060426</v>
      </c>
      <c r="K2346" t="s">
        <v>42</v>
      </c>
      <c r="R2346" t="s">
        <v>2650</v>
      </c>
      <c r="S2346">
        <v>306</v>
      </c>
    </row>
    <row r="2347" spans="1:21" x14ac:dyDescent="0.3">
      <c r="A2347">
        <v>2346</v>
      </c>
      <c r="B2347" t="s">
        <v>28</v>
      </c>
      <c r="C2347" t="s">
        <v>33</v>
      </c>
      <c r="D2347" t="s">
        <v>22</v>
      </c>
      <c r="E2347" t="s">
        <v>23</v>
      </c>
      <c r="F2347" t="s">
        <v>5</v>
      </c>
      <c r="H2347" t="s">
        <v>24</v>
      </c>
      <c r="I2347">
        <v>1060121</v>
      </c>
      <c r="J2347">
        <v>1060426</v>
      </c>
      <c r="K2347" t="s">
        <v>42</v>
      </c>
      <c r="L2347" t="s">
        <v>2651</v>
      </c>
      <c r="O2347" t="s">
        <v>2652</v>
      </c>
      <c r="R2347" t="s">
        <v>2650</v>
      </c>
      <c r="S2347">
        <v>306</v>
      </c>
      <c r="T2347">
        <v>101</v>
      </c>
    </row>
    <row r="2348" spans="1:21" x14ac:dyDescent="0.3">
      <c r="A2348">
        <v>2347</v>
      </c>
      <c r="B2348" t="s">
        <v>20</v>
      </c>
      <c r="C2348" t="s">
        <v>31</v>
      </c>
      <c r="D2348" t="s">
        <v>22</v>
      </c>
      <c r="E2348" t="s">
        <v>23</v>
      </c>
      <c r="F2348" t="s">
        <v>5</v>
      </c>
      <c r="H2348" t="s">
        <v>24</v>
      </c>
      <c r="I2348">
        <v>1060822</v>
      </c>
      <c r="J2348">
        <v>1061226</v>
      </c>
      <c r="K2348" t="s">
        <v>42</v>
      </c>
      <c r="R2348" t="s">
        <v>2653</v>
      </c>
      <c r="S2348">
        <v>405</v>
      </c>
    </row>
    <row r="2349" spans="1:21" x14ac:dyDescent="0.3">
      <c r="A2349">
        <v>2348</v>
      </c>
      <c r="B2349" t="s">
        <v>28</v>
      </c>
      <c r="C2349" t="s">
        <v>33</v>
      </c>
      <c r="D2349" t="s">
        <v>22</v>
      </c>
      <c r="E2349" t="s">
        <v>23</v>
      </c>
      <c r="F2349" t="s">
        <v>5</v>
      </c>
      <c r="H2349" t="s">
        <v>24</v>
      </c>
      <c r="I2349">
        <v>1060822</v>
      </c>
      <c r="J2349">
        <v>1061226</v>
      </c>
      <c r="K2349" t="s">
        <v>42</v>
      </c>
      <c r="L2349" t="s">
        <v>2654</v>
      </c>
      <c r="O2349" t="s">
        <v>2655</v>
      </c>
      <c r="R2349" t="s">
        <v>2653</v>
      </c>
      <c r="S2349">
        <v>405</v>
      </c>
      <c r="T2349">
        <v>134</v>
      </c>
    </row>
    <row r="2350" spans="1:21" x14ac:dyDescent="0.3">
      <c r="A2350">
        <v>2349</v>
      </c>
      <c r="B2350" t="s">
        <v>20</v>
      </c>
      <c r="C2350" t="s">
        <v>31</v>
      </c>
      <c r="D2350" t="s">
        <v>22</v>
      </c>
      <c r="E2350" t="s">
        <v>23</v>
      </c>
      <c r="F2350" t="s">
        <v>5</v>
      </c>
      <c r="H2350" t="s">
        <v>24</v>
      </c>
      <c r="I2350">
        <v>1061226</v>
      </c>
      <c r="J2350">
        <v>1061450</v>
      </c>
      <c r="K2350" t="s">
        <v>42</v>
      </c>
      <c r="R2350" t="s">
        <v>2656</v>
      </c>
      <c r="S2350">
        <v>225</v>
      </c>
    </row>
    <row r="2351" spans="1:21" x14ac:dyDescent="0.3">
      <c r="A2351">
        <v>2350</v>
      </c>
      <c r="B2351" t="s">
        <v>28</v>
      </c>
      <c r="C2351" t="s">
        <v>33</v>
      </c>
      <c r="D2351" t="s">
        <v>22</v>
      </c>
      <c r="E2351" t="s">
        <v>23</v>
      </c>
      <c r="F2351" t="s">
        <v>5</v>
      </c>
      <c r="H2351" t="s">
        <v>24</v>
      </c>
      <c r="I2351">
        <v>1061226</v>
      </c>
      <c r="J2351">
        <v>1061450</v>
      </c>
      <c r="K2351" t="s">
        <v>42</v>
      </c>
      <c r="L2351" t="s">
        <v>2657</v>
      </c>
      <c r="O2351" t="s">
        <v>2658</v>
      </c>
      <c r="R2351" t="s">
        <v>2656</v>
      </c>
      <c r="S2351">
        <v>225</v>
      </c>
      <c r="T2351">
        <v>74</v>
      </c>
    </row>
    <row r="2352" spans="1:21" x14ac:dyDescent="0.3">
      <c r="A2352">
        <v>2351</v>
      </c>
      <c r="B2352" t="s">
        <v>20</v>
      </c>
      <c r="C2352" t="s">
        <v>31</v>
      </c>
      <c r="D2352" t="s">
        <v>22</v>
      </c>
      <c r="E2352" t="s">
        <v>23</v>
      </c>
      <c r="F2352" t="s">
        <v>5</v>
      </c>
      <c r="H2352" t="s">
        <v>24</v>
      </c>
      <c r="I2352">
        <v>1061556</v>
      </c>
      <c r="J2352">
        <v>1062989</v>
      </c>
      <c r="K2352" t="s">
        <v>42</v>
      </c>
      <c r="R2352" t="s">
        <v>2659</v>
      </c>
      <c r="S2352">
        <v>1434</v>
      </c>
    </row>
    <row r="2353" spans="1:21" x14ac:dyDescent="0.3">
      <c r="A2353">
        <v>2352</v>
      </c>
      <c r="B2353" t="s">
        <v>28</v>
      </c>
      <c r="C2353" t="s">
        <v>33</v>
      </c>
      <c r="D2353" t="s">
        <v>22</v>
      </c>
      <c r="E2353" t="s">
        <v>23</v>
      </c>
      <c r="F2353" t="s">
        <v>5</v>
      </c>
      <c r="H2353" t="s">
        <v>24</v>
      </c>
      <c r="I2353">
        <v>1061556</v>
      </c>
      <c r="J2353">
        <v>1062989</v>
      </c>
      <c r="K2353" t="s">
        <v>42</v>
      </c>
      <c r="L2353" t="s">
        <v>2660</v>
      </c>
      <c r="O2353" t="s">
        <v>38</v>
      </c>
      <c r="R2353" t="s">
        <v>2659</v>
      </c>
      <c r="S2353">
        <v>1434</v>
      </c>
      <c r="T2353">
        <v>477</v>
      </c>
    </row>
    <row r="2354" spans="1:21" x14ac:dyDescent="0.3">
      <c r="A2354">
        <v>2353</v>
      </c>
      <c r="B2354" t="s">
        <v>20</v>
      </c>
      <c r="C2354" t="s">
        <v>31</v>
      </c>
      <c r="D2354" t="s">
        <v>22</v>
      </c>
      <c r="E2354" t="s">
        <v>23</v>
      </c>
      <c r="F2354" t="s">
        <v>5</v>
      </c>
      <c r="H2354" t="s">
        <v>24</v>
      </c>
      <c r="I2354">
        <v>1063112</v>
      </c>
      <c r="J2354">
        <v>1063438</v>
      </c>
      <c r="K2354" t="s">
        <v>42</v>
      </c>
      <c r="R2354" t="s">
        <v>2661</v>
      </c>
      <c r="S2354">
        <v>327</v>
      </c>
    </row>
    <row r="2355" spans="1:21" x14ac:dyDescent="0.3">
      <c r="A2355">
        <v>2354</v>
      </c>
      <c r="B2355" t="s">
        <v>28</v>
      </c>
      <c r="C2355" t="s">
        <v>33</v>
      </c>
      <c r="D2355" t="s">
        <v>22</v>
      </c>
      <c r="E2355" t="s">
        <v>23</v>
      </c>
      <c r="F2355" t="s">
        <v>5</v>
      </c>
      <c r="H2355" t="s">
        <v>24</v>
      </c>
      <c r="I2355">
        <v>1063112</v>
      </c>
      <c r="J2355">
        <v>1063438</v>
      </c>
      <c r="K2355" t="s">
        <v>42</v>
      </c>
      <c r="L2355" t="s">
        <v>2662</v>
      </c>
      <c r="O2355" t="s">
        <v>38</v>
      </c>
      <c r="R2355" t="s">
        <v>2661</v>
      </c>
      <c r="S2355">
        <v>327</v>
      </c>
      <c r="T2355">
        <v>108</v>
      </c>
    </row>
    <row r="2356" spans="1:21" x14ac:dyDescent="0.3">
      <c r="A2356">
        <v>2355</v>
      </c>
      <c r="B2356" t="s">
        <v>20</v>
      </c>
      <c r="C2356" t="s">
        <v>31</v>
      </c>
      <c r="D2356" t="s">
        <v>22</v>
      </c>
      <c r="E2356" t="s">
        <v>23</v>
      </c>
      <c r="F2356" t="s">
        <v>5</v>
      </c>
      <c r="H2356" t="s">
        <v>24</v>
      </c>
      <c r="I2356">
        <v>1063517</v>
      </c>
      <c r="J2356">
        <v>1064596</v>
      </c>
      <c r="K2356" t="s">
        <v>25</v>
      </c>
      <c r="R2356" t="s">
        <v>2663</v>
      </c>
      <c r="S2356">
        <v>1080</v>
      </c>
    </row>
    <row r="2357" spans="1:21" x14ac:dyDescent="0.3">
      <c r="A2357">
        <v>2356</v>
      </c>
      <c r="B2357" t="s">
        <v>28</v>
      </c>
      <c r="C2357" t="s">
        <v>33</v>
      </c>
      <c r="D2357" t="s">
        <v>22</v>
      </c>
      <c r="E2357" t="s">
        <v>23</v>
      </c>
      <c r="F2357" t="s">
        <v>5</v>
      </c>
      <c r="H2357" t="s">
        <v>24</v>
      </c>
      <c r="I2357">
        <v>1063517</v>
      </c>
      <c r="J2357">
        <v>1064596</v>
      </c>
      <c r="K2357" t="s">
        <v>25</v>
      </c>
      <c r="L2357" t="s">
        <v>2664</v>
      </c>
      <c r="O2357" t="s">
        <v>41</v>
      </c>
      <c r="R2357" t="s">
        <v>2663</v>
      </c>
      <c r="S2357">
        <v>1080</v>
      </c>
      <c r="T2357">
        <v>359</v>
      </c>
    </row>
    <row r="2358" spans="1:21" x14ac:dyDescent="0.3">
      <c r="A2358">
        <v>2357</v>
      </c>
      <c r="B2358" t="s">
        <v>20</v>
      </c>
      <c r="C2358" t="s">
        <v>21</v>
      </c>
      <c r="D2358" t="s">
        <v>22</v>
      </c>
      <c r="E2358" t="s">
        <v>23</v>
      </c>
      <c r="F2358" t="s">
        <v>5</v>
      </c>
      <c r="H2358" t="s">
        <v>24</v>
      </c>
      <c r="I2358">
        <v>1064695</v>
      </c>
      <c r="J2358">
        <v>1065048</v>
      </c>
      <c r="K2358" t="s">
        <v>25</v>
      </c>
      <c r="R2358" t="s">
        <v>2665</v>
      </c>
      <c r="S2358">
        <v>354</v>
      </c>
      <c r="U2358" t="s">
        <v>27</v>
      </c>
    </row>
    <row r="2359" spans="1:21" x14ac:dyDescent="0.3">
      <c r="A2359">
        <v>2358</v>
      </c>
      <c r="B2359" t="s">
        <v>28</v>
      </c>
      <c r="C2359" t="s">
        <v>29</v>
      </c>
      <c r="D2359" t="s">
        <v>22</v>
      </c>
      <c r="E2359" t="s">
        <v>23</v>
      </c>
      <c r="F2359" t="s">
        <v>5</v>
      </c>
      <c r="H2359" t="s">
        <v>24</v>
      </c>
      <c r="I2359">
        <v>1064695</v>
      </c>
      <c r="J2359">
        <v>1065048</v>
      </c>
      <c r="K2359" t="s">
        <v>25</v>
      </c>
      <c r="O2359" t="s">
        <v>38</v>
      </c>
      <c r="R2359" t="s">
        <v>2665</v>
      </c>
      <c r="S2359">
        <v>354</v>
      </c>
      <c r="U2359" t="s">
        <v>27</v>
      </c>
    </row>
    <row r="2360" spans="1:21" x14ac:dyDescent="0.3">
      <c r="A2360">
        <v>2359</v>
      </c>
      <c r="B2360" t="s">
        <v>20</v>
      </c>
      <c r="C2360" t="s">
        <v>31</v>
      </c>
      <c r="D2360" t="s">
        <v>22</v>
      </c>
      <c r="E2360" t="s">
        <v>23</v>
      </c>
      <c r="F2360" t="s">
        <v>5</v>
      </c>
      <c r="H2360" t="s">
        <v>24</v>
      </c>
      <c r="I2360">
        <v>1065640</v>
      </c>
      <c r="J2360">
        <v>1068105</v>
      </c>
      <c r="K2360" t="s">
        <v>25</v>
      </c>
      <c r="R2360" t="s">
        <v>2666</v>
      </c>
      <c r="S2360">
        <v>2466</v>
      </c>
    </row>
    <row r="2361" spans="1:21" x14ac:dyDescent="0.3">
      <c r="A2361">
        <v>2360</v>
      </c>
      <c r="B2361" t="s">
        <v>28</v>
      </c>
      <c r="C2361" t="s">
        <v>33</v>
      </c>
      <c r="D2361" t="s">
        <v>22</v>
      </c>
      <c r="E2361" t="s">
        <v>23</v>
      </c>
      <c r="F2361" t="s">
        <v>5</v>
      </c>
      <c r="H2361" t="s">
        <v>24</v>
      </c>
      <c r="I2361">
        <v>1065640</v>
      </c>
      <c r="J2361">
        <v>1068105</v>
      </c>
      <c r="K2361" t="s">
        <v>25</v>
      </c>
      <c r="L2361" t="s">
        <v>2667</v>
      </c>
      <c r="O2361" t="s">
        <v>2668</v>
      </c>
      <c r="R2361" t="s">
        <v>2666</v>
      </c>
      <c r="S2361">
        <v>2466</v>
      </c>
      <c r="T2361">
        <v>821</v>
      </c>
    </row>
    <row r="2362" spans="1:21" x14ac:dyDescent="0.3">
      <c r="A2362">
        <v>2361</v>
      </c>
      <c r="B2362" t="s">
        <v>20</v>
      </c>
      <c r="C2362" t="s">
        <v>31</v>
      </c>
      <c r="D2362" t="s">
        <v>22</v>
      </c>
      <c r="E2362" t="s">
        <v>23</v>
      </c>
      <c r="F2362" t="s">
        <v>5</v>
      </c>
      <c r="H2362" t="s">
        <v>24</v>
      </c>
      <c r="I2362">
        <v>1068108</v>
      </c>
      <c r="J2362">
        <v>1069388</v>
      </c>
      <c r="K2362" t="s">
        <v>42</v>
      </c>
      <c r="R2362" t="s">
        <v>2669</v>
      </c>
      <c r="S2362">
        <v>1281</v>
      </c>
    </row>
    <row r="2363" spans="1:21" x14ac:dyDescent="0.3">
      <c r="A2363">
        <v>2362</v>
      </c>
      <c r="B2363" t="s">
        <v>28</v>
      </c>
      <c r="C2363" t="s">
        <v>33</v>
      </c>
      <c r="D2363" t="s">
        <v>22</v>
      </c>
      <c r="E2363" t="s">
        <v>23</v>
      </c>
      <c r="F2363" t="s">
        <v>5</v>
      </c>
      <c r="H2363" t="s">
        <v>24</v>
      </c>
      <c r="I2363">
        <v>1068108</v>
      </c>
      <c r="J2363">
        <v>1069388</v>
      </c>
      <c r="K2363" t="s">
        <v>42</v>
      </c>
      <c r="L2363" t="s">
        <v>2670</v>
      </c>
      <c r="O2363" t="s">
        <v>2671</v>
      </c>
      <c r="R2363" t="s">
        <v>2669</v>
      </c>
      <c r="S2363">
        <v>1281</v>
      </c>
      <c r="T2363">
        <v>426</v>
      </c>
    </row>
    <row r="2364" spans="1:21" x14ac:dyDescent="0.3">
      <c r="A2364">
        <v>2363</v>
      </c>
      <c r="B2364" t="s">
        <v>20</v>
      </c>
      <c r="C2364" t="s">
        <v>31</v>
      </c>
      <c r="D2364" t="s">
        <v>22</v>
      </c>
      <c r="E2364" t="s">
        <v>23</v>
      </c>
      <c r="F2364" t="s">
        <v>5</v>
      </c>
      <c r="H2364" t="s">
        <v>24</v>
      </c>
      <c r="I2364">
        <v>1069519</v>
      </c>
      <c r="J2364">
        <v>1070796</v>
      </c>
      <c r="K2364" t="s">
        <v>42</v>
      </c>
      <c r="R2364" t="s">
        <v>2672</v>
      </c>
      <c r="S2364">
        <v>1278</v>
      </c>
    </row>
    <row r="2365" spans="1:21" x14ac:dyDescent="0.3">
      <c r="A2365">
        <v>2364</v>
      </c>
      <c r="B2365" t="s">
        <v>28</v>
      </c>
      <c r="C2365" t="s">
        <v>33</v>
      </c>
      <c r="D2365" t="s">
        <v>22</v>
      </c>
      <c r="E2365" t="s">
        <v>23</v>
      </c>
      <c r="F2365" t="s">
        <v>5</v>
      </c>
      <c r="H2365" t="s">
        <v>24</v>
      </c>
      <c r="I2365">
        <v>1069519</v>
      </c>
      <c r="J2365">
        <v>1070796</v>
      </c>
      <c r="K2365" t="s">
        <v>42</v>
      </c>
      <c r="L2365" t="s">
        <v>2673</v>
      </c>
      <c r="O2365" t="s">
        <v>2674</v>
      </c>
      <c r="R2365" t="s">
        <v>2672</v>
      </c>
      <c r="S2365">
        <v>1278</v>
      </c>
      <c r="T2365">
        <v>425</v>
      </c>
    </row>
    <row r="2366" spans="1:21" x14ac:dyDescent="0.3">
      <c r="A2366">
        <v>2365</v>
      </c>
      <c r="B2366" t="s">
        <v>20</v>
      </c>
      <c r="C2366" t="s">
        <v>31</v>
      </c>
      <c r="D2366" t="s">
        <v>22</v>
      </c>
      <c r="E2366" t="s">
        <v>23</v>
      </c>
      <c r="F2366" t="s">
        <v>5</v>
      </c>
      <c r="H2366" t="s">
        <v>24</v>
      </c>
      <c r="I2366">
        <v>1070976</v>
      </c>
      <c r="J2366">
        <v>1073162</v>
      </c>
      <c r="K2366" t="s">
        <v>42</v>
      </c>
      <c r="R2366" t="s">
        <v>2675</v>
      </c>
      <c r="S2366">
        <v>2187</v>
      </c>
    </row>
    <row r="2367" spans="1:21" x14ac:dyDescent="0.3">
      <c r="A2367">
        <v>2366</v>
      </c>
      <c r="B2367" t="s">
        <v>28</v>
      </c>
      <c r="C2367" t="s">
        <v>33</v>
      </c>
      <c r="D2367" t="s">
        <v>22</v>
      </c>
      <c r="E2367" t="s">
        <v>23</v>
      </c>
      <c r="F2367" t="s">
        <v>5</v>
      </c>
      <c r="H2367" t="s">
        <v>24</v>
      </c>
      <c r="I2367">
        <v>1070976</v>
      </c>
      <c r="J2367">
        <v>1073162</v>
      </c>
      <c r="K2367" t="s">
        <v>42</v>
      </c>
      <c r="L2367" t="s">
        <v>2676</v>
      </c>
      <c r="O2367" t="s">
        <v>2677</v>
      </c>
      <c r="R2367" t="s">
        <v>2675</v>
      </c>
      <c r="S2367">
        <v>2187</v>
      </c>
      <c r="T2367">
        <v>728</v>
      </c>
    </row>
    <row r="2368" spans="1:21" x14ac:dyDescent="0.3">
      <c r="A2368">
        <v>2367</v>
      </c>
      <c r="B2368" t="s">
        <v>20</v>
      </c>
      <c r="C2368" t="s">
        <v>21</v>
      </c>
      <c r="D2368" t="s">
        <v>22</v>
      </c>
      <c r="E2368" t="s">
        <v>23</v>
      </c>
      <c r="F2368" t="s">
        <v>5</v>
      </c>
      <c r="H2368" t="s">
        <v>24</v>
      </c>
      <c r="I2368">
        <v>1073606</v>
      </c>
      <c r="J2368">
        <v>1075093</v>
      </c>
      <c r="K2368" t="s">
        <v>25</v>
      </c>
      <c r="R2368" t="s">
        <v>2678</v>
      </c>
      <c r="S2368">
        <v>1488</v>
      </c>
      <c r="U2368" t="s">
        <v>27</v>
      </c>
    </row>
    <row r="2369" spans="1:21" x14ac:dyDescent="0.3">
      <c r="A2369">
        <v>2368</v>
      </c>
      <c r="B2369" t="s">
        <v>28</v>
      </c>
      <c r="C2369" t="s">
        <v>29</v>
      </c>
      <c r="D2369" t="s">
        <v>22</v>
      </c>
      <c r="E2369" t="s">
        <v>23</v>
      </c>
      <c r="F2369" t="s">
        <v>5</v>
      </c>
      <c r="H2369" t="s">
        <v>24</v>
      </c>
      <c r="I2369">
        <v>1073606</v>
      </c>
      <c r="J2369">
        <v>1075093</v>
      </c>
      <c r="K2369" t="s">
        <v>25</v>
      </c>
      <c r="O2369" t="s">
        <v>2679</v>
      </c>
      <c r="R2369" t="s">
        <v>2678</v>
      </c>
      <c r="S2369">
        <v>1488</v>
      </c>
      <c r="U2369" t="s">
        <v>27</v>
      </c>
    </row>
    <row r="2370" spans="1:21" x14ac:dyDescent="0.3">
      <c r="A2370">
        <v>2369</v>
      </c>
      <c r="B2370" t="s">
        <v>20</v>
      </c>
      <c r="C2370" t="s">
        <v>31</v>
      </c>
      <c r="D2370" t="s">
        <v>22</v>
      </c>
      <c r="E2370" t="s">
        <v>23</v>
      </c>
      <c r="F2370" t="s">
        <v>5</v>
      </c>
      <c r="H2370" t="s">
        <v>24</v>
      </c>
      <c r="I2370">
        <v>1075275</v>
      </c>
      <c r="J2370">
        <v>1076660</v>
      </c>
      <c r="K2370" t="s">
        <v>42</v>
      </c>
      <c r="R2370" t="s">
        <v>2680</v>
      </c>
      <c r="S2370">
        <v>1386</v>
      </c>
    </row>
    <row r="2371" spans="1:21" x14ac:dyDescent="0.3">
      <c r="A2371">
        <v>2370</v>
      </c>
      <c r="B2371" t="s">
        <v>28</v>
      </c>
      <c r="C2371" t="s">
        <v>33</v>
      </c>
      <c r="D2371" t="s">
        <v>22</v>
      </c>
      <c r="E2371" t="s">
        <v>23</v>
      </c>
      <c r="F2371" t="s">
        <v>5</v>
      </c>
      <c r="H2371" t="s">
        <v>24</v>
      </c>
      <c r="I2371">
        <v>1075275</v>
      </c>
      <c r="J2371">
        <v>1076660</v>
      </c>
      <c r="K2371" t="s">
        <v>42</v>
      </c>
      <c r="L2371" t="s">
        <v>2681</v>
      </c>
      <c r="O2371" t="s">
        <v>41</v>
      </c>
      <c r="R2371" t="s">
        <v>2680</v>
      </c>
      <c r="S2371">
        <v>1386</v>
      </c>
      <c r="T2371">
        <v>461</v>
      </c>
    </row>
    <row r="2372" spans="1:21" x14ac:dyDescent="0.3">
      <c r="A2372">
        <v>2371</v>
      </c>
      <c r="B2372" t="s">
        <v>20</v>
      </c>
      <c r="C2372" t="s">
        <v>136</v>
      </c>
      <c r="D2372" t="s">
        <v>22</v>
      </c>
      <c r="E2372" t="s">
        <v>23</v>
      </c>
      <c r="F2372" t="s">
        <v>5</v>
      </c>
      <c r="H2372" t="s">
        <v>24</v>
      </c>
      <c r="I2372">
        <v>1076914</v>
      </c>
      <c r="J2372">
        <v>1076990</v>
      </c>
      <c r="K2372" t="s">
        <v>42</v>
      </c>
      <c r="R2372" t="s">
        <v>2682</v>
      </c>
      <c r="S2372">
        <v>77</v>
      </c>
    </row>
    <row r="2373" spans="1:21" x14ac:dyDescent="0.3">
      <c r="A2373">
        <v>2372</v>
      </c>
      <c r="B2373" t="s">
        <v>136</v>
      </c>
      <c r="D2373" t="s">
        <v>22</v>
      </c>
      <c r="E2373" t="s">
        <v>23</v>
      </c>
      <c r="F2373" t="s">
        <v>5</v>
      </c>
      <c r="H2373" t="s">
        <v>24</v>
      </c>
      <c r="I2373">
        <v>1076914</v>
      </c>
      <c r="J2373">
        <v>1076990</v>
      </c>
      <c r="K2373" t="s">
        <v>42</v>
      </c>
      <c r="O2373" t="s">
        <v>1913</v>
      </c>
      <c r="R2373" t="s">
        <v>2682</v>
      </c>
      <c r="S2373">
        <v>77</v>
      </c>
      <c r="U2373" t="s">
        <v>1914</v>
      </c>
    </row>
    <row r="2374" spans="1:21" x14ac:dyDescent="0.3">
      <c r="A2374">
        <v>2373</v>
      </c>
      <c r="B2374" t="s">
        <v>20</v>
      </c>
      <c r="C2374" t="s">
        <v>2683</v>
      </c>
      <c r="D2374" t="s">
        <v>22</v>
      </c>
      <c r="E2374" t="s">
        <v>23</v>
      </c>
      <c r="F2374" t="s">
        <v>5</v>
      </c>
      <c r="H2374" t="s">
        <v>24</v>
      </c>
      <c r="I2374">
        <v>1077046</v>
      </c>
      <c r="J2374">
        <v>1077161</v>
      </c>
      <c r="K2374" t="s">
        <v>42</v>
      </c>
      <c r="P2374" t="s">
        <v>2684</v>
      </c>
      <c r="R2374" t="s">
        <v>2685</v>
      </c>
      <c r="S2374">
        <v>116</v>
      </c>
    </row>
    <row r="2375" spans="1:21" x14ac:dyDescent="0.3">
      <c r="A2375">
        <v>2374</v>
      </c>
      <c r="B2375" t="s">
        <v>2683</v>
      </c>
      <c r="D2375" t="s">
        <v>22</v>
      </c>
      <c r="E2375" t="s">
        <v>23</v>
      </c>
      <c r="F2375" t="s">
        <v>5</v>
      </c>
      <c r="H2375" t="s">
        <v>24</v>
      </c>
      <c r="I2375">
        <v>1077046</v>
      </c>
      <c r="J2375">
        <v>1077161</v>
      </c>
      <c r="K2375" t="s">
        <v>42</v>
      </c>
      <c r="O2375" t="s">
        <v>2686</v>
      </c>
      <c r="P2375" t="s">
        <v>2684</v>
      </c>
      <c r="R2375" t="s">
        <v>2685</v>
      </c>
      <c r="S2375">
        <v>116</v>
      </c>
    </row>
    <row r="2376" spans="1:21" x14ac:dyDescent="0.3">
      <c r="A2376">
        <v>2375</v>
      </c>
      <c r="B2376" t="s">
        <v>20</v>
      </c>
      <c r="C2376" t="s">
        <v>2683</v>
      </c>
      <c r="D2376" t="s">
        <v>22</v>
      </c>
      <c r="E2376" t="s">
        <v>23</v>
      </c>
      <c r="F2376" t="s">
        <v>5</v>
      </c>
      <c r="H2376" t="s">
        <v>24</v>
      </c>
      <c r="I2376">
        <v>1077272</v>
      </c>
      <c r="J2376">
        <v>1080014</v>
      </c>
      <c r="K2376" t="s">
        <v>42</v>
      </c>
      <c r="R2376" t="s">
        <v>2687</v>
      </c>
      <c r="S2376">
        <v>2743</v>
      </c>
    </row>
    <row r="2377" spans="1:21" x14ac:dyDescent="0.3">
      <c r="A2377">
        <v>2376</v>
      </c>
      <c r="B2377" t="s">
        <v>2683</v>
      </c>
      <c r="D2377" t="s">
        <v>22</v>
      </c>
      <c r="E2377" t="s">
        <v>23</v>
      </c>
      <c r="F2377" t="s">
        <v>5</v>
      </c>
      <c r="H2377" t="s">
        <v>24</v>
      </c>
      <c r="I2377">
        <v>1077272</v>
      </c>
      <c r="J2377">
        <v>1080014</v>
      </c>
      <c r="K2377" t="s">
        <v>42</v>
      </c>
      <c r="O2377" t="s">
        <v>2688</v>
      </c>
      <c r="R2377" t="s">
        <v>2687</v>
      </c>
      <c r="S2377">
        <v>2743</v>
      </c>
    </row>
    <row r="2378" spans="1:21" x14ac:dyDescent="0.3">
      <c r="A2378">
        <v>2377</v>
      </c>
      <c r="B2378" t="s">
        <v>20</v>
      </c>
      <c r="C2378" t="s">
        <v>136</v>
      </c>
      <c r="D2378" t="s">
        <v>22</v>
      </c>
      <c r="E2378" t="s">
        <v>23</v>
      </c>
      <c r="F2378" t="s">
        <v>5</v>
      </c>
      <c r="H2378" t="s">
        <v>24</v>
      </c>
      <c r="I2378">
        <v>1080344</v>
      </c>
      <c r="J2378">
        <v>1080419</v>
      </c>
      <c r="K2378" t="s">
        <v>42</v>
      </c>
      <c r="R2378" t="s">
        <v>2689</v>
      </c>
      <c r="S2378">
        <v>76</v>
      </c>
    </row>
    <row r="2379" spans="1:21" x14ac:dyDescent="0.3">
      <c r="A2379">
        <v>2378</v>
      </c>
      <c r="B2379" t="s">
        <v>136</v>
      </c>
      <c r="D2379" t="s">
        <v>22</v>
      </c>
      <c r="E2379" t="s">
        <v>23</v>
      </c>
      <c r="F2379" t="s">
        <v>5</v>
      </c>
      <c r="H2379" t="s">
        <v>24</v>
      </c>
      <c r="I2379">
        <v>1080344</v>
      </c>
      <c r="J2379">
        <v>1080419</v>
      </c>
      <c r="K2379" t="s">
        <v>42</v>
      </c>
      <c r="O2379" t="s">
        <v>2690</v>
      </c>
      <c r="R2379" t="s">
        <v>2689</v>
      </c>
      <c r="S2379">
        <v>76</v>
      </c>
      <c r="U2379" t="s">
        <v>2691</v>
      </c>
    </row>
    <row r="2380" spans="1:21" x14ac:dyDescent="0.3">
      <c r="A2380">
        <v>2379</v>
      </c>
      <c r="B2380" t="s">
        <v>20</v>
      </c>
      <c r="C2380" t="s">
        <v>136</v>
      </c>
      <c r="D2380" t="s">
        <v>22</v>
      </c>
      <c r="E2380" t="s">
        <v>23</v>
      </c>
      <c r="F2380" t="s">
        <v>5</v>
      </c>
      <c r="H2380" t="s">
        <v>24</v>
      </c>
      <c r="I2380">
        <v>1080444</v>
      </c>
      <c r="J2380">
        <v>1080520</v>
      </c>
      <c r="K2380" t="s">
        <v>42</v>
      </c>
      <c r="R2380" t="s">
        <v>2692</v>
      </c>
      <c r="S2380">
        <v>77</v>
      </c>
    </row>
    <row r="2381" spans="1:21" x14ac:dyDescent="0.3">
      <c r="A2381">
        <v>2380</v>
      </c>
      <c r="B2381" t="s">
        <v>136</v>
      </c>
      <c r="D2381" t="s">
        <v>22</v>
      </c>
      <c r="E2381" t="s">
        <v>23</v>
      </c>
      <c r="F2381" t="s">
        <v>5</v>
      </c>
      <c r="H2381" t="s">
        <v>24</v>
      </c>
      <c r="I2381">
        <v>1080444</v>
      </c>
      <c r="J2381">
        <v>1080520</v>
      </c>
      <c r="K2381" t="s">
        <v>42</v>
      </c>
      <c r="O2381" t="s">
        <v>2693</v>
      </c>
      <c r="R2381" t="s">
        <v>2692</v>
      </c>
      <c r="S2381">
        <v>77</v>
      </c>
      <c r="U2381" t="s">
        <v>2694</v>
      </c>
    </row>
    <row r="2382" spans="1:21" x14ac:dyDescent="0.3">
      <c r="A2382">
        <v>2381</v>
      </c>
      <c r="B2382" t="s">
        <v>20</v>
      </c>
      <c r="C2382" t="s">
        <v>2683</v>
      </c>
      <c r="D2382" t="s">
        <v>22</v>
      </c>
      <c r="E2382" t="s">
        <v>23</v>
      </c>
      <c r="F2382" t="s">
        <v>5</v>
      </c>
      <c r="H2382" t="s">
        <v>24</v>
      </c>
      <c r="I2382">
        <v>1080725</v>
      </c>
      <c r="J2382">
        <v>1082225</v>
      </c>
      <c r="K2382" t="s">
        <v>42</v>
      </c>
      <c r="R2382" t="s">
        <v>2695</v>
      </c>
      <c r="S2382">
        <v>1501</v>
      </c>
    </row>
    <row r="2383" spans="1:21" x14ac:dyDescent="0.3">
      <c r="A2383">
        <v>2382</v>
      </c>
      <c r="B2383" t="s">
        <v>2683</v>
      </c>
      <c r="D2383" t="s">
        <v>22</v>
      </c>
      <c r="E2383" t="s">
        <v>23</v>
      </c>
      <c r="F2383" t="s">
        <v>5</v>
      </c>
      <c r="H2383" t="s">
        <v>24</v>
      </c>
      <c r="I2383">
        <v>1080725</v>
      </c>
      <c r="J2383">
        <v>1082225</v>
      </c>
      <c r="K2383" t="s">
        <v>42</v>
      </c>
      <c r="O2383" t="s">
        <v>2696</v>
      </c>
      <c r="R2383" t="s">
        <v>2695</v>
      </c>
      <c r="S2383">
        <v>1501</v>
      </c>
    </row>
    <row r="2384" spans="1:21" x14ac:dyDescent="0.3">
      <c r="A2384">
        <v>2383</v>
      </c>
      <c r="B2384" t="s">
        <v>20</v>
      </c>
      <c r="C2384" t="s">
        <v>31</v>
      </c>
      <c r="D2384" t="s">
        <v>22</v>
      </c>
      <c r="E2384" t="s">
        <v>23</v>
      </c>
      <c r="F2384" t="s">
        <v>5</v>
      </c>
      <c r="H2384" t="s">
        <v>24</v>
      </c>
      <c r="I2384">
        <v>1082586</v>
      </c>
      <c r="J2384">
        <v>1085099</v>
      </c>
      <c r="K2384" t="s">
        <v>42</v>
      </c>
      <c r="R2384" t="s">
        <v>2697</v>
      </c>
      <c r="S2384">
        <v>2514</v>
      </c>
    </row>
    <row r="2385" spans="1:21" x14ac:dyDescent="0.3">
      <c r="A2385">
        <v>2384</v>
      </c>
      <c r="B2385" t="s">
        <v>28</v>
      </c>
      <c r="C2385" t="s">
        <v>33</v>
      </c>
      <c r="D2385" t="s">
        <v>22</v>
      </c>
      <c r="E2385" t="s">
        <v>23</v>
      </c>
      <c r="F2385" t="s">
        <v>5</v>
      </c>
      <c r="H2385" t="s">
        <v>24</v>
      </c>
      <c r="I2385">
        <v>1082586</v>
      </c>
      <c r="J2385">
        <v>1085099</v>
      </c>
      <c r="K2385" t="s">
        <v>42</v>
      </c>
      <c r="L2385" t="s">
        <v>2698</v>
      </c>
      <c r="O2385" t="s">
        <v>2699</v>
      </c>
      <c r="R2385" t="s">
        <v>2697</v>
      </c>
      <c r="S2385">
        <v>2514</v>
      </c>
      <c r="T2385">
        <v>837</v>
      </c>
    </row>
    <row r="2386" spans="1:21" x14ac:dyDescent="0.3">
      <c r="A2386">
        <v>2385</v>
      </c>
      <c r="B2386" t="s">
        <v>20</v>
      </c>
      <c r="C2386" t="s">
        <v>31</v>
      </c>
      <c r="D2386" t="s">
        <v>22</v>
      </c>
      <c r="E2386" t="s">
        <v>23</v>
      </c>
      <c r="F2386" t="s">
        <v>5</v>
      </c>
      <c r="H2386" t="s">
        <v>24</v>
      </c>
      <c r="I2386">
        <v>1085282</v>
      </c>
      <c r="J2386">
        <v>1085653</v>
      </c>
      <c r="K2386" t="s">
        <v>25</v>
      </c>
      <c r="R2386" t="s">
        <v>2700</v>
      </c>
      <c r="S2386">
        <v>372</v>
      </c>
    </row>
    <row r="2387" spans="1:21" x14ac:dyDescent="0.3">
      <c r="A2387">
        <v>2386</v>
      </c>
      <c r="B2387" t="s">
        <v>28</v>
      </c>
      <c r="C2387" t="s">
        <v>33</v>
      </c>
      <c r="D2387" t="s">
        <v>22</v>
      </c>
      <c r="E2387" t="s">
        <v>23</v>
      </c>
      <c r="F2387" t="s">
        <v>5</v>
      </c>
      <c r="H2387" t="s">
        <v>24</v>
      </c>
      <c r="I2387">
        <v>1085282</v>
      </c>
      <c r="J2387">
        <v>1085653</v>
      </c>
      <c r="K2387" t="s">
        <v>25</v>
      </c>
      <c r="L2387" t="s">
        <v>2701</v>
      </c>
      <c r="O2387" t="s">
        <v>41</v>
      </c>
      <c r="R2387" t="s">
        <v>2700</v>
      </c>
      <c r="S2387">
        <v>372</v>
      </c>
      <c r="T2387">
        <v>123</v>
      </c>
    </row>
    <row r="2388" spans="1:21" x14ac:dyDescent="0.3">
      <c r="A2388">
        <v>2387</v>
      </c>
      <c r="B2388" t="s">
        <v>20</v>
      </c>
      <c r="C2388" t="s">
        <v>31</v>
      </c>
      <c r="D2388" t="s">
        <v>22</v>
      </c>
      <c r="E2388" t="s">
        <v>23</v>
      </c>
      <c r="F2388" t="s">
        <v>5</v>
      </c>
      <c r="H2388" t="s">
        <v>24</v>
      </c>
      <c r="I2388">
        <v>1085695</v>
      </c>
      <c r="J2388">
        <v>1086036</v>
      </c>
      <c r="K2388" t="s">
        <v>25</v>
      </c>
      <c r="R2388" t="s">
        <v>2702</v>
      </c>
      <c r="S2388">
        <v>342</v>
      </c>
    </row>
    <row r="2389" spans="1:21" x14ac:dyDescent="0.3">
      <c r="A2389">
        <v>2388</v>
      </c>
      <c r="B2389" t="s">
        <v>28</v>
      </c>
      <c r="C2389" t="s">
        <v>33</v>
      </c>
      <c r="D2389" t="s">
        <v>22</v>
      </c>
      <c r="E2389" t="s">
        <v>23</v>
      </c>
      <c r="F2389" t="s">
        <v>5</v>
      </c>
      <c r="H2389" t="s">
        <v>24</v>
      </c>
      <c r="I2389">
        <v>1085695</v>
      </c>
      <c r="J2389">
        <v>1086036</v>
      </c>
      <c r="K2389" t="s">
        <v>25</v>
      </c>
      <c r="L2389" t="s">
        <v>2703</v>
      </c>
      <c r="O2389" t="s">
        <v>41</v>
      </c>
      <c r="R2389" t="s">
        <v>2702</v>
      </c>
      <c r="S2389">
        <v>342</v>
      </c>
      <c r="T2389">
        <v>113</v>
      </c>
    </row>
    <row r="2390" spans="1:21" x14ac:dyDescent="0.3">
      <c r="A2390">
        <v>2389</v>
      </c>
      <c r="B2390" t="s">
        <v>20</v>
      </c>
      <c r="C2390" t="s">
        <v>21</v>
      </c>
      <c r="D2390" t="s">
        <v>22</v>
      </c>
      <c r="E2390" t="s">
        <v>23</v>
      </c>
      <c r="F2390" t="s">
        <v>5</v>
      </c>
      <c r="H2390" t="s">
        <v>24</v>
      </c>
      <c r="I2390">
        <v>1086087</v>
      </c>
      <c r="J2390">
        <v>1087118</v>
      </c>
      <c r="K2390" t="s">
        <v>42</v>
      </c>
      <c r="R2390" t="s">
        <v>2704</v>
      </c>
      <c r="S2390">
        <v>1032</v>
      </c>
      <c r="U2390" t="s">
        <v>27</v>
      </c>
    </row>
    <row r="2391" spans="1:21" x14ac:dyDescent="0.3">
      <c r="A2391">
        <v>2390</v>
      </c>
      <c r="B2391" t="s">
        <v>28</v>
      </c>
      <c r="C2391" t="s">
        <v>29</v>
      </c>
      <c r="D2391" t="s">
        <v>22</v>
      </c>
      <c r="E2391" t="s">
        <v>23</v>
      </c>
      <c r="F2391" t="s">
        <v>5</v>
      </c>
      <c r="H2391" t="s">
        <v>24</v>
      </c>
      <c r="I2391">
        <v>1086087</v>
      </c>
      <c r="J2391">
        <v>1087118</v>
      </c>
      <c r="K2391" t="s">
        <v>42</v>
      </c>
      <c r="O2391" t="s">
        <v>2705</v>
      </c>
      <c r="R2391" t="s">
        <v>2704</v>
      </c>
      <c r="S2391">
        <v>1032</v>
      </c>
      <c r="U2391" t="s">
        <v>27</v>
      </c>
    </row>
    <row r="2392" spans="1:21" x14ac:dyDescent="0.3">
      <c r="A2392">
        <v>2391</v>
      </c>
      <c r="B2392" t="s">
        <v>20</v>
      </c>
      <c r="C2392" t="s">
        <v>31</v>
      </c>
      <c r="D2392" t="s">
        <v>22</v>
      </c>
      <c r="E2392" t="s">
        <v>23</v>
      </c>
      <c r="F2392" t="s">
        <v>5</v>
      </c>
      <c r="H2392" t="s">
        <v>24</v>
      </c>
      <c r="I2392">
        <v>1087209</v>
      </c>
      <c r="J2392">
        <v>1087619</v>
      </c>
      <c r="K2392" t="s">
        <v>25</v>
      </c>
      <c r="R2392" t="s">
        <v>2706</v>
      </c>
      <c r="S2392">
        <v>411</v>
      </c>
    </row>
    <row r="2393" spans="1:21" x14ac:dyDescent="0.3">
      <c r="A2393">
        <v>2392</v>
      </c>
      <c r="B2393" t="s">
        <v>28</v>
      </c>
      <c r="C2393" t="s">
        <v>33</v>
      </c>
      <c r="D2393" t="s">
        <v>22</v>
      </c>
      <c r="E2393" t="s">
        <v>23</v>
      </c>
      <c r="F2393" t="s">
        <v>5</v>
      </c>
      <c r="H2393" t="s">
        <v>24</v>
      </c>
      <c r="I2393">
        <v>1087209</v>
      </c>
      <c r="J2393">
        <v>1087619</v>
      </c>
      <c r="K2393" t="s">
        <v>25</v>
      </c>
      <c r="L2393" t="s">
        <v>2707</v>
      </c>
      <c r="O2393" t="s">
        <v>41</v>
      </c>
      <c r="R2393" t="s">
        <v>2706</v>
      </c>
      <c r="S2393">
        <v>411</v>
      </c>
      <c r="T2393">
        <v>136</v>
      </c>
    </row>
    <row r="2394" spans="1:21" x14ac:dyDescent="0.3">
      <c r="A2394">
        <v>2393</v>
      </c>
      <c r="B2394" t="s">
        <v>20</v>
      </c>
      <c r="C2394" t="s">
        <v>31</v>
      </c>
      <c r="D2394" t="s">
        <v>22</v>
      </c>
      <c r="E2394" t="s">
        <v>23</v>
      </c>
      <c r="F2394" t="s">
        <v>5</v>
      </c>
      <c r="H2394" t="s">
        <v>24</v>
      </c>
      <c r="I2394">
        <v>1087684</v>
      </c>
      <c r="J2394">
        <v>1088157</v>
      </c>
      <c r="K2394" t="s">
        <v>25</v>
      </c>
      <c r="R2394" t="s">
        <v>2708</v>
      </c>
      <c r="S2394">
        <v>474</v>
      </c>
    </row>
    <row r="2395" spans="1:21" x14ac:dyDescent="0.3">
      <c r="A2395">
        <v>2394</v>
      </c>
      <c r="B2395" t="s">
        <v>28</v>
      </c>
      <c r="C2395" t="s">
        <v>33</v>
      </c>
      <c r="D2395" t="s">
        <v>22</v>
      </c>
      <c r="E2395" t="s">
        <v>23</v>
      </c>
      <c r="F2395" t="s">
        <v>5</v>
      </c>
      <c r="H2395" t="s">
        <v>24</v>
      </c>
      <c r="I2395">
        <v>1087684</v>
      </c>
      <c r="J2395">
        <v>1088157</v>
      </c>
      <c r="K2395" t="s">
        <v>25</v>
      </c>
      <c r="L2395" t="s">
        <v>2709</v>
      </c>
      <c r="O2395" t="s">
        <v>41</v>
      </c>
      <c r="R2395" t="s">
        <v>2708</v>
      </c>
      <c r="S2395">
        <v>474</v>
      </c>
      <c r="T2395">
        <v>157</v>
      </c>
    </row>
    <row r="2396" spans="1:21" x14ac:dyDescent="0.3">
      <c r="A2396">
        <v>2395</v>
      </c>
      <c r="B2396" t="s">
        <v>20</v>
      </c>
      <c r="C2396" t="s">
        <v>31</v>
      </c>
      <c r="D2396" t="s">
        <v>22</v>
      </c>
      <c r="E2396" t="s">
        <v>23</v>
      </c>
      <c r="F2396" t="s">
        <v>5</v>
      </c>
      <c r="H2396" t="s">
        <v>24</v>
      </c>
      <c r="I2396">
        <v>1088129</v>
      </c>
      <c r="J2396">
        <v>1088398</v>
      </c>
      <c r="K2396" t="s">
        <v>42</v>
      </c>
      <c r="R2396" t="s">
        <v>2710</v>
      </c>
      <c r="S2396">
        <v>270</v>
      </c>
    </row>
    <row r="2397" spans="1:21" x14ac:dyDescent="0.3">
      <c r="A2397">
        <v>2396</v>
      </c>
      <c r="B2397" t="s">
        <v>28</v>
      </c>
      <c r="C2397" t="s">
        <v>33</v>
      </c>
      <c r="D2397" t="s">
        <v>22</v>
      </c>
      <c r="E2397" t="s">
        <v>23</v>
      </c>
      <c r="F2397" t="s">
        <v>5</v>
      </c>
      <c r="H2397" t="s">
        <v>24</v>
      </c>
      <c r="I2397">
        <v>1088129</v>
      </c>
      <c r="J2397">
        <v>1088398</v>
      </c>
      <c r="K2397" t="s">
        <v>42</v>
      </c>
      <c r="L2397" t="s">
        <v>2711</v>
      </c>
      <c r="O2397" t="s">
        <v>38</v>
      </c>
      <c r="R2397" t="s">
        <v>2710</v>
      </c>
      <c r="S2397">
        <v>270</v>
      </c>
      <c r="T2397">
        <v>89</v>
      </c>
    </row>
    <row r="2398" spans="1:21" x14ac:dyDescent="0.3">
      <c r="A2398">
        <v>2397</v>
      </c>
      <c r="B2398" t="s">
        <v>20</v>
      </c>
      <c r="C2398" t="s">
        <v>31</v>
      </c>
      <c r="D2398" t="s">
        <v>22</v>
      </c>
      <c r="E2398" t="s">
        <v>23</v>
      </c>
      <c r="F2398" t="s">
        <v>5</v>
      </c>
      <c r="H2398" t="s">
        <v>24</v>
      </c>
      <c r="I2398">
        <v>1088571</v>
      </c>
      <c r="J2398">
        <v>1089212</v>
      </c>
      <c r="K2398" t="s">
        <v>42</v>
      </c>
      <c r="R2398" t="s">
        <v>2712</v>
      </c>
      <c r="S2398">
        <v>642</v>
      </c>
    </row>
    <row r="2399" spans="1:21" x14ac:dyDescent="0.3">
      <c r="A2399">
        <v>2398</v>
      </c>
      <c r="B2399" t="s">
        <v>28</v>
      </c>
      <c r="C2399" t="s">
        <v>33</v>
      </c>
      <c r="D2399" t="s">
        <v>22</v>
      </c>
      <c r="E2399" t="s">
        <v>23</v>
      </c>
      <c r="F2399" t="s">
        <v>5</v>
      </c>
      <c r="H2399" t="s">
        <v>24</v>
      </c>
      <c r="I2399">
        <v>1088571</v>
      </c>
      <c r="J2399">
        <v>1089212</v>
      </c>
      <c r="K2399" t="s">
        <v>42</v>
      </c>
      <c r="L2399" t="s">
        <v>2713</v>
      </c>
      <c r="O2399" t="s">
        <v>2714</v>
      </c>
      <c r="R2399" t="s">
        <v>2712</v>
      </c>
      <c r="S2399">
        <v>642</v>
      </c>
      <c r="T2399">
        <v>213</v>
      </c>
    </row>
    <row r="2400" spans="1:21" x14ac:dyDescent="0.3">
      <c r="A2400">
        <v>2399</v>
      </c>
      <c r="B2400" t="s">
        <v>20</v>
      </c>
      <c r="C2400" t="s">
        <v>31</v>
      </c>
      <c r="D2400" t="s">
        <v>22</v>
      </c>
      <c r="E2400" t="s">
        <v>23</v>
      </c>
      <c r="F2400" t="s">
        <v>5</v>
      </c>
      <c r="H2400" t="s">
        <v>24</v>
      </c>
      <c r="I2400">
        <v>1089337</v>
      </c>
      <c r="J2400">
        <v>1089981</v>
      </c>
      <c r="K2400" t="s">
        <v>25</v>
      </c>
      <c r="R2400" t="s">
        <v>2715</v>
      </c>
      <c r="S2400">
        <v>645</v>
      </c>
    </row>
    <row r="2401" spans="1:20" x14ac:dyDescent="0.3">
      <c r="A2401">
        <v>2400</v>
      </c>
      <c r="B2401" t="s">
        <v>28</v>
      </c>
      <c r="C2401" t="s">
        <v>33</v>
      </c>
      <c r="D2401" t="s">
        <v>22</v>
      </c>
      <c r="E2401" t="s">
        <v>23</v>
      </c>
      <c r="F2401" t="s">
        <v>5</v>
      </c>
      <c r="H2401" t="s">
        <v>24</v>
      </c>
      <c r="I2401">
        <v>1089337</v>
      </c>
      <c r="J2401">
        <v>1089981</v>
      </c>
      <c r="K2401" t="s">
        <v>25</v>
      </c>
      <c r="L2401" t="s">
        <v>2716</v>
      </c>
      <c r="O2401" t="s">
        <v>2717</v>
      </c>
      <c r="R2401" t="s">
        <v>2715</v>
      </c>
      <c r="S2401">
        <v>645</v>
      </c>
      <c r="T2401">
        <v>214</v>
      </c>
    </row>
    <row r="2402" spans="1:20" x14ac:dyDescent="0.3">
      <c r="A2402">
        <v>2401</v>
      </c>
      <c r="B2402" t="s">
        <v>20</v>
      </c>
      <c r="C2402" t="s">
        <v>31</v>
      </c>
      <c r="D2402" t="s">
        <v>22</v>
      </c>
      <c r="E2402" t="s">
        <v>23</v>
      </c>
      <c r="F2402" t="s">
        <v>5</v>
      </c>
      <c r="H2402" t="s">
        <v>24</v>
      </c>
      <c r="I2402">
        <v>1090673</v>
      </c>
      <c r="J2402">
        <v>1092028</v>
      </c>
      <c r="K2402" t="s">
        <v>25</v>
      </c>
      <c r="R2402" t="s">
        <v>2718</v>
      </c>
      <c r="S2402">
        <v>1356</v>
      </c>
    </row>
    <row r="2403" spans="1:20" x14ac:dyDescent="0.3">
      <c r="A2403">
        <v>2402</v>
      </c>
      <c r="B2403" t="s">
        <v>28</v>
      </c>
      <c r="C2403" t="s">
        <v>33</v>
      </c>
      <c r="D2403" t="s">
        <v>22</v>
      </c>
      <c r="E2403" t="s">
        <v>23</v>
      </c>
      <c r="F2403" t="s">
        <v>5</v>
      </c>
      <c r="H2403" t="s">
        <v>24</v>
      </c>
      <c r="I2403">
        <v>1090673</v>
      </c>
      <c r="J2403">
        <v>1092028</v>
      </c>
      <c r="K2403" t="s">
        <v>25</v>
      </c>
      <c r="L2403" t="s">
        <v>2719</v>
      </c>
      <c r="O2403" t="s">
        <v>1298</v>
      </c>
      <c r="R2403" t="s">
        <v>2718</v>
      </c>
      <c r="S2403">
        <v>1356</v>
      </c>
      <c r="T2403">
        <v>451</v>
      </c>
    </row>
    <row r="2404" spans="1:20" x14ac:dyDescent="0.3">
      <c r="A2404">
        <v>2403</v>
      </c>
      <c r="B2404" t="s">
        <v>20</v>
      </c>
      <c r="C2404" t="s">
        <v>31</v>
      </c>
      <c r="D2404" t="s">
        <v>22</v>
      </c>
      <c r="E2404" t="s">
        <v>23</v>
      </c>
      <c r="F2404" t="s">
        <v>5</v>
      </c>
      <c r="H2404" t="s">
        <v>24</v>
      </c>
      <c r="I2404">
        <v>1092132</v>
      </c>
      <c r="J2404">
        <v>1093205</v>
      </c>
      <c r="K2404" t="s">
        <v>25</v>
      </c>
      <c r="R2404" t="s">
        <v>2720</v>
      </c>
      <c r="S2404">
        <v>1074</v>
      </c>
    </row>
    <row r="2405" spans="1:20" x14ac:dyDescent="0.3">
      <c r="A2405">
        <v>2404</v>
      </c>
      <c r="B2405" t="s">
        <v>28</v>
      </c>
      <c r="C2405" t="s">
        <v>33</v>
      </c>
      <c r="D2405" t="s">
        <v>22</v>
      </c>
      <c r="E2405" t="s">
        <v>23</v>
      </c>
      <c r="F2405" t="s">
        <v>5</v>
      </c>
      <c r="H2405" t="s">
        <v>24</v>
      </c>
      <c r="I2405">
        <v>1092132</v>
      </c>
      <c r="J2405">
        <v>1093205</v>
      </c>
      <c r="K2405" t="s">
        <v>25</v>
      </c>
      <c r="L2405" t="s">
        <v>2721</v>
      </c>
      <c r="O2405" t="s">
        <v>2722</v>
      </c>
      <c r="R2405" t="s">
        <v>2720</v>
      </c>
      <c r="S2405">
        <v>1074</v>
      </c>
      <c r="T2405">
        <v>357</v>
      </c>
    </row>
    <row r="2406" spans="1:20" x14ac:dyDescent="0.3">
      <c r="A2406">
        <v>2405</v>
      </c>
      <c r="B2406" t="s">
        <v>20</v>
      </c>
      <c r="C2406" t="s">
        <v>31</v>
      </c>
      <c r="D2406" t="s">
        <v>22</v>
      </c>
      <c r="E2406" t="s">
        <v>23</v>
      </c>
      <c r="F2406" t="s">
        <v>5</v>
      </c>
      <c r="H2406" t="s">
        <v>24</v>
      </c>
      <c r="I2406">
        <v>1093210</v>
      </c>
      <c r="J2406">
        <v>1093968</v>
      </c>
      <c r="K2406" t="s">
        <v>42</v>
      </c>
      <c r="R2406" t="s">
        <v>2723</v>
      </c>
      <c r="S2406">
        <v>759</v>
      </c>
    </row>
    <row r="2407" spans="1:20" x14ac:dyDescent="0.3">
      <c r="A2407">
        <v>2406</v>
      </c>
      <c r="B2407" t="s">
        <v>28</v>
      </c>
      <c r="C2407" t="s">
        <v>33</v>
      </c>
      <c r="D2407" t="s">
        <v>22</v>
      </c>
      <c r="E2407" t="s">
        <v>23</v>
      </c>
      <c r="F2407" t="s">
        <v>5</v>
      </c>
      <c r="H2407" t="s">
        <v>24</v>
      </c>
      <c r="I2407">
        <v>1093210</v>
      </c>
      <c r="J2407">
        <v>1093968</v>
      </c>
      <c r="K2407" t="s">
        <v>42</v>
      </c>
      <c r="L2407" t="s">
        <v>2724</v>
      </c>
      <c r="O2407" t="s">
        <v>2725</v>
      </c>
      <c r="R2407" t="s">
        <v>2723</v>
      </c>
      <c r="S2407">
        <v>759</v>
      </c>
      <c r="T2407">
        <v>252</v>
      </c>
    </row>
    <row r="2408" spans="1:20" x14ac:dyDescent="0.3">
      <c r="A2408">
        <v>2407</v>
      </c>
      <c r="B2408" t="s">
        <v>20</v>
      </c>
      <c r="C2408" t="s">
        <v>31</v>
      </c>
      <c r="D2408" t="s">
        <v>22</v>
      </c>
      <c r="E2408" t="s">
        <v>23</v>
      </c>
      <c r="F2408" t="s">
        <v>5</v>
      </c>
      <c r="H2408" t="s">
        <v>24</v>
      </c>
      <c r="I2408">
        <v>1093969</v>
      </c>
      <c r="J2408">
        <v>1094343</v>
      </c>
      <c r="K2408" t="s">
        <v>42</v>
      </c>
      <c r="R2408" t="s">
        <v>2726</v>
      </c>
      <c r="S2408">
        <v>375</v>
      </c>
    </row>
    <row r="2409" spans="1:20" x14ac:dyDescent="0.3">
      <c r="A2409">
        <v>2408</v>
      </c>
      <c r="B2409" t="s">
        <v>28</v>
      </c>
      <c r="C2409" t="s">
        <v>33</v>
      </c>
      <c r="D2409" t="s">
        <v>22</v>
      </c>
      <c r="E2409" t="s">
        <v>23</v>
      </c>
      <c r="F2409" t="s">
        <v>5</v>
      </c>
      <c r="H2409" t="s">
        <v>24</v>
      </c>
      <c r="I2409">
        <v>1093969</v>
      </c>
      <c r="J2409">
        <v>1094343</v>
      </c>
      <c r="K2409" t="s">
        <v>42</v>
      </c>
      <c r="L2409" t="s">
        <v>2727</v>
      </c>
      <c r="O2409" t="s">
        <v>2728</v>
      </c>
      <c r="R2409" t="s">
        <v>2726</v>
      </c>
      <c r="S2409">
        <v>375</v>
      </c>
      <c r="T2409">
        <v>124</v>
      </c>
    </row>
    <row r="2410" spans="1:20" x14ac:dyDescent="0.3">
      <c r="A2410">
        <v>2409</v>
      </c>
      <c r="B2410" t="s">
        <v>20</v>
      </c>
      <c r="C2410" t="s">
        <v>31</v>
      </c>
      <c r="D2410" t="s">
        <v>22</v>
      </c>
      <c r="E2410" t="s">
        <v>23</v>
      </c>
      <c r="F2410" t="s">
        <v>5</v>
      </c>
      <c r="H2410" t="s">
        <v>24</v>
      </c>
      <c r="I2410">
        <v>1094340</v>
      </c>
      <c r="J2410">
        <v>1095584</v>
      </c>
      <c r="K2410" t="s">
        <v>42</v>
      </c>
      <c r="R2410" t="s">
        <v>2729</v>
      </c>
      <c r="S2410">
        <v>1245</v>
      </c>
    </row>
    <row r="2411" spans="1:20" x14ac:dyDescent="0.3">
      <c r="A2411">
        <v>2410</v>
      </c>
      <c r="B2411" t="s">
        <v>28</v>
      </c>
      <c r="C2411" t="s">
        <v>33</v>
      </c>
      <c r="D2411" t="s">
        <v>22</v>
      </c>
      <c r="E2411" t="s">
        <v>23</v>
      </c>
      <c r="F2411" t="s">
        <v>5</v>
      </c>
      <c r="H2411" t="s">
        <v>24</v>
      </c>
      <c r="I2411">
        <v>1094340</v>
      </c>
      <c r="J2411">
        <v>1095584</v>
      </c>
      <c r="K2411" t="s">
        <v>42</v>
      </c>
      <c r="L2411" t="s">
        <v>2730</v>
      </c>
      <c r="O2411" t="s">
        <v>2731</v>
      </c>
      <c r="R2411" t="s">
        <v>2729</v>
      </c>
      <c r="S2411">
        <v>1245</v>
      </c>
      <c r="T2411">
        <v>414</v>
      </c>
    </row>
    <row r="2412" spans="1:20" x14ac:dyDescent="0.3">
      <c r="A2412">
        <v>2411</v>
      </c>
      <c r="B2412" t="s">
        <v>20</v>
      </c>
      <c r="C2412" t="s">
        <v>31</v>
      </c>
      <c r="D2412" t="s">
        <v>22</v>
      </c>
      <c r="E2412" t="s">
        <v>23</v>
      </c>
      <c r="F2412" t="s">
        <v>5</v>
      </c>
      <c r="H2412" t="s">
        <v>24</v>
      </c>
      <c r="I2412">
        <v>1095673</v>
      </c>
      <c r="J2412">
        <v>1096476</v>
      </c>
      <c r="K2412" t="s">
        <v>25</v>
      </c>
      <c r="R2412" t="s">
        <v>2732</v>
      </c>
      <c r="S2412">
        <v>804</v>
      </c>
    </row>
    <row r="2413" spans="1:20" x14ac:dyDescent="0.3">
      <c r="A2413">
        <v>2412</v>
      </c>
      <c r="B2413" t="s">
        <v>28</v>
      </c>
      <c r="C2413" t="s">
        <v>33</v>
      </c>
      <c r="D2413" t="s">
        <v>22</v>
      </c>
      <c r="E2413" t="s">
        <v>23</v>
      </c>
      <c r="F2413" t="s">
        <v>5</v>
      </c>
      <c r="H2413" t="s">
        <v>24</v>
      </c>
      <c r="I2413">
        <v>1095673</v>
      </c>
      <c r="J2413">
        <v>1096476</v>
      </c>
      <c r="K2413" t="s">
        <v>25</v>
      </c>
      <c r="L2413" t="s">
        <v>2733</v>
      </c>
      <c r="O2413" t="s">
        <v>2734</v>
      </c>
      <c r="R2413" t="s">
        <v>2732</v>
      </c>
      <c r="S2413">
        <v>804</v>
      </c>
      <c r="T2413">
        <v>267</v>
      </c>
    </row>
    <row r="2414" spans="1:20" x14ac:dyDescent="0.3">
      <c r="A2414">
        <v>2413</v>
      </c>
      <c r="B2414" t="s">
        <v>20</v>
      </c>
      <c r="C2414" t="s">
        <v>31</v>
      </c>
      <c r="D2414" t="s">
        <v>22</v>
      </c>
      <c r="E2414" t="s">
        <v>23</v>
      </c>
      <c r="F2414" t="s">
        <v>5</v>
      </c>
      <c r="H2414" t="s">
        <v>24</v>
      </c>
      <c r="I2414">
        <v>1096446</v>
      </c>
      <c r="J2414">
        <v>1097204</v>
      </c>
      <c r="K2414" t="s">
        <v>42</v>
      </c>
      <c r="R2414" t="s">
        <v>2735</v>
      </c>
      <c r="S2414">
        <v>759</v>
      </c>
    </row>
    <row r="2415" spans="1:20" x14ac:dyDescent="0.3">
      <c r="A2415">
        <v>2414</v>
      </c>
      <c r="B2415" t="s">
        <v>28</v>
      </c>
      <c r="C2415" t="s">
        <v>33</v>
      </c>
      <c r="D2415" t="s">
        <v>22</v>
      </c>
      <c r="E2415" t="s">
        <v>23</v>
      </c>
      <c r="F2415" t="s">
        <v>5</v>
      </c>
      <c r="H2415" t="s">
        <v>24</v>
      </c>
      <c r="I2415">
        <v>1096446</v>
      </c>
      <c r="J2415">
        <v>1097204</v>
      </c>
      <c r="K2415" t="s">
        <v>42</v>
      </c>
      <c r="L2415" t="s">
        <v>2736</v>
      </c>
      <c r="O2415" t="s">
        <v>2737</v>
      </c>
      <c r="R2415" t="s">
        <v>2735</v>
      </c>
      <c r="S2415">
        <v>759</v>
      </c>
      <c r="T2415">
        <v>252</v>
      </c>
    </row>
    <row r="2416" spans="1:20" x14ac:dyDescent="0.3">
      <c r="A2416">
        <v>2415</v>
      </c>
      <c r="B2416" t="s">
        <v>20</v>
      </c>
      <c r="C2416" t="s">
        <v>31</v>
      </c>
      <c r="D2416" t="s">
        <v>22</v>
      </c>
      <c r="E2416" t="s">
        <v>23</v>
      </c>
      <c r="F2416" t="s">
        <v>5</v>
      </c>
      <c r="H2416" t="s">
        <v>24</v>
      </c>
      <c r="I2416">
        <v>1097201</v>
      </c>
      <c r="J2416">
        <v>1097926</v>
      </c>
      <c r="K2416" t="s">
        <v>42</v>
      </c>
      <c r="R2416" t="s">
        <v>2738</v>
      </c>
      <c r="S2416">
        <v>726</v>
      </c>
    </row>
    <row r="2417" spans="1:21" x14ac:dyDescent="0.3">
      <c r="A2417">
        <v>2416</v>
      </c>
      <c r="B2417" t="s">
        <v>28</v>
      </c>
      <c r="C2417" t="s">
        <v>33</v>
      </c>
      <c r="D2417" t="s">
        <v>22</v>
      </c>
      <c r="E2417" t="s">
        <v>23</v>
      </c>
      <c r="F2417" t="s">
        <v>5</v>
      </c>
      <c r="H2417" t="s">
        <v>24</v>
      </c>
      <c r="I2417">
        <v>1097201</v>
      </c>
      <c r="J2417">
        <v>1097926</v>
      </c>
      <c r="K2417" t="s">
        <v>42</v>
      </c>
      <c r="L2417" t="s">
        <v>2739</v>
      </c>
      <c r="O2417" t="s">
        <v>2740</v>
      </c>
      <c r="R2417" t="s">
        <v>2738</v>
      </c>
      <c r="S2417">
        <v>726</v>
      </c>
      <c r="T2417">
        <v>241</v>
      </c>
    </row>
    <row r="2418" spans="1:21" x14ac:dyDescent="0.3">
      <c r="A2418">
        <v>2417</v>
      </c>
      <c r="B2418" t="s">
        <v>20</v>
      </c>
      <c r="C2418" t="s">
        <v>31</v>
      </c>
      <c r="D2418" t="s">
        <v>22</v>
      </c>
      <c r="E2418" t="s">
        <v>23</v>
      </c>
      <c r="F2418" t="s">
        <v>5</v>
      </c>
      <c r="H2418" t="s">
        <v>24</v>
      </c>
      <c r="I2418">
        <v>1097927</v>
      </c>
      <c r="J2418">
        <v>1098556</v>
      </c>
      <c r="K2418" t="s">
        <v>42</v>
      </c>
      <c r="P2418" t="s">
        <v>2741</v>
      </c>
      <c r="R2418" t="s">
        <v>2742</v>
      </c>
      <c r="S2418">
        <v>630</v>
      </c>
    </row>
    <row r="2419" spans="1:21" x14ac:dyDescent="0.3">
      <c r="A2419">
        <v>2418</v>
      </c>
      <c r="B2419" t="s">
        <v>28</v>
      </c>
      <c r="C2419" t="s">
        <v>33</v>
      </c>
      <c r="D2419" t="s">
        <v>22</v>
      </c>
      <c r="E2419" t="s">
        <v>23</v>
      </c>
      <c r="F2419" t="s">
        <v>5</v>
      </c>
      <c r="H2419" t="s">
        <v>24</v>
      </c>
      <c r="I2419">
        <v>1097927</v>
      </c>
      <c r="J2419">
        <v>1098556</v>
      </c>
      <c r="K2419" t="s">
        <v>42</v>
      </c>
      <c r="L2419" t="s">
        <v>2743</v>
      </c>
      <c r="O2419" t="s">
        <v>2744</v>
      </c>
      <c r="P2419" t="s">
        <v>2741</v>
      </c>
      <c r="R2419" t="s">
        <v>2742</v>
      </c>
      <c r="S2419">
        <v>630</v>
      </c>
      <c r="T2419">
        <v>209</v>
      </c>
    </row>
    <row r="2420" spans="1:21" x14ac:dyDescent="0.3">
      <c r="A2420">
        <v>2419</v>
      </c>
      <c r="B2420" t="s">
        <v>20</v>
      </c>
      <c r="C2420" t="s">
        <v>31</v>
      </c>
      <c r="D2420" t="s">
        <v>22</v>
      </c>
      <c r="E2420" t="s">
        <v>23</v>
      </c>
      <c r="F2420" t="s">
        <v>5</v>
      </c>
      <c r="H2420" t="s">
        <v>24</v>
      </c>
      <c r="I2420">
        <v>1098543</v>
      </c>
      <c r="J2420">
        <v>1099775</v>
      </c>
      <c r="K2420" t="s">
        <v>42</v>
      </c>
      <c r="R2420" t="s">
        <v>2745</v>
      </c>
      <c r="S2420">
        <v>1233</v>
      </c>
    </row>
    <row r="2421" spans="1:21" x14ac:dyDescent="0.3">
      <c r="A2421">
        <v>2420</v>
      </c>
      <c r="B2421" t="s">
        <v>28</v>
      </c>
      <c r="C2421" t="s">
        <v>33</v>
      </c>
      <c r="D2421" t="s">
        <v>22</v>
      </c>
      <c r="E2421" t="s">
        <v>23</v>
      </c>
      <c r="F2421" t="s">
        <v>5</v>
      </c>
      <c r="H2421" t="s">
        <v>24</v>
      </c>
      <c r="I2421">
        <v>1098543</v>
      </c>
      <c r="J2421">
        <v>1099775</v>
      </c>
      <c r="K2421" t="s">
        <v>42</v>
      </c>
      <c r="L2421" t="s">
        <v>2746</v>
      </c>
      <c r="O2421" t="s">
        <v>2747</v>
      </c>
      <c r="R2421" t="s">
        <v>2745</v>
      </c>
      <c r="S2421">
        <v>1233</v>
      </c>
      <c r="T2421">
        <v>410</v>
      </c>
    </row>
    <row r="2422" spans="1:21" x14ac:dyDescent="0.3">
      <c r="A2422">
        <v>2421</v>
      </c>
      <c r="B2422" t="s">
        <v>20</v>
      </c>
      <c r="C2422" t="s">
        <v>21</v>
      </c>
      <c r="D2422" t="s">
        <v>22</v>
      </c>
      <c r="E2422" t="s">
        <v>23</v>
      </c>
      <c r="F2422" t="s">
        <v>5</v>
      </c>
      <c r="H2422" t="s">
        <v>24</v>
      </c>
      <c r="I2422">
        <v>1099946</v>
      </c>
      <c r="J2422">
        <v>1100486</v>
      </c>
      <c r="K2422" t="s">
        <v>25</v>
      </c>
      <c r="R2422" t="s">
        <v>2748</v>
      </c>
      <c r="S2422">
        <v>541</v>
      </c>
      <c r="U2422" t="s">
        <v>27</v>
      </c>
    </row>
    <row r="2423" spans="1:21" x14ac:dyDescent="0.3">
      <c r="A2423">
        <v>2422</v>
      </c>
      <c r="B2423" t="s">
        <v>28</v>
      </c>
      <c r="C2423" t="s">
        <v>29</v>
      </c>
      <c r="D2423" t="s">
        <v>22</v>
      </c>
      <c r="E2423" t="s">
        <v>23</v>
      </c>
      <c r="F2423" t="s">
        <v>5</v>
      </c>
      <c r="H2423" t="s">
        <v>24</v>
      </c>
      <c r="I2423">
        <v>1099946</v>
      </c>
      <c r="J2423">
        <v>1100486</v>
      </c>
      <c r="K2423" t="s">
        <v>25</v>
      </c>
      <c r="O2423" t="s">
        <v>2749</v>
      </c>
      <c r="R2423" t="s">
        <v>2748</v>
      </c>
      <c r="S2423">
        <v>541</v>
      </c>
      <c r="U2423" t="s">
        <v>27</v>
      </c>
    </row>
    <row r="2424" spans="1:21" x14ac:dyDescent="0.3">
      <c r="A2424">
        <v>2423</v>
      </c>
      <c r="B2424" t="s">
        <v>20</v>
      </c>
      <c r="C2424" t="s">
        <v>31</v>
      </c>
      <c r="D2424" t="s">
        <v>22</v>
      </c>
      <c r="E2424" t="s">
        <v>23</v>
      </c>
      <c r="F2424" t="s">
        <v>5</v>
      </c>
      <c r="H2424" t="s">
        <v>24</v>
      </c>
      <c r="I2424">
        <v>1100538</v>
      </c>
      <c r="J2424">
        <v>1101986</v>
      </c>
      <c r="K2424" t="s">
        <v>42</v>
      </c>
      <c r="R2424" t="s">
        <v>2750</v>
      </c>
      <c r="S2424">
        <v>1449</v>
      </c>
    </row>
    <row r="2425" spans="1:21" x14ac:dyDescent="0.3">
      <c r="A2425">
        <v>2424</v>
      </c>
      <c r="B2425" t="s">
        <v>28</v>
      </c>
      <c r="C2425" t="s">
        <v>33</v>
      </c>
      <c r="D2425" t="s">
        <v>22</v>
      </c>
      <c r="E2425" t="s">
        <v>23</v>
      </c>
      <c r="F2425" t="s">
        <v>5</v>
      </c>
      <c r="H2425" t="s">
        <v>24</v>
      </c>
      <c r="I2425">
        <v>1100538</v>
      </c>
      <c r="J2425">
        <v>1101986</v>
      </c>
      <c r="K2425" t="s">
        <v>42</v>
      </c>
      <c r="L2425" t="s">
        <v>2751</v>
      </c>
      <c r="O2425" t="s">
        <v>2752</v>
      </c>
      <c r="R2425" t="s">
        <v>2750</v>
      </c>
      <c r="S2425">
        <v>1449</v>
      </c>
      <c r="T2425">
        <v>482</v>
      </c>
    </row>
    <row r="2426" spans="1:21" x14ac:dyDescent="0.3">
      <c r="A2426">
        <v>2425</v>
      </c>
      <c r="B2426" t="s">
        <v>20</v>
      </c>
      <c r="C2426" t="s">
        <v>31</v>
      </c>
      <c r="D2426" t="s">
        <v>22</v>
      </c>
      <c r="E2426" t="s">
        <v>23</v>
      </c>
      <c r="F2426" t="s">
        <v>5</v>
      </c>
      <c r="H2426" t="s">
        <v>24</v>
      </c>
      <c r="I2426">
        <v>1102281</v>
      </c>
      <c r="J2426">
        <v>1102652</v>
      </c>
      <c r="K2426" t="s">
        <v>25</v>
      </c>
      <c r="R2426" t="s">
        <v>2753</v>
      </c>
      <c r="S2426">
        <v>372</v>
      </c>
    </row>
    <row r="2427" spans="1:21" x14ac:dyDescent="0.3">
      <c r="A2427">
        <v>2426</v>
      </c>
      <c r="B2427" t="s">
        <v>28</v>
      </c>
      <c r="C2427" t="s">
        <v>33</v>
      </c>
      <c r="D2427" t="s">
        <v>22</v>
      </c>
      <c r="E2427" t="s">
        <v>23</v>
      </c>
      <c r="F2427" t="s">
        <v>5</v>
      </c>
      <c r="H2427" t="s">
        <v>24</v>
      </c>
      <c r="I2427">
        <v>1102281</v>
      </c>
      <c r="J2427">
        <v>1102652</v>
      </c>
      <c r="K2427" t="s">
        <v>25</v>
      </c>
      <c r="L2427" t="s">
        <v>2754</v>
      </c>
      <c r="O2427" t="s">
        <v>41</v>
      </c>
      <c r="R2427" t="s">
        <v>2753</v>
      </c>
      <c r="S2427">
        <v>372</v>
      </c>
      <c r="T2427">
        <v>123</v>
      </c>
    </row>
    <row r="2428" spans="1:21" x14ac:dyDescent="0.3">
      <c r="A2428">
        <v>2427</v>
      </c>
      <c r="B2428" t="s">
        <v>20</v>
      </c>
      <c r="C2428" t="s">
        <v>31</v>
      </c>
      <c r="D2428" t="s">
        <v>22</v>
      </c>
      <c r="E2428" t="s">
        <v>23</v>
      </c>
      <c r="F2428" t="s">
        <v>5</v>
      </c>
      <c r="H2428" t="s">
        <v>24</v>
      </c>
      <c r="I2428">
        <v>1102694</v>
      </c>
      <c r="J2428">
        <v>1103035</v>
      </c>
      <c r="K2428" t="s">
        <v>25</v>
      </c>
      <c r="R2428" t="s">
        <v>2755</v>
      </c>
      <c r="S2428">
        <v>342</v>
      </c>
    </row>
    <row r="2429" spans="1:21" x14ac:dyDescent="0.3">
      <c r="A2429">
        <v>2428</v>
      </c>
      <c r="B2429" t="s">
        <v>28</v>
      </c>
      <c r="C2429" t="s">
        <v>33</v>
      </c>
      <c r="D2429" t="s">
        <v>22</v>
      </c>
      <c r="E2429" t="s">
        <v>23</v>
      </c>
      <c r="F2429" t="s">
        <v>5</v>
      </c>
      <c r="H2429" t="s">
        <v>24</v>
      </c>
      <c r="I2429">
        <v>1102694</v>
      </c>
      <c r="J2429">
        <v>1103035</v>
      </c>
      <c r="K2429" t="s">
        <v>25</v>
      </c>
      <c r="L2429" t="s">
        <v>2756</v>
      </c>
      <c r="O2429" t="s">
        <v>41</v>
      </c>
      <c r="R2429" t="s">
        <v>2755</v>
      </c>
      <c r="S2429">
        <v>342</v>
      </c>
      <c r="T2429">
        <v>113</v>
      </c>
    </row>
    <row r="2430" spans="1:21" x14ac:dyDescent="0.3">
      <c r="A2430">
        <v>2429</v>
      </c>
      <c r="B2430" t="s">
        <v>20</v>
      </c>
      <c r="C2430" t="s">
        <v>21</v>
      </c>
      <c r="D2430" t="s">
        <v>22</v>
      </c>
      <c r="E2430" t="s">
        <v>23</v>
      </c>
      <c r="F2430" t="s">
        <v>5</v>
      </c>
      <c r="H2430" t="s">
        <v>24</v>
      </c>
      <c r="I2430">
        <v>1103181</v>
      </c>
      <c r="J2430">
        <v>1105117</v>
      </c>
      <c r="K2430" t="s">
        <v>25</v>
      </c>
      <c r="R2430" t="s">
        <v>2757</v>
      </c>
      <c r="S2430">
        <v>1937</v>
      </c>
      <c r="U2430" t="s">
        <v>27</v>
      </c>
    </row>
    <row r="2431" spans="1:21" x14ac:dyDescent="0.3">
      <c r="A2431">
        <v>2430</v>
      </c>
      <c r="B2431" t="s">
        <v>28</v>
      </c>
      <c r="C2431" t="s">
        <v>29</v>
      </c>
      <c r="D2431" t="s">
        <v>22</v>
      </c>
      <c r="E2431" t="s">
        <v>23</v>
      </c>
      <c r="F2431" t="s">
        <v>5</v>
      </c>
      <c r="H2431" t="s">
        <v>24</v>
      </c>
      <c r="I2431">
        <v>1103181</v>
      </c>
      <c r="J2431">
        <v>1105117</v>
      </c>
      <c r="K2431" t="s">
        <v>25</v>
      </c>
      <c r="O2431" t="s">
        <v>38</v>
      </c>
      <c r="R2431" t="s">
        <v>2757</v>
      </c>
      <c r="S2431">
        <v>1937</v>
      </c>
      <c r="U2431" t="s">
        <v>27</v>
      </c>
    </row>
    <row r="2432" spans="1:21" x14ac:dyDescent="0.3">
      <c r="A2432">
        <v>2431</v>
      </c>
      <c r="B2432" t="s">
        <v>20</v>
      </c>
      <c r="C2432" t="s">
        <v>31</v>
      </c>
      <c r="D2432" t="s">
        <v>22</v>
      </c>
      <c r="E2432" t="s">
        <v>23</v>
      </c>
      <c r="F2432" t="s">
        <v>5</v>
      </c>
      <c r="H2432" t="s">
        <v>24</v>
      </c>
      <c r="I2432">
        <v>1105123</v>
      </c>
      <c r="J2432">
        <v>1106058</v>
      </c>
      <c r="K2432" t="s">
        <v>42</v>
      </c>
      <c r="R2432" t="s">
        <v>2758</v>
      </c>
      <c r="S2432">
        <v>936</v>
      </c>
    </row>
    <row r="2433" spans="1:21" x14ac:dyDescent="0.3">
      <c r="A2433">
        <v>2432</v>
      </c>
      <c r="B2433" t="s">
        <v>28</v>
      </c>
      <c r="C2433" t="s">
        <v>33</v>
      </c>
      <c r="D2433" t="s">
        <v>22</v>
      </c>
      <c r="E2433" t="s">
        <v>23</v>
      </c>
      <c r="F2433" t="s">
        <v>5</v>
      </c>
      <c r="H2433" t="s">
        <v>24</v>
      </c>
      <c r="I2433">
        <v>1105123</v>
      </c>
      <c r="J2433">
        <v>1106058</v>
      </c>
      <c r="K2433" t="s">
        <v>42</v>
      </c>
      <c r="L2433" t="s">
        <v>2759</v>
      </c>
      <c r="O2433" t="s">
        <v>2760</v>
      </c>
      <c r="R2433" t="s">
        <v>2758</v>
      </c>
      <c r="S2433">
        <v>936</v>
      </c>
      <c r="T2433">
        <v>311</v>
      </c>
    </row>
    <row r="2434" spans="1:21" x14ac:dyDescent="0.3">
      <c r="A2434">
        <v>2433</v>
      </c>
      <c r="B2434" t="s">
        <v>20</v>
      </c>
      <c r="C2434" t="s">
        <v>31</v>
      </c>
      <c r="D2434" t="s">
        <v>22</v>
      </c>
      <c r="E2434" t="s">
        <v>23</v>
      </c>
      <c r="F2434" t="s">
        <v>5</v>
      </c>
      <c r="H2434" t="s">
        <v>24</v>
      </c>
      <c r="I2434">
        <v>1106215</v>
      </c>
      <c r="J2434">
        <v>1107057</v>
      </c>
      <c r="K2434" t="s">
        <v>42</v>
      </c>
      <c r="R2434" t="s">
        <v>2761</v>
      </c>
      <c r="S2434">
        <v>843</v>
      </c>
    </row>
    <row r="2435" spans="1:21" x14ac:dyDescent="0.3">
      <c r="A2435">
        <v>2434</v>
      </c>
      <c r="B2435" t="s">
        <v>28</v>
      </c>
      <c r="C2435" t="s">
        <v>33</v>
      </c>
      <c r="D2435" t="s">
        <v>22</v>
      </c>
      <c r="E2435" t="s">
        <v>23</v>
      </c>
      <c r="F2435" t="s">
        <v>5</v>
      </c>
      <c r="H2435" t="s">
        <v>24</v>
      </c>
      <c r="I2435">
        <v>1106215</v>
      </c>
      <c r="J2435">
        <v>1107057</v>
      </c>
      <c r="K2435" t="s">
        <v>42</v>
      </c>
      <c r="L2435" t="s">
        <v>2762</v>
      </c>
      <c r="O2435" t="s">
        <v>38</v>
      </c>
      <c r="R2435" t="s">
        <v>2761</v>
      </c>
      <c r="S2435">
        <v>843</v>
      </c>
      <c r="T2435">
        <v>280</v>
      </c>
    </row>
    <row r="2436" spans="1:21" x14ac:dyDescent="0.3">
      <c r="A2436">
        <v>2435</v>
      </c>
      <c r="B2436" t="s">
        <v>20</v>
      </c>
      <c r="C2436" t="s">
        <v>31</v>
      </c>
      <c r="D2436" t="s">
        <v>22</v>
      </c>
      <c r="E2436" t="s">
        <v>23</v>
      </c>
      <c r="F2436" t="s">
        <v>5</v>
      </c>
      <c r="H2436" t="s">
        <v>24</v>
      </c>
      <c r="I2436">
        <v>1107196</v>
      </c>
      <c r="J2436">
        <v>1109652</v>
      </c>
      <c r="K2436" t="s">
        <v>42</v>
      </c>
      <c r="R2436" t="s">
        <v>2763</v>
      </c>
      <c r="S2436">
        <v>2457</v>
      </c>
    </row>
    <row r="2437" spans="1:21" x14ac:dyDescent="0.3">
      <c r="A2437">
        <v>2436</v>
      </c>
      <c r="B2437" t="s">
        <v>28</v>
      </c>
      <c r="C2437" t="s">
        <v>33</v>
      </c>
      <c r="D2437" t="s">
        <v>22</v>
      </c>
      <c r="E2437" t="s">
        <v>23</v>
      </c>
      <c r="F2437" t="s">
        <v>5</v>
      </c>
      <c r="H2437" t="s">
        <v>24</v>
      </c>
      <c r="I2437">
        <v>1107196</v>
      </c>
      <c r="J2437">
        <v>1109652</v>
      </c>
      <c r="K2437" t="s">
        <v>42</v>
      </c>
      <c r="L2437" t="s">
        <v>2764</v>
      </c>
      <c r="O2437" t="s">
        <v>607</v>
      </c>
      <c r="R2437" t="s">
        <v>2763</v>
      </c>
      <c r="S2437">
        <v>2457</v>
      </c>
      <c r="T2437">
        <v>818</v>
      </c>
    </row>
    <row r="2438" spans="1:21" x14ac:dyDescent="0.3">
      <c r="A2438">
        <v>2437</v>
      </c>
      <c r="B2438" t="s">
        <v>20</v>
      </c>
      <c r="C2438" t="s">
        <v>31</v>
      </c>
      <c r="D2438" t="s">
        <v>22</v>
      </c>
      <c r="E2438" t="s">
        <v>23</v>
      </c>
      <c r="F2438" t="s">
        <v>5</v>
      </c>
      <c r="H2438" t="s">
        <v>24</v>
      </c>
      <c r="I2438">
        <v>1109994</v>
      </c>
      <c r="J2438">
        <v>1111490</v>
      </c>
      <c r="K2438" t="s">
        <v>42</v>
      </c>
      <c r="R2438" t="s">
        <v>2765</v>
      </c>
      <c r="S2438">
        <v>1497</v>
      </c>
    </row>
    <row r="2439" spans="1:21" x14ac:dyDescent="0.3">
      <c r="A2439">
        <v>2438</v>
      </c>
      <c r="B2439" t="s">
        <v>28</v>
      </c>
      <c r="C2439" t="s">
        <v>33</v>
      </c>
      <c r="D2439" t="s">
        <v>22</v>
      </c>
      <c r="E2439" t="s">
        <v>23</v>
      </c>
      <c r="F2439" t="s">
        <v>5</v>
      </c>
      <c r="H2439" t="s">
        <v>24</v>
      </c>
      <c r="I2439">
        <v>1109994</v>
      </c>
      <c r="J2439">
        <v>1111490</v>
      </c>
      <c r="K2439" t="s">
        <v>42</v>
      </c>
      <c r="L2439" t="s">
        <v>2766</v>
      </c>
      <c r="O2439" t="s">
        <v>38</v>
      </c>
      <c r="R2439" t="s">
        <v>2765</v>
      </c>
      <c r="S2439">
        <v>1497</v>
      </c>
      <c r="T2439">
        <v>498</v>
      </c>
    </row>
    <row r="2440" spans="1:21" x14ac:dyDescent="0.3">
      <c r="A2440">
        <v>2439</v>
      </c>
      <c r="B2440" t="s">
        <v>20</v>
      </c>
      <c r="C2440" t="s">
        <v>31</v>
      </c>
      <c r="D2440" t="s">
        <v>22</v>
      </c>
      <c r="E2440" t="s">
        <v>23</v>
      </c>
      <c r="F2440" t="s">
        <v>5</v>
      </c>
      <c r="H2440" t="s">
        <v>24</v>
      </c>
      <c r="I2440">
        <v>1112080</v>
      </c>
      <c r="J2440">
        <v>1113273</v>
      </c>
      <c r="K2440" t="s">
        <v>25</v>
      </c>
      <c r="R2440" t="s">
        <v>2767</v>
      </c>
      <c r="S2440">
        <v>1194</v>
      </c>
    </row>
    <row r="2441" spans="1:21" x14ac:dyDescent="0.3">
      <c r="A2441">
        <v>2440</v>
      </c>
      <c r="B2441" t="s">
        <v>28</v>
      </c>
      <c r="C2441" t="s">
        <v>33</v>
      </c>
      <c r="D2441" t="s">
        <v>22</v>
      </c>
      <c r="E2441" t="s">
        <v>23</v>
      </c>
      <c r="F2441" t="s">
        <v>5</v>
      </c>
      <c r="H2441" t="s">
        <v>24</v>
      </c>
      <c r="I2441">
        <v>1112080</v>
      </c>
      <c r="J2441">
        <v>1113273</v>
      </c>
      <c r="K2441" t="s">
        <v>25</v>
      </c>
      <c r="L2441" t="s">
        <v>2768</v>
      </c>
      <c r="O2441" t="s">
        <v>437</v>
      </c>
      <c r="R2441" t="s">
        <v>2767</v>
      </c>
      <c r="S2441">
        <v>1194</v>
      </c>
      <c r="T2441">
        <v>397</v>
      </c>
    </row>
    <row r="2442" spans="1:21" x14ac:dyDescent="0.3">
      <c r="A2442">
        <v>2441</v>
      </c>
      <c r="B2442" t="s">
        <v>20</v>
      </c>
      <c r="C2442" t="s">
        <v>31</v>
      </c>
      <c r="D2442" t="s">
        <v>22</v>
      </c>
      <c r="E2442" t="s">
        <v>23</v>
      </c>
      <c r="F2442" t="s">
        <v>5</v>
      </c>
      <c r="H2442" t="s">
        <v>24</v>
      </c>
      <c r="I2442">
        <v>1113368</v>
      </c>
      <c r="J2442">
        <v>1114819</v>
      </c>
      <c r="K2442" t="s">
        <v>42</v>
      </c>
      <c r="R2442" t="s">
        <v>2769</v>
      </c>
      <c r="S2442">
        <v>1452</v>
      </c>
    </row>
    <row r="2443" spans="1:21" x14ac:dyDescent="0.3">
      <c r="A2443">
        <v>2442</v>
      </c>
      <c r="B2443" t="s">
        <v>28</v>
      </c>
      <c r="C2443" t="s">
        <v>33</v>
      </c>
      <c r="D2443" t="s">
        <v>22</v>
      </c>
      <c r="E2443" t="s">
        <v>23</v>
      </c>
      <c r="F2443" t="s">
        <v>5</v>
      </c>
      <c r="H2443" t="s">
        <v>24</v>
      </c>
      <c r="I2443">
        <v>1113368</v>
      </c>
      <c r="J2443">
        <v>1114819</v>
      </c>
      <c r="K2443" t="s">
        <v>42</v>
      </c>
      <c r="L2443" t="s">
        <v>2770</v>
      </c>
      <c r="O2443" t="s">
        <v>38</v>
      </c>
      <c r="R2443" t="s">
        <v>2769</v>
      </c>
      <c r="S2443">
        <v>1452</v>
      </c>
      <c r="T2443">
        <v>483</v>
      </c>
    </row>
    <row r="2444" spans="1:21" x14ac:dyDescent="0.3">
      <c r="A2444">
        <v>2443</v>
      </c>
      <c r="B2444" t="s">
        <v>20</v>
      </c>
      <c r="C2444" t="s">
        <v>31</v>
      </c>
      <c r="D2444" t="s">
        <v>22</v>
      </c>
      <c r="E2444" t="s">
        <v>23</v>
      </c>
      <c r="F2444" t="s">
        <v>5</v>
      </c>
      <c r="H2444" t="s">
        <v>24</v>
      </c>
      <c r="I2444">
        <v>1114816</v>
      </c>
      <c r="J2444">
        <v>1115112</v>
      </c>
      <c r="K2444" t="s">
        <v>42</v>
      </c>
      <c r="R2444" t="s">
        <v>2771</v>
      </c>
      <c r="S2444">
        <v>297</v>
      </c>
    </row>
    <row r="2445" spans="1:21" x14ac:dyDescent="0.3">
      <c r="A2445">
        <v>2444</v>
      </c>
      <c r="B2445" t="s">
        <v>28</v>
      </c>
      <c r="C2445" t="s">
        <v>33</v>
      </c>
      <c r="D2445" t="s">
        <v>22</v>
      </c>
      <c r="E2445" t="s">
        <v>23</v>
      </c>
      <c r="F2445" t="s">
        <v>5</v>
      </c>
      <c r="H2445" t="s">
        <v>24</v>
      </c>
      <c r="I2445">
        <v>1114816</v>
      </c>
      <c r="J2445">
        <v>1115112</v>
      </c>
      <c r="K2445" t="s">
        <v>42</v>
      </c>
      <c r="L2445" t="s">
        <v>2772</v>
      </c>
      <c r="O2445" t="s">
        <v>38</v>
      </c>
      <c r="R2445" t="s">
        <v>2771</v>
      </c>
      <c r="S2445">
        <v>297</v>
      </c>
      <c r="T2445">
        <v>98</v>
      </c>
    </row>
    <row r="2446" spans="1:21" x14ac:dyDescent="0.3">
      <c r="A2446">
        <v>2445</v>
      </c>
      <c r="B2446" t="s">
        <v>20</v>
      </c>
      <c r="C2446" t="s">
        <v>21</v>
      </c>
      <c r="D2446" t="s">
        <v>22</v>
      </c>
      <c r="E2446" t="s">
        <v>23</v>
      </c>
      <c r="F2446" t="s">
        <v>5</v>
      </c>
      <c r="H2446" t="s">
        <v>24</v>
      </c>
      <c r="I2446">
        <v>1115731</v>
      </c>
      <c r="J2446">
        <v>1115961</v>
      </c>
      <c r="K2446" t="s">
        <v>25</v>
      </c>
      <c r="R2446" t="s">
        <v>2773</v>
      </c>
      <c r="S2446">
        <v>231</v>
      </c>
      <c r="U2446" t="s">
        <v>27</v>
      </c>
    </row>
    <row r="2447" spans="1:21" x14ac:dyDescent="0.3">
      <c r="A2447">
        <v>2446</v>
      </c>
      <c r="B2447" t="s">
        <v>28</v>
      </c>
      <c r="C2447" t="s">
        <v>29</v>
      </c>
      <c r="D2447" t="s">
        <v>22</v>
      </c>
      <c r="E2447" t="s">
        <v>23</v>
      </c>
      <c r="F2447" t="s">
        <v>5</v>
      </c>
      <c r="H2447" t="s">
        <v>24</v>
      </c>
      <c r="I2447">
        <v>1115731</v>
      </c>
      <c r="J2447">
        <v>1115961</v>
      </c>
      <c r="K2447" t="s">
        <v>25</v>
      </c>
      <c r="O2447" t="s">
        <v>38</v>
      </c>
      <c r="R2447" t="s">
        <v>2773</v>
      </c>
      <c r="S2447">
        <v>231</v>
      </c>
      <c r="U2447" t="s">
        <v>27</v>
      </c>
    </row>
    <row r="2448" spans="1:21" x14ac:dyDescent="0.3">
      <c r="A2448">
        <v>2447</v>
      </c>
      <c r="B2448" t="s">
        <v>20</v>
      </c>
      <c r="C2448" t="s">
        <v>31</v>
      </c>
      <c r="D2448" t="s">
        <v>22</v>
      </c>
      <c r="E2448" t="s">
        <v>23</v>
      </c>
      <c r="F2448" t="s">
        <v>5</v>
      </c>
      <c r="H2448" t="s">
        <v>24</v>
      </c>
      <c r="I2448">
        <v>1116121</v>
      </c>
      <c r="J2448">
        <v>1117326</v>
      </c>
      <c r="K2448" t="s">
        <v>42</v>
      </c>
      <c r="R2448" t="s">
        <v>2774</v>
      </c>
      <c r="S2448">
        <v>1206</v>
      </c>
    </row>
    <row r="2449" spans="1:21" x14ac:dyDescent="0.3">
      <c r="A2449">
        <v>2448</v>
      </c>
      <c r="B2449" t="s">
        <v>28</v>
      </c>
      <c r="C2449" t="s">
        <v>33</v>
      </c>
      <c r="D2449" t="s">
        <v>22</v>
      </c>
      <c r="E2449" t="s">
        <v>23</v>
      </c>
      <c r="F2449" t="s">
        <v>5</v>
      </c>
      <c r="H2449" t="s">
        <v>24</v>
      </c>
      <c r="I2449">
        <v>1116121</v>
      </c>
      <c r="J2449">
        <v>1117326</v>
      </c>
      <c r="K2449" t="s">
        <v>42</v>
      </c>
      <c r="L2449" t="s">
        <v>2775</v>
      </c>
      <c r="O2449" t="s">
        <v>41</v>
      </c>
      <c r="R2449" t="s">
        <v>2774</v>
      </c>
      <c r="S2449">
        <v>1206</v>
      </c>
      <c r="T2449">
        <v>401</v>
      </c>
    </row>
    <row r="2450" spans="1:21" x14ac:dyDescent="0.3">
      <c r="A2450">
        <v>2449</v>
      </c>
      <c r="B2450" t="s">
        <v>20</v>
      </c>
      <c r="C2450" t="s">
        <v>31</v>
      </c>
      <c r="D2450" t="s">
        <v>22</v>
      </c>
      <c r="E2450" t="s">
        <v>23</v>
      </c>
      <c r="F2450" t="s">
        <v>5</v>
      </c>
      <c r="H2450" t="s">
        <v>24</v>
      </c>
      <c r="I2450">
        <v>1117391</v>
      </c>
      <c r="J2450">
        <v>1118188</v>
      </c>
      <c r="K2450" t="s">
        <v>42</v>
      </c>
      <c r="R2450" t="s">
        <v>2776</v>
      </c>
      <c r="S2450">
        <v>798</v>
      </c>
    </row>
    <row r="2451" spans="1:21" x14ac:dyDescent="0.3">
      <c r="A2451">
        <v>2450</v>
      </c>
      <c r="B2451" t="s">
        <v>28</v>
      </c>
      <c r="C2451" t="s">
        <v>33</v>
      </c>
      <c r="D2451" t="s">
        <v>22</v>
      </c>
      <c r="E2451" t="s">
        <v>23</v>
      </c>
      <c r="F2451" t="s">
        <v>5</v>
      </c>
      <c r="H2451" t="s">
        <v>24</v>
      </c>
      <c r="I2451">
        <v>1117391</v>
      </c>
      <c r="J2451">
        <v>1118188</v>
      </c>
      <c r="K2451" t="s">
        <v>42</v>
      </c>
      <c r="L2451" t="s">
        <v>2777</v>
      </c>
      <c r="O2451" t="s">
        <v>41</v>
      </c>
      <c r="R2451" t="s">
        <v>2776</v>
      </c>
      <c r="S2451">
        <v>798</v>
      </c>
      <c r="T2451">
        <v>265</v>
      </c>
    </row>
    <row r="2452" spans="1:21" x14ac:dyDescent="0.3">
      <c r="A2452">
        <v>2451</v>
      </c>
      <c r="B2452" t="s">
        <v>20</v>
      </c>
      <c r="C2452" t="s">
        <v>31</v>
      </c>
      <c r="D2452" t="s">
        <v>22</v>
      </c>
      <c r="E2452" t="s">
        <v>23</v>
      </c>
      <c r="F2452" t="s">
        <v>5</v>
      </c>
      <c r="H2452" t="s">
        <v>24</v>
      </c>
      <c r="I2452">
        <v>1118255</v>
      </c>
      <c r="J2452">
        <v>1118449</v>
      </c>
      <c r="K2452" t="s">
        <v>42</v>
      </c>
      <c r="R2452" t="s">
        <v>2778</v>
      </c>
      <c r="S2452">
        <v>195</v>
      </c>
    </row>
    <row r="2453" spans="1:21" x14ac:dyDescent="0.3">
      <c r="A2453">
        <v>2452</v>
      </c>
      <c r="B2453" t="s">
        <v>28</v>
      </c>
      <c r="C2453" t="s">
        <v>33</v>
      </c>
      <c r="D2453" t="s">
        <v>22</v>
      </c>
      <c r="E2453" t="s">
        <v>23</v>
      </c>
      <c r="F2453" t="s">
        <v>5</v>
      </c>
      <c r="H2453" t="s">
        <v>24</v>
      </c>
      <c r="I2453">
        <v>1118255</v>
      </c>
      <c r="J2453">
        <v>1118449</v>
      </c>
      <c r="K2453" t="s">
        <v>42</v>
      </c>
      <c r="L2453" t="s">
        <v>2779</v>
      </c>
      <c r="O2453" t="s">
        <v>38</v>
      </c>
      <c r="R2453" t="s">
        <v>2778</v>
      </c>
      <c r="S2453">
        <v>195</v>
      </c>
      <c r="T2453">
        <v>64</v>
      </c>
    </row>
    <row r="2454" spans="1:21" x14ac:dyDescent="0.3">
      <c r="A2454">
        <v>2453</v>
      </c>
      <c r="B2454" t="s">
        <v>20</v>
      </c>
      <c r="C2454" t="s">
        <v>21</v>
      </c>
      <c r="D2454" t="s">
        <v>22</v>
      </c>
      <c r="E2454" t="s">
        <v>23</v>
      </c>
      <c r="F2454" t="s">
        <v>5</v>
      </c>
      <c r="H2454" t="s">
        <v>24</v>
      </c>
      <c r="I2454">
        <v>1118504</v>
      </c>
      <c r="J2454">
        <v>1119004</v>
      </c>
      <c r="K2454" t="s">
        <v>42</v>
      </c>
      <c r="R2454" t="s">
        <v>2780</v>
      </c>
      <c r="S2454">
        <v>501</v>
      </c>
      <c r="U2454" t="s">
        <v>27</v>
      </c>
    </row>
    <row r="2455" spans="1:21" x14ac:dyDescent="0.3">
      <c r="A2455">
        <v>2454</v>
      </c>
      <c r="B2455" t="s">
        <v>28</v>
      </c>
      <c r="C2455" t="s">
        <v>29</v>
      </c>
      <c r="D2455" t="s">
        <v>22</v>
      </c>
      <c r="E2455" t="s">
        <v>23</v>
      </c>
      <c r="F2455" t="s">
        <v>5</v>
      </c>
      <c r="H2455" t="s">
        <v>24</v>
      </c>
      <c r="I2455">
        <v>1118504</v>
      </c>
      <c r="J2455">
        <v>1119004</v>
      </c>
      <c r="K2455" t="s">
        <v>42</v>
      </c>
      <c r="O2455" t="s">
        <v>2079</v>
      </c>
      <c r="R2455" t="s">
        <v>2780</v>
      </c>
      <c r="S2455">
        <v>501</v>
      </c>
      <c r="U2455" t="s">
        <v>27</v>
      </c>
    </row>
    <row r="2456" spans="1:21" x14ac:dyDescent="0.3">
      <c r="A2456">
        <v>2455</v>
      </c>
      <c r="B2456" t="s">
        <v>20</v>
      </c>
      <c r="C2456" t="s">
        <v>21</v>
      </c>
      <c r="D2456" t="s">
        <v>22</v>
      </c>
      <c r="E2456" t="s">
        <v>23</v>
      </c>
      <c r="F2456" t="s">
        <v>5</v>
      </c>
      <c r="H2456" t="s">
        <v>24</v>
      </c>
      <c r="I2456">
        <v>1119099</v>
      </c>
      <c r="J2456">
        <v>1120485</v>
      </c>
      <c r="K2456" t="s">
        <v>25</v>
      </c>
      <c r="R2456" t="s">
        <v>2781</v>
      </c>
      <c r="S2456">
        <v>1387</v>
      </c>
      <c r="U2456" t="s">
        <v>27</v>
      </c>
    </row>
    <row r="2457" spans="1:21" x14ac:dyDescent="0.3">
      <c r="A2457">
        <v>2456</v>
      </c>
      <c r="B2457" t="s">
        <v>28</v>
      </c>
      <c r="C2457" t="s">
        <v>29</v>
      </c>
      <c r="D2457" t="s">
        <v>22</v>
      </c>
      <c r="E2457" t="s">
        <v>23</v>
      </c>
      <c r="F2457" t="s">
        <v>5</v>
      </c>
      <c r="H2457" t="s">
        <v>24</v>
      </c>
      <c r="I2457">
        <v>1119099</v>
      </c>
      <c r="J2457">
        <v>1120485</v>
      </c>
      <c r="K2457" t="s">
        <v>25</v>
      </c>
      <c r="O2457" t="s">
        <v>41</v>
      </c>
      <c r="R2457" t="s">
        <v>2781</v>
      </c>
      <c r="S2457">
        <v>1387</v>
      </c>
      <c r="U2457" t="s">
        <v>27</v>
      </c>
    </row>
    <row r="2458" spans="1:21" x14ac:dyDescent="0.3">
      <c r="A2458">
        <v>2457</v>
      </c>
      <c r="B2458" t="s">
        <v>20</v>
      </c>
      <c r="C2458" t="s">
        <v>31</v>
      </c>
      <c r="D2458" t="s">
        <v>22</v>
      </c>
      <c r="E2458" t="s">
        <v>23</v>
      </c>
      <c r="F2458" t="s">
        <v>5</v>
      </c>
      <c r="H2458" t="s">
        <v>24</v>
      </c>
      <c r="I2458">
        <v>1120747</v>
      </c>
      <c r="J2458">
        <v>1121769</v>
      </c>
      <c r="K2458" t="s">
        <v>25</v>
      </c>
      <c r="R2458" t="s">
        <v>2782</v>
      </c>
      <c r="S2458">
        <v>1023</v>
      </c>
    </row>
    <row r="2459" spans="1:21" x14ac:dyDescent="0.3">
      <c r="A2459">
        <v>2458</v>
      </c>
      <c r="B2459" t="s">
        <v>28</v>
      </c>
      <c r="C2459" t="s">
        <v>33</v>
      </c>
      <c r="D2459" t="s">
        <v>22</v>
      </c>
      <c r="E2459" t="s">
        <v>23</v>
      </c>
      <c r="F2459" t="s">
        <v>5</v>
      </c>
      <c r="H2459" t="s">
        <v>24</v>
      </c>
      <c r="I2459">
        <v>1120747</v>
      </c>
      <c r="J2459">
        <v>1121769</v>
      </c>
      <c r="K2459" t="s">
        <v>25</v>
      </c>
      <c r="L2459" t="s">
        <v>2783</v>
      </c>
      <c r="O2459" t="s">
        <v>41</v>
      </c>
      <c r="R2459" t="s">
        <v>2782</v>
      </c>
      <c r="S2459">
        <v>1023</v>
      </c>
      <c r="T2459">
        <v>340</v>
      </c>
    </row>
    <row r="2460" spans="1:21" x14ac:dyDescent="0.3">
      <c r="A2460">
        <v>2459</v>
      </c>
      <c r="B2460" t="s">
        <v>20</v>
      </c>
      <c r="C2460" t="s">
        <v>31</v>
      </c>
      <c r="D2460" t="s">
        <v>22</v>
      </c>
      <c r="E2460" t="s">
        <v>23</v>
      </c>
      <c r="F2460" t="s">
        <v>5</v>
      </c>
      <c r="H2460" t="s">
        <v>24</v>
      </c>
      <c r="I2460">
        <v>1122313</v>
      </c>
      <c r="J2460">
        <v>1123353</v>
      </c>
      <c r="K2460" t="s">
        <v>42</v>
      </c>
      <c r="R2460" t="s">
        <v>2784</v>
      </c>
      <c r="S2460">
        <v>1041</v>
      </c>
    </row>
    <row r="2461" spans="1:21" x14ac:dyDescent="0.3">
      <c r="A2461">
        <v>2460</v>
      </c>
      <c r="B2461" t="s">
        <v>28</v>
      </c>
      <c r="C2461" t="s">
        <v>33</v>
      </c>
      <c r="D2461" t="s">
        <v>22</v>
      </c>
      <c r="E2461" t="s">
        <v>23</v>
      </c>
      <c r="F2461" t="s">
        <v>5</v>
      </c>
      <c r="H2461" t="s">
        <v>24</v>
      </c>
      <c r="I2461">
        <v>1122313</v>
      </c>
      <c r="J2461">
        <v>1123353</v>
      </c>
      <c r="K2461" t="s">
        <v>42</v>
      </c>
      <c r="L2461" t="s">
        <v>2785</v>
      </c>
      <c r="O2461" t="s">
        <v>41</v>
      </c>
      <c r="R2461" t="s">
        <v>2784</v>
      </c>
      <c r="S2461">
        <v>1041</v>
      </c>
      <c r="T2461">
        <v>346</v>
      </c>
    </row>
    <row r="2462" spans="1:21" x14ac:dyDescent="0.3">
      <c r="A2462">
        <v>2461</v>
      </c>
      <c r="B2462" t="s">
        <v>20</v>
      </c>
      <c r="C2462" t="s">
        <v>21</v>
      </c>
      <c r="D2462" t="s">
        <v>22</v>
      </c>
      <c r="E2462" t="s">
        <v>23</v>
      </c>
      <c r="F2462" t="s">
        <v>5</v>
      </c>
      <c r="H2462" t="s">
        <v>24</v>
      </c>
      <c r="I2462">
        <v>1123445</v>
      </c>
      <c r="J2462">
        <v>1124032</v>
      </c>
      <c r="K2462" t="s">
        <v>42</v>
      </c>
      <c r="R2462" t="s">
        <v>2786</v>
      </c>
      <c r="S2462">
        <v>588</v>
      </c>
      <c r="U2462" t="s">
        <v>27</v>
      </c>
    </row>
    <row r="2463" spans="1:21" x14ac:dyDescent="0.3">
      <c r="A2463">
        <v>2462</v>
      </c>
      <c r="B2463" t="s">
        <v>28</v>
      </c>
      <c r="C2463" t="s">
        <v>29</v>
      </c>
      <c r="D2463" t="s">
        <v>22</v>
      </c>
      <c r="E2463" t="s">
        <v>23</v>
      </c>
      <c r="F2463" t="s">
        <v>5</v>
      </c>
      <c r="H2463" t="s">
        <v>24</v>
      </c>
      <c r="I2463">
        <v>1123445</v>
      </c>
      <c r="J2463">
        <v>1124032</v>
      </c>
      <c r="K2463" t="s">
        <v>42</v>
      </c>
      <c r="O2463" t="s">
        <v>2079</v>
      </c>
      <c r="R2463" t="s">
        <v>2786</v>
      </c>
      <c r="S2463">
        <v>588</v>
      </c>
      <c r="U2463" t="s">
        <v>27</v>
      </c>
    </row>
    <row r="2464" spans="1:21" x14ac:dyDescent="0.3">
      <c r="A2464">
        <v>2463</v>
      </c>
      <c r="B2464" t="s">
        <v>20</v>
      </c>
      <c r="C2464" t="s">
        <v>21</v>
      </c>
      <c r="D2464" t="s">
        <v>22</v>
      </c>
      <c r="E2464" t="s">
        <v>23</v>
      </c>
      <c r="F2464" t="s">
        <v>5</v>
      </c>
      <c r="H2464" t="s">
        <v>24</v>
      </c>
      <c r="I2464">
        <v>1124217</v>
      </c>
      <c r="J2464">
        <v>1124780</v>
      </c>
      <c r="K2464" t="s">
        <v>25</v>
      </c>
      <c r="R2464" t="s">
        <v>2787</v>
      </c>
      <c r="S2464">
        <v>564</v>
      </c>
      <c r="U2464" t="s">
        <v>27</v>
      </c>
    </row>
    <row r="2465" spans="1:21" x14ac:dyDescent="0.3">
      <c r="A2465">
        <v>2464</v>
      </c>
      <c r="B2465" t="s">
        <v>28</v>
      </c>
      <c r="C2465" t="s">
        <v>29</v>
      </c>
      <c r="D2465" t="s">
        <v>22</v>
      </c>
      <c r="E2465" t="s">
        <v>23</v>
      </c>
      <c r="F2465" t="s">
        <v>5</v>
      </c>
      <c r="H2465" t="s">
        <v>24</v>
      </c>
      <c r="I2465">
        <v>1124217</v>
      </c>
      <c r="J2465">
        <v>1124780</v>
      </c>
      <c r="K2465" t="s">
        <v>25</v>
      </c>
      <c r="O2465" t="s">
        <v>41</v>
      </c>
      <c r="R2465" t="s">
        <v>2787</v>
      </c>
      <c r="S2465">
        <v>564</v>
      </c>
      <c r="U2465" t="s">
        <v>27</v>
      </c>
    </row>
    <row r="2466" spans="1:21" x14ac:dyDescent="0.3">
      <c r="A2466">
        <v>2465</v>
      </c>
      <c r="B2466" t="s">
        <v>20</v>
      </c>
      <c r="C2466" t="s">
        <v>31</v>
      </c>
      <c r="D2466" t="s">
        <v>22</v>
      </c>
      <c r="E2466" t="s">
        <v>23</v>
      </c>
      <c r="F2466" t="s">
        <v>5</v>
      </c>
      <c r="H2466" t="s">
        <v>24</v>
      </c>
      <c r="I2466">
        <v>1125352</v>
      </c>
      <c r="J2466">
        <v>1126737</v>
      </c>
      <c r="K2466" t="s">
        <v>42</v>
      </c>
      <c r="R2466" t="s">
        <v>2788</v>
      </c>
      <c r="S2466">
        <v>1386</v>
      </c>
    </row>
    <row r="2467" spans="1:21" x14ac:dyDescent="0.3">
      <c r="A2467">
        <v>2466</v>
      </c>
      <c r="B2467" t="s">
        <v>28</v>
      </c>
      <c r="C2467" t="s">
        <v>33</v>
      </c>
      <c r="D2467" t="s">
        <v>22</v>
      </c>
      <c r="E2467" t="s">
        <v>23</v>
      </c>
      <c r="F2467" t="s">
        <v>5</v>
      </c>
      <c r="H2467" t="s">
        <v>24</v>
      </c>
      <c r="I2467">
        <v>1125352</v>
      </c>
      <c r="J2467">
        <v>1126737</v>
      </c>
      <c r="K2467" t="s">
        <v>42</v>
      </c>
      <c r="L2467" t="s">
        <v>2789</v>
      </c>
      <c r="O2467" t="s">
        <v>41</v>
      </c>
      <c r="R2467" t="s">
        <v>2788</v>
      </c>
      <c r="S2467">
        <v>1386</v>
      </c>
      <c r="T2467">
        <v>461</v>
      </c>
    </row>
    <row r="2468" spans="1:21" x14ac:dyDescent="0.3">
      <c r="A2468">
        <v>2467</v>
      </c>
      <c r="B2468" t="s">
        <v>20</v>
      </c>
      <c r="C2468" t="s">
        <v>21</v>
      </c>
      <c r="D2468" t="s">
        <v>22</v>
      </c>
      <c r="E2468" t="s">
        <v>23</v>
      </c>
      <c r="F2468" t="s">
        <v>5</v>
      </c>
      <c r="H2468" t="s">
        <v>24</v>
      </c>
      <c r="I2468">
        <v>1126798</v>
      </c>
      <c r="J2468">
        <v>1127763</v>
      </c>
      <c r="K2468" t="s">
        <v>42</v>
      </c>
      <c r="R2468" t="s">
        <v>2790</v>
      </c>
      <c r="S2468">
        <v>966</v>
      </c>
      <c r="U2468" t="s">
        <v>27</v>
      </c>
    </row>
    <row r="2469" spans="1:21" x14ac:dyDescent="0.3">
      <c r="A2469">
        <v>2468</v>
      </c>
      <c r="B2469" t="s">
        <v>28</v>
      </c>
      <c r="C2469" t="s">
        <v>29</v>
      </c>
      <c r="D2469" t="s">
        <v>22</v>
      </c>
      <c r="E2469" t="s">
        <v>23</v>
      </c>
      <c r="F2469" t="s">
        <v>5</v>
      </c>
      <c r="H2469" t="s">
        <v>24</v>
      </c>
      <c r="I2469">
        <v>1126798</v>
      </c>
      <c r="J2469">
        <v>1127763</v>
      </c>
      <c r="K2469" t="s">
        <v>42</v>
      </c>
      <c r="O2469" t="s">
        <v>41</v>
      </c>
      <c r="R2469" t="s">
        <v>2790</v>
      </c>
      <c r="S2469">
        <v>966</v>
      </c>
      <c r="U2469" t="s">
        <v>27</v>
      </c>
    </row>
    <row r="2470" spans="1:21" x14ac:dyDescent="0.3">
      <c r="A2470">
        <v>2469</v>
      </c>
      <c r="B2470" t="s">
        <v>20</v>
      </c>
      <c r="C2470" t="s">
        <v>21</v>
      </c>
      <c r="D2470" t="s">
        <v>22</v>
      </c>
      <c r="E2470" t="s">
        <v>23</v>
      </c>
      <c r="F2470" t="s">
        <v>5</v>
      </c>
      <c r="H2470" t="s">
        <v>24</v>
      </c>
      <c r="I2470">
        <v>1127842</v>
      </c>
      <c r="J2470">
        <v>1128108</v>
      </c>
      <c r="K2470" t="s">
        <v>25</v>
      </c>
      <c r="R2470" t="s">
        <v>2791</v>
      </c>
      <c r="S2470">
        <v>267</v>
      </c>
      <c r="U2470" t="s">
        <v>27</v>
      </c>
    </row>
    <row r="2471" spans="1:21" x14ac:dyDescent="0.3">
      <c r="A2471">
        <v>2470</v>
      </c>
      <c r="B2471" t="s">
        <v>28</v>
      </c>
      <c r="C2471" t="s">
        <v>29</v>
      </c>
      <c r="D2471" t="s">
        <v>22</v>
      </c>
      <c r="E2471" t="s">
        <v>23</v>
      </c>
      <c r="F2471" t="s">
        <v>5</v>
      </c>
      <c r="H2471" t="s">
        <v>24</v>
      </c>
      <c r="I2471">
        <v>1127842</v>
      </c>
      <c r="J2471">
        <v>1128108</v>
      </c>
      <c r="K2471" t="s">
        <v>25</v>
      </c>
      <c r="O2471" t="s">
        <v>41</v>
      </c>
      <c r="R2471" t="s">
        <v>2791</v>
      </c>
      <c r="S2471">
        <v>267</v>
      </c>
      <c r="U2471" t="s">
        <v>27</v>
      </c>
    </row>
    <row r="2472" spans="1:21" x14ac:dyDescent="0.3">
      <c r="A2472">
        <v>2471</v>
      </c>
      <c r="B2472" t="s">
        <v>20</v>
      </c>
      <c r="C2472" t="s">
        <v>21</v>
      </c>
      <c r="D2472" t="s">
        <v>22</v>
      </c>
      <c r="E2472" t="s">
        <v>23</v>
      </c>
      <c r="F2472" t="s">
        <v>5</v>
      </c>
      <c r="H2472" t="s">
        <v>24</v>
      </c>
      <c r="I2472">
        <v>1128124</v>
      </c>
      <c r="J2472">
        <v>1129881</v>
      </c>
      <c r="K2472" t="s">
        <v>42</v>
      </c>
      <c r="R2472" t="s">
        <v>2792</v>
      </c>
      <c r="S2472">
        <v>1758</v>
      </c>
      <c r="U2472" t="s">
        <v>27</v>
      </c>
    </row>
    <row r="2473" spans="1:21" x14ac:dyDescent="0.3">
      <c r="A2473">
        <v>2472</v>
      </c>
      <c r="B2473" t="s">
        <v>28</v>
      </c>
      <c r="C2473" t="s">
        <v>29</v>
      </c>
      <c r="D2473" t="s">
        <v>22</v>
      </c>
      <c r="E2473" t="s">
        <v>23</v>
      </c>
      <c r="F2473" t="s">
        <v>5</v>
      </c>
      <c r="H2473" t="s">
        <v>24</v>
      </c>
      <c r="I2473">
        <v>1128124</v>
      </c>
      <c r="J2473">
        <v>1129881</v>
      </c>
      <c r="K2473" t="s">
        <v>42</v>
      </c>
      <c r="O2473" t="s">
        <v>38</v>
      </c>
      <c r="R2473" t="s">
        <v>2792</v>
      </c>
      <c r="S2473">
        <v>1758</v>
      </c>
      <c r="U2473" t="s">
        <v>27</v>
      </c>
    </row>
    <row r="2474" spans="1:21" x14ac:dyDescent="0.3">
      <c r="A2474">
        <v>2473</v>
      </c>
      <c r="B2474" t="s">
        <v>20</v>
      </c>
      <c r="C2474" t="s">
        <v>31</v>
      </c>
      <c r="D2474" t="s">
        <v>22</v>
      </c>
      <c r="E2474" t="s">
        <v>23</v>
      </c>
      <c r="F2474" t="s">
        <v>5</v>
      </c>
      <c r="H2474" t="s">
        <v>24</v>
      </c>
      <c r="I2474">
        <v>1129982</v>
      </c>
      <c r="J2474">
        <v>1131184</v>
      </c>
      <c r="K2474" t="s">
        <v>42</v>
      </c>
      <c r="R2474" t="s">
        <v>2793</v>
      </c>
      <c r="S2474">
        <v>1203</v>
      </c>
    </row>
    <row r="2475" spans="1:21" x14ac:dyDescent="0.3">
      <c r="A2475">
        <v>2474</v>
      </c>
      <c r="B2475" t="s">
        <v>28</v>
      </c>
      <c r="C2475" t="s">
        <v>33</v>
      </c>
      <c r="D2475" t="s">
        <v>22</v>
      </c>
      <c r="E2475" t="s">
        <v>23</v>
      </c>
      <c r="F2475" t="s">
        <v>5</v>
      </c>
      <c r="H2475" t="s">
        <v>24</v>
      </c>
      <c r="I2475">
        <v>1129982</v>
      </c>
      <c r="J2475">
        <v>1131184</v>
      </c>
      <c r="K2475" t="s">
        <v>42</v>
      </c>
      <c r="L2475" t="s">
        <v>2794</v>
      </c>
      <c r="O2475" t="s">
        <v>2795</v>
      </c>
      <c r="R2475" t="s">
        <v>2793</v>
      </c>
      <c r="S2475">
        <v>1203</v>
      </c>
      <c r="T2475">
        <v>400</v>
      </c>
    </row>
    <row r="2476" spans="1:21" x14ac:dyDescent="0.3">
      <c r="A2476">
        <v>2475</v>
      </c>
      <c r="B2476" t="s">
        <v>20</v>
      </c>
      <c r="C2476" t="s">
        <v>31</v>
      </c>
      <c r="D2476" t="s">
        <v>22</v>
      </c>
      <c r="E2476" t="s">
        <v>23</v>
      </c>
      <c r="F2476" t="s">
        <v>5</v>
      </c>
      <c r="H2476" t="s">
        <v>24</v>
      </c>
      <c r="I2476">
        <v>1131214</v>
      </c>
      <c r="J2476">
        <v>1132230</v>
      </c>
      <c r="K2476" t="s">
        <v>42</v>
      </c>
      <c r="R2476" t="s">
        <v>2796</v>
      </c>
      <c r="S2476">
        <v>1017</v>
      </c>
    </row>
    <row r="2477" spans="1:21" x14ac:dyDescent="0.3">
      <c r="A2477">
        <v>2476</v>
      </c>
      <c r="B2477" t="s">
        <v>28</v>
      </c>
      <c r="C2477" t="s">
        <v>33</v>
      </c>
      <c r="D2477" t="s">
        <v>22</v>
      </c>
      <c r="E2477" t="s">
        <v>23</v>
      </c>
      <c r="F2477" t="s">
        <v>5</v>
      </c>
      <c r="H2477" t="s">
        <v>24</v>
      </c>
      <c r="I2477">
        <v>1131214</v>
      </c>
      <c r="J2477">
        <v>1132230</v>
      </c>
      <c r="K2477" t="s">
        <v>42</v>
      </c>
      <c r="L2477" t="s">
        <v>2797</v>
      </c>
      <c r="O2477" t="s">
        <v>2798</v>
      </c>
      <c r="R2477" t="s">
        <v>2796</v>
      </c>
      <c r="S2477">
        <v>1017</v>
      </c>
      <c r="T2477">
        <v>338</v>
      </c>
    </row>
    <row r="2478" spans="1:21" x14ac:dyDescent="0.3">
      <c r="A2478">
        <v>2477</v>
      </c>
      <c r="B2478" t="s">
        <v>20</v>
      </c>
      <c r="C2478" t="s">
        <v>31</v>
      </c>
      <c r="D2478" t="s">
        <v>22</v>
      </c>
      <c r="E2478" t="s">
        <v>23</v>
      </c>
      <c r="F2478" t="s">
        <v>5</v>
      </c>
      <c r="H2478" t="s">
        <v>24</v>
      </c>
      <c r="I2478">
        <v>1132239</v>
      </c>
      <c r="J2478">
        <v>1133249</v>
      </c>
      <c r="K2478" t="s">
        <v>42</v>
      </c>
      <c r="R2478" t="s">
        <v>2799</v>
      </c>
      <c r="S2478">
        <v>1011</v>
      </c>
    </row>
    <row r="2479" spans="1:21" x14ac:dyDescent="0.3">
      <c r="A2479">
        <v>2478</v>
      </c>
      <c r="B2479" t="s">
        <v>28</v>
      </c>
      <c r="C2479" t="s">
        <v>33</v>
      </c>
      <c r="D2479" t="s">
        <v>22</v>
      </c>
      <c r="E2479" t="s">
        <v>23</v>
      </c>
      <c r="F2479" t="s">
        <v>5</v>
      </c>
      <c r="H2479" t="s">
        <v>24</v>
      </c>
      <c r="I2479">
        <v>1132239</v>
      </c>
      <c r="J2479">
        <v>1133249</v>
      </c>
      <c r="K2479" t="s">
        <v>42</v>
      </c>
      <c r="L2479" t="s">
        <v>2800</v>
      </c>
      <c r="O2479" t="s">
        <v>1770</v>
      </c>
      <c r="R2479" t="s">
        <v>2799</v>
      </c>
      <c r="S2479">
        <v>1011</v>
      </c>
      <c r="T2479">
        <v>336</v>
      </c>
    </row>
    <row r="2480" spans="1:21" x14ac:dyDescent="0.3">
      <c r="A2480">
        <v>2479</v>
      </c>
      <c r="B2480" t="s">
        <v>20</v>
      </c>
      <c r="C2480" t="s">
        <v>31</v>
      </c>
      <c r="D2480" t="s">
        <v>22</v>
      </c>
      <c r="E2480" t="s">
        <v>23</v>
      </c>
      <c r="F2480" t="s">
        <v>5</v>
      </c>
      <c r="H2480" t="s">
        <v>24</v>
      </c>
      <c r="I2480">
        <v>1133267</v>
      </c>
      <c r="J2480">
        <v>1136854</v>
      </c>
      <c r="K2480" t="s">
        <v>42</v>
      </c>
      <c r="R2480" t="s">
        <v>2801</v>
      </c>
      <c r="S2480">
        <v>3588</v>
      </c>
    </row>
    <row r="2481" spans="1:21" x14ac:dyDescent="0.3">
      <c r="A2481">
        <v>2480</v>
      </c>
      <c r="B2481" t="s">
        <v>28</v>
      </c>
      <c r="C2481" t="s">
        <v>33</v>
      </c>
      <c r="D2481" t="s">
        <v>22</v>
      </c>
      <c r="E2481" t="s">
        <v>23</v>
      </c>
      <c r="F2481" t="s">
        <v>5</v>
      </c>
      <c r="H2481" t="s">
        <v>24</v>
      </c>
      <c r="I2481">
        <v>1133267</v>
      </c>
      <c r="J2481">
        <v>1136854</v>
      </c>
      <c r="K2481" t="s">
        <v>42</v>
      </c>
      <c r="L2481" t="s">
        <v>2802</v>
      </c>
      <c r="O2481" t="s">
        <v>2803</v>
      </c>
      <c r="R2481" t="s">
        <v>2801</v>
      </c>
      <c r="S2481">
        <v>3588</v>
      </c>
      <c r="T2481">
        <v>1195</v>
      </c>
    </row>
    <row r="2482" spans="1:21" x14ac:dyDescent="0.3">
      <c r="A2482">
        <v>2481</v>
      </c>
      <c r="B2482" t="s">
        <v>20</v>
      </c>
      <c r="C2482" t="s">
        <v>31</v>
      </c>
      <c r="D2482" t="s">
        <v>22</v>
      </c>
      <c r="E2482" t="s">
        <v>23</v>
      </c>
      <c r="F2482" t="s">
        <v>5</v>
      </c>
      <c r="H2482" t="s">
        <v>24</v>
      </c>
      <c r="I2482">
        <v>1136856</v>
      </c>
      <c r="J2482">
        <v>1138625</v>
      </c>
      <c r="K2482" t="s">
        <v>42</v>
      </c>
      <c r="R2482" t="s">
        <v>2804</v>
      </c>
      <c r="S2482">
        <v>1770</v>
      </c>
    </row>
    <row r="2483" spans="1:21" x14ac:dyDescent="0.3">
      <c r="A2483">
        <v>2482</v>
      </c>
      <c r="B2483" t="s">
        <v>28</v>
      </c>
      <c r="C2483" t="s">
        <v>33</v>
      </c>
      <c r="D2483" t="s">
        <v>22</v>
      </c>
      <c r="E2483" t="s">
        <v>23</v>
      </c>
      <c r="F2483" t="s">
        <v>5</v>
      </c>
      <c r="H2483" t="s">
        <v>24</v>
      </c>
      <c r="I2483">
        <v>1136856</v>
      </c>
      <c r="J2483">
        <v>1138625</v>
      </c>
      <c r="K2483" t="s">
        <v>42</v>
      </c>
      <c r="L2483" t="s">
        <v>2805</v>
      </c>
      <c r="O2483" t="s">
        <v>2806</v>
      </c>
      <c r="R2483" t="s">
        <v>2804</v>
      </c>
      <c r="S2483">
        <v>1770</v>
      </c>
      <c r="T2483">
        <v>589</v>
      </c>
    </row>
    <row r="2484" spans="1:21" x14ac:dyDescent="0.3">
      <c r="A2484">
        <v>2483</v>
      </c>
      <c r="B2484" t="s">
        <v>20</v>
      </c>
      <c r="C2484" t="s">
        <v>21</v>
      </c>
      <c r="D2484" t="s">
        <v>22</v>
      </c>
      <c r="E2484" t="s">
        <v>23</v>
      </c>
      <c r="F2484" t="s">
        <v>5</v>
      </c>
      <c r="H2484" t="s">
        <v>24</v>
      </c>
      <c r="I2484">
        <v>1138920</v>
      </c>
      <c r="J2484">
        <v>1139309</v>
      </c>
      <c r="K2484" t="s">
        <v>25</v>
      </c>
      <c r="R2484" t="s">
        <v>2807</v>
      </c>
      <c r="S2484">
        <v>390</v>
      </c>
      <c r="U2484" t="s">
        <v>27</v>
      </c>
    </row>
    <row r="2485" spans="1:21" x14ac:dyDescent="0.3">
      <c r="A2485">
        <v>2484</v>
      </c>
      <c r="B2485" t="s">
        <v>28</v>
      </c>
      <c r="C2485" t="s">
        <v>29</v>
      </c>
      <c r="D2485" t="s">
        <v>22</v>
      </c>
      <c r="E2485" t="s">
        <v>23</v>
      </c>
      <c r="F2485" t="s">
        <v>5</v>
      </c>
      <c r="H2485" t="s">
        <v>24</v>
      </c>
      <c r="I2485">
        <v>1138920</v>
      </c>
      <c r="J2485">
        <v>1139309</v>
      </c>
      <c r="K2485" t="s">
        <v>25</v>
      </c>
      <c r="O2485" t="s">
        <v>38</v>
      </c>
      <c r="R2485" t="s">
        <v>2807</v>
      </c>
      <c r="S2485">
        <v>390</v>
      </c>
      <c r="U2485" t="s">
        <v>27</v>
      </c>
    </row>
    <row r="2486" spans="1:21" x14ac:dyDescent="0.3">
      <c r="A2486">
        <v>2485</v>
      </c>
      <c r="B2486" t="s">
        <v>20</v>
      </c>
      <c r="C2486" t="s">
        <v>31</v>
      </c>
      <c r="D2486" t="s">
        <v>22</v>
      </c>
      <c r="E2486" t="s">
        <v>23</v>
      </c>
      <c r="F2486" t="s">
        <v>5</v>
      </c>
      <c r="H2486" t="s">
        <v>24</v>
      </c>
      <c r="I2486">
        <v>1139544</v>
      </c>
      <c r="J2486">
        <v>1140218</v>
      </c>
      <c r="K2486" t="s">
        <v>25</v>
      </c>
      <c r="R2486" t="s">
        <v>2808</v>
      </c>
      <c r="S2486">
        <v>675</v>
      </c>
    </row>
    <row r="2487" spans="1:21" x14ac:dyDescent="0.3">
      <c r="A2487">
        <v>2486</v>
      </c>
      <c r="B2487" t="s">
        <v>28</v>
      </c>
      <c r="C2487" t="s">
        <v>33</v>
      </c>
      <c r="D2487" t="s">
        <v>22</v>
      </c>
      <c r="E2487" t="s">
        <v>23</v>
      </c>
      <c r="F2487" t="s">
        <v>5</v>
      </c>
      <c r="H2487" t="s">
        <v>24</v>
      </c>
      <c r="I2487">
        <v>1139544</v>
      </c>
      <c r="J2487">
        <v>1140218</v>
      </c>
      <c r="K2487" t="s">
        <v>25</v>
      </c>
      <c r="L2487" t="s">
        <v>2809</v>
      </c>
      <c r="O2487" t="s">
        <v>1102</v>
      </c>
      <c r="R2487" t="s">
        <v>2808</v>
      </c>
      <c r="S2487">
        <v>675</v>
      </c>
      <c r="T2487">
        <v>224</v>
      </c>
    </row>
    <row r="2488" spans="1:21" x14ac:dyDescent="0.3">
      <c r="A2488">
        <v>2487</v>
      </c>
      <c r="B2488" t="s">
        <v>20</v>
      </c>
      <c r="C2488" t="s">
        <v>31</v>
      </c>
      <c r="D2488" t="s">
        <v>22</v>
      </c>
      <c r="E2488" t="s">
        <v>23</v>
      </c>
      <c r="F2488" t="s">
        <v>5</v>
      </c>
      <c r="H2488" t="s">
        <v>24</v>
      </c>
      <c r="I2488">
        <v>1140228</v>
      </c>
      <c r="J2488">
        <v>1140818</v>
      </c>
      <c r="K2488" t="s">
        <v>42</v>
      </c>
      <c r="R2488" t="s">
        <v>2810</v>
      </c>
      <c r="S2488">
        <v>591</v>
      </c>
    </row>
    <row r="2489" spans="1:21" x14ac:dyDescent="0.3">
      <c r="A2489">
        <v>2488</v>
      </c>
      <c r="B2489" t="s">
        <v>28</v>
      </c>
      <c r="C2489" t="s">
        <v>33</v>
      </c>
      <c r="D2489" t="s">
        <v>22</v>
      </c>
      <c r="E2489" t="s">
        <v>23</v>
      </c>
      <c r="F2489" t="s">
        <v>5</v>
      </c>
      <c r="H2489" t="s">
        <v>24</v>
      </c>
      <c r="I2489">
        <v>1140228</v>
      </c>
      <c r="J2489">
        <v>1140818</v>
      </c>
      <c r="K2489" t="s">
        <v>42</v>
      </c>
      <c r="L2489" t="s">
        <v>2811</v>
      </c>
      <c r="O2489" t="s">
        <v>38</v>
      </c>
      <c r="R2489" t="s">
        <v>2810</v>
      </c>
      <c r="S2489">
        <v>591</v>
      </c>
      <c r="T2489">
        <v>196</v>
      </c>
    </row>
    <row r="2490" spans="1:21" x14ac:dyDescent="0.3">
      <c r="A2490">
        <v>2489</v>
      </c>
      <c r="B2490" t="s">
        <v>20</v>
      </c>
      <c r="C2490" t="s">
        <v>21</v>
      </c>
      <c r="D2490" t="s">
        <v>22</v>
      </c>
      <c r="E2490" t="s">
        <v>23</v>
      </c>
      <c r="F2490" t="s">
        <v>5</v>
      </c>
      <c r="H2490" t="s">
        <v>24</v>
      </c>
      <c r="I2490">
        <v>1141184</v>
      </c>
      <c r="J2490">
        <v>1141720</v>
      </c>
      <c r="K2490" t="s">
        <v>25</v>
      </c>
      <c r="R2490" t="s">
        <v>2812</v>
      </c>
      <c r="S2490">
        <v>537</v>
      </c>
      <c r="U2490" t="s">
        <v>27</v>
      </c>
    </row>
    <row r="2491" spans="1:21" x14ac:dyDescent="0.3">
      <c r="A2491">
        <v>2490</v>
      </c>
      <c r="B2491" t="s">
        <v>28</v>
      </c>
      <c r="C2491" t="s">
        <v>29</v>
      </c>
      <c r="D2491" t="s">
        <v>22</v>
      </c>
      <c r="E2491" t="s">
        <v>23</v>
      </c>
      <c r="F2491" t="s">
        <v>5</v>
      </c>
      <c r="H2491" t="s">
        <v>24</v>
      </c>
      <c r="I2491">
        <v>1141184</v>
      </c>
      <c r="J2491">
        <v>1141720</v>
      </c>
      <c r="K2491" t="s">
        <v>25</v>
      </c>
      <c r="O2491" t="s">
        <v>1567</v>
      </c>
      <c r="R2491" t="s">
        <v>2812</v>
      </c>
      <c r="S2491">
        <v>537</v>
      </c>
      <c r="U2491" t="s">
        <v>27</v>
      </c>
    </row>
    <row r="2492" spans="1:21" x14ac:dyDescent="0.3">
      <c r="A2492">
        <v>2491</v>
      </c>
      <c r="B2492" t="s">
        <v>20</v>
      </c>
      <c r="C2492" t="s">
        <v>31</v>
      </c>
      <c r="D2492" t="s">
        <v>22</v>
      </c>
      <c r="E2492" t="s">
        <v>23</v>
      </c>
      <c r="F2492" t="s">
        <v>5</v>
      </c>
      <c r="H2492" t="s">
        <v>24</v>
      </c>
      <c r="I2492">
        <v>1141749</v>
      </c>
      <c r="J2492">
        <v>1143359</v>
      </c>
      <c r="K2492" t="s">
        <v>42</v>
      </c>
      <c r="R2492" t="s">
        <v>2813</v>
      </c>
      <c r="S2492">
        <v>1611</v>
      </c>
    </row>
    <row r="2493" spans="1:21" x14ac:dyDescent="0.3">
      <c r="A2493">
        <v>2492</v>
      </c>
      <c r="B2493" t="s">
        <v>28</v>
      </c>
      <c r="C2493" t="s">
        <v>33</v>
      </c>
      <c r="D2493" t="s">
        <v>22</v>
      </c>
      <c r="E2493" t="s">
        <v>23</v>
      </c>
      <c r="F2493" t="s">
        <v>5</v>
      </c>
      <c r="H2493" t="s">
        <v>24</v>
      </c>
      <c r="I2493">
        <v>1141749</v>
      </c>
      <c r="J2493">
        <v>1143359</v>
      </c>
      <c r="K2493" t="s">
        <v>42</v>
      </c>
      <c r="L2493" t="s">
        <v>2814</v>
      </c>
      <c r="O2493" t="s">
        <v>41</v>
      </c>
      <c r="R2493" t="s">
        <v>2813</v>
      </c>
      <c r="S2493">
        <v>1611</v>
      </c>
      <c r="T2493">
        <v>536</v>
      </c>
    </row>
    <row r="2494" spans="1:21" x14ac:dyDescent="0.3">
      <c r="A2494">
        <v>2493</v>
      </c>
      <c r="B2494" t="s">
        <v>20</v>
      </c>
      <c r="C2494" t="s">
        <v>31</v>
      </c>
      <c r="D2494" t="s">
        <v>22</v>
      </c>
      <c r="E2494" t="s">
        <v>23</v>
      </c>
      <c r="F2494" t="s">
        <v>5</v>
      </c>
      <c r="H2494" t="s">
        <v>24</v>
      </c>
      <c r="I2494">
        <v>1143423</v>
      </c>
      <c r="J2494">
        <v>1143770</v>
      </c>
      <c r="K2494" t="s">
        <v>42</v>
      </c>
      <c r="R2494" t="s">
        <v>2815</v>
      </c>
      <c r="S2494">
        <v>348</v>
      </c>
    </row>
    <row r="2495" spans="1:21" x14ac:dyDescent="0.3">
      <c r="A2495">
        <v>2494</v>
      </c>
      <c r="B2495" t="s">
        <v>28</v>
      </c>
      <c r="C2495" t="s">
        <v>33</v>
      </c>
      <c r="D2495" t="s">
        <v>22</v>
      </c>
      <c r="E2495" t="s">
        <v>23</v>
      </c>
      <c r="F2495" t="s">
        <v>5</v>
      </c>
      <c r="H2495" t="s">
        <v>24</v>
      </c>
      <c r="I2495">
        <v>1143423</v>
      </c>
      <c r="J2495">
        <v>1143770</v>
      </c>
      <c r="K2495" t="s">
        <v>42</v>
      </c>
      <c r="L2495" t="s">
        <v>2816</v>
      </c>
      <c r="O2495" t="s">
        <v>1136</v>
      </c>
      <c r="R2495" t="s">
        <v>2815</v>
      </c>
      <c r="S2495">
        <v>348</v>
      </c>
      <c r="T2495">
        <v>115</v>
      </c>
    </row>
    <row r="2496" spans="1:21" x14ac:dyDescent="0.3">
      <c r="A2496">
        <v>2495</v>
      </c>
      <c r="B2496" t="s">
        <v>20</v>
      </c>
      <c r="C2496" t="s">
        <v>31</v>
      </c>
      <c r="D2496" t="s">
        <v>22</v>
      </c>
      <c r="E2496" t="s">
        <v>23</v>
      </c>
      <c r="F2496" t="s">
        <v>5</v>
      </c>
      <c r="H2496" t="s">
        <v>24</v>
      </c>
      <c r="I2496">
        <v>1143767</v>
      </c>
      <c r="J2496">
        <v>1144126</v>
      </c>
      <c r="K2496" t="s">
        <v>42</v>
      </c>
      <c r="R2496" t="s">
        <v>2817</v>
      </c>
      <c r="S2496">
        <v>360</v>
      </c>
    </row>
    <row r="2497" spans="1:20" x14ac:dyDescent="0.3">
      <c r="A2497">
        <v>2496</v>
      </c>
      <c r="B2497" t="s">
        <v>28</v>
      </c>
      <c r="C2497" t="s">
        <v>33</v>
      </c>
      <c r="D2497" t="s">
        <v>22</v>
      </c>
      <c r="E2497" t="s">
        <v>23</v>
      </c>
      <c r="F2497" t="s">
        <v>5</v>
      </c>
      <c r="H2497" t="s">
        <v>24</v>
      </c>
      <c r="I2497">
        <v>1143767</v>
      </c>
      <c r="J2497">
        <v>1144126</v>
      </c>
      <c r="K2497" t="s">
        <v>42</v>
      </c>
      <c r="L2497" t="s">
        <v>2818</v>
      </c>
      <c r="O2497" t="s">
        <v>41</v>
      </c>
      <c r="R2497" t="s">
        <v>2817</v>
      </c>
      <c r="S2497">
        <v>360</v>
      </c>
      <c r="T2497">
        <v>119</v>
      </c>
    </row>
    <row r="2498" spans="1:20" x14ac:dyDescent="0.3">
      <c r="A2498">
        <v>2497</v>
      </c>
      <c r="B2498" t="s">
        <v>20</v>
      </c>
      <c r="C2498" t="s">
        <v>31</v>
      </c>
      <c r="D2498" t="s">
        <v>22</v>
      </c>
      <c r="E2498" t="s">
        <v>23</v>
      </c>
      <c r="F2498" t="s">
        <v>5</v>
      </c>
      <c r="H2498" t="s">
        <v>24</v>
      </c>
      <c r="I2498">
        <v>1144328</v>
      </c>
      <c r="J2498">
        <v>1145170</v>
      </c>
      <c r="K2498" t="s">
        <v>42</v>
      </c>
      <c r="R2498" t="s">
        <v>2819</v>
      </c>
      <c r="S2498">
        <v>843</v>
      </c>
    </row>
    <row r="2499" spans="1:20" x14ac:dyDescent="0.3">
      <c r="A2499">
        <v>2498</v>
      </c>
      <c r="B2499" t="s">
        <v>28</v>
      </c>
      <c r="C2499" t="s">
        <v>33</v>
      </c>
      <c r="D2499" t="s">
        <v>22</v>
      </c>
      <c r="E2499" t="s">
        <v>23</v>
      </c>
      <c r="F2499" t="s">
        <v>5</v>
      </c>
      <c r="H2499" t="s">
        <v>24</v>
      </c>
      <c r="I2499">
        <v>1144328</v>
      </c>
      <c r="J2499">
        <v>1145170</v>
      </c>
      <c r="K2499" t="s">
        <v>42</v>
      </c>
      <c r="L2499" t="s">
        <v>2820</v>
      </c>
      <c r="O2499" t="s">
        <v>2821</v>
      </c>
      <c r="R2499" t="s">
        <v>2819</v>
      </c>
      <c r="S2499">
        <v>843</v>
      </c>
      <c r="T2499">
        <v>280</v>
      </c>
    </row>
    <row r="2500" spans="1:20" x14ac:dyDescent="0.3">
      <c r="A2500">
        <v>2499</v>
      </c>
      <c r="B2500" t="s">
        <v>20</v>
      </c>
      <c r="C2500" t="s">
        <v>31</v>
      </c>
      <c r="D2500" t="s">
        <v>22</v>
      </c>
      <c r="E2500" t="s">
        <v>23</v>
      </c>
      <c r="F2500" t="s">
        <v>5</v>
      </c>
      <c r="H2500" t="s">
        <v>24</v>
      </c>
      <c r="I2500">
        <v>1145170</v>
      </c>
      <c r="J2500">
        <v>1145799</v>
      </c>
      <c r="K2500" t="s">
        <v>42</v>
      </c>
      <c r="R2500" t="s">
        <v>2822</v>
      </c>
      <c r="S2500">
        <v>630</v>
      </c>
    </row>
    <row r="2501" spans="1:20" x14ac:dyDescent="0.3">
      <c r="A2501">
        <v>2500</v>
      </c>
      <c r="B2501" t="s">
        <v>28</v>
      </c>
      <c r="C2501" t="s">
        <v>33</v>
      </c>
      <c r="D2501" t="s">
        <v>22</v>
      </c>
      <c r="E2501" t="s">
        <v>23</v>
      </c>
      <c r="F2501" t="s">
        <v>5</v>
      </c>
      <c r="H2501" t="s">
        <v>24</v>
      </c>
      <c r="I2501">
        <v>1145170</v>
      </c>
      <c r="J2501">
        <v>1145799</v>
      </c>
      <c r="K2501" t="s">
        <v>42</v>
      </c>
      <c r="L2501" t="s">
        <v>2823</v>
      </c>
      <c r="O2501" t="s">
        <v>2824</v>
      </c>
      <c r="R2501" t="s">
        <v>2822</v>
      </c>
      <c r="S2501">
        <v>630</v>
      </c>
      <c r="T2501">
        <v>209</v>
      </c>
    </row>
    <row r="2502" spans="1:20" x14ac:dyDescent="0.3">
      <c r="A2502">
        <v>2501</v>
      </c>
      <c r="B2502" t="s">
        <v>20</v>
      </c>
      <c r="C2502" t="s">
        <v>31</v>
      </c>
      <c r="D2502" t="s">
        <v>22</v>
      </c>
      <c r="E2502" t="s">
        <v>23</v>
      </c>
      <c r="F2502" t="s">
        <v>5</v>
      </c>
      <c r="H2502" t="s">
        <v>24</v>
      </c>
      <c r="I2502">
        <v>1145909</v>
      </c>
      <c r="J2502">
        <v>1146442</v>
      </c>
      <c r="K2502" t="s">
        <v>25</v>
      </c>
      <c r="R2502" t="s">
        <v>2825</v>
      </c>
      <c r="S2502">
        <v>534</v>
      </c>
    </row>
    <row r="2503" spans="1:20" x14ac:dyDescent="0.3">
      <c r="A2503">
        <v>2502</v>
      </c>
      <c r="B2503" t="s">
        <v>28</v>
      </c>
      <c r="C2503" t="s">
        <v>33</v>
      </c>
      <c r="D2503" t="s">
        <v>22</v>
      </c>
      <c r="E2503" t="s">
        <v>23</v>
      </c>
      <c r="F2503" t="s">
        <v>5</v>
      </c>
      <c r="H2503" t="s">
        <v>24</v>
      </c>
      <c r="I2503">
        <v>1145909</v>
      </c>
      <c r="J2503">
        <v>1146442</v>
      </c>
      <c r="K2503" t="s">
        <v>25</v>
      </c>
      <c r="L2503" t="s">
        <v>2826</v>
      </c>
      <c r="O2503" t="s">
        <v>2827</v>
      </c>
      <c r="R2503" t="s">
        <v>2825</v>
      </c>
      <c r="S2503">
        <v>534</v>
      </c>
      <c r="T2503">
        <v>177</v>
      </c>
    </row>
    <row r="2504" spans="1:20" x14ac:dyDescent="0.3">
      <c r="A2504">
        <v>2503</v>
      </c>
      <c r="B2504" t="s">
        <v>20</v>
      </c>
      <c r="C2504" t="s">
        <v>31</v>
      </c>
      <c r="D2504" t="s">
        <v>22</v>
      </c>
      <c r="E2504" t="s">
        <v>23</v>
      </c>
      <c r="F2504" t="s">
        <v>5</v>
      </c>
      <c r="H2504" t="s">
        <v>24</v>
      </c>
      <c r="I2504">
        <v>1146439</v>
      </c>
      <c r="J2504">
        <v>1147698</v>
      </c>
      <c r="K2504" t="s">
        <v>42</v>
      </c>
      <c r="R2504" t="s">
        <v>2828</v>
      </c>
      <c r="S2504">
        <v>1260</v>
      </c>
    </row>
    <row r="2505" spans="1:20" x14ac:dyDescent="0.3">
      <c r="A2505">
        <v>2504</v>
      </c>
      <c r="B2505" t="s">
        <v>28</v>
      </c>
      <c r="C2505" t="s">
        <v>33</v>
      </c>
      <c r="D2505" t="s">
        <v>22</v>
      </c>
      <c r="E2505" t="s">
        <v>23</v>
      </c>
      <c r="F2505" t="s">
        <v>5</v>
      </c>
      <c r="H2505" t="s">
        <v>24</v>
      </c>
      <c r="I2505">
        <v>1146439</v>
      </c>
      <c r="J2505">
        <v>1147698</v>
      </c>
      <c r="K2505" t="s">
        <v>42</v>
      </c>
      <c r="L2505" t="s">
        <v>2829</v>
      </c>
      <c r="O2505" t="s">
        <v>1801</v>
      </c>
      <c r="R2505" t="s">
        <v>2828</v>
      </c>
      <c r="S2505">
        <v>1260</v>
      </c>
      <c r="T2505">
        <v>419</v>
      </c>
    </row>
    <row r="2506" spans="1:20" x14ac:dyDescent="0.3">
      <c r="A2506">
        <v>2505</v>
      </c>
      <c r="B2506" t="s">
        <v>20</v>
      </c>
      <c r="C2506" t="s">
        <v>31</v>
      </c>
      <c r="D2506" t="s">
        <v>22</v>
      </c>
      <c r="E2506" t="s">
        <v>23</v>
      </c>
      <c r="F2506" t="s">
        <v>5</v>
      </c>
      <c r="H2506" t="s">
        <v>24</v>
      </c>
      <c r="I2506">
        <v>1147706</v>
      </c>
      <c r="J2506">
        <v>1148626</v>
      </c>
      <c r="K2506" t="s">
        <v>42</v>
      </c>
      <c r="R2506" t="s">
        <v>2830</v>
      </c>
      <c r="S2506">
        <v>921</v>
      </c>
    </row>
    <row r="2507" spans="1:20" x14ac:dyDescent="0.3">
      <c r="A2507">
        <v>2506</v>
      </c>
      <c r="B2507" t="s">
        <v>28</v>
      </c>
      <c r="C2507" t="s">
        <v>33</v>
      </c>
      <c r="D2507" t="s">
        <v>22</v>
      </c>
      <c r="E2507" t="s">
        <v>23</v>
      </c>
      <c r="F2507" t="s">
        <v>5</v>
      </c>
      <c r="H2507" t="s">
        <v>24</v>
      </c>
      <c r="I2507">
        <v>1147706</v>
      </c>
      <c r="J2507">
        <v>1148626</v>
      </c>
      <c r="K2507" t="s">
        <v>42</v>
      </c>
      <c r="L2507" t="s">
        <v>2831</v>
      </c>
      <c r="O2507" t="s">
        <v>2832</v>
      </c>
      <c r="R2507" t="s">
        <v>2830</v>
      </c>
      <c r="S2507">
        <v>921</v>
      </c>
      <c r="T2507">
        <v>306</v>
      </c>
    </row>
    <row r="2508" spans="1:20" x14ac:dyDescent="0.3">
      <c r="A2508">
        <v>2507</v>
      </c>
      <c r="B2508" t="s">
        <v>20</v>
      </c>
      <c r="C2508" t="s">
        <v>31</v>
      </c>
      <c r="D2508" t="s">
        <v>22</v>
      </c>
      <c r="E2508" t="s">
        <v>23</v>
      </c>
      <c r="F2508" t="s">
        <v>5</v>
      </c>
      <c r="H2508" t="s">
        <v>24</v>
      </c>
      <c r="I2508">
        <v>1148626</v>
      </c>
      <c r="J2508">
        <v>1149279</v>
      </c>
      <c r="K2508" t="s">
        <v>42</v>
      </c>
      <c r="R2508" t="s">
        <v>2833</v>
      </c>
      <c r="S2508">
        <v>654</v>
      </c>
    </row>
    <row r="2509" spans="1:20" x14ac:dyDescent="0.3">
      <c r="A2509">
        <v>2508</v>
      </c>
      <c r="B2509" t="s">
        <v>28</v>
      </c>
      <c r="C2509" t="s">
        <v>33</v>
      </c>
      <c r="D2509" t="s">
        <v>22</v>
      </c>
      <c r="E2509" t="s">
        <v>23</v>
      </c>
      <c r="F2509" t="s">
        <v>5</v>
      </c>
      <c r="H2509" t="s">
        <v>24</v>
      </c>
      <c r="I2509">
        <v>1148626</v>
      </c>
      <c r="J2509">
        <v>1149279</v>
      </c>
      <c r="K2509" t="s">
        <v>42</v>
      </c>
      <c r="L2509" t="s">
        <v>2834</v>
      </c>
      <c r="O2509" t="s">
        <v>2835</v>
      </c>
      <c r="R2509" t="s">
        <v>2833</v>
      </c>
      <c r="S2509">
        <v>654</v>
      </c>
      <c r="T2509">
        <v>217</v>
      </c>
    </row>
    <row r="2510" spans="1:20" x14ac:dyDescent="0.3">
      <c r="A2510">
        <v>2509</v>
      </c>
      <c r="B2510" t="s">
        <v>20</v>
      </c>
      <c r="C2510" t="s">
        <v>31</v>
      </c>
      <c r="D2510" t="s">
        <v>22</v>
      </c>
      <c r="E2510" t="s">
        <v>23</v>
      </c>
      <c r="F2510" t="s">
        <v>5</v>
      </c>
      <c r="H2510" t="s">
        <v>24</v>
      </c>
      <c r="I2510">
        <v>1149279</v>
      </c>
      <c r="J2510">
        <v>1150214</v>
      </c>
      <c r="K2510" t="s">
        <v>42</v>
      </c>
      <c r="R2510" t="s">
        <v>2836</v>
      </c>
      <c r="S2510">
        <v>936</v>
      </c>
    </row>
    <row r="2511" spans="1:20" x14ac:dyDescent="0.3">
      <c r="A2511">
        <v>2510</v>
      </c>
      <c r="B2511" t="s">
        <v>28</v>
      </c>
      <c r="C2511" t="s">
        <v>33</v>
      </c>
      <c r="D2511" t="s">
        <v>22</v>
      </c>
      <c r="E2511" t="s">
        <v>23</v>
      </c>
      <c r="F2511" t="s">
        <v>5</v>
      </c>
      <c r="H2511" t="s">
        <v>24</v>
      </c>
      <c r="I2511">
        <v>1149279</v>
      </c>
      <c r="J2511">
        <v>1150214</v>
      </c>
      <c r="K2511" t="s">
        <v>42</v>
      </c>
      <c r="L2511" t="s">
        <v>2837</v>
      </c>
      <c r="O2511" t="s">
        <v>2838</v>
      </c>
      <c r="R2511" t="s">
        <v>2836</v>
      </c>
      <c r="S2511">
        <v>936</v>
      </c>
      <c r="T2511">
        <v>311</v>
      </c>
    </row>
    <row r="2512" spans="1:20" x14ac:dyDescent="0.3">
      <c r="A2512">
        <v>2511</v>
      </c>
      <c r="B2512" t="s">
        <v>20</v>
      </c>
      <c r="C2512" t="s">
        <v>31</v>
      </c>
      <c r="D2512" t="s">
        <v>22</v>
      </c>
      <c r="E2512" t="s">
        <v>23</v>
      </c>
      <c r="F2512" t="s">
        <v>5</v>
      </c>
      <c r="H2512" t="s">
        <v>24</v>
      </c>
      <c r="I2512">
        <v>1150224</v>
      </c>
      <c r="J2512">
        <v>1152635</v>
      </c>
      <c r="K2512" t="s">
        <v>42</v>
      </c>
      <c r="R2512" t="s">
        <v>2839</v>
      </c>
      <c r="S2512">
        <v>2412</v>
      </c>
    </row>
    <row r="2513" spans="1:21" x14ac:dyDescent="0.3">
      <c r="A2513">
        <v>2512</v>
      </c>
      <c r="B2513" t="s">
        <v>28</v>
      </c>
      <c r="C2513" t="s">
        <v>33</v>
      </c>
      <c r="D2513" t="s">
        <v>22</v>
      </c>
      <c r="E2513" t="s">
        <v>23</v>
      </c>
      <c r="F2513" t="s">
        <v>5</v>
      </c>
      <c r="H2513" t="s">
        <v>24</v>
      </c>
      <c r="I2513">
        <v>1150224</v>
      </c>
      <c r="J2513">
        <v>1152635</v>
      </c>
      <c r="K2513" t="s">
        <v>42</v>
      </c>
      <c r="L2513" t="s">
        <v>2840</v>
      </c>
      <c r="O2513" t="s">
        <v>2841</v>
      </c>
      <c r="R2513" t="s">
        <v>2839</v>
      </c>
      <c r="S2513">
        <v>2412</v>
      </c>
      <c r="T2513">
        <v>803</v>
      </c>
    </row>
    <row r="2514" spans="1:21" x14ac:dyDescent="0.3">
      <c r="A2514">
        <v>2513</v>
      </c>
      <c r="B2514" t="s">
        <v>20</v>
      </c>
      <c r="C2514" t="s">
        <v>136</v>
      </c>
      <c r="D2514" t="s">
        <v>22</v>
      </c>
      <c r="E2514" t="s">
        <v>23</v>
      </c>
      <c r="F2514" t="s">
        <v>5</v>
      </c>
      <c r="H2514" t="s">
        <v>24</v>
      </c>
      <c r="I2514">
        <v>1153647</v>
      </c>
      <c r="J2514">
        <v>1153720</v>
      </c>
      <c r="K2514" t="s">
        <v>42</v>
      </c>
      <c r="R2514" t="s">
        <v>2842</v>
      </c>
      <c r="S2514">
        <v>74</v>
      </c>
    </row>
    <row r="2515" spans="1:21" x14ac:dyDescent="0.3">
      <c r="A2515">
        <v>2514</v>
      </c>
      <c r="B2515" t="s">
        <v>136</v>
      </c>
      <c r="D2515" t="s">
        <v>22</v>
      </c>
      <c r="E2515" t="s">
        <v>23</v>
      </c>
      <c r="F2515" t="s">
        <v>5</v>
      </c>
      <c r="H2515" t="s">
        <v>24</v>
      </c>
      <c r="I2515">
        <v>1153647</v>
      </c>
      <c r="J2515">
        <v>1153720</v>
      </c>
      <c r="K2515" t="s">
        <v>42</v>
      </c>
      <c r="O2515" t="s">
        <v>2843</v>
      </c>
      <c r="R2515" t="s">
        <v>2842</v>
      </c>
      <c r="S2515">
        <v>74</v>
      </c>
      <c r="U2515" t="s">
        <v>2844</v>
      </c>
    </row>
    <row r="2516" spans="1:21" x14ac:dyDescent="0.3">
      <c r="A2516">
        <v>2515</v>
      </c>
      <c r="B2516" t="s">
        <v>20</v>
      </c>
      <c r="C2516" t="s">
        <v>31</v>
      </c>
      <c r="D2516" t="s">
        <v>22</v>
      </c>
      <c r="E2516" t="s">
        <v>23</v>
      </c>
      <c r="F2516" t="s">
        <v>5</v>
      </c>
      <c r="H2516" t="s">
        <v>24</v>
      </c>
      <c r="I2516">
        <v>1153956</v>
      </c>
      <c r="J2516">
        <v>1155038</v>
      </c>
      <c r="K2516" t="s">
        <v>25</v>
      </c>
      <c r="R2516" t="s">
        <v>2845</v>
      </c>
      <c r="S2516">
        <v>1083</v>
      </c>
    </row>
    <row r="2517" spans="1:21" x14ac:dyDescent="0.3">
      <c r="A2517">
        <v>2516</v>
      </c>
      <c r="B2517" t="s">
        <v>28</v>
      </c>
      <c r="C2517" t="s">
        <v>33</v>
      </c>
      <c r="D2517" t="s">
        <v>22</v>
      </c>
      <c r="E2517" t="s">
        <v>23</v>
      </c>
      <c r="F2517" t="s">
        <v>5</v>
      </c>
      <c r="H2517" t="s">
        <v>24</v>
      </c>
      <c r="I2517">
        <v>1153956</v>
      </c>
      <c r="J2517">
        <v>1155038</v>
      </c>
      <c r="K2517" t="s">
        <v>25</v>
      </c>
      <c r="L2517" t="s">
        <v>2846</v>
      </c>
      <c r="O2517" t="s">
        <v>1217</v>
      </c>
      <c r="R2517" t="s">
        <v>2845</v>
      </c>
      <c r="S2517">
        <v>1083</v>
      </c>
      <c r="T2517">
        <v>360</v>
      </c>
    </row>
    <row r="2518" spans="1:21" x14ac:dyDescent="0.3">
      <c r="A2518">
        <v>2517</v>
      </c>
      <c r="B2518" t="s">
        <v>20</v>
      </c>
      <c r="C2518" t="s">
        <v>31</v>
      </c>
      <c r="D2518" t="s">
        <v>22</v>
      </c>
      <c r="E2518" t="s">
        <v>23</v>
      </c>
      <c r="F2518" t="s">
        <v>5</v>
      </c>
      <c r="H2518" t="s">
        <v>24</v>
      </c>
      <c r="I2518">
        <v>1155035</v>
      </c>
      <c r="J2518">
        <v>1155826</v>
      </c>
      <c r="K2518" t="s">
        <v>25</v>
      </c>
      <c r="R2518" t="s">
        <v>2847</v>
      </c>
      <c r="S2518">
        <v>792</v>
      </c>
    </row>
    <row r="2519" spans="1:21" x14ac:dyDescent="0.3">
      <c r="A2519">
        <v>2518</v>
      </c>
      <c r="B2519" t="s">
        <v>28</v>
      </c>
      <c r="C2519" t="s">
        <v>33</v>
      </c>
      <c r="D2519" t="s">
        <v>22</v>
      </c>
      <c r="E2519" t="s">
        <v>23</v>
      </c>
      <c r="F2519" t="s">
        <v>5</v>
      </c>
      <c r="H2519" t="s">
        <v>24</v>
      </c>
      <c r="I2519">
        <v>1155035</v>
      </c>
      <c r="J2519">
        <v>1155826</v>
      </c>
      <c r="K2519" t="s">
        <v>25</v>
      </c>
      <c r="L2519" t="s">
        <v>2848</v>
      </c>
      <c r="O2519" t="s">
        <v>2849</v>
      </c>
      <c r="R2519" t="s">
        <v>2847</v>
      </c>
      <c r="S2519">
        <v>792</v>
      </c>
      <c r="T2519">
        <v>263</v>
      </c>
    </row>
    <row r="2520" spans="1:21" x14ac:dyDescent="0.3">
      <c r="A2520">
        <v>2519</v>
      </c>
      <c r="B2520" t="s">
        <v>20</v>
      </c>
      <c r="C2520" t="s">
        <v>21</v>
      </c>
      <c r="D2520" t="s">
        <v>22</v>
      </c>
      <c r="E2520" t="s">
        <v>23</v>
      </c>
      <c r="F2520" t="s">
        <v>5</v>
      </c>
      <c r="H2520" t="s">
        <v>24</v>
      </c>
      <c r="I2520">
        <v>1155851</v>
      </c>
      <c r="J2520">
        <v>1156744</v>
      </c>
      <c r="K2520" t="s">
        <v>42</v>
      </c>
      <c r="R2520" t="s">
        <v>2850</v>
      </c>
      <c r="S2520">
        <v>894</v>
      </c>
      <c r="U2520" t="s">
        <v>27</v>
      </c>
    </row>
    <row r="2521" spans="1:21" x14ac:dyDescent="0.3">
      <c r="A2521">
        <v>2520</v>
      </c>
      <c r="B2521" t="s">
        <v>28</v>
      </c>
      <c r="C2521" t="s">
        <v>29</v>
      </c>
      <c r="D2521" t="s">
        <v>22</v>
      </c>
      <c r="E2521" t="s">
        <v>23</v>
      </c>
      <c r="F2521" t="s">
        <v>5</v>
      </c>
      <c r="H2521" t="s">
        <v>24</v>
      </c>
      <c r="I2521">
        <v>1155851</v>
      </c>
      <c r="J2521">
        <v>1156744</v>
      </c>
      <c r="K2521" t="s">
        <v>42</v>
      </c>
      <c r="O2521" t="s">
        <v>38</v>
      </c>
      <c r="R2521" t="s">
        <v>2850</v>
      </c>
      <c r="S2521">
        <v>894</v>
      </c>
      <c r="U2521" t="s">
        <v>27</v>
      </c>
    </row>
    <row r="2522" spans="1:21" x14ac:dyDescent="0.3">
      <c r="A2522">
        <v>2521</v>
      </c>
      <c r="B2522" t="s">
        <v>20</v>
      </c>
      <c r="C2522" t="s">
        <v>31</v>
      </c>
      <c r="D2522" t="s">
        <v>22</v>
      </c>
      <c r="E2522" t="s">
        <v>23</v>
      </c>
      <c r="F2522" t="s">
        <v>5</v>
      </c>
      <c r="H2522" t="s">
        <v>24</v>
      </c>
      <c r="I2522">
        <v>1156860</v>
      </c>
      <c r="J2522">
        <v>1157111</v>
      </c>
      <c r="K2522" t="s">
        <v>25</v>
      </c>
      <c r="R2522" t="s">
        <v>2851</v>
      </c>
      <c r="S2522">
        <v>252</v>
      </c>
    </row>
    <row r="2523" spans="1:21" x14ac:dyDescent="0.3">
      <c r="A2523">
        <v>2522</v>
      </c>
      <c r="B2523" t="s">
        <v>28</v>
      </c>
      <c r="C2523" t="s">
        <v>33</v>
      </c>
      <c r="D2523" t="s">
        <v>22</v>
      </c>
      <c r="E2523" t="s">
        <v>23</v>
      </c>
      <c r="F2523" t="s">
        <v>5</v>
      </c>
      <c r="H2523" t="s">
        <v>24</v>
      </c>
      <c r="I2523">
        <v>1156860</v>
      </c>
      <c r="J2523">
        <v>1157111</v>
      </c>
      <c r="K2523" t="s">
        <v>25</v>
      </c>
      <c r="L2523" t="s">
        <v>2852</v>
      </c>
      <c r="O2523" t="s">
        <v>2279</v>
      </c>
      <c r="R2523" t="s">
        <v>2851</v>
      </c>
      <c r="S2523">
        <v>252</v>
      </c>
      <c r="T2523">
        <v>83</v>
      </c>
    </row>
    <row r="2524" spans="1:21" x14ac:dyDescent="0.3">
      <c r="A2524">
        <v>2523</v>
      </c>
      <c r="B2524" t="s">
        <v>20</v>
      </c>
      <c r="C2524" t="s">
        <v>31</v>
      </c>
      <c r="D2524" t="s">
        <v>22</v>
      </c>
      <c r="E2524" t="s">
        <v>23</v>
      </c>
      <c r="F2524" t="s">
        <v>5</v>
      </c>
      <c r="H2524" t="s">
        <v>24</v>
      </c>
      <c r="I2524">
        <v>1157207</v>
      </c>
      <c r="J2524">
        <v>1157437</v>
      </c>
      <c r="K2524" t="s">
        <v>25</v>
      </c>
      <c r="R2524" t="s">
        <v>2853</v>
      </c>
      <c r="S2524">
        <v>231</v>
      </c>
    </row>
    <row r="2525" spans="1:21" x14ac:dyDescent="0.3">
      <c r="A2525">
        <v>2524</v>
      </c>
      <c r="B2525" t="s">
        <v>28</v>
      </c>
      <c r="C2525" t="s">
        <v>33</v>
      </c>
      <c r="D2525" t="s">
        <v>22</v>
      </c>
      <c r="E2525" t="s">
        <v>23</v>
      </c>
      <c r="F2525" t="s">
        <v>5</v>
      </c>
      <c r="H2525" t="s">
        <v>24</v>
      </c>
      <c r="I2525">
        <v>1157207</v>
      </c>
      <c r="J2525">
        <v>1157437</v>
      </c>
      <c r="K2525" t="s">
        <v>25</v>
      </c>
      <c r="L2525" t="s">
        <v>2854</v>
      </c>
      <c r="O2525" t="s">
        <v>2855</v>
      </c>
      <c r="R2525" t="s">
        <v>2853</v>
      </c>
      <c r="S2525">
        <v>231</v>
      </c>
      <c r="T2525">
        <v>76</v>
      </c>
    </row>
    <row r="2526" spans="1:21" x14ac:dyDescent="0.3">
      <c r="A2526">
        <v>2525</v>
      </c>
      <c r="B2526" t="s">
        <v>20</v>
      </c>
      <c r="C2526" t="s">
        <v>31</v>
      </c>
      <c r="D2526" t="s">
        <v>22</v>
      </c>
      <c r="E2526" t="s">
        <v>23</v>
      </c>
      <c r="F2526" t="s">
        <v>5</v>
      </c>
      <c r="H2526" t="s">
        <v>24</v>
      </c>
      <c r="I2526">
        <v>1157439</v>
      </c>
      <c r="J2526">
        <v>1158377</v>
      </c>
      <c r="K2526" t="s">
        <v>25</v>
      </c>
      <c r="R2526" t="s">
        <v>2856</v>
      </c>
      <c r="S2526">
        <v>939</v>
      </c>
    </row>
    <row r="2527" spans="1:21" x14ac:dyDescent="0.3">
      <c r="A2527">
        <v>2526</v>
      </c>
      <c r="B2527" t="s">
        <v>28</v>
      </c>
      <c r="C2527" t="s">
        <v>33</v>
      </c>
      <c r="D2527" t="s">
        <v>22</v>
      </c>
      <c r="E2527" t="s">
        <v>23</v>
      </c>
      <c r="F2527" t="s">
        <v>5</v>
      </c>
      <c r="H2527" t="s">
        <v>24</v>
      </c>
      <c r="I2527">
        <v>1157439</v>
      </c>
      <c r="J2527">
        <v>1158377</v>
      </c>
      <c r="K2527" t="s">
        <v>25</v>
      </c>
      <c r="L2527" t="s">
        <v>2857</v>
      </c>
      <c r="O2527" t="s">
        <v>2858</v>
      </c>
      <c r="R2527" t="s">
        <v>2856</v>
      </c>
      <c r="S2527">
        <v>939</v>
      </c>
      <c r="T2527">
        <v>312</v>
      </c>
    </row>
    <row r="2528" spans="1:21" x14ac:dyDescent="0.3">
      <c r="A2528">
        <v>2527</v>
      </c>
      <c r="B2528" t="s">
        <v>20</v>
      </c>
      <c r="C2528" t="s">
        <v>31</v>
      </c>
      <c r="D2528" t="s">
        <v>22</v>
      </c>
      <c r="E2528" t="s">
        <v>23</v>
      </c>
      <c r="F2528" t="s">
        <v>5</v>
      </c>
      <c r="H2528" t="s">
        <v>24</v>
      </c>
      <c r="I2528">
        <v>1158382</v>
      </c>
      <c r="J2528">
        <v>1160370</v>
      </c>
      <c r="K2528" t="s">
        <v>25</v>
      </c>
      <c r="R2528" t="s">
        <v>2859</v>
      </c>
      <c r="S2528">
        <v>1989</v>
      </c>
    </row>
    <row r="2529" spans="1:20" x14ac:dyDescent="0.3">
      <c r="A2529">
        <v>2528</v>
      </c>
      <c r="B2529" t="s">
        <v>28</v>
      </c>
      <c r="C2529" t="s">
        <v>33</v>
      </c>
      <c r="D2529" t="s">
        <v>22</v>
      </c>
      <c r="E2529" t="s">
        <v>23</v>
      </c>
      <c r="F2529" t="s">
        <v>5</v>
      </c>
      <c r="H2529" t="s">
        <v>24</v>
      </c>
      <c r="I2529">
        <v>1158382</v>
      </c>
      <c r="J2529">
        <v>1160370</v>
      </c>
      <c r="K2529" t="s">
        <v>25</v>
      </c>
      <c r="L2529" t="s">
        <v>2860</v>
      </c>
      <c r="O2529" t="s">
        <v>2861</v>
      </c>
      <c r="R2529" t="s">
        <v>2859</v>
      </c>
      <c r="S2529">
        <v>1989</v>
      </c>
      <c r="T2529">
        <v>662</v>
      </c>
    </row>
    <row r="2530" spans="1:20" x14ac:dyDescent="0.3">
      <c r="A2530">
        <v>2529</v>
      </c>
      <c r="B2530" t="s">
        <v>20</v>
      </c>
      <c r="C2530" t="s">
        <v>31</v>
      </c>
      <c r="D2530" t="s">
        <v>22</v>
      </c>
      <c r="E2530" t="s">
        <v>23</v>
      </c>
      <c r="F2530" t="s">
        <v>5</v>
      </c>
      <c r="H2530" t="s">
        <v>24</v>
      </c>
      <c r="I2530">
        <v>1160377</v>
      </c>
      <c r="J2530">
        <v>1161114</v>
      </c>
      <c r="K2530" t="s">
        <v>25</v>
      </c>
      <c r="R2530" t="s">
        <v>2862</v>
      </c>
      <c r="S2530">
        <v>738</v>
      </c>
    </row>
    <row r="2531" spans="1:20" x14ac:dyDescent="0.3">
      <c r="A2531">
        <v>2530</v>
      </c>
      <c r="B2531" t="s">
        <v>28</v>
      </c>
      <c r="C2531" t="s">
        <v>33</v>
      </c>
      <c r="D2531" t="s">
        <v>22</v>
      </c>
      <c r="E2531" t="s">
        <v>23</v>
      </c>
      <c r="F2531" t="s">
        <v>5</v>
      </c>
      <c r="H2531" t="s">
        <v>24</v>
      </c>
      <c r="I2531">
        <v>1160377</v>
      </c>
      <c r="J2531">
        <v>1161114</v>
      </c>
      <c r="K2531" t="s">
        <v>25</v>
      </c>
      <c r="L2531" t="s">
        <v>2863</v>
      </c>
      <c r="O2531" t="s">
        <v>2864</v>
      </c>
      <c r="R2531" t="s">
        <v>2862</v>
      </c>
      <c r="S2531">
        <v>738</v>
      </c>
      <c r="T2531">
        <v>245</v>
      </c>
    </row>
    <row r="2532" spans="1:20" x14ac:dyDescent="0.3">
      <c r="A2532">
        <v>2531</v>
      </c>
      <c r="B2532" t="s">
        <v>20</v>
      </c>
      <c r="C2532" t="s">
        <v>31</v>
      </c>
      <c r="D2532" t="s">
        <v>22</v>
      </c>
      <c r="E2532" t="s">
        <v>23</v>
      </c>
      <c r="F2532" t="s">
        <v>5</v>
      </c>
      <c r="H2532" t="s">
        <v>24</v>
      </c>
      <c r="I2532">
        <v>1161252</v>
      </c>
      <c r="J2532">
        <v>1161833</v>
      </c>
      <c r="K2532" t="s">
        <v>25</v>
      </c>
      <c r="R2532" t="s">
        <v>2865</v>
      </c>
      <c r="S2532">
        <v>582</v>
      </c>
    </row>
    <row r="2533" spans="1:20" x14ac:dyDescent="0.3">
      <c r="A2533">
        <v>2532</v>
      </c>
      <c r="B2533" t="s">
        <v>28</v>
      </c>
      <c r="C2533" t="s">
        <v>33</v>
      </c>
      <c r="D2533" t="s">
        <v>22</v>
      </c>
      <c r="E2533" t="s">
        <v>23</v>
      </c>
      <c r="F2533" t="s">
        <v>5</v>
      </c>
      <c r="H2533" t="s">
        <v>24</v>
      </c>
      <c r="I2533">
        <v>1161252</v>
      </c>
      <c r="J2533">
        <v>1161833</v>
      </c>
      <c r="K2533" t="s">
        <v>25</v>
      </c>
      <c r="L2533" t="s">
        <v>2866</v>
      </c>
      <c r="O2533" t="s">
        <v>38</v>
      </c>
      <c r="R2533" t="s">
        <v>2865</v>
      </c>
      <c r="S2533">
        <v>582</v>
      </c>
      <c r="T2533">
        <v>193</v>
      </c>
    </row>
    <row r="2534" spans="1:20" x14ac:dyDescent="0.3">
      <c r="A2534">
        <v>2533</v>
      </c>
      <c r="B2534" t="s">
        <v>20</v>
      </c>
      <c r="C2534" t="s">
        <v>31</v>
      </c>
      <c r="D2534" t="s">
        <v>22</v>
      </c>
      <c r="E2534" t="s">
        <v>23</v>
      </c>
      <c r="F2534" t="s">
        <v>5</v>
      </c>
      <c r="H2534" t="s">
        <v>24</v>
      </c>
      <c r="I2534">
        <v>1161955</v>
      </c>
      <c r="J2534">
        <v>1163181</v>
      </c>
      <c r="K2534" t="s">
        <v>25</v>
      </c>
      <c r="R2534" t="s">
        <v>2867</v>
      </c>
      <c r="S2534">
        <v>1227</v>
      </c>
    </row>
    <row r="2535" spans="1:20" x14ac:dyDescent="0.3">
      <c r="A2535">
        <v>2534</v>
      </c>
      <c r="B2535" t="s">
        <v>28</v>
      </c>
      <c r="C2535" t="s">
        <v>33</v>
      </c>
      <c r="D2535" t="s">
        <v>22</v>
      </c>
      <c r="E2535" t="s">
        <v>23</v>
      </c>
      <c r="F2535" t="s">
        <v>5</v>
      </c>
      <c r="H2535" t="s">
        <v>24</v>
      </c>
      <c r="I2535">
        <v>1161955</v>
      </c>
      <c r="J2535">
        <v>1163181</v>
      </c>
      <c r="K2535" t="s">
        <v>25</v>
      </c>
      <c r="L2535" t="s">
        <v>2868</v>
      </c>
      <c r="O2535" t="s">
        <v>2869</v>
      </c>
      <c r="R2535" t="s">
        <v>2867</v>
      </c>
      <c r="S2535">
        <v>1227</v>
      </c>
      <c r="T2535">
        <v>408</v>
      </c>
    </row>
    <row r="2536" spans="1:20" x14ac:dyDescent="0.3">
      <c r="A2536">
        <v>2535</v>
      </c>
      <c r="B2536" t="s">
        <v>20</v>
      </c>
      <c r="C2536" t="s">
        <v>31</v>
      </c>
      <c r="D2536" t="s">
        <v>22</v>
      </c>
      <c r="E2536" t="s">
        <v>23</v>
      </c>
      <c r="F2536" t="s">
        <v>5</v>
      </c>
      <c r="H2536" t="s">
        <v>24</v>
      </c>
      <c r="I2536">
        <v>1163292</v>
      </c>
      <c r="J2536">
        <v>1164533</v>
      </c>
      <c r="K2536" t="s">
        <v>25</v>
      </c>
      <c r="R2536" t="s">
        <v>2870</v>
      </c>
      <c r="S2536">
        <v>1242</v>
      </c>
    </row>
    <row r="2537" spans="1:20" x14ac:dyDescent="0.3">
      <c r="A2537">
        <v>2536</v>
      </c>
      <c r="B2537" t="s">
        <v>28</v>
      </c>
      <c r="C2537" t="s">
        <v>33</v>
      </c>
      <c r="D2537" t="s">
        <v>22</v>
      </c>
      <c r="E2537" t="s">
        <v>23</v>
      </c>
      <c r="F2537" t="s">
        <v>5</v>
      </c>
      <c r="H2537" t="s">
        <v>24</v>
      </c>
      <c r="I2537">
        <v>1163292</v>
      </c>
      <c r="J2537">
        <v>1164533</v>
      </c>
      <c r="K2537" t="s">
        <v>25</v>
      </c>
      <c r="L2537" t="s">
        <v>2871</v>
      </c>
      <c r="O2537" t="s">
        <v>2872</v>
      </c>
      <c r="R2537" t="s">
        <v>2870</v>
      </c>
      <c r="S2537">
        <v>1242</v>
      </c>
      <c r="T2537">
        <v>413</v>
      </c>
    </row>
    <row r="2538" spans="1:20" x14ac:dyDescent="0.3">
      <c r="A2538">
        <v>2537</v>
      </c>
      <c r="B2538" t="s">
        <v>20</v>
      </c>
      <c r="C2538" t="s">
        <v>31</v>
      </c>
      <c r="D2538" t="s">
        <v>22</v>
      </c>
      <c r="E2538" t="s">
        <v>23</v>
      </c>
      <c r="F2538" t="s">
        <v>5</v>
      </c>
      <c r="H2538" t="s">
        <v>24</v>
      </c>
      <c r="I2538">
        <v>1164578</v>
      </c>
      <c r="J2538">
        <v>1165075</v>
      </c>
      <c r="K2538" t="s">
        <v>25</v>
      </c>
      <c r="R2538" t="s">
        <v>2873</v>
      </c>
      <c r="S2538">
        <v>498</v>
      </c>
    </row>
    <row r="2539" spans="1:20" x14ac:dyDescent="0.3">
      <c r="A2539">
        <v>2538</v>
      </c>
      <c r="B2539" t="s">
        <v>28</v>
      </c>
      <c r="C2539" t="s">
        <v>33</v>
      </c>
      <c r="D2539" t="s">
        <v>22</v>
      </c>
      <c r="E2539" t="s">
        <v>23</v>
      </c>
      <c r="F2539" t="s">
        <v>5</v>
      </c>
      <c r="H2539" t="s">
        <v>24</v>
      </c>
      <c r="I2539">
        <v>1164578</v>
      </c>
      <c r="J2539">
        <v>1165075</v>
      </c>
      <c r="K2539" t="s">
        <v>25</v>
      </c>
      <c r="L2539" t="s">
        <v>2874</v>
      </c>
      <c r="O2539" t="s">
        <v>1540</v>
      </c>
      <c r="R2539" t="s">
        <v>2873</v>
      </c>
      <c r="S2539">
        <v>498</v>
      </c>
      <c r="T2539">
        <v>165</v>
      </c>
    </row>
    <row r="2540" spans="1:20" x14ac:dyDescent="0.3">
      <c r="A2540">
        <v>2539</v>
      </c>
      <c r="B2540" t="s">
        <v>20</v>
      </c>
      <c r="C2540" t="s">
        <v>31</v>
      </c>
      <c r="D2540" t="s">
        <v>22</v>
      </c>
      <c r="E2540" t="s">
        <v>23</v>
      </c>
      <c r="F2540" t="s">
        <v>5</v>
      </c>
      <c r="H2540" t="s">
        <v>24</v>
      </c>
      <c r="I2540">
        <v>1165087</v>
      </c>
      <c r="J2540">
        <v>1165599</v>
      </c>
      <c r="K2540" t="s">
        <v>25</v>
      </c>
      <c r="R2540" t="s">
        <v>2875</v>
      </c>
      <c r="S2540">
        <v>513</v>
      </c>
    </row>
    <row r="2541" spans="1:20" x14ac:dyDescent="0.3">
      <c r="A2541">
        <v>2540</v>
      </c>
      <c r="B2541" t="s">
        <v>28</v>
      </c>
      <c r="C2541" t="s">
        <v>33</v>
      </c>
      <c r="D2541" t="s">
        <v>22</v>
      </c>
      <c r="E2541" t="s">
        <v>23</v>
      </c>
      <c r="F2541" t="s">
        <v>5</v>
      </c>
      <c r="H2541" t="s">
        <v>24</v>
      </c>
      <c r="I2541">
        <v>1165087</v>
      </c>
      <c r="J2541">
        <v>1165599</v>
      </c>
      <c r="K2541" t="s">
        <v>25</v>
      </c>
      <c r="L2541" t="s">
        <v>2876</v>
      </c>
      <c r="O2541" t="s">
        <v>2877</v>
      </c>
      <c r="R2541" t="s">
        <v>2875</v>
      </c>
      <c r="S2541">
        <v>513</v>
      </c>
      <c r="T2541">
        <v>170</v>
      </c>
    </row>
    <row r="2542" spans="1:20" x14ac:dyDescent="0.3">
      <c r="A2542">
        <v>2541</v>
      </c>
      <c r="B2542" t="s">
        <v>20</v>
      </c>
      <c r="C2542" t="s">
        <v>31</v>
      </c>
      <c r="D2542" t="s">
        <v>22</v>
      </c>
      <c r="E2542" t="s">
        <v>23</v>
      </c>
      <c r="F2542" t="s">
        <v>5</v>
      </c>
      <c r="H2542" t="s">
        <v>24</v>
      </c>
      <c r="I2542">
        <v>1165633</v>
      </c>
      <c r="J2542">
        <v>1166628</v>
      </c>
      <c r="K2542" t="s">
        <v>25</v>
      </c>
      <c r="R2542" t="s">
        <v>2878</v>
      </c>
      <c r="S2542">
        <v>996</v>
      </c>
    </row>
    <row r="2543" spans="1:20" x14ac:dyDescent="0.3">
      <c r="A2543">
        <v>2542</v>
      </c>
      <c r="B2543" t="s">
        <v>28</v>
      </c>
      <c r="C2543" t="s">
        <v>33</v>
      </c>
      <c r="D2543" t="s">
        <v>22</v>
      </c>
      <c r="E2543" t="s">
        <v>23</v>
      </c>
      <c r="F2543" t="s">
        <v>5</v>
      </c>
      <c r="H2543" t="s">
        <v>24</v>
      </c>
      <c r="I2543">
        <v>1165633</v>
      </c>
      <c r="J2543">
        <v>1166628</v>
      </c>
      <c r="K2543" t="s">
        <v>25</v>
      </c>
      <c r="L2543" t="s">
        <v>2879</v>
      </c>
      <c r="O2543" t="s">
        <v>2880</v>
      </c>
      <c r="R2543" t="s">
        <v>2878</v>
      </c>
      <c r="S2543">
        <v>996</v>
      </c>
      <c r="T2543">
        <v>331</v>
      </c>
    </row>
    <row r="2544" spans="1:20" x14ac:dyDescent="0.3">
      <c r="A2544">
        <v>2543</v>
      </c>
      <c r="B2544" t="s">
        <v>20</v>
      </c>
      <c r="C2544" t="s">
        <v>31</v>
      </c>
      <c r="D2544" t="s">
        <v>22</v>
      </c>
      <c r="E2544" t="s">
        <v>23</v>
      </c>
      <c r="F2544" t="s">
        <v>5</v>
      </c>
      <c r="H2544" t="s">
        <v>24</v>
      </c>
      <c r="I2544">
        <v>1166642</v>
      </c>
      <c r="J2544">
        <v>1167373</v>
      </c>
      <c r="K2544" t="s">
        <v>42</v>
      </c>
      <c r="R2544" t="s">
        <v>2881</v>
      </c>
      <c r="S2544">
        <v>732</v>
      </c>
    </row>
    <row r="2545" spans="1:21" x14ac:dyDescent="0.3">
      <c r="A2545">
        <v>2544</v>
      </c>
      <c r="B2545" t="s">
        <v>28</v>
      </c>
      <c r="C2545" t="s">
        <v>33</v>
      </c>
      <c r="D2545" t="s">
        <v>22</v>
      </c>
      <c r="E2545" t="s">
        <v>23</v>
      </c>
      <c r="F2545" t="s">
        <v>5</v>
      </c>
      <c r="H2545" t="s">
        <v>24</v>
      </c>
      <c r="I2545">
        <v>1166642</v>
      </c>
      <c r="J2545">
        <v>1167373</v>
      </c>
      <c r="K2545" t="s">
        <v>42</v>
      </c>
      <c r="L2545" t="s">
        <v>2882</v>
      </c>
      <c r="O2545" t="s">
        <v>38</v>
      </c>
      <c r="R2545" t="s">
        <v>2881</v>
      </c>
      <c r="S2545">
        <v>732</v>
      </c>
      <c r="T2545">
        <v>243</v>
      </c>
    </row>
    <row r="2546" spans="1:21" x14ac:dyDescent="0.3">
      <c r="A2546">
        <v>2545</v>
      </c>
      <c r="B2546" t="s">
        <v>20</v>
      </c>
      <c r="C2546" t="s">
        <v>136</v>
      </c>
      <c r="D2546" t="s">
        <v>22</v>
      </c>
      <c r="E2546" t="s">
        <v>23</v>
      </c>
      <c r="F2546" t="s">
        <v>5</v>
      </c>
      <c r="H2546" t="s">
        <v>24</v>
      </c>
      <c r="I2546">
        <v>1167496</v>
      </c>
      <c r="J2546">
        <v>1167570</v>
      </c>
      <c r="K2546" t="s">
        <v>25</v>
      </c>
      <c r="R2546" t="s">
        <v>2883</v>
      </c>
      <c r="S2546">
        <v>75</v>
      </c>
    </row>
    <row r="2547" spans="1:21" x14ac:dyDescent="0.3">
      <c r="A2547">
        <v>2546</v>
      </c>
      <c r="B2547" t="s">
        <v>136</v>
      </c>
      <c r="D2547" t="s">
        <v>22</v>
      </c>
      <c r="E2547" t="s">
        <v>23</v>
      </c>
      <c r="F2547" t="s">
        <v>5</v>
      </c>
      <c r="H2547" t="s">
        <v>24</v>
      </c>
      <c r="I2547">
        <v>1167496</v>
      </c>
      <c r="J2547">
        <v>1167570</v>
      </c>
      <c r="K2547" t="s">
        <v>25</v>
      </c>
      <c r="O2547" t="s">
        <v>2884</v>
      </c>
      <c r="R2547" t="s">
        <v>2883</v>
      </c>
      <c r="S2547">
        <v>75</v>
      </c>
      <c r="U2547" t="s">
        <v>2885</v>
      </c>
    </row>
    <row r="2548" spans="1:21" x14ac:dyDescent="0.3">
      <c r="A2548">
        <v>2547</v>
      </c>
      <c r="B2548" t="s">
        <v>20</v>
      </c>
      <c r="C2548" t="s">
        <v>31</v>
      </c>
      <c r="D2548" t="s">
        <v>22</v>
      </c>
      <c r="E2548" t="s">
        <v>23</v>
      </c>
      <c r="F2548" t="s">
        <v>5</v>
      </c>
      <c r="H2548" t="s">
        <v>24</v>
      </c>
      <c r="I2548">
        <v>1168226</v>
      </c>
      <c r="J2548">
        <v>1168948</v>
      </c>
      <c r="K2548" t="s">
        <v>42</v>
      </c>
      <c r="R2548" t="s">
        <v>2886</v>
      </c>
      <c r="S2548">
        <v>723</v>
      </c>
    </row>
    <row r="2549" spans="1:21" x14ac:dyDescent="0.3">
      <c r="A2549">
        <v>2548</v>
      </c>
      <c r="B2549" t="s">
        <v>28</v>
      </c>
      <c r="C2549" t="s">
        <v>33</v>
      </c>
      <c r="D2549" t="s">
        <v>22</v>
      </c>
      <c r="E2549" t="s">
        <v>23</v>
      </c>
      <c r="F2549" t="s">
        <v>5</v>
      </c>
      <c r="H2549" t="s">
        <v>24</v>
      </c>
      <c r="I2549">
        <v>1168226</v>
      </c>
      <c r="J2549">
        <v>1168948</v>
      </c>
      <c r="K2549" t="s">
        <v>42</v>
      </c>
      <c r="L2549" t="s">
        <v>2887</v>
      </c>
      <c r="O2549" t="s">
        <v>112</v>
      </c>
      <c r="R2549" t="s">
        <v>2886</v>
      </c>
      <c r="S2549">
        <v>723</v>
      </c>
      <c r="T2549">
        <v>240</v>
      </c>
    </row>
    <row r="2550" spans="1:21" x14ac:dyDescent="0.3">
      <c r="A2550">
        <v>2549</v>
      </c>
      <c r="B2550" t="s">
        <v>20</v>
      </c>
      <c r="C2550" t="s">
        <v>31</v>
      </c>
      <c r="D2550" t="s">
        <v>22</v>
      </c>
      <c r="E2550" t="s">
        <v>23</v>
      </c>
      <c r="F2550" t="s">
        <v>5</v>
      </c>
      <c r="H2550" t="s">
        <v>24</v>
      </c>
      <c r="I2550">
        <v>1169098</v>
      </c>
      <c r="J2550">
        <v>1169610</v>
      </c>
      <c r="K2550" t="s">
        <v>25</v>
      </c>
      <c r="R2550" t="s">
        <v>2888</v>
      </c>
      <c r="S2550">
        <v>513</v>
      </c>
    </row>
    <row r="2551" spans="1:21" x14ac:dyDescent="0.3">
      <c r="A2551">
        <v>2550</v>
      </c>
      <c r="B2551" t="s">
        <v>28</v>
      </c>
      <c r="C2551" t="s">
        <v>33</v>
      </c>
      <c r="D2551" t="s">
        <v>22</v>
      </c>
      <c r="E2551" t="s">
        <v>23</v>
      </c>
      <c r="F2551" t="s">
        <v>5</v>
      </c>
      <c r="H2551" t="s">
        <v>24</v>
      </c>
      <c r="I2551">
        <v>1169098</v>
      </c>
      <c r="J2551">
        <v>1169610</v>
      </c>
      <c r="K2551" t="s">
        <v>25</v>
      </c>
      <c r="L2551" t="s">
        <v>2889</v>
      </c>
      <c r="O2551" t="s">
        <v>38</v>
      </c>
      <c r="R2551" t="s">
        <v>2888</v>
      </c>
      <c r="S2551">
        <v>513</v>
      </c>
      <c r="T2551">
        <v>170</v>
      </c>
    </row>
    <row r="2552" spans="1:21" x14ac:dyDescent="0.3">
      <c r="A2552">
        <v>2551</v>
      </c>
      <c r="B2552" t="s">
        <v>20</v>
      </c>
      <c r="C2552" t="s">
        <v>31</v>
      </c>
      <c r="D2552" t="s">
        <v>22</v>
      </c>
      <c r="E2552" t="s">
        <v>23</v>
      </c>
      <c r="F2552" t="s">
        <v>5</v>
      </c>
      <c r="H2552" t="s">
        <v>24</v>
      </c>
      <c r="I2552">
        <v>1169607</v>
      </c>
      <c r="J2552">
        <v>1171439</v>
      </c>
      <c r="K2552" t="s">
        <v>42</v>
      </c>
      <c r="R2552" t="s">
        <v>2890</v>
      </c>
      <c r="S2552">
        <v>1833</v>
      </c>
    </row>
    <row r="2553" spans="1:21" x14ac:dyDescent="0.3">
      <c r="A2553">
        <v>2552</v>
      </c>
      <c r="B2553" t="s">
        <v>28</v>
      </c>
      <c r="C2553" t="s">
        <v>33</v>
      </c>
      <c r="D2553" t="s">
        <v>22</v>
      </c>
      <c r="E2553" t="s">
        <v>23</v>
      </c>
      <c r="F2553" t="s">
        <v>5</v>
      </c>
      <c r="H2553" t="s">
        <v>24</v>
      </c>
      <c r="I2553">
        <v>1169607</v>
      </c>
      <c r="J2553">
        <v>1171439</v>
      </c>
      <c r="K2553" t="s">
        <v>42</v>
      </c>
      <c r="L2553" t="s">
        <v>2891</v>
      </c>
      <c r="O2553" t="s">
        <v>437</v>
      </c>
      <c r="R2553" t="s">
        <v>2890</v>
      </c>
      <c r="S2553">
        <v>1833</v>
      </c>
      <c r="T2553">
        <v>610</v>
      </c>
    </row>
    <row r="2554" spans="1:21" x14ac:dyDescent="0.3">
      <c r="A2554">
        <v>2553</v>
      </c>
      <c r="B2554" t="s">
        <v>20</v>
      </c>
      <c r="C2554" t="s">
        <v>31</v>
      </c>
      <c r="D2554" t="s">
        <v>22</v>
      </c>
      <c r="E2554" t="s">
        <v>23</v>
      </c>
      <c r="F2554" t="s">
        <v>5</v>
      </c>
      <c r="H2554" t="s">
        <v>24</v>
      </c>
      <c r="I2554">
        <v>1171535</v>
      </c>
      <c r="J2554">
        <v>1172848</v>
      </c>
      <c r="K2554" t="s">
        <v>42</v>
      </c>
      <c r="R2554" t="s">
        <v>2892</v>
      </c>
      <c r="S2554">
        <v>1314</v>
      </c>
    </row>
    <row r="2555" spans="1:21" x14ac:dyDescent="0.3">
      <c r="A2555">
        <v>2554</v>
      </c>
      <c r="B2555" t="s">
        <v>28</v>
      </c>
      <c r="C2555" t="s">
        <v>33</v>
      </c>
      <c r="D2555" t="s">
        <v>22</v>
      </c>
      <c r="E2555" t="s">
        <v>23</v>
      </c>
      <c r="F2555" t="s">
        <v>5</v>
      </c>
      <c r="H2555" t="s">
        <v>24</v>
      </c>
      <c r="I2555">
        <v>1171535</v>
      </c>
      <c r="J2555">
        <v>1172848</v>
      </c>
      <c r="K2555" t="s">
        <v>42</v>
      </c>
      <c r="L2555" t="s">
        <v>2893</v>
      </c>
      <c r="O2555" t="s">
        <v>1202</v>
      </c>
      <c r="R2555" t="s">
        <v>2892</v>
      </c>
      <c r="S2555">
        <v>1314</v>
      </c>
      <c r="T2555">
        <v>437</v>
      </c>
    </row>
    <row r="2556" spans="1:21" x14ac:dyDescent="0.3">
      <c r="A2556">
        <v>2555</v>
      </c>
      <c r="B2556" t="s">
        <v>20</v>
      </c>
      <c r="C2556" t="s">
        <v>31</v>
      </c>
      <c r="D2556" t="s">
        <v>22</v>
      </c>
      <c r="E2556" t="s">
        <v>23</v>
      </c>
      <c r="F2556" t="s">
        <v>5</v>
      </c>
      <c r="H2556" t="s">
        <v>24</v>
      </c>
      <c r="I2556">
        <v>1172858</v>
      </c>
      <c r="J2556">
        <v>1174336</v>
      </c>
      <c r="K2556" t="s">
        <v>42</v>
      </c>
      <c r="R2556" t="s">
        <v>2894</v>
      </c>
      <c r="S2556">
        <v>1479</v>
      </c>
    </row>
    <row r="2557" spans="1:21" x14ac:dyDescent="0.3">
      <c r="A2557">
        <v>2556</v>
      </c>
      <c r="B2557" t="s">
        <v>28</v>
      </c>
      <c r="C2557" t="s">
        <v>33</v>
      </c>
      <c r="D2557" t="s">
        <v>22</v>
      </c>
      <c r="E2557" t="s">
        <v>23</v>
      </c>
      <c r="F2557" t="s">
        <v>5</v>
      </c>
      <c r="H2557" t="s">
        <v>24</v>
      </c>
      <c r="I2557">
        <v>1172858</v>
      </c>
      <c r="J2557">
        <v>1174336</v>
      </c>
      <c r="K2557" t="s">
        <v>42</v>
      </c>
      <c r="L2557" t="s">
        <v>2895</v>
      </c>
      <c r="O2557" t="s">
        <v>2896</v>
      </c>
      <c r="R2557" t="s">
        <v>2894</v>
      </c>
      <c r="S2557">
        <v>1479</v>
      </c>
      <c r="T2557">
        <v>492</v>
      </c>
    </row>
    <row r="2558" spans="1:21" x14ac:dyDescent="0.3">
      <c r="A2558">
        <v>2557</v>
      </c>
      <c r="B2558" t="s">
        <v>20</v>
      </c>
      <c r="C2558" t="s">
        <v>31</v>
      </c>
      <c r="D2558" t="s">
        <v>22</v>
      </c>
      <c r="E2558" t="s">
        <v>23</v>
      </c>
      <c r="F2558" t="s">
        <v>5</v>
      </c>
      <c r="H2558" t="s">
        <v>24</v>
      </c>
      <c r="I2558">
        <v>1174550</v>
      </c>
      <c r="J2558">
        <v>1176211</v>
      </c>
      <c r="K2558" t="s">
        <v>25</v>
      </c>
      <c r="R2558" t="s">
        <v>2897</v>
      </c>
      <c r="S2558">
        <v>1662</v>
      </c>
    </row>
    <row r="2559" spans="1:21" x14ac:dyDescent="0.3">
      <c r="A2559">
        <v>2558</v>
      </c>
      <c r="B2559" t="s">
        <v>28</v>
      </c>
      <c r="C2559" t="s">
        <v>33</v>
      </c>
      <c r="D2559" t="s">
        <v>22</v>
      </c>
      <c r="E2559" t="s">
        <v>23</v>
      </c>
      <c r="F2559" t="s">
        <v>5</v>
      </c>
      <c r="H2559" t="s">
        <v>24</v>
      </c>
      <c r="I2559">
        <v>1174550</v>
      </c>
      <c r="J2559">
        <v>1176211</v>
      </c>
      <c r="K2559" t="s">
        <v>25</v>
      </c>
      <c r="L2559" t="s">
        <v>2898</v>
      </c>
      <c r="O2559" t="s">
        <v>1639</v>
      </c>
      <c r="R2559" t="s">
        <v>2897</v>
      </c>
      <c r="S2559">
        <v>1662</v>
      </c>
      <c r="T2559">
        <v>553</v>
      </c>
    </row>
    <row r="2560" spans="1:21" x14ac:dyDescent="0.3">
      <c r="A2560">
        <v>2559</v>
      </c>
      <c r="B2560" t="s">
        <v>20</v>
      </c>
      <c r="C2560" t="s">
        <v>31</v>
      </c>
      <c r="D2560" t="s">
        <v>22</v>
      </c>
      <c r="E2560" t="s">
        <v>23</v>
      </c>
      <c r="F2560" t="s">
        <v>5</v>
      </c>
      <c r="H2560" t="s">
        <v>24</v>
      </c>
      <c r="I2560">
        <v>1176208</v>
      </c>
      <c r="J2560">
        <v>1177227</v>
      </c>
      <c r="K2560" t="s">
        <v>25</v>
      </c>
      <c r="R2560" t="s">
        <v>2899</v>
      </c>
      <c r="S2560">
        <v>1020</v>
      </c>
    </row>
    <row r="2561" spans="1:21" x14ac:dyDescent="0.3">
      <c r="A2561">
        <v>2560</v>
      </c>
      <c r="B2561" t="s">
        <v>28</v>
      </c>
      <c r="C2561" t="s">
        <v>33</v>
      </c>
      <c r="D2561" t="s">
        <v>22</v>
      </c>
      <c r="E2561" t="s">
        <v>23</v>
      </c>
      <c r="F2561" t="s">
        <v>5</v>
      </c>
      <c r="H2561" t="s">
        <v>24</v>
      </c>
      <c r="I2561">
        <v>1176208</v>
      </c>
      <c r="J2561">
        <v>1177227</v>
      </c>
      <c r="K2561" t="s">
        <v>25</v>
      </c>
      <c r="L2561" t="s">
        <v>2900</v>
      </c>
      <c r="O2561" t="s">
        <v>2901</v>
      </c>
      <c r="R2561" t="s">
        <v>2899</v>
      </c>
      <c r="S2561">
        <v>1020</v>
      </c>
      <c r="T2561">
        <v>339</v>
      </c>
    </row>
    <row r="2562" spans="1:21" x14ac:dyDescent="0.3">
      <c r="A2562">
        <v>2561</v>
      </c>
      <c r="B2562" t="s">
        <v>20</v>
      </c>
      <c r="C2562" t="s">
        <v>31</v>
      </c>
      <c r="D2562" t="s">
        <v>22</v>
      </c>
      <c r="E2562" t="s">
        <v>23</v>
      </c>
      <c r="F2562" t="s">
        <v>5</v>
      </c>
      <c r="H2562" t="s">
        <v>24</v>
      </c>
      <c r="I2562">
        <v>1177240</v>
      </c>
      <c r="J2562">
        <v>1178214</v>
      </c>
      <c r="K2562" t="s">
        <v>25</v>
      </c>
      <c r="R2562" t="s">
        <v>2902</v>
      </c>
      <c r="S2562">
        <v>975</v>
      </c>
    </row>
    <row r="2563" spans="1:21" x14ac:dyDescent="0.3">
      <c r="A2563">
        <v>2562</v>
      </c>
      <c r="B2563" t="s">
        <v>28</v>
      </c>
      <c r="C2563" t="s">
        <v>33</v>
      </c>
      <c r="D2563" t="s">
        <v>22</v>
      </c>
      <c r="E2563" t="s">
        <v>23</v>
      </c>
      <c r="F2563" t="s">
        <v>5</v>
      </c>
      <c r="H2563" t="s">
        <v>24</v>
      </c>
      <c r="I2563">
        <v>1177240</v>
      </c>
      <c r="J2563">
        <v>1178214</v>
      </c>
      <c r="K2563" t="s">
        <v>25</v>
      </c>
      <c r="L2563" t="s">
        <v>2903</v>
      </c>
      <c r="O2563" t="s">
        <v>2901</v>
      </c>
      <c r="R2563" t="s">
        <v>2902</v>
      </c>
      <c r="S2563">
        <v>975</v>
      </c>
      <c r="T2563">
        <v>324</v>
      </c>
    </row>
    <row r="2564" spans="1:21" x14ac:dyDescent="0.3">
      <c r="A2564">
        <v>2563</v>
      </c>
      <c r="B2564" t="s">
        <v>20</v>
      </c>
      <c r="C2564" t="s">
        <v>31</v>
      </c>
      <c r="D2564" t="s">
        <v>22</v>
      </c>
      <c r="E2564" t="s">
        <v>23</v>
      </c>
      <c r="F2564" t="s">
        <v>5</v>
      </c>
      <c r="H2564" t="s">
        <v>24</v>
      </c>
      <c r="I2564">
        <v>1178204</v>
      </c>
      <c r="J2564">
        <v>1179247</v>
      </c>
      <c r="K2564" t="s">
        <v>25</v>
      </c>
      <c r="P2564" t="s">
        <v>2904</v>
      </c>
      <c r="R2564" t="s">
        <v>2905</v>
      </c>
      <c r="S2564">
        <v>1044</v>
      </c>
    </row>
    <row r="2565" spans="1:21" x14ac:dyDescent="0.3">
      <c r="A2565">
        <v>2564</v>
      </c>
      <c r="B2565" t="s">
        <v>28</v>
      </c>
      <c r="C2565" t="s">
        <v>33</v>
      </c>
      <c r="D2565" t="s">
        <v>22</v>
      </c>
      <c r="E2565" t="s">
        <v>23</v>
      </c>
      <c r="F2565" t="s">
        <v>5</v>
      </c>
      <c r="H2565" t="s">
        <v>24</v>
      </c>
      <c r="I2565">
        <v>1178204</v>
      </c>
      <c r="J2565">
        <v>1179247</v>
      </c>
      <c r="K2565" t="s">
        <v>25</v>
      </c>
      <c r="L2565" t="s">
        <v>2906</v>
      </c>
      <c r="O2565" t="s">
        <v>2907</v>
      </c>
      <c r="P2565" t="s">
        <v>2904</v>
      </c>
      <c r="R2565" t="s">
        <v>2905</v>
      </c>
      <c r="S2565">
        <v>1044</v>
      </c>
      <c r="T2565">
        <v>347</v>
      </c>
    </row>
    <row r="2566" spans="1:21" x14ac:dyDescent="0.3">
      <c r="A2566">
        <v>2565</v>
      </c>
      <c r="B2566" t="s">
        <v>20</v>
      </c>
      <c r="C2566" t="s">
        <v>31</v>
      </c>
      <c r="D2566" t="s">
        <v>22</v>
      </c>
      <c r="E2566" t="s">
        <v>23</v>
      </c>
      <c r="F2566" t="s">
        <v>5</v>
      </c>
      <c r="H2566" t="s">
        <v>24</v>
      </c>
      <c r="I2566">
        <v>1179244</v>
      </c>
      <c r="J2566">
        <v>1180224</v>
      </c>
      <c r="K2566" t="s">
        <v>25</v>
      </c>
      <c r="R2566" t="s">
        <v>2908</v>
      </c>
      <c r="S2566">
        <v>981</v>
      </c>
    </row>
    <row r="2567" spans="1:21" x14ac:dyDescent="0.3">
      <c r="A2567">
        <v>2566</v>
      </c>
      <c r="B2567" t="s">
        <v>28</v>
      </c>
      <c r="C2567" t="s">
        <v>33</v>
      </c>
      <c r="D2567" t="s">
        <v>22</v>
      </c>
      <c r="E2567" t="s">
        <v>23</v>
      </c>
      <c r="F2567" t="s">
        <v>5</v>
      </c>
      <c r="H2567" t="s">
        <v>24</v>
      </c>
      <c r="I2567">
        <v>1179244</v>
      </c>
      <c r="J2567">
        <v>1180224</v>
      </c>
      <c r="K2567" t="s">
        <v>25</v>
      </c>
      <c r="L2567" t="s">
        <v>2909</v>
      </c>
      <c r="O2567" t="s">
        <v>204</v>
      </c>
      <c r="R2567" t="s">
        <v>2908</v>
      </c>
      <c r="S2567">
        <v>981</v>
      </c>
      <c r="T2567">
        <v>326</v>
      </c>
    </row>
    <row r="2568" spans="1:21" x14ac:dyDescent="0.3">
      <c r="A2568">
        <v>2567</v>
      </c>
      <c r="B2568" t="s">
        <v>20</v>
      </c>
      <c r="C2568" t="s">
        <v>21</v>
      </c>
      <c r="D2568" t="s">
        <v>22</v>
      </c>
      <c r="E2568" t="s">
        <v>23</v>
      </c>
      <c r="F2568" t="s">
        <v>5</v>
      </c>
      <c r="H2568" t="s">
        <v>24</v>
      </c>
      <c r="I2568">
        <v>1180219</v>
      </c>
      <c r="J2568">
        <v>1181314</v>
      </c>
      <c r="K2568" t="s">
        <v>42</v>
      </c>
      <c r="R2568" t="s">
        <v>2910</v>
      </c>
      <c r="S2568">
        <v>1096</v>
      </c>
      <c r="U2568" t="s">
        <v>27</v>
      </c>
    </row>
    <row r="2569" spans="1:21" x14ac:dyDescent="0.3">
      <c r="A2569">
        <v>2568</v>
      </c>
      <c r="B2569" t="s">
        <v>28</v>
      </c>
      <c r="C2569" t="s">
        <v>29</v>
      </c>
      <c r="D2569" t="s">
        <v>22</v>
      </c>
      <c r="E2569" t="s">
        <v>23</v>
      </c>
      <c r="F2569" t="s">
        <v>5</v>
      </c>
      <c r="H2569" t="s">
        <v>24</v>
      </c>
      <c r="I2569">
        <v>1180219</v>
      </c>
      <c r="J2569">
        <v>1181314</v>
      </c>
      <c r="K2569" t="s">
        <v>42</v>
      </c>
      <c r="O2569" t="s">
        <v>2911</v>
      </c>
      <c r="R2569" t="s">
        <v>2910</v>
      </c>
      <c r="S2569">
        <v>1096</v>
      </c>
      <c r="U2569" t="s">
        <v>27</v>
      </c>
    </row>
    <row r="2570" spans="1:21" x14ac:dyDescent="0.3">
      <c r="A2570">
        <v>2569</v>
      </c>
      <c r="B2570" t="s">
        <v>20</v>
      </c>
      <c r="C2570" t="s">
        <v>31</v>
      </c>
      <c r="D2570" t="s">
        <v>22</v>
      </c>
      <c r="E2570" t="s">
        <v>23</v>
      </c>
      <c r="F2570" t="s">
        <v>5</v>
      </c>
      <c r="H2570" t="s">
        <v>24</v>
      </c>
      <c r="I2570">
        <v>1181461</v>
      </c>
      <c r="J2570">
        <v>1182231</v>
      </c>
      <c r="K2570" t="s">
        <v>25</v>
      </c>
      <c r="R2570" t="s">
        <v>2912</v>
      </c>
      <c r="S2570">
        <v>771</v>
      </c>
    </row>
    <row r="2571" spans="1:21" x14ac:dyDescent="0.3">
      <c r="A2571">
        <v>2570</v>
      </c>
      <c r="B2571" t="s">
        <v>28</v>
      </c>
      <c r="C2571" t="s">
        <v>33</v>
      </c>
      <c r="D2571" t="s">
        <v>22</v>
      </c>
      <c r="E2571" t="s">
        <v>23</v>
      </c>
      <c r="F2571" t="s">
        <v>5</v>
      </c>
      <c r="H2571" t="s">
        <v>24</v>
      </c>
      <c r="I2571">
        <v>1181461</v>
      </c>
      <c r="J2571">
        <v>1182231</v>
      </c>
      <c r="K2571" t="s">
        <v>25</v>
      </c>
      <c r="L2571" t="s">
        <v>2913</v>
      </c>
      <c r="O2571" t="s">
        <v>2914</v>
      </c>
      <c r="R2571" t="s">
        <v>2912</v>
      </c>
      <c r="S2571">
        <v>771</v>
      </c>
      <c r="T2571">
        <v>256</v>
      </c>
    </row>
    <row r="2572" spans="1:21" x14ac:dyDescent="0.3">
      <c r="A2572">
        <v>2571</v>
      </c>
      <c r="B2572" t="s">
        <v>20</v>
      </c>
      <c r="C2572" t="s">
        <v>31</v>
      </c>
      <c r="D2572" t="s">
        <v>22</v>
      </c>
      <c r="E2572" t="s">
        <v>23</v>
      </c>
      <c r="F2572" t="s">
        <v>5</v>
      </c>
      <c r="H2572" t="s">
        <v>24</v>
      </c>
      <c r="I2572">
        <v>1182268</v>
      </c>
      <c r="J2572">
        <v>1183098</v>
      </c>
      <c r="K2572" t="s">
        <v>25</v>
      </c>
      <c r="R2572" t="s">
        <v>2915</v>
      </c>
      <c r="S2572">
        <v>831</v>
      </c>
    </row>
    <row r="2573" spans="1:21" x14ac:dyDescent="0.3">
      <c r="A2573">
        <v>2572</v>
      </c>
      <c r="B2573" t="s">
        <v>28</v>
      </c>
      <c r="C2573" t="s">
        <v>33</v>
      </c>
      <c r="D2573" t="s">
        <v>22</v>
      </c>
      <c r="E2573" t="s">
        <v>23</v>
      </c>
      <c r="F2573" t="s">
        <v>5</v>
      </c>
      <c r="H2573" t="s">
        <v>24</v>
      </c>
      <c r="I2573">
        <v>1182268</v>
      </c>
      <c r="J2573">
        <v>1183098</v>
      </c>
      <c r="K2573" t="s">
        <v>25</v>
      </c>
      <c r="L2573" t="s">
        <v>2916</v>
      </c>
      <c r="O2573" t="s">
        <v>2917</v>
      </c>
      <c r="R2573" t="s">
        <v>2915</v>
      </c>
      <c r="S2573">
        <v>831</v>
      </c>
      <c r="T2573">
        <v>276</v>
      </c>
    </row>
    <row r="2574" spans="1:21" x14ac:dyDescent="0.3">
      <c r="A2574">
        <v>2573</v>
      </c>
      <c r="B2574" t="s">
        <v>20</v>
      </c>
      <c r="C2574" t="s">
        <v>21</v>
      </c>
      <c r="D2574" t="s">
        <v>22</v>
      </c>
      <c r="E2574" t="s">
        <v>23</v>
      </c>
      <c r="F2574" t="s">
        <v>5</v>
      </c>
      <c r="H2574" t="s">
        <v>24</v>
      </c>
      <c r="I2574">
        <v>1183100</v>
      </c>
      <c r="J2574">
        <v>1184216</v>
      </c>
      <c r="K2574" t="s">
        <v>25</v>
      </c>
      <c r="R2574" t="s">
        <v>2918</v>
      </c>
      <c r="S2574">
        <v>1117</v>
      </c>
      <c r="U2574" t="s">
        <v>27</v>
      </c>
    </row>
    <row r="2575" spans="1:21" x14ac:dyDescent="0.3">
      <c r="A2575">
        <v>2574</v>
      </c>
      <c r="B2575" t="s">
        <v>28</v>
      </c>
      <c r="C2575" t="s">
        <v>29</v>
      </c>
      <c r="D2575" t="s">
        <v>22</v>
      </c>
      <c r="E2575" t="s">
        <v>23</v>
      </c>
      <c r="F2575" t="s">
        <v>5</v>
      </c>
      <c r="H2575" t="s">
        <v>24</v>
      </c>
      <c r="I2575">
        <v>1183100</v>
      </c>
      <c r="J2575">
        <v>1184216</v>
      </c>
      <c r="K2575" t="s">
        <v>25</v>
      </c>
      <c r="O2575" t="s">
        <v>2919</v>
      </c>
      <c r="R2575" t="s">
        <v>2918</v>
      </c>
      <c r="S2575">
        <v>1117</v>
      </c>
      <c r="U2575" t="s">
        <v>27</v>
      </c>
    </row>
    <row r="2576" spans="1:21" x14ac:dyDescent="0.3">
      <c r="A2576">
        <v>2575</v>
      </c>
      <c r="B2576" t="s">
        <v>20</v>
      </c>
      <c r="C2576" t="s">
        <v>31</v>
      </c>
      <c r="D2576" t="s">
        <v>22</v>
      </c>
      <c r="E2576" t="s">
        <v>23</v>
      </c>
      <c r="F2576" t="s">
        <v>5</v>
      </c>
      <c r="H2576" t="s">
        <v>24</v>
      </c>
      <c r="I2576">
        <v>1184247</v>
      </c>
      <c r="J2576">
        <v>1186727</v>
      </c>
      <c r="K2576" t="s">
        <v>25</v>
      </c>
      <c r="R2576" t="s">
        <v>2920</v>
      </c>
      <c r="S2576">
        <v>2481</v>
      </c>
    </row>
    <row r="2577" spans="1:21" x14ac:dyDescent="0.3">
      <c r="A2577">
        <v>2576</v>
      </c>
      <c r="B2577" t="s">
        <v>28</v>
      </c>
      <c r="C2577" t="s">
        <v>33</v>
      </c>
      <c r="D2577" t="s">
        <v>22</v>
      </c>
      <c r="E2577" t="s">
        <v>23</v>
      </c>
      <c r="F2577" t="s">
        <v>5</v>
      </c>
      <c r="H2577" t="s">
        <v>24</v>
      </c>
      <c r="I2577">
        <v>1184247</v>
      </c>
      <c r="J2577">
        <v>1186727</v>
      </c>
      <c r="K2577" t="s">
        <v>25</v>
      </c>
      <c r="L2577" t="s">
        <v>2921</v>
      </c>
      <c r="O2577" t="s">
        <v>2922</v>
      </c>
      <c r="R2577" t="s">
        <v>2920</v>
      </c>
      <c r="S2577">
        <v>2481</v>
      </c>
      <c r="T2577">
        <v>826</v>
      </c>
    </row>
    <row r="2578" spans="1:21" x14ac:dyDescent="0.3">
      <c r="A2578">
        <v>2577</v>
      </c>
      <c r="B2578" t="s">
        <v>20</v>
      </c>
      <c r="C2578" t="s">
        <v>31</v>
      </c>
      <c r="D2578" t="s">
        <v>22</v>
      </c>
      <c r="E2578" t="s">
        <v>23</v>
      </c>
      <c r="F2578" t="s">
        <v>5</v>
      </c>
      <c r="H2578" t="s">
        <v>24</v>
      </c>
      <c r="I2578">
        <v>1187000</v>
      </c>
      <c r="J2578">
        <v>1187602</v>
      </c>
      <c r="K2578" t="s">
        <v>25</v>
      </c>
      <c r="R2578" t="s">
        <v>2923</v>
      </c>
      <c r="S2578">
        <v>603</v>
      </c>
    </row>
    <row r="2579" spans="1:21" x14ac:dyDescent="0.3">
      <c r="A2579">
        <v>2578</v>
      </c>
      <c r="B2579" t="s">
        <v>28</v>
      </c>
      <c r="C2579" t="s">
        <v>33</v>
      </c>
      <c r="D2579" t="s">
        <v>22</v>
      </c>
      <c r="E2579" t="s">
        <v>23</v>
      </c>
      <c r="F2579" t="s">
        <v>5</v>
      </c>
      <c r="H2579" t="s">
        <v>24</v>
      </c>
      <c r="I2579">
        <v>1187000</v>
      </c>
      <c r="J2579">
        <v>1187602</v>
      </c>
      <c r="K2579" t="s">
        <v>25</v>
      </c>
      <c r="L2579" t="s">
        <v>2924</v>
      </c>
      <c r="O2579" t="s">
        <v>38</v>
      </c>
      <c r="R2579" t="s">
        <v>2923</v>
      </c>
      <c r="S2579">
        <v>603</v>
      </c>
      <c r="T2579">
        <v>200</v>
      </c>
    </row>
    <row r="2580" spans="1:21" x14ac:dyDescent="0.3">
      <c r="A2580">
        <v>2579</v>
      </c>
      <c r="B2580" t="s">
        <v>20</v>
      </c>
      <c r="C2580" t="s">
        <v>31</v>
      </c>
      <c r="D2580" t="s">
        <v>22</v>
      </c>
      <c r="E2580" t="s">
        <v>23</v>
      </c>
      <c r="F2580" t="s">
        <v>5</v>
      </c>
      <c r="H2580" t="s">
        <v>24</v>
      </c>
      <c r="I2580">
        <v>1187593</v>
      </c>
      <c r="J2580">
        <v>1188390</v>
      </c>
      <c r="K2580" t="s">
        <v>42</v>
      </c>
      <c r="R2580" t="s">
        <v>2925</v>
      </c>
      <c r="S2580">
        <v>798</v>
      </c>
    </row>
    <row r="2581" spans="1:21" x14ac:dyDescent="0.3">
      <c r="A2581">
        <v>2580</v>
      </c>
      <c r="B2581" t="s">
        <v>28</v>
      </c>
      <c r="C2581" t="s">
        <v>33</v>
      </c>
      <c r="D2581" t="s">
        <v>22</v>
      </c>
      <c r="E2581" t="s">
        <v>23</v>
      </c>
      <c r="F2581" t="s">
        <v>5</v>
      </c>
      <c r="H2581" t="s">
        <v>24</v>
      </c>
      <c r="I2581">
        <v>1187593</v>
      </c>
      <c r="J2581">
        <v>1188390</v>
      </c>
      <c r="K2581" t="s">
        <v>42</v>
      </c>
      <c r="L2581" t="s">
        <v>2926</v>
      </c>
      <c r="O2581" t="s">
        <v>41</v>
      </c>
      <c r="R2581" t="s">
        <v>2925</v>
      </c>
      <c r="S2581">
        <v>798</v>
      </c>
      <c r="T2581">
        <v>265</v>
      </c>
    </row>
    <row r="2582" spans="1:21" x14ac:dyDescent="0.3">
      <c r="A2582">
        <v>2581</v>
      </c>
      <c r="B2582" t="s">
        <v>20</v>
      </c>
      <c r="C2582" t="s">
        <v>21</v>
      </c>
      <c r="D2582" t="s">
        <v>22</v>
      </c>
      <c r="E2582" t="s">
        <v>23</v>
      </c>
      <c r="F2582" t="s">
        <v>5</v>
      </c>
      <c r="H2582" t="s">
        <v>24</v>
      </c>
      <c r="I2582">
        <v>1188481</v>
      </c>
      <c r="J2582">
        <v>1189890</v>
      </c>
      <c r="K2582" t="s">
        <v>42</v>
      </c>
      <c r="R2582" t="s">
        <v>2927</v>
      </c>
      <c r="S2582">
        <v>1410</v>
      </c>
      <c r="U2582" t="s">
        <v>27</v>
      </c>
    </row>
    <row r="2583" spans="1:21" x14ac:dyDescent="0.3">
      <c r="A2583">
        <v>2582</v>
      </c>
      <c r="B2583" t="s">
        <v>28</v>
      </c>
      <c r="C2583" t="s">
        <v>29</v>
      </c>
      <c r="D2583" t="s">
        <v>22</v>
      </c>
      <c r="E2583" t="s">
        <v>23</v>
      </c>
      <c r="F2583" t="s">
        <v>5</v>
      </c>
      <c r="H2583" t="s">
        <v>24</v>
      </c>
      <c r="I2583">
        <v>1188481</v>
      </c>
      <c r="J2583">
        <v>1189890</v>
      </c>
      <c r="K2583" t="s">
        <v>42</v>
      </c>
      <c r="O2583" t="s">
        <v>2928</v>
      </c>
      <c r="R2583" t="s">
        <v>2927</v>
      </c>
      <c r="S2583">
        <v>1410</v>
      </c>
      <c r="U2583" t="s">
        <v>27</v>
      </c>
    </row>
    <row r="2584" spans="1:21" x14ac:dyDescent="0.3">
      <c r="A2584">
        <v>2583</v>
      </c>
      <c r="B2584" t="s">
        <v>20</v>
      </c>
      <c r="C2584" t="s">
        <v>21</v>
      </c>
      <c r="D2584" t="s">
        <v>22</v>
      </c>
      <c r="E2584" t="s">
        <v>23</v>
      </c>
      <c r="F2584" t="s">
        <v>5</v>
      </c>
      <c r="H2584" t="s">
        <v>24</v>
      </c>
      <c r="I2584">
        <v>1189993</v>
      </c>
      <c r="J2584">
        <v>1190499</v>
      </c>
      <c r="K2584" t="s">
        <v>42</v>
      </c>
      <c r="R2584" t="s">
        <v>2929</v>
      </c>
      <c r="S2584">
        <v>507</v>
      </c>
      <c r="U2584" t="s">
        <v>27</v>
      </c>
    </row>
    <row r="2585" spans="1:21" x14ac:dyDescent="0.3">
      <c r="A2585">
        <v>2584</v>
      </c>
      <c r="B2585" t="s">
        <v>28</v>
      </c>
      <c r="C2585" t="s">
        <v>29</v>
      </c>
      <c r="D2585" t="s">
        <v>22</v>
      </c>
      <c r="E2585" t="s">
        <v>23</v>
      </c>
      <c r="F2585" t="s">
        <v>5</v>
      </c>
      <c r="H2585" t="s">
        <v>24</v>
      </c>
      <c r="I2585">
        <v>1189993</v>
      </c>
      <c r="J2585">
        <v>1190499</v>
      </c>
      <c r="K2585" t="s">
        <v>42</v>
      </c>
      <c r="O2585" t="s">
        <v>2930</v>
      </c>
      <c r="R2585" t="s">
        <v>2929</v>
      </c>
      <c r="S2585">
        <v>507</v>
      </c>
      <c r="U2585" t="s">
        <v>27</v>
      </c>
    </row>
    <row r="2586" spans="1:21" x14ac:dyDescent="0.3">
      <c r="A2586">
        <v>2585</v>
      </c>
      <c r="B2586" t="s">
        <v>20</v>
      </c>
      <c r="C2586" t="s">
        <v>31</v>
      </c>
      <c r="D2586" t="s">
        <v>22</v>
      </c>
      <c r="E2586" t="s">
        <v>23</v>
      </c>
      <c r="F2586" t="s">
        <v>5</v>
      </c>
      <c r="H2586" t="s">
        <v>24</v>
      </c>
      <c r="I2586">
        <v>1190515</v>
      </c>
      <c r="J2586">
        <v>1190856</v>
      </c>
      <c r="K2586" t="s">
        <v>42</v>
      </c>
      <c r="R2586" t="s">
        <v>2931</v>
      </c>
      <c r="S2586">
        <v>342</v>
      </c>
    </row>
    <row r="2587" spans="1:21" x14ac:dyDescent="0.3">
      <c r="A2587">
        <v>2586</v>
      </c>
      <c r="B2587" t="s">
        <v>28</v>
      </c>
      <c r="C2587" t="s">
        <v>33</v>
      </c>
      <c r="D2587" t="s">
        <v>22</v>
      </c>
      <c r="E2587" t="s">
        <v>23</v>
      </c>
      <c r="F2587" t="s">
        <v>5</v>
      </c>
      <c r="H2587" t="s">
        <v>24</v>
      </c>
      <c r="I2587">
        <v>1190515</v>
      </c>
      <c r="J2587">
        <v>1190856</v>
      </c>
      <c r="K2587" t="s">
        <v>42</v>
      </c>
      <c r="L2587" t="s">
        <v>2932</v>
      </c>
      <c r="O2587" t="s">
        <v>41</v>
      </c>
      <c r="R2587" t="s">
        <v>2931</v>
      </c>
      <c r="S2587">
        <v>342</v>
      </c>
      <c r="T2587">
        <v>113</v>
      </c>
    </row>
    <row r="2588" spans="1:21" x14ac:dyDescent="0.3">
      <c r="A2588">
        <v>2587</v>
      </c>
      <c r="B2588" t="s">
        <v>20</v>
      </c>
      <c r="C2588" t="s">
        <v>31</v>
      </c>
      <c r="D2588" t="s">
        <v>22</v>
      </c>
      <c r="E2588" t="s">
        <v>23</v>
      </c>
      <c r="F2588" t="s">
        <v>5</v>
      </c>
      <c r="H2588" t="s">
        <v>24</v>
      </c>
      <c r="I2588">
        <v>1190898</v>
      </c>
      <c r="J2588">
        <v>1191269</v>
      </c>
      <c r="K2588" t="s">
        <v>42</v>
      </c>
      <c r="R2588" t="s">
        <v>2933</v>
      </c>
      <c r="S2588">
        <v>372</v>
      </c>
    </row>
    <row r="2589" spans="1:21" x14ac:dyDescent="0.3">
      <c r="A2589">
        <v>2588</v>
      </c>
      <c r="B2589" t="s">
        <v>28</v>
      </c>
      <c r="C2589" t="s">
        <v>33</v>
      </c>
      <c r="D2589" t="s">
        <v>22</v>
      </c>
      <c r="E2589" t="s">
        <v>23</v>
      </c>
      <c r="F2589" t="s">
        <v>5</v>
      </c>
      <c r="H2589" t="s">
        <v>24</v>
      </c>
      <c r="I2589">
        <v>1190898</v>
      </c>
      <c r="J2589">
        <v>1191269</v>
      </c>
      <c r="K2589" t="s">
        <v>42</v>
      </c>
      <c r="L2589" t="s">
        <v>2934</v>
      </c>
      <c r="O2589" t="s">
        <v>41</v>
      </c>
      <c r="R2589" t="s">
        <v>2933</v>
      </c>
      <c r="S2589">
        <v>372</v>
      </c>
      <c r="T2589">
        <v>123</v>
      </c>
    </row>
    <row r="2590" spans="1:21" x14ac:dyDescent="0.3">
      <c r="A2590">
        <v>2589</v>
      </c>
      <c r="B2590" t="s">
        <v>20</v>
      </c>
      <c r="C2590" t="s">
        <v>31</v>
      </c>
      <c r="D2590" t="s">
        <v>22</v>
      </c>
      <c r="E2590" t="s">
        <v>23</v>
      </c>
      <c r="F2590" t="s">
        <v>5</v>
      </c>
      <c r="H2590" t="s">
        <v>24</v>
      </c>
      <c r="I2590">
        <v>1191351</v>
      </c>
      <c r="J2590">
        <v>1191638</v>
      </c>
      <c r="K2590" t="s">
        <v>42</v>
      </c>
      <c r="R2590" t="s">
        <v>2935</v>
      </c>
      <c r="S2590">
        <v>288</v>
      </c>
    </row>
    <row r="2591" spans="1:21" x14ac:dyDescent="0.3">
      <c r="A2591">
        <v>2590</v>
      </c>
      <c r="B2591" t="s">
        <v>28</v>
      </c>
      <c r="C2591" t="s">
        <v>33</v>
      </c>
      <c r="D2591" t="s">
        <v>22</v>
      </c>
      <c r="E2591" t="s">
        <v>23</v>
      </c>
      <c r="F2591" t="s">
        <v>5</v>
      </c>
      <c r="H2591" t="s">
        <v>24</v>
      </c>
      <c r="I2591">
        <v>1191351</v>
      </c>
      <c r="J2591">
        <v>1191638</v>
      </c>
      <c r="K2591" t="s">
        <v>42</v>
      </c>
      <c r="L2591" t="s">
        <v>2936</v>
      </c>
      <c r="O2591" t="s">
        <v>38</v>
      </c>
      <c r="R2591" t="s">
        <v>2935</v>
      </c>
      <c r="S2591">
        <v>288</v>
      </c>
      <c r="T2591">
        <v>95</v>
      </c>
    </row>
    <row r="2592" spans="1:21" x14ac:dyDescent="0.3">
      <c r="A2592">
        <v>2591</v>
      </c>
      <c r="B2592" t="s">
        <v>20</v>
      </c>
      <c r="C2592" t="s">
        <v>31</v>
      </c>
      <c r="D2592" t="s">
        <v>22</v>
      </c>
      <c r="E2592" t="s">
        <v>23</v>
      </c>
      <c r="F2592" t="s">
        <v>5</v>
      </c>
      <c r="H2592" t="s">
        <v>24</v>
      </c>
      <c r="I2592">
        <v>1191668</v>
      </c>
      <c r="J2592">
        <v>1192285</v>
      </c>
      <c r="K2592" t="s">
        <v>42</v>
      </c>
      <c r="R2592" t="s">
        <v>2937</v>
      </c>
      <c r="S2592">
        <v>618</v>
      </c>
    </row>
    <row r="2593" spans="1:21" x14ac:dyDescent="0.3">
      <c r="A2593">
        <v>2592</v>
      </c>
      <c r="B2593" t="s">
        <v>28</v>
      </c>
      <c r="C2593" t="s">
        <v>33</v>
      </c>
      <c r="D2593" t="s">
        <v>22</v>
      </c>
      <c r="E2593" t="s">
        <v>23</v>
      </c>
      <c r="F2593" t="s">
        <v>5</v>
      </c>
      <c r="H2593" t="s">
        <v>24</v>
      </c>
      <c r="I2593">
        <v>1191668</v>
      </c>
      <c r="J2593">
        <v>1192285</v>
      </c>
      <c r="K2593" t="s">
        <v>42</v>
      </c>
      <c r="L2593" t="s">
        <v>2938</v>
      </c>
      <c r="O2593" t="s">
        <v>219</v>
      </c>
      <c r="R2593" t="s">
        <v>2937</v>
      </c>
      <c r="S2593">
        <v>618</v>
      </c>
      <c r="T2593">
        <v>205</v>
      </c>
    </row>
    <row r="2594" spans="1:21" x14ac:dyDescent="0.3">
      <c r="A2594">
        <v>2593</v>
      </c>
      <c r="B2594" t="s">
        <v>20</v>
      </c>
      <c r="C2594" t="s">
        <v>31</v>
      </c>
      <c r="D2594" t="s">
        <v>22</v>
      </c>
      <c r="E2594" t="s">
        <v>23</v>
      </c>
      <c r="F2594" t="s">
        <v>5</v>
      </c>
      <c r="H2594" t="s">
        <v>24</v>
      </c>
      <c r="I2594">
        <v>1192322</v>
      </c>
      <c r="J2594">
        <v>1192912</v>
      </c>
      <c r="K2594" t="s">
        <v>42</v>
      </c>
      <c r="R2594" t="s">
        <v>2939</v>
      </c>
      <c r="S2594">
        <v>591</v>
      </c>
    </row>
    <row r="2595" spans="1:21" x14ac:dyDescent="0.3">
      <c r="A2595">
        <v>2594</v>
      </c>
      <c r="B2595" t="s">
        <v>28</v>
      </c>
      <c r="C2595" t="s">
        <v>33</v>
      </c>
      <c r="D2595" t="s">
        <v>22</v>
      </c>
      <c r="E2595" t="s">
        <v>23</v>
      </c>
      <c r="F2595" t="s">
        <v>5</v>
      </c>
      <c r="H2595" t="s">
        <v>24</v>
      </c>
      <c r="I2595">
        <v>1192322</v>
      </c>
      <c r="J2595">
        <v>1192912</v>
      </c>
      <c r="K2595" t="s">
        <v>42</v>
      </c>
      <c r="L2595" t="s">
        <v>2940</v>
      </c>
      <c r="O2595" t="s">
        <v>2941</v>
      </c>
      <c r="R2595" t="s">
        <v>2939</v>
      </c>
      <c r="S2595">
        <v>591</v>
      </c>
      <c r="T2595">
        <v>196</v>
      </c>
    </row>
    <row r="2596" spans="1:21" x14ac:dyDescent="0.3">
      <c r="A2596">
        <v>2595</v>
      </c>
      <c r="B2596" t="s">
        <v>20</v>
      </c>
      <c r="C2596" t="s">
        <v>31</v>
      </c>
      <c r="D2596" t="s">
        <v>22</v>
      </c>
      <c r="E2596" t="s">
        <v>23</v>
      </c>
      <c r="F2596" t="s">
        <v>5</v>
      </c>
      <c r="H2596" t="s">
        <v>24</v>
      </c>
      <c r="I2596">
        <v>1193212</v>
      </c>
      <c r="J2596">
        <v>1195572</v>
      </c>
      <c r="K2596" t="s">
        <v>25</v>
      </c>
      <c r="R2596" t="s">
        <v>2942</v>
      </c>
      <c r="S2596">
        <v>2361</v>
      </c>
    </row>
    <row r="2597" spans="1:21" x14ac:dyDescent="0.3">
      <c r="A2597">
        <v>2596</v>
      </c>
      <c r="B2597" t="s">
        <v>28</v>
      </c>
      <c r="C2597" t="s">
        <v>33</v>
      </c>
      <c r="D2597" t="s">
        <v>22</v>
      </c>
      <c r="E2597" t="s">
        <v>23</v>
      </c>
      <c r="F2597" t="s">
        <v>5</v>
      </c>
      <c r="H2597" t="s">
        <v>24</v>
      </c>
      <c r="I2597">
        <v>1193212</v>
      </c>
      <c r="J2597">
        <v>1195572</v>
      </c>
      <c r="K2597" t="s">
        <v>25</v>
      </c>
      <c r="L2597" t="s">
        <v>2943</v>
      </c>
      <c r="O2597" t="s">
        <v>440</v>
      </c>
      <c r="R2597" t="s">
        <v>2942</v>
      </c>
      <c r="S2597">
        <v>2361</v>
      </c>
      <c r="T2597">
        <v>786</v>
      </c>
    </row>
    <row r="2598" spans="1:21" x14ac:dyDescent="0.3">
      <c r="A2598">
        <v>2597</v>
      </c>
      <c r="B2598" t="s">
        <v>20</v>
      </c>
      <c r="C2598" t="s">
        <v>21</v>
      </c>
      <c r="D2598" t="s">
        <v>22</v>
      </c>
      <c r="E2598" t="s">
        <v>23</v>
      </c>
      <c r="F2598" t="s">
        <v>5</v>
      </c>
      <c r="H2598" t="s">
        <v>24</v>
      </c>
      <c r="I2598">
        <v>1195681</v>
      </c>
      <c r="J2598">
        <v>1196562</v>
      </c>
      <c r="K2598" t="s">
        <v>25</v>
      </c>
      <c r="R2598" t="s">
        <v>2944</v>
      </c>
      <c r="S2598">
        <v>882</v>
      </c>
      <c r="U2598" t="s">
        <v>27</v>
      </c>
    </row>
    <row r="2599" spans="1:21" x14ac:dyDescent="0.3">
      <c r="A2599">
        <v>2598</v>
      </c>
      <c r="B2599" t="s">
        <v>28</v>
      </c>
      <c r="C2599" t="s">
        <v>29</v>
      </c>
      <c r="D2599" t="s">
        <v>22</v>
      </c>
      <c r="E2599" t="s">
        <v>23</v>
      </c>
      <c r="F2599" t="s">
        <v>5</v>
      </c>
      <c r="H2599" t="s">
        <v>24</v>
      </c>
      <c r="I2599">
        <v>1195681</v>
      </c>
      <c r="J2599">
        <v>1196562</v>
      </c>
      <c r="K2599" t="s">
        <v>25</v>
      </c>
      <c r="O2599" t="s">
        <v>41</v>
      </c>
      <c r="R2599" t="s">
        <v>2944</v>
      </c>
      <c r="S2599">
        <v>882</v>
      </c>
      <c r="U2599" t="s">
        <v>27</v>
      </c>
    </row>
    <row r="2600" spans="1:21" x14ac:dyDescent="0.3">
      <c r="A2600">
        <v>2599</v>
      </c>
      <c r="B2600" t="s">
        <v>20</v>
      </c>
      <c r="C2600" t="s">
        <v>31</v>
      </c>
      <c r="D2600" t="s">
        <v>22</v>
      </c>
      <c r="E2600" t="s">
        <v>23</v>
      </c>
      <c r="F2600" t="s">
        <v>5</v>
      </c>
      <c r="H2600" t="s">
        <v>24</v>
      </c>
      <c r="I2600">
        <v>1196600</v>
      </c>
      <c r="J2600">
        <v>1197427</v>
      </c>
      <c r="K2600" t="s">
        <v>42</v>
      </c>
      <c r="R2600" t="s">
        <v>2945</v>
      </c>
      <c r="S2600">
        <v>828</v>
      </c>
    </row>
    <row r="2601" spans="1:21" x14ac:dyDescent="0.3">
      <c r="A2601">
        <v>2600</v>
      </c>
      <c r="B2601" t="s">
        <v>28</v>
      </c>
      <c r="C2601" t="s">
        <v>33</v>
      </c>
      <c r="D2601" t="s">
        <v>22</v>
      </c>
      <c r="E2601" t="s">
        <v>23</v>
      </c>
      <c r="F2601" t="s">
        <v>5</v>
      </c>
      <c r="H2601" t="s">
        <v>24</v>
      </c>
      <c r="I2601">
        <v>1196600</v>
      </c>
      <c r="J2601">
        <v>1197427</v>
      </c>
      <c r="K2601" t="s">
        <v>42</v>
      </c>
      <c r="L2601" t="s">
        <v>2946</v>
      </c>
      <c r="O2601" t="s">
        <v>41</v>
      </c>
      <c r="R2601" t="s">
        <v>2945</v>
      </c>
      <c r="S2601">
        <v>828</v>
      </c>
      <c r="T2601">
        <v>275</v>
      </c>
    </row>
    <row r="2602" spans="1:21" x14ac:dyDescent="0.3">
      <c r="A2602">
        <v>2601</v>
      </c>
      <c r="B2602" t="s">
        <v>20</v>
      </c>
      <c r="C2602" t="s">
        <v>31</v>
      </c>
      <c r="D2602" t="s">
        <v>22</v>
      </c>
      <c r="E2602" t="s">
        <v>23</v>
      </c>
      <c r="F2602" t="s">
        <v>5</v>
      </c>
      <c r="H2602" t="s">
        <v>24</v>
      </c>
      <c r="I2602">
        <v>1197424</v>
      </c>
      <c r="J2602">
        <v>1197687</v>
      </c>
      <c r="K2602" t="s">
        <v>42</v>
      </c>
      <c r="R2602" t="s">
        <v>2947</v>
      </c>
      <c r="S2602">
        <v>264</v>
      </c>
    </row>
    <row r="2603" spans="1:21" x14ac:dyDescent="0.3">
      <c r="A2603">
        <v>2602</v>
      </c>
      <c r="B2603" t="s">
        <v>28</v>
      </c>
      <c r="C2603" t="s">
        <v>33</v>
      </c>
      <c r="D2603" t="s">
        <v>22</v>
      </c>
      <c r="E2603" t="s">
        <v>23</v>
      </c>
      <c r="F2603" t="s">
        <v>5</v>
      </c>
      <c r="H2603" t="s">
        <v>24</v>
      </c>
      <c r="I2603">
        <v>1197424</v>
      </c>
      <c r="J2603">
        <v>1197687</v>
      </c>
      <c r="K2603" t="s">
        <v>42</v>
      </c>
      <c r="L2603" t="s">
        <v>2948</v>
      </c>
      <c r="O2603" t="s">
        <v>41</v>
      </c>
      <c r="R2603" t="s">
        <v>2947</v>
      </c>
      <c r="S2603">
        <v>264</v>
      </c>
      <c r="T2603">
        <v>87</v>
      </c>
    </row>
    <row r="2604" spans="1:21" x14ac:dyDescent="0.3">
      <c r="A2604">
        <v>2603</v>
      </c>
      <c r="B2604" t="s">
        <v>20</v>
      </c>
      <c r="C2604" t="s">
        <v>21</v>
      </c>
      <c r="D2604" t="s">
        <v>22</v>
      </c>
      <c r="E2604" t="s">
        <v>23</v>
      </c>
      <c r="F2604" t="s">
        <v>5</v>
      </c>
      <c r="H2604" t="s">
        <v>24</v>
      </c>
      <c r="I2604">
        <v>1198092</v>
      </c>
      <c r="J2604">
        <v>1199219</v>
      </c>
      <c r="K2604" t="s">
        <v>25</v>
      </c>
      <c r="R2604" t="s">
        <v>2949</v>
      </c>
      <c r="S2604">
        <v>1128</v>
      </c>
      <c r="U2604" t="s">
        <v>27</v>
      </c>
    </row>
    <row r="2605" spans="1:21" x14ac:dyDescent="0.3">
      <c r="A2605">
        <v>2604</v>
      </c>
      <c r="B2605" t="s">
        <v>28</v>
      </c>
      <c r="C2605" t="s">
        <v>29</v>
      </c>
      <c r="D2605" t="s">
        <v>22</v>
      </c>
      <c r="E2605" t="s">
        <v>23</v>
      </c>
      <c r="F2605" t="s">
        <v>5</v>
      </c>
      <c r="H2605" t="s">
        <v>24</v>
      </c>
      <c r="I2605">
        <v>1198092</v>
      </c>
      <c r="J2605">
        <v>1199219</v>
      </c>
      <c r="K2605" t="s">
        <v>25</v>
      </c>
      <c r="O2605" t="s">
        <v>48</v>
      </c>
      <c r="R2605" t="s">
        <v>2949</v>
      </c>
      <c r="S2605">
        <v>1128</v>
      </c>
      <c r="U2605" t="s">
        <v>27</v>
      </c>
    </row>
    <row r="2606" spans="1:21" x14ac:dyDescent="0.3">
      <c r="A2606">
        <v>2605</v>
      </c>
      <c r="B2606" t="s">
        <v>20</v>
      </c>
      <c r="C2606" t="s">
        <v>31</v>
      </c>
      <c r="D2606" t="s">
        <v>22</v>
      </c>
      <c r="E2606" t="s">
        <v>23</v>
      </c>
      <c r="F2606" t="s">
        <v>5</v>
      </c>
      <c r="H2606" t="s">
        <v>24</v>
      </c>
      <c r="I2606">
        <v>1199241</v>
      </c>
      <c r="J2606">
        <v>1200818</v>
      </c>
      <c r="K2606" t="s">
        <v>42</v>
      </c>
      <c r="R2606" t="s">
        <v>2950</v>
      </c>
      <c r="S2606">
        <v>1578</v>
      </c>
    </row>
    <row r="2607" spans="1:21" x14ac:dyDescent="0.3">
      <c r="A2607">
        <v>2606</v>
      </c>
      <c r="B2607" t="s">
        <v>28</v>
      </c>
      <c r="C2607" t="s">
        <v>33</v>
      </c>
      <c r="D2607" t="s">
        <v>22</v>
      </c>
      <c r="E2607" t="s">
        <v>23</v>
      </c>
      <c r="F2607" t="s">
        <v>5</v>
      </c>
      <c r="H2607" t="s">
        <v>24</v>
      </c>
      <c r="I2607">
        <v>1199241</v>
      </c>
      <c r="J2607">
        <v>1200818</v>
      </c>
      <c r="K2607" t="s">
        <v>42</v>
      </c>
      <c r="L2607" t="s">
        <v>2951</v>
      </c>
      <c r="O2607" t="s">
        <v>371</v>
      </c>
      <c r="R2607" t="s">
        <v>2950</v>
      </c>
      <c r="S2607">
        <v>1578</v>
      </c>
      <c r="T2607">
        <v>525</v>
      </c>
    </row>
    <row r="2608" spans="1:21" x14ac:dyDescent="0.3">
      <c r="A2608">
        <v>2607</v>
      </c>
      <c r="B2608" t="s">
        <v>20</v>
      </c>
      <c r="C2608" t="s">
        <v>31</v>
      </c>
      <c r="D2608" t="s">
        <v>22</v>
      </c>
      <c r="E2608" t="s">
        <v>23</v>
      </c>
      <c r="F2608" t="s">
        <v>5</v>
      </c>
      <c r="H2608" t="s">
        <v>24</v>
      </c>
      <c r="I2608">
        <v>1201191</v>
      </c>
      <c r="J2608">
        <v>1201712</v>
      </c>
      <c r="K2608" t="s">
        <v>42</v>
      </c>
      <c r="R2608" t="s">
        <v>2952</v>
      </c>
      <c r="S2608">
        <v>522</v>
      </c>
    </row>
    <row r="2609" spans="1:20" x14ac:dyDescent="0.3">
      <c r="A2609">
        <v>2608</v>
      </c>
      <c r="B2609" t="s">
        <v>28</v>
      </c>
      <c r="C2609" t="s">
        <v>33</v>
      </c>
      <c r="D2609" t="s">
        <v>22</v>
      </c>
      <c r="E2609" t="s">
        <v>23</v>
      </c>
      <c r="F2609" t="s">
        <v>5</v>
      </c>
      <c r="H2609" t="s">
        <v>24</v>
      </c>
      <c r="I2609">
        <v>1201191</v>
      </c>
      <c r="J2609">
        <v>1201712</v>
      </c>
      <c r="K2609" t="s">
        <v>42</v>
      </c>
      <c r="L2609" t="s">
        <v>2953</v>
      </c>
      <c r="O2609" t="s">
        <v>38</v>
      </c>
      <c r="R2609" t="s">
        <v>2952</v>
      </c>
      <c r="S2609">
        <v>522</v>
      </c>
      <c r="T2609">
        <v>173</v>
      </c>
    </row>
    <row r="2610" spans="1:20" x14ac:dyDescent="0.3">
      <c r="A2610">
        <v>2609</v>
      </c>
      <c r="B2610" t="s">
        <v>20</v>
      </c>
      <c r="C2610" t="s">
        <v>31</v>
      </c>
      <c r="D2610" t="s">
        <v>22</v>
      </c>
      <c r="E2610" t="s">
        <v>23</v>
      </c>
      <c r="F2610" t="s">
        <v>5</v>
      </c>
      <c r="H2610" t="s">
        <v>24</v>
      </c>
      <c r="I2610">
        <v>1201775</v>
      </c>
      <c r="J2610">
        <v>1202149</v>
      </c>
      <c r="K2610" t="s">
        <v>42</v>
      </c>
      <c r="R2610" t="s">
        <v>2954</v>
      </c>
      <c r="S2610">
        <v>375</v>
      </c>
    </row>
    <row r="2611" spans="1:20" x14ac:dyDescent="0.3">
      <c r="A2611">
        <v>2610</v>
      </c>
      <c r="B2611" t="s">
        <v>28</v>
      </c>
      <c r="C2611" t="s">
        <v>33</v>
      </c>
      <c r="D2611" t="s">
        <v>22</v>
      </c>
      <c r="E2611" t="s">
        <v>23</v>
      </c>
      <c r="F2611" t="s">
        <v>5</v>
      </c>
      <c r="H2611" t="s">
        <v>24</v>
      </c>
      <c r="I2611">
        <v>1201775</v>
      </c>
      <c r="J2611">
        <v>1202149</v>
      </c>
      <c r="K2611" t="s">
        <v>42</v>
      </c>
      <c r="L2611" t="s">
        <v>2955</v>
      </c>
      <c r="O2611" t="s">
        <v>41</v>
      </c>
      <c r="R2611" t="s">
        <v>2954</v>
      </c>
      <c r="S2611">
        <v>375</v>
      </c>
      <c r="T2611">
        <v>124</v>
      </c>
    </row>
    <row r="2612" spans="1:20" x14ac:dyDescent="0.3">
      <c r="A2612">
        <v>2611</v>
      </c>
      <c r="B2612" t="s">
        <v>20</v>
      </c>
      <c r="C2612" t="s">
        <v>31</v>
      </c>
      <c r="D2612" t="s">
        <v>22</v>
      </c>
      <c r="E2612" t="s">
        <v>23</v>
      </c>
      <c r="F2612" t="s">
        <v>5</v>
      </c>
      <c r="H2612" t="s">
        <v>24</v>
      </c>
      <c r="I2612">
        <v>1202146</v>
      </c>
      <c r="J2612">
        <v>1202571</v>
      </c>
      <c r="K2612" t="s">
        <v>42</v>
      </c>
      <c r="R2612" t="s">
        <v>2956</v>
      </c>
      <c r="S2612">
        <v>426</v>
      </c>
    </row>
    <row r="2613" spans="1:20" x14ac:dyDescent="0.3">
      <c r="A2613">
        <v>2612</v>
      </c>
      <c r="B2613" t="s">
        <v>28</v>
      </c>
      <c r="C2613" t="s">
        <v>33</v>
      </c>
      <c r="D2613" t="s">
        <v>22</v>
      </c>
      <c r="E2613" t="s">
        <v>23</v>
      </c>
      <c r="F2613" t="s">
        <v>5</v>
      </c>
      <c r="H2613" t="s">
        <v>24</v>
      </c>
      <c r="I2613">
        <v>1202146</v>
      </c>
      <c r="J2613">
        <v>1202571</v>
      </c>
      <c r="K2613" t="s">
        <v>42</v>
      </c>
      <c r="L2613" t="s">
        <v>2957</v>
      </c>
      <c r="O2613" t="s">
        <v>41</v>
      </c>
      <c r="R2613" t="s">
        <v>2956</v>
      </c>
      <c r="S2613">
        <v>426</v>
      </c>
      <c r="T2613">
        <v>141</v>
      </c>
    </row>
    <row r="2614" spans="1:20" x14ac:dyDescent="0.3">
      <c r="A2614">
        <v>2613</v>
      </c>
      <c r="B2614" t="s">
        <v>20</v>
      </c>
      <c r="C2614" t="s">
        <v>31</v>
      </c>
      <c r="D2614" t="s">
        <v>22</v>
      </c>
      <c r="E2614" t="s">
        <v>23</v>
      </c>
      <c r="F2614" t="s">
        <v>5</v>
      </c>
      <c r="H2614" t="s">
        <v>24</v>
      </c>
      <c r="I2614">
        <v>1202807</v>
      </c>
      <c r="J2614">
        <v>1203178</v>
      </c>
      <c r="K2614" t="s">
        <v>25</v>
      </c>
      <c r="R2614" t="s">
        <v>2958</v>
      </c>
      <c r="S2614">
        <v>372</v>
      </c>
    </row>
    <row r="2615" spans="1:20" x14ac:dyDescent="0.3">
      <c r="A2615">
        <v>2614</v>
      </c>
      <c r="B2615" t="s">
        <v>28</v>
      </c>
      <c r="C2615" t="s">
        <v>33</v>
      </c>
      <c r="D2615" t="s">
        <v>22</v>
      </c>
      <c r="E2615" t="s">
        <v>23</v>
      </c>
      <c r="F2615" t="s">
        <v>5</v>
      </c>
      <c r="H2615" t="s">
        <v>24</v>
      </c>
      <c r="I2615">
        <v>1202807</v>
      </c>
      <c r="J2615">
        <v>1203178</v>
      </c>
      <c r="K2615" t="s">
        <v>25</v>
      </c>
      <c r="L2615" t="s">
        <v>2959</v>
      </c>
      <c r="O2615" t="s">
        <v>41</v>
      </c>
      <c r="R2615" t="s">
        <v>2958</v>
      </c>
      <c r="S2615">
        <v>372</v>
      </c>
      <c r="T2615">
        <v>123</v>
      </c>
    </row>
    <row r="2616" spans="1:20" x14ac:dyDescent="0.3">
      <c r="A2616">
        <v>2615</v>
      </c>
      <c r="B2616" t="s">
        <v>20</v>
      </c>
      <c r="C2616" t="s">
        <v>31</v>
      </c>
      <c r="D2616" t="s">
        <v>22</v>
      </c>
      <c r="E2616" t="s">
        <v>23</v>
      </c>
      <c r="F2616" t="s">
        <v>5</v>
      </c>
      <c r="H2616" t="s">
        <v>24</v>
      </c>
      <c r="I2616">
        <v>1203220</v>
      </c>
      <c r="J2616">
        <v>1203561</v>
      </c>
      <c r="K2616" t="s">
        <v>25</v>
      </c>
      <c r="R2616" t="s">
        <v>2960</v>
      </c>
      <c r="S2616">
        <v>342</v>
      </c>
    </row>
    <row r="2617" spans="1:20" x14ac:dyDescent="0.3">
      <c r="A2617">
        <v>2616</v>
      </c>
      <c r="B2617" t="s">
        <v>28</v>
      </c>
      <c r="C2617" t="s">
        <v>33</v>
      </c>
      <c r="D2617" t="s">
        <v>22</v>
      </c>
      <c r="E2617" t="s">
        <v>23</v>
      </c>
      <c r="F2617" t="s">
        <v>5</v>
      </c>
      <c r="H2617" t="s">
        <v>24</v>
      </c>
      <c r="I2617">
        <v>1203220</v>
      </c>
      <c r="J2617">
        <v>1203561</v>
      </c>
      <c r="K2617" t="s">
        <v>25</v>
      </c>
      <c r="L2617" t="s">
        <v>2961</v>
      </c>
      <c r="O2617" t="s">
        <v>41</v>
      </c>
      <c r="R2617" t="s">
        <v>2960</v>
      </c>
      <c r="S2617">
        <v>342</v>
      </c>
      <c r="T2617">
        <v>113</v>
      </c>
    </row>
    <row r="2618" spans="1:20" x14ac:dyDescent="0.3">
      <c r="A2618">
        <v>2617</v>
      </c>
      <c r="B2618" t="s">
        <v>20</v>
      </c>
      <c r="C2618" t="s">
        <v>31</v>
      </c>
      <c r="D2618" t="s">
        <v>22</v>
      </c>
      <c r="E2618" t="s">
        <v>23</v>
      </c>
      <c r="F2618" t="s">
        <v>5</v>
      </c>
      <c r="H2618" t="s">
        <v>24</v>
      </c>
      <c r="I2618">
        <v>1203707</v>
      </c>
      <c r="J2618">
        <v>1205983</v>
      </c>
      <c r="K2618" t="s">
        <v>42</v>
      </c>
      <c r="R2618" t="s">
        <v>2962</v>
      </c>
      <c r="S2618">
        <v>2277</v>
      </c>
    </row>
    <row r="2619" spans="1:20" x14ac:dyDescent="0.3">
      <c r="A2619">
        <v>2618</v>
      </c>
      <c r="B2619" t="s">
        <v>28</v>
      </c>
      <c r="C2619" t="s">
        <v>33</v>
      </c>
      <c r="D2619" t="s">
        <v>22</v>
      </c>
      <c r="E2619" t="s">
        <v>23</v>
      </c>
      <c r="F2619" t="s">
        <v>5</v>
      </c>
      <c r="H2619" t="s">
        <v>24</v>
      </c>
      <c r="I2619">
        <v>1203707</v>
      </c>
      <c r="J2619">
        <v>1205983</v>
      </c>
      <c r="K2619" t="s">
        <v>42</v>
      </c>
      <c r="L2619" t="s">
        <v>2963</v>
      </c>
      <c r="O2619" t="s">
        <v>440</v>
      </c>
      <c r="R2619" t="s">
        <v>2962</v>
      </c>
      <c r="S2619">
        <v>2277</v>
      </c>
      <c r="T2619">
        <v>758</v>
      </c>
    </row>
    <row r="2620" spans="1:20" x14ac:dyDescent="0.3">
      <c r="A2620">
        <v>2619</v>
      </c>
      <c r="B2620" t="s">
        <v>20</v>
      </c>
      <c r="C2620" t="s">
        <v>31</v>
      </c>
      <c r="D2620" t="s">
        <v>22</v>
      </c>
      <c r="E2620" t="s">
        <v>23</v>
      </c>
      <c r="F2620" t="s">
        <v>5</v>
      </c>
      <c r="H2620" t="s">
        <v>24</v>
      </c>
      <c r="I2620">
        <v>1206185</v>
      </c>
      <c r="J2620">
        <v>1206997</v>
      </c>
      <c r="K2620" t="s">
        <v>42</v>
      </c>
      <c r="R2620" t="s">
        <v>2964</v>
      </c>
      <c r="S2620">
        <v>813</v>
      </c>
    </row>
    <row r="2621" spans="1:20" x14ac:dyDescent="0.3">
      <c r="A2621">
        <v>2620</v>
      </c>
      <c r="B2621" t="s">
        <v>28</v>
      </c>
      <c r="C2621" t="s">
        <v>33</v>
      </c>
      <c r="D2621" t="s">
        <v>22</v>
      </c>
      <c r="E2621" t="s">
        <v>23</v>
      </c>
      <c r="F2621" t="s">
        <v>5</v>
      </c>
      <c r="H2621" t="s">
        <v>24</v>
      </c>
      <c r="I2621">
        <v>1206185</v>
      </c>
      <c r="J2621">
        <v>1206997</v>
      </c>
      <c r="K2621" t="s">
        <v>42</v>
      </c>
      <c r="L2621" t="s">
        <v>2965</v>
      </c>
      <c r="O2621" t="s">
        <v>785</v>
      </c>
      <c r="R2621" t="s">
        <v>2964</v>
      </c>
      <c r="S2621">
        <v>813</v>
      </c>
      <c r="T2621">
        <v>270</v>
      </c>
    </row>
    <row r="2622" spans="1:20" x14ac:dyDescent="0.3">
      <c r="A2622">
        <v>2621</v>
      </c>
      <c r="B2622" t="s">
        <v>20</v>
      </c>
      <c r="C2622" t="s">
        <v>31</v>
      </c>
      <c r="D2622" t="s">
        <v>22</v>
      </c>
      <c r="E2622" t="s">
        <v>23</v>
      </c>
      <c r="F2622" t="s">
        <v>5</v>
      </c>
      <c r="H2622" t="s">
        <v>24</v>
      </c>
      <c r="I2622">
        <v>1207415</v>
      </c>
      <c r="J2622">
        <v>1208755</v>
      </c>
      <c r="K2622" t="s">
        <v>42</v>
      </c>
      <c r="R2622" t="s">
        <v>2966</v>
      </c>
      <c r="S2622">
        <v>1341</v>
      </c>
    </row>
    <row r="2623" spans="1:20" x14ac:dyDescent="0.3">
      <c r="A2623">
        <v>2622</v>
      </c>
      <c r="B2623" t="s">
        <v>28</v>
      </c>
      <c r="C2623" t="s">
        <v>33</v>
      </c>
      <c r="D2623" t="s">
        <v>22</v>
      </c>
      <c r="E2623" t="s">
        <v>23</v>
      </c>
      <c r="F2623" t="s">
        <v>5</v>
      </c>
      <c r="H2623" t="s">
        <v>24</v>
      </c>
      <c r="I2623">
        <v>1207415</v>
      </c>
      <c r="J2623">
        <v>1208755</v>
      </c>
      <c r="K2623" t="s">
        <v>42</v>
      </c>
      <c r="L2623" t="s">
        <v>2967</v>
      </c>
      <c r="O2623" t="s">
        <v>2968</v>
      </c>
      <c r="R2623" t="s">
        <v>2966</v>
      </c>
      <c r="S2623">
        <v>1341</v>
      </c>
      <c r="T2623">
        <v>446</v>
      </c>
    </row>
    <row r="2624" spans="1:20" x14ac:dyDescent="0.3">
      <c r="A2624">
        <v>2623</v>
      </c>
      <c r="B2624" t="s">
        <v>20</v>
      </c>
      <c r="C2624" t="s">
        <v>31</v>
      </c>
      <c r="D2624" t="s">
        <v>22</v>
      </c>
      <c r="E2624" t="s">
        <v>23</v>
      </c>
      <c r="F2624" t="s">
        <v>5</v>
      </c>
      <c r="H2624" t="s">
        <v>24</v>
      </c>
      <c r="I2624">
        <v>1209100</v>
      </c>
      <c r="J2624">
        <v>1209294</v>
      </c>
      <c r="K2624" t="s">
        <v>42</v>
      </c>
      <c r="R2624" t="s">
        <v>2969</v>
      </c>
      <c r="S2624">
        <v>195</v>
      </c>
    </row>
    <row r="2625" spans="1:21" x14ac:dyDescent="0.3">
      <c r="A2625">
        <v>2624</v>
      </c>
      <c r="B2625" t="s">
        <v>28</v>
      </c>
      <c r="C2625" t="s">
        <v>33</v>
      </c>
      <c r="D2625" t="s">
        <v>22</v>
      </c>
      <c r="E2625" t="s">
        <v>23</v>
      </c>
      <c r="F2625" t="s">
        <v>5</v>
      </c>
      <c r="H2625" t="s">
        <v>24</v>
      </c>
      <c r="I2625">
        <v>1209100</v>
      </c>
      <c r="J2625">
        <v>1209294</v>
      </c>
      <c r="K2625" t="s">
        <v>42</v>
      </c>
      <c r="L2625" t="s">
        <v>2970</v>
      </c>
      <c r="O2625" t="s">
        <v>38</v>
      </c>
      <c r="R2625" t="s">
        <v>2969</v>
      </c>
      <c r="S2625">
        <v>195</v>
      </c>
      <c r="T2625">
        <v>64</v>
      </c>
    </row>
    <row r="2626" spans="1:21" x14ac:dyDescent="0.3">
      <c r="A2626">
        <v>2625</v>
      </c>
      <c r="B2626" t="s">
        <v>20</v>
      </c>
      <c r="C2626" t="s">
        <v>31</v>
      </c>
      <c r="D2626" t="s">
        <v>22</v>
      </c>
      <c r="E2626" t="s">
        <v>23</v>
      </c>
      <c r="F2626" t="s">
        <v>5</v>
      </c>
      <c r="H2626" t="s">
        <v>24</v>
      </c>
      <c r="I2626">
        <v>1209308</v>
      </c>
      <c r="J2626">
        <v>1210447</v>
      </c>
      <c r="K2626" t="s">
        <v>42</v>
      </c>
      <c r="R2626" t="s">
        <v>2971</v>
      </c>
      <c r="S2626">
        <v>1140</v>
      </c>
    </row>
    <row r="2627" spans="1:21" x14ac:dyDescent="0.3">
      <c r="A2627">
        <v>2626</v>
      </c>
      <c r="B2627" t="s">
        <v>28</v>
      </c>
      <c r="C2627" t="s">
        <v>33</v>
      </c>
      <c r="D2627" t="s">
        <v>22</v>
      </c>
      <c r="E2627" t="s">
        <v>23</v>
      </c>
      <c r="F2627" t="s">
        <v>5</v>
      </c>
      <c r="H2627" t="s">
        <v>24</v>
      </c>
      <c r="I2627">
        <v>1209308</v>
      </c>
      <c r="J2627">
        <v>1210447</v>
      </c>
      <c r="K2627" t="s">
        <v>42</v>
      </c>
      <c r="L2627" t="s">
        <v>2972</v>
      </c>
      <c r="O2627" t="s">
        <v>2973</v>
      </c>
      <c r="R2627" t="s">
        <v>2971</v>
      </c>
      <c r="S2627">
        <v>1140</v>
      </c>
      <c r="T2627">
        <v>379</v>
      </c>
    </row>
    <row r="2628" spans="1:21" x14ac:dyDescent="0.3">
      <c r="A2628">
        <v>2627</v>
      </c>
      <c r="B2628" t="s">
        <v>20</v>
      </c>
      <c r="C2628" t="s">
        <v>31</v>
      </c>
      <c r="D2628" t="s">
        <v>22</v>
      </c>
      <c r="E2628" t="s">
        <v>23</v>
      </c>
      <c r="F2628" t="s">
        <v>5</v>
      </c>
      <c r="H2628" t="s">
        <v>24</v>
      </c>
      <c r="I2628">
        <v>1210462</v>
      </c>
      <c r="J2628">
        <v>1212075</v>
      </c>
      <c r="K2628" t="s">
        <v>42</v>
      </c>
      <c r="R2628" t="s">
        <v>2974</v>
      </c>
      <c r="S2628">
        <v>1614</v>
      </c>
    </row>
    <row r="2629" spans="1:21" x14ac:dyDescent="0.3">
      <c r="A2629">
        <v>2628</v>
      </c>
      <c r="B2629" t="s">
        <v>28</v>
      </c>
      <c r="C2629" t="s">
        <v>33</v>
      </c>
      <c r="D2629" t="s">
        <v>22</v>
      </c>
      <c r="E2629" t="s">
        <v>23</v>
      </c>
      <c r="F2629" t="s">
        <v>5</v>
      </c>
      <c r="H2629" t="s">
        <v>24</v>
      </c>
      <c r="I2629">
        <v>1210462</v>
      </c>
      <c r="J2629">
        <v>1212075</v>
      </c>
      <c r="K2629" t="s">
        <v>42</v>
      </c>
      <c r="L2629" t="s">
        <v>2975</v>
      </c>
      <c r="O2629" t="s">
        <v>2976</v>
      </c>
      <c r="R2629" t="s">
        <v>2974</v>
      </c>
      <c r="S2629">
        <v>1614</v>
      </c>
      <c r="T2629">
        <v>537</v>
      </c>
    </row>
    <row r="2630" spans="1:21" x14ac:dyDescent="0.3">
      <c r="A2630">
        <v>2629</v>
      </c>
      <c r="B2630" t="s">
        <v>20</v>
      </c>
      <c r="C2630" t="s">
        <v>21</v>
      </c>
      <c r="D2630" t="s">
        <v>22</v>
      </c>
      <c r="E2630" t="s">
        <v>23</v>
      </c>
      <c r="F2630" t="s">
        <v>5</v>
      </c>
      <c r="H2630" t="s">
        <v>24</v>
      </c>
      <c r="I2630">
        <v>1212141</v>
      </c>
      <c r="J2630">
        <v>1213833</v>
      </c>
      <c r="K2630" t="s">
        <v>42</v>
      </c>
      <c r="R2630" t="s">
        <v>2977</v>
      </c>
      <c r="S2630">
        <v>1693</v>
      </c>
      <c r="U2630" t="s">
        <v>27</v>
      </c>
    </row>
    <row r="2631" spans="1:21" x14ac:dyDescent="0.3">
      <c r="A2631">
        <v>2630</v>
      </c>
      <c r="B2631" t="s">
        <v>28</v>
      </c>
      <c r="C2631" t="s">
        <v>29</v>
      </c>
      <c r="D2631" t="s">
        <v>22</v>
      </c>
      <c r="E2631" t="s">
        <v>23</v>
      </c>
      <c r="F2631" t="s">
        <v>5</v>
      </c>
      <c r="H2631" t="s">
        <v>24</v>
      </c>
      <c r="I2631">
        <v>1212141</v>
      </c>
      <c r="J2631">
        <v>1213833</v>
      </c>
      <c r="K2631" t="s">
        <v>42</v>
      </c>
      <c r="O2631" t="s">
        <v>2263</v>
      </c>
      <c r="R2631" t="s">
        <v>2977</v>
      </c>
      <c r="S2631">
        <v>1693</v>
      </c>
      <c r="U2631" t="s">
        <v>27</v>
      </c>
    </row>
    <row r="2632" spans="1:21" x14ac:dyDescent="0.3">
      <c r="A2632">
        <v>2631</v>
      </c>
      <c r="B2632" t="s">
        <v>20</v>
      </c>
      <c r="C2632" t="s">
        <v>31</v>
      </c>
      <c r="D2632" t="s">
        <v>22</v>
      </c>
      <c r="E2632" t="s">
        <v>23</v>
      </c>
      <c r="F2632" t="s">
        <v>5</v>
      </c>
      <c r="H2632" t="s">
        <v>24</v>
      </c>
      <c r="I2632">
        <v>1213830</v>
      </c>
      <c r="J2632">
        <v>1215524</v>
      </c>
      <c r="K2632" t="s">
        <v>42</v>
      </c>
      <c r="R2632" t="s">
        <v>2978</v>
      </c>
      <c r="S2632">
        <v>1695</v>
      </c>
    </row>
    <row r="2633" spans="1:21" x14ac:dyDescent="0.3">
      <c r="A2633">
        <v>2632</v>
      </c>
      <c r="B2633" t="s">
        <v>28</v>
      </c>
      <c r="C2633" t="s">
        <v>33</v>
      </c>
      <c r="D2633" t="s">
        <v>22</v>
      </c>
      <c r="E2633" t="s">
        <v>23</v>
      </c>
      <c r="F2633" t="s">
        <v>5</v>
      </c>
      <c r="H2633" t="s">
        <v>24</v>
      </c>
      <c r="I2633">
        <v>1213830</v>
      </c>
      <c r="J2633">
        <v>1215524</v>
      </c>
      <c r="K2633" t="s">
        <v>42</v>
      </c>
      <c r="L2633" t="s">
        <v>2979</v>
      </c>
      <c r="O2633" t="s">
        <v>2266</v>
      </c>
      <c r="R2633" t="s">
        <v>2978</v>
      </c>
      <c r="S2633">
        <v>1695</v>
      </c>
      <c r="T2633">
        <v>564</v>
      </c>
    </row>
    <row r="2634" spans="1:21" x14ac:dyDescent="0.3">
      <c r="A2634">
        <v>2633</v>
      </c>
      <c r="B2634" t="s">
        <v>20</v>
      </c>
      <c r="C2634" t="s">
        <v>31</v>
      </c>
      <c r="D2634" t="s">
        <v>22</v>
      </c>
      <c r="E2634" t="s">
        <v>23</v>
      </c>
      <c r="F2634" t="s">
        <v>5</v>
      </c>
      <c r="H2634" t="s">
        <v>24</v>
      </c>
      <c r="I2634">
        <v>1216145</v>
      </c>
      <c r="J2634">
        <v>1216942</v>
      </c>
      <c r="K2634" t="s">
        <v>25</v>
      </c>
      <c r="R2634" t="s">
        <v>2980</v>
      </c>
      <c r="S2634">
        <v>798</v>
      </c>
    </row>
    <row r="2635" spans="1:21" x14ac:dyDescent="0.3">
      <c r="A2635">
        <v>2634</v>
      </c>
      <c r="B2635" t="s">
        <v>28</v>
      </c>
      <c r="C2635" t="s">
        <v>33</v>
      </c>
      <c r="D2635" t="s">
        <v>22</v>
      </c>
      <c r="E2635" t="s">
        <v>23</v>
      </c>
      <c r="F2635" t="s">
        <v>5</v>
      </c>
      <c r="H2635" t="s">
        <v>24</v>
      </c>
      <c r="I2635">
        <v>1216145</v>
      </c>
      <c r="J2635">
        <v>1216942</v>
      </c>
      <c r="K2635" t="s">
        <v>25</v>
      </c>
      <c r="L2635" t="s">
        <v>2981</v>
      </c>
      <c r="O2635" t="s">
        <v>41</v>
      </c>
      <c r="R2635" t="s">
        <v>2980</v>
      </c>
      <c r="S2635">
        <v>798</v>
      </c>
      <c r="T2635">
        <v>265</v>
      </c>
    </row>
    <row r="2636" spans="1:21" x14ac:dyDescent="0.3">
      <c r="A2636">
        <v>2635</v>
      </c>
      <c r="B2636" t="s">
        <v>20</v>
      </c>
      <c r="C2636" t="s">
        <v>31</v>
      </c>
      <c r="D2636" t="s">
        <v>22</v>
      </c>
      <c r="E2636" t="s">
        <v>23</v>
      </c>
      <c r="F2636" t="s">
        <v>5</v>
      </c>
      <c r="H2636" t="s">
        <v>24</v>
      </c>
      <c r="I2636">
        <v>1217465</v>
      </c>
      <c r="J2636">
        <v>1217686</v>
      </c>
      <c r="K2636" t="s">
        <v>25</v>
      </c>
      <c r="R2636" t="s">
        <v>2982</v>
      </c>
      <c r="S2636">
        <v>222</v>
      </c>
    </row>
    <row r="2637" spans="1:21" x14ac:dyDescent="0.3">
      <c r="A2637">
        <v>2636</v>
      </c>
      <c r="B2637" t="s">
        <v>28</v>
      </c>
      <c r="C2637" t="s">
        <v>33</v>
      </c>
      <c r="D2637" t="s">
        <v>22</v>
      </c>
      <c r="E2637" t="s">
        <v>23</v>
      </c>
      <c r="F2637" t="s">
        <v>5</v>
      </c>
      <c r="H2637" t="s">
        <v>24</v>
      </c>
      <c r="I2637">
        <v>1217465</v>
      </c>
      <c r="J2637">
        <v>1217686</v>
      </c>
      <c r="K2637" t="s">
        <v>25</v>
      </c>
      <c r="L2637" t="s">
        <v>2983</v>
      </c>
      <c r="O2637" t="s">
        <v>38</v>
      </c>
      <c r="R2637" t="s">
        <v>2982</v>
      </c>
      <c r="S2637">
        <v>222</v>
      </c>
      <c r="T2637">
        <v>73</v>
      </c>
    </row>
    <row r="2638" spans="1:21" x14ac:dyDescent="0.3">
      <c r="A2638">
        <v>2637</v>
      </c>
      <c r="B2638" t="s">
        <v>20</v>
      </c>
      <c r="C2638" t="s">
        <v>31</v>
      </c>
      <c r="D2638" t="s">
        <v>22</v>
      </c>
      <c r="E2638" t="s">
        <v>23</v>
      </c>
      <c r="F2638" t="s">
        <v>5</v>
      </c>
      <c r="H2638" t="s">
        <v>24</v>
      </c>
      <c r="I2638">
        <v>1218197</v>
      </c>
      <c r="J2638">
        <v>1218829</v>
      </c>
      <c r="K2638" t="s">
        <v>42</v>
      </c>
      <c r="R2638" t="s">
        <v>2984</v>
      </c>
      <c r="S2638">
        <v>633</v>
      </c>
    </row>
    <row r="2639" spans="1:21" x14ac:dyDescent="0.3">
      <c r="A2639">
        <v>2638</v>
      </c>
      <c r="B2639" t="s">
        <v>28</v>
      </c>
      <c r="C2639" t="s">
        <v>33</v>
      </c>
      <c r="D2639" t="s">
        <v>22</v>
      </c>
      <c r="E2639" t="s">
        <v>23</v>
      </c>
      <c r="F2639" t="s">
        <v>5</v>
      </c>
      <c r="H2639" t="s">
        <v>24</v>
      </c>
      <c r="I2639">
        <v>1218197</v>
      </c>
      <c r="J2639">
        <v>1218829</v>
      </c>
      <c r="K2639" t="s">
        <v>42</v>
      </c>
      <c r="L2639" t="s">
        <v>2985</v>
      </c>
      <c r="O2639" t="s">
        <v>2986</v>
      </c>
      <c r="R2639" t="s">
        <v>2984</v>
      </c>
      <c r="S2639">
        <v>633</v>
      </c>
      <c r="T2639">
        <v>210</v>
      </c>
    </row>
    <row r="2640" spans="1:21" x14ac:dyDescent="0.3">
      <c r="A2640">
        <v>2639</v>
      </c>
      <c r="B2640" t="s">
        <v>20</v>
      </c>
      <c r="C2640" t="s">
        <v>31</v>
      </c>
      <c r="D2640" t="s">
        <v>22</v>
      </c>
      <c r="E2640" t="s">
        <v>23</v>
      </c>
      <c r="F2640" t="s">
        <v>5</v>
      </c>
      <c r="H2640" t="s">
        <v>24</v>
      </c>
      <c r="I2640">
        <v>1218826</v>
      </c>
      <c r="J2640">
        <v>1219557</v>
      </c>
      <c r="K2640" t="s">
        <v>42</v>
      </c>
      <c r="R2640" t="s">
        <v>2987</v>
      </c>
      <c r="S2640">
        <v>732</v>
      </c>
    </row>
    <row r="2641" spans="1:21" x14ac:dyDescent="0.3">
      <c r="A2641">
        <v>2640</v>
      </c>
      <c r="B2641" t="s">
        <v>28</v>
      </c>
      <c r="C2641" t="s">
        <v>33</v>
      </c>
      <c r="D2641" t="s">
        <v>22</v>
      </c>
      <c r="E2641" t="s">
        <v>23</v>
      </c>
      <c r="F2641" t="s">
        <v>5</v>
      </c>
      <c r="H2641" t="s">
        <v>24</v>
      </c>
      <c r="I2641">
        <v>1218826</v>
      </c>
      <c r="J2641">
        <v>1219557</v>
      </c>
      <c r="K2641" t="s">
        <v>42</v>
      </c>
      <c r="L2641" t="s">
        <v>2988</v>
      </c>
      <c r="O2641" t="s">
        <v>2989</v>
      </c>
      <c r="R2641" t="s">
        <v>2987</v>
      </c>
      <c r="S2641">
        <v>732</v>
      </c>
      <c r="T2641">
        <v>243</v>
      </c>
    </row>
    <row r="2642" spans="1:21" x14ac:dyDescent="0.3">
      <c r="A2642">
        <v>2641</v>
      </c>
      <c r="B2642" t="s">
        <v>20</v>
      </c>
      <c r="C2642" t="s">
        <v>21</v>
      </c>
      <c r="D2642" t="s">
        <v>22</v>
      </c>
      <c r="E2642" t="s">
        <v>23</v>
      </c>
      <c r="F2642" t="s">
        <v>5</v>
      </c>
      <c r="H2642" t="s">
        <v>24</v>
      </c>
      <c r="I2642">
        <v>1219554</v>
      </c>
      <c r="J2642">
        <v>1220237</v>
      </c>
      <c r="K2642" t="s">
        <v>42</v>
      </c>
      <c r="R2642" t="s">
        <v>2990</v>
      </c>
      <c r="S2642">
        <v>684</v>
      </c>
      <c r="U2642" t="s">
        <v>27</v>
      </c>
    </row>
    <row r="2643" spans="1:21" x14ac:dyDescent="0.3">
      <c r="A2643">
        <v>2642</v>
      </c>
      <c r="B2643" t="s">
        <v>28</v>
      </c>
      <c r="C2643" t="s">
        <v>29</v>
      </c>
      <c r="D2643" t="s">
        <v>22</v>
      </c>
      <c r="E2643" t="s">
        <v>23</v>
      </c>
      <c r="F2643" t="s">
        <v>5</v>
      </c>
      <c r="H2643" t="s">
        <v>24</v>
      </c>
      <c r="I2643">
        <v>1219554</v>
      </c>
      <c r="J2643">
        <v>1220237</v>
      </c>
      <c r="K2643" t="s">
        <v>42</v>
      </c>
      <c r="O2643" t="s">
        <v>2567</v>
      </c>
      <c r="R2643" t="s">
        <v>2990</v>
      </c>
      <c r="S2643">
        <v>684</v>
      </c>
      <c r="U2643" t="s">
        <v>27</v>
      </c>
    </row>
    <row r="2644" spans="1:21" x14ac:dyDescent="0.3">
      <c r="A2644">
        <v>2643</v>
      </c>
      <c r="B2644" t="s">
        <v>20</v>
      </c>
      <c r="C2644" t="s">
        <v>31</v>
      </c>
      <c r="D2644" t="s">
        <v>22</v>
      </c>
      <c r="E2644" t="s">
        <v>23</v>
      </c>
      <c r="F2644" t="s">
        <v>5</v>
      </c>
      <c r="H2644" t="s">
        <v>24</v>
      </c>
      <c r="I2644">
        <v>1220422</v>
      </c>
      <c r="J2644">
        <v>1221807</v>
      </c>
      <c r="K2644" t="s">
        <v>42</v>
      </c>
      <c r="R2644" t="s">
        <v>2991</v>
      </c>
      <c r="S2644">
        <v>1386</v>
      </c>
    </row>
    <row r="2645" spans="1:21" x14ac:dyDescent="0.3">
      <c r="A2645">
        <v>2644</v>
      </c>
      <c r="B2645" t="s">
        <v>28</v>
      </c>
      <c r="C2645" t="s">
        <v>33</v>
      </c>
      <c r="D2645" t="s">
        <v>22</v>
      </c>
      <c r="E2645" t="s">
        <v>23</v>
      </c>
      <c r="F2645" t="s">
        <v>5</v>
      </c>
      <c r="H2645" t="s">
        <v>24</v>
      </c>
      <c r="I2645">
        <v>1220422</v>
      </c>
      <c r="J2645">
        <v>1221807</v>
      </c>
      <c r="K2645" t="s">
        <v>42</v>
      </c>
      <c r="L2645" t="s">
        <v>2992</v>
      </c>
      <c r="O2645" t="s">
        <v>41</v>
      </c>
      <c r="R2645" t="s">
        <v>2991</v>
      </c>
      <c r="S2645">
        <v>1386</v>
      </c>
      <c r="T2645">
        <v>461</v>
      </c>
    </row>
    <row r="2646" spans="1:21" x14ac:dyDescent="0.3">
      <c r="A2646">
        <v>2645</v>
      </c>
      <c r="B2646" t="s">
        <v>20</v>
      </c>
      <c r="C2646" t="s">
        <v>31</v>
      </c>
      <c r="D2646" t="s">
        <v>22</v>
      </c>
      <c r="E2646" t="s">
        <v>23</v>
      </c>
      <c r="F2646" t="s">
        <v>5</v>
      </c>
      <c r="H2646" t="s">
        <v>24</v>
      </c>
      <c r="I2646">
        <v>1222091</v>
      </c>
      <c r="J2646">
        <v>1223476</v>
      </c>
      <c r="K2646" t="s">
        <v>42</v>
      </c>
      <c r="R2646" t="s">
        <v>2993</v>
      </c>
      <c r="S2646">
        <v>1386</v>
      </c>
    </row>
    <row r="2647" spans="1:21" x14ac:dyDescent="0.3">
      <c r="A2647">
        <v>2646</v>
      </c>
      <c r="B2647" t="s">
        <v>28</v>
      </c>
      <c r="C2647" t="s">
        <v>33</v>
      </c>
      <c r="D2647" t="s">
        <v>22</v>
      </c>
      <c r="E2647" t="s">
        <v>23</v>
      </c>
      <c r="F2647" t="s">
        <v>5</v>
      </c>
      <c r="H2647" t="s">
        <v>24</v>
      </c>
      <c r="I2647">
        <v>1222091</v>
      </c>
      <c r="J2647">
        <v>1223476</v>
      </c>
      <c r="K2647" t="s">
        <v>42</v>
      </c>
      <c r="L2647" t="s">
        <v>2994</v>
      </c>
      <c r="O2647" t="s">
        <v>41</v>
      </c>
      <c r="R2647" t="s">
        <v>2993</v>
      </c>
      <c r="S2647">
        <v>1386</v>
      </c>
      <c r="T2647">
        <v>461</v>
      </c>
    </row>
    <row r="2648" spans="1:21" x14ac:dyDescent="0.3">
      <c r="A2648">
        <v>2647</v>
      </c>
      <c r="B2648" t="s">
        <v>20</v>
      </c>
      <c r="C2648" t="s">
        <v>21</v>
      </c>
      <c r="D2648" t="s">
        <v>22</v>
      </c>
      <c r="E2648" t="s">
        <v>23</v>
      </c>
      <c r="F2648" t="s">
        <v>5</v>
      </c>
      <c r="H2648" t="s">
        <v>24</v>
      </c>
      <c r="I2648">
        <v>1223537</v>
      </c>
      <c r="J2648">
        <v>1224025</v>
      </c>
      <c r="K2648" t="s">
        <v>42</v>
      </c>
      <c r="R2648" t="s">
        <v>2995</v>
      </c>
      <c r="S2648">
        <v>489</v>
      </c>
      <c r="U2648" t="s">
        <v>27</v>
      </c>
    </row>
    <row r="2649" spans="1:21" x14ac:dyDescent="0.3">
      <c r="A2649">
        <v>2648</v>
      </c>
      <c r="B2649" t="s">
        <v>28</v>
      </c>
      <c r="C2649" t="s">
        <v>29</v>
      </c>
      <c r="D2649" t="s">
        <v>22</v>
      </c>
      <c r="E2649" t="s">
        <v>23</v>
      </c>
      <c r="F2649" t="s">
        <v>5</v>
      </c>
      <c r="H2649" t="s">
        <v>24</v>
      </c>
      <c r="I2649">
        <v>1223537</v>
      </c>
      <c r="J2649">
        <v>1224025</v>
      </c>
      <c r="K2649" t="s">
        <v>42</v>
      </c>
      <c r="O2649" t="s">
        <v>2567</v>
      </c>
      <c r="R2649" t="s">
        <v>2995</v>
      </c>
      <c r="S2649">
        <v>489</v>
      </c>
      <c r="U2649" t="s">
        <v>27</v>
      </c>
    </row>
    <row r="2650" spans="1:21" x14ac:dyDescent="0.3">
      <c r="A2650">
        <v>2649</v>
      </c>
      <c r="B2650" t="s">
        <v>20</v>
      </c>
      <c r="C2650" t="s">
        <v>31</v>
      </c>
      <c r="D2650" t="s">
        <v>22</v>
      </c>
      <c r="E2650" t="s">
        <v>23</v>
      </c>
      <c r="F2650" t="s">
        <v>5</v>
      </c>
      <c r="H2650" t="s">
        <v>24</v>
      </c>
      <c r="I2650">
        <v>1224420</v>
      </c>
      <c r="J2650">
        <v>1224761</v>
      </c>
      <c r="K2650" t="s">
        <v>25</v>
      </c>
      <c r="R2650" t="s">
        <v>2996</v>
      </c>
      <c r="S2650">
        <v>342</v>
      </c>
    </row>
    <row r="2651" spans="1:21" x14ac:dyDescent="0.3">
      <c r="A2651">
        <v>2650</v>
      </c>
      <c r="B2651" t="s">
        <v>28</v>
      </c>
      <c r="C2651" t="s">
        <v>33</v>
      </c>
      <c r="D2651" t="s">
        <v>22</v>
      </c>
      <c r="E2651" t="s">
        <v>23</v>
      </c>
      <c r="F2651" t="s">
        <v>5</v>
      </c>
      <c r="H2651" t="s">
        <v>24</v>
      </c>
      <c r="I2651">
        <v>1224420</v>
      </c>
      <c r="J2651">
        <v>1224761</v>
      </c>
      <c r="K2651" t="s">
        <v>25</v>
      </c>
      <c r="L2651" t="s">
        <v>2997</v>
      </c>
      <c r="O2651" t="s">
        <v>38</v>
      </c>
      <c r="R2651" t="s">
        <v>2996</v>
      </c>
      <c r="S2651">
        <v>342</v>
      </c>
      <c r="T2651">
        <v>113</v>
      </c>
    </row>
    <row r="2652" spans="1:21" x14ac:dyDescent="0.3">
      <c r="A2652">
        <v>2651</v>
      </c>
      <c r="B2652" t="s">
        <v>20</v>
      </c>
      <c r="C2652" t="s">
        <v>31</v>
      </c>
      <c r="D2652" t="s">
        <v>22</v>
      </c>
      <c r="E2652" t="s">
        <v>23</v>
      </c>
      <c r="F2652" t="s">
        <v>5</v>
      </c>
      <c r="H2652" t="s">
        <v>24</v>
      </c>
      <c r="I2652">
        <v>1225086</v>
      </c>
      <c r="J2652">
        <v>1226708</v>
      </c>
      <c r="K2652" t="s">
        <v>42</v>
      </c>
      <c r="R2652" t="s">
        <v>2998</v>
      </c>
      <c r="S2652">
        <v>1623</v>
      </c>
    </row>
    <row r="2653" spans="1:21" x14ac:dyDescent="0.3">
      <c r="A2653">
        <v>2652</v>
      </c>
      <c r="B2653" t="s">
        <v>28</v>
      </c>
      <c r="C2653" t="s">
        <v>33</v>
      </c>
      <c r="D2653" t="s">
        <v>22</v>
      </c>
      <c r="E2653" t="s">
        <v>23</v>
      </c>
      <c r="F2653" t="s">
        <v>5</v>
      </c>
      <c r="H2653" t="s">
        <v>24</v>
      </c>
      <c r="I2653">
        <v>1225086</v>
      </c>
      <c r="J2653">
        <v>1226708</v>
      </c>
      <c r="K2653" t="s">
        <v>42</v>
      </c>
      <c r="L2653" t="s">
        <v>2999</v>
      </c>
      <c r="O2653" t="s">
        <v>3000</v>
      </c>
      <c r="R2653" t="s">
        <v>2998</v>
      </c>
      <c r="S2653">
        <v>1623</v>
      </c>
      <c r="T2653">
        <v>540</v>
      </c>
    </row>
    <row r="2654" spans="1:21" x14ac:dyDescent="0.3">
      <c r="A2654">
        <v>2653</v>
      </c>
      <c r="B2654" t="s">
        <v>20</v>
      </c>
      <c r="C2654" t="s">
        <v>31</v>
      </c>
      <c r="D2654" t="s">
        <v>22</v>
      </c>
      <c r="E2654" t="s">
        <v>23</v>
      </c>
      <c r="F2654" t="s">
        <v>5</v>
      </c>
      <c r="H2654" t="s">
        <v>24</v>
      </c>
      <c r="I2654">
        <v>1226913</v>
      </c>
      <c r="J2654">
        <v>1227527</v>
      </c>
      <c r="K2654" t="s">
        <v>42</v>
      </c>
      <c r="R2654" t="s">
        <v>3001</v>
      </c>
      <c r="S2654">
        <v>615</v>
      </c>
    </row>
    <row r="2655" spans="1:21" x14ac:dyDescent="0.3">
      <c r="A2655">
        <v>2654</v>
      </c>
      <c r="B2655" t="s">
        <v>28</v>
      </c>
      <c r="C2655" t="s">
        <v>33</v>
      </c>
      <c r="D2655" t="s">
        <v>22</v>
      </c>
      <c r="E2655" t="s">
        <v>23</v>
      </c>
      <c r="F2655" t="s">
        <v>5</v>
      </c>
      <c r="H2655" t="s">
        <v>24</v>
      </c>
      <c r="I2655">
        <v>1226913</v>
      </c>
      <c r="J2655">
        <v>1227527</v>
      </c>
      <c r="K2655" t="s">
        <v>42</v>
      </c>
      <c r="L2655" t="s">
        <v>3002</v>
      </c>
      <c r="O2655" t="s">
        <v>38</v>
      </c>
      <c r="R2655" t="s">
        <v>3001</v>
      </c>
      <c r="S2655">
        <v>615</v>
      </c>
      <c r="T2655">
        <v>204</v>
      </c>
    </row>
    <row r="2656" spans="1:21" x14ac:dyDescent="0.3">
      <c r="A2656">
        <v>2655</v>
      </c>
      <c r="B2656" t="s">
        <v>20</v>
      </c>
      <c r="C2656" t="s">
        <v>31</v>
      </c>
      <c r="D2656" t="s">
        <v>22</v>
      </c>
      <c r="E2656" t="s">
        <v>23</v>
      </c>
      <c r="F2656" t="s">
        <v>5</v>
      </c>
      <c r="H2656" t="s">
        <v>24</v>
      </c>
      <c r="I2656">
        <v>1227613</v>
      </c>
      <c r="J2656">
        <v>1228998</v>
      </c>
      <c r="K2656" t="s">
        <v>25</v>
      </c>
      <c r="R2656" t="s">
        <v>3003</v>
      </c>
      <c r="S2656">
        <v>1386</v>
      </c>
    </row>
    <row r="2657" spans="1:21" x14ac:dyDescent="0.3">
      <c r="A2657">
        <v>2656</v>
      </c>
      <c r="B2657" t="s">
        <v>28</v>
      </c>
      <c r="C2657" t="s">
        <v>33</v>
      </c>
      <c r="D2657" t="s">
        <v>22</v>
      </c>
      <c r="E2657" t="s">
        <v>23</v>
      </c>
      <c r="F2657" t="s">
        <v>5</v>
      </c>
      <c r="H2657" t="s">
        <v>24</v>
      </c>
      <c r="I2657">
        <v>1227613</v>
      </c>
      <c r="J2657">
        <v>1228998</v>
      </c>
      <c r="K2657" t="s">
        <v>25</v>
      </c>
      <c r="L2657" t="s">
        <v>3004</v>
      </c>
      <c r="O2657" t="s">
        <v>41</v>
      </c>
      <c r="R2657" t="s">
        <v>3003</v>
      </c>
      <c r="S2657">
        <v>1386</v>
      </c>
      <c r="T2657">
        <v>461</v>
      </c>
    </row>
    <row r="2658" spans="1:21" x14ac:dyDescent="0.3">
      <c r="A2658">
        <v>2657</v>
      </c>
      <c r="B2658" t="s">
        <v>20</v>
      </c>
      <c r="C2658" t="s">
        <v>31</v>
      </c>
      <c r="D2658" t="s">
        <v>22</v>
      </c>
      <c r="E2658" t="s">
        <v>23</v>
      </c>
      <c r="F2658" t="s">
        <v>5</v>
      </c>
      <c r="H2658" t="s">
        <v>24</v>
      </c>
      <c r="I2658">
        <v>1229260</v>
      </c>
      <c r="J2658">
        <v>1230282</v>
      </c>
      <c r="K2658" t="s">
        <v>25</v>
      </c>
      <c r="R2658" t="s">
        <v>3005</v>
      </c>
      <c r="S2658">
        <v>1023</v>
      </c>
    </row>
    <row r="2659" spans="1:21" x14ac:dyDescent="0.3">
      <c r="A2659">
        <v>2658</v>
      </c>
      <c r="B2659" t="s">
        <v>28</v>
      </c>
      <c r="C2659" t="s">
        <v>33</v>
      </c>
      <c r="D2659" t="s">
        <v>22</v>
      </c>
      <c r="E2659" t="s">
        <v>23</v>
      </c>
      <c r="F2659" t="s">
        <v>5</v>
      </c>
      <c r="H2659" t="s">
        <v>24</v>
      </c>
      <c r="I2659">
        <v>1229260</v>
      </c>
      <c r="J2659">
        <v>1230282</v>
      </c>
      <c r="K2659" t="s">
        <v>25</v>
      </c>
      <c r="L2659" t="s">
        <v>3006</v>
      </c>
      <c r="O2659" t="s">
        <v>41</v>
      </c>
      <c r="R2659" t="s">
        <v>3005</v>
      </c>
      <c r="S2659">
        <v>1023</v>
      </c>
      <c r="T2659">
        <v>340</v>
      </c>
    </row>
    <row r="2660" spans="1:21" x14ac:dyDescent="0.3">
      <c r="A2660">
        <v>2659</v>
      </c>
      <c r="B2660" t="s">
        <v>20</v>
      </c>
      <c r="C2660" t="s">
        <v>31</v>
      </c>
      <c r="D2660" t="s">
        <v>22</v>
      </c>
      <c r="E2660" t="s">
        <v>23</v>
      </c>
      <c r="F2660" t="s">
        <v>5</v>
      </c>
      <c r="H2660" t="s">
        <v>24</v>
      </c>
      <c r="I2660">
        <v>1230506</v>
      </c>
      <c r="J2660">
        <v>1230832</v>
      </c>
      <c r="K2660" t="s">
        <v>42</v>
      </c>
      <c r="R2660" t="s">
        <v>3007</v>
      </c>
      <c r="S2660">
        <v>327</v>
      </c>
    </row>
    <row r="2661" spans="1:21" x14ac:dyDescent="0.3">
      <c r="A2661">
        <v>2660</v>
      </c>
      <c r="B2661" t="s">
        <v>28</v>
      </c>
      <c r="C2661" t="s">
        <v>33</v>
      </c>
      <c r="D2661" t="s">
        <v>22</v>
      </c>
      <c r="E2661" t="s">
        <v>23</v>
      </c>
      <c r="F2661" t="s">
        <v>5</v>
      </c>
      <c r="H2661" t="s">
        <v>24</v>
      </c>
      <c r="I2661">
        <v>1230506</v>
      </c>
      <c r="J2661">
        <v>1230832</v>
      </c>
      <c r="K2661" t="s">
        <v>42</v>
      </c>
      <c r="L2661" t="s">
        <v>3008</v>
      </c>
      <c r="O2661" t="s">
        <v>38</v>
      </c>
      <c r="R2661" t="s">
        <v>3007</v>
      </c>
      <c r="S2661">
        <v>327</v>
      </c>
      <c r="T2661">
        <v>108</v>
      </c>
    </row>
    <row r="2662" spans="1:21" x14ac:dyDescent="0.3">
      <c r="A2662">
        <v>2661</v>
      </c>
      <c r="B2662" t="s">
        <v>20</v>
      </c>
      <c r="C2662" t="s">
        <v>31</v>
      </c>
      <c r="D2662" t="s">
        <v>22</v>
      </c>
      <c r="E2662" t="s">
        <v>23</v>
      </c>
      <c r="F2662" t="s">
        <v>5</v>
      </c>
      <c r="H2662" t="s">
        <v>24</v>
      </c>
      <c r="I2662">
        <v>1230979</v>
      </c>
      <c r="J2662">
        <v>1232019</v>
      </c>
      <c r="K2662" t="s">
        <v>42</v>
      </c>
      <c r="R2662" t="s">
        <v>3009</v>
      </c>
      <c r="S2662">
        <v>1041</v>
      </c>
    </row>
    <row r="2663" spans="1:21" x14ac:dyDescent="0.3">
      <c r="A2663">
        <v>2662</v>
      </c>
      <c r="B2663" t="s">
        <v>28</v>
      </c>
      <c r="C2663" t="s">
        <v>33</v>
      </c>
      <c r="D2663" t="s">
        <v>22</v>
      </c>
      <c r="E2663" t="s">
        <v>23</v>
      </c>
      <c r="F2663" t="s">
        <v>5</v>
      </c>
      <c r="H2663" t="s">
        <v>24</v>
      </c>
      <c r="I2663">
        <v>1230979</v>
      </c>
      <c r="J2663">
        <v>1232019</v>
      </c>
      <c r="K2663" t="s">
        <v>42</v>
      </c>
      <c r="L2663" t="s">
        <v>3010</v>
      </c>
      <c r="O2663" t="s">
        <v>41</v>
      </c>
      <c r="R2663" t="s">
        <v>3009</v>
      </c>
      <c r="S2663">
        <v>1041</v>
      </c>
      <c r="T2663">
        <v>346</v>
      </c>
    </row>
    <row r="2664" spans="1:21" x14ac:dyDescent="0.3">
      <c r="A2664">
        <v>2663</v>
      </c>
      <c r="B2664" t="s">
        <v>20</v>
      </c>
      <c r="C2664" t="s">
        <v>21</v>
      </c>
      <c r="D2664" t="s">
        <v>22</v>
      </c>
      <c r="E2664" t="s">
        <v>23</v>
      </c>
      <c r="F2664" t="s">
        <v>5</v>
      </c>
      <c r="H2664" t="s">
        <v>24</v>
      </c>
      <c r="I2664">
        <v>1232114</v>
      </c>
      <c r="J2664">
        <v>1232455</v>
      </c>
      <c r="K2664" t="s">
        <v>42</v>
      </c>
      <c r="R2664" t="s">
        <v>3011</v>
      </c>
      <c r="S2664">
        <v>342</v>
      </c>
      <c r="U2664" t="s">
        <v>27</v>
      </c>
    </row>
    <row r="2665" spans="1:21" x14ac:dyDescent="0.3">
      <c r="A2665">
        <v>2664</v>
      </c>
      <c r="B2665" t="s">
        <v>28</v>
      </c>
      <c r="C2665" t="s">
        <v>29</v>
      </c>
      <c r="D2665" t="s">
        <v>22</v>
      </c>
      <c r="E2665" t="s">
        <v>23</v>
      </c>
      <c r="F2665" t="s">
        <v>5</v>
      </c>
      <c r="H2665" t="s">
        <v>24</v>
      </c>
      <c r="I2665">
        <v>1232114</v>
      </c>
      <c r="J2665">
        <v>1232455</v>
      </c>
      <c r="K2665" t="s">
        <v>42</v>
      </c>
      <c r="O2665" t="s">
        <v>358</v>
      </c>
      <c r="R2665" t="s">
        <v>3011</v>
      </c>
      <c r="S2665">
        <v>342</v>
      </c>
      <c r="U2665" t="s">
        <v>27</v>
      </c>
    </row>
    <row r="2666" spans="1:21" x14ac:dyDescent="0.3">
      <c r="A2666">
        <v>2665</v>
      </c>
      <c r="B2666" t="s">
        <v>20</v>
      </c>
      <c r="C2666" t="s">
        <v>31</v>
      </c>
      <c r="D2666" t="s">
        <v>22</v>
      </c>
      <c r="E2666" t="s">
        <v>23</v>
      </c>
      <c r="F2666" t="s">
        <v>5</v>
      </c>
      <c r="H2666" t="s">
        <v>24</v>
      </c>
      <c r="I2666">
        <v>1232704</v>
      </c>
      <c r="J2666">
        <v>1233300</v>
      </c>
      <c r="K2666" t="s">
        <v>25</v>
      </c>
      <c r="R2666" t="s">
        <v>3012</v>
      </c>
      <c r="S2666">
        <v>597</v>
      </c>
    </row>
    <row r="2667" spans="1:21" x14ac:dyDescent="0.3">
      <c r="A2667">
        <v>2666</v>
      </c>
      <c r="B2667" t="s">
        <v>28</v>
      </c>
      <c r="C2667" t="s">
        <v>33</v>
      </c>
      <c r="D2667" t="s">
        <v>22</v>
      </c>
      <c r="E2667" t="s">
        <v>23</v>
      </c>
      <c r="F2667" t="s">
        <v>5</v>
      </c>
      <c r="H2667" t="s">
        <v>24</v>
      </c>
      <c r="I2667">
        <v>1232704</v>
      </c>
      <c r="J2667">
        <v>1233300</v>
      </c>
      <c r="K2667" t="s">
        <v>25</v>
      </c>
      <c r="L2667" t="s">
        <v>3013</v>
      </c>
      <c r="O2667" t="s">
        <v>38</v>
      </c>
      <c r="R2667" t="s">
        <v>3012</v>
      </c>
      <c r="S2667">
        <v>597</v>
      </c>
      <c r="T2667">
        <v>198</v>
      </c>
    </row>
    <row r="2668" spans="1:21" x14ac:dyDescent="0.3">
      <c r="A2668">
        <v>2667</v>
      </c>
      <c r="B2668" t="s">
        <v>20</v>
      </c>
      <c r="C2668" t="s">
        <v>31</v>
      </c>
      <c r="D2668" t="s">
        <v>22</v>
      </c>
      <c r="E2668" t="s">
        <v>23</v>
      </c>
      <c r="F2668" t="s">
        <v>5</v>
      </c>
      <c r="H2668" t="s">
        <v>24</v>
      </c>
      <c r="I2668">
        <v>1233362</v>
      </c>
      <c r="J2668">
        <v>1233733</v>
      </c>
      <c r="K2668" t="s">
        <v>25</v>
      </c>
      <c r="R2668" t="s">
        <v>3014</v>
      </c>
      <c r="S2668">
        <v>372</v>
      </c>
    </row>
    <row r="2669" spans="1:21" x14ac:dyDescent="0.3">
      <c r="A2669">
        <v>2668</v>
      </c>
      <c r="B2669" t="s">
        <v>28</v>
      </c>
      <c r="C2669" t="s">
        <v>33</v>
      </c>
      <c r="D2669" t="s">
        <v>22</v>
      </c>
      <c r="E2669" t="s">
        <v>23</v>
      </c>
      <c r="F2669" t="s">
        <v>5</v>
      </c>
      <c r="H2669" t="s">
        <v>24</v>
      </c>
      <c r="I2669">
        <v>1233362</v>
      </c>
      <c r="J2669">
        <v>1233733</v>
      </c>
      <c r="K2669" t="s">
        <v>25</v>
      </c>
      <c r="L2669" t="s">
        <v>3015</v>
      </c>
      <c r="O2669" t="s">
        <v>41</v>
      </c>
      <c r="R2669" t="s">
        <v>3014</v>
      </c>
      <c r="S2669">
        <v>372</v>
      </c>
      <c r="T2669">
        <v>123</v>
      </c>
    </row>
    <row r="2670" spans="1:21" x14ac:dyDescent="0.3">
      <c r="A2670">
        <v>2669</v>
      </c>
      <c r="B2670" t="s">
        <v>20</v>
      </c>
      <c r="C2670" t="s">
        <v>31</v>
      </c>
      <c r="D2670" t="s">
        <v>22</v>
      </c>
      <c r="E2670" t="s">
        <v>23</v>
      </c>
      <c r="F2670" t="s">
        <v>5</v>
      </c>
      <c r="H2670" t="s">
        <v>24</v>
      </c>
      <c r="I2670">
        <v>1233775</v>
      </c>
      <c r="J2670">
        <v>1234116</v>
      </c>
      <c r="K2670" t="s">
        <v>25</v>
      </c>
      <c r="R2670" t="s">
        <v>3016</v>
      </c>
      <c r="S2670">
        <v>342</v>
      </c>
    </row>
    <row r="2671" spans="1:21" x14ac:dyDescent="0.3">
      <c r="A2671">
        <v>2670</v>
      </c>
      <c r="B2671" t="s">
        <v>28</v>
      </c>
      <c r="C2671" t="s">
        <v>33</v>
      </c>
      <c r="D2671" t="s">
        <v>22</v>
      </c>
      <c r="E2671" t="s">
        <v>23</v>
      </c>
      <c r="F2671" t="s">
        <v>5</v>
      </c>
      <c r="H2671" t="s">
        <v>24</v>
      </c>
      <c r="I2671">
        <v>1233775</v>
      </c>
      <c r="J2671">
        <v>1234116</v>
      </c>
      <c r="K2671" t="s">
        <v>25</v>
      </c>
      <c r="L2671" t="s">
        <v>3017</v>
      </c>
      <c r="O2671" t="s">
        <v>41</v>
      </c>
      <c r="R2671" t="s">
        <v>3016</v>
      </c>
      <c r="S2671">
        <v>342</v>
      </c>
      <c r="T2671">
        <v>113</v>
      </c>
    </row>
    <row r="2672" spans="1:21" x14ac:dyDescent="0.3">
      <c r="A2672">
        <v>2671</v>
      </c>
      <c r="B2672" t="s">
        <v>20</v>
      </c>
      <c r="C2672" t="s">
        <v>31</v>
      </c>
      <c r="D2672" t="s">
        <v>22</v>
      </c>
      <c r="E2672" t="s">
        <v>23</v>
      </c>
      <c r="F2672" t="s">
        <v>5</v>
      </c>
      <c r="H2672" t="s">
        <v>24</v>
      </c>
      <c r="I2672">
        <v>1234293</v>
      </c>
      <c r="J2672">
        <v>1234781</v>
      </c>
      <c r="K2672" t="s">
        <v>25</v>
      </c>
      <c r="R2672" t="s">
        <v>3018</v>
      </c>
      <c r="S2672">
        <v>489</v>
      </c>
    </row>
    <row r="2673" spans="1:21" x14ac:dyDescent="0.3">
      <c r="A2673">
        <v>2672</v>
      </c>
      <c r="B2673" t="s">
        <v>28</v>
      </c>
      <c r="C2673" t="s">
        <v>33</v>
      </c>
      <c r="D2673" t="s">
        <v>22</v>
      </c>
      <c r="E2673" t="s">
        <v>23</v>
      </c>
      <c r="F2673" t="s">
        <v>5</v>
      </c>
      <c r="H2673" t="s">
        <v>24</v>
      </c>
      <c r="I2673">
        <v>1234293</v>
      </c>
      <c r="J2673">
        <v>1234781</v>
      </c>
      <c r="K2673" t="s">
        <v>25</v>
      </c>
      <c r="L2673" t="s">
        <v>3019</v>
      </c>
      <c r="O2673" t="s">
        <v>38</v>
      </c>
      <c r="R2673" t="s">
        <v>3018</v>
      </c>
      <c r="S2673">
        <v>489</v>
      </c>
      <c r="T2673">
        <v>162</v>
      </c>
    </row>
    <row r="2674" spans="1:21" x14ac:dyDescent="0.3">
      <c r="A2674">
        <v>2673</v>
      </c>
      <c r="B2674" t="s">
        <v>20</v>
      </c>
      <c r="C2674" t="s">
        <v>31</v>
      </c>
      <c r="D2674" t="s">
        <v>22</v>
      </c>
      <c r="E2674" t="s">
        <v>23</v>
      </c>
      <c r="F2674" t="s">
        <v>5</v>
      </c>
      <c r="H2674" t="s">
        <v>24</v>
      </c>
      <c r="I2674">
        <v>1234787</v>
      </c>
      <c r="J2674">
        <v>1235260</v>
      </c>
      <c r="K2674" t="s">
        <v>42</v>
      </c>
      <c r="R2674" t="s">
        <v>3020</v>
      </c>
      <c r="S2674">
        <v>474</v>
      </c>
    </row>
    <row r="2675" spans="1:21" x14ac:dyDescent="0.3">
      <c r="A2675">
        <v>2674</v>
      </c>
      <c r="B2675" t="s">
        <v>28</v>
      </c>
      <c r="C2675" t="s">
        <v>33</v>
      </c>
      <c r="D2675" t="s">
        <v>22</v>
      </c>
      <c r="E2675" t="s">
        <v>23</v>
      </c>
      <c r="F2675" t="s">
        <v>5</v>
      </c>
      <c r="H2675" t="s">
        <v>24</v>
      </c>
      <c r="I2675">
        <v>1234787</v>
      </c>
      <c r="J2675">
        <v>1235260</v>
      </c>
      <c r="K2675" t="s">
        <v>42</v>
      </c>
      <c r="L2675" t="s">
        <v>3021</v>
      </c>
      <c r="O2675" t="s">
        <v>41</v>
      </c>
      <c r="R2675" t="s">
        <v>3020</v>
      </c>
      <c r="S2675">
        <v>474</v>
      </c>
      <c r="T2675">
        <v>157</v>
      </c>
    </row>
    <row r="2676" spans="1:21" x14ac:dyDescent="0.3">
      <c r="A2676">
        <v>2675</v>
      </c>
      <c r="B2676" t="s">
        <v>20</v>
      </c>
      <c r="C2676" t="s">
        <v>31</v>
      </c>
      <c r="D2676" t="s">
        <v>22</v>
      </c>
      <c r="E2676" t="s">
        <v>23</v>
      </c>
      <c r="F2676" t="s">
        <v>5</v>
      </c>
      <c r="H2676" t="s">
        <v>24</v>
      </c>
      <c r="I2676">
        <v>1235325</v>
      </c>
      <c r="J2676">
        <v>1235735</v>
      </c>
      <c r="K2676" t="s">
        <v>42</v>
      </c>
      <c r="R2676" t="s">
        <v>3022</v>
      </c>
      <c r="S2676">
        <v>411</v>
      </c>
    </row>
    <row r="2677" spans="1:21" x14ac:dyDescent="0.3">
      <c r="A2677">
        <v>2676</v>
      </c>
      <c r="B2677" t="s">
        <v>28</v>
      </c>
      <c r="C2677" t="s">
        <v>33</v>
      </c>
      <c r="D2677" t="s">
        <v>22</v>
      </c>
      <c r="E2677" t="s">
        <v>23</v>
      </c>
      <c r="F2677" t="s">
        <v>5</v>
      </c>
      <c r="H2677" t="s">
        <v>24</v>
      </c>
      <c r="I2677">
        <v>1235325</v>
      </c>
      <c r="J2677">
        <v>1235735</v>
      </c>
      <c r="K2677" t="s">
        <v>42</v>
      </c>
      <c r="L2677" t="s">
        <v>3023</v>
      </c>
      <c r="O2677" t="s">
        <v>41</v>
      </c>
      <c r="R2677" t="s">
        <v>3022</v>
      </c>
      <c r="S2677">
        <v>411</v>
      </c>
      <c r="T2677">
        <v>136</v>
      </c>
    </row>
    <row r="2678" spans="1:21" x14ac:dyDescent="0.3">
      <c r="A2678">
        <v>2677</v>
      </c>
      <c r="B2678" t="s">
        <v>20</v>
      </c>
      <c r="C2678" t="s">
        <v>31</v>
      </c>
      <c r="D2678" t="s">
        <v>22</v>
      </c>
      <c r="E2678" t="s">
        <v>23</v>
      </c>
      <c r="F2678" t="s">
        <v>5</v>
      </c>
      <c r="H2678" t="s">
        <v>24</v>
      </c>
      <c r="I2678">
        <v>1235882</v>
      </c>
      <c r="J2678">
        <v>1237249</v>
      </c>
      <c r="K2678" t="s">
        <v>25</v>
      </c>
      <c r="R2678" t="s">
        <v>3024</v>
      </c>
      <c r="S2678">
        <v>1368</v>
      </c>
    </row>
    <row r="2679" spans="1:21" x14ac:dyDescent="0.3">
      <c r="A2679">
        <v>2678</v>
      </c>
      <c r="B2679" t="s">
        <v>28</v>
      </c>
      <c r="C2679" t="s">
        <v>33</v>
      </c>
      <c r="D2679" t="s">
        <v>22</v>
      </c>
      <c r="E2679" t="s">
        <v>23</v>
      </c>
      <c r="F2679" t="s">
        <v>5</v>
      </c>
      <c r="H2679" t="s">
        <v>24</v>
      </c>
      <c r="I2679">
        <v>1235882</v>
      </c>
      <c r="J2679">
        <v>1237249</v>
      </c>
      <c r="K2679" t="s">
        <v>25</v>
      </c>
      <c r="L2679" t="s">
        <v>3025</v>
      </c>
      <c r="O2679" t="s">
        <v>38</v>
      </c>
      <c r="R2679" t="s">
        <v>3024</v>
      </c>
      <c r="S2679">
        <v>1368</v>
      </c>
      <c r="T2679">
        <v>455</v>
      </c>
    </row>
    <row r="2680" spans="1:21" x14ac:dyDescent="0.3">
      <c r="A2680">
        <v>2679</v>
      </c>
      <c r="B2680" t="s">
        <v>20</v>
      </c>
      <c r="C2680" t="s">
        <v>31</v>
      </c>
      <c r="D2680" t="s">
        <v>22</v>
      </c>
      <c r="E2680" t="s">
        <v>23</v>
      </c>
      <c r="F2680" t="s">
        <v>5</v>
      </c>
      <c r="H2680" t="s">
        <v>24</v>
      </c>
      <c r="I2680">
        <v>1237281</v>
      </c>
      <c r="J2680">
        <v>1237622</v>
      </c>
      <c r="K2680" t="s">
        <v>42</v>
      </c>
      <c r="R2680" t="s">
        <v>3026</v>
      </c>
      <c r="S2680">
        <v>342</v>
      </c>
    </row>
    <row r="2681" spans="1:21" x14ac:dyDescent="0.3">
      <c r="A2681">
        <v>2680</v>
      </c>
      <c r="B2681" t="s">
        <v>28</v>
      </c>
      <c r="C2681" t="s">
        <v>33</v>
      </c>
      <c r="D2681" t="s">
        <v>22</v>
      </c>
      <c r="E2681" t="s">
        <v>23</v>
      </c>
      <c r="F2681" t="s">
        <v>5</v>
      </c>
      <c r="H2681" t="s">
        <v>24</v>
      </c>
      <c r="I2681">
        <v>1237281</v>
      </c>
      <c r="J2681">
        <v>1237622</v>
      </c>
      <c r="K2681" t="s">
        <v>42</v>
      </c>
      <c r="L2681" t="s">
        <v>3027</v>
      </c>
      <c r="O2681" t="s">
        <v>41</v>
      </c>
      <c r="R2681" t="s">
        <v>3026</v>
      </c>
      <c r="S2681">
        <v>342</v>
      </c>
      <c r="T2681">
        <v>113</v>
      </c>
    </row>
    <row r="2682" spans="1:21" x14ac:dyDescent="0.3">
      <c r="A2682">
        <v>2681</v>
      </c>
      <c r="B2682" t="s">
        <v>20</v>
      </c>
      <c r="C2682" t="s">
        <v>31</v>
      </c>
      <c r="D2682" t="s">
        <v>22</v>
      </c>
      <c r="E2682" t="s">
        <v>23</v>
      </c>
      <c r="F2682" t="s">
        <v>5</v>
      </c>
      <c r="H2682" t="s">
        <v>24</v>
      </c>
      <c r="I2682">
        <v>1237987</v>
      </c>
      <c r="J2682">
        <v>1239066</v>
      </c>
      <c r="K2682" t="s">
        <v>42</v>
      </c>
      <c r="R2682" t="s">
        <v>3028</v>
      </c>
      <c r="S2682">
        <v>1080</v>
      </c>
    </row>
    <row r="2683" spans="1:21" x14ac:dyDescent="0.3">
      <c r="A2683">
        <v>2682</v>
      </c>
      <c r="B2683" t="s">
        <v>28</v>
      </c>
      <c r="C2683" t="s">
        <v>33</v>
      </c>
      <c r="D2683" t="s">
        <v>22</v>
      </c>
      <c r="E2683" t="s">
        <v>23</v>
      </c>
      <c r="F2683" t="s">
        <v>5</v>
      </c>
      <c r="H2683" t="s">
        <v>24</v>
      </c>
      <c r="I2683">
        <v>1237987</v>
      </c>
      <c r="J2683">
        <v>1239066</v>
      </c>
      <c r="K2683" t="s">
        <v>42</v>
      </c>
      <c r="L2683" t="s">
        <v>3029</v>
      </c>
      <c r="O2683" t="s">
        <v>41</v>
      </c>
      <c r="R2683" t="s">
        <v>3028</v>
      </c>
      <c r="S2683">
        <v>1080</v>
      </c>
      <c r="T2683">
        <v>359</v>
      </c>
    </row>
    <row r="2684" spans="1:21" x14ac:dyDescent="0.3">
      <c r="A2684">
        <v>2683</v>
      </c>
      <c r="B2684" t="s">
        <v>20</v>
      </c>
      <c r="C2684" t="s">
        <v>21</v>
      </c>
      <c r="D2684" t="s">
        <v>22</v>
      </c>
      <c r="E2684" t="s">
        <v>23</v>
      </c>
      <c r="F2684" t="s">
        <v>5</v>
      </c>
      <c r="H2684" t="s">
        <v>24</v>
      </c>
      <c r="I2684">
        <v>1239145</v>
      </c>
      <c r="J2684">
        <v>1239330</v>
      </c>
      <c r="K2684" t="s">
        <v>42</v>
      </c>
      <c r="R2684" t="s">
        <v>3030</v>
      </c>
      <c r="S2684">
        <v>186</v>
      </c>
      <c r="U2684" t="s">
        <v>27</v>
      </c>
    </row>
    <row r="2685" spans="1:21" x14ac:dyDescent="0.3">
      <c r="A2685">
        <v>2684</v>
      </c>
      <c r="B2685" t="s">
        <v>28</v>
      </c>
      <c r="C2685" t="s">
        <v>29</v>
      </c>
      <c r="D2685" t="s">
        <v>22</v>
      </c>
      <c r="E2685" t="s">
        <v>23</v>
      </c>
      <c r="F2685" t="s">
        <v>5</v>
      </c>
      <c r="H2685" t="s">
        <v>24</v>
      </c>
      <c r="I2685">
        <v>1239145</v>
      </c>
      <c r="J2685">
        <v>1239330</v>
      </c>
      <c r="K2685" t="s">
        <v>42</v>
      </c>
      <c r="O2685" t="s">
        <v>41</v>
      </c>
      <c r="R2685" t="s">
        <v>3030</v>
      </c>
      <c r="S2685">
        <v>186</v>
      </c>
      <c r="U2685" t="s">
        <v>27</v>
      </c>
    </row>
    <row r="2686" spans="1:21" x14ac:dyDescent="0.3">
      <c r="A2686">
        <v>2685</v>
      </c>
      <c r="B2686" t="s">
        <v>20</v>
      </c>
      <c r="C2686" t="s">
        <v>31</v>
      </c>
      <c r="D2686" t="s">
        <v>22</v>
      </c>
      <c r="E2686" t="s">
        <v>23</v>
      </c>
      <c r="F2686" t="s">
        <v>5</v>
      </c>
      <c r="H2686" t="s">
        <v>24</v>
      </c>
      <c r="I2686">
        <v>1239511</v>
      </c>
      <c r="J2686">
        <v>1239750</v>
      </c>
      <c r="K2686" t="s">
        <v>25</v>
      </c>
      <c r="R2686" t="s">
        <v>3031</v>
      </c>
      <c r="S2686">
        <v>240</v>
      </c>
    </row>
    <row r="2687" spans="1:21" x14ac:dyDescent="0.3">
      <c r="A2687">
        <v>2686</v>
      </c>
      <c r="B2687" t="s">
        <v>28</v>
      </c>
      <c r="C2687" t="s">
        <v>33</v>
      </c>
      <c r="D2687" t="s">
        <v>22</v>
      </c>
      <c r="E2687" t="s">
        <v>23</v>
      </c>
      <c r="F2687" t="s">
        <v>5</v>
      </c>
      <c r="H2687" t="s">
        <v>24</v>
      </c>
      <c r="I2687">
        <v>1239511</v>
      </c>
      <c r="J2687">
        <v>1239750</v>
      </c>
      <c r="K2687" t="s">
        <v>25</v>
      </c>
      <c r="L2687" t="s">
        <v>3032</v>
      </c>
      <c r="O2687" t="s">
        <v>38</v>
      </c>
      <c r="R2687" t="s">
        <v>3031</v>
      </c>
      <c r="S2687">
        <v>240</v>
      </c>
      <c r="T2687">
        <v>79</v>
      </c>
    </row>
    <row r="2688" spans="1:21" x14ac:dyDescent="0.3">
      <c r="A2688">
        <v>2687</v>
      </c>
      <c r="B2688" t="s">
        <v>20</v>
      </c>
      <c r="C2688" t="s">
        <v>31</v>
      </c>
      <c r="D2688" t="s">
        <v>22</v>
      </c>
      <c r="E2688" t="s">
        <v>23</v>
      </c>
      <c r="F2688" t="s">
        <v>5</v>
      </c>
      <c r="H2688" t="s">
        <v>24</v>
      </c>
      <c r="I2688">
        <v>1239783</v>
      </c>
      <c r="J2688">
        <v>1240823</v>
      </c>
      <c r="K2688" t="s">
        <v>25</v>
      </c>
      <c r="R2688" t="s">
        <v>3033</v>
      </c>
      <c r="S2688">
        <v>1041</v>
      </c>
    </row>
    <row r="2689" spans="1:21" x14ac:dyDescent="0.3">
      <c r="A2689">
        <v>2688</v>
      </c>
      <c r="B2689" t="s">
        <v>28</v>
      </c>
      <c r="C2689" t="s">
        <v>33</v>
      </c>
      <c r="D2689" t="s">
        <v>22</v>
      </c>
      <c r="E2689" t="s">
        <v>23</v>
      </c>
      <c r="F2689" t="s">
        <v>5</v>
      </c>
      <c r="H2689" t="s">
        <v>24</v>
      </c>
      <c r="I2689">
        <v>1239783</v>
      </c>
      <c r="J2689">
        <v>1240823</v>
      </c>
      <c r="K2689" t="s">
        <v>25</v>
      </c>
      <c r="L2689" t="s">
        <v>3034</v>
      </c>
      <c r="O2689" t="s">
        <v>41</v>
      </c>
      <c r="R2689" t="s">
        <v>3033</v>
      </c>
      <c r="S2689">
        <v>1041</v>
      </c>
      <c r="T2689">
        <v>346</v>
      </c>
    </row>
    <row r="2690" spans="1:21" x14ac:dyDescent="0.3">
      <c r="A2690">
        <v>2689</v>
      </c>
      <c r="B2690" t="s">
        <v>20</v>
      </c>
      <c r="C2690" t="s">
        <v>21</v>
      </c>
      <c r="D2690" t="s">
        <v>22</v>
      </c>
      <c r="E2690" t="s">
        <v>23</v>
      </c>
      <c r="F2690" t="s">
        <v>5</v>
      </c>
      <c r="H2690" t="s">
        <v>24</v>
      </c>
      <c r="I2690">
        <v>1241367</v>
      </c>
      <c r="J2690">
        <v>1241552</v>
      </c>
      <c r="K2690" t="s">
        <v>42</v>
      </c>
      <c r="R2690" t="s">
        <v>3035</v>
      </c>
      <c r="S2690">
        <v>186</v>
      </c>
      <c r="U2690" t="s">
        <v>27</v>
      </c>
    </row>
    <row r="2691" spans="1:21" x14ac:dyDescent="0.3">
      <c r="A2691">
        <v>2690</v>
      </c>
      <c r="B2691" t="s">
        <v>28</v>
      </c>
      <c r="C2691" t="s">
        <v>29</v>
      </c>
      <c r="D2691" t="s">
        <v>22</v>
      </c>
      <c r="E2691" t="s">
        <v>23</v>
      </c>
      <c r="F2691" t="s">
        <v>5</v>
      </c>
      <c r="H2691" t="s">
        <v>24</v>
      </c>
      <c r="I2691">
        <v>1241367</v>
      </c>
      <c r="J2691">
        <v>1241552</v>
      </c>
      <c r="K2691" t="s">
        <v>42</v>
      </c>
      <c r="O2691" t="s">
        <v>38</v>
      </c>
      <c r="R2691" t="s">
        <v>3035</v>
      </c>
      <c r="S2691">
        <v>186</v>
      </c>
      <c r="U2691" t="s">
        <v>27</v>
      </c>
    </row>
    <row r="2692" spans="1:21" x14ac:dyDescent="0.3">
      <c r="A2692">
        <v>2691</v>
      </c>
      <c r="B2692" t="s">
        <v>20</v>
      </c>
      <c r="C2692" t="s">
        <v>31</v>
      </c>
      <c r="D2692" t="s">
        <v>22</v>
      </c>
      <c r="E2692" t="s">
        <v>23</v>
      </c>
      <c r="F2692" t="s">
        <v>5</v>
      </c>
      <c r="H2692" t="s">
        <v>24</v>
      </c>
      <c r="I2692">
        <v>1241537</v>
      </c>
      <c r="J2692">
        <v>1241926</v>
      </c>
      <c r="K2692" t="s">
        <v>42</v>
      </c>
      <c r="R2692" t="s">
        <v>3036</v>
      </c>
      <c r="S2692">
        <v>390</v>
      </c>
    </row>
    <row r="2693" spans="1:21" x14ac:dyDescent="0.3">
      <c r="A2693">
        <v>2692</v>
      </c>
      <c r="B2693" t="s">
        <v>28</v>
      </c>
      <c r="C2693" t="s">
        <v>33</v>
      </c>
      <c r="D2693" t="s">
        <v>22</v>
      </c>
      <c r="E2693" t="s">
        <v>23</v>
      </c>
      <c r="F2693" t="s">
        <v>5</v>
      </c>
      <c r="H2693" t="s">
        <v>24</v>
      </c>
      <c r="I2693">
        <v>1241537</v>
      </c>
      <c r="J2693">
        <v>1241926</v>
      </c>
      <c r="K2693" t="s">
        <v>42</v>
      </c>
      <c r="L2693" t="s">
        <v>3037</v>
      </c>
      <c r="O2693" t="s">
        <v>41</v>
      </c>
      <c r="R2693" t="s">
        <v>3036</v>
      </c>
      <c r="S2693">
        <v>390</v>
      </c>
      <c r="T2693">
        <v>129</v>
      </c>
    </row>
    <row r="2694" spans="1:21" x14ac:dyDescent="0.3">
      <c r="A2694">
        <v>2693</v>
      </c>
      <c r="B2694" t="s">
        <v>20</v>
      </c>
      <c r="C2694" t="s">
        <v>31</v>
      </c>
      <c r="D2694" t="s">
        <v>22</v>
      </c>
      <c r="E2694" t="s">
        <v>23</v>
      </c>
      <c r="F2694" t="s">
        <v>5</v>
      </c>
      <c r="H2694" t="s">
        <v>24</v>
      </c>
      <c r="I2694">
        <v>1241947</v>
      </c>
      <c r="J2694">
        <v>1242294</v>
      </c>
      <c r="K2694" t="s">
        <v>42</v>
      </c>
      <c r="R2694" t="s">
        <v>3038</v>
      </c>
      <c r="S2694">
        <v>348</v>
      </c>
    </row>
    <row r="2695" spans="1:21" x14ac:dyDescent="0.3">
      <c r="A2695">
        <v>2694</v>
      </c>
      <c r="B2695" t="s">
        <v>28</v>
      </c>
      <c r="C2695" t="s">
        <v>33</v>
      </c>
      <c r="D2695" t="s">
        <v>22</v>
      </c>
      <c r="E2695" t="s">
        <v>23</v>
      </c>
      <c r="F2695" t="s">
        <v>5</v>
      </c>
      <c r="H2695" t="s">
        <v>24</v>
      </c>
      <c r="I2695">
        <v>1241947</v>
      </c>
      <c r="J2695">
        <v>1242294</v>
      </c>
      <c r="K2695" t="s">
        <v>42</v>
      </c>
      <c r="L2695" t="s">
        <v>3039</v>
      </c>
      <c r="O2695" t="s">
        <v>41</v>
      </c>
      <c r="R2695" t="s">
        <v>3038</v>
      </c>
      <c r="S2695">
        <v>348</v>
      </c>
      <c r="T2695">
        <v>115</v>
      </c>
    </row>
    <row r="2696" spans="1:21" x14ac:dyDescent="0.3">
      <c r="A2696">
        <v>2695</v>
      </c>
      <c r="B2696" t="s">
        <v>20</v>
      </c>
      <c r="C2696" t="s">
        <v>21</v>
      </c>
      <c r="D2696" t="s">
        <v>22</v>
      </c>
      <c r="E2696" t="s">
        <v>23</v>
      </c>
      <c r="F2696" t="s">
        <v>5</v>
      </c>
      <c r="H2696" t="s">
        <v>24</v>
      </c>
      <c r="I2696">
        <v>1242356</v>
      </c>
      <c r="J2696">
        <v>1243162</v>
      </c>
      <c r="K2696" t="s">
        <v>42</v>
      </c>
      <c r="R2696" t="s">
        <v>3040</v>
      </c>
      <c r="S2696">
        <v>807</v>
      </c>
      <c r="U2696" t="s">
        <v>27</v>
      </c>
    </row>
    <row r="2697" spans="1:21" x14ac:dyDescent="0.3">
      <c r="A2697">
        <v>2696</v>
      </c>
      <c r="B2697" t="s">
        <v>28</v>
      </c>
      <c r="C2697" t="s">
        <v>29</v>
      </c>
      <c r="D2697" t="s">
        <v>22</v>
      </c>
      <c r="E2697" t="s">
        <v>23</v>
      </c>
      <c r="F2697" t="s">
        <v>5</v>
      </c>
      <c r="H2697" t="s">
        <v>24</v>
      </c>
      <c r="I2697">
        <v>1242356</v>
      </c>
      <c r="J2697">
        <v>1243162</v>
      </c>
      <c r="K2697" t="s">
        <v>42</v>
      </c>
      <c r="O2697" t="s">
        <v>3041</v>
      </c>
      <c r="R2697" t="s">
        <v>3040</v>
      </c>
      <c r="S2697">
        <v>807</v>
      </c>
      <c r="U2697" t="s">
        <v>27</v>
      </c>
    </row>
    <row r="2698" spans="1:21" x14ac:dyDescent="0.3">
      <c r="A2698">
        <v>2697</v>
      </c>
      <c r="B2698" t="s">
        <v>20</v>
      </c>
      <c r="C2698" t="s">
        <v>21</v>
      </c>
      <c r="D2698" t="s">
        <v>22</v>
      </c>
      <c r="E2698" t="s">
        <v>23</v>
      </c>
      <c r="F2698" t="s">
        <v>5</v>
      </c>
      <c r="H2698" t="s">
        <v>24</v>
      </c>
      <c r="I2698">
        <v>1243273</v>
      </c>
      <c r="J2698">
        <v>1244220</v>
      </c>
      <c r="K2698" t="s">
        <v>42</v>
      </c>
      <c r="R2698" t="s">
        <v>3042</v>
      </c>
      <c r="S2698">
        <v>948</v>
      </c>
      <c r="U2698" t="s">
        <v>27</v>
      </c>
    </row>
    <row r="2699" spans="1:21" x14ac:dyDescent="0.3">
      <c r="A2699">
        <v>2698</v>
      </c>
      <c r="B2699" t="s">
        <v>28</v>
      </c>
      <c r="C2699" t="s">
        <v>29</v>
      </c>
      <c r="D2699" t="s">
        <v>22</v>
      </c>
      <c r="E2699" t="s">
        <v>23</v>
      </c>
      <c r="F2699" t="s">
        <v>5</v>
      </c>
      <c r="H2699" t="s">
        <v>24</v>
      </c>
      <c r="I2699">
        <v>1243273</v>
      </c>
      <c r="J2699">
        <v>1244220</v>
      </c>
      <c r="K2699" t="s">
        <v>42</v>
      </c>
      <c r="O2699" t="s">
        <v>3043</v>
      </c>
      <c r="R2699" t="s">
        <v>3042</v>
      </c>
      <c r="S2699">
        <v>948</v>
      </c>
      <c r="U2699" t="s">
        <v>27</v>
      </c>
    </row>
    <row r="2700" spans="1:21" x14ac:dyDescent="0.3">
      <c r="A2700">
        <v>2699</v>
      </c>
      <c r="B2700" t="s">
        <v>20</v>
      </c>
      <c r="C2700" t="s">
        <v>31</v>
      </c>
      <c r="D2700" t="s">
        <v>22</v>
      </c>
      <c r="E2700" t="s">
        <v>23</v>
      </c>
      <c r="F2700" t="s">
        <v>5</v>
      </c>
      <c r="H2700" t="s">
        <v>24</v>
      </c>
      <c r="I2700">
        <v>1244229</v>
      </c>
      <c r="J2700">
        <v>1244603</v>
      </c>
      <c r="K2700" t="s">
        <v>42</v>
      </c>
      <c r="R2700" t="s">
        <v>3044</v>
      </c>
      <c r="S2700">
        <v>375</v>
      </c>
    </row>
    <row r="2701" spans="1:21" x14ac:dyDescent="0.3">
      <c r="A2701">
        <v>2700</v>
      </c>
      <c r="B2701" t="s">
        <v>28</v>
      </c>
      <c r="C2701" t="s">
        <v>33</v>
      </c>
      <c r="D2701" t="s">
        <v>22</v>
      </c>
      <c r="E2701" t="s">
        <v>23</v>
      </c>
      <c r="F2701" t="s">
        <v>5</v>
      </c>
      <c r="H2701" t="s">
        <v>24</v>
      </c>
      <c r="I2701">
        <v>1244229</v>
      </c>
      <c r="J2701">
        <v>1244603</v>
      </c>
      <c r="K2701" t="s">
        <v>42</v>
      </c>
      <c r="L2701" t="s">
        <v>3045</v>
      </c>
      <c r="O2701" t="s">
        <v>41</v>
      </c>
      <c r="R2701" t="s">
        <v>3044</v>
      </c>
      <c r="S2701">
        <v>375</v>
      </c>
      <c r="T2701">
        <v>124</v>
      </c>
    </row>
    <row r="2702" spans="1:21" x14ac:dyDescent="0.3">
      <c r="A2702">
        <v>2701</v>
      </c>
      <c r="B2702" t="s">
        <v>20</v>
      </c>
      <c r="C2702" t="s">
        <v>21</v>
      </c>
      <c r="D2702" t="s">
        <v>22</v>
      </c>
      <c r="E2702" t="s">
        <v>23</v>
      </c>
      <c r="F2702" t="s">
        <v>5</v>
      </c>
      <c r="H2702" t="s">
        <v>24</v>
      </c>
      <c r="I2702">
        <v>1244600</v>
      </c>
      <c r="J2702">
        <v>1245024</v>
      </c>
      <c r="K2702" t="s">
        <v>42</v>
      </c>
      <c r="R2702" t="s">
        <v>3046</v>
      </c>
      <c r="S2702">
        <v>425</v>
      </c>
      <c r="U2702" t="s">
        <v>27</v>
      </c>
    </row>
    <row r="2703" spans="1:21" x14ac:dyDescent="0.3">
      <c r="A2703">
        <v>2702</v>
      </c>
      <c r="B2703" t="s">
        <v>28</v>
      </c>
      <c r="C2703" t="s">
        <v>29</v>
      </c>
      <c r="D2703" t="s">
        <v>22</v>
      </c>
      <c r="E2703" t="s">
        <v>23</v>
      </c>
      <c r="F2703" t="s">
        <v>5</v>
      </c>
      <c r="H2703" t="s">
        <v>24</v>
      </c>
      <c r="I2703">
        <v>1244600</v>
      </c>
      <c r="J2703">
        <v>1245024</v>
      </c>
      <c r="K2703" t="s">
        <v>42</v>
      </c>
      <c r="O2703" t="s">
        <v>41</v>
      </c>
      <c r="R2703" t="s">
        <v>3046</v>
      </c>
      <c r="S2703">
        <v>425</v>
      </c>
      <c r="U2703" t="s">
        <v>27</v>
      </c>
    </row>
    <row r="2704" spans="1:21" x14ac:dyDescent="0.3">
      <c r="A2704">
        <v>2703</v>
      </c>
      <c r="B2704" t="s">
        <v>20</v>
      </c>
      <c r="C2704" t="s">
        <v>31</v>
      </c>
      <c r="D2704" t="s">
        <v>22</v>
      </c>
      <c r="E2704" t="s">
        <v>23</v>
      </c>
      <c r="F2704" t="s">
        <v>5</v>
      </c>
      <c r="H2704" t="s">
        <v>24</v>
      </c>
      <c r="I2704">
        <v>1245053</v>
      </c>
      <c r="J2704">
        <v>1245427</v>
      </c>
      <c r="K2704" t="s">
        <v>42</v>
      </c>
      <c r="R2704" t="s">
        <v>3047</v>
      </c>
      <c r="S2704">
        <v>375</v>
      </c>
    </row>
    <row r="2705" spans="1:21" x14ac:dyDescent="0.3">
      <c r="A2705">
        <v>2704</v>
      </c>
      <c r="B2705" t="s">
        <v>28</v>
      </c>
      <c r="C2705" t="s">
        <v>33</v>
      </c>
      <c r="D2705" t="s">
        <v>22</v>
      </c>
      <c r="E2705" t="s">
        <v>23</v>
      </c>
      <c r="F2705" t="s">
        <v>5</v>
      </c>
      <c r="H2705" t="s">
        <v>24</v>
      </c>
      <c r="I2705">
        <v>1245053</v>
      </c>
      <c r="J2705">
        <v>1245427</v>
      </c>
      <c r="K2705" t="s">
        <v>42</v>
      </c>
      <c r="L2705" t="s">
        <v>3048</v>
      </c>
      <c r="O2705" t="s">
        <v>38</v>
      </c>
      <c r="R2705" t="s">
        <v>3047</v>
      </c>
      <c r="S2705">
        <v>375</v>
      </c>
      <c r="T2705">
        <v>124</v>
      </c>
    </row>
    <row r="2706" spans="1:21" x14ac:dyDescent="0.3">
      <c r="A2706">
        <v>2705</v>
      </c>
      <c r="B2706" t="s">
        <v>20</v>
      </c>
      <c r="C2706" t="s">
        <v>31</v>
      </c>
      <c r="D2706" t="s">
        <v>22</v>
      </c>
      <c r="E2706" t="s">
        <v>23</v>
      </c>
      <c r="F2706" t="s">
        <v>5</v>
      </c>
      <c r="H2706" t="s">
        <v>24</v>
      </c>
      <c r="I2706">
        <v>1246345</v>
      </c>
      <c r="J2706">
        <v>1247058</v>
      </c>
      <c r="K2706" t="s">
        <v>25</v>
      </c>
      <c r="R2706" t="s">
        <v>3049</v>
      </c>
      <c r="S2706">
        <v>714</v>
      </c>
    </row>
    <row r="2707" spans="1:21" x14ac:dyDescent="0.3">
      <c r="A2707">
        <v>2706</v>
      </c>
      <c r="B2707" t="s">
        <v>28</v>
      </c>
      <c r="C2707" t="s">
        <v>33</v>
      </c>
      <c r="D2707" t="s">
        <v>22</v>
      </c>
      <c r="E2707" t="s">
        <v>23</v>
      </c>
      <c r="F2707" t="s">
        <v>5</v>
      </c>
      <c r="H2707" t="s">
        <v>24</v>
      </c>
      <c r="I2707">
        <v>1246345</v>
      </c>
      <c r="J2707">
        <v>1247058</v>
      </c>
      <c r="K2707" t="s">
        <v>25</v>
      </c>
      <c r="L2707" t="s">
        <v>3050</v>
      </c>
      <c r="O2707" t="s">
        <v>864</v>
      </c>
      <c r="R2707" t="s">
        <v>3049</v>
      </c>
      <c r="S2707">
        <v>714</v>
      </c>
      <c r="T2707">
        <v>237</v>
      </c>
    </row>
    <row r="2708" spans="1:21" x14ac:dyDescent="0.3">
      <c r="A2708">
        <v>2707</v>
      </c>
      <c r="B2708" t="s">
        <v>20</v>
      </c>
      <c r="C2708" t="s">
        <v>31</v>
      </c>
      <c r="D2708" t="s">
        <v>22</v>
      </c>
      <c r="E2708" t="s">
        <v>23</v>
      </c>
      <c r="F2708" t="s">
        <v>5</v>
      </c>
      <c r="H2708" t="s">
        <v>24</v>
      </c>
      <c r="I2708">
        <v>1247122</v>
      </c>
      <c r="J2708">
        <v>1247757</v>
      </c>
      <c r="K2708" t="s">
        <v>25</v>
      </c>
      <c r="R2708" t="s">
        <v>3051</v>
      </c>
      <c r="S2708">
        <v>636</v>
      </c>
    </row>
    <row r="2709" spans="1:21" x14ac:dyDescent="0.3">
      <c r="A2709">
        <v>2708</v>
      </c>
      <c r="B2709" t="s">
        <v>28</v>
      </c>
      <c r="C2709" t="s">
        <v>33</v>
      </c>
      <c r="D2709" t="s">
        <v>22</v>
      </c>
      <c r="E2709" t="s">
        <v>23</v>
      </c>
      <c r="F2709" t="s">
        <v>5</v>
      </c>
      <c r="H2709" t="s">
        <v>24</v>
      </c>
      <c r="I2709">
        <v>1247122</v>
      </c>
      <c r="J2709">
        <v>1247757</v>
      </c>
      <c r="K2709" t="s">
        <v>25</v>
      </c>
      <c r="L2709" t="s">
        <v>3052</v>
      </c>
      <c r="O2709" t="s">
        <v>1102</v>
      </c>
      <c r="R2709" t="s">
        <v>3051</v>
      </c>
      <c r="S2709">
        <v>636</v>
      </c>
      <c r="T2709">
        <v>211</v>
      </c>
    </row>
    <row r="2710" spans="1:21" x14ac:dyDescent="0.3">
      <c r="A2710">
        <v>2709</v>
      </c>
      <c r="B2710" t="s">
        <v>20</v>
      </c>
      <c r="C2710" t="s">
        <v>31</v>
      </c>
      <c r="D2710" t="s">
        <v>22</v>
      </c>
      <c r="E2710" t="s">
        <v>23</v>
      </c>
      <c r="F2710" t="s">
        <v>5</v>
      </c>
      <c r="H2710" t="s">
        <v>24</v>
      </c>
      <c r="I2710">
        <v>1247922</v>
      </c>
      <c r="J2710">
        <v>1248683</v>
      </c>
      <c r="K2710" t="s">
        <v>25</v>
      </c>
      <c r="R2710" t="s">
        <v>3053</v>
      </c>
      <c r="S2710">
        <v>762</v>
      </c>
    </row>
    <row r="2711" spans="1:21" x14ac:dyDescent="0.3">
      <c r="A2711">
        <v>2710</v>
      </c>
      <c r="B2711" t="s">
        <v>28</v>
      </c>
      <c r="C2711" t="s">
        <v>33</v>
      </c>
      <c r="D2711" t="s">
        <v>22</v>
      </c>
      <c r="E2711" t="s">
        <v>23</v>
      </c>
      <c r="F2711" t="s">
        <v>5</v>
      </c>
      <c r="H2711" t="s">
        <v>24</v>
      </c>
      <c r="I2711">
        <v>1247922</v>
      </c>
      <c r="J2711">
        <v>1248683</v>
      </c>
      <c r="K2711" t="s">
        <v>25</v>
      </c>
      <c r="L2711" t="s">
        <v>3054</v>
      </c>
      <c r="O2711" t="s">
        <v>3055</v>
      </c>
      <c r="R2711" t="s">
        <v>3053</v>
      </c>
      <c r="S2711">
        <v>762</v>
      </c>
      <c r="T2711">
        <v>253</v>
      </c>
    </row>
    <row r="2712" spans="1:21" x14ac:dyDescent="0.3">
      <c r="A2712">
        <v>2711</v>
      </c>
      <c r="B2712" t="s">
        <v>20</v>
      </c>
      <c r="C2712" t="s">
        <v>31</v>
      </c>
      <c r="D2712" t="s">
        <v>22</v>
      </c>
      <c r="E2712" t="s">
        <v>23</v>
      </c>
      <c r="F2712" t="s">
        <v>5</v>
      </c>
      <c r="H2712" t="s">
        <v>24</v>
      </c>
      <c r="I2712">
        <v>1248713</v>
      </c>
      <c r="J2712">
        <v>1249171</v>
      </c>
      <c r="K2712" t="s">
        <v>25</v>
      </c>
      <c r="R2712" t="s">
        <v>3056</v>
      </c>
      <c r="S2712">
        <v>459</v>
      </c>
    </row>
    <row r="2713" spans="1:21" x14ac:dyDescent="0.3">
      <c r="A2713">
        <v>2712</v>
      </c>
      <c r="B2713" t="s">
        <v>28</v>
      </c>
      <c r="C2713" t="s">
        <v>33</v>
      </c>
      <c r="D2713" t="s">
        <v>22</v>
      </c>
      <c r="E2713" t="s">
        <v>23</v>
      </c>
      <c r="F2713" t="s">
        <v>5</v>
      </c>
      <c r="H2713" t="s">
        <v>24</v>
      </c>
      <c r="I2713">
        <v>1248713</v>
      </c>
      <c r="J2713">
        <v>1249171</v>
      </c>
      <c r="K2713" t="s">
        <v>25</v>
      </c>
      <c r="L2713" t="s">
        <v>3057</v>
      </c>
      <c r="O2713" t="s">
        <v>3058</v>
      </c>
      <c r="R2713" t="s">
        <v>3056</v>
      </c>
      <c r="S2713">
        <v>459</v>
      </c>
      <c r="T2713">
        <v>152</v>
      </c>
    </row>
    <row r="2714" spans="1:21" x14ac:dyDescent="0.3">
      <c r="A2714">
        <v>2713</v>
      </c>
      <c r="B2714" t="s">
        <v>20</v>
      </c>
      <c r="C2714" t="s">
        <v>31</v>
      </c>
      <c r="D2714" t="s">
        <v>22</v>
      </c>
      <c r="E2714" t="s">
        <v>23</v>
      </c>
      <c r="F2714" t="s">
        <v>5</v>
      </c>
      <c r="H2714" t="s">
        <v>24</v>
      </c>
      <c r="I2714">
        <v>1249464</v>
      </c>
      <c r="J2714">
        <v>1250849</v>
      </c>
      <c r="K2714" t="s">
        <v>42</v>
      </c>
      <c r="R2714" t="s">
        <v>3059</v>
      </c>
      <c r="S2714">
        <v>1386</v>
      </c>
    </row>
    <row r="2715" spans="1:21" x14ac:dyDescent="0.3">
      <c r="A2715">
        <v>2714</v>
      </c>
      <c r="B2715" t="s">
        <v>28</v>
      </c>
      <c r="C2715" t="s">
        <v>33</v>
      </c>
      <c r="D2715" t="s">
        <v>22</v>
      </c>
      <c r="E2715" t="s">
        <v>23</v>
      </c>
      <c r="F2715" t="s">
        <v>5</v>
      </c>
      <c r="H2715" t="s">
        <v>24</v>
      </c>
      <c r="I2715">
        <v>1249464</v>
      </c>
      <c r="J2715">
        <v>1250849</v>
      </c>
      <c r="K2715" t="s">
        <v>42</v>
      </c>
      <c r="L2715" t="s">
        <v>3060</v>
      </c>
      <c r="O2715" t="s">
        <v>41</v>
      </c>
      <c r="R2715" t="s">
        <v>3059</v>
      </c>
      <c r="S2715">
        <v>1386</v>
      </c>
      <c r="T2715">
        <v>461</v>
      </c>
    </row>
    <row r="2716" spans="1:21" x14ac:dyDescent="0.3">
      <c r="A2716">
        <v>2715</v>
      </c>
      <c r="B2716" t="s">
        <v>20</v>
      </c>
      <c r="C2716" t="s">
        <v>21</v>
      </c>
      <c r="D2716" t="s">
        <v>22</v>
      </c>
      <c r="E2716" t="s">
        <v>23</v>
      </c>
      <c r="F2716" t="s">
        <v>5</v>
      </c>
      <c r="H2716" t="s">
        <v>24</v>
      </c>
      <c r="I2716">
        <v>1250874</v>
      </c>
      <c r="J2716">
        <v>1251956</v>
      </c>
      <c r="K2716" t="s">
        <v>25</v>
      </c>
      <c r="R2716" t="s">
        <v>3061</v>
      </c>
      <c r="S2716">
        <v>1083</v>
      </c>
      <c r="U2716" t="s">
        <v>27</v>
      </c>
    </row>
    <row r="2717" spans="1:21" x14ac:dyDescent="0.3">
      <c r="A2717">
        <v>2716</v>
      </c>
      <c r="B2717" t="s">
        <v>28</v>
      </c>
      <c r="C2717" t="s">
        <v>29</v>
      </c>
      <c r="D2717" t="s">
        <v>22</v>
      </c>
      <c r="E2717" t="s">
        <v>23</v>
      </c>
      <c r="F2717" t="s">
        <v>5</v>
      </c>
      <c r="H2717" t="s">
        <v>24</v>
      </c>
      <c r="I2717">
        <v>1250874</v>
      </c>
      <c r="J2717">
        <v>1251956</v>
      </c>
      <c r="K2717" t="s">
        <v>25</v>
      </c>
      <c r="O2717" t="s">
        <v>41</v>
      </c>
      <c r="R2717" t="s">
        <v>3061</v>
      </c>
      <c r="S2717">
        <v>1083</v>
      </c>
      <c r="U2717" t="s">
        <v>27</v>
      </c>
    </row>
    <row r="2718" spans="1:21" x14ac:dyDescent="0.3">
      <c r="A2718">
        <v>2717</v>
      </c>
      <c r="B2718" t="s">
        <v>20</v>
      </c>
      <c r="C2718" t="s">
        <v>31</v>
      </c>
      <c r="D2718" t="s">
        <v>22</v>
      </c>
      <c r="E2718" t="s">
        <v>23</v>
      </c>
      <c r="F2718" t="s">
        <v>5</v>
      </c>
      <c r="H2718" t="s">
        <v>24</v>
      </c>
      <c r="I2718">
        <v>1252270</v>
      </c>
      <c r="J2718">
        <v>1252662</v>
      </c>
      <c r="K2718" t="s">
        <v>25</v>
      </c>
      <c r="R2718" t="s">
        <v>3062</v>
      </c>
      <c r="S2718">
        <v>393</v>
      </c>
    </row>
    <row r="2719" spans="1:21" x14ac:dyDescent="0.3">
      <c r="A2719">
        <v>2718</v>
      </c>
      <c r="B2719" t="s">
        <v>28</v>
      </c>
      <c r="C2719" t="s">
        <v>33</v>
      </c>
      <c r="D2719" t="s">
        <v>22</v>
      </c>
      <c r="E2719" t="s">
        <v>23</v>
      </c>
      <c r="F2719" t="s">
        <v>5</v>
      </c>
      <c r="H2719" t="s">
        <v>24</v>
      </c>
      <c r="I2719">
        <v>1252270</v>
      </c>
      <c r="J2719">
        <v>1252662</v>
      </c>
      <c r="K2719" t="s">
        <v>25</v>
      </c>
      <c r="L2719" t="s">
        <v>3063</v>
      </c>
      <c r="O2719" t="s">
        <v>38</v>
      </c>
      <c r="R2719" t="s">
        <v>3062</v>
      </c>
      <c r="S2719">
        <v>393</v>
      </c>
      <c r="T2719">
        <v>130</v>
      </c>
    </row>
    <row r="2720" spans="1:21" x14ac:dyDescent="0.3">
      <c r="A2720">
        <v>2719</v>
      </c>
      <c r="B2720" t="s">
        <v>20</v>
      </c>
      <c r="C2720" t="s">
        <v>31</v>
      </c>
      <c r="D2720" t="s">
        <v>22</v>
      </c>
      <c r="E2720" t="s">
        <v>23</v>
      </c>
      <c r="F2720" t="s">
        <v>5</v>
      </c>
      <c r="H2720" t="s">
        <v>24</v>
      </c>
      <c r="I2720">
        <v>1252918</v>
      </c>
      <c r="J2720">
        <v>1254288</v>
      </c>
      <c r="K2720" t="s">
        <v>25</v>
      </c>
      <c r="R2720" t="s">
        <v>3064</v>
      </c>
      <c r="S2720">
        <v>1371</v>
      </c>
    </row>
    <row r="2721" spans="1:20" x14ac:dyDescent="0.3">
      <c r="A2721">
        <v>2720</v>
      </c>
      <c r="B2721" t="s">
        <v>28</v>
      </c>
      <c r="C2721" t="s">
        <v>33</v>
      </c>
      <c r="D2721" t="s">
        <v>22</v>
      </c>
      <c r="E2721" t="s">
        <v>23</v>
      </c>
      <c r="F2721" t="s">
        <v>5</v>
      </c>
      <c r="H2721" t="s">
        <v>24</v>
      </c>
      <c r="I2721">
        <v>1252918</v>
      </c>
      <c r="J2721">
        <v>1254288</v>
      </c>
      <c r="K2721" t="s">
        <v>25</v>
      </c>
      <c r="L2721" t="s">
        <v>3065</v>
      </c>
      <c r="O2721" t="s">
        <v>48</v>
      </c>
      <c r="R2721" t="s">
        <v>3064</v>
      </c>
      <c r="S2721">
        <v>1371</v>
      </c>
      <c r="T2721">
        <v>456</v>
      </c>
    </row>
    <row r="2722" spans="1:20" x14ac:dyDescent="0.3">
      <c r="A2722">
        <v>2721</v>
      </c>
      <c r="B2722" t="s">
        <v>20</v>
      </c>
      <c r="C2722" t="s">
        <v>31</v>
      </c>
      <c r="D2722" t="s">
        <v>22</v>
      </c>
      <c r="E2722" t="s">
        <v>23</v>
      </c>
      <c r="F2722" t="s">
        <v>5</v>
      </c>
      <c r="H2722" t="s">
        <v>24</v>
      </c>
      <c r="I2722">
        <v>1254745</v>
      </c>
      <c r="J2722">
        <v>1254960</v>
      </c>
      <c r="K2722" t="s">
        <v>42</v>
      </c>
      <c r="R2722" t="s">
        <v>3066</v>
      </c>
      <c r="S2722">
        <v>216</v>
      </c>
    </row>
    <row r="2723" spans="1:20" x14ac:dyDescent="0.3">
      <c r="A2723">
        <v>2722</v>
      </c>
      <c r="B2723" t="s">
        <v>28</v>
      </c>
      <c r="C2723" t="s">
        <v>33</v>
      </c>
      <c r="D2723" t="s">
        <v>22</v>
      </c>
      <c r="E2723" t="s">
        <v>23</v>
      </c>
      <c r="F2723" t="s">
        <v>5</v>
      </c>
      <c r="H2723" t="s">
        <v>24</v>
      </c>
      <c r="I2723">
        <v>1254745</v>
      </c>
      <c r="J2723">
        <v>1254960</v>
      </c>
      <c r="K2723" t="s">
        <v>42</v>
      </c>
      <c r="L2723" t="s">
        <v>3067</v>
      </c>
      <c r="O2723" t="s">
        <v>38</v>
      </c>
      <c r="R2723" t="s">
        <v>3066</v>
      </c>
      <c r="S2723">
        <v>216</v>
      </c>
      <c r="T2723">
        <v>71</v>
      </c>
    </row>
    <row r="2724" spans="1:20" x14ac:dyDescent="0.3">
      <c r="A2724">
        <v>2723</v>
      </c>
      <c r="B2724" t="s">
        <v>20</v>
      </c>
      <c r="C2724" t="s">
        <v>31</v>
      </c>
      <c r="D2724" t="s">
        <v>22</v>
      </c>
      <c r="E2724" t="s">
        <v>23</v>
      </c>
      <c r="F2724" t="s">
        <v>5</v>
      </c>
      <c r="H2724" t="s">
        <v>24</v>
      </c>
      <c r="I2724">
        <v>1255014</v>
      </c>
      <c r="J2724">
        <v>1255367</v>
      </c>
      <c r="K2724" t="s">
        <v>42</v>
      </c>
      <c r="R2724" t="s">
        <v>3068</v>
      </c>
      <c r="S2724">
        <v>354</v>
      </c>
    </row>
    <row r="2725" spans="1:20" x14ac:dyDescent="0.3">
      <c r="A2725">
        <v>2724</v>
      </c>
      <c r="B2725" t="s">
        <v>28</v>
      </c>
      <c r="C2725" t="s">
        <v>33</v>
      </c>
      <c r="D2725" t="s">
        <v>22</v>
      </c>
      <c r="E2725" t="s">
        <v>23</v>
      </c>
      <c r="F2725" t="s">
        <v>5</v>
      </c>
      <c r="H2725" t="s">
        <v>24</v>
      </c>
      <c r="I2725">
        <v>1255014</v>
      </c>
      <c r="J2725">
        <v>1255367</v>
      </c>
      <c r="K2725" t="s">
        <v>42</v>
      </c>
      <c r="L2725" t="s">
        <v>3069</v>
      </c>
      <c r="O2725" t="s">
        <v>38</v>
      </c>
      <c r="R2725" t="s">
        <v>3068</v>
      </c>
      <c r="S2725">
        <v>354</v>
      </c>
      <c r="T2725">
        <v>117</v>
      </c>
    </row>
    <row r="2726" spans="1:20" x14ac:dyDescent="0.3">
      <c r="A2726">
        <v>2725</v>
      </c>
      <c r="B2726" t="s">
        <v>20</v>
      </c>
      <c r="C2726" t="s">
        <v>31</v>
      </c>
      <c r="D2726" t="s">
        <v>22</v>
      </c>
      <c r="E2726" t="s">
        <v>23</v>
      </c>
      <c r="F2726" t="s">
        <v>5</v>
      </c>
      <c r="H2726" t="s">
        <v>24</v>
      </c>
      <c r="I2726">
        <v>1255514</v>
      </c>
      <c r="J2726">
        <v>1255702</v>
      </c>
      <c r="K2726" t="s">
        <v>25</v>
      </c>
      <c r="R2726" t="s">
        <v>3070</v>
      </c>
      <c r="S2726">
        <v>189</v>
      </c>
    </row>
    <row r="2727" spans="1:20" x14ac:dyDescent="0.3">
      <c r="A2727">
        <v>2726</v>
      </c>
      <c r="B2727" t="s">
        <v>28</v>
      </c>
      <c r="C2727" t="s">
        <v>33</v>
      </c>
      <c r="D2727" t="s">
        <v>22</v>
      </c>
      <c r="E2727" t="s">
        <v>23</v>
      </c>
      <c r="F2727" t="s">
        <v>5</v>
      </c>
      <c r="H2727" t="s">
        <v>24</v>
      </c>
      <c r="I2727">
        <v>1255514</v>
      </c>
      <c r="J2727">
        <v>1255702</v>
      </c>
      <c r="K2727" t="s">
        <v>25</v>
      </c>
      <c r="L2727" t="s">
        <v>3071</v>
      </c>
      <c r="O2727" t="s">
        <v>38</v>
      </c>
      <c r="R2727" t="s">
        <v>3070</v>
      </c>
      <c r="S2727">
        <v>189</v>
      </c>
      <c r="T2727">
        <v>62</v>
      </c>
    </row>
    <row r="2728" spans="1:20" x14ac:dyDescent="0.3">
      <c r="A2728">
        <v>2727</v>
      </c>
      <c r="B2728" t="s">
        <v>20</v>
      </c>
      <c r="C2728" t="s">
        <v>31</v>
      </c>
      <c r="D2728" t="s">
        <v>22</v>
      </c>
      <c r="E2728" t="s">
        <v>23</v>
      </c>
      <c r="F2728" t="s">
        <v>5</v>
      </c>
      <c r="H2728" t="s">
        <v>24</v>
      </c>
      <c r="I2728">
        <v>1255824</v>
      </c>
      <c r="J2728">
        <v>1256864</v>
      </c>
      <c r="K2728" t="s">
        <v>25</v>
      </c>
      <c r="R2728" t="s">
        <v>3072</v>
      </c>
      <c r="S2728">
        <v>1041</v>
      </c>
    </row>
    <row r="2729" spans="1:20" x14ac:dyDescent="0.3">
      <c r="A2729">
        <v>2728</v>
      </c>
      <c r="B2729" t="s">
        <v>28</v>
      </c>
      <c r="C2729" t="s">
        <v>33</v>
      </c>
      <c r="D2729" t="s">
        <v>22</v>
      </c>
      <c r="E2729" t="s">
        <v>23</v>
      </c>
      <c r="F2729" t="s">
        <v>5</v>
      </c>
      <c r="H2729" t="s">
        <v>24</v>
      </c>
      <c r="I2729">
        <v>1255824</v>
      </c>
      <c r="J2729">
        <v>1256864</v>
      </c>
      <c r="K2729" t="s">
        <v>25</v>
      </c>
      <c r="L2729" t="s">
        <v>3073</v>
      </c>
      <c r="O2729" t="s">
        <v>41</v>
      </c>
      <c r="R2729" t="s">
        <v>3072</v>
      </c>
      <c r="S2729">
        <v>1041</v>
      </c>
      <c r="T2729">
        <v>346</v>
      </c>
    </row>
    <row r="2730" spans="1:20" x14ac:dyDescent="0.3">
      <c r="A2730">
        <v>2729</v>
      </c>
      <c r="B2730" t="s">
        <v>20</v>
      </c>
      <c r="C2730" t="s">
        <v>31</v>
      </c>
      <c r="D2730" t="s">
        <v>22</v>
      </c>
      <c r="E2730" t="s">
        <v>23</v>
      </c>
      <c r="F2730" t="s">
        <v>5</v>
      </c>
      <c r="H2730" t="s">
        <v>24</v>
      </c>
      <c r="I2730">
        <v>1257408</v>
      </c>
      <c r="J2730">
        <v>1258430</v>
      </c>
      <c r="K2730" t="s">
        <v>42</v>
      </c>
      <c r="R2730" t="s">
        <v>3074</v>
      </c>
      <c r="S2730">
        <v>1023</v>
      </c>
    </row>
    <row r="2731" spans="1:20" x14ac:dyDescent="0.3">
      <c r="A2731">
        <v>2730</v>
      </c>
      <c r="B2731" t="s">
        <v>28</v>
      </c>
      <c r="C2731" t="s">
        <v>33</v>
      </c>
      <c r="D2731" t="s">
        <v>22</v>
      </c>
      <c r="E2731" t="s">
        <v>23</v>
      </c>
      <c r="F2731" t="s">
        <v>5</v>
      </c>
      <c r="H2731" t="s">
        <v>24</v>
      </c>
      <c r="I2731">
        <v>1257408</v>
      </c>
      <c r="J2731">
        <v>1258430</v>
      </c>
      <c r="K2731" t="s">
        <v>42</v>
      </c>
      <c r="L2731" t="s">
        <v>3075</v>
      </c>
      <c r="O2731" t="s">
        <v>41</v>
      </c>
      <c r="R2731" t="s">
        <v>3074</v>
      </c>
      <c r="S2731">
        <v>1023</v>
      </c>
      <c r="T2731">
        <v>340</v>
      </c>
    </row>
    <row r="2732" spans="1:20" x14ac:dyDescent="0.3">
      <c r="A2732">
        <v>2731</v>
      </c>
      <c r="B2732" t="s">
        <v>20</v>
      </c>
      <c r="C2732" t="s">
        <v>31</v>
      </c>
      <c r="D2732" t="s">
        <v>22</v>
      </c>
      <c r="E2732" t="s">
        <v>23</v>
      </c>
      <c r="F2732" t="s">
        <v>5</v>
      </c>
      <c r="H2732" t="s">
        <v>24</v>
      </c>
      <c r="I2732">
        <v>1258692</v>
      </c>
      <c r="J2732">
        <v>1260077</v>
      </c>
      <c r="K2732" t="s">
        <v>42</v>
      </c>
      <c r="R2732" t="s">
        <v>3076</v>
      </c>
      <c r="S2732">
        <v>1386</v>
      </c>
    </row>
    <row r="2733" spans="1:20" x14ac:dyDescent="0.3">
      <c r="A2733">
        <v>2732</v>
      </c>
      <c r="B2733" t="s">
        <v>28</v>
      </c>
      <c r="C2733" t="s">
        <v>33</v>
      </c>
      <c r="D2733" t="s">
        <v>22</v>
      </c>
      <c r="E2733" t="s">
        <v>23</v>
      </c>
      <c r="F2733" t="s">
        <v>5</v>
      </c>
      <c r="H2733" t="s">
        <v>24</v>
      </c>
      <c r="I2733">
        <v>1258692</v>
      </c>
      <c r="J2733">
        <v>1260077</v>
      </c>
      <c r="K2733" t="s">
        <v>42</v>
      </c>
      <c r="L2733" t="s">
        <v>3077</v>
      </c>
      <c r="O2733" t="s">
        <v>41</v>
      </c>
      <c r="R2733" t="s">
        <v>3076</v>
      </c>
      <c r="S2733">
        <v>1386</v>
      </c>
      <c r="T2733">
        <v>461</v>
      </c>
    </row>
    <row r="2734" spans="1:20" x14ac:dyDescent="0.3">
      <c r="A2734">
        <v>2733</v>
      </c>
      <c r="B2734" t="s">
        <v>20</v>
      </c>
      <c r="C2734" t="s">
        <v>31</v>
      </c>
      <c r="D2734" t="s">
        <v>22</v>
      </c>
      <c r="E2734" t="s">
        <v>23</v>
      </c>
      <c r="F2734" t="s">
        <v>5</v>
      </c>
      <c r="H2734" t="s">
        <v>24</v>
      </c>
      <c r="I2734">
        <v>1260305</v>
      </c>
      <c r="J2734">
        <v>1260523</v>
      </c>
      <c r="K2734" t="s">
        <v>25</v>
      </c>
      <c r="R2734" t="s">
        <v>3078</v>
      </c>
      <c r="S2734">
        <v>219</v>
      </c>
    </row>
    <row r="2735" spans="1:20" x14ac:dyDescent="0.3">
      <c r="A2735">
        <v>2734</v>
      </c>
      <c r="B2735" t="s">
        <v>28</v>
      </c>
      <c r="C2735" t="s">
        <v>33</v>
      </c>
      <c r="D2735" t="s">
        <v>22</v>
      </c>
      <c r="E2735" t="s">
        <v>23</v>
      </c>
      <c r="F2735" t="s">
        <v>5</v>
      </c>
      <c r="H2735" t="s">
        <v>24</v>
      </c>
      <c r="I2735">
        <v>1260305</v>
      </c>
      <c r="J2735">
        <v>1260523</v>
      </c>
      <c r="K2735" t="s">
        <v>25</v>
      </c>
      <c r="L2735" t="s">
        <v>3079</v>
      </c>
      <c r="O2735" t="s">
        <v>38</v>
      </c>
      <c r="R2735" t="s">
        <v>3078</v>
      </c>
      <c r="S2735">
        <v>219</v>
      </c>
      <c r="T2735">
        <v>72</v>
      </c>
    </row>
    <row r="2736" spans="1:20" x14ac:dyDescent="0.3">
      <c r="A2736">
        <v>2735</v>
      </c>
      <c r="B2736" t="s">
        <v>20</v>
      </c>
      <c r="C2736" t="s">
        <v>31</v>
      </c>
      <c r="D2736" t="s">
        <v>22</v>
      </c>
      <c r="E2736" t="s">
        <v>23</v>
      </c>
      <c r="F2736" t="s">
        <v>5</v>
      </c>
      <c r="H2736" t="s">
        <v>24</v>
      </c>
      <c r="I2736">
        <v>1260581</v>
      </c>
      <c r="J2736">
        <v>1261966</v>
      </c>
      <c r="K2736" t="s">
        <v>25</v>
      </c>
      <c r="R2736" t="s">
        <v>3080</v>
      </c>
      <c r="S2736">
        <v>1386</v>
      </c>
    </row>
    <row r="2737" spans="1:20" x14ac:dyDescent="0.3">
      <c r="A2737">
        <v>2736</v>
      </c>
      <c r="B2737" t="s">
        <v>28</v>
      </c>
      <c r="C2737" t="s">
        <v>33</v>
      </c>
      <c r="D2737" t="s">
        <v>22</v>
      </c>
      <c r="E2737" t="s">
        <v>23</v>
      </c>
      <c r="F2737" t="s">
        <v>5</v>
      </c>
      <c r="H2737" t="s">
        <v>24</v>
      </c>
      <c r="I2737">
        <v>1260581</v>
      </c>
      <c r="J2737">
        <v>1261966</v>
      </c>
      <c r="K2737" t="s">
        <v>25</v>
      </c>
      <c r="L2737" t="s">
        <v>3081</v>
      </c>
      <c r="O2737" t="s">
        <v>41</v>
      </c>
      <c r="R2737" t="s">
        <v>3080</v>
      </c>
      <c r="S2737">
        <v>1386</v>
      </c>
      <c r="T2737">
        <v>461</v>
      </c>
    </row>
    <row r="2738" spans="1:20" x14ac:dyDescent="0.3">
      <c r="A2738">
        <v>2737</v>
      </c>
      <c r="B2738" t="s">
        <v>20</v>
      </c>
      <c r="C2738" t="s">
        <v>31</v>
      </c>
      <c r="D2738" t="s">
        <v>22</v>
      </c>
      <c r="E2738" t="s">
        <v>23</v>
      </c>
      <c r="F2738" t="s">
        <v>5</v>
      </c>
      <c r="H2738" t="s">
        <v>24</v>
      </c>
      <c r="I2738">
        <v>1262169</v>
      </c>
      <c r="J2738">
        <v>1262831</v>
      </c>
      <c r="K2738" t="s">
        <v>25</v>
      </c>
      <c r="R2738" t="s">
        <v>3082</v>
      </c>
      <c r="S2738">
        <v>663</v>
      </c>
    </row>
    <row r="2739" spans="1:20" x14ac:dyDescent="0.3">
      <c r="A2739">
        <v>2738</v>
      </c>
      <c r="B2739" t="s">
        <v>28</v>
      </c>
      <c r="C2739" t="s">
        <v>33</v>
      </c>
      <c r="D2739" t="s">
        <v>22</v>
      </c>
      <c r="E2739" t="s">
        <v>23</v>
      </c>
      <c r="F2739" t="s">
        <v>5</v>
      </c>
      <c r="H2739" t="s">
        <v>24</v>
      </c>
      <c r="I2739">
        <v>1262169</v>
      </c>
      <c r="J2739">
        <v>1262831</v>
      </c>
      <c r="K2739" t="s">
        <v>25</v>
      </c>
      <c r="L2739" t="s">
        <v>3083</v>
      </c>
      <c r="O2739" t="s">
        <v>38</v>
      </c>
      <c r="R2739" t="s">
        <v>3082</v>
      </c>
      <c r="S2739">
        <v>663</v>
      </c>
      <c r="T2739">
        <v>220</v>
      </c>
    </row>
    <row r="2740" spans="1:20" x14ac:dyDescent="0.3">
      <c r="A2740">
        <v>2739</v>
      </c>
      <c r="B2740" t="s">
        <v>20</v>
      </c>
      <c r="C2740" t="s">
        <v>31</v>
      </c>
      <c r="D2740" t="s">
        <v>22</v>
      </c>
      <c r="E2740" t="s">
        <v>23</v>
      </c>
      <c r="F2740" t="s">
        <v>5</v>
      </c>
      <c r="H2740" t="s">
        <v>24</v>
      </c>
      <c r="I2740">
        <v>1262837</v>
      </c>
      <c r="J2740">
        <v>1263310</v>
      </c>
      <c r="K2740" t="s">
        <v>42</v>
      </c>
      <c r="R2740" t="s">
        <v>3084</v>
      </c>
      <c r="S2740">
        <v>474</v>
      </c>
    </row>
    <row r="2741" spans="1:20" x14ac:dyDescent="0.3">
      <c r="A2741">
        <v>2740</v>
      </c>
      <c r="B2741" t="s">
        <v>28</v>
      </c>
      <c r="C2741" t="s">
        <v>33</v>
      </c>
      <c r="D2741" t="s">
        <v>22</v>
      </c>
      <c r="E2741" t="s">
        <v>23</v>
      </c>
      <c r="F2741" t="s">
        <v>5</v>
      </c>
      <c r="H2741" t="s">
        <v>24</v>
      </c>
      <c r="I2741">
        <v>1262837</v>
      </c>
      <c r="J2741">
        <v>1263310</v>
      </c>
      <c r="K2741" t="s">
        <v>42</v>
      </c>
      <c r="L2741" t="s">
        <v>3085</v>
      </c>
      <c r="O2741" t="s">
        <v>41</v>
      </c>
      <c r="R2741" t="s">
        <v>3084</v>
      </c>
      <c r="S2741">
        <v>474</v>
      </c>
      <c r="T2741">
        <v>157</v>
      </c>
    </row>
    <row r="2742" spans="1:20" x14ac:dyDescent="0.3">
      <c r="A2742">
        <v>2741</v>
      </c>
      <c r="B2742" t="s">
        <v>20</v>
      </c>
      <c r="C2742" t="s">
        <v>31</v>
      </c>
      <c r="D2742" t="s">
        <v>22</v>
      </c>
      <c r="E2742" t="s">
        <v>23</v>
      </c>
      <c r="F2742" t="s">
        <v>5</v>
      </c>
      <c r="H2742" t="s">
        <v>24</v>
      </c>
      <c r="I2742">
        <v>1263375</v>
      </c>
      <c r="J2742">
        <v>1263785</v>
      </c>
      <c r="K2742" t="s">
        <v>42</v>
      </c>
      <c r="R2742" t="s">
        <v>3086</v>
      </c>
      <c r="S2742">
        <v>411</v>
      </c>
    </row>
    <row r="2743" spans="1:20" x14ac:dyDescent="0.3">
      <c r="A2743">
        <v>2742</v>
      </c>
      <c r="B2743" t="s">
        <v>28</v>
      </c>
      <c r="C2743" t="s">
        <v>33</v>
      </c>
      <c r="D2743" t="s">
        <v>22</v>
      </c>
      <c r="E2743" t="s">
        <v>23</v>
      </c>
      <c r="F2743" t="s">
        <v>5</v>
      </c>
      <c r="H2743" t="s">
        <v>24</v>
      </c>
      <c r="I2743">
        <v>1263375</v>
      </c>
      <c r="J2743">
        <v>1263785</v>
      </c>
      <c r="K2743" t="s">
        <v>42</v>
      </c>
      <c r="L2743" t="s">
        <v>3087</v>
      </c>
      <c r="O2743" t="s">
        <v>41</v>
      </c>
      <c r="R2743" t="s">
        <v>3086</v>
      </c>
      <c r="S2743">
        <v>411</v>
      </c>
      <c r="T2743">
        <v>136</v>
      </c>
    </row>
    <row r="2744" spans="1:20" x14ac:dyDescent="0.3">
      <c r="A2744">
        <v>2743</v>
      </c>
      <c r="B2744" t="s">
        <v>20</v>
      </c>
      <c r="C2744" t="s">
        <v>31</v>
      </c>
      <c r="D2744" t="s">
        <v>22</v>
      </c>
      <c r="E2744" t="s">
        <v>23</v>
      </c>
      <c r="F2744" t="s">
        <v>5</v>
      </c>
      <c r="H2744" t="s">
        <v>24</v>
      </c>
      <c r="I2744">
        <v>1264079</v>
      </c>
      <c r="J2744">
        <v>1264591</v>
      </c>
      <c r="K2744" t="s">
        <v>25</v>
      </c>
      <c r="R2744" t="s">
        <v>3088</v>
      </c>
      <c r="S2744">
        <v>513</v>
      </c>
    </row>
    <row r="2745" spans="1:20" x14ac:dyDescent="0.3">
      <c r="A2745">
        <v>2744</v>
      </c>
      <c r="B2745" t="s">
        <v>28</v>
      </c>
      <c r="C2745" t="s">
        <v>33</v>
      </c>
      <c r="D2745" t="s">
        <v>22</v>
      </c>
      <c r="E2745" t="s">
        <v>23</v>
      </c>
      <c r="F2745" t="s">
        <v>5</v>
      </c>
      <c r="H2745" t="s">
        <v>24</v>
      </c>
      <c r="I2745">
        <v>1264079</v>
      </c>
      <c r="J2745">
        <v>1264591</v>
      </c>
      <c r="K2745" t="s">
        <v>25</v>
      </c>
      <c r="L2745" t="s">
        <v>3089</v>
      </c>
      <c r="O2745" t="s">
        <v>38</v>
      </c>
      <c r="R2745" t="s">
        <v>3088</v>
      </c>
      <c r="S2745">
        <v>513</v>
      </c>
      <c r="T2745">
        <v>170</v>
      </c>
    </row>
    <row r="2746" spans="1:20" x14ac:dyDescent="0.3">
      <c r="A2746">
        <v>2745</v>
      </c>
      <c r="B2746" t="s">
        <v>20</v>
      </c>
      <c r="C2746" t="s">
        <v>31</v>
      </c>
      <c r="D2746" t="s">
        <v>22</v>
      </c>
      <c r="E2746" t="s">
        <v>23</v>
      </c>
      <c r="F2746" t="s">
        <v>5</v>
      </c>
      <c r="H2746" t="s">
        <v>24</v>
      </c>
      <c r="I2746">
        <v>1265181</v>
      </c>
      <c r="J2746">
        <v>1265600</v>
      </c>
      <c r="K2746" t="s">
        <v>42</v>
      </c>
      <c r="R2746" t="s">
        <v>3090</v>
      </c>
      <c r="S2746">
        <v>420</v>
      </c>
    </row>
    <row r="2747" spans="1:20" x14ac:dyDescent="0.3">
      <c r="A2747">
        <v>2746</v>
      </c>
      <c r="B2747" t="s">
        <v>28</v>
      </c>
      <c r="C2747" t="s">
        <v>33</v>
      </c>
      <c r="D2747" t="s">
        <v>22</v>
      </c>
      <c r="E2747" t="s">
        <v>23</v>
      </c>
      <c r="F2747" t="s">
        <v>5</v>
      </c>
      <c r="H2747" t="s">
        <v>24</v>
      </c>
      <c r="I2747">
        <v>1265181</v>
      </c>
      <c r="J2747">
        <v>1265600</v>
      </c>
      <c r="K2747" t="s">
        <v>42</v>
      </c>
      <c r="L2747" t="s">
        <v>3091</v>
      </c>
      <c r="O2747" t="s">
        <v>1160</v>
      </c>
      <c r="R2747" t="s">
        <v>3090</v>
      </c>
      <c r="S2747">
        <v>420</v>
      </c>
      <c r="T2747">
        <v>139</v>
      </c>
    </row>
    <row r="2748" spans="1:20" x14ac:dyDescent="0.3">
      <c r="A2748">
        <v>2747</v>
      </c>
      <c r="B2748" t="s">
        <v>20</v>
      </c>
      <c r="C2748" t="s">
        <v>31</v>
      </c>
      <c r="D2748" t="s">
        <v>22</v>
      </c>
      <c r="E2748" t="s">
        <v>23</v>
      </c>
      <c r="F2748" t="s">
        <v>5</v>
      </c>
      <c r="H2748" t="s">
        <v>24</v>
      </c>
      <c r="I2748">
        <v>1265600</v>
      </c>
      <c r="J2748">
        <v>1267201</v>
      </c>
      <c r="K2748" t="s">
        <v>42</v>
      </c>
      <c r="R2748" t="s">
        <v>3092</v>
      </c>
      <c r="S2748">
        <v>1602</v>
      </c>
    </row>
    <row r="2749" spans="1:20" x14ac:dyDescent="0.3">
      <c r="A2749">
        <v>2748</v>
      </c>
      <c r="B2749" t="s">
        <v>28</v>
      </c>
      <c r="C2749" t="s">
        <v>33</v>
      </c>
      <c r="D2749" t="s">
        <v>22</v>
      </c>
      <c r="E2749" t="s">
        <v>23</v>
      </c>
      <c r="F2749" t="s">
        <v>5</v>
      </c>
      <c r="H2749" t="s">
        <v>24</v>
      </c>
      <c r="I2749">
        <v>1265600</v>
      </c>
      <c r="J2749">
        <v>1267201</v>
      </c>
      <c r="K2749" t="s">
        <v>42</v>
      </c>
      <c r="L2749" t="s">
        <v>3093</v>
      </c>
      <c r="O2749" t="s">
        <v>3094</v>
      </c>
      <c r="R2749" t="s">
        <v>3092</v>
      </c>
      <c r="S2749">
        <v>1602</v>
      </c>
      <c r="T2749">
        <v>533</v>
      </c>
    </row>
    <row r="2750" spans="1:20" x14ac:dyDescent="0.3">
      <c r="A2750">
        <v>2749</v>
      </c>
      <c r="B2750" t="s">
        <v>20</v>
      </c>
      <c r="C2750" t="s">
        <v>31</v>
      </c>
      <c r="D2750" t="s">
        <v>22</v>
      </c>
      <c r="E2750" t="s">
        <v>23</v>
      </c>
      <c r="F2750" t="s">
        <v>5</v>
      </c>
      <c r="H2750" t="s">
        <v>24</v>
      </c>
      <c r="I2750">
        <v>1267346</v>
      </c>
      <c r="J2750">
        <v>1268590</v>
      </c>
      <c r="K2750" t="s">
        <v>42</v>
      </c>
      <c r="R2750" t="s">
        <v>3095</v>
      </c>
      <c r="S2750">
        <v>1245</v>
      </c>
    </row>
    <row r="2751" spans="1:20" x14ac:dyDescent="0.3">
      <c r="A2751">
        <v>2750</v>
      </c>
      <c r="B2751" t="s">
        <v>28</v>
      </c>
      <c r="C2751" t="s">
        <v>33</v>
      </c>
      <c r="D2751" t="s">
        <v>22</v>
      </c>
      <c r="E2751" t="s">
        <v>23</v>
      </c>
      <c r="F2751" t="s">
        <v>5</v>
      </c>
      <c r="H2751" t="s">
        <v>24</v>
      </c>
      <c r="I2751">
        <v>1267346</v>
      </c>
      <c r="J2751">
        <v>1268590</v>
      </c>
      <c r="K2751" t="s">
        <v>42</v>
      </c>
      <c r="L2751" t="s">
        <v>3096</v>
      </c>
      <c r="O2751" t="s">
        <v>3097</v>
      </c>
      <c r="R2751" t="s">
        <v>3095</v>
      </c>
      <c r="S2751">
        <v>1245</v>
      </c>
      <c r="T2751">
        <v>414</v>
      </c>
    </row>
    <row r="2752" spans="1:20" x14ac:dyDescent="0.3">
      <c r="A2752">
        <v>2751</v>
      </c>
      <c r="B2752" t="s">
        <v>20</v>
      </c>
      <c r="C2752" t="s">
        <v>31</v>
      </c>
      <c r="D2752" t="s">
        <v>22</v>
      </c>
      <c r="E2752" t="s">
        <v>23</v>
      </c>
      <c r="F2752" t="s">
        <v>5</v>
      </c>
      <c r="H2752" t="s">
        <v>24</v>
      </c>
      <c r="I2752">
        <v>1268626</v>
      </c>
      <c r="J2752">
        <v>1269570</v>
      </c>
      <c r="K2752" t="s">
        <v>42</v>
      </c>
      <c r="R2752" t="s">
        <v>3098</v>
      </c>
      <c r="S2752">
        <v>945</v>
      </c>
    </row>
    <row r="2753" spans="1:20" x14ac:dyDescent="0.3">
      <c r="A2753">
        <v>2752</v>
      </c>
      <c r="B2753" t="s">
        <v>28</v>
      </c>
      <c r="C2753" t="s">
        <v>33</v>
      </c>
      <c r="D2753" t="s">
        <v>22</v>
      </c>
      <c r="E2753" t="s">
        <v>23</v>
      </c>
      <c r="F2753" t="s">
        <v>5</v>
      </c>
      <c r="H2753" t="s">
        <v>24</v>
      </c>
      <c r="I2753">
        <v>1268626</v>
      </c>
      <c r="J2753">
        <v>1269570</v>
      </c>
      <c r="K2753" t="s">
        <v>42</v>
      </c>
      <c r="L2753" t="s">
        <v>3099</v>
      </c>
      <c r="O2753" t="s">
        <v>3100</v>
      </c>
      <c r="R2753" t="s">
        <v>3098</v>
      </c>
      <c r="S2753">
        <v>945</v>
      </c>
      <c r="T2753">
        <v>314</v>
      </c>
    </row>
    <row r="2754" spans="1:20" x14ac:dyDescent="0.3">
      <c r="A2754">
        <v>2753</v>
      </c>
      <c r="B2754" t="s">
        <v>20</v>
      </c>
      <c r="C2754" t="s">
        <v>31</v>
      </c>
      <c r="D2754" t="s">
        <v>22</v>
      </c>
      <c r="E2754" t="s">
        <v>23</v>
      </c>
      <c r="F2754" t="s">
        <v>5</v>
      </c>
      <c r="H2754" t="s">
        <v>24</v>
      </c>
      <c r="I2754">
        <v>1269606</v>
      </c>
      <c r="J2754">
        <v>1270469</v>
      </c>
      <c r="K2754" t="s">
        <v>42</v>
      </c>
      <c r="R2754" t="s">
        <v>3101</v>
      </c>
      <c r="S2754">
        <v>864</v>
      </c>
    </row>
    <row r="2755" spans="1:20" x14ac:dyDescent="0.3">
      <c r="A2755">
        <v>2754</v>
      </c>
      <c r="B2755" t="s">
        <v>28</v>
      </c>
      <c r="C2755" t="s">
        <v>33</v>
      </c>
      <c r="D2755" t="s">
        <v>22</v>
      </c>
      <c r="E2755" t="s">
        <v>23</v>
      </c>
      <c r="F2755" t="s">
        <v>5</v>
      </c>
      <c r="H2755" t="s">
        <v>24</v>
      </c>
      <c r="I2755">
        <v>1269606</v>
      </c>
      <c r="J2755">
        <v>1270469</v>
      </c>
      <c r="K2755" t="s">
        <v>42</v>
      </c>
      <c r="L2755" t="s">
        <v>3102</v>
      </c>
      <c r="O2755" t="s">
        <v>3103</v>
      </c>
      <c r="R2755" t="s">
        <v>3101</v>
      </c>
      <c r="S2755">
        <v>864</v>
      </c>
      <c r="T2755">
        <v>287</v>
      </c>
    </row>
    <row r="2756" spans="1:20" x14ac:dyDescent="0.3">
      <c r="A2756">
        <v>2755</v>
      </c>
      <c r="B2756" t="s">
        <v>20</v>
      </c>
      <c r="C2756" t="s">
        <v>31</v>
      </c>
      <c r="D2756" t="s">
        <v>22</v>
      </c>
      <c r="E2756" t="s">
        <v>23</v>
      </c>
      <c r="F2756" t="s">
        <v>5</v>
      </c>
      <c r="H2756" t="s">
        <v>24</v>
      </c>
      <c r="I2756">
        <v>1270786</v>
      </c>
      <c r="J2756">
        <v>1271739</v>
      </c>
      <c r="K2756" t="s">
        <v>25</v>
      </c>
      <c r="R2756" t="s">
        <v>3104</v>
      </c>
      <c r="S2756">
        <v>954</v>
      </c>
    </row>
    <row r="2757" spans="1:20" x14ac:dyDescent="0.3">
      <c r="A2757">
        <v>2756</v>
      </c>
      <c r="B2757" t="s">
        <v>28</v>
      </c>
      <c r="C2757" t="s">
        <v>33</v>
      </c>
      <c r="D2757" t="s">
        <v>22</v>
      </c>
      <c r="E2757" t="s">
        <v>23</v>
      </c>
      <c r="F2757" t="s">
        <v>5</v>
      </c>
      <c r="H2757" t="s">
        <v>24</v>
      </c>
      <c r="I2757">
        <v>1270786</v>
      </c>
      <c r="J2757">
        <v>1271739</v>
      </c>
      <c r="K2757" t="s">
        <v>25</v>
      </c>
      <c r="L2757" t="s">
        <v>3105</v>
      </c>
      <c r="O2757" t="s">
        <v>358</v>
      </c>
      <c r="R2757" t="s">
        <v>3104</v>
      </c>
      <c r="S2757">
        <v>954</v>
      </c>
      <c r="T2757">
        <v>317</v>
      </c>
    </row>
    <row r="2758" spans="1:20" x14ac:dyDescent="0.3">
      <c r="A2758">
        <v>2757</v>
      </c>
      <c r="B2758" t="s">
        <v>20</v>
      </c>
      <c r="C2758" t="s">
        <v>31</v>
      </c>
      <c r="D2758" t="s">
        <v>22</v>
      </c>
      <c r="E2758" t="s">
        <v>23</v>
      </c>
      <c r="F2758" t="s">
        <v>5</v>
      </c>
      <c r="H2758" t="s">
        <v>24</v>
      </c>
      <c r="I2758">
        <v>1271913</v>
      </c>
      <c r="J2758">
        <v>1273316</v>
      </c>
      <c r="K2758" t="s">
        <v>25</v>
      </c>
      <c r="R2758" t="s">
        <v>3106</v>
      </c>
      <c r="S2758">
        <v>1404</v>
      </c>
    </row>
    <row r="2759" spans="1:20" x14ac:dyDescent="0.3">
      <c r="A2759">
        <v>2758</v>
      </c>
      <c r="B2759" t="s">
        <v>28</v>
      </c>
      <c r="C2759" t="s">
        <v>33</v>
      </c>
      <c r="D2759" t="s">
        <v>22</v>
      </c>
      <c r="E2759" t="s">
        <v>23</v>
      </c>
      <c r="F2759" t="s">
        <v>5</v>
      </c>
      <c r="H2759" t="s">
        <v>24</v>
      </c>
      <c r="I2759">
        <v>1271913</v>
      </c>
      <c r="J2759">
        <v>1273316</v>
      </c>
      <c r="K2759" t="s">
        <v>25</v>
      </c>
      <c r="L2759" t="s">
        <v>3107</v>
      </c>
      <c r="O2759" t="s">
        <v>48</v>
      </c>
      <c r="R2759" t="s">
        <v>3106</v>
      </c>
      <c r="S2759">
        <v>1404</v>
      </c>
      <c r="T2759">
        <v>467</v>
      </c>
    </row>
    <row r="2760" spans="1:20" x14ac:dyDescent="0.3">
      <c r="A2760">
        <v>2759</v>
      </c>
      <c r="B2760" t="s">
        <v>20</v>
      </c>
      <c r="C2760" t="s">
        <v>31</v>
      </c>
      <c r="D2760" t="s">
        <v>22</v>
      </c>
      <c r="E2760" t="s">
        <v>23</v>
      </c>
      <c r="F2760" t="s">
        <v>5</v>
      </c>
      <c r="H2760" t="s">
        <v>24</v>
      </c>
      <c r="I2760">
        <v>1273306</v>
      </c>
      <c r="J2760">
        <v>1274058</v>
      </c>
      <c r="K2760" t="s">
        <v>25</v>
      </c>
      <c r="P2760" t="s">
        <v>3108</v>
      </c>
      <c r="R2760" t="s">
        <v>3109</v>
      </c>
      <c r="S2760">
        <v>753</v>
      </c>
    </row>
    <row r="2761" spans="1:20" x14ac:dyDescent="0.3">
      <c r="A2761">
        <v>2760</v>
      </c>
      <c r="B2761" t="s">
        <v>28</v>
      </c>
      <c r="C2761" t="s">
        <v>33</v>
      </c>
      <c r="D2761" t="s">
        <v>22</v>
      </c>
      <c r="E2761" t="s">
        <v>23</v>
      </c>
      <c r="F2761" t="s">
        <v>5</v>
      </c>
      <c r="H2761" t="s">
        <v>24</v>
      </c>
      <c r="I2761">
        <v>1273306</v>
      </c>
      <c r="J2761">
        <v>1274058</v>
      </c>
      <c r="K2761" t="s">
        <v>25</v>
      </c>
      <c r="L2761" t="s">
        <v>3110</v>
      </c>
      <c r="O2761" t="s">
        <v>3111</v>
      </c>
      <c r="P2761" t="s">
        <v>3108</v>
      </c>
      <c r="R2761" t="s">
        <v>3109</v>
      </c>
      <c r="S2761">
        <v>753</v>
      </c>
      <c r="T2761">
        <v>250</v>
      </c>
    </row>
    <row r="2762" spans="1:20" x14ac:dyDescent="0.3">
      <c r="A2762">
        <v>2761</v>
      </c>
      <c r="B2762" t="s">
        <v>20</v>
      </c>
      <c r="C2762" t="s">
        <v>31</v>
      </c>
      <c r="D2762" t="s">
        <v>22</v>
      </c>
      <c r="E2762" t="s">
        <v>23</v>
      </c>
      <c r="F2762" t="s">
        <v>5</v>
      </c>
      <c r="H2762" t="s">
        <v>24</v>
      </c>
      <c r="I2762">
        <v>1274205</v>
      </c>
      <c r="J2762">
        <v>1276478</v>
      </c>
      <c r="K2762" t="s">
        <v>25</v>
      </c>
      <c r="R2762" t="s">
        <v>3112</v>
      </c>
      <c r="S2762">
        <v>2274</v>
      </c>
    </row>
    <row r="2763" spans="1:20" x14ac:dyDescent="0.3">
      <c r="A2763">
        <v>2762</v>
      </c>
      <c r="B2763" t="s">
        <v>28</v>
      </c>
      <c r="C2763" t="s">
        <v>33</v>
      </c>
      <c r="D2763" t="s">
        <v>22</v>
      </c>
      <c r="E2763" t="s">
        <v>23</v>
      </c>
      <c r="F2763" t="s">
        <v>5</v>
      </c>
      <c r="H2763" t="s">
        <v>24</v>
      </c>
      <c r="I2763">
        <v>1274205</v>
      </c>
      <c r="J2763">
        <v>1276478</v>
      </c>
      <c r="K2763" t="s">
        <v>25</v>
      </c>
      <c r="L2763" t="s">
        <v>3113</v>
      </c>
      <c r="O2763" t="s">
        <v>440</v>
      </c>
      <c r="R2763" t="s">
        <v>3112</v>
      </c>
      <c r="S2763">
        <v>2274</v>
      </c>
      <c r="T2763">
        <v>757</v>
      </c>
    </row>
    <row r="2764" spans="1:20" x14ac:dyDescent="0.3">
      <c r="A2764">
        <v>2763</v>
      </c>
      <c r="B2764" t="s">
        <v>20</v>
      </c>
      <c r="C2764" t="s">
        <v>31</v>
      </c>
      <c r="D2764" t="s">
        <v>22</v>
      </c>
      <c r="E2764" t="s">
        <v>23</v>
      </c>
      <c r="F2764" t="s">
        <v>5</v>
      </c>
      <c r="H2764" t="s">
        <v>24</v>
      </c>
      <c r="I2764">
        <v>1276508</v>
      </c>
      <c r="J2764">
        <v>1277371</v>
      </c>
      <c r="K2764" t="s">
        <v>25</v>
      </c>
      <c r="R2764" t="s">
        <v>3114</v>
      </c>
      <c r="S2764">
        <v>864</v>
      </c>
    </row>
    <row r="2765" spans="1:20" x14ac:dyDescent="0.3">
      <c r="A2765">
        <v>2764</v>
      </c>
      <c r="B2765" t="s">
        <v>28</v>
      </c>
      <c r="C2765" t="s">
        <v>33</v>
      </c>
      <c r="D2765" t="s">
        <v>22</v>
      </c>
      <c r="E2765" t="s">
        <v>23</v>
      </c>
      <c r="F2765" t="s">
        <v>5</v>
      </c>
      <c r="H2765" t="s">
        <v>24</v>
      </c>
      <c r="I2765">
        <v>1276508</v>
      </c>
      <c r="J2765">
        <v>1277371</v>
      </c>
      <c r="K2765" t="s">
        <v>25</v>
      </c>
      <c r="L2765" t="s">
        <v>3115</v>
      </c>
      <c r="O2765" t="s">
        <v>3116</v>
      </c>
      <c r="R2765" t="s">
        <v>3114</v>
      </c>
      <c r="S2765">
        <v>864</v>
      </c>
      <c r="T2765">
        <v>287</v>
      </c>
    </row>
    <row r="2766" spans="1:20" x14ac:dyDescent="0.3">
      <c r="A2766">
        <v>2765</v>
      </c>
      <c r="B2766" t="s">
        <v>20</v>
      </c>
      <c r="C2766" t="s">
        <v>31</v>
      </c>
      <c r="D2766" t="s">
        <v>22</v>
      </c>
      <c r="E2766" t="s">
        <v>23</v>
      </c>
      <c r="F2766" t="s">
        <v>5</v>
      </c>
      <c r="H2766" t="s">
        <v>24</v>
      </c>
      <c r="I2766">
        <v>1277371</v>
      </c>
      <c r="J2766">
        <v>1278417</v>
      </c>
      <c r="K2766" t="s">
        <v>25</v>
      </c>
      <c r="R2766" t="s">
        <v>3117</v>
      </c>
      <c r="S2766">
        <v>1047</v>
      </c>
    </row>
    <row r="2767" spans="1:20" x14ac:dyDescent="0.3">
      <c r="A2767">
        <v>2766</v>
      </c>
      <c r="B2767" t="s">
        <v>28</v>
      </c>
      <c r="C2767" t="s">
        <v>33</v>
      </c>
      <c r="D2767" t="s">
        <v>22</v>
      </c>
      <c r="E2767" t="s">
        <v>23</v>
      </c>
      <c r="F2767" t="s">
        <v>5</v>
      </c>
      <c r="H2767" t="s">
        <v>24</v>
      </c>
      <c r="I2767">
        <v>1277371</v>
      </c>
      <c r="J2767">
        <v>1278417</v>
      </c>
      <c r="K2767" t="s">
        <v>25</v>
      </c>
      <c r="L2767" t="s">
        <v>3118</v>
      </c>
      <c r="O2767" t="s">
        <v>2321</v>
      </c>
      <c r="R2767" t="s">
        <v>3117</v>
      </c>
      <c r="S2767">
        <v>1047</v>
      </c>
      <c r="T2767">
        <v>348</v>
      </c>
    </row>
    <row r="2768" spans="1:20" x14ac:dyDescent="0.3">
      <c r="A2768">
        <v>2767</v>
      </c>
      <c r="B2768" t="s">
        <v>20</v>
      </c>
      <c r="C2768" t="s">
        <v>31</v>
      </c>
      <c r="D2768" t="s">
        <v>22</v>
      </c>
      <c r="E2768" t="s">
        <v>23</v>
      </c>
      <c r="F2768" t="s">
        <v>5</v>
      </c>
      <c r="H2768" t="s">
        <v>24</v>
      </c>
      <c r="I2768">
        <v>1278457</v>
      </c>
      <c r="J2768">
        <v>1279194</v>
      </c>
      <c r="K2768" t="s">
        <v>25</v>
      </c>
      <c r="R2768" t="s">
        <v>3119</v>
      </c>
      <c r="S2768">
        <v>738</v>
      </c>
    </row>
    <row r="2769" spans="1:21" x14ac:dyDescent="0.3">
      <c r="A2769">
        <v>2768</v>
      </c>
      <c r="B2769" t="s">
        <v>28</v>
      </c>
      <c r="C2769" t="s">
        <v>33</v>
      </c>
      <c r="D2769" t="s">
        <v>22</v>
      </c>
      <c r="E2769" t="s">
        <v>23</v>
      </c>
      <c r="F2769" t="s">
        <v>5</v>
      </c>
      <c r="H2769" t="s">
        <v>24</v>
      </c>
      <c r="I2769">
        <v>1278457</v>
      </c>
      <c r="J2769">
        <v>1279194</v>
      </c>
      <c r="K2769" t="s">
        <v>25</v>
      </c>
      <c r="L2769" t="s">
        <v>3120</v>
      </c>
      <c r="O2769" t="s">
        <v>3121</v>
      </c>
      <c r="R2769" t="s">
        <v>3119</v>
      </c>
      <c r="S2769">
        <v>738</v>
      </c>
      <c r="T2769">
        <v>245</v>
      </c>
    </row>
    <row r="2770" spans="1:21" x14ac:dyDescent="0.3">
      <c r="A2770">
        <v>2769</v>
      </c>
      <c r="B2770" t="s">
        <v>20</v>
      </c>
      <c r="C2770" t="s">
        <v>31</v>
      </c>
      <c r="D2770" t="s">
        <v>22</v>
      </c>
      <c r="E2770" t="s">
        <v>23</v>
      </c>
      <c r="F2770" t="s">
        <v>5</v>
      </c>
      <c r="H2770" t="s">
        <v>24</v>
      </c>
      <c r="I2770">
        <v>1279424</v>
      </c>
      <c r="J2770">
        <v>1279813</v>
      </c>
      <c r="K2770" t="s">
        <v>42</v>
      </c>
      <c r="R2770" t="s">
        <v>3122</v>
      </c>
      <c r="S2770">
        <v>390</v>
      </c>
    </row>
    <row r="2771" spans="1:21" x14ac:dyDescent="0.3">
      <c r="A2771">
        <v>2770</v>
      </c>
      <c r="B2771" t="s">
        <v>28</v>
      </c>
      <c r="C2771" t="s">
        <v>33</v>
      </c>
      <c r="D2771" t="s">
        <v>22</v>
      </c>
      <c r="E2771" t="s">
        <v>23</v>
      </c>
      <c r="F2771" t="s">
        <v>5</v>
      </c>
      <c r="H2771" t="s">
        <v>24</v>
      </c>
      <c r="I2771">
        <v>1279424</v>
      </c>
      <c r="J2771">
        <v>1279813</v>
      </c>
      <c r="K2771" t="s">
        <v>42</v>
      </c>
      <c r="L2771" t="s">
        <v>3123</v>
      </c>
      <c r="O2771" t="s">
        <v>41</v>
      </c>
      <c r="R2771" t="s">
        <v>3122</v>
      </c>
      <c r="S2771">
        <v>390</v>
      </c>
      <c r="T2771">
        <v>129</v>
      </c>
    </row>
    <row r="2772" spans="1:21" x14ac:dyDescent="0.3">
      <c r="A2772">
        <v>2771</v>
      </c>
      <c r="B2772" t="s">
        <v>20</v>
      </c>
      <c r="C2772" t="s">
        <v>31</v>
      </c>
      <c r="D2772" t="s">
        <v>22</v>
      </c>
      <c r="E2772" t="s">
        <v>23</v>
      </c>
      <c r="F2772" t="s">
        <v>5</v>
      </c>
      <c r="H2772" t="s">
        <v>24</v>
      </c>
      <c r="I2772">
        <v>1279834</v>
      </c>
      <c r="J2772">
        <v>1280181</v>
      </c>
      <c r="K2772" t="s">
        <v>42</v>
      </c>
      <c r="R2772" t="s">
        <v>3124</v>
      </c>
      <c r="S2772">
        <v>348</v>
      </c>
    </row>
    <row r="2773" spans="1:21" x14ac:dyDescent="0.3">
      <c r="A2773">
        <v>2772</v>
      </c>
      <c r="B2773" t="s">
        <v>28</v>
      </c>
      <c r="C2773" t="s">
        <v>33</v>
      </c>
      <c r="D2773" t="s">
        <v>22</v>
      </c>
      <c r="E2773" t="s">
        <v>23</v>
      </c>
      <c r="F2773" t="s">
        <v>5</v>
      </c>
      <c r="H2773" t="s">
        <v>24</v>
      </c>
      <c r="I2773">
        <v>1279834</v>
      </c>
      <c r="J2773">
        <v>1280181</v>
      </c>
      <c r="K2773" t="s">
        <v>42</v>
      </c>
      <c r="L2773" t="s">
        <v>3125</v>
      </c>
      <c r="O2773" t="s">
        <v>41</v>
      </c>
      <c r="R2773" t="s">
        <v>3124</v>
      </c>
      <c r="S2773">
        <v>348</v>
      </c>
      <c r="T2773">
        <v>115</v>
      </c>
    </row>
    <row r="2774" spans="1:21" x14ac:dyDescent="0.3">
      <c r="A2774">
        <v>2773</v>
      </c>
      <c r="B2774" t="s">
        <v>20</v>
      </c>
      <c r="C2774" t="s">
        <v>31</v>
      </c>
      <c r="D2774" t="s">
        <v>22</v>
      </c>
      <c r="E2774" t="s">
        <v>23</v>
      </c>
      <c r="F2774" t="s">
        <v>5</v>
      </c>
      <c r="H2774" t="s">
        <v>24</v>
      </c>
      <c r="I2774">
        <v>1280514</v>
      </c>
      <c r="J2774">
        <v>1281593</v>
      </c>
      <c r="K2774" t="s">
        <v>25</v>
      </c>
      <c r="R2774" t="s">
        <v>3126</v>
      </c>
      <c r="S2774">
        <v>1080</v>
      </c>
    </row>
    <row r="2775" spans="1:21" x14ac:dyDescent="0.3">
      <c r="A2775">
        <v>2774</v>
      </c>
      <c r="B2775" t="s">
        <v>28</v>
      </c>
      <c r="C2775" t="s">
        <v>33</v>
      </c>
      <c r="D2775" t="s">
        <v>22</v>
      </c>
      <c r="E2775" t="s">
        <v>23</v>
      </c>
      <c r="F2775" t="s">
        <v>5</v>
      </c>
      <c r="H2775" t="s">
        <v>24</v>
      </c>
      <c r="I2775">
        <v>1280514</v>
      </c>
      <c r="J2775">
        <v>1281593</v>
      </c>
      <c r="K2775" t="s">
        <v>25</v>
      </c>
      <c r="L2775" t="s">
        <v>3127</v>
      </c>
      <c r="O2775" t="s">
        <v>41</v>
      </c>
      <c r="R2775" t="s">
        <v>3126</v>
      </c>
      <c r="S2775">
        <v>1080</v>
      </c>
      <c r="T2775">
        <v>359</v>
      </c>
    </row>
    <row r="2776" spans="1:21" x14ac:dyDescent="0.3">
      <c r="A2776">
        <v>2775</v>
      </c>
      <c r="B2776" t="s">
        <v>20</v>
      </c>
      <c r="C2776" t="s">
        <v>136</v>
      </c>
      <c r="D2776" t="s">
        <v>22</v>
      </c>
      <c r="E2776" t="s">
        <v>23</v>
      </c>
      <c r="F2776" t="s">
        <v>5</v>
      </c>
      <c r="H2776" t="s">
        <v>24</v>
      </c>
      <c r="I2776">
        <v>1281969</v>
      </c>
      <c r="J2776">
        <v>1282045</v>
      </c>
      <c r="K2776" t="s">
        <v>42</v>
      </c>
      <c r="R2776" t="s">
        <v>3128</v>
      </c>
      <c r="S2776">
        <v>77</v>
      </c>
    </row>
    <row r="2777" spans="1:21" x14ac:dyDescent="0.3">
      <c r="A2777">
        <v>2776</v>
      </c>
      <c r="B2777" t="s">
        <v>136</v>
      </c>
      <c r="D2777" t="s">
        <v>22</v>
      </c>
      <c r="E2777" t="s">
        <v>23</v>
      </c>
      <c r="F2777" t="s">
        <v>5</v>
      </c>
      <c r="H2777" t="s">
        <v>24</v>
      </c>
      <c r="I2777">
        <v>1281969</v>
      </c>
      <c r="J2777">
        <v>1282045</v>
      </c>
      <c r="K2777" t="s">
        <v>42</v>
      </c>
      <c r="O2777" t="s">
        <v>1913</v>
      </c>
      <c r="R2777" t="s">
        <v>3128</v>
      </c>
      <c r="S2777">
        <v>77</v>
      </c>
      <c r="U2777" t="s">
        <v>1914</v>
      </c>
    </row>
    <row r="2778" spans="1:21" x14ac:dyDescent="0.3">
      <c r="A2778">
        <v>2777</v>
      </c>
      <c r="B2778" t="s">
        <v>20</v>
      </c>
      <c r="C2778" t="s">
        <v>2683</v>
      </c>
      <c r="D2778" t="s">
        <v>22</v>
      </c>
      <c r="E2778" t="s">
        <v>23</v>
      </c>
      <c r="F2778" t="s">
        <v>5</v>
      </c>
      <c r="H2778" t="s">
        <v>24</v>
      </c>
      <c r="I2778">
        <v>1282101</v>
      </c>
      <c r="J2778">
        <v>1282216</v>
      </c>
      <c r="K2778" t="s">
        <v>42</v>
      </c>
      <c r="P2778" t="s">
        <v>2684</v>
      </c>
      <c r="R2778" t="s">
        <v>3129</v>
      </c>
      <c r="S2778">
        <v>116</v>
      </c>
    </row>
    <row r="2779" spans="1:21" x14ac:dyDescent="0.3">
      <c r="A2779">
        <v>2778</v>
      </c>
      <c r="B2779" t="s">
        <v>2683</v>
      </c>
      <c r="D2779" t="s">
        <v>22</v>
      </c>
      <c r="E2779" t="s">
        <v>23</v>
      </c>
      <c r="F2779" t="s">
        <v>5</v>
      </c>
      <c r="H2779" t="s">
        <v>24</v>
      </c>
      <c r="I2779">
        <v>1282101</v>
      </c>
      <c r="J2779">
        <v>1282216</v>
      </c>
      <c r="K2779" t="s">
        <v>42</v>
      </c>
      <c r="O2779" t="s">
        <v>2686</v>
      </c>
      <c r="P2779" t="s">
        <v>2684</v>
      </c>
      <c r="R2779" t="s">
        <v>3129</v>
      </c>
      <c r="S2779">
        <v>116</v>
      </c>
    </row>
    <row r="2780" spans="1:21" x14ac:dyDescent="0.3">
      <c r="A2780">
        <v>2779</v>
      </c>
      <c r="B2780" t="s">
        <v>20</v>
      </c>
      <c r="C2780" t="s">
        <v>2683</v>
      </c>
      <c r="D2780" t="s">
        <v>22</v>
      </c>
      <c r="E2780" t="s">
        <v>23</v>
      </c>
      <c r="F2780" t="s">
        <v>5</v>
      </c>
      <c r="H2780" t="s">
        <v>24</v>
      </c>
      <c r="I2780">
        <v>1282327</v>
      </c>
      <c r="J2780">
        <v>1285068</v>
      </c>
      <c r="K2780" t="s">
        <v>42</v>
      </c>
      <c r="R2780" t="s">
        <v>3130</v>
      </c>
      <c r="S2780">
        <v>2742</v>
      </c>
    </row>
    <row r="2781" spans="1:21" x14ac:dyDescent="0.3">
      <c r="A2781">
        <v>2780</v>
      </c>
      <c r="B2781" t="s">
        <v>2683</v>
      </c>
      <c r="D2781" t="s">
        <v>22</v>
      </c>
      <c r="E2781" t="s">
        <v>23</v>
      </c>
      <c r="F2781" t="s">
        <v>5</v>
      </c>
      <c r="H2781" t="s">
        <v>24</v>
      </c>
      <c r="I2781">
        <v>1282327</v>
      </c>
      <c r="J2781">
        <v>1285068</v>
      </c>
      <c r="K2781" t="s">
        <v>42</v>
      </c>
      <c r="O2781" t="s">
        <v>2688</v>
      </c>
      <c r="R2781" t="s">
        <v>3130</v>
      </c>
      <c r="S2781">
        <v>2742</v>
      </c>
    </row>
    <row r="2782" spans="1:21" x14ac:dyDescent="0.3">
      <c r="A2782">
        <v>2781</v>
      </c>
      <c r="B2782" t="s">
        <v>20</v>
      </c>
      <c r="C2782" t="s">
        <v>136</v>
      </c>
      <c r="D2782" t="s">
        <v>22</v>
      </c>
      <c r="E2782" t="s">
        <v>23</v>
      </c>
      <c r="F2782" t="s">
        <v>5</v>
      </c>
      <c r="H2782" t="s">
        <v>24</v>
      </c>
      <c r="I2782">
        <v>1285398</v>
      </c>
      <c r="J2782">
        <v>1285473</v>
      </c>
      <c r="K2782" t="s">
        <v>42</v>
      </c>
      <c r="R2782" t="s">
        <v>3131</v>
      </c>
      <c r="S2782">
        <v>76</v>
      </c>
    </row>
    <row r="2783" spans="1:21" x14ac:dyDescent="0.3">
      <c r="A2783">
        <v>2782</v>
      </c>
      <c r="B2783" t="s">
        <v>136</v>
      </c>
      <c r="D2783" t="s">
        <v>22</v>
      </c>
      <c r="E2783" t="s">
        <v>23</v>
      </c>
      <c r="F2783" t="s">
        <v>5</v>
      </c>
      <c r="H2783" t="s">
        <v>24</v>
      </c>
      <c r="I2783">
        <v>1285398</v>
      </c>
      <c r="J2783">
        <v>1285473</v>
      </c>
      <c r="K2783" t="s">
        <v>42</v>
      </c>
      <c r="O2783" t="s">
        <v>2690</v>
      </c>
      <c r="R2783" t="s">
        <v>3131</v>
      </c>
      <c r="S2783">
        <v>76</v>
      </c>
      <c r="U2783" t="s">
        <v>2691</v>
      </c>
    </row>
    <row r="2784" spans="1:21" x14ac:dyDescent="0.3">
      <c r="A2784">
        <v>2783</v>
      </c>
      <c r="B2784" t="s">
        <v>20</v>
      </c>
      <c r="C2784" t="s">
        <v>136</v>
      </c>
      <c r="D2784" t="s">
        <v>22</v>
      </c>
      <c r="E2784" t="s">
        <v>23</v>
      </c>
      <c r="F2784" t="s">
        <v>5</v>
      </c>
      <c r="H2784" t="s">
        <v>24</v>
      </c>
      <c r="I2784">
        <v>1285498</v>
      </c>
      <c r="J2784">
        <v>1285574</v>
      </c>
      <c r="K2784" t="s">
        <v>42</v>
      </c>
      <c r="R2784" t="s">
        <v>3132</v>
      </c>
      <c r="S2784">
        <v>77</v>
      </c>
    </row>
    <row r="2785" spans="1:21" x14ac:dyDescent="0.3">
      <c r="A2785">
        <v>2784</v>
      </c>
      <c r="B2785" t="s">
        <v>136</v>
      </c>
      <c r="D2785" t="s">
        <v>22</v>
      </c>
      <c r="E2785" t="s">
        <v>23</v>
      </c>
      <c r="F2785" t="s">
        <v>5</v>
      </c>
      <c r="H2785" t="s">
        <v>24</v>
      </c>
      <c r="I2785">
        <v>1285498</v>
      </c>
      <c r="J2785">
        <v>1285574</v>
      </c>
      <c r="K2785" t="s">
        <v>42</v>
      </c>
      <c r="O2785" t="s">
        <v>2693</v>
      </c>
      <c r="R2785" t="s">
        <v>3132</v>
      </c>
      <c r="S2785">
        <v>77</v>
      </c>
      <c r="U2785" t="s">
        <v>2694</v>
      </c>
    </row>
    <row r="2786" spans="1:21" x14ac:dyDescent="0.3">
      <c r="A2786">
        <v>2785</v>
      </c>
      <c r="B2786" t="s">
        <v>20</v>
      </c>
      <c r="C2786" t="s">
        <v>2683</v>
      </c>
      <c r="D2786" t="s">
        <v>22</v>
      </c>
      <c r="E2786" t="s">
        <v>23</v>
      </c>
      <c r="F2786" t="s">
        <v>5</v>
      </c>
      <c r="H2786" t="s">
        <v>24</v>
      </c>
      <c r="I2786">
        <v>1285779</v>
      </c>
      <c r="J2786">
        <v>1287279</v>
      </c>
      <c r="K2786" t="s">
        <v>42</v>
      </c>
      <c r="R2786" t="s">
        <v>3133</v>
      </c>
      <c r="S2786">
        <v>1501</v>
      </c>
    </row>
    <row r="2787" spans="1:21" x14ac:dyDescent="0.3">
      <c r="A2787">
        <v>2786</v>
      </c>
      <c r="B2787" t="s">
        <v>2683</v>
      </c>
      <c r="D2787" t="s">
        <v>22</v>
      </c>
      <c r="E2787" t="s">
        <v>23</v>
      </c>
      <c r="F2787" t="s">
        <v>5</v>
      </c>
      <c r="H2787" t="s">
        <v>24</v>
      </c>
      <c r="I2787">
        <v>1285779</v>
      </c>
      <c r="J2787">
        <v>1287279</v>
      </c>
      <c r="K2787" t="s">
        <v>42</v>
      </c>
      <c r="O2787" t="s">
        <v>2696</v>
      </c>
      <c r="R2787" t="s">
        <v>3133</v>
      </c>
      <c r="S2787">
        <v>1501</v>
      </c>
    </row>
    <row r="2788" spans="1:21" x14ac:dyDescent="0.3">
      <c r="A2788">
        <v>2787</v>
      </c>
      <c r="B2788" t="s">
        <v>20</v>
      </c>
      <c r="C2788" t="s">
        <v>31</v>
      </c>
      <c r="D2788" t="s">
        <v>22</v>
      </c>
      <c r="E2788" t="s">
        <v>23</v>
      </c>
      <c r="F2788" t="s">
        <v>5</v>
      </c>
      <c r="H2788" t="s">
        <v>24</v>
      </c>
      <c r="I2788">
        <v>1287847</v>
      </c>
      <c r="J2788">
        <v>1288977</v>
      </c>
      <c r="K2788" t="s">
        <v>25</v>
      </c>
      <c r="R2788" t="s">
        <v>3134</v>
      </c>
      <c r="S2788">
        <v>1131</v>
      </c>
    </row>
    <row r="2789" spans="1:21" x14ac:dyDescent="0.3">
      <c r="A2789">
        <v>2788</v>
      </c>
      <c r="B2789" t="s">
        <v>28</v>
      </c>
      <c r="C2789" t="s">
        <v>33</v>
      </c>
      <c r="D2789" t="s">
        <v>22</v>
      </c>
      <c r="E2789" t="s">
        <v>23</v>
      </c>
      <c r="F2789" t="s">
        <v>5</v>
      </c>
      <c r="H2789" t="s">
        <v>24</v>
      </c>
      <c r="I2789">
        <v>1287847</v>
      </c>
      <c r="J2789">
        <v>1288977</v>
      </c>
      <c r="K2789" t="s">
        <v>25</v>
      </c>
      <c r="L2789" t="s">
        <v>3135</v>
      </c>
      <c r="O2789" t="s">
        <v>38</v>
      </c>
      <c r="R2789" t="s">
        <v>3134</v>
      </c>
      <c r="S2789">
        <v>1131</v>
      </c>
      <c r="T2789">
        <v>376</v>
      </c>
    </row>
    <row r="2790" spans="1:21" x14ac:dyDescent="0.3">
      <c r="A2790">
        <v>2789</v>
      </c>
      <c r="B2790" t="s">
        <v>20</v>
      </c>
      <c r="C2790" t="s">
        <v>31</v>
      </c>
      <c r="D2790" t="s">
        <v>22</v>
      </c>
      <c r="E2790" t="s">
        <v>23</v>
      </c>
      <c r="F2790" t="s">
        <v>5</v>
      </c>
      <c r="H2790" t="s">
        <v>24</v>
      </c>
      <c r="I2790">
        <v>1288977</v>
      </c>
      <c r="J2790">
        <v>1290743</v>
      </c>
      <c r="K2790" t="s">
        <v>25</v>
      </c>
      <c r="R2790" t="s">
        <v>3136</v>
      </c>
      <c r="S2790">
        <v>1767</v>
      </c>
    </row>
    <row r="2791" spans="1:21" x14ac:dyDescent="0.3">
      <c r="A2791">
        <v>2790</v>
      </c>
      <c r="B2791" t="s">
        <v>28</v>
      </c>
      <c r="C2791" t="s">
        <v>33</v>
      </c>
      <c r="D2791" t="s">
        <v>22</v>
      </c>
      <c r="E2791" t="s">
        <v>23</v>
      </c>
      <c r="F2791" t="s">
        <v>5</v>
      </c>
      <c r="H2791" t="s">
        <v>24</v>
      </c>
      <c r="I2791">
        <v>1288977</v>
      </c>
      <c r="J2791">
        <v>1290743</v>
      </c>
      <c r="K2791" t="s">
        <v>25</v>
      </c>
      <c r="L2791" t="s">
        <v>3137</v>
      </c>
      <c r="O2791" t="s">
        <v>3138</v>
      </c>
      <c r="R2791" t="s">
        <v>3136</v>
      </c>
      <c r="S2791">
        <v>1767</v>
      </c>
      <c r="T2791">
        <v>588</v>
      </c>
    </row>
    <row r="2792" spans="1:21" x14ac:dyDescent="0.3">
      <c r="A2792">
        <v>2791</v>
      </c>
      <c r="B2792" t="s">
        <v>20</v>
      </c>
      <c r="C2792" t="s">
        <v>31</v>
      </c>
      <c r="D2792" t="s">
        <v>22</v>
      </c>
      <c r="E2792" t="s">
        <v>23</v>
      </c>
      <c r="F2792" t="s">
        <v>5</v>
      </c>
      <c r="H2792" t="s">
        <v>24</v>
      </c>
      <c r="I2792">
        <v>1290876</v>
      </c>
      <c r="J2792">
        <v>1291127</v>
      </c>
      <c r="K2792" t="s">
        <v>25</v>
      </c>
      <c r="R2792" t="s">
        <v>3139</v>
      </c>
      <c r="S2792">
        <v>252</v>
      </c>
    </row>
    <row r="2793" spans="1:21" x14ac:dyDescent="0.3">
      <c r="A2793">
        <v>2792</v>
      </c>
      <c r="B2793" t="s">
        <v>28</v>
      </c>
      <c r="C2793" t="s">
        <v>33</v>
      </c>
      <c r="D2793" t="s">
        <v>22</v>
      </c>
      <c r="E2793" t="s">
        <v>23</v>
      </c>
      <c r="F2793" t="s">
        <v>5</v>
      </c>
      <c r="H2793" t="s">
        <v>24</v>
      </c>
      <c r="I2793">
        <v>1290876</v>
      </c>
      <c r="J2793">
        <v>1291127</v>
      </c>
      <c r="K2793" t="s">
        <v>25</v>
      </c>
      <c r="L2793" t="s">
        <v>3140</v>
      </c>
      <c r="O2793" t="s">
        <v>2020</v>
      </c>
      <c r="R2793" t="s">
        <v>3139</v>
      </c>
      <c r="S2793">
        <v>252</v>
      </c>
      <c r="T2793">
        <v>83</v>
      </c>
    </row>
    <row r="2794" spans="1:21" x14ac:dyDescent="0.3">
      <c r="A2794">
        <v>2793</v>
      </c>
      <c r="B2794" t="s">
        <v>20</v>
      </c>
      <c r="C2794" t="s">
        <v>31</v>
      </c>
      <c r="D2794" t="s">
        <v>22</v>
      </c>
      <c r="E2794" t="s">
        <v>23</v>
      </c>
      <c r="F2794" t="s">
        <v>5</v>
      </c>
      <c r="H2794" t="s">
        <v>24</v>
      </c>
      <c r="I2794">
        <v>1291134</v>
      </c>
      <c r="J2794">
        <v>1292348</v>
      </c>
      <c r="K2794" t="s">
        <v>25</v>
      </c>
      <c r="R2794" t="s">
        <v>3141</v>
      </c>
      <c r="S2794">
        <v>1215</v>
      </c>
    </row>
    <row r="2795" spans="1:21" x14ac:dyDescent="0.3">
      <c r="A2795">
        <v>2794</v>
      </c>
      <c r="B2795" t="s">
        <v>28</v>
      </c>
      <c r="C2795" t="s">
        <v>33</v>
      </c>
      <c r="D2795" t="s">
        <v>22</v>
      </c>
      <c r="E2795" t="s">
        <v>23</v>
      </c>
      <c r="F2795" t="s">
        <v>5</v>
      </c>
      <c r="H2795" t="s">
        <v>24</v>
      </c>
      <c r="I2795">
        <v>1291134</v>
      </c>
      <c r="J2795">
        <v>1292348</v>
      </c>
      <c r="K2795" t="s">
        <v>25</v>
      </c>
      <c r="L2795" t="s">
        <v>3142</v>
      </c>
      <c r="O2795" t="s">
        <v>1790</v>
      </c>
      <c r="R2795" t="s">
        <v>3141</v>
      </c>
      <c r="S2795">
        <v>1215</v>
      </c>
      <c r="T2795">
        <v>404</v>
      </c>
    </row>
    <row r="2796" spans="1:21" x14ac:dyDescent="0.3">
      <c r="A2796">
        <v>2795</v>
      </c>
      <c r="B2796" t="s">
        <v>20</v>
      </c>
      <c r="C2796" t="s">
        <v>31</v>
      </c>
      <c r="D2796" t="s">
        <v>22</v>
      </c>
      <c r="E2796" t="s">
        <v>23</v>
      </c>
      <c r="F2796" t="s">
        <v>5</v>
      </c>
      <c r="H2796" t="s">
        <v>24</v>
      </c>
      <c r="I2796">
        <v>1292354</v>
      </c>
      <c r="J2796">
        <v>1293307</v>
      </c>
      <c r="K2796" t="s">
        <v>42</v>
      </c>
      <c r="R2796" t="s">
        <v>3143</v>
      </c>
      <c r="S2796">
        <v>954</v>
      </c>
    </row>
    <row r="2797" spans="1:21" x14ac:dyDescent="0.3">
      <c r="A2797">
        <v>2796</v>
      </c>
      <c r="B2797" t="s">
        <v>28</v>
      </c>
      <c r="C2797" t="s">
        <v>33</v>
      </c>
      <c r="D2797" t="s">
        <v>22</v>
      </c>
      <c r="E2797" t="s">
        <v>23</v>
      </c>
      <c r="F2797" t="s">
        <v>5</v>
      </c>
      <c r="H2797" t="s">
        <v>24</v>
      </c>
      <c r="I2797">
        <v>1292354</v>
      </c>
      <c r="J2797">
        <v>1293307</v>
      </c>
      <c r="K2797" t="s">
        <v>42</v>
      </c>
      <c r="L2797" t="s">
        <v>3144</v>
      </c>
      <c r="O2797" t="s">
        <v>38</v>
      </c>
      <c r="R2797" t="s">
        <v>3143</v>
      </c>
      <c r="S2797">
        <v>954</v>
      </c>
      <c r="T2797">
        <v>317</v>
      </c>
    </row>
    <row r="2798" spans="1:21" x14ac:dyDescent="0.3">
      <c r="A2798">
        <v>2797</v>
      </c>
      <c r="B2798" t="s">
        <v>20</v>
      </c>
      <c r="C2798" t="s">
        <v>31</v>
      </c>
      <c r="D2798" t="s">
        <v>22</v>
      </c>
      <c r="E2798" t="s">
        <v>23</v>
      </c>
      <c r="F2798" t="s">
        <v>5</v>
      </c>
      <c r="H2798" t="s">
        <v>24</v>
      </c>
      <c r="I2798">
        <v>1293332</v>
      </c>
      <c r="J2798">
        <v>1294312</v>
      </c>
      <c r="K2798" t="s">
        <v>42</v>
      </c>
      <c r="R2798" t="s">
        <v>3145</v>
      </c>
      <c r="S2798">
        <v>981</v>
      </c>
    </row>
    <row r="2799" spans="1:21" x14ac:dyDescent="0.3">
      <c r="A2799">
        <v>2798</v>
      </c>
      <c r="B2799" t="s">
        <v>28</v>
      </c>
      <c r="C2799" t="s">
        <v>33</v>
      </c>
      <c r="D2799" t="s">
        <v>22</v>
      </c>
      <c r="E2799" t="s">
        <v>23</v>
      </c>
      <c r="F2799" t="s">
        <v>5</v>
      </c>
      <c r="H2799" t="s">
        <v>24</v>
      </c>
      <c r="I2799">
        <v>1293332</v>
      </c>
      <c r="J2799">
        <v>1294312</v>
      </c>
      <c r="K2799" t="s">
        <v>42</v>
      </c>
      <c r="L2799" t="s">
        <v>3146</v>
      </c>
      <c r="O2799" t="s">
        <v>38</v>
      </c>
      <c r="R2799" t="s">
        <v>3145</v>
      </c>
      <c r="S2799">
        <v>981</v>
      </c>
      <c r="T2799">
        <v>326</v>
      </c>
    </row>
    <row r="2800" spans="1:21" x14ac:dyDescent="0.3">
      <c r="A2800">
        <v>2799</v>
      </c>
      <c r="B2800" t="s">
        <v>20</v>
      </c>
      <c r="C2800" t="s">
        <v>31</v>
      </c>
      <c r="D2800" t="s">
        <v>22</v>
      </c>
      <c r="E2800" t="s">
        <v>23</v>
      </c>
      <c r="F2800" t="s">
        <v>5</v>
      </c>
      <c r="H2800" t="s">
        <v>24</v>
      </c>
      <c r="I2800">
        <v>1294444</v>
      </c>
      <c r="J2800">
        <v>1295358</v>
      </c>
      <c r="K2800" t="s">
        <v>25</v>
      </c>
      <c r="R2800" t="s">
        <v>3147</v>
      </c>
      <c r="S2800">
        <v>915</v>
      </c>
    </row>
    <row r="2801" spans="1:20" x14ac:dyDescent="0.3">
      <c r="A2801">
        <v>2800</v>
      </c>
      <c r="B2801" t="s">
        <v>28</v>
      </c>
      <c r="C2801" t="s">
        <v>33</v>
      </c>
      <c r="D2801" t="s">
        <v>22</v>
      </c>
      <c r="E2801" t="s">
        <v>23</v>
      </c>
      <c r="F2801" t="s">
        <v>5</v>
      </c>
      <c r="H2801" t="s">
        <v>24</v>
      </c>
      <c r="I2801">
        <v>1294444</v>
      </c>
      <c r="J2801">
        <v>1295358</v>
      </c>
      <c r="K2801" t="s">
        <v>25</v>
      </c>
      <c r="L2801" t="s">
        <v>3148</v>
      </c>
      <c r="O2801" t="s">
        <v>2623</v>
      </c>
      <c r="R2801" t="s">
        <v>3147</v>
      </c>
      <c r="S2801">
        <v>915</v>
      </c>
      <c r="T2801">
        <v>304</v>
      </c>
    </row>
    <row r="2802" spans="1:20" x14ac:dyDescent="0.3">
      <c r="A2802">
        <v>2801</v>
      </c>
      <c r="B2802" t="s">
        <v>20</v>
      </c>
      <c r="C2802" t="s">
        <v>31</v>
      </c>
      <c r="D2802" t="s">
        <v>22</v>
      </c>
      <c r="E2802" t="s">
        <v>23</v>
      </c>
      <c r="F2802" t="s">
        <v>5</v>
      </c>
      <c r="H2802" t="s">
        <v>24</v>
      </c>
      <c r="I2802">
        <v>1295355</v>
      </c>
      <c r="J2802">
        <v>1296554</v>
      </c>
      <c r="K2802" t="s">
        <v>25</v>
      </c>
      <c r="R2802" t="s">
        <v>3149</v>
      </c>
      <c r="S2802">
        <v>1200</v>
      </c>
    </row>
    <row r="2803" spans="1:20" x14ac:dyDescent="0.3">
      <c r="A2803">
        <v>2802</v>
      </c>
      <c r="B2803" t="s">
        <v>28</v>
      </c>
      <c r="C2803" t="s">
        <v>33</v>
      </c>
      <c r="D2803" t="s">
        <v>22</v>
      </c>
      <c r="E2803" t="s">
        <v>23</v>
      </c>
      <c r="F2803" t="s">
        <v>5</v>
      </c>
      <c r="H2803" t="s">
        <v>24</v>
      </c>
      <c r="I2803">
        <v>1295355</v>
      </c>
      <c r="J2803">
        <v>1296554</v>
      </c>
      <c r="K2803" t="s">
        <v>25</v>
      </c>
      <c r="L2803" t="s">
        <v>3150</v>
      </c>
      <c r="O2803" t="s">
        <v>48</v>
      </c>
      <c r="R2803" t="s">
        <v>3149</v>
      </c>
      <c r="S2803">
        <v>1200</v>
      </c>
      <c r="T2803">
        <v>399</v>
      </c>
    </row>
    <row r="2804" spans="1:20" x14ac:dyDescent="0.3">
      <c r="A2804">
        <v>2803</v>
      </c>
      <c r="B2804" t="s">
        <v>20</v>
      </c>
      <c r="C2804" t="s">
        <v>31</v>
      </c>
      <c r="D2804" t="s">
        <v>22</v>
      </c>
      <c r="E2804" t="s">
        <v>23</v>
      </c>
      <c r="F2804" t="s">
        <v>5</v>
      </c>
      <c r="H2804" t="s">
        <v>24</v>
      </c>
      <c r="I2804">
        <v>1296551</v>
      </c>
      <c r="J2804">
        <v>1297645</v>
      </c>
      <c r="K2804" t="s">
        <v>25</v>
      </c>
      <c r="R2804" t="s">
        <v>3151</v>
      </c>
      <c r="S2804">
        <v>1095</v>
      </c>
    </row>
    <row r="2805" spans="1:20" x14ac:dyDescent="0.3">
      <c r="A2805">
        <v>2804</v>
      </c>
      <c r="B2805" t="s">
        <v>28</v>
      </c>
      <c r="C2805" t="s">
        <v>33</v>
      </c>
      <c r="D2805" t="s">
        <v>22</v>
      </c>
      <c r="E2805" t="s">
        <v>23</v>
      </c>
      <c r="F2805" t="s">
        <v>5</v>
      </c>
      <c r="H2805" t="s">
        <v>24</v>
      </c>
      <c r="I2805">
        <v>1296551</v>
      </c>
      <c r="J2805">
        <v>1297645</v>
      </c>
      <c r="K2805" t="s">
        <v>25</v>
      </c>
      <c r="L2805" t="s">
        <v>3152</v>
      </c>
      <c r="O2805" t="s">
        <v>48</v>
      </c>
      <c r="R2805" t="s">
        <v>3151</v>
      </c>
      <c r="S2805">
        <v>1095</v>
      </c>
      <c r="T2805">
        <v>364</v>
      </c>
    </row>
    <row r="2806" spans="1:20" x14ac:dyDescent="0.3">
      <c r="A2806">
        <v>2805</v>
      </c>
      <c r="B2806" t="s">
        <v>20</v>
      </c>
      <c r="C2806" t="s">
        <v>31</v>
      </c>
      <c r="D2806" t="s">
        <v>22</v>
      </c>
      <c r="E2806" t="s">
        <v>23</v>
      </c>
      <c r="F2806" t="s">
        <v>5</v>
      </c>
      <c r="H2806" t="s">
        <v>24</v>
      </c>
      <c r="I2806">
        <v>1297642</v>
      </c>
      <c r="J2806">
        <v>1298427</v>
      </c>
      <c r="K2806" t="s">
        <v>25</v>
      </c>
      <c r="R2806" t="s">
        <v>3153</v>
      </c>
      <c r="S2806">
        <v>786</v>
      </c>
    </row>
    <row r="2807" spans="1:20" x14ac:dyDescent="0.3">
      <c r="A2807">
        <v>2806</v>
      </c>
      <c r="B2807" t="s">
        <v>28</v>
      </c>
      <c r="C2807" t="s">
        <v>33</v>
      </c>
      <c r="D2807" t="s">
        <v>22</v>
      </c>
      <c r="E2807" t="s">
        <v>23</v>
      </c>
      <c r="F2807" t="s">
        <v>5</v>
      </c>
      <c r="H2807" t="s">
        <v>24</v>
      </c>
      <c r="I2807">
        <v>1297642</v>
      </c>
      <c r="J2807">
        <v>1298427</v>
      </c>
      <c r="K2807" t="s">
        <v>25</v>
      </c>
      <c r="L2807" t="s">
        <v>3154</v>
      </c>
      <c r="O2807" t="s">
        <v>3155</v>
      </c>
      <c r="R2807" t="s">
        <v>3153</v>
      </c>
      <c r="S2807">
        <v>786</v>
      </c>
      <c r="T2807">
        <v>261</v>
      </c>
    </row>
    <row r="2808" spans="1:20" x14ac:dyDescent="0.3">
      <c r="A2808">
        <v>2807</v>
      </c>
      <c r="B2808" t="s">
        <v>20</v>
      </c>
      <c r="C2808" t="s">
        <v>31</v>
      </c>
      <c r="D2808" t="s">
        <v>22</v>
      </c>
      <c r="E2808" t="s">
        <v>23</v>
      </c>
      <c r="F2808" t="s">
        <v>5</v>
      </c>
      <c r="H2808" t="s">
        <v>24</v>
      </c>
      <c r="I2808">
        <v>1298424</v>
      </c>
      <c r="J2808">
        <v>1299230</v>
      </c>
      <c r="K2808" t="s">
        <v>25</v>
      </c>
      <c r="R2808" t="s">
        <v>3156</v>
      </c>
      <c r="S2808">
        <v>807</v>
      </c>
    </row>
    <row r="2809" spans="1:20" x14ac:dyDescent="0.3">
      <c r="A2809">
        <v>2808</v>
      </c>
      <c r="B2809" t="s">
        <v>28</v>
      </c>
      <c r="C2809" t="s">
        <v>33</v>
      </c>
      <c r="D2809" t="s">
        <v>22</v>
      </c>
      <c r="E2809" t="s">
        <v>23</v>
      </c>
      <c r="F2809" t="s">
        <v>5</v>
      </c>
      <c r="H2809" t="s">
        <v>24</v>
      </c>
      <c r="I2809">
        <v>1298424</v>
      </c>
      <c r="J2809">
        <v>1299230</v>
      </c>
      <c r="K2809" t="s">
        <v>25</v>
      </c>
      <c r="L2809" t="s">
        <v>3157</v>
      </c>
      <c r="O2809" t="s">
        <v>38</v>
      </c>
      <c r="R2809" t="s">
        <v>3156</v>
      </c>
      <c r="S2809">
        <v>807</v>
      </c>
      <c r="T2809">
        <v>268</v>
      </c>
    </row>
    <row r="2810" spans="1:20" x14ac:dyDescent="0.3">
      <c r="A2810">
        <v>2809</v>
      </c>
      <c r="B2810" t="s">
        <v>20</v>
      </c>
      <c r="C2810" t="s">
        <v>31</v>
      </c>
      <c r="D2810" t="s">
        <v>22</v>
      </c>
      <c r="E2810" t="s">
        <v>23</v>
      </c>
      <c r="F2810" t="s">
        <v>5</v>
      </c>
      <c r="H2810" t="s">
        <v>24</v>
      </c>
      <c r="I2810">
        <v>1299244</v>
      </c>
      <c r="J2810">
        <v>1299942</v>
      </c>
      <c r="K2810" t="s">
        <v>42</v>
      </c>
      <c r="R2810" t="s">
        <v>3158</v>
      </c>
      <c r="S2810">
        <v>699</v>
      </c>
    </row>
    <row r="2811" spans="1:20" x14ac:dyDescent="0.3">
      <c r="A2811">
        <v>2810</v>
      </c>
      <c r="B2811" t="s">
        <v>28</v>
      </c>
      <c r="C2811" t="s">
        <v>33</v>
      </c>
      <c r="D2811" t="s">
        <v>22</v>
      </c>
      <c r="E2811" t="s">
        <v>23</v>
      </c>
      <c r="F2811" t="s">
        <v>5</v>
      </c>
      <c r="H2811" t="s">
        <v>24</v>
      </c>
      <c r="I2811">
        <v>1299244</v>
      </c>
      <c r="J2811">
        <v>1299942</v>
      </c>
      <c r="K2811" t="s">
        <v>42</v>
      </c>
      <c r="L2811" t="s">
        <v>3159</v>
      </c>
      <c r="O2811" t="s">
        <v>3160</v>
      </c>
      <c r="R2811" t="s">
        <v>3158</v>
      </c>
      <c r="S2811">
        <v>699</v>
      </c>
      <c r="T2811">
        <v>232</v>
      </c>
    </row>
    <row r="2812" spans="1:20" x14ac:dyDescent="0.3">
      <c r="A2812">
        <v>2811</v>
      </c>
      <c r="B2812" t="s">
        <v>20</v>
      </c>
      <c r="C2812" t="s">
        <v>31</v>
      </c>
      <c r="D2812" t="s">
        <v>22</v>
      </c>
      <c r="E2812" t="s">
        <v>23</v>
      </c>
      <c r="F2812" t="s">
        <v>5</v>
      </c>
      <c r="H2812" t="s">
        <v>24</v>
      </c>
      <c r="I2812">
        <v>1300025</v>
      </c>
      <c r="J2812">
        <v>1301401</v>
      </c>
      <c r="K2812" t="s">
        <v>25</v>
      </c>
      <c r="R2812" t="s">
        <v>3161</v>
      </c>
      <c r="S2812">
        <v>1377</v>
      </c>
    </row>
    <row r="2813" spans="1:20" x14ac:dyDescent="0.3">
      <c r="A2813">
        <v>2812</v>
      </c>
      <c r="B2813" t="s">
        <v>28</v>
      </c>
      <c r="C2813" t="s">
        <v>33</v>
      </c>
      <c r="D2813" t="s">
        <v>22</v>
      </c>
      <c r="E2813" t="s">
        <v>23</v>
      </c>
      <c r="F2813" t="s">
        <v>5</v>
      </c>
      <c r="H2813" t="s">
        <v>24</v>
      </c>
      <c r="I2813">
        <v>1300025</v>
      </c>
      <c r="J2813">
        <v>1301401</v>
      </c>
      <c r="K2813" t="s">
        <v>25</v>
      </c>
      <c r="L2813" t="s">
        <v>3162</v>
      </c>
      <c r="O2813" t="s">
        <v>3163</v>
      </c>
      <c r="R2813" t="s">
        <v>3161</v>
      </c>
      <c r="S2813">
        <v>1377</v>
      </c>
      <c r="T2813">
        <v>458</v>
      </c>
    </row>
    <row r="2814" spans="1:20" x14ac:dyDescent="0.3">
      <c r="A2814">
        <v>2813</v>
      </c>
      <c r="B2814" t="s">
        <v>20</v>
      </c>
      <c r="C2814" t="s">
        <v>31</v>
      </c>
      <c r="D2814" t="s">
        <v>22</v>
      </c>
      <c r="E2814" t="s">
        <v>23</v>
      </c>
      <c r="F2814" t="s">
        <v>5</v>
      </c>
      <c r="H2814" t="s">
        <v>24</v>
      </c>
      <c r="I2814">
        <v>1301401</v>
      </c>
      <c r="J2814">
        <v>1303224</v>
      </c>
      <c r="K2814" t="s">
        <v>25</v>
      </c>
      <c r="R2814" t="s">
        <v>3164</v>
      </c>
      <c r="S2814">
        <v>1824</v>
      </c>
    </row>
    <row r="2815" spans="1:20" x14ac:dyDescent="0.3">
      <c r="A2815">
        <v>2814</v>
      </c>
      <c r="B2815" t="s">
        <v>28</v>
      </c>
      <c r="C2815" t="s">
        <v>33</v>
      </c>
      <c r="D2815" t="s">
        <v>22</v>
      </c>
      <c r="E2815" t="s">
        <v>23</v>
      </c>
      <c r="F2815" t="s">
        <v>5</v>
      </c>
      <c r="H2815" t="s">
        <v>24</v>
      </c>
      <c r="I2815">
        <v>1301401</v>
      </c>
      <c r="J2815">
        <v>1303224</v>
      </c>
      <c r="K2815" t="s">
        <v>25</v>
      </c>
      <c r="L2815" t="s">
        <v>3165</v>
      </c>
      <c r="O2815" t="s">
        <v>3166</v>
      </c>
      <c r="R2815" t="s">
        <v>3164</v>
      </c>
      <c r="S2815">
        <v>1824</v>
      </c>
      <c r="T2815">
        <v>607</v>
      </c>
    </row>
    <row r="2816" spans="1:20" x14ac:dyDescent="0.3">
      <c r="A2816">
        <v>2815</v>
      </c>
      <c r="B2816" t="s">
        <v>20</v>
      </c>
      <c r="C2816" t="s">
        <v>31</v>
      </c>
      <c r="D2816" t="s">
        <v>22</v>
      </c>
      <c r="E2816" t="s">
        <v>23</v>
      </c>
      <c r="F2816" t="s">
        <v>5</v>
      </c>
      <c r="H2816" t="s">
        <v>24</v>
      </c>
      <c r="I2816">
        <v>1303267</v>
      </c>
      <c r="J2816">
        <v>1304100</v>
      </c>
      <c r="K2816" t="s">
        <v>42</v>
      </c>
      <c r="R2816" t="s">
        <v>3167</v>
      </c>
      <c r="S2816">
        <v>834</v>
      </c>
    </row>
    <row r="2817" spans="1:20" x14ac:dyDescent="0.3">
      <c r="A2817">
        <v>2816</v>
      </c>
      <c r="B2817" t="s">
        <v>28</v>
      </c>
      <c r="C2817" t="s">
        <v>33</v>
      </c>
      <c r="D2817" t="s">
        <v>22</v>
      </c>
      <c r="E2817" t="s">
        <v>23</v>
      </c>
      <c r="F2817" t="s">
        <v>5</v>
      </c>
      <c r="H2817" t="s">
        <v>24</v>
      </c>
      <c r="I2817">
        <v>1303267</v>
      </c>
      <c r="J2817">
        <v>1304100</v>
      </c>
      <c r="K2817" t="s">
        <v>42</v>
      </c>
      <c r="L2817" t="s">
        <v>3168</v>
      </c>
      <c r="O2817" t="s">
        <v>38</v>
      </c>
      <c r="R2817" t="s">
        <v>3167</v>
      </c>
      <c r="S2817">
        <v>834</v>
      </c>
      <c r="T2817">
        <v>277</v>
      </c>
    </row>
    <row r="2818" spans="1:20" x14ac:dyDescent="0.3">
      <c r="A2818">
        <v>2817</v>
      </c>
      <c r="B2818" t="s">
        <v>20</v>
      </c>
      <c r="C2818" t="s">
        <v>31</v>
      </c>
      <c r="D2818" t="s">
        <v>22</v>
      </c>
      <c r="E2818" t="s">
        <v>23</v>
      </c>
      <c r="F2818" t="s">
        <v>5</v>
      </c>
      <c r="H2818" t="s">
        <v>24</v>
      </c>
      <c r="I2818">
        <v>1304122</v>
      </c>
      <c r="J2818">
        <v>1304919</v>
      </c>
      <c r="K2818" t="s">
        <v>42</v>
      </c>
      <c r="R2818" t="s">
        <v>3169</v>
      </c>
      <c r="S2818">
        <v>798</v>
      </c>
    </row>
    <row r="2819" spans="1:20" x14ac:dyDescent="0.3">
      <c r="A2819">
        <v>2818</v>
      </c>
      <c r="B2819" t="s">
        <v>28</v>
      </c>
      <c r="C2819" t="s">
        <v>33</v>
      </c>
      <c r="D2819" t="s">
        <v>22</v>
      </c>
      <c r="E2819" t="s">
        <v>23</v>
      </c>
      <c r="F2819" t="s">
        <v>5</v>
      </c>
      <c r="H2819" t="s">
        <v>24</v>
      </c>
      <c r="I2819">
        <v>1304122</v>
      </c>
      <c r="J2819">
        <v>1304919</v>
      </c>
      <c r="K2819" t="s">
        <v>42</v>
      </c>
      <c r="L2819" t="s">
        <v>3170</v>
      </c>
      <c r="O2819" t="s">
        <v>3171</v>
      </c>
      <c r="R2819" t="s">
        <v>3169</v>
      </c>
      <c r="S2819">
        <v>798</v>
      </c>
      <c r="T2819">
        <v>265</v>
      </c>
    </row>
    <row r="2820" spans="1:20" x14ac:dyDescent="0.3">
      <c r="A2820">
        <v>2819</v>
      </c>
      <c r="B2820" t="s">
        <v>20</v>
      </c>
      <c r="C2820" t="s">
        <v>31</v>
      </c>
      <c r="D2820" t="s">
        <v>22</v>
      </c>
      <c r="E2820" t="s">
        <v>23</v>
      </c>
      <c r="F2820" t="s">
        <v>5</v>
      </c>
      <c r="H2820" t="s">
        <v>24</v>
      </c>
      <c r="I2820">
        <v>1305201</v>
      </c>
      <c r="J2820">
        <v>1305683</v>
      </c>
      <c r="K2820" t="s">
        <v>25</v>
      </c>
      <c r="R2820" t="s">
        <v>3172</v>
      </c>
      <c r="S2820">
        <v>483</v>
      </c>
    </row>
    <row r="2821" spans="1:20" x14ac:dyDescent="0.3">
      <c r="A2821">
        <v>2820</v>
      </c>
      <c r="B2821" t="s">
        <v>28</v>
      </c>
      <c r="C2821" t="s">
        <v>33</v>
      </c>
      <c r="D2821" t="s">
        <v>22</v>
      </c>
      <c r="E2821" t="s">
        <v>23</v>
      </c>
      <c r="F2821" t="s">
        <v>5</v>
      </c>
      <c r="H2821" t="s">
        <v>24</v>
      </c>
      <c r="I2821">
        <v>1305201</v>
      </c>
      <c r="J2821">
        <v>1305683</v>
      </c>
      <c r="K2821" t="s">
        <v>25</v>
      </c>
      <c r="L2821" t="s">
        <v>3173</v>
      </c>
      <c r="O2821" t="s">
        <v>3174</v>
      </c>
      <c r="R2821" t="s">
        <v>3172</v>
      </c>
      <c r="S2821">
        <v>483</v>
      </c>
      <c r="T2821">
        <v>160</v>
      </c>
    </row>
    <row r="2822" spans="1:20" x14ac:dyDescent="0.3">
      <c r="A2822">
        <v>2821</v>
      </c>
      <c r="B2822" t="s">
        <v>20</v>
      </c>
      <c r="C2822" t="s">
        <v>31</v>
      </c>
      <c r="D2822" t="s">
        <v>22</v>
      </c>
      <c r="E2822" t="s">
        <v>23</v>
      </c>
      <c r="F2822" t="s">
        <v>5</v>
      </c>
      <c r="H2822" t="s">
        <v>24</v>
      </c>
      <c r="I2822">
        <v>1305687</v>
      </c>
      <c r="J2822">
        <v>1306409</v>
      </c>
      <c r="K2822" t="s">
        <v>42</v>
      </c>
      <c r="R2822" t="s">
        <v>3175</v>
      </c>
      <c r="S2822">
        <v>723</v>
      </c>
    </row>
    <row r="2823" spans="1:20" x14ac:dyDescent="0.3">
      <c r="A2823">
        <v>2822</v>
      </c>
      <c r="B2823" t="s">
        <v>28</v>
      </c>
      <c r="C2823" t="s">
        <v>33</v>
      </c>
      <c r="D2823" t="s">
        <v>22</v>
      </c>
      <c r="E2823" t="s">
        <v>23</v>
      </c>
      <c r="F2823" t="s">
        <v>5</v>
      </c>
      <c r="H2823" t="s">
        <v>24</v>
      </c>
      <c r="I2823">
        <v>1305687</v>
      </c>
      <c r="J2823">
        <v>1306409</v>
      </c>
      <c r="K2823" t="s">
        <v>42</v>
      </c>
      <c r="L2823" t="s">
        <v>3176</v>
      </c>
      <c r="O2823" t="s">
        <v>1429</v>
      </c>
      <c r="R2823" t="s">
        <v>3175</v>
      </c>
      <c r="S2823">
        <v>723</v>
      </c>
      <c r="T2823">
        <v>240</v>
      </c>
    </row>
    <row r="2824" spans="1:20" x14ac:dyDescent="0.3">
      <c r="A2824">
        <v>2823</v>
      </c>
      <c r="B2824" t="s">
        <v>20</v>
      </c>
      <c r="C2824" t="s">
        <v>31</v>
      </c>
      <c r="D2824" t="s">
        <v>22</v>
      </c>
      <c r="E2824" t="s">
        <v>23</v>
      </c>
      <c r="F2824" t="s">
        <v>5</v>
      </c>
      <c r="H2824" t="s">
        <v>24</v>
      </c>
      <c r="I2824">
        <v>1306402</v>
      </c>
      <c r="J2824">
        <v>1307649</v>
      </c>
      <c r="K2824" t="s">
        <v>42</v>
      </c>
      <c r="R2824" t="s">
        <v>3177</v>
      </c>
      <c r="S2824">
        <v>1248</v>
      </c>
    </row>
    <row r="2825" spans="1:20" x14ac:dyDescent="0.3">
      <c r="A2825">
        <v>2824</v>
      </c>
      <c r="B2825" t="s">
        <v>28</v>
      </c>
      <c r="C2825" t="s">
        <v>33</v>
      </c>
      <c r="D2825" t="s">
        <v>22</v>
      </c>
      <c r="E2825" t="s">
        <v>23</v>
      </c>
      <c r="F2825" t="s">
        <v>5</v>
      </c>
      <c r="H2825" t="s">
        <v>24</v>
      </c>
      <c r="I2825">
        <v>1306402</v>
      </c>
      <c r="J2825">
        <v>1307649</v>
      </c>
      <c r="K2825" t="s">
        <v>42</v>
      </c>
      <c r="L2825" t="s">
        <v>3178</v>
      </c>
      <c r="O2825" t="s">
        <v>3179</v>
      </c>
      <c r="R2825" t="s">
        <v>3177</v>
      </c>
      <c r="S2825">
        <v>1248</v>
      </c>
      <c r="T2825">
        <v>415</v>
      </c>
    </row>
    <row r="2826" spans="1:20" x14ac:dyDescent="0.3">
      <c r="A2826">
        <v>2825</v>
      </c>
      <c r="B2826" t="s">
        <v>20</v>
      </c>
      <c r="C2826" t="s">
        <v>31</v>
      </c>
      <c r="D2826" t="s">
        <v>22</v>
      </c>
      <c r="E2826" t="s">
        <v>23</v>
      </c>
      <c r="F2826" t="s">
        <v>5</v>
      </c>
      <c r="H2826" t="s">
        <v>24</v>
      </c>
      <c r="I2826">
        <v>1307655</v>
      </c>
      <c r="J2826">
        <v>1308971</v>
      </c>
      <c r="K2826" t="s">
        <v>42</v>
      </c>
      <c r="R2826" t="s">
        <v>3180</v>
      </c>
      <c r="S2826">
        <v>1317</v>
      </c>
    </row>
    <row r="2827" spans="1:20" x14ac:dyDescent="0.3">
      <c r="A2827">
        <v>2826</v>
      </c>
      <c r="B2827" t="s">
        <v>28</v>
      </c>
      <c r="C2827" t="s">
        <v>33</v>
      </c>
      <c r="D2827" t="s">
        <v>22</v>
      </c>
      <c r="E2827" t="s">
        <v>23</v>
      </c>
      <c r="F2827" t="s">
        <v>5</v>
      </c>
      <c r="H2827" t="s">
        <v>24</v>
      </c>
      <c r="I2827">
        <v>1307655</v>
      </c>
      <c r="J2827">
        <v>1308971</v>
      </c>
      <c r="K2827" t="s">
        <v>42</v>
      </c>
      <c r="L2827" t="s">
        <v>3181</v>
      </c>
      <c r="O2827" t="s">
        <v>3182</v>
      </c>
      <c r="R2827" t="s">
        <v>3180</v>
      </c>
      <c r="S2827">
        <v>1317</v>
      </c>
      <c r="T2827">
        <v>438</v>
      </c>
    </row>
    <row r="2828" spans="1:20" x14ac:dyDescent="0.3">
      <c r="A2828">
        <v>2827</v>
      </c>
      <c r="B2828" t="s">
        <v>20</v>
      </c>
      <c r="C2828" t="s">
        <v>31</v>
      </c>
      <c r="D2828" t="s">
        <v>22</v>
      </c>
      <c r="E2828" t="s">
        <v>23</v>
      </c>
      <c r="F2828" t="s">
        <v>5</v>
      </c>
      <c r="H2828" t="s">
        <v>24</v>
      </c>
      <c r="I2828">
        <v>1309118</v>
      </c>
      <c r="J2828">
        <v>1310761</v>
      </c>
      <c r="K2828" t="s">
        <v>42</v>
      </c>
      <c r="R2828" t="s">
        <v>3183</v>
      </c>
      <c r="S2828">
        <v>1644</v>
      </c>
    </row>
    <row r="2829" spans="1:20" x14ac:dyDescent="0.3">
      <c r="A2829">
        <v>2828</v>
      </c>
      <c r="B2829" t="s">
        <v>28</v>
      </c>
      <c r="C2829" t="s">
        <v>33</v>
      </c>
      <c r="D2829" t="s">
        <v>22</v>
      </c>
      <c r="E2829" t="s">
        <v>23</v>
      </c>
      <c r="F2829" t="s">
        <v>5</v>
      </c>
      <c r="H2829" t="s">
        <v>24</v>
      </c>
      <c r="I2829">
        <v>1309118</v>
      </c>
      <c r="J2829">
        <v>1310761</v>
      </c>
      <c r="K2829" t="s">
        <v>42</v>
      </c>
      <c r="L2829" t="s">
        <v>3184</v>
      </c>
      <c r="O2829" t="s">
        <v>53</v>
      </c>
      <c r="R2829" t="s">
        <v>3183</v>
      </c>
      <c r="S2829">
        <v>1644</v>
      </c>
      <c r="T2829">
        <v>547</v>
      </c>
    </row>
    <row r="2830" spans="1:20" x14ac:dyDescent="0.3">
      <c r="A2830">
        <v>2829</v>
      </c>
      <c r="B2830" t="s">
        <v>20</v>
      </c>
      <c r="C2830" t="s">
        <v>31</v>
      </c>
      <c r="D2830" t="s">
        <v>22</v>
      </c>
      <c r="E2830" t="s">
        <v>23</v>
      </c>
      <c r="F2830" t="s">
        <v>5</v>
      </c>
      <c r="H2830" t="s">
        <v>24</v>
      </c>
      <c r="I2830">
        <v>1310771</v>
      </c>
      <c r="J2830">
        <v>1311580</v>
      </c>
      <c r="K2830" t="s">
        <v>42</v>
      </c>
      <c r="R2830" t="s">
        <v>3185</v>
      </c>
      <c r="S2830">
        <v>810</v>
      </c>
    </row>
    <row r="2831" spans="1:20" x14ac:dyDescent="0.3">
      <c r="A2831">
        <v>2830</v>
      </c>
      <c r="B2831" t="s">
        <v>28</v>
      </c>
      <c r="C2831" t="s">
        <v>33</v>
      </c>
      <c r="D2831" t="s">
        <v>22</v>
      </c>
      <c r="E2831" t="s">
        <v>23</v>
      </c>
      <c r="F2831" t="s">
        <v>5</v>
      </c>
      <c r="H2831" t="s">
        <v>24</v>
      </c>
      <c r="I2831">
        <v>1310771</v>
      </c>
      <c r="J2831">
        <v>1311580</v>
      </c>
      <c r="K2831" t="s">
        <v>42</v>
      </c>
      <c r="L2831" t="s">
        <v>3186</v>
      </c>
      <c r="O2831" t="s">
        <v>3187</v>
      </c>
      <c r="R2831" t="s">
        <v>3185</v>
      </c>
      <c r="S2831">
        <v>810</v>
      </c>
      <c r="T2831">
        <v>269</v>
      </c>
    </row>
    <row r="2832" spans="1:20" x14ac:dyDescent="0.3">
      <c r="A2832">
        <v>2831</v>
      </c>
      <c r="B2832" t="s">
        <v>20</v>
      </c>
      <c r="C2832" t="s">
        <v>31</v>
      </c>
      <c r="D2832" t="s">
        <v>22</v>
      </c>
      <c r="E2832" t="s">
        <v>23</v>
      </c>
      <c r="F2832" t="s">
        <v>5</v>
      </c>
      <c r="H2832" t="s">
        <v>24</v>
      </c>
      <c r="I2832">
        <v>1311585</v>
      </c>
      <c r="J2832">
        <v>1312328</v>
      </c>
      <c r="K2832" t="s">
        <v>42</v>
      </c>
      <c r="R2832" t="s">
        <v>3188</v>
      </c>
      <c r="S2832">
        <v>744</v>
      </c>
    </row>
    <row r="2833" spans="1:20" x14ac:dyDescent="0.3">
      <c r="A2833">
        <v>2832</v>
      </c>
      <c r="B2833" t="s">
        <v>28</v>
      </c>
      <c r="C2833" t="s">
        <v>33</v>
      </c>
      <c r="D2833" t="s">
        <v>22</v>
      </c>
      <c r="E2833" t="s">
        <v>23</v>
      </c>
      <c r="F2833" t="s">
        <v>5</v>
      </c>
      <c r="H2833" t="s">
        <v>24</v>
      </c>
      <c r="I2833">
        <v>1311585</v>
      </c>
      <c r="J2833">
        <v>1312328</v>
      </c>
      <c r="K2833" t="s">
        <v>42</v>
      </c>
      <c r="L2833" t="s">
        <v>3189</v>
      </c>
      <c r="O2833" t="s">
        <v>3190</v>
      </c>
      <c r="R2833" t="s">
        <v>3188</v>
      </c>
      <c r="S2833">
        <v>744</v>
      </c>
      <c r="T2833">
        <v>247</v>
      </c>
    </row>
    <row r="2834" spans="1:20" x14ac:dyDescent="0.3">
      <c r="A2834">
        <v>2833</v>
      </c>
      <c r="B2834" t="s">
        <v>20</v>
      </c>
      <c r="C2834" t="s">
        <v>31</v>
      </c>
      <c r="D2834" t="s">
        <v>22</v>
      </c>
      <c r="E2834" t="s">
        <v>23</v>
      </c>
      <c r="F2834" t="s">
        <v>5</v>
      </c>
      <c r="H2834" t="s">
        <v>24</v>
      </c>
      <c r="I2834">
        <v>1312325</v>
      </c>
      <c r="J2834">
        <v>1313767</v>
      </c>
      <c r="K2834" t="s">
        <v>42</v>
      </c>
      <c r="R2834" t="s">
        <v>3191</v>
      </c>
      <c r="S2834">
        <v>1443</v>
      </c>
    </row>
    <row r="2835" spans="1:20" x14ac:dyDescent="0.3">
      <c r="A2835">
        <v>2834</v>
      </c>
      <c r="B2835" t="s">
        <v>28</v>
      </c>
      <c r="C2835" t="s">
        <v>33</v>
      </c>
      <c r="D2835" t="s">
        <v>22</v>
      </c>
      <c r="E2835" t="s">
        <v>23</v>
      </c>
      <c r="F2835" t="s">
        <v>5</v>
      </c>
      <c r="H2835" t="s">
        <v>24</v>
      </c>
      <c r="I2835">
        <v>1312325</v>
      </c>
      <c r="J2835">
        <v>1313767</v>
      </c>
      <c r="K2835" t="s">
        <v>42</v>
      </c>
      <c r="L2835" t="s">
        <v>3192</v>
      </c>
      <c r="O2835" t="s">
        <v>3193</v>
      </c>
      <c r="R2835" t="s">
        <v>3191</v>
      </c>
      <c r="S2835">
        <v>1443</v>
      </c>
      <c r="T2835">
        <v>480</v>
      </c>
    </row>
    <row r="2836" spans="1:20" x14ac:dyDescent="0.3">
      <c r="A2836">
        <v>2835</v>
      </c>
      <c r="B2836" t="s">
        <v>20</v>
      </c>
      <c r="C2836" t="s">
        <v>31</v>
      </c>
      <c r="D2836" t="s">
        <v>22</v>
      </c>
      <c r="E2836" t="s">
        <v>23</v>
      </c>
      <c r="F2836" t="s">
        <v>5</v>
      </c>
      <c r="H2836" t="s">
        <v>24</v>
      </c>
      <c r="I2836">
        <v>1313840</v>
      </c>
      <c r="J2836">
        <v>1315780</v>
      </c>
      <c r="K2836" t="s">
        <v>42</v>
      </c>
      <c r="R2836" t="s">
        <v>3194</v>
      </c>
      <c r="S2836">
        <v>1941</v>
      </c>
    </row>
    <row r="2837" spans="1:20" x14ac:dyDescent="0.3">
      <c r="A2837">
        <v>2836</v>
      </c>
      <c r="B2837" t="s">
        <v>28</v>
      </c>
      <c r="C2837" t="s">
        <v>33</v>
      </c>
      <c r="D2837" t="s">
        <v>22</v>
      </c>
      <c r="E2837" t="s">
        <v>23</v>
      </c>
      <c r="F2837" t="s">
        <v>5</v>
      </c>
      <c r="H2837" t="s">
        <v>24</v>
      </c>
      <c r="I2837">
        <v>1313840</v>
      </c>
      <c r="J2837">
        <v>1315780</v>
      </c>
      <c r="K2837" t="s">
        <v>42</v>
      </c>
      <c r="L2837" t="s">
        <v>3195</v>
      </c>
      <c r="O2837" t="s">
        <v>3196</v>
      </c>
      <c r="R2837" t="s">
        <v>3194</v>
      </c>
      <c r="S2837">
        <v>1941</v>
      </c>
      <c r="T2837">
        <v>646</v>
      </c>
    </row>
    <row r="2838" spans="1:20" x14ac:dyDescent="0.3">
      <c r="A2838">
        <v>2837</v>
      </c>
      <c r="B2838" t="s">
        <v>20</v>
      </c>
      <c r="C2838" t="s">
        <v>31</v>
      </c>
      <c r="D2838" t="s">
        <v>22</v>
      </c>
      <c r="E2838" t="s">
        <v>23</v>
      </c>
      <c r="F2838" t="s">
        <v>5</v>
      </c>
      <c r="H2838" t="s">
        <v>24</v>
      </c>
      <c r="I2838">
        <v>1315787</v>
      </c>
      <c r="J2838">
        <v>1316110</v>
      </c>
      <c r="K2838" t="s">
        <v>42</v>
      </c>
      <c r="R2838" t="s">
        <v>3197</v>
      </c>
      <c r="S2838">
        <v>324</v>
      </c>
    </row>
    <row r="2839" spans="1:20" x14ac:dyDescent="0.3">
      <c r="A2839">
        <v>2838</v>
      </c>
      <c r="B2839" t="s">
        <v>28</v>
      </c>
      <c r="C2839" t="s">
        <v>33</v>
      </c>
      <c r="D2839" t="s">
        <v>22</v>
      </c>
      <c r="E2839" t="s">
        <v>23</v>
      </c>
      <c r="F2839" t="s">
        <v>5</v>
      </c>
      <c r="H2839" t="s">
        <v>24</v>
      </c>
      <c r="I2839">
        <v>1315787</v>
      </c>
      <c r="J2839">
        <v>1316110</v>
      </c>
      <c r="K2839" t="s">
        <v>42</v>
      </c>
      <c r="L2839" t="s">
        <v>3198</v>
      </c>
      <c r="O2839" t="s">
        <v>3199</v>
      </c>
      <c r="R2839" t="s">
        <v>3197</v>
      </c>
      <c r="S2839">
        <v>324</v>
      </c>
      <c r="T2839">
        <v>107</v>
      </c>
    </row>
    <row r="2840" spans="1:20" x14ac:dyDescent="0.3">
      <c r="A2840">
        <v>2839</v>
      </c>
      <c r="B2840" t="s">
        <v>20</v>
      </c>
      <c r="C2840" t="s">
        <v>31</v>
      </c>
      <c r="D2840" t="s">
        <v>22</v>
      </c>
      <c r="E2840" t="s">
        <v>23</v>
      </c>
      <c r="F2840" t="s">
        <v>5</v>
      </c>
      <c r="H2840" t="s">
        <v>24</v>
      </c>
      <c r="I2840">
        <v>1316107</v>
      </c>
      <c r="J2840">
        <v>1316820</v>
      </c>
      <c r="K2840" t="s">
        <v>42</v>
      </c>
      <c r="R2840" t="s">
        <v>3200</v>
      </c>
      <c r="S2840">
        <v>714</v>
      </c>
    </row>
    <row r="2841" spans="1:20" x14ac:dyDescent="0.3">
      <c r="A2841">
        <v>2840</v>
      </c>
      <c r="B2841" t="s">
        <v>28</v>
      </c>
      <c r="C2841" t="s">
        <v>33</v>
      </c>
      <c r="D2841" t="s">
        <v>22</v>
      </c>
      <c r="E2841" t="s">
        <v>23</v>
      </c>
      <c r="F2841" t="s">
        <v>5</v>
      </c>
      <c r="H2841" t="s">
        <v>24</v>
      </c>
      <c r="I2841">
        <v>1316107</v>
      </c>
      <c r="J2841">
        <v>1316820</v>
      </c>
      <c r="K2841" t="s">
        <v>42</v>
      </c>
      <c r="L2841" t="s">
        <v>3201</v>
      </c>
      <c r="O2841" t="s">
        <v>3202</v>
      </c>
      <c r="R2841" t="s">
        <v>3200</v>
      </c>
      <c r="S2841">
        <v>714</v>
      </c>
      <c r="T2841">
        <v>237</v>
      </c>
    </row>
    <row r="2842" spans="1:20" x14ac:dyDescent="0.3">
      <c r="A2842">
        <v>2841</v>
      </c>
      <c r="B2842" t="s">
        <v>20</v>
      </c>
      <c r="C2842" t="s">
        <v>31</v>
      </c>
      <c r="D2842" t="s">
        <v>22</v>
      </c>
      <c r="E2842" t="s">
        <v>23</v>
      </c>
      <c r="F2842" t="s">
        <v>5</v>
      </c>
      <c r="H2842" t="s">
        <v>24</v>
      </c>
      <c r="I2842">
        <v>1316857</v>
      </c>
      <c r="J2842">
        <v>1317345</v>
      </c>
      <c r="K2842" t="s">
        <v>42</v>
      </c>
      <c r="R2842" t="s">
        <v>3203</v>
      </c>
      <c r="S2842">
        <v>489</v>
      </c>
    </row>
    <row r="2843" spans="1:20" x14ac:dyDescent="0.3">
      <c r="A2843">
        <v>2842</v>
      </c>
      <c r="B2843" t="s">
        <v>28</v>
      </c>
      <c r="C2843" t="s">
        <v>33</v>
      </c>
      <c r="D2843" t="s">
        <v>22</v>
      </c>
      <c r="E2843" t="s">
        <v>23</v>
      </c>
      <c r="F2843" t="s">
        <v>5</v>
      </c>
      <c r="H2843" t="s">
        <v>24</v>
      </c>
      <c r="I2843">
        <v>1316857</v>
      </c>
      <c r="J2843">
        <v>1317345</v>
      </c>
      <c r="K2843" t="s">
        <v>42</v>
      </c>
      <c r="L2843" t="s">
        <v>3204</v>
      </c>
      <c r="O2843" t="s">
        <v>3205</v>
      </c>
      <c r="R2843" t="s">
        <v>3203</v>
      </c>
      <c r="S2843">
        <v>489</v>
      </c>
      <c r="T2843">
        <v>162</v>
      </c>
    </row>
    <row r="2844" spans="1:20" x14ac:dyDescent="0.3">
      <c r="A2844">
        <v>2843</v>
      </c>
      <c r="B2844" t="s">
        <v>20</v>
      </c>
      <c r="C2844" t="s">
        <v>31</v>
      </c>
      <c r="D2844" t="s">
        <v>22</v>
      </c>
      <c r="E2844" t="s">
        <v>23</v>
      </c>
      <c r="F2844" t="s">
        <v>5</v>
      </c>
      <c r="H2844" t="s">
        <v>24</v>
      </c>
      <c r="I2844">
        <v>1317345</v>
      </c>
      <c r="J2844">
        <v>1318373</v>
      </c>
      <c r="K2844" t="s">
        <v>42</v>
      </c>
      <c r="R2844" t="s">
        <v>3206</v>
      </c>
      <c r="S2844">
        <v>1029</v>
      </c>
    </row>
    <row r="2845" spans="1:20" x14ac:dyDescent="0.3">
      <c r="A2845">
        <v>2844</v>
      </c>
      <c r="B2845" t="s">
        <v>28</v>
      </c>
      <c r="C2845" t="s">
        <v>33</v>
      </c>
      <c r="D2845" t="s">
        <v>22</v>
      </c>
      <c r="E2845" t="s">
        <v>23</v>
      </c>
      <c r="F2845" t="s">
        <v>5</v>
      </c>
      <c r="H2845" t="s">
        <v>24</v>
      </c>
      <c r="I2845">
        <v>1317345</v>
      </c>
      <c r="J2845">
        <v>1318373</v>
      </c>
      <c r="K2845" t="s">
        <v>42</v>
      </c>
      <c r="L2845" t="s">
        <v>3207</v>
      </c>
      <c r="O2845" t="s">
        <v>3208</v>
      </c>
      <c r="R2845" t="s">
        <v>3206</v>
      </c>
      <c r="S2845">
        <v>1029</v>
      </c>
      <c r="T2845">
        <v>342</v>
      </c>
    </row>
    <row r="2846" spans="1:20" x14ac:dyDescent="0.3">
      <c r="A2846">
        <v>2845</v>
      </c>
      <c r="B2846" t="s">
        <v>20</v>
      </c>
      <c r="C2846" t="s">
        <v>31</v>
      </c>
      <c r="D2846" t="s">
        <v>22</v>
      </c>
      <c r="E2846" t="s">
        <v>23</v>
      </c>
      <c r="F2846" t="s">
        <v>5</v>
      </c>
      <c r="H2846" t="s">
        <v>24</v>
      </c>
      <c r="I2846">
        <v>1318379</v>
      </c>
      <c r="J2846">
        <v>1319041</v>
      </c>
      <c r="K2846" t="s">
        <v>42</v>
      </c>
      <c r="R2846" t="s">
        <v>3209</v>
      </c>
      <c r="S2846">
        <v>663</v>
      </c>
    </row>
    <row r="2847" spans="1:20" x14ac:dyDescent="0.3">
      <c r="A2847">
        <v>2846</v>
      </c>
      <c r="B2847" t="s">
        <v>28</v>
      </c>
      <c r="C2847" t="s">
        <v>33</v>
      </c>
      <c r="D2847" t="s">
        <v>22</v>
      </c>
      <c r="E2847" t="s">
        <v>23</v>
      </c>
      <c r="F2847" t="s">
        <v>5</v>
      </c>
      <c r="H2847" t="s">
        <v>24</v>
      </c>
      <c r="I2847">
        <v>1318379</v>
      </c>
      <c r="J2847">
        <v>1319041</v>
      </c>
      <c r="K2847" t="s">
        <v>42</v>
      </c>
      <c r="L2847" t="s">
        <v>3210</v>
      </c>
      <c r="O2847" t="s">
        <v>38</v>
      </c>
      <c r="R2847" t="s">
        <v>3209</v>
      </c>
      <c r="S2847">
        <v>663</v>
      </c>
      <c r="T2847">
        <v>220</v>
      </c>
    </row>
    <row r="2848" spans="1:20" x14ac:dyDescent="0.3">
      <c r="A2848">
        <v>2847</v>
      </c>
      <c r="B2848" t="s">
        <v>20</v>
      </c>
      <c r="C2848" t="s">
        <v>31</v>
      </c>
      <c r="D2848" t="s">
        <v>22</v>
      </c>
      <c r="E2848" t="s">
        <v>23</v>
      </c>
      <c r="F2848" t="s">
        <v>5</v>
      </c>
      <c r="H2848" t="s">
        <v>24</v>
      </c>
      <c r="I2848">
        <v>1319264</v>
      </c>
      <c r="J2848">
        <v>1320649</v>
      </c>
      <c r="K2848" t="s">
        <v>25</v>
      </c>
      <c r="R2848" t="s">
        <v>3211</v>
      </c>
      <c r="S2848">
        <v>1386</v>
      </c>
    </row>
    <row r="2849" spans="1:21" x14ac:dyDescent="0.3">
      <c r="A2849">
        <v>2848</v>
      </c>
      <c r="B2849" t="s">
        <v>28</v>
      </c>
      <c r="C2849" t="s">
        <v>33</v>
      </c>
      <c r="D2849" t="s">
        <v>22</v>
      </c>
      <c r="E2849" t="s">
        <v>23</v>
      </c>
      <c r="F2849" t="s">
        <v>5</v>
      </c>
      <c r="H2849" t="s">
        <v>24</v>
      </c>
      <c r="I2849">
        <v>1319264</v>
      </c>
      <c r="J2849">
        <v>1320649</v>
      </c>
      <c r="K2849" t="s">
        <v>25</v>
      </c>
      <c r="L2849" t="s">
        <v>3212</v>
      </c>
      <c r="O2849" t="s">
        <v>41</v>
      </c>
      <c r="R2849" t="s">
        <v>3211</v>
      </c>
      <c r="S2849">
        <v>1386</v>
      </c>
      <c r="T2849">
        <v>461</v>
      </c>
    </row>
    <row r="2850" spans="1:21" x14ac:dyDescent="0.3">
      <c r="A2850">
        <v>2849</v>
      </c>
      <c r="B2850" t="s">
        <v>20</v>
      </c>
      <c r="C2850" t="s">
        <v>31</v>
      </c>
      <c r="D2850" t="s">
        <v>22</v>
      </c>
      <c r="E2850" t="s">
        <v>23</v>
      </c>
      <c r="F2850" t="s">
        <v>5</v>
      </c>
      <c r="H2850" t="s">
        <v>24</v>
      </c>
      <c r="I2850">
        <v>1320792</v>
      </c>
      <c r="J2850">
        <v>1321214</v>
      </c>
      <c r="K2850" t="s">
        <v>42</v>
      </c>
      <c r="R2850" t="s">
        <v>3213</v>
      </c>
      <c r="S2850">
        <v>423</v>
      </c>
    </row>
    <row r="2851" spans="1:21" x14ac:dyDescent="0.3">
      <c r="A2851">
        <v>2850</v>
      </c>
      <c r="B2851" t="s">
        <v>28</v>
      </c>
      <c r="C2851" t="s">
        <v>33</v>
      </c>
      <c r="D2851" t="s">
        <v>22</v>
      </c>
      <c r="E2851" t="s">
        <v>23</v>
      </c>
      <c r="F2851" t="s">
        <v>5</v>
      </c>
      <c r="H2851" t="s">
        <v>24</v>
      </c>
      <c r="I2851">
        <v>1320792</v>
      </c>
      <c r="J2851">
        <v>1321214</v>
      </c>
      <c r="K2851" t="s">
        <v>42</v>
      </c>
      <c r="L2851" t="s">
        <v>3214</v>
      </c>
      <c r="O2851" t="s">
        <v>41</v>
      </c>
      <c r="R2851" t="s">
        <v>3213</v>
      </c>
      <c r="S2851">
        <v>423</v>
      </c>
      <c r="T2851">
        <v>140</v>
      </c>
    </row>
    <row r="2852" spans="1:21" x14ac:dyDescent="0.3">
      <c r="A2852">
        <v>2851</v>
      </c>
      <c r="B2852" t="s">
        <v>20</v>
      </c>
      <c r="C2852" t="s">
        <v>31</v>
      </c>
      <c r="D2852" t="s">
        <v>22</v>
      </c>
      <c r="E2852" t="s">
        <v>23</v>
      </c>
      <c r="F2852" t="s">
        <v>5</v>
      </c>
      <c r="H2852" t="s">
        <v>24</v>
      </c>
      <c r="I2852">
        <v>1321279</v>
      </c>
      <c r="J2852">
        <v>1321689</v>
      </c>
      <c r="K2852" t="s">
        <v>42</v>
      </c>
      <c r="R2852" t="s">
        <v>3215</v>
      </c>
      <c r="S2852">
        <v>411</v>
      </c>
    </row>
    <row r="2853" spans="1:21" x14ac:dyDescent="0.3">
      <c r="A2853">
        <v>2852</v>
      </c>
      <c r="B2853" t="s">
        <v>28</v>
      </c>
      <c r="C2853" t="s">
        <v>33</v>
      </c>
      <c r="D2853" t="s">
        <v>22</v>
      </c>
      <c r="E2853" t="s">
        <v>23</v>
      </c>
      <c r="F2853" t="s">
        <v>5</v>
      </c>
      <c r="H2853" t="s">
        <v>24</v>
      </c>
      <c r="I2853">
        <v>1321279</v>
      </c>
      <c r="J2853">
        <v>1321689</v>
      </c>
      <c r="K2853" t="s">
        <v>42</v>
      </c>
      <c r="L2853" t="s">
        <v>3216</v>
      </c>
      <c r="O2853" t="s">
        <v>41</v>
      </c>
      <c r="R2853" t="s">
        <v>3215</v>
      </c>
      <c r="S2853">
        <v>411</v>
      </c>
      <c r="T2853">
        <v>136</v>
      </c>
    </row>
    <row r="2854" spans="1:21" x14ac:dyDescent="0.3">
      <c r="A2854">
        <v>2853</v>
      </c>
      <c r="B2854" t="s">
        <v>20</v>
      </c>
      <c r="C2854" t="s">
        <v>21</v>
      </c>
      <c r="D2854" t="s">
        <v>22</v>
      </c>
      <c r="E2854" t="s">
        <v>23</v>
      </c>
      <c r="F2854" t="s">
        <v>5</v>
      </c>
      <c r="H2854" t="s">
        <v>24</v>
      </c>
      <c r="I2854">
        <v>1321752</v>
      </c>
      <c r="J2854">
        <v>1323181</v>
      </c>
      <c r="K2854" t="s">
        <v>42</v>
      </c>
      <c r="R2854" t="s">
        <v>3217</v>
      </c>
      <c r="S2854">
        <v>1430</v>
      </c>
      <c r="U2854" t="s">
        <v>27</v>
      </c>
    </row>
    <row r="2855" spans="1:21" x14ac:dyDescent="0.3">
      <c r="A2855">
        <v>2854</v>
      </c>
      <c r="B2855" t="s">
        <v>28</v>
      </c>
      <c r="C2855" t="s">
        <v>29</v>
      </c>
      <c r="D2855" t="s">
        <v>22</v>
      </c>
      <c r="E2855" t="s">
        <v>23</v>
      </c>
      <c r="F2855" t="s">
        <v>5</v>
      </c>
      <c r="H2855" t="s">
        <v>24</v>
      </c>
      <c r="I2855">
        <v>1321752</v>
      </c>
      <c r="J2855">
        <v>1323181</v>
      </c>
      <c r="K2855" t="s">
        <v>42</v>
      </c>
      <c r="O2855" t="s">
        <v>3218</v>
      </c>
      <c r="R2855" t="s">
        <v>3217</v>
      </c>
      <c r="S2855">
        <v>1430</v>
      </c>
      <c r="U2855" t="s">
        <v>27</v>
      </c>
    </row>
    <row r="2856" spans="1:21" x14ac:dyDescent="0.3">
      <c r="A2856">
        <v>2855</v>
      </c>
      <c r="B2856" t="s">
        <v>20</v>
      </c>
      <c r="C2856" t="s">
        <v>31</v>
      </c>
      <c r="D2856" t="s">
        <v>22</v>
      </c>
      <c r="E2856" t="s">
        <v>23</v>
      </c>
      <c r="F2856" t="s">
        <v>5</v>
      </c>
      <c r="H2856" t="s">
        <v>24</v>
      </c>
      <c r="I2856">
        <v>1323187</v>
      </c>
      <c r="J2856">
        <v>1324515</v>
      </c>
      <c r="K2856" t="s">
        <v>42</v>
      </c>
      <c r="R2856" t="s">
        <v>3219</v>
      </c>
      <c r="S2856">
        <v>1329</v>
      </c>
    </row>
    <row r="2857" spans="1:21" x14ac:dyDescent="0.3">
      <c r="A2857">
        <v>2856</v>
      </c>
      <c r="B2857" t="s">
        <v>28</v>
      </c>
      <c r="C2857" t="s">
        <v>33</v>
      </c>
      <c r="D2857" t="s">
        <v>22</v>
      </c>
      <c r="E2857" t="s">
        <v>23</v>
      </c>
      <c r="F2857" t="s">
        <v>5</v>
      </c>
      <c r="H2857" t="s">
        <v>24</v>
      </c>
      <c r="I2857">
        <v>1323187</v>
      </c>
      <c r="J2857">
        <v>1324515</v>
      </c>
      <c r="K2857" t="s">
        <v>42</v>
      </c>
      <c r="L2857" t="s">
        <v>3220</v>
      </c>
      <c r="O2857" t="s">
        <v>3221</v>
      </c>
      <c r="R2857" t="s">
        <v>3219</v>
      </c>
      <c r="S2857">
        <v>1329</v>
      </c>
      <c r="T2857">
        <v>442</v>
      </c>
    </row>
    <row r="2858" spans="1:21" x14ac:dyDescent="0.3">
      <c r="A2858">
        <v>2857</v>
      </c>
      <c r="B2858" t="s">
        <v>20</v>
      </c>
      <c r="C2858" t="s">
        <v>21</v>
      </c>
      <c r="D2858" t="s">
        <v>22</v>
      </c>
      <c r="E2858" t="s">
        <v>23</v>
      </c>
      <c r="F2858" t="s">
        <v>5</v>
      </c>
      <c r="H2858" t="s">
        <v>24</v>
      </c>
      <c r="I2858">
        <v>1324527</v>
      </c>
      <c r="J2858">
        <v>1325170</v>
      </c>
      <c r="K2858" t="s">
        <v>42</v>
      </c>
      <c r="R2858" t="s">
        <v>3222</v>
      </c>
      <c r="S2858">
        <v>644</v>
      </c>
      <c r="U2858" t="s">
        <v>27</v>
      </c>
    </row>
    <row r="2859" spans="1:21" x14ac:dyDescent="0.3">
      <c r="A2859">
        <v>2858</v>
      </c>
      <c r="B2859" t="s">
        <v>28</v>
      </c>
      <c r="C2859" t="s">
        <v>29</v>
      </c>
      <c r="D2859" t="s">
        <v>22</v>
      </c>
      <c r="E2859" t="s">
        <v>23</v>
      </c>
      <c r="F2859" t="s">
        <v>5</v>
      </c>
      <c r="H2859" t="s">
        <v>24</v>
      </c>
      <c r="I2859">
        <v>1324527</v>
      </c>
      <c r="J2859">
        <v>1325170</v>
      </c>
      <c r="K2859" t="s">
        <v>42</v>
      </c>
      <c r="O2859" t="s">
        <v>3223</v>
      </c>
      <c r="R2859" t="s">
        <v>3222</v>
      </c>
      <c r="S2859">
        <v>644</v>
      </c>
      <c r="U2859" t="s">
        <v>27</v>
      </c>
    </row>
    <row r="2860" spans="1:21" x14ac:dyDescent="0.3">
      <c r="A2860">
        <v>2859</v>
      </c>
      <c r="B2860" t="s">
        <v>20</v>
      </c>
      <c r="C2860" t="s">
        <v>31</v>
      </c>
      <c r="D2860" t="s">
        <v>22</v>
      </c>
      <c r="E2860" t="s">
        <v>23</v>
      </c>
      <c r="F2860" t="s">
        <v>5</v>
      </c>
      <c r="H2860" t="s">
        <v>24</v>
      </c>
      <c r="I2860">
        <v>1325167</v>
      </c>
      <c r="J2860">
        <v>1326447</v>
      </c>
      <c r="K2860" t="s">
        <v>42</v>
      </c>
      <c r="R2860" t="s">
        <v>3224</v>
      </c>
      <c r="S2860">
        <v>1281</v>
      </c>
    </row>
    <row r="2861" spans="1:21" x14ac:dyDescent="0.3">
      <c r="A2861">
        <v>2860</v>
      </c>
      <c r="B2861" t="s">
        <v>28</v>
      </c>
      <c r="C2861" t="s">
        <v>33</v>
      </c>
      <c r="D2861" t="s">
        <v>22</v>
      </c>
      <c r="E2861" t="s">
        <v>23</v>
      </c>
      <c r="F2861" t="s">
        <v>5</v>
      </c>
      <c r="H2861" t="s">
        <v>24</v>
      </c>
      <c r="I2861">
        <v>1325167</v>
      </c>
      <c r="J2861">
        <v>1326447</v>
      </c>
      <c r="K2861" t="s">
        <v>42</v>
      </c>
      <c r="L2861" t="s">
        <v>3225</v>
      </c>
      <c r="O2861" t="s">
        <v>3223</v>
      </c>
      <c r="R2861" t="s">
        <v>3224</v>
      </c>
      <c r="S2861">
        <v>1281</v>
      </c>
      <c r="T2861">
        <v>426</v>
      </c>
    </row>
    <row r="2862" spans="1:21" x14ac:dyDescent="0.3">
      <c r="A2862">
        <v>2861</v>
      </c>
      <c r="B2862" t="s">
        <v>20</v>
      </c>
      <c r="C2862" t="s">
        <v>31</v>
      </c>
      <c r="D2862" t="s">
        <v>22</v>
      </c>
      <c r="E2862" t="s">
        <v>23</v>
      </c>
      <c r="F2862" t="s">
        <v>5</v>
      </c>
      <c r="H2862" t="s">
        <v>24</v>
      </c>
      <c r="I2862">
        <v>1326447</v>
      </c>
      <c r="J2862">
        <v>1327106</v>
      </c>
      <c r="K2862" t="s">
        <v>42</v>
      </c>
      <c r="R2862" t="s">
        <v>3226</v>
      </c>
      <c r="S2862">
        <v>660</v>
      </c>
    </row>
    <row r="2863" spans="1:21" x14ac:dyDescent="0.3">
      <c r="A2863">
        <v>2862</v>
      </c>
      <c r="B2863" t="s">
        <v>28</v>
      </c>
      <c r="C2863" t="s">
        <v>33</v>
      </c>
      <c r="D2863" t="s">
        <v>22</v>
      </c>
      <c r="E2863" t="s">
        <v>23</v>
      </c>
      <c r="F2863" t="s">
        <v>5</v>
      </c>
      <c r="H2863" t="s">
        <v>24</v>
      </c>
      <c r="I2863">
        <v>1326447</v>
      </c>
      <c r="J2863">
        <v>1327106</v>
      </c>
      <c r="K2863" t="s">
        <v>42</v>
      </c>
      <c r="L2863" t="s">
        <v>3227</v>
      </c>
      <c r="O2863" t="s">
        <v>3228</v>
      </c>
      <c r="R2863" t="s">
        <v>3226</v>
      </c>
      <c r="S2863">
        <v>660</v>
      </c>
      <c r="T2863">
        <v>219</v>
      </c>
    </row>
    <row r="2864" spans="1:21" x14ac:dyDescent="0.3">
      <c r="A2864">
        <v>2863</v>
      </c>
      <c r="B2864" t="s">
        <v>20</v>
      </c>
      <c r="C2864" t="s">
        <v>31</v>
      </c>
      <c r="D2864" t="s">
        <v>22</v>
      </c>
      <c r="E2864" t="s">
        <v>23</v>
      </c>
      <c r="F2864" t="s">
        <v>5</v>
      </c>
      <c r="H2864" t="s">
        <v>24</v>
      </c>
      <c r="I2864">
        <v>1327099</v>
      </c>
      <c r="J2864">
        <v>1327659</v>
      </c>
      <c r="K2864" t="s">
        <v>42</v>
      </c>
      <c r="R2864" t="s">
        <v>3229</v>
      </c>
      <c r="S2864">
        <v>561</v>
      </c>
    </row>
    <row r="2865" spans="1:21" x14ac:dyDescent="0.3">
      <c r="A2865">
        <v>2864</v>
      </c>
      <c r="B2865" t="s">
        <v>28</v>
      </c>
      <c r="C2865" t="s">
        <v>33</v>
      </c>
      <c r="D2865" t="s">
        <v>22</v>
      </c>
      <c r="E2865" t="s">
        <v>23</v>
      </c>
      <c r="F2865" t="s">
        <v>5</v>
      </c>
      <c r="H2865" t="s">
        <v>24</v>
      </c>
      <c r="I2865">
        <v>1327099</v>
      </c>
      <c r="J2865">
        <v>1327659</v>
      </c>
      <c r="K2865" t="s">
        <v>42</v>
      </c>
      <c r="L2865" t="s">
        <v>3230</v>
      </c>
      <c r="O2865" t="s">
        <v>3223</v>
      </c>
      <c r="R2865" t="s">
        <v>3229</v>
      </c>
      <c r="S2865">
        <v>561</v>
      </c>
      <c r="T2865">
        <v>186</v>
      </c>
    </row>
    <row r="2866" spans="1:21" x14ac:dyDescent="0.3">
      <c r="A2866">
        <v>2865</v>
      </c>
      <c r="B2866" t="s">
        <v>20</v>
      </c>
      <c r="C2866" t="s">
        <v>31</v>
      </c>
      <c r="D2866" t="s">
        <v>22</v>
      </c>
      <c r="E2866" t="s">
        <v>23</v>
      </c>
      <c r="F2866" t="s">
        <v>5</v>
      </c>
      <c r="H2866" t="s">
        <v>24</v>
      </c>
      <c r="I2866">
        <v>1327678</v>
      </c>
      <c r="J2866">
        <v>1328043</v>
      </c>
      <c r="K2866" t="s">
        <v>42</v>
      </c>
      <c r="R2866" t="s">
        <v>3231</v>
      </c>
      <c r="S2866">
        <v>366</v>
      </c>
    </row>
    <row r="2867" spans="1:21" x14ac:dyDescent="0.3">
      <c r="A2867">
        <v>2866</v>
      </c>
      <c r="B2867" t="s">
        <v>28</v>
      </c>
      <c r="C2867" t="s">
        <v>33</v>
      </c>
      <c r="D2867" t="s">
        <v>22</v>
      </c>
      <c r="E2867" t="s">
        <v>23</v>
      </c>
      <c r="F2867" t="s">
        <v>5</v>
      </c>
      <c r="H2867" t="s">
        <v>24</v>
      </c>
      <c r="I2867">
        <v>1327678</v>
      </c>
      <c r="J2867">
        <v>1328043</v>
      </c>
      <c r="K2867" t="s">
        <v>42</v>
      </c>
      <c r="L2867" t="s">
        <v>3232</v>
      </c>
      <c r="O2867" t="s">
        <v>3233</v>
      </c>
      <c r="R2867" t="s">
        <v>3231</v>
      </c>
      <c r="S2867">
        <v>366</v>
      </c>
      <c r="T2867">
        <v>121</v>
      </c>
    </row>
    <row r="2868" spans="1:21" x14ac:dyDescent="0.3">
      <c r="A2868">
        <v>2867</v>
      </c>
      <c r="B2868" t="s">
        <v>20</v>
      </c>
      <c r="C2868" t="s">
        <v>136</v>
      </c>
      <c r="D2868" t="s">
        <v>22</v>
      </c>
      <c r="E2868" t="s">
        <v>23</v>
      </c>
      <c r="F2868" t="s">
        <v>5</v>
      </c>
      <c r="H2868" t="s">
        <v>24</v>
      </c>
      <c r="I2868">
        <v>1328273</v>
      </c>
      <c r="J2868">
        <v>1328347</v>
      </c>
      <c r="K2868" t="s">
        <v>42</v>
      </c>
      <c r="R2868" t="s">
        <v>3234</v>
      </c>
      <c r="S2868">
        <v>75</v>
      </c>
    </row>
    <row r="2869" spans="1:21" x14ac:dyDescent="0.3">
      <c r="A2869">
        <v>2868</v>
      </c>
      <c r="B2869" t="s">
        <v>136</v>
      </c>
      <c r="D2869" t="s">
        <v>22</v>
      </c>
      <c r="E2869" t="s">
        <v>23</v>
      </c>
      <c r="F2869" t="s">
        <v>5</v>
      </c>
      <c r="H2869" t="s">
        <v>24</v>
      </c>
      <c r="I2869">
        <v>1328273</v>
      </c>
      <c r="J2869">
        <v>1328347</v>
      </c>
      <c r="K2869" t="s">
        <v>42</v>
      </c>
      <c r="O2869" t="s">
        <v>2884</v>
      </c>
      <c r="R2869" t="s">
        <v>3234</v>
      </c>
      <c r="S2869">
        <v>75</v>
      </c>
      <c r="U2869" t="s">
        <v>3235</v>
      </c>
    </row>
    <row r="2870" spans="1:21" x14ac:dyDescent="0.3">
      <c r="A2870">
        <v>2869</v>
      </c>
      <c r="B2870" t="s">
        <v>20</v>
      </c>
      <c r="C2870" t="s">
        <v>31</v>
      </c>
      <c r="D2870" t="s">
        <v>22</v>
      </c>
      <c r="E2870" t="s">
        <v>23</v>
      </c>
      <c r="F2870" t="s">
        <v>5</v>
      </c>
      <c r="H2870" t="s">
        <v>24</v>
      </c>
      <c r="I2870">
        <v>1328435</v>
      </c>
      <c r="J2870">
        <v>1328722</v>
      </c>
      <c r="K2870" t="s">
        <v>42</v>
      </c>
      <c r="R2870" t="s">
        <v>3236</v>
      </c>
      <c r="S2870">
        <v>288</v>
      </c>
    </row>
    <row r="2871" spans="1:21" x14ac:dyDescent="0.3">
      <c r="A2871">
        <v>2870</v>
      </c>
      <c r="B2871" t="s">
        <v>28</v>
      </c>
      <c r="C2871" t="s">
        <v>33</v>
      </c>
      <c r="D2871" t="s">
        <v>22</v>
      </c>
      <c r="E2871" t="s">
        <v>23</v>
      </c>
      <c r="F2871" t="s">
        <v>5</v>
      </c>
      <c r="H2871" t="s">
        <v>24</v>
      </c>
      <c r="I2871">
        <v>1328435</v>
      </c>
      <c r="J2871">
        <v>1328722</v>
      </c>
      <c r="K2871" t="s">
        <v>42</v>
      </c>
      <c r="L2871" t="s">
        <v>3237</v>
      </c>
      <c r="O2871" t="s">
        <v>3238</v>
      </c>
      <c r="R2871" t="s">
        <v>3236</v>
      </c>
      <c r="S2871">
        <v>288</v>
      </c>
      <c r="T2871">
        <v>95</v>
      </c>
    </row>
    <row r="2872" spans="1:21" x14ac:dyDescent="0.3">
      <c r="A2872">
        <v>2871</v>
      </c>
      <c r="B2872" t="s">
        <v>20</v>
      </c>
      <c r="C2872" t="s">
        <v>31</v>
      </c>
      <c r="D2872" t="s">
        <v>22</v>
      </c>
      <c r="E2872" t="s">
        <v>23</v>
      </c>
      <c r="F2872" t="s">
        <v>5</v>
      </c>
      <c r="H2872" t="s">
        <v>24</v>
      </c>
      <c r="I2872">
        <v>1328867</v>
      </c>
      <c r="J2872">
        <v>1331392</v>
      </c>
      <c r="K2872" t="s">
        <v>42</v>
      </c>
      <c r="R2872" t="s">
        <v>3239</v>
      </c>
      <c r="S2872">
        <v>2526</v>
      </c>
    </row>
    <row r="2873" spans="1:21" x14ac:dyDescent="0.3">
      <c r="A2873">
        <v>2872</v>
      </c>
      <c r="B2873" t="s">
        <v>28</v>
      </c>
      <c r="C2873" t="s">
        <v>33</v>
      </c>
      <c r="D2873" t="s">
        <v>22</v>
      </c>
      <c r="E2873" t="s">
        <v>23</v>
      </c>
      <c r="F2873" t="s">
        <v>5</v>
      </c>
      <c r="H2873" t="s">
        <v>24</v>
      </c>
      <c r="I2873">
        <v>1328867</v>
      </c>
      <c r="J2873">
        <v>1331392</v>
      </c>
      <c r="K2873" t="s">
        <v>42</v>
      </c>
      <c r="L2873" t="s">
        <v>3240</v>
      </c>
      <c r="O2873" t="s">
        <v>3241</v>
      </c>
      <c r="R2873" t="s">
        <v>3239</v>
      </c>
      <c r="S2873">
        <v>2526</v>
      </c>
      <c r="T2873">
        <v>841</v>
      </c>
    </row>
    <row r="2874" spans="1:21" x14ac:dyDescent="0.3">
      <c r="A2874">
        <v>2873</v>
      </c>
      <c r="B2874" t="s">
        <v>20</v>
      </c>
      <c r="C2874" t="s">
        <v>31</v>
      </c>
      <c r="D2874" t="s">
        <v>22</v>
      </c>
      <c r="E2874" t="s">
        <v>23</v>
      </c>
      <c r="F2874" t="s">
        <v>5</v>
      </c>
      <c r="H2874" t="s">
        <v>24</v>
      </c>
      <c r="I2874">
        <v>1331591</v>
      </c>
      <c r="J2874">
        <v>1332856</v>
      </c>
      <c r="K2874" t="s">
        <v>42</v>
      </c>
      <c r="R2874" t="s">
        <v>3242</v>
      </c>
      <c r="S2874">
        <v>1266</v>
      </c>
    </row>
    <row r="2875" spans="1:21" x14ac:dyDescent="0.3">
      <c r="A2875">
        <v>2874</v>
      </c>
      <c r="B2875" t="s">
        <v>28</v>
      </c>
      <c r="C2875" t="s">
        <v>33</v>
      </c>
      <c r="D2875" t="s">
        <v>22</v>
      </c>
      <c r="E2875" t="s">
        <v>23</v>
      </c>
      <c r="F2875" t="s">
        <v>5</v>
      </c>
      <c r="H2875" t="s">
        <v>24</v>
      </c>
      <c r="I2875">
        <v>1331591</v>
      </c>
      <c r="J2875">
        <v>1332856</v>
      </c>
      <c r="K2875" t="s">
        <v>42</v>
      </c>
      <c r="L2875" t="s">
        <v>3243</v>
      </c>
      <c r="O2875" t="s">
        <v>3244</v>
      </c>
      <c r="R2875" t="s">
        <v>3242</v>
      </c>
      <c r="S2875">
        <v>1266</v>
      </c>
      <c r="T2875">
        <v>421</v>
      </c>
    </row>
    <row r="2876" spans="1:21" x14ac:dyDescent="0.3">
      <c r="A2876">
        <v>2875</v>
      </c>
      <c r="B2876" t="s">
        <v>20</v>
      </c>
      <c r="C2876" t="s">
        <v>31</v>
      </c>
      <c r="D2876" t="s">
        <v>22</v>
      </c>
      <c r="E2876" t="s">
        <v>23</v>
      </c>
      <c r="F2876" t="s">
        <v>5</v>
      </c>
      <c r="H2876" t="s">
        <v>24</v>
      </c>
      <c r="I2876">
        <v>1332977</v>
      </c>
      <c r="J2876">
        <v>1333630</v>
      </c>
      <c r="K2876" t="s">
        <v>42</v>
      </c>
      <c r="P2876" t="s">
        <v>3245</v>
      </c>
      <c r="R2876" t="s">
        <v>3246</v>
      </c>
      <c r="S2876">
        <v>654</v>
      </c>
    </row>
    <row r="2877" spans="1:21" x14ac:dyDescent="0.3">
      <c r="A2877">
        <v>2876</v>
      </c>
      <c r="B2877" t="s">
        <v>28</v>
      </c>
      <c r="C2877" t="s">
        <v>33</v>
      </c>
      <c r="D2877" t="s">
        <v>22</v>
      </c>
      <c r="E2877" t="s">
        <v>23</v>
      </c>
      <c r="F2877" t="s">
        <v>5</v>
      </c>
      <c r="H2877" t="s">
        <v>24</v>
      </c>
      <c r="I2877">
        <v>1332977</v>
      </c>
      <c r="J2877">
        <v>1333630</v>
      </c>
      <c r="K2877" t="s">
        <v>42</v>
      </c>
      <c r="L2877" t="s">
        <v>3247</v>
      </c>
      <c r="O2877" t="s">
        <v>3248</v>
      </c>
      <c r="P2877" t="s">
        <v>3245</v>
      </c>
      <c r="R2877" t="s">
        <v>3246</v>
      </c>
      <c r="S2877">
        <v>654</v>
      </c>
      <c r="T2877">
        <v>217</v>
      </c>
    </row>
    <row r="2878" spans="1:21" x14ac:dyDescent="0.3">
      <c r="A2878">
        <v>2877</v>
      </c>
      <c r="B2878" t="s">
        <v>20</v>
      </c>
      <c r="C2878" t="s">
        <v>31</v>
      </c>
      <c r="D2878" t="s">
        <v>22</v>
      </c>
      <c r="E2878" t="s">
        <v>23</v>
      </c>
      <c r="F2878" t="s">
        <v>5</v>
      </c>
      <c r="H2878" t="s">
        <v>24</v>
      </c>
      <c r="I2878">
        <v>1333814</v>
      </c>
      <c r="J2878">
        <v>1335148</v>
      </c>
      <c r="K2878" t="s">
        <v>42</v>
      </c>
      <c r="R2878" t="s">
        <v>3249</v>
      </c>
      <c r="S2878">
        <v>1335</v>
      </c>
    </row>
    <row r="2879" spans="1:21" x14ac:dyDescent="0.3">
      <c r="A2879">
        <v>2878</v>
      </c>
      <c r="B2879" t="s">
        <v>28</v>
      </c>
      <c r="C2879" t="s">
        <v>33</v>
      </c>
      <c r="D2879" t="s">
        <v>22</v>
      </c>
      <c r="E2879" t="s">
        <v>23</v>
      </c>
      <c r="F2879" t="s">
        <v>5</v>
      </c>
      <c r="H2879" t="s">
        <v>24</v>
      </c>
      <c r="I2879">
        <v>1333814</v>
      </c>
      <c r="J2879">
        <v>1335148</v>
      </c>
      <c r="K2879" t="s">
        <v>42</v>
      </c>
      <c r="L2879" t="s">
        <v>3250</v>
      </c>
      <c r="O2879" t="s">
        <v>3251</v>
      </c>
      <c r="R2879" t="s">
        <v>3249</v>
      </c>
      <c r="S2879">
        <v>1335</v>
      </c>
      <c r="T2879">
        <v>444</v>
      </c>
    </row>
    <row r="2880" spans="1:21" x14ac:dyDescent="0.3">
      <c r="A2880">
        <v>2879</v>
      </c>
      <c r="B2880" t="s">
        <v>20</v>
      </c>
      <c r="C2880" t="s">
        <v>136</v>
      </c>
      <c r="D2880" t="s">
        <v>22</v>
      </c>
      <c r="E2880" t="s">
        <v>23</v>
      </c>
      <c r="F2880" t="s">
        <v>5</v>
      </c>
      <c r="H2880" t="s">
        <v>24</v>
      </c>
      <c r="I2880">
        <v>1335238</v>
      </c>
      <c r="J2880">
        <v>1335322</v>
      </c>
      <c r="K2880" t="s">
        <v>42</v>
      </c>
      <c r="R2880" t="s">
        <v>3252</v>
      </c>
      <c r="S2880">
        <v>85</v>
      </c>
    </row>
    <row r="2881" spans="1:21" x14ac:dyDescent="0.3">
      <c r="A2881">
        <v>2880</v>
      </c>
      <c r="B2881" t="s">
        <v>136</v>
      </c>
      <c r="D2881" t="s">
        <v>22</v>
      </c>
      <c r="E2881" t="s">
        <v>23</v>
      </c>
      <c r="F2881" t="s">
        <v>5</v>
      </c>
      <c r="H2881" t="s">
        <v>24</v>
      </c>
      <c r="I2881">
        <v>1335238</v>
      </c>
      <c r="J2881">
        <v>1335322</v>
      </c>
      <c r="K2881" t="s">
        <v>42</v>
      </c>
      <c r="O2881" t="s">
        <v>1859</v>
      </c>
      <c r="R2881" t="s">
        <v>3252</v>
      </c>
      <c r="S2881">
        <v>85</v>
      </c>
      <c r="U2881" t="s">
        <v>3253</v>
      </c>
    </row>
    <row r="2882" spans="1:21" x14ac:dyDescent="0.3">
      <c r="A2882">
        <v>2881</v>
      </c>
      <c r="B2882" t="s">
        <v>20</v>
      </c>
      <c r="C2882" t="s">
        <v>31</v>
      </c>
      <c r="D2882" t="s">
        <v>22</v>
      </c>
      <c r="E2882" t="s">
        <v>23</v>
      </c>
      <c r="F2882" t="s">
        <v>5</v>
      </c>
      <c r="H2882" t="s">
        <v>24</v>
      </c>
      <c r="I2882">
        <v>1335362</v>
      </c>
      <c r="J2882">
        <v>1336837</v>
      </c>
      <c r="K2882" t="s">
        <v>42</v>
      </c>
      <c r="R2882" t="s">
        <v>3254</v>
      </c>
      <c r="S2882">
        <v>1476</v>
      </c>
    </row>
    <row r="2883" spans="1:21" x14ac:dyDescent="0.3">
      <c r="A2883">
        <v>2882</v>
      </c>
      <c r="B2883" t="s">
        <v>28</v>
      </c>
      <c r="C2883" t="s">
        <v>33</v>
      </c>
      <c r="D2883" t="s">
        <v>22</v>
      </c>
      <c r="E2883" t="s">
        <v>23</v>
      </c>
      <c r="F2883" t="s">
        <v>5</v>
      </c>
      <c r="H2883" t="s">
        <v>24</v>
      </c>
      <c r="I2883">
        <v>1335362</v>
      </c>
      <c r="J2883">
        <v>1336837</v>
      </c>
      <c r="K2883" t="s">
        <v>42</v>
      </c>
      <c r="L2883" t="s">
        <v>3255</v>
      </c>
      <c r="O2883" t="s">
        <v>3256</v>
      </c>
      <c r="R2883" t="s">
        <v>3254</v>
      </c>
      <c r="S2883">
        <v>1476</v>
      </c>
      <c r="T2883">
        <v>491</v>
      </c>
    </row>
    <row r="2884" spans="1:21" x14ac:dyDescent="0.3">
      <c r="A2884">
        <v>2883</v>
      </c>
      <c r="B2884" t="s">
        <v>20</v>
      </c>
      <c r="C2884" t="s">
        <v>31</v>
      </c>
      <c r="D2884" t="s">
        <v>22</v>
      </c>
      <c r="E2884" t="s">
        <v>23</v>
      </c>
      <c r="F2884" t="s">
        <v>5</v>
      </c>
      <c r="H2884" t="s">
        <v>24</v>
      </c>
      <c r="I2884">
        <v>1337005</v>
      </c>
      <c r="J2884">
        <v>1337460</v>
      </c>
      <c r="K2884" t="s">
        <v>25</v>
      </c>
      <c r="R2884" t="s">
        <v>3257</v>
      </c>
      <c r="S2884">
        <v>456</v>
      </c>
    </row>
    <row r="2885" spans="1:21" x14ac:dyDescent="0.3">
      <c r="A2885">
        <v>2884</v>
      </c>
      <c r="B2885" t="s">
        <v>28</v>
      </c>
      <c r="C2885" t="s">
        <v>33</v>
      </c>
      <c r="D2885" t="s">
        <v>22</v>
      </c>
      <c r="E2885" t="s">
        <v>23</v>
      </c>
      <c r="F2885" t="s">
        <v>5</v>
      </c>
      <c r="H2885" t="s">
        <v>24</v>
      </c>
      <c r="I2885">
        <v>1337005</v>
      </c>
      <c r="J2885">
        <v>1337460</v>
      </c>
      <c r="K2885" t="s">
        <v>25</v>
      </c>
      <c r="L2885" t="s">
        <v>3258</v>
      </c>
      <c r="O2885" t="s">
        <v>38</v>
      </c>
      <c r="R2885" t="s">
        <v>3257</v>
      </c>
      <c r="S2885">
        <v>456</v>
      </c>
      <c r="T2885">
        <v>151</v>
      </c>
    </row>
    <row r="2886" spans="1:21" x14ac:dyDescent="0.3">
      <c r="A2886">
        <v>2885</v>
      </c>
      <c r="B2886" t="s">
        <v>20</v>
      </c>
      <c r="C2886" t="s">
        <v>31</v>
      </c>
      <c r="D2886" t="s">
        <v>22</v>
      </c>
      <c r="E2886" t="s">
        <v>23</v>
      </c>
      <c r="F2886" t="s">
        <v>5</v>
      </c>
      <c r="H2886" t="s">
        <v>24</v>
      </c>
      <c r="I2886">
        <v>1337641</v>
      </c>
      <c r="J2886">
        <v>1339554</v>
      </c>
      <c r="K2886" t="s">
        <v>25</v>
      </c>
      <c r="R2886" t="s">
        <v>3259</v>
      </c>
      <c r="S2886">
        <v>1914</v>
      </c>
    </row>
    <row r="2887" spans="1:21" x14ac:dyDescent="0.3">
      <c r="A2887">
        <v>2886</v>
      </c>
      <c r="B2887" t="s">
        <v>28</v>
      </c>
      <c r="C2887" t="s">
        <v>33</v>
      </c>
      <c r="D2887" t="s">
        <v>22</v>
      </c>
      <c r="E2887" t="s">
        <v>23</v>
      </c>
      <c r="F2887" t="s">
        <v>5</v>
      </c>
      <c r="H2887" t="s">
        <v>24</v>
      </c>
      <c r="I2887">
        <v>1337641</v>
      </c>
      <c r="J2887">
        <v>1339554</v>
      </c>
      <c r="K2887" t="s">
        <v>25</v>
      </c>
      <c r="L2887" t="s">
        <v>3260</v>
      </c>
      <c r="O2887" t="s">
        <v>3261</v>
      </c>
      <c r="R2887" t="s">
        <v>3259</v>
      </c>
      <c r="S2887">
        <v>1914</v>
      </c>
      <c r="T2887">
        <v>637</v>
      </c>
    </row>
    <row r="2888" spans="1:21" x14ac:dyDescent="0.3">
      <c r="A2888">
        <v>2887</v>
      </c>
      <c r="B2888" t="s">
        <v>20</v>
      </c>
      <c r="C2888" t="s">
        <v>21</v>
      </c>
      <c r="D2888" t="s">
        <v>22</v>
      </c>
      <c r="E2888" t="s">
        <v>23</v>
      </c>
      <c r="F2888" t="s">
        <v>5</v>
      </c>
      <c r="H2888" t="s">
        <v>24</v>
      </c>
      <c r="I2888">
        <v>1339563</v>
      </c>
      <c r="J2888">
        <v>1340863</v>
      </c>
      <c r="K2888" t="s">
        <v>25</v>
      </c>
      <c r="R2888" t="s">
        <v>3262</v>
      </c>
      <c r="S2888">
        <v>1301</v>
      </c>
      <c r="U2888" t="s">
        <v>27</v>
      </c>
    </row>
    <row r="2889" spans="1:21" x14ac:dyDescent="0.3">
      <c r="A2889">
        <v>2888</v>
      </c>
      <c r="B2889" t="s">
        <v>28</v>
      </c>
      <c r="C2889" t="s">
        <v>29</v>
      </c>
      <c r="D2889" t="s">
        <v>22</v>
      </c>
      <c r="E2889" t="s">
        <v>23</v>
      </c>
      <c r="F2889" t="s">
        <v>5</v>
      </c>
      <c r="H2889" t="s">
        <v>24</v>
      </c>
      <c r="I2889">
        <v>1339563</v>
      </c>
      <c r="J2889">
        <v>1340863</v>
      </c>
      <c r="K2889" t="s">
        <v>25</v>
      </c>
      <c r="O2889" t="s">
        <v>3263</v>
      </c>
      <c r="R2889" t="s">
        <v>3262</v>
      </c>
      <c r="S2889">
        <v>1301</v>
      </c>
      <c r="U2889" t="s">
        <v>27</v>
      </c>
    </row>
    <row r="2890" spans="1:21" x14ac:dyDescent="0.3">
      <c r="A2890">
        <v>2889</v>
      </c>
      <c r="B2890" t="s">
        <v>20</v>
      </c>
      <c r="C2890" t="s">
        <v>31</v>
      </c>
      <c r="D2890" t="s">
        <v>22</v>
      </c>
      <c r="E2890" t="s">
        <v>23</v>
      </c>
      <c r="F2890" t="s">
        <v>5</v>
      </c>
      <c r="H2890" t="s">
        <v>24</v>
      </c>
      <c r="I2890">
        <v>1340817</v>
      </c>
      <c r="J2890">
        <v>1341185</v>
      </c>
      <c r="K2890" t="s">
        <v>42</v>
      </c>
      <c r="R2890" t="s">
        <v>3264</v>
      </c>
      <c r="S2890">
        <v>369</v>
      </c>
    </row>
    <row r="2891" spans="1:21" x14ac:dyDescent="0.3">
      <c r="A2891">
        <v>2890</v>
      </c>
      <c r="B2891" t="s">
        <v>28</v>
      </c>
      <c r="C2891" t="s">
        <v>33</v>
      </c>
      <c r="D2891" t="s">
        <v>22</v>
      </c>
      <c r="E2891" t="s">
        <v>23</v>
      </c>
      <c r="F2891" t="s">
        <v>5</v>
      </c>
      <c r="H2891" t="s">
        <v>24</v>
      </c>
      <c r="I2891">
        <v>1340817</v>
      </c>
      <c r="J2891">
        <v>1341185</v>
      </c>
      <c r="K2891" t="s">
        <v>42</v>
      </c>
      <c r="L2891" t="s">
        <v>3265</v>
      </c>
      <c r="O2891" t="s">
        <v>3266</v>
      </c>
      <c r="R2891" t="s">
        <v>3264</v>
      </c>
      <c r="S2891">
        <v>369</v>
      </c>
      <c r="T2891">
        <v>122</v>
      </c>
    </row>
    <row r="2892" spans="1:21" x14ac:dyDescent="0.3">
      <c r="A2892">
        <v>2891</v>
      </c>
      <c r="B2892" t="s">
        <v>20</v>
      </c>
      <c r="C2892" t="s">
        <v>31</v>
      </c>
      <c r="D2892" t="s">
        <v>22</v>
      </c>
      <c r="E2892" t="s">
        <v>23</v>
      </c>
      <c r="F2892" t="s">
        <v>5</v>
      </c>
      <c r="H2892" t="s">
        <v>24</v>
      </c>
      <c r="I2892">
        <v>1341212</v>
      </c>
      <c r="J2892">
        <v>1341700</v>
      </c>
      <c r="K2892" t="s">
        <v>42</v>
      </c>
      <c r="R2892" t="s">
        <v>3267</v>
      </c>
      <c r="S2892">
        <v>489</v>
      </c>
    </row>
    <row r="2893" spans="1:21" x14ac:dyDescent="0.3">
      <c r="A2893">
        <v>2892</v>
      </c>
      <c r="B2893" t="s">
        <v>28</v>
      </c>
      <c r="C2893" t="s">
        <v>33</v>
      </c>
      <c r="D2893" t="s">
        <v>22</v>
      </c>
      <c r="E2893" t="s">
        <v>23</v>
      </c>
      <c r="F2893" t="s">
        <v>5</v>
      </c>
      <c r="H2893" t="s">
        <v>24</v>
      </c>
      <c r="I2893">
        <v>1341212</v>
      </c>
      <c r="J2893">
        <v>1341700</v>
      </c>
      <c r="K2893" t="s">
        <v>42</v>
      </c>
      <c r="L2893" t="s">
        <v>3268</v>
      </c>
      <c r="O2893" t="s">
        <v>3269</v>
      </c>
      <c r="R2893" t="s">
        <v>3267</v>
      </c>
      <c r="S2893">
        <v>489</v>
      </c>
      <c r="T2893">
        <v>162</v>
      </c>
    </row>
    <row r="2894" spans="1:21" x14ac:dyDescent="0.3">
      <c r="A2894">
        <v>2893</v>
      </c>
      <c r="B2894" t="s">
        <v>20</v>
      </c>
      <c r="C2894" t="s">
        <v>31</v>
      </c>
      <c r="D2894" t="s">
        <v>22</v>
      </c>
      <c r="E2894" t="s">
        <v>23</v>
      </c>
      <c r="F2894" t="s">
        <v>5</v>
      </c>
      <c r="H2894" t="s">
        <v>24</v>
      </c>
      <c r="I2894">
        <v>1341687</v>
      </c>
      <c r="J2894">
        <v>1342139</v>
      </c>
      <c r="K2894" t="s">
        <v>42</v>
      </c>
      <c r="R2894" t="s">
        <v>3270</v>
      </c>
      <c r="S2894">
        <v>453</v>
      </c>
    </row>
    <row r="2895" spans="1:21" x14ac:dyDescent="0.3">
      <c r="A2895">
        <v>2894</v>
      </c>
      <c r="B2895" t="s">
        <v>28</v>
      </c>
      <c r="C2895" t="s">
        <v>33</v>
      </c>
      <c r="D2895" t="s">
        <v>22</v>
      </c>
      <c r="E2895" t="s">
        <v>23</v>
      </c>
      <c r="F2895" t="s">
        <v>5</v>
      </c>
      <c r="H2895" t="s">
        <v>24</v>
      </c>
      <c r="I2895">
        <v>1341687</v>
      </c>
      <c r="J2895">
        <v>1342139</v>
      </c>
      <c r="K2895" t="s">
        <v>42</v>
      </c>
      <c r="L2895" t="s">
        <v>3271</v>
      </c>
      <c r="O2895" t="s">
        <v>3272</v>
      </c>
      <c r="R2895" t="s">
        <v>3270</v>
      </c>
      <c r="S2895">
        <v>453</v>
      </c>
      <c r="T2895">
        <v>150</v>
      </c>
    </row>
    <row r="2896" spans="1:21" x14ac:dyDescent="0.3">
      <c r="A2896">
        <v>2895</v>
      </c>
      <c r="B2896" t="s">
        <v>20</v>
      </c>
      <c r="C2896" t="s">
        <v>31</v>
      </c>
      <c r="D2896" t="s">
        <v>22</v>
      </c>
      <c r="E2896" t="s">
        <v>23</v>
      </c>
      <c r="F2896" t="s">
        <v>5</v>
      </c>
      <c r="H2896" t="s">
        <v>24</v>
      </c>
      <c r="I2896">
        <v>1342136</v>
      </c>
      <c r="J2896">
        <v>1343383</v>
      </c>
      <c r="K2896" t="s">
        <v>42</v>
      </c>
      <c r="R2896" t="s">
        <v>3273</v>
      </c>
      <c r="S2896">
        <v>1248</v>
      </c>
    </row>
    <row r="2897" spans="1:21" x14ac:dyDescent="0.3">
      <c r="A2897">
        <v>2896</v>
      </c>
      <c r="B2897" t="s">
        <v>28</v>
      </c>
      <c r="C2897" t="s">
        <v>33</v>
      </c>
      <c r="D2897" t="s">
        <v>22</v>
      </c>
      <c r="E2897" t="s">
        <v>23</v>
      </c>
      <c r="F2897" t="s">
        <v>5</v>
      </c>
      <c r="H2897" t="s">
        <v>24</v>
      </c>
      <c r="I2897">
        <v>1342136</v>
      </c>
      <c r="J2897">
        <v>1343383</v>
      </c>
      <c r="K2897" t="s">
        <v>42</v>
      </c>
      <c r="L2897" t="s">
        <v>3274</v>
      </c>
      <c r="O2897" t="s">
        <v>3275</v>
      </c>
      <c r="R2897" t="s">
        <v>3273</v>
      </c>
      <c r="S2897">
        <v>1248</v>
      </c>
      <c r="T2897">
        <v>415</v>
      </c>
    </row>
    <row r="2898" spans="1:21" x14ac:dyDescent="0.3">
      <c r="A2898">
        <v>2897</v>
      </c>
      <c r="B2898" t="s">
        <v>20</v>
      </c>
      <c r="C2898" t="s">
        <v>31</v>
      </c>
      <c r="D2898" t="s">
        <v>22</v>
      </c>
      <c r="E2898" t="s">
        <v>23</v>
      </c>
      <c r="F2898" t="s">
        <v>5</v>
      </c>
      <c r="H2898" t="s">
        <v>24</v>
      </c>
      <c r="I2898">
        <v>1343383</v>
      </c>
      <c r="J2898">
        <v>1344666</v>
      </c>
      <c r="K2898" t="s">
        <v>42</v>
      </c>
      <c r="R2898" t="s">
        <v>3276</v>
      </c>
      <c r="S2898">
        <v>1284</v>
      </c>
    </row>
    <row r="2899" spans="1:21" x14ac:dyDescent="0.3">
      <c r="A2899">
        <v>2898</v>
      </c>
      <c r="B2899" t="s">
        <v>28</v>
      </c>
      <c r="C2899" t="s">
        <v>33</v>
      </c>
      <c r="D2899" t="s">
        <v>22</v>
      </c>
      <c r="E2899" t="s">
        <v>23</v>
      </c>
      <c r="F2899" t="s">
        <v>5</v>
      </c>
      <c r="H2899" t="s">
        <v>24</v>
      </c>
      <c r="I2899">
        <v>1343383</v>
      </c>
      <c r="J2899">
        <v>1344666</v>
      </c>
      <c r="K2899" t="s">
        <v>42</v>
      </c>
      <c r="L2899" t="s">
        <v>3277</v>
      </c>
      <c r="O2899" t="s">
        <v>3278</v>
      </c>
      <c r="R2899" t="s">
        <v>3276</v>
      </c>
      <c r="S2899">
        <v>1284</v>
      </c>
      <c r="T2899">
        <v>427</v>
      </c>
    </row>
    <row r="2900" spans="1:21" x14ac:dyDescent="0.3">
      <c r="A2900">
        <v>2899</v>
      </c>
      <c r="B2900" t="s">
        <v>20</v>
      </c>
      <c r="C2900" t="s">
        <v>31</v>
      </c>
      <c r="D2900" t="s">
        <v>22</v>
      </c>
      <c r="E2900" t="s">
        <v>23</v>
      </c>
      <c r="F2900" t="s">
        <v>5</v>
      </c>
      <c r="H2900" t="s">
        <v>24</v>
      </c>
      <c r="I2900">
        <v>1344663</v>
      </c>
      <c r="J2900">
        <v>1345433</v>
      </c>
      <c r="K2900" t="s">
        <v>42</v>
      </c>
      <c r="R2900" t="s">
        <v>3279</v>
      </c>
      <c r="S2900">
        <v>771</v>
      </c>
    </row>
    <row r="2901" spans="1:21" x14ac:dyDescent="0.3">
      <c r="A2901">
        <v>2900</v>
      </c>
      <c r="B2901" t="s">
        <v>28</v>
      </c>
      <c r="C2901" t="s">
        <v>33</v>
      </c>
      <c r="D2901" t="s">
        <v>22</v>
      </c>
      <c r="E2901" t="s">
        <v>23</v>
      </c>
      <c r="F2901" t="s">
        <v>5</v>
      </c>
      <c r="H2901" t="s">
        <v>24</v>
      </c>
      <c r="I2901">
        <v>1344663</v>
      </c>
      <c r="J2901">
        <v>1345433</v>
      </c>
      <c r="K2901" t="s">
        <v>42</v>
      </c>
      <c r="L2901" t="s">
        <v>3280</v>
      </c>
      <c r="O2901" t="s">
        <v>3281</v>
      </c>
      <c r="R2901" t="s">
        <v>3279</v>
      </c>
      <c r="S2901">
        <v>771</v>
      </c>
      <c r="T2901">
        <v>256</v>
      </c>
    </row>
    <row r="2902" spans="1:21" x14ac:dyDescent="0.3">
      <c r="A2902">
        <v>2901</v>
      </c>
      <c r="B2902" t="s">
        <v>20</v>
      </c>
      <c r="C2902" t="s">
        <v>31</v>
      </c>
      <c r="D2902" t="s">
        <v>22</v>
      </c>
      <c r="E2902" t="s">
        <v>23</v>
      </c>
      <c r="F2902" t="s">
        <v>5</v>
      </c>
      <c r="H2902" t="s">
        <v>24</v>
      </c>
      <c r="I2902">
        <v>1345447</v>
      </c>
      <c r="J2902">
        <v>1346937</v>
      </c>
      <c r="K2902" t="s">
        <v>42</v>
      </c>
      <c r="R2902" t="s">
        <v>3282</v>
      </c>
      <c r="S2902">
        <v>1491</v>
      </c>
    </row>
    <row r="2903" spans="1:21" x14ac:dyDescent="0.3">
      <c r="A2903">
        <v>2902</v>
      </c>
      <c r="B2903" t="s">
        <v>28</v>
      </c>
      <c r="C2903" t="s">
        <v>33</v>
      </c>
      <c r="D2903" t="s">
        <v>22</v>
      </c>
      <c r="E2903" t="s">
        <v>23</v>
      </c>
      <c r="F2903" t="s">
        <v>5</v>
      </c>
      <c r="H2903" t="s">
        <v>24</v>
      </c>
      <c r="I2903">
        <v>1345447</v>
      </c>
      <c r="J2903">
        <v>1346937</v>
      </c>
      <c r="K2903" t="s">
        <v>42</v>
      </c>
      <c r="L2903" t="s">
        <v>3283</v>
      </c>
      <c r="O2903" t="s">
        <v>3284</v>
      </c>
      <c r="R2903" t="s">
        <v>3282</v>
      </c>
      <c r="S2903">
        <v>1491</v>
      </c>
      <c r="T2903">
        <v>496</v>
      </c>
    </row>
    <row r="2904" spans="1:21" x14ac:dyDescent="0.3">
      <c r="A2904">
        <v>2903</v>
      </c>
      <c r="B2904" t="s">
        <v>20</v>
      </c>
      <c r="C2904" t="s">
        <v>31</v>
      </c>
      <c r="D2904" t="s">
        <v>22</v>
      </c>
      <c r="E2904" t="s">
        <v>23</v>
      </c>
      <c r="F2904" t="s">
        <v>5</v>
      </c>
      <c r="H2904" t="s">
        <v>24</v>
      </c>
      <c r="I2904">
        <v>1346941</v>
      </c>
      <c r="J2904">
        <v>1347405</v>
      </c>
      <c r="K2904" t="s">
        <v>42</v>
      </c>
      <c r="R2904" t="s">
        <v>3285</v>
      </c>
      <c r="S2904">
        <v>465</v>
      </c>
    </row>
    <row r="2905" spans="1:21" x14ac:dyDescent="0.3">
      <c r="A2905">
        <v>2904</v>
      </c>
      <c r="B2905" t="s">
        <v>28</v>
      </c>
      <c r="C2905" t="s">
        <v>33</v>
      </c>
      <c r="D2905" t="s">
        <v>22</v>
      </c>
      <c r="E2905" t="s">
        <v>23</v>
      </c>
      <c r="F2905" t="s">
        <v>5</v>
      </c>
      <c r="H2905" t="s">
        <v>24</v>
      </c>
      <c r="I2905">
        <v>1346941</v>
      </c>
      <c r="J2905">
        <v>1347405</v>
      </c>
      <c r="K2905" t="s">
        <v>42</v>
      </c>
      <c r="L2905" t="s">
        <v>3286</v>
      </c>
      <c r="O2905" t="s">
        <v>3287</v>
      </c>
      <c r="R2905" t="s">
        <v>3285</v>
      </c>
      <c r="S2905">
        <v>465</v>
      </c>
      <c r="T2905">
        <v>154</v>
      </c>
    </row>
    <row r="2906" spans="1:21" x14ac:dyDescent="0.3">
      <c r="A2906">
        <v>2905</v>
      </c>
      <c r="B2906" t="s">
        <v>20</v>
      </c>
      <c r="C2906" t="s">
        <v>31</v>
      </c>
      <c r="D2906" t="s">
        <v>22</v>
      </c>
      <c r="E2906" t="s">
        <v>23</v>
      </c>
      <c r="F2906" t="s">
        <v>5</v>
      </c>
      <c r="H2906" t="s">
        <v>24</v>
      </c>
      <c r="I2906">
        <v>1347685</v>
      </c>
      <c r="J2906">
        <v>1348983</v>
      </c>
      <c r="K2906" t="s">
        <v>42</v>
      </c>
      <c r="R2906" t="s">
        <v>3288</v>
      </c>
      <c r="S2906">
        <v>1299</v>
      </c>
    </row>
    <row r="2907" spans="1:21" x14ac:dyDescent="0.3">
      <c r="A2907">
        <v>2906</v>
      </c>
      <c r="B2907" t="s">
        <v>28</v>
      </c>
      <c r="C2907" t="s">
        <v>33</v>
      </c>
      <c r="D2907" t="s">
        <v>22</v>
      </c>
      <c r="E2907" t="s">
        <v>23</v>
      </c>
      <c r="F2907" t="s">
        <v>5</v>
      </c>
      <c r="H2907" t="s">
        <v>24</v>
      </c>
      <c r="I2907">
        <v>1347685</v>
      </c>
      <c r="J2907">
        <v>1348983</v>
      </c>
      <c r="K2907" t="s">
        <v>42</v>
      </c>
      <c r="L2907" t="s">
        <v>3289</v>
      </c>
      <c r="O2907" t="s">
        <v>38</v>
      </c>
      <c r="R2907" t="s">
        <v>3288</v>
      </c>
      <c r="S2907">
        <v>1299</v>
      </c>
      <c r="T2907">
        <v>432</v>
      </c>
    </row>
    <row r="2908" spans="1:21" x14ac:dyDescent="0.3">
      <c r="A2908">
        <v>2907</v>
      </c>
      <c r="B2908" t="s">
        <v>20</v>
      </c>
      <c r="C2908" t="s">
        <v>21</v>
      </c>
      <c r="D2908" t="s">
        <v>22</v>
      </c>
      <c r="E2908" t="s">
        <v>23</v>
      </c>
      <c r="F2908" t="s">
        <v>5</v>
      </c>
      <c r="H2908" t="s">
        <v>24</v>
      </c>
      <c r="I2908">
        <v>1349154</v>
      </c>
      <c r="J2908">
        <v>1351953</v>
      </c>
      <c r="K2908" t="s">
        <v>25</v>
      </c>
      <c r="R2908" t="s">
        <v>3290</v>
      </c>
      <c r="S2908">
        <v>2800</v>
      </c>
      <c r="U2908" t="s">
        <v>27</v>
      </c>
    </row>
    <row r="2909" spans="1:21" x14ac:dyDescent="0.3">
      <c r="A2909">
        <v>2908</v>
      </c>
      <c r="B2909" t="s">
        <v>28</v>
      </c>
      <c r="C2909" t="s">
        <v>29</v>
      </c>
      <c r="D2909" t="s">
        <v>22</v>
      </c>
      <c r="E2909" t="s">
        <v>23</v>
      </c>
      <c r="F2909" t="s">
        <v>5</v>
      </c>
      <c r="H2909" t="s">
        <v>24</v>
      </c>
      <c r="I2909">
        <v>1349154</v>
      </c>
      <c r="J2909">
        <v>1351953</v>
      </c>
      <c r="K2909" t="s">
        <v>25</v>
      </c>
      <c r="O2909" t="s">
        <v>3291</v>
      </c>
      <c r="R2909" t="s">
        <v>3290</v>
      </c>
      <c r="S2909">
        <v>2800</v>
      </c>
      <c r="U2909" t="s">
        <v>27</v>
      </c>
    </row>
    <row r="2910" spans="1:21" x14ac:dyDescent="0.3">
      <c r="A2910">
        <v>2909</v>
      </c>
      <c r="B2910" t="s">
        <v>20</v>
      </c>
      <c r="C2910" t="s">
        <v>31</v>
      </c>
      <c r="D2910" t="s">
        <v>22</v>
      </c>
      <c r="E2910" t="s">
        <v>23</v>
      </c>
      <c r="F2910" t="s">
        <v>5</v>
      </c>
      <c r="H2910" t="s">
        <v>24</v>
      </c>
      <c r="I2910">
        <v>1352002</v>
      </c>
      <c r="J2910">
        <v>1353027</v>
      </c>
      <c r="K2910" t="s">
        <v>42</v>
      </c>
      <c r="R2910" t="s">
        <v>3292</v>
      </c>
      <c r="S2910">
        <v>1026</v>
      </c>
    </row>
    <row r="2911" spans="1:21" x14ac:dyDescent="0.3">
      <c r="A2911">
        <v>2910</v>
      </c>
      <c r="B2911" t="s">
        <v>28</v>
      </c>
      <c r="C2911" t="s">
        <v>33</v>
      </c>
      <c r="D2911" t="s">
        <v>22</v>
      </c>
      <c r="E2911" t="s">
        <v>23</v>
      </c>
      <c r="F2911" t="s">
        <v>5</v>
      </c>
      <c r="H2911" t="s">
        <v>24</v>
      </c>
      <c r="I2911">
        <v>1352002</v>
      </c>
      <c r="J2911">
        <v>1353027</v>
      </c>
      <c r="K2911" t="s">
        <v>42</v>
      </c>
      <c r="L2911" t="s">
        <v>3293</v>
      </c>
      <c r="O2911" t="s">
        <v>540</v>
      </c>
      <c r="R2911" t="s">
        <v>3292</v>
      </c>
      <c r="S2911">
        <v>1026</v>
      </c>
      <c r="T2911">
        <v>341</v>
      </c>
    </row>
    <row r="2912" spans="1:21" x14ac:dyDescent="0.3">
      <c r="A2912">
        <v>2911</v>
      </c>
      <c r="B2912" t="s">
        <v>20</v>
      </c>
      <c r="C2912" t="s">
        <v>31</v>
      </c>
      <c r="D2912" t="s">
        <v>22</v>
      </c>
      <c r="E2912" t="s">
        <v>23</v>
      </c>
      <c r="F2912" t="s">
        <v>5</v>
      </c>
      <c r="H2912" t="s">
        <v>24</v>
      </c>
      <c r="I2912">
        <v>1353175</v>
      </c>
      <c r="J2912">
        <v>1355262</v>
      </c>
      <c r="K2912" t="s">
        <v>42</v>
      </c>
      <c r="R2912" t="s">
        <v>3294</v>
      </c>
      <c r="S2912">
        <v>2088</v>
      </c>
    </row>
    <row r="2913" spans="1:20" x14ac:dyDescent="0.3">
      <c r="A2913">
        <v>2912</v>
      </c>
      <c r="B2913" t="s">
        <v>28</v>
      </c>
      <c r="C2913" t="s">
        <v>33</v>
      </c>
      <c r="D2913" t="s">
        <v>22</v>
      </c>
      <c r="E2913" t="s">
        <v>23</v>
      </c>
      <c r="F2913" t="s">
        <v>5</v>
      </c>
      <c r="H2913" t="s">
        <v>24</v>
      </c>
      <c r="I2913">
        <v>1353175</v>
      </c>
      <c r="J2913">
        <v>1355262</v>
      </c>
      <c r="K2913" t="s">
        <v>42</v>
      </c>
      <c r="L2913" t="s">
        <v>3295</v>
      </c>
      <c r="O2913" t="s">
        <v>3296</v>
      </c>
      <c r="R2913" t="s">
        <v>3294</v>
      </c>
      <c r="S2913">
        <v>2088</v>
      </c>
      <c r="T2913">
        <v>695</v>
      </c>
    </row>
    <row r="2914" spans="1:20" x14ac:dyDescent="0.3">
      <c r="A2914">
        <v>2913</v>
      </c>
      <c r="B2914" t="s">
        <v>20</v>
      </c>
      <c r="C2914" t="s">
        <v>31</v>
      </c>
      <c r="D2914" t="s">
        <v>22</v>
      </c>
      <c r="E2914" t="s">
        <v>23</v>
      </c>
      <c r="F2914" t="s">
        <v>5</v>
      </c>
      <c r="H2914" t="s">
        <v>24</v>
      </c>
      <c r="I2914">
        <v>1355492</v>
      </c>
      <c r="J2914">
        <v>1355797</v>
      </c>
      <c r="K2914" t="s">
        <v>42</v>
      </c>
      <c r="R2914" t="s">
        <v>3297</v>
      </c>
      <c r="S2914">
        <v>306</v>
      </c>
    </row>
    <row r="2915" spans="1:20" x14ac:dyDescent="0.3">
      <c r="A2915">
        <v>2914</v>
      </c>
      <c r="B2915" t="s">
        <v>28</v>
      </c>
      <c r="C2915" t="s">
        <v>33</v>
      </c>
      <c r="D2915" t="s">
        <v>22</v>
      </c>
      <c r="E2915" t="s">
        <v>23</v>
      </c>
      <c r="F2915" t="s">
        <v>5</v>
      </c>
      <c r="H2915" t="s">
        <v>24</v>
      </c>
      <c r="I2915">
        <v>1355492</v>
      </c>
      <c r="J2915">
        <v>1355797</v>
      </c>
      <c r="K2915" t="s">
        <v>42</v>
      </c>
      <c r="L2915" t="s">
        <v>3298</v>
      </c>
      <c r="O2915" t="s">
        <v>3299</v>
      </c>
      <c r="R2915" t="s">
        <v>3297</v>
      </c>
      <c r="S2915">
        <v>306</v>
      </c>
      <c r="T2915">
        <v>101</v>
      </c>
    </row>
    <row r="2916" spans="1:20" x14ac:dyDescent="0.3">
      <c r="A2916">
        <v>2915</v>
      </c>
      <c r="B2916" t="s">
        <v>20</v>
      </c>
      <c r="C2916" t="s">
        <v>31</v>
      </c>
      <c r="D2916" t="s">
        <v>22</v>
      </c>
      <c r="E2916" t="s">
        <v>23</v>
      </c>
      <c r="F2916" t="s">
        <v>5</v>
      </c>
      <c r="H2916" t="s">
        <v>24</v>
      </c>
      <c r="I2916">
        <v>1355915</v>
      </c>
      <c r="J2916">
        <v>1356208</v>
      </c>
      <c r="K2916" t="s">
        <v>42</v>
      </c>
      <c r="R2916" t="s">
        <v>3300</v>
      </c>
      <c r="S2916">
        <v>294</v>
      </c>
    </row>
    <row r="2917" spans="1:20" x14ac:dyDescent="0.3">
      <c r="A2917">
        <v>2916</v>
      </c>
      <c r="B2917" t="s">
        <v>28</v>
      </c>
      <c r="C2917" t="s">
        <v>33</v>
      </c>
      <c r="D2917" t="s">
        <v>22</v>
      </c>
      <c r="E2917" t="s">
        <v>23</v>
      </c>
      <c r="F2917" t="s">
        <v>5</v>
      </c>
      <c r="H2917" t="s">
        <v>24</v>
      </c>
      <c r="I2917">
        <v>1355915</v>
      </c>
      <c r="J2917">
        <v>1356208</v>
      </c>
      <c r="K2917" t="s">
        <v>42</v>
      </c>
      <c r="L2917" t="s">
        <v>3301</v>
      </c>
      <c r="O2917" t="s">
        <v>38</v>
      </c>
      <c r="R2917" t="s">
        <v>3300</v>
      </c>
      <c r="S2917">
        <v>294</v>
      </c>
      <c r="T2917">
        <v>97</v>
      </c>
    </row>
    <row r="2918" spans="1:20" x14ac:dyDescent="0.3">
      <c r="A2918">
        <v>2917</v>
      </c>
      <c r="B2918" t="s">
        <v>20</v>
      </c>
      <c r="C2918" t="s">
        <v>31</v>
      </c>
      <c r="D2918" t="s">
        <v>22</v>
      </c>
      <c r="E2918" t="s">
        <v>23</v>
      </c>
      <c r="F2918" t="s">
        <v>5</v>
      </c>
      <c r="H2918" t="s">
        <v>24</v>
      </c>
      <c r="I2918">
        <v>1356305</v>
      </c>
      <c r="J2918">
        <v>1358206</v>
      </c>
      <c r="K2918" t="s">
        <v>42</v>
      </c>
      <c r="R2918" t="s">
        <v>3302</v>
      </c>
      <c r="S2918">
        <v>1902</v>
      </c>
    </row>
    <row r="2919" spans="1:20" x14ac:dyDescent="0.3">
      <c r="A2919">
        <v>2918</v>
      </c>
      <c r="B2919" t="s">
        <v>28</v>
      </c>
      <c r="C2919" t="s">
        <v>33</v>
      </c>
      <c r="D2919" t="s">
        <v>22</v>
      </c>
      <c r="E2919" t="s">
        <v>23</v>
      </c>
      <c r="F2919" t="s">
        <v>5</v>
      </c>
      <c r="H2919" t="s">
        <v>24</v>
      </c>
      <c r="I2919">
        <v>1356305</v>
      </c>
      <c r="J2919">
        <v>1358206</v>
      </c>
      <c r="K2919" t="s">
        <v>42</v>
      </c>
      <c r="L2919" t="s">
        <v>3303</v>
      </c>
      <c r="O2919" t="s">
        <v>3304</v>
      </c>
      <c r="R2919" t="s">
        <v>3302</v>
      </c>
      <c r="S2919">
        <v>1902</v>
      </c>
      <c r="T2919">
        <v>633</v>
      </c>
    </row>
    <row r="2920" spans="1:20" x14ac:dyDescent="0.3">
      <c r="A2920">
        <v>2919</v>
      </c>
      <c r="B2920" t="s">
        <v>20</v>
      </c>
      <c r="C2920" t="s">
        <v>31</v>
      </c>
      <c r="D2920" t="s">
        <v>22</v>
      </c>
      <c r="E2920" t="s">
        <v>23</v>
      </c>
      <c r="F2920" t="s">
        <v>5</v>
      </c>
      <c r="H2920" t="s">
        <v>24</v>
      </c>
      <c r="I2920">
        <v>1358238</v>
      </c>
      <c r="J2920">
        <v>1359110</v>
      </c>
      <c r="K2920" t="s">
        <v>25</v>
      </c>
      <c r="R2920" t="s">
        <v>3305</v>
      </c>
      <c r="S2920">
        <v>873</v>
      </c>
    </row>
    <row r="2921" spans="1:20" x14ac:dyDescent="0.3">
      <c r="A2921">
        <v>2920</v>
      </c>
      <c r="B2921" t="s">
        <v>28</v>
      </c>
      <c r="C2921" t="s">
        <v>33</v>
      </c>
      <c r="D2921" t="s">
        <v>22</v>
      </c>
      <c r="E2921" t="s">
        <v>23</v>
      </c>
      <c r="F2921" t="s">
        <v>5</v>
      </c>
      <c r="H2921" t="s">
        <v>24</v>
      </c>
      <c r="I2921">
        <v>1358238</v>
      </c>
      <c r="J2921">
        <v>1359110</v>
      </c>
      <c r="K2921" t="s">
        <v>25</v>
      </c>
      <c r="L2921" t="s">
        <v>3306</v>
      </c>
      <c r="O2921" t="s">
        <v>3307</v>
      </c>
      <c r="R2921" t="s">
        <v>3305</v>
      </c>
      <c r="S2921">
        <v>873</v>
      </c>
      <c r="T2921">
        <v>290</v>
      </c>
    </row>
    <row r="2922" spans="1:20" x14ac:dyDescent="0.3">
      <c r="A2922">
        <v>2921</v>
      </c>
      <c r="B2922" t="s">
        <v>20</v>
      </c>
      <c r="C2922" t="s">
        <v>31</v>
      </c>
      <c r="D2922" t="s">
        <v>22</v>
      </c>
      <c r="E2922" t="s">
        <v>23</v>
      </c>
      <c r="F2922" t="s">
        <v>5</v>
      </c>
      <c r="H2922" t="s">
        <v>24</v>
      </c>
      <c r="I2922">
        <v>1359115</v>
      </c>
      <c r="J2922">
        <v>1362105</v>
      </c>
      <c r="K2922" t="s">
        <v>42</v>
      </c>
      <c r="R2922" t="s">
        <v>3308</v>
      </c>
      <c r="S2922">
        <v>2991</v>
      </c>
    </row>
    <row r="2923" spans="1:20" x14ac:dyDescent="0.3">
      <c r="A2923">
        <v>2922</v>
      </c>
      <c r="B2923" t="s">
        <v>28</v>
      </c>
      <c r="C2923" t="s">
        <v>33</v>
      </c>
      <c r="D2923" t="s">
        <v>22</v>
      </c>
      <c r="E2923" t="s">
        <v>23</v>
      </c>
      <c r="F2923" t="s">
        <v>5</v>
      </c>
      <c r="H2923" t="s">
        <v>24</v>
      </c>
      <c r="I2923">
        <v>1359115</v>
      </c>
      <c r="J2923">
        <v>1362105</v>
      </c>
      <c r="K2923" t="s">
        <v>42</v>
      </c>
      <c r="L2923" t="s">
        <v>3309</v>
      </c>
      <c r="O2923" t="s">
        <v>3310</v>
      </c>
      <c r="R2923" t="s">
        <v>3308</v>
      </c>
      <c r="S2923">
        <v>2991</v>
      </c>
      <c r="T2923">
        <v>996</v>
      </c>
    </row>
    <row r="2924" spans="1:20" x14ac:dyDescent="0.3">
      <c r="A2924">
        <v>2923</v>
      </c>
      <c r="B2924" t="s">
        <v>20</v>
      </c>
      <c r="C2924" t="s">
        <v>31</v>
      </c>
      <c r="D2924" t="s">
        <v>22</v>
      </c>
      <c r="E2924" t="s">
        <v>23</v>
      </c>
      <c r="F2924" t="s">
        <v>5</v>
      </c>
      <c r="H2924" t="s">
        <v>24</v>
      </c>
      <c r="I2924">
        <v>1362111</v>
      </c>
      <c r="J2924">
        <v>1364765</v>
      </c>
      <c r="K2924" t="s">
        <v>42</v>
      </c>
      <c r="R2924" t="s">
        <v>3311</v>
      </c>
      <c r="S2924">
        <v>2655</v>
      </c>
    </row>
    <row r="2925" spans="1:20" x14ac:dyDescent="0.3">
      <c r="A2925">
        <v>2924</v>
      </c>
      <c r="B2925" t="s">
        <v>28</v>
      </c>
      <c r="C2925" t="s">
        <v>33</v>
      </c>
      <c r="D2925" t="s">
        <v>22</v>
      </c>
      <c r="E2925" t="s">
        <v>23</v>
      </c>
      <c r="F2925" t="s">
        <v>5</v>
      </c>
      <c r="H2925" t="s">
        <v>24</v>
      </c>
      <c r="I2925">
        <v>1362111</v>
      </c>
      <c r="J2925">
        <v>1364765</v>
      </c>
      <c r="K2925" t="s">
        <v>42</v>
      </c>
      <c r="L2925" t="s">
        <v>3312</v>
      </c>
      <c r="O2925" t="s">
        <v>3313</v>
      </c>
      <c r="R2925" t="s">
        <v>3311</v>
      </c>
      <c r="S2925">
        <v>2655</v>
      </c>
      <c r="T2925">
        <v>884</v>
      </c>
    </row>
    <row r="2926" spans="1:20" x14ac:dyDescent="0.3">
      <c r="A2926">
        <v>2925</v>
      </c>
      <c r="B2926" t="s">
        <v>20</v>
      </c>
      <c r="C2926" t="s">
        <v>31</v>
      </c>
      <c r="D2926" t="s">
        <v>22</v>
      </c>
      <c r="E2926" t="s">
        <v>23</v>
      </c>
      <c r="F2926" t="s">
        <v>5</v>
      </c>
      <c r="H2926" t="s">
        <v>24</v>
      </c>
      <c r="I2926">
        <v>1364806</v>
      </c>
      <c r="J2926">
        <v>1366683</v>
      </c>
      <c r="K2926" t="s">
        <v>42</v>
      </c>
      <c r="R2926" t="s">
        <v>3314</v>
      </c>
      <c r="S2926">
        <v>1878</v>
      </c>
    </row>
    <row r="2927" spans="1:20" x14ac:dyDescent="0.3">
      <c r="A2927">
        <v>2926</v>
      </c>
      <c r="B2927" t="s">
        <v>28</v>
      </c>
      <c r="C2927" t="s">
        <v>33</v>
      </c>
      <c r="D2927" t="s">
        <v>22</v>
      </c>
      <c r="E2927" t="s">
        <v>23</v>
      </c>
      <c r="F2927" t="s">
        <v>5</v>
      </c>
      <c r="H2927" t="s">
        <v>24</v>
      </c>
      <c r="I2927">
        <v>1364806</v>
      </c>
      <c r="J2927">
        <v>1366683</v>
      </c>
      <c r="K2927" t="s">
        <v>42</v>
      </c>
      <c r="L2927" t="s">
        <v>3315</v>
      </c>
      <c r="O2927" t="s">
        <v>3316</v>
      </c>
      <c r="R2927" t="s">
        <v>3314</v>
      </c>
      <c r="S2927">
        <v>1878</v>
      </c>
      <c r="T2927">
        <v>625</v>
      </c>
    </row>
    <row r="2928" spans="1:20" x14ac:dyDescent="0.3">
      <c r="A2928">
        <v>2927</v>
      </c>
      <c r="B2928" t="s">
        <v>20</v>
      </c>
      <c r="C2928" t="s">
        <v>31</v>
      </c>
      <c r="D2928" t="s">
        <v>22</v>
      </c>
      <c r="E2928" t="s">
        <v>23</v>
      </c>
      <c r="F2928" t="s">
        <v>5</v>
      </c>
      <c r="H2928" t="s">
        <v>24</v>
      </c>
      <c r="I2928">
        <v>1366769</v>
      </c>
      <c r="J2928">
        <v>1368274</v>
      </c>
      <c r="K2928" t="s">
        <v>25</v>
      </c>
      <c r="R2928" t="s">
        <v>3317</v>
      </c>
      <c r="S2928">
        <v>1506</v>
      </c>
    </row>
    <row r="2929" spans="1:20" x14ac:dyDescent="0.3">
      <c r="A2929">
        <v>2928</v>
      </c>
      <c r="B2929" t="s">
        <v>28</v>
      </c>
      <c r="C2929" t="s">
        <v>33</v>
      </c>
      <c r="D2929" t="s">
        <v>22</v>
      </c>
      <c r="E2929" t="s">
        <v>23</v>
      </c>
      <c r="F2929" t="s">
        <v>5</v>
      </c>
      <c r="H2929" t="s">
        <v>24</v>
      </c>
      <c r="I2929">
        <v>1366769</v>
      </c>
      <c r="J2929">
        <v>1368274</v>
      </c>
      <c r="K2929" t="s">
        <v>25</v>
      </c>
      <c r="L2929" t="s">
        <v>3318</v>
      </c>
      <c r="O2929" t="s">
        <v>3319</v>
      </c>
      <c r="R2929" t="s">
        <v>3317</v>
      </c>
      <c r="S2929">
        <v>1506</v>
      </c>
      <c r="T2929">
        <v>501</v>
      </c>
    </row>
    <row r="2930" spans="1:20" x14ac:dyDescent="0.3">
      <c r="A2930">
        <v>2929</v>
      </c>
      <c r="B2930" t="s">
        <v>20</v>
      </c>
      <c r="C2930" t="s">
        <v>31</v>
      </c>
      <c r="D2930" t="s">
        <v>22</v>
      </c>
      <c r="E2930" t="s">
        <v>23</v>
      </c>
      <c r="F2930" t="s">
        <v>5</v>
      </c>
      <c r="H2930" t="s">
        <v>24</v>
      </c>
      <c r="I2930">
        <v>1368421</v>
      </c>
      <c r="J2930">
        <v>1369572</v>
      </c>
      <c r="K2930" t="s">
        <v>25</v>
      </c>
      <c r="R2930" t="s">
        <v>3320</v>
      </c>
      <c r="S2930">
        <v>1152</v>
      </c>
    </row>
    <row r="2931" spans="1:20" x14ac:dyDescent="0.3">
      <c r="A2931">
        <v>2930</v>
      </c>
      <c r="B2931" t="s">
        <v>28</v>
      </c>
      <c r="C2931" t="s">
        <v>33</v>
      </c>
      <c r="D2931" t="s">
        <v>22</v>
      </c>
      <c r="E2931" t="s">
        <v>23</v>
      </c>
      <c r="F2931" t="s">
        <v>5</v>
      </c>
      <c r="H2931" t="s">
        <v>24</v>
      </c>
      <c r="I2931">
        <v>1368421</v>
      </c>
      <c r="J2931">
        <v>1369572</v>
      </c>
      <c r="K2931" t="s">
        <v>25</v>
      </c>
      <c r="L2931" t="s">
        <v>3321</v>
      </c>
      <c r="O2931" t="s">
        <v>568</v>
      </c>
      <c r="R2931" t="s">
        <v>3320</v>
      </c>
      <c r="S2931">
        <v>1152</v>
      </c>
      <c r="T2931">
        <v>383</v>
      </c>
    </row>
    <row r="2932" spans="1:20" x14ac:dyDescent="0.3">
      <c r="A2932">
        <v>2931</v>
      </c>
      <c r="B2932" t="s">
        <v>20</v>
      </c>
      <c r="C2932" t="s">
        <v>31</v>
      </c>
      <c r="D2932" t="s">
        <v>22</v>
      </c>
      <c r="E2932" t="s">
        <v>23</v>
      </c>
      <c r="F2932" t="s">
        <v>5</v>
      </c>
      <c r="H2932" t="s">
        <v>24</v>
      </c>
      <c r="I2932">
        <v>1369639</v>
      </c>
      <c r="J2932">
        <v>1371039</v>
      </c>
      <c r="K2932" t="s">
        <v>25</v>
      </c>
      <c r="R2932" t="s">
        <v>3322</v>
      </c>
      <c r="S2932">
        <v>1401</v>
      </c>
    </row>
    <row r="2933" spans="1:20" x14ac:dyDescent="0.3">
      <c r="A2933">
        <v>2932</v>
      </c>
      <c r="B2933" t="s">
        <v>28</v>
      </c>
      <c r="C2933" t="s">
        <v>33</v>
      </c>
      <c r="D2933" t="s">
        <v>22</v>
      </c>
      <c r="E2933" t="s">
        <v>23</v>
      </c>
      <c r="F2933" t="s">
        <v>5</v>
      </c>
      <c r="H2933" t="s">
        <v>24</v>
      </c>
      <c r="I2933">
        <v>1369639</v>
      </c>
      <c r="J2933">
        <v>1371039</v>
      </c>
      <c r="K2933" t="s">
        <v>25</v>
      </c>
      <c r="L2933" t="s">
        <v>3323</v>
      </c>
      <c r="O2933" t="s">
        <v>3324</v>
      </c>
      <c r="R2933" t="s">
        <v>3322</v>
      </c>
      <c r="S2933">
        <v>1401</v>
      </c>
      <c r="T2933">
        <v>466</v>
      </c>
    </row>
    <row r="2934" spans="1:20" x14ac:dyDescent="0.3">
      <c r="A2934">
        <v>2933</v>
      </c>
      <c r="B2934" t="s">
        <v>20</v>
      </c>
      <c r="C2934" t="s">
        <v>31</v>
      </c>
      <c r="D2934" t="s">
        <v>22</v>
      </c>
      <c r="E2934" t="s">
        <v>23</v>
      </c>
      <c r="F2934" t="s">
        <v>5</v>
      </c>
      <c r="H2934" t="s">
        <v>24</v>
      </c>
      <c r="I2934">
        <v>1371106</v>
      </c>
      <c r="J2934">
        <v>1372371</v>
      </c>
      <c r="K2934" t="s">
        <v>25</v>
      </c>
      <c r="R2934" t="s">
        <v>3325</v>
      </c>
      <c r="S2934">
        <v>1266</v>
      </c>
    </row>
    <row r="2935" spans="1:20" x14ac:dyDescent="0.3">
      <c r="A2935">
        <v>2934</v>
      </c>
      <c r="B2935" t="s">
        <v>28</v>
      </c>
      <c r="C2935" t="s">
        <v>33</v>
      </c>
      <c r="D2935" t="s">
        <v>22</v>
      </c>
      <c r="E2935" t="s">
        <v>23</v>
      </c>
      <c r="F2935" t="s">
        <v>5</v>
      </c>
      <c r="H2935" t="s">
        <v>24</v>
      </c>
      <c r="I2935">
        <v>1371106</v>
      </c>
      <c r="J2935">
        <v>1372371</v>
      </c>
      <c r="K2935" t="s">
        <v>25</v>
      </c>
      <c r="L2935" t="s">
        <v>3326</v>
      </c>
      <c r="O2935" t="s">
        <v>3327</v>
      </c>
      <c r="R2935" t="s">
        <v>3325</v>
      </c>
      <c r="S2935">
        <v>1266</v>
      </c>
      <c r="T2935">
        <v>421</v>
      </c>
    </row>
    <row r="2936" spans="1:20" x14ac:dyDescent="0.3">
      <c r="A2936">
        <v>2935</v>
      </c>
      <c r="B2936" t="s">
        <v>20</v>
      </c>
      <c r="C2936" t="s">
        <v>31</v>
      </c>
      <c r="D2936" t="s">
        <v>22</v>
      </c>
      <c r="E2936" t="s">
        <v>23</v>
      </c>
      <c r="F2936" t="s">
        <v>5</v>
      </c>
      <c r="H2936" t="s">
        <v>24</v>
      </c>
      <c r="I2936">
        <v>1372368</v>
      </c>
      <c r="J2936">
        <v>1373708</v>
      </c>
      <c r="K2936" t="s">
        <v>25</v>
      </c>
      <c r="R2936" t="s">
        <v>3328</v>
      </c>
      <c r="S2936">
        <v>1341</v>
      </c>
    </row>
    <row r="2937" spans="1:20" x14ac:dyDescent="0.3">
      <c r="A2937">
        <v>2936</v>
      </c>
      <c r="B2937" t="s">
        <v>28</v>
      </c>
      <c r="C2937" t="s">
        <v>33</v>
      </c>
      <c r="D2937" t="s">
        <v>22</v>
      </c>
      <c r="E2937" t="s">
        <v>23</v>
      </c>
      <c r="F2937" t="s">
        <v>5</v>
      </c>
      <c r="H2937" t="s">
        <v>24</v>
      </c>
      <c r="I2937">
        <v>1372368</v>
      </c>
      <c r="J2937">
        <v>1373708</v>
      </c>
      <c r="K2937" t="s">
        <v>25</v>
      </c>
      <c r="L2937" t="s">
        <v>3329</v>
      </c>
      <c r="O2937" t="s">
        <v>3330</v>
      </c>
      <c r="R2937" t="s">
        <v>3328</v>
      </c>
      <c r="S2937">
        <v>1341</v>
      </c>
      <c r="T2937">
        <v>446</v>
      </c>
    </row>
    <row r="2938" spans="1:20" x14ac:dyDescent="0.3">
      <c r="A2938">
        <v>2937</v>
      </c>
      <c r="B2938" t="s">
        <v>20</v>
      </c>
      <c r="C2938" t="s">
        <v>31</v>
      </c>
      <c r="D2938" t="s">
        <v>22</v>
      </c>
      <c r="E2938" t="s">
        <v>23</v>
      </c>
      <c r="F2938" t="s">
        <v>5</v>
      </c>
      <c r="H2938" t="s">
        <v>24</v>
      </c>
      <c r="I2938">
        <v>1373735</v>
      </c>
      <c r="J2938">
        <v>1374706</v>
      </c>
      <c r="K2938" t="s">
        <v>25</v>
      </c>
      <c r="R2938" t="s">
        <v>3331</v>
      </c>
      <c r="S2938">
        <v>972</v>
      </c>
    </row>
    <row r="2939" spans="1:20" x14ac:dyDescent="0.3">
      <c r="A2939">
        <v>2938</v>
      </c>
      <c r="B2939" t="s">
        <v>28</v>
      </c>
      <c r="C2939" t="s">
        <v>33</v>
      </c>
      <c r="D2939" t="s">
        <v>22</v>
      </c>
      <c r="E2939" t="s">
        <v>23</v>
      </c>
      <c r="F2939" t="s">
        <v>5</v>
      </c>
      <c r="H2939" t="s">
        <v>24</v>
      </c>
      <c r="I2939">
        <v>1373735</v>
      </c>
      <c r="J2939">
        <v>1374706</v>
      </c>
      <c r="K2939" t="s">
        <v>25</v>
      </c>
      <c r="L2939" t="s">
        <v>3332</v>
      </c>
      <c r="O2939" t="s">
        <v>1065</v>
      </c>
      <c r="R2939" t="s">
        <v>3331</v>
      </c>
      <c r="S2939">
        <v>972</v>
      </c>
      <c r="T2939">
        <v>323</v>
      </c>
    </row>
    <row r="2940" spans="1:20" x14ac:dyDescent="0.3">
      <c r="A2940">
        <v>2939</v>
      </c>
      <c r="B2940" t="s">
        <v>20</v>
      </c>
      <c r="C2940" t="s">
        <v>31</v>
      </c>
      <c r="D2940" t="s">
        <v>22</v>
      </c>
      <c r="E2940" t="s">
        <v>23</v>
      </c>
      <c r="F2940" t="s">
        <v>5</v>
      </c>
      <c r="H2940" t="s">
        <v>24</v>
      </c>
      <c r="I2940">
        <v>1374794</v>
      </c>
      <c r="J2940">
        <v>1374985</v>
      </c>
      <c r="K2940" t="s">
        <v>25</v>
      </c>
      <c r="R2940" t="s">
        <v>3333</v>
      </c>
      <c r="S2940">
        <v>192</v>
      </c>
    </row>
    <row r="2941" spans="1:20" x14ac:dyDescent="0.3">
      <c r="A2941">
        <v>2940</v>
      </c>
      <c r="B2941" t="s">
        <v>28</v>
      </c>
      <c r="C2941" t="s">
        <v>33</v>
      </c>
      <c r="D2941" t="s">
        <v>22</v>
      </c>
      <c r="E2941" t="s">
        <v>23</v>
      </c>
      <c r="F2941" t="s">
        <v>5</v>
      </c>
      <c r="H2941" t="s">
        <v>24</v>
      </c>
      <c r="I2941">
        <v>1374794</v>
      </c>
      <c r="J2941">
        <v>1374985</v>
      </c>
      <c r="K2941" t="s">
        <v>25</v>
      </c>
      <c r="L2941" t="s">
        <v>3334</v>
      </c>
      <c r="O2941" t="s">
        <v>38</v>
      </c>
      <c r="R2941" t="s">
        <v>3333</v>
      </c>
      <c r="S2941">
        <v>192</v>
      </c>
      <c r="T2941">
        <v>63</v>
      </c>
    </row>
    <row r="2942" spans="1:20" x14ac:dyDescent="0.3">
      <c r="A2942">
        <v>2941</v>
      </c>
      <c r="B2942" t="s">
        <v>20</v>
      </c>
      <c r="C2942" t="s">
        <v>31</v>
      </c>
      <c r="D2942" t="s">
        <v>22</v>
      </c>
      <c r="E2942" t="s">
        <v>23</v>
      </c>
      <c r="F2942" t="s">
        <v>5</v>
      </c>
      <c r="H2942" t="s">
        <v>24</v>
      </c>
      <c r="I2942">
        <v>1375190</v>
      </c>
      <c r="J2942">
        <v>1376158</v>
      </c>
      <c r="K2942" t="s">
        <v>42</v>
      </c>
      <c r="R2942" t="s">
        <v>3335</v>
      </c>
      <c r="S2942">
        <v>969</v>
      </c>
    </row>
    <row r="2943" spans="1:20" x14ac:dyDescent="0.3">
      <c r="A2943">
        <v>2942</v>
      </c>
      <c r="B2943" t="s">
        <v>28</v>
      </c>
      <c r="C2943" t="s">
        <v>33</v>
      </c>
      <c r="D2943" t="s">
        <v>22</v>
      </c>
      <c r="E2943" t="s">
        <v>23</v>
      </c>
      <c r="F2943" t="s">
        <v>5</v>
      </c>
      <c r="H2943" t="s">
        <v>24</v>
      </c>
      <c r="I2943">
        <v>1375190</v>
      </c>
      <c r="J2943">
        <v>1376158</v>
      </c>
      <c r="K2943" t="s">
        <v>42</v>
      </c>
      <c r="L2943" t="s">
        <v>3336</v>
      </c>
      <c r="O2943" t="s">
        <v>3337</v>
      </c>
      <c r="R2943" t="s">
        <v>3335</v>
      </c>
      <c r="S2943">
        <v>969</v>
      </c>
      <c r="T2943">
        <v>322</v>
      </c>
    </row>
    <row r="2944" spans="1:20" x14ac:dyDescent="0.3">
      <c r="A2944">
        <v>2943</v>
      </c>
      <c r="B2944" t="s">
        <v>20</v>
      </c>
      <c r="C2944" t="s">
        <v>31</v>
      </c>
      <c r="D2944" t="s">
        <v>22</v>
      </c>
      <c r="E2944" t="s">
        <v>23</v>
      </c>
      <c r="F2944" t="s">
        <v>5</v>
      </c>
      <c r="H2944" t="s">
        <v>24</v>
      </c>
      <c r="I2944">
        <v>1376155</v>
      </c>
      <c r="J2944">
        <v>1377411</v>
      </c>
      <c r="K2944" t="s">
        <v>42</v>
      </c>
      <c r="R2944" t="s">
        <v>3338</v>
      </c>
      <c r="S2944">
        <v>1257</v>
      </c>
    </row>
    <row r="2945" spans="1:20" x14ac:dyDescent="0.3">
      <c r="A2945">
        <v>2944</v>
      </c>
      <c r="B2945" t="s">
        <v>28</v>
      </c>
      <c r="C2945" t="s">
        <v>33</v>
      </c>
      <c r="D2945" t="s">
        <v>22</v>
      </c>
      <c r="E2945" t="s">
        <v>23</v>
      </c>
      <c r="F2945" t="s">
        <v>5</v>
      </c>
      <c r="H2945" t="s">
        <v>24</v>
      </c>
      <c r="I2945">
        <v>1376155</v>
      </c>
      <c r="J2945">
        <v>1377411</v>
      </c>
      <c r="K2945" t="s">
        <v>42</v>
      </c>
      <c r="L2945" t="s">
        <v>3339</v>
      </c>
      <c r="O2945" t="s">
        <v>3340</v>
      </c>
      <c r="R2945" t="s">
        <v>3338</v>
      </c>
      <c r="S2945">
        <v>1257</v>
      </c>
      <c r="T2945">
        <v>418</v>
      </c>
    </row>
    <row r="2946" spans="1:20" x14ac:dyDescent="0.3">
      <c r="A2946">
        <v>2945</v>
      </c>
      <c r="B2946" t="s">
        <v>20</v>
      </c>
      <c r="C2946" t="s">
        <v>31</v>
      </c>
      <c r="D2946" t="s">
        <v>22</v>
      </c>
      <c r="E2946" t="s">
        <v>23</v>
      </c>
      <c r="F2946" t="s">
        <v>5</v>
      </c>
      <c r="H2946" t="s">
        <v>24</v>
      </c>
      <c r="I2946">
        <v>1377568</v>
      </c>
      <c r="J2946">
        <v>1378263</v>
      </c>
      <c r="K2946" t="s">
        <v>42</v>
      </c>
      <c r="R2946" t="s">
        <v>3341</v>
      </c>
      <c r="S2946">
        <v>696</v>
      </c>
    </row>
    <row r="2947" spans="1:20" x14ac:dyDescent="0.3">
      <c r="A2947">
        <v>2946</v>
      </c>
      <c r="B2947" t="s">
        <v>28</v>
      </c>
      <c r="C2947" t="s">
        <v>33</v>
      </c>
      <c r="D2947" t="s">
        <v>22</v>
      </c>
      <c r="E2947" t="s">
        <v>23</v>
      </c>
      <c r="F2947" t="s">
        <v>5</v>
      </c>
      <c r="H2947" t="s">
        <v>24</v>
      </c>
      <c r="I2947">
        <v>1377568</v>
      </c>
      <c r="J2947">
        <v>1378263</v>
      </c>
      <c r="K2947" t="s">
        <v>42</v>
      </c>
      <c r="L2947" t="s">
        <v>3342</v>
      </c>
      <c r="O2947" t="s">
        <v>3343</v>
      </c>
      <c r="R2947" t="s">
        <v>3341</v>
      </c>
      <c r="S2947">
        <v>696</v>
      </c>
      <c r="T2947">
        <v>231</v>
      </c>
    </row>
    <row r="2948" spans="1:20" x14ac:dyDescent="0.3">
      <c r="A2948">
        <v>2947</v>
      </c>
      <c r="B2948" t="s">
        <v>20</v>
      </c>
      <c r="C2948" t="s">
        <v>31</v>
      </c>
      <c r="D2948" t="s">
        <v>22</v>
      </c>
      <c r="E2948" t="s">
        <v>23</v>
      </c>
      <c r="F2948" t="s">
        <v>5</v>
      </c>
      <c r="H2948" t="s">
        <v>24</v>
      </c>
      <c r="I2948">
        <v>1378415</v>
      </c>
      <c r="J2948">
        <v>1378597</v>
      </c>
      <c r="K2948" t="s">
        <v>25</v>
      </c>
      <c r="R2948" t="s">
        <v>3344</v>
      </c>
      <c r="S2948">
        <v>183</v>
      </c>
    </row>
    <row r="2949" spans="1:20" x14ac:dyDescent="0.3">
      <c r="A2949">
        <v>2948</v>
      </c>
      <c r="B2949" t="s">
        <v>28</v>
      </c>
      <c r="C2949" t="s">
        <v>33</v>
      </c>
      <c r="D2949" t="s">
        <v>22</v>
      </c>
      <c r="E2949" t="s">
        <v>23</v>
      </c>
      <c r="F2949" t="s">
        <v>5</v>
      </c>
      <c r="H2949" t="s">
        <v>24</v>
      </c>
      <c r="I2949">
        <v>1378415</v>
      </c>
      <c r="J2949">
        <v>1378597</v>
      </c>
      <c r="K2949" t="s">
        <v>25</v>
      </c>
      <c r="L2949" t="s">
        <v>3345</v>
      </c>
      <c r="O2949" t="s">
        <v>38</v>
      </c>
      <c r="R2949" t="s">
        <v>3344</v>
      </c>
      <c r="S2949">
        <v>183</v>
      </c>
      <c r="T2949">
        <v>60</v>
      </c>
    </row>
    <row r="2950" spans="1:20" x14ac:dyDescent="0.3">
      <c r="A2950">
        <v>2949</v>
      </c>
      <c r="B2950" t="s">
        <v>20</v>
      </c>
      <c r="C2950" t="s">
        <v>31</v>
      </c>
      <c r="D2950" t="s">
        <v>22</v>
      </c>
      <c r="E2950" t="s">
        <v>23</v>
      </c>
      <c r="F2950" t="s">
        <v>5</v>
      </c>
      <c r="H2950" t="s">
        <v>24</v>
      </c>
      <c r="I2950">
        <v>1378601</v>
      </c>
      <c r="J2950">
        <v>1379596</v>
      </c>
      <c r="K2950" t="s">
        <v>42</v>
      </c>
      <c r="R2950" t="s">
        <v>3346</v>
      </c>
      <c r="S2950">
        <v>996</v>
      </c>
    </row>
    <row r="2951" spans="1:20" x14ac:dyDescent="0.3">
      <c r="A2951">
        <v>2950</v>
      </c>
      <c r="B2951" t="s">
        <v>28</v>
      </c>
      <c r="C2951" t="s">
        <v>33</v>
      </c>
      <c r="D2951" t="s">
        <v>22</v>
      </c>
      <c r="E2951" t="s">
        <v>23</v>
      </c>
      <c r="F2951" t="s">
        <v>5</v>
      </c>
      <c r="H2951" t="s">
        <v>24</v>
      </c>
      <c r="I2951">
        <v>1378601</v>
      </c>
      <c r="J2951">
        <v>1379596</v>
      </c>
      <c r="K2951" t="s">
        <v>42</v>
      </c>
      <c r="L2951" t="s">
        <v>3347</v>
      </c>
      <c r="O2951" t="s">
        <v>3348</v>
      </c>
      <c r="R2951" t="s">
        <v>3346</v>
      </c>
      <c r="S2951">
        <v>996</v>
      </c>
      <c r="T2951">
        <v>331</v>
      </c>
    </row>
    <row r="2952" spans="1:20" x14ac:dyDescent="0.3">
      <c r="A2952">
        <v>2951</v>
      </c>
      <c r="B2952" t="s">
        <v>20</v>
      </c>
      <c r="C2952" t="s">
        <v>31</v>
      </c>
      <c r="D2952" t="s">
        <v>22</v>
      </c>
      <c r="E2952" t="s">
        <v>23</v>
      </c>
      <c r="F2952" t="s">
        <v>5</v>
      </c>
      <c r="H2952" t="s">
        <v>24</v>
      </c>
      <c r="I2952">
        <v>1379696</v>
      </c>
      <c r="J2952">
        <v>1381192</v>
      </c>
      <c r="K2952" t="s">
        <v>42</v>
      </c>
      <c r="R2952" t="s">
        <v>3349</v>
      </c>
      <c r="S2952">
        <v>1497</v>
      </c>
    </row>
    <row r="2953" spans="1:20" x14ac:dyDescent="0.3">
      <c r="A2953">
        <v>2952</v>
      </c>
      <c r="B2953" t="s">
        <v>28</v>
      </c>
      <c r="C2953" t="s">
        <v>33</v>
      </c>
      <c r="D2953" t="s">
        <v>22</v>
      </c>
      <c r="E2953" t="s">
        <v>23</v>
      </c>
      <c r="F2953" t="s">
        <v>5</v>
      </c>
      <c r="H2953" t="s">
        <v>24</v>
      </c>
      <c r="I2953">
        <v>1379696</v>
      </c>
      <c r="J2953">
        <v>1381192</v>
      </c>
      <c r="K2953" t="s">
        <v>42</v>
      </c>
      <c r="L2953" t="s">
        <v>3350</v>
      </c>
      <c r="O2953" t="s">
        <v>1193</v>
      </c>
      <c r="R2953" t="s">
        <v>3349</v>
      </c>
      <c r="S2953">
        <v>1497</v>
      </c>
      <c r="T2953">
        <v>498</v>
      </c>
    </row>
    <row r="2954" spans="1:20" x14ac:dyDescent="0.3">
      <c r="A2954">
        <v>2953</v>
      </c>
      <c r="B2954" t="s">
        <v>20</v>
      </c>
      <c r="C2954" t="s">
        <v>31</v>
      </c>
      <c r="D2954" t="s">
        <v>22</v>
      </c>
      <c r="E2954" t="s">
        <v>23</v>
      </c>
      <c r="F2954" t="s">
        <v>5</v>
      </c>
      <c r="H2954" t="s">
        <v>24</v>
      </c>
      <c r="I2954">
        <v>1381189</v>
      </c>
      <c r="J2954">
        <v>1382310</v>
      </c>
      <c r="K2954" t="s">
        <v>42</v>
      </c>
      <c r="R2954" t="s">
        <v>3351</v>
      </c>
      <c r="S2954">
        <v>1122</v>
      </c>
    </row>
    <row r="2955" spans="1:20" x14ac:dyDescent="0.3">
      <c r="A2955">
        <v>2954</v>
      </c>
      <c r="B2955" t="s">
        <v>28</v>
      </c>
      <c r="C2955" t="s">
        <v>33</v>
      </c>
      <c r="D2955" t="s">
        <v>22</v>
      </c>
      <c r="E2955" t="s">
        <v>23</v>
      </c>
      <c r="F2955" t="s">
        <v>5</v>
      </c>
      <c r="H2955" t="s">
        <v>24</v>
      </c>
      <c r="I2955">
        <v>1381189</v>
      </c>
      <c r="J2955">
        <v>1382310</v>
      </c>
      <c r="K2955" t="s">
        <v>42</v>
      </c>
      <c r="L2955" t="s">
        <v>3352</v>
      </c>
      <c r="O2955" t="s">
        <v>3353</v>
      </c>
      <c r="R2955" t="s">
        <v>3351</v>
      </c>
      <c r="S2955">
        <v>1122</v>
      </c>
      <c r="T2955">
        <v>373</v>
      </c>
    </row>
    <row r="2956" spans="1:20" x14ac:dyDescent="0.3">
      <c r="A2956">
        <v>2955</v>
      </c>
      <c r="B2956" t="s">
        <v>20</v>
      </c>
      <c r="C2956" t="s">
        <v>31</v>
      </c>
      <c r="D2956" t="s">
        <v>22</v>
      </c>
      <c r="E2956" t="s">
        <v>23</v>
      </c>
      <c r="F2956" t="s">
        <v>5</v>
      </c>
      <c r="H2956" t="s">
        <v>24</v>
      </c>
      <c r="I2956">
        <v>1382307</v>
      </c>
      <c r="J2956">
        <v>1382822</v>
      </c>
      <c r="K2956" t="s">
        <v>42</v>
      </c>
      <c r="R2956" t="s">
        <v>3354</v>
      </c>
      <c r="S2956">
        <v>516</v>
      </c>
    </row>
    <row r="2957" spans="1:20" x14ac:dyDescent="0.3">
      <c r="A2957">
        <v>2956</v>
      </c>
      <c r="B2957" t="s">
        <v>28</v>
      </c>
      <c r="C2957" t="s">
        <v>33</v>
      </c>
      <c r="D2957" t="s">
        <v>22</v>
      </c>
      <c r="E2957" t="s">
        <v>23</v>
      </c>
      <c r="F2957" t="s">
        <v>5</v>
      </c>
      <c r="H2957" t="s">
        <v>24</v>
      </c>
      <c r="I2957">
        <v>1382307</v>
      </c>
      <c r="J2957">
        <v>1382822</v>
      </c>
      <c r="K2957" t="s">
        <v>42</v>
      </c>
      <c r="L2957" t="s">
        <v>3355</v>
      </c>
      <c r="O2957" t="s">
        <v>3356</v>
      </c>
      <c r="R2957" t="s">
        <v>3354</v>
      </c>
      <c r="S2957">
        <v>516</v>
      </c>
      <c r="T2957">
        <v>171</v>
      </c>
    </row>
    <row r="2958" spans="1:20" x14ac:dyDescent="0.3">
      <c r="A2958">
        <v>2957</v>
      </c>
      <c r="B2958" t="s">
        <v>20</v>
      </c>
      <c r="C2958" t="s">
        <v>31</v>
      </c>
      <c r="D2958" t="s">
        <v>22</v>
      </c>
      <c r="E2958" t="s">
        <v>23</v>
      </c>
      <c r="F2958" t="s">
        <v>5</v>
      </c>
      <c r="H2958" t="s">
        <v>24</v>
      </c>
      <c r="I2958">
        <v>1383004</v>
      </c>
      <c r="J2958">
        <v>1383951</v>
      </c>
      <c r="K2958" t="s">
        <v>25</v>
      </c>
      <c r="R2958" t="s">
        <v>3357</v>
      </c>
      <c r="S2958">
        <v>948</v>
      </c>
    </row>
    <row r="2959" spans="1:20" x14ac:dyDescent="0.3">
      <c r="A2959">
        <v>2958</v>
      </c>
      <c r="B2959" t="s">
        <v>28</v>
      </c>
      <c r="C2959" t="s">
        <v>33</v>
      </c>
      <c r="D2959" t="s">
        <v>22</v>
      </c>
      <c r="E2959" t="s">
        <v>23</v>
      </c>
      <c r="F2959" t="s">
        <v>5</v>
      </c>
      <c r="H2959" t="s">
        <v>24</v>
      </c>
      <c r="I2959">
        <v>1383004</v>
      </c>
      <c r="J2959">
        <v>1383951</v>
      </c>
      <c r="K2959" t="s">
        <v>25</v>
      </c>
      <c r="L2959" t="s">
        <v>3358</v>
      </c>
      <c r="O2959" t="s">
        <v>3359</v>
      </c>
      <c r="R2959" t="s">
        <v>3357</v>
      </c>
      <c r="S2959">
        <v>948</v>
      </c>
      <c r="T2959">
        <v>315</v>
      </c>
    </row>
    <row r="2960" spans="1:20" x14ac:dyDescent="0.3">
      <c r="A2960">
        <v>2959</v>
      </c>
      <c r="B2960" t="s">
        <v>20</v>
      </c>
      <c r="C2960" t="s">
        <v>31</v>
      </c>
      <c r="D2960" t="s">
        <v>22</v>
      </c>
      <c r="E2960" t="s">
        <v>23</v>
      </c>
      <c r="F2960" t="s">
        <v>5</v>
      </c>
      <c r="H2960" t="s">
        <v>24</v>
      </c>
      <c r="I2960">
        <v>1384068</v>
      </c>
      <c r="J2960">
        <v>1384949</v>
      </c>
      <c r="K2960" t="s">
        <v>25</v>
      </c>
      <c r="R2960" t="s">
        <v>3360</v>
      </c>
      <c r="S2960">
        <v>882</v>
      </c>
    </row>
    <row r="2961" spans="1:21" x14ac:dyDescent="0.3">
      <c r="A2961">
        <v>2960</v>
      </c>
      <c r="B2961" t="s">
        <v>28</v>
      </c>
      <c r="C2961" t="s">
        <v>33</v>
      </c>
      <c r="D2961" t="s">
        <v>22</v>
      </c>
      <c r="E2961" t="s">
        <v>23</v>
      </c>
      <c r="F2961" t="s">
        <v>5</v>
      </c>
      <c r="H2961" t="s">
        <v>24</v>
      </c>
      <c r="I2961">
        <v>1384068</v>
      </c>
      <c r="J2961">
        <v>1384949</v>
      </c>
      <c r="K2961" t="s">
        <v>25</v>
      </c>
      <c r="L2961" t="s">
        <v>3361</v>
      </c>
      <c r="O2961" t="s">
        <v>358</v>
      </c>
      <c r="R2961" t="s">
        <v>3360</v>
      </c>
      <c r="S2961">
        <v>882</v>
      </c>
      <c r="T2961">
        <v>293</v>
      </c>
    </row>
    <row r="2962" spans="1:21" x14ac:dyDescent="0.3">
      <c r="A2962">
        <v>2961</v>
      </c>
      <c r="B2962" t="s">
        <v>20</v>
      </c>
      <c r="C2962" t="s">
        <v>31</v>
      </c>
      <c r="D2962" t="s">
        <v>22</v>
      </c>
      <c r="E2962" t="s">
        <v>23</v>
      </c>
      <c r="F2962" t="s">
        <v>5</v>
      </c>
      <c r="H2962" t="s">
        <v>24</v>
      </c>
      <c r="I2962">
        <v>1385451</v>
      </c>
      <c r="J2962">
        <v>1385915</v>
      </c>
      <c r="K2962" t="s">
        <v>25</v>
      </c>
      <c r="R2962" t="s">
        <v>3362</v>
      </c>
      <c r="S2962">
        <v>465</v>
      </c>
    </row>
    <row r="2963" spans="1:21" x14ac:dyDescent="0.3">
      <c r="A2963">
        <v>2962</v>
      </c>
      <c r="B2963" t="s">
        <v>28</v>
      </c>
      <c r="C2963" t="s">
        <v>33</v>
      </c>
      <c r="D2963" t="s">
        <v>22</v>
      </c>
      <c r="E2963" t="s">
        <v>23</v>
      </c>
      <c r="F2963" t="s">
        <v>5</v>
      </c>
      <c r="H2963" t="s">
        <v>24</v>
      </c>
      <c r="I2963">
        <v>1385451</v>
      </c>
      <c r="J2963">
        <v>1385915</v>
      </c>
      <c r="K2963" t="s">
        <v>25</v>
      </c>
      <c r="L2963" t="s">
        <v>3363</v>
      </c>
      <c r="O2963" t="s">
        <v>3364</v>
      </c>
      <c r="R2963" t="s">
        <v>3362</v>
      </c>
      <c r="S2963">
        <v>465</v>
      </c>
      <c r="T2963">
        <v>154</v>
      </c>
    </row>
    <row r="2964" spans="1:21" x14ac:dyDescent="0.3">
      <c r="A2964">
        <v>2963</v>
      </c>
      <c r="B2964" t="s">
        <v>20</v>
      </c>
      <c r="C2964" t="s">
        <v>31</v>
      </c>
      <c r="D2964" t="s">
        <v>22</v>
      </c>
      <c r="E2964" t="s">
        <v>23</v>
      </c>
      <c r="F2964" t="s">
        <v>5</v>
      </c>
      <c r="H2964" t="s">
        <v>24</v>
      </c>
      <c r="I2964">
        <v>1386240</v>
      </c>
      <c r="J2964">
        <v>1386554</v>
      </c>
      <c r="K2964" t="s">
        <v>25</v>
      </c>
      <c r="R2964" t="s">
        <v>3365</v>
      </c>
      <c r="S2964">
        <v>315</v>
      </c>
    </row>
    <row r="2965" spans="1:21" x14ac:dyDescent="0.3">
      <c r="A2965">
        <v>2964</v>
      </c>
      <c r="B2965" t="s">
        <v>28</v>
      </c>
      <c r="C2965" t="s">
        <v>33</v>
      </c>
      <c r="D2965" t="s">
        <v>22</v>
      </c>
      <c r="E2965" t="s">
        <v>23</v>
      </c>
      <c r="F2965" t="s">
        <v>5</v>
      </c>
      <c r="H2965" t="s">
        <v>24</v>
      </c>
      <c r="I2965">
        <v>1386240</v>
      </c>
      <c r="J2965">
        <v>1386554</v>
      </c>
      <c r="K2965" t="s">
        <v>25</v>
      </c>
      <c r="L2965" t="s">
        <v>3366</v>
      </c>
      <c r="O2965" t="s">
        <v>3367</v>
      </c>
      <c r="R2965" t="s">
        <v>3365</v>
      </c>
      <c r="S2965">
        <v>315</v>
      </c>
      <c r="T2965">
        <v>104</v>
      </c>
    </row>
    <row r="2966" spans="1:21" x14ac:dyDescent="0.3">
      <c r="A2966">
        <v>2965</v>
      </c>
      <c r="B2966" t="s">
        <v>20</v>
      </c>
      <c r="C2966" t="s">
        <v>31</v>
      </c>
      <c r="D2966" t="s">
        <v>22</v>
      </c>
      <c r="E2966" t="s">
        <v>23</v>
      </c>
      <c r="F2966" t="s">
        <v>5</v>
      </c>
      <c r="H2966" t="s">
        <v>24</v>
      </c>
      <c r="I2966">
        <v>1386546</v>
      </c>
      <c r="J2966">
        <v>1386911</v>
      </c>
      <c r="K2966" t="s">
        <v>42</v>
      </c>
      <c r="R2966" t="s">
        <v>3368</v>
      </c>
      <c r="S2966">
        <v>366</v>
      </c>
    </row>
    <row r="2967" spans="1:21" x14ac:dyDescent="0.3">
      <c r="A2967">
        <v>2966</v>
      </c>
      <c r="B2967" t="s">
        <v>28</v>
      </c>
      <c r="C2967" t="s">
        <v>33</v>
      </c>
      <c r="D2967" t="s">
        <v>22</v>
      </c>
      <c r="E2967" t="s">
        <v>23</v>
      </c>
      <c r="F2967" t="s">
        <v>5</v>
      </c>
      <c r="H2967" t="s">
        <v>24</v>
      </c>
      <c r="I2967">
        <v>1386546</v>
      </c>
      <c r="J2967">
        <v>1386911</v>
      </c>
      <c r="K2967" t="s">
        <v>42</v>
      </c>
      <c r="L2967" t="s">
        <v>3369</v>
      </c>
      <c r="O2967" t="s">
        <v>38</v>
      </c>
      <c r="R2967" t="s">
        <v>3368</v>
      </c>
      <c r="S2967">
        <v>366</v>
      </c>
      <c r="T2967">
        <v>121</v>
      </c>
    </row>
    <row r="2968" spans="1:21" x14ac:dyDescent="0.3">
      <c r="A2968">
        <v>2967</v>
      </c>
      <c r="B2968" t="s">
        <v>20</v>
      </c>
      <c r="C2968" t="s">
        <v>21</v>
      </c>
      <c r="D2968" t="s">
        <v>22</v>
      </c>
      <c r="E2968" t="s">
        <v>23</v>
      </c>
      <c r="F2968" t="s">
        <v>5</v>
      </c>
      <c r="H2968" t="s">
        <v>24</v>
      </c>
      <c r="I2968">
        <v>1386999</v>
      </c>
      <c r="J2968">
        <v>1388077</v>
      </c>
      <c r="K2968" t="s">
        <v>25</v>
      </c>
      <c r="R2968" t="s">
        <v>3370</v>
      </c>
      <c r="S2968">
        <v>1079</v>
      </c>
      <c r="U2968" t="s">
        <v>27</v>
      </c>
    </row>
    <row r="2969" spans="1:21" x14ac:dyDescent="0.3">
      <c r="A2969">
        <v>2968</v>
      </c>
      <c r="B2969" t="s">
        <v>28</v>
      </c>
      <c r="C2969" t="s">
        <v>29</v>
      </c>
      <c r="D2969" t="s">
        <v>22</v>
      </c>
      <c r="E2969" t="s">
        <v>23</v>
      </c>
      <c r="F2969" t="s">
        <v>5</v>
      </c>
      <c r="H2969" t="s">
        <v>24</v>
      </c>
      <c r="I2969">
        <v>1386999</v>
      </c>
      <c r="J2969">
        <v>1388077</v>
      </c>
      <c r="K2969" t="s">
        <v>25</v>
      </c>
      <c r="O2969" t="s">
        <v>41</v>
      </c>
      <c r="R2969" t="s">
        <v>3370</v>
      </c>
      <c r="S2969">
        <v>1079</v>
      </c>
      <c r="U2969" t="s">
        <v>27</v>
      </c>
    </row>
    <row r="2970" spans="1:21" x14ac:dyDescent="0.3">
      <c r="A2970">
        <v>2969</v>
      </c>
      <c r="B2970" t="s">
        <v>20</v>
      </c>
      <c r="C2970" t="s">
        <v>21</v>
      </c>
      <c r="D2970" t="s">
        <v>22</v>
      </c>
      <c r="E2970" t="s">
        <v>23</v>
      </c>
      <c r="F2970" t="s">
        <v>5</v>
      </c>
      <c r="H2970" t="s">
        <v>24</v>
      </c>
      <c r="I2970">
        <v>1388209</v>
      </c>
      <c r="J2970">
        <v>1389102</v>
      </c>
      <c r="K2970" t="s">
        <v>42</v>
      </c>
      <c r="R2970" t="s">
        <v>3371</v>
      </c>
      <c r="S2970">
        <v>894</v>
      </c>
      <c r="U2970" t="s">
        <v>27</v>
      </c>
    </row>
    <row r="2971" spans="1:21" x14ac:dyDescent="0.3">
      <c r="A2971">
        <v>2970</v>
      </c>
      <c r="B2971" t="s">
        <v>28</v>
      </c>
      <c r="C2971" t="s">
        <v>29</v>
      </c>
      <c r="D2971" t="s">
        <v>22</v>
      </c>
      <c r="E2971" t="s">
        <v>23</v>
      </c>
      <c r="F2971" t="s">
        <v>5</v>
      </c>
      <c r="H2971" t="s">
        <v>24</v>
      </c>
      <c r="I2971">
        <v>1388209</v>
      </c>
      <c r="J2971">
        <v>1389102</v>
      </c>
      <c r="K2971" t="s">
        <v>42</v>
      </c>
      <c r="O2971" t="s">
        <v>3372</v>
      </c>
      <c r="R2971" t="s">
        <v>3371</v>
      </c>
      <c r="S2971">
        <v>894</v>
      </c>
      <c r="U2971" t="s">
        <v>27</v>
      </c>
    </row>
    <row r="2972" spans="1:21" x14ac:dyDescent="0.3">
      <c r="A2972">
        <v>2971</v>
      </c>
      <c r="B2972" t="s">
        <v>20</v>
      </c>
      <c r="C2972" t="s">
        <v>31</v>
      </c>
      <c r="D2972" t="s">
        <v>22</v>
      </c>
      <c r="E2972" t="s">
        <v>23</v>
      </c>
      <c r="F2972" t="s">
        <v>5</v>
      </c>
      <c r="H2972" t="s">
        <v>24</v>
      </c>
      <c r="I2972">
        <v>1389130</v>
      </c>
      <c r="J2972">
        <v>1390680</v>
      </c>
      <c r="K2972" t="s">
        <v>42</v>
      </c>
      <c r="R2972" t="s">
        <v>3373</v>
      </c>
      <c r="S2972">
        <v>1551</v>
      </c>
    </row>
    <row r="2973" spans="1:21" x14ac:dyDescent="0.3">
      <c r="A2973">
        <v>2972</v>
      </c>
      <c r="B2973" t="s">
        <v>28</v>
      </c>
      <c r="C2973" t="s">
        <v>33</v>
      </c>
      <c r="D2973" t="s">
        <v>22</v>
      </c>
      <c r="E2973" t="s">
        <v>23</v>
      </c>
      <c r="F2973" t="s">
        <v>5</v>
      </c>
      <c r="H2973" t="s">
        <v>24</v>
      </c>
      <c r="I2973">
        <v>1389130</v>
      </c>
      <c r="J2973">
        <v>1390680</v>
      </c>
      <c r="K2973" t="s">
        <v>42</v>
      </c>
      <c r="L2973" t="s">
        <v>3374</v>
      </c>
      <c r="O2973" t="s">
        <v>3375</v>
      </c>
      <c r="R2973" t="s">
        <v>3373</v>
      </c>
      <c r="S2973">
        <v>1551</v>
      </c>
      <c r="T2973">
        <v>516</v>
      </c>
    </row>
    <row r="2974" spans="1:21" x14ac:dyDescent="0.3">
      <c r="A2974">
        <v>2973</v>
      </c>
      <c r="B2974" t="s">
        <v>20</v>
      </c>
      <c r="C2974" t="s">
        <v>31</v>
      </c>
      <c r="D2974" t="s">
        <v>22</v>
      </c>
      <c r="E2974" t="s">
        <v>23</v>
      </c>
      <c r="F2974" t="s">
        <v>5</v>
      </c>
      <c r="H2974" t="s">
        <v>24</v>
      </c>
      <c r="I2974">
        <v>1390907</v>
      </c>
      <c r="J2974">
        <v>1392028</v>
      </c>
      <c r="K2974" t="s">
        <v>25</v>
      </c>
      <c r="R2974" t="s">
        <v>3376</v>
      </c>
      <c r="S2974">
        <v>1122</v>
      </c>
    </row>
    <row r="2975" spans="1:21" x14ac:dyDescent="0.3">
      <c r="A2975">
        <v>2974</v>
      </c>
      <c r="B2975" t="s">
        <v>28</v>
      </c>
      <c r="C2975" t="s">
        <v>33</v>
      </c>
      <c r="D2975" t="s">
        <v>22</v>
      </c>
      <c r="E2975" t="s">
        <v>23</v>
      </c>
      <c r="F2975" t="s">
        <v>5</v>
      </c>
      <c r="H2975" t="s">
        <v>24</v>
      </c>
      <c r="I2975">
        <v>1390907</v>
      </c>
      <c r="J2975">
        <v>1392028</v>
      </c>
      <c r="K2975" t="s">
        <v>25</v>
      </c>
      <c r="L2975" t="s">
        <v>3377</v>
      </c>
      <c r="O2975" t="s">
        <v>2079</v>
      </c>
      <c r="R2975" t="s">
        <v>3376</v>
      </c>
      <c r="S2975">
        <v>1122</v>
      </c>
      <c r="T2975">
        <v>373</v>
      </c>
    </row>
    <row r="2976" spans="1:21" x14ac:dyDescent="0.3">
      <c r="A2976">
        <v>2975</v>
      </c>
      <c r="B2976" t="s">
        <v>20</v>
      </c>
      <c r="C2976" t="s">
        <v>136</v>
      </c>
      <c r="D2976" t="s">
        <v>22</v>
      </c>
      <c r="E2976" t="s">
        <v>23</v>
      </c>
      <c r="F2976" t="s">
        <v>5</v>
      </c>
      <c r="H2976" t="s">
        <v>24</v>
      </c>
      <c r="I2976">
        <v>1392071</v>
      </c>
      <c r="J2976">
        <v>1392144</v>
      </c>
      <c r="K2976" t="s">
        <v>42</v>
      </c>
      <c r="R2976" t="s">
        <v>3378</v>
      </c>
      <c r="S2976">
        <v>74</v>
      </c>
    </row>
    <row r="2977" spans="1:21" x14ac:dyDescent="0.3">
      <c r="A2977">
        <v>2976</v>
      </c>
      <c r="B2977" t="s">
        <v>136</v>
      </c>
      <c r="D2977" t="s">
        <v>22</v>
      </c>
      <c r="E2977" t="s">
        <v>23</v>
      </c>
      <c r="F2977" t="s">
        <v>5</v>
      </c>
      <c r="H2977" t="s">
        <v>24</v>
      </c>
      <c r="I2977">
        <v>1392071</v>
      </c>
      <c r="J2977">
        <v>1392144</v>
      </c>
      <c r="K2977" t="s">
        <v>42</v>
      </c>
      <c r="O2977" t="s">
        <v>3379</v>
      </c>
      <c r="R2977" t="s">
        <v>3378</v>
      </c>
      <c r="S2977">
        <v>74</v>
      </c>
      <c r="U2977" t="s">
        <v>3380</v>
      </c>
    </row>
    <row r="2978" spans="1:21" x14ac:dyDescent="0.3">
      <c r="A2978">
        <v>2977</v>
      </c>
      <c r="B2978" t="s">
        <v>20</v>
      </c>
      <c r="C2978" t="s">
        <v>31</v>
      </c>
      <c r="D2978" t="s">
        <v>22</v>
      </c>
      <c r="E2978" t="s">
        <v>23</v>
      </c>
      <c r="F2978" t="s">
        <v>5</v>
      </c>
      <c r="H2978" t="s">
        <v>24</v>
      </c>
      <c r="I2978">
        <v>1392209</v>
      </c>
      <c r="J2978">
        <v>1393021</v>
      </c>
      <c r="K2978" t="s">
        <v>42</v>
      </c>
      <c r="R2978" t="s">
        <v>3381</v>
      </c>
      <c r="S2978">
        <v>813</v>
      </c>
    </row>
    <row r="2979" spans="1:21" x14ac:dyDescent="0.3">
      <c r="A2979">
        <v>2978</v>
      </c>
      <c r="B2979" t="s">
        <v>28</v>
      </c>
      <c r="C2979" t="s">
        <v>33</v>
      </c>
      <c r="D2979" t="s">
        <v>22</v>
      </c>
      <c r="E2979" t="s">
        <v>23</v>
      </c>
      <c r="F2979" t="s">
        <v>5</v>
      </c>
      <c r="H2979" t="s">
        <v>24</v>
      </c>
      <c r="I2979">
        <v>1392209</v>
      </c>
      <c r="J2979">
        <v>1393021</v>
      </c>
      <c r="K2979" t="s">
        <v>42</v>
      </c>
      <c r="L2979" t="s">
        <v>3382</v>
      </c>
      <c r="O2979" t="s">
        <v>3383</v>
      </c>
      <c r="R2979" t="s">
        <v>3381</v>
      </c>
      <c r="S2979">
        <v>813</v>
      </c>
      <c r="T2979">
        <v>270</v>
      </c>
    </row>
    <row r="2980" spans="1:21" x14ac:dyDescent="0.3">
      <c r="A2980">
        <v>2979</v>
      </c>
      <c r="B2980" t="s">
        <v>20</v>
      </c>
      <c r="C2980" t="s">
        <v>31</v>
      </c>
      <c r="D2980" t="s">
        <v>22</v>
      </c>
      <c r="E2980" t="s">
        <v>23</v>
      </c>
      <c r="F2980" t="s">
        <v>5</v>
      </c>
      <c r="H2980" t="s">
        <v>24</v>
      </c>
      <c r="I2980">
        <v>1393014</v>
      </c>
      <c r="J2980">
        <v>1393334</v>
      </c>
      <c r="K2980" t="s">
        <v>42</v>
      </c>
      <c r="R2980" t="s">
        <v>3384</v>
      </c>
      <c r="S2980">
        <v>321</v>
      </c>
    </row>
    <row r="2981" spans="1:21" x14ac:dyDescent="0.3">
      <c r="A2981">
        <v>2980</v>
      </c>
      <c r="B2981" t="s">
        <v>28</v>
      </c>
      <c r="C2981" t="s">
        <v>33</v>
      </c>
      <c r="D2981" t="s">
        <v>22</v>
      </c>
      <c r="E2981" t="s">
        <v>23</v>
      </c>
      <c r="F2981" t="s">
        <v>5</v>
      </c>
      <c r="H2981" t="s">
        <v>24</v>
      </c>
      <c r="I2981">
        <v>1393014</v>
      </c>
      <c r="J2981">
        <v>1393334</v>
      </c>
      <c r="K2981" t="s">
        <v>42</v>
      </c>
      <c r="L2981" t="s">
        <v>3385</v>
      </c>
      <c r="O2981" t="s">
        <v>3386</v>
      </c>
      <c r="R2981" t="s">
        <v>3384</v>
      </c>
      <c r="S2981">
        <v>321</v>
      </c>
      <c r="T2981">
        <v>106</v>
      </c>
    </row>
    <row r="2982" spans="1:21" x14ac:dyDescent="0.3">
      <c r="A2982">
        <v>2981</v>
      </c>
      <c r="B2982" t="s">
        <v>20</v>
      </c>
      <c r="C2982" t="s">
        <v>31</v>
      </c>
      <c r="D2982" t="s">
        <v>22</v>
      </c>
      <c r="E2982" t="s">
        <v>23</v>
      </c>
      <c r="F2982" t="s">
        <v>5</v>
      </c>
      <c r="H2982" t="s">
        <v>24</v>
      </c>
      <c r="I2982">
        <v>1393407</v>
      </c>
      <c r="J2982">
        <v>1394387</v>
      </c>
      <c r="K2982" t="s">
        <v>42</v>
      </c>
      <c r="R2982" t="s">
        <v>3387</v>
      </c>
      <c r="S2982">
        <v>981</v>
      </c>
    </row>
    <row r="2983" spans="1:21" x14ac:dyDescent="0.3">
      <c r="A2983">
        <v>2982</v>
      </c>
      <c r="B2983" t="s">
        <v>28</v>
      </c>
      <c r="C2983" t="s">
        <v>33</v>
      </c>
      <c r="D2983" t="s">
        <v>22</v>
      </c>
      <c r="E2983" t="s">
        <v>23</v>
      </c>
      <c r="F2983" t="s">
        <v>5</v>
      </c>
      <c r="H2983" t="s">
        <v>24</v>
      </c>
      <c r="I2983">
        <v>1393407</v>
      </c>
      <c r="J2983">
        <v>1394387</v>
      </c>
      <c r="K2983" t="s">
        <v>42</v>
      </c>
      <c r="L2983" t="s">
        <v>3388</v>
      </c>
      <c r="O2983" t="s">
        <v>3389</v>
      </c>
      <c r="R2983" t="s">
        <v>3387</v>
      </c>
      <c r="S2983">
        <v>981</v>
      </c>
      <c r="T2983">
        <v>326</v>
      </c>
    </row>
    <row r="2984" spans="1:21" x14ac:dyDescent="0.3">
      <c r="A2984">
        <v>2983</v>
      </c>
      <c r="B2984" t="s">
        <v>20</v>
      </c>
      <c r="C2984" t="s">
        <v>31</v>
      </c>
      <c r="D2984" t="s">
        <v>22</v>
      </c>
      <c r="E2984" t="s">
        <v>23</v>
      </c>
      <c r="F2984" t="s">
        <v>5</v>
      </c>
      <c r="H2984" t="s">
        <v>24</v>
      </c>
      <c r="I2984">
        <v>1394452</v>
      </c>
      <c r="J2984">
        <v>1395558</v>
      </c>
      <c r="K2984" t="s">
        <v>42</v>
      </c>
      <c r="R2984" t="s">
        <v>3390</v>
      </c>
      <c r="S2984">
        <v>1107</v>
      </c>
    </row>
    <row r="2985" spans="1:21" x14ac:dyDescent="0.3">
      <c r="A2985">
        <v>2984</v>
      </c>
      <c r="B2985" t="s">
        <v>28</v>
      </c>
      <c r="C2985" t="s">
        <v>33</v>
      </c>
      <c r="D2985" t="s">
        <v>22</v>
      </c>
      <c r="E2985" t="s">
        <v>23</v>
      </c>
      <c r="F2985" t="s">
        <v>5</v>
      </c>
      <c r="H2985" t="s">
        <v>24</v>
      </c>
      <c r="I2985">
        <v>1394452</v>
      </c>
      <c r="J2985">
        <v>1395558</v>
      </c>
      <c r="K2985" t="s">
        <v>42</v>
      </c>
      <c r="L2985" t="s">
        <v>3391</v>
      </c>
      <c r="O2985" t="s">
        <v>3392</v>
      </c>
      <c r="R2985" t="s">
        <v>3390</v>
      </c>
      <c r="S2985">
        <v>1107</v>
      </c>
      <c r="T2985">
        <v>368</v>
      </c>
    </row>
    <row r="2986" spans="1:21" x14ac:dyDescent="0.3">
      <c r="A2986">
        <v>2985</v>
      </c>
      <c r="B2986" t="s">
        <v>20</v>
      </c>
      <c r="C2986" t="s">
        <v>31</v>
      </c>
      <c r="D2986" t="s">
        <v>22</v>
      </c>
      <c r="E2986" t="s">
        <v>23</v>
      </c>
      <c r="F2986" t="s">
        <v>5</v>
      </c>
      <c r="H2986" t="s">
        <v>24</v>
      </c>
      <c r="I2986">
        <v>1395646</v>
      </c>
      <c r="J2986">
        <v>1395849</v>
      </c>
      <c r="K2986" t="s">
        <v>42</v>
      </c>
      <c r="R2986" t="s">
        <v>3393</v>
      </c>
      <c r="S2986">
        <v>204</v>
      </c>
    </row>
    <row r="2987" spans="1:21" x14ac:dyDescent="0.3">
      <c r="A2987">
        <v>2986</v>
      </c>
      <c r="B2987" t="s">
        <v>28</v>
      </c>
      <c r="C2987" t="s">
        <v>33</v>
      </c>
      <c r="D2987" t="s">
        <v>22</v>
      </c>
      <c r="E2987" t="s">
        <v>23</v>
      </c>
      <c r="F2987" t="s">
        <v>5</v>
      </c>
      <c r="H2987" t="s">
        <v>24</v>
      </c>
      <c r="I2987">
        <v>1395646</v>
      </c>
      <c r="J2987">
        <v>1395849</v>
      </c>
      <c r="K2987" t="s">
        <v>42</v>
      </c>
      <c r="L2987" t="s">
        <v>3394</v>
      </c>
      <c r="O2987" t="s">
        <v>3395</v>
      </c>
      <c r="R2987" t="s">
        <v>3393</v>
      </c>
      <c r="S2987">
        <v>204</v>
      </c>
      <c r="T2987">
        <v>67</v>
      </c>
    </row>
    <row r="2988" spans="1:21" x14ac:dyDescent="0.3">
      <c r="A2988">
        <v>2987</v>
      </c>
      <c r="B2988" t="s">
        <v>20</v>
      </c>
      <c r="C2988" t="s">
        <v>31</v>
      </c>
      <c r="D2988" t="s">
        <v>22</v>
      </c>
      <c r="E2988" t="s">
        <v>23</v>
      </c>
      <c r="F2988" t="s">
        <v>5</v>
      </c>
      <c r="H2988" t="s">
        <v>24</v>
      </c>
      <c r="I2988">
        <v>1396014</v>
      </c>
      <c r="J2988">
        <v>1396568</v>
      </c>
      <c r="K2988" t="s">
        <v>42</v>
      </c>
      <c r="R2988" t="s">
        <v>3396</v>
      </c>
      <c r="S2988">
        <v>555</v>
      </c>
    </row>
    <row r="2989" spans="1:21" x14ac:dyDescent="0.3">
      <c r="A2989">
        <v>2988</v>
      </c>
      <c r="B2989" t="s">
        <v>28</v>
      </c>
      <c r="C2989" t="s">
        <v>33</v>
      </c>
      <c r="D2989" t="s">
        <v>22</v>
      </c>
      <c r="E2989" t="s">
        <v>23</v>
      </c>
      <c r="F2989" t="s">
        <v>5</v>
      </c>
      <c r="H2989" t="s">
        <v>24</v>
      </c>
      <c r="I2989">
        <v>1396014</v>
      </c>
      <c r="J2989">
        <v>1396568</v>
      </c>
      <c r="K2989" t="s">
        <v>42</v>
      </c>
      <c r="L2989" t="s">
        <v>3397</v>
      </c>
      <c r="O2989" t="s">
        <v>38</v>
      </c>
      <c r="R2989" t="s">
        <v>3396</v>
      </c>
      <c r="S2989">
        <v>555</v>
      </c>
      <c r="T2989">
        <v>184</v>
      </c>
    </row>
    <row r="2990" spans="1:21" x14ac:dyDescent="0.3">
      <c r="A2990">
        <v>2989</v>
      </c>
      <c r="B2990" t="s">
        <v>20</v>
      </c>
      <c r="C2990" t="s">
        <v>31</v>
      </c>
      <c r="D2990" t="s">
        <v>22</v>
      </c>
      <c r="E2990" t="s">
        <v>23</v>
      </c>
      <c r="F2990" t="s">
        <v>5</v>
      </c>
      <c r="H2990" t="s">
        <v>24</v>
      </c>
      <c r="I2990">
        <v>1396815</v>
      </c>
      <c r="J2990">
        <v>1397378</v>
      </c>
      <c r="K2990" t="s">
        <v>25</v>
      </c>
      <c r="R2990" t="s">
        <v>3398</v>
      </c>
      <c r="S2990">
        <v>564</v>
      </c>
    </row>
    <row r="2991" spans="1:21" x14ac:dyDescent="0.3">
      <c r="A2991">
        <v>2990</v>
      </c>
      <c r="B2991" t="s">
        <v>28</v>
      </c>
      <c r="C2991" t="s">
        <v>33</v>
      </c>
      <c r="D2991" t="s">
        <v>22</v>
      </c>
      <c r="E2991" t="s">
        <v>23</v>
      </c>
      <c r="F2991" t="s">
        <v>5</v>
      </c>
      <c r="H2991" t="s">
        <v>24</v>
      </c>
      <c r="I2991">
        <v>1396815</v>
      </c>
      <c r="J2991">
        <v>1397378</v>
      </c>
      <c r="K2991" t="s">
        <v>25</v>
      </c>
      <c r="L2991" t="s">
        <v>3399</v>
      </c>
      <c r="O2991" t="s">
        <v>38</v>
      </c>
      <c r="R2991" t="s">
        <v>3398</v>
      </c>
      <c r="S2991">
        <v>564</v>
      </c>
      <c r="T2991">
        <v>187</v>
      </c>
    </row>
    <row r="2992" spans="1:21" x14ac:dyDescent="0.3">
      <c r="A2992">
        <v>2991</v>
      </c>
      <c r="B2992" t="s">
        <v>20</v>
      </c>
      <c r="C2992" t="s">
        <v>31</v>
      </c>
      <c r="D2992" t="s">
        <v>22</v>
      </c>
      <c r="E2992" t="s">
        <v>23</v>
      </c>
      <c r="F2992" t="s">
        <v>5</v>
      </c>
      <c r="H2992" t="s">
        <v>24</v>
      </c>
      <c r="I2992">
        <v>1397391</v>
      </c>
      <c r="J2992">
        <v>1398773</v>
      </c>
      <c r="K2992" t="s">
        <v>42</v>
      </c>
      <c r="R2992" t="s">
        <v>3400</v>
      </c>
      <c r="S2992">
        <v>1383</v>
      </c>
    </row>
    <row r="2993" spans="1:20" x14ac:dyDescent="0.3">
      <c r="A2993">
        <v>2992</v>
      </c>
      <c r="B2993" t="s">
        <v>28</v>
      </c>
      <c r="C2993" t="s">
        <v>33</v>
      </c>
      <c r="D2993" t="s">
        <v>22</v>
      </c>
      <c r="E2993" t="s">
        <v>23</v>
      </c>
      <c r="F2993" t="s">
        <v>5</v>
      </c>
      <c r="H2993" t="s">
        <v>24</v>
      </c>
      <c r="I2993">
        <v>1397391</v>
      </c>
      <c r="J2993">
        <v>1398773</v>
      </c>
      <c r="K2993" t="s">
        <v>42</v>
      </c>
      <c r="L2993" t="s">
        <v>3401</v>
      </c>
      <c r="O2993" t="s">
        <v>3402</v>
      </c>
      <c r="R2993" t="s">
        <v>3400</v>
      </c>
      <c r="S2993">
        <v>1383</v>
      </c>
      <c r="T2993">
        <v>460</v>
      </c>
    </row>
    <row r="2994" spans="1:20" x14ac:dyDescent="0.3">
      <c r="A2994">
        <v>2993</v>
      </c>
      <c r="B2994" t="s">
        <v>20</v>
      </c>
      <c r="C2994" t="s">
        <v>31</v>
      </c>
      <c r="D2994" t="s">
        <v>22</v>
      </c>
      <c r="E2994" t="s">
        <v>23</v>
      </c>
      <c r="F2994" t="s">
        <v>5</v>
      </c>
      <c r="H2994" t="s">
        <v>24</v>
      </c>
      <c r="I2994">
        <v>1398784</v>
      </c>
      <c r="J2994">
        <v>1399533</v>
      </c>
      <c r="K2994" t="s">
        <v>42</v>
      </c>
      <c r="R2994" t="s">
        <v>3403</v>
      </c>
      <c r="S2994">
        <v>750</v>
      </c>
    </row>
    <row r="2995" spans="1:20" x14ac:dyDescent="0.3">
      <c r="A2995">
        <v>2994</v>
      </c>
      <c r="B2995" t="s">
        <v>28</v>
      </c>
      <c r="C2995" t="s">
        <v>33</v>
      </c>
      <c r="D2995" t="s">
        <v>22</v>
      </c>
      <c r="E2995" t="s">
        <v>23</v>
      </c>
      <c r="F2995" t="s">
        <v>5</v>
      </c>
      <c r="H2995" t="s">
        <v>24</v>
      </c>
      <c r="I2995">
        <v>1398784</v>
      </c>
      <c r="J2995">
        <v>1399533</v>
      </c>
      <c r="K2995" t="s">
        <v>42</v>
      </c>
      <c r="L2995" t="s">
        <v>3404</v>
      </c>
      <c r="O2995" t="s">
        <v>112</v>
      </c>
      <c r="R2995" t="s">
        <v>3403</v>
      </c>
      <c r="S2995">
        <v>750</v>
      </c>
      <c r="T2995">
        <v>249</v>
      </c>
    </row>
    <row r="2996" spans="1:20" x14ac:dyDescent="0.3">
      <c r="A2996">
        <v>2995</v>
      </c>
      <c r="B2996" t="s">
        <v>20</v>
      </c>
      <c r="C2996" t="s">
        <v>31</v>
      </c>
      <c r="D2996" t="s">
        <v>22</v>
      </c>
      <c r="E2996" t="s">
        <v>23</v>
      </c>
      <c r="F2996" t="s">
        <v>5</v>
      </c>
      <c r="H2996" t="s">
        <v>24</v>
      </c>
      <c r="I2996">
        <v>1399496</v>
      </c>
      <c r="J2996">
        <v>1400017</v>
      </c>
      <c r="K2996" t="s">
        <v>42</v>
      </c>
      <c r="R2996" t="s">
        <v>3405</v>
      </c>
      <c r="S2996">
        <v>522</v>
      </c>
    </row>
    <row r="2997" spans="1:20" x14ac:dyDescent="0.3">
      <c r="A2997">
        <v>2996</v>
      </c>
      <c r="B2997" t="s">
        <v>28</v>
      </c>
      <c r="C2997" t="s">
        <v>33</v>
      </c>
      <c r="D2997" t="s">
        <v>22</v>
      </c>
      <c r="E2997" t="s">
        <v>23</v>
      </c>
      <c r="F2997" t="s">
        <v>5</v>
      </c>
      <c r="H2997" t="s">
        <v>24</v>
      </c>
      <c r="I2997">
        <v>1399496</v>
      </c>
      <c r="J2997">
        <v>1400017</v>
      </c>
      <c r="K2997" t="s">
        <v>42</v>
      </c>
      <c r="L2997" t="s">
        <v>3406</v>
      </c>
      <c r="O2997" t="s">
        <v>288</v>
      </c>
      <c r="R2997" t="s">
        <v>3405</v>
      </c>
      <c r="S2997">
        <v>522</v>
      </c>
      <c r="T2997">
        <v>173</v>
      </c>
    </row>
    <row r="2998" spans="1:20" x14ac:dyDescent="0.3">
      <c r="A2998">
        <v>2997</v>
      </c>
      <c r="B2998" t="s">
        <v>20</v>
      </c>
      <c r="C2998" t="s">
        <v>31</v>
      </c>
      <c r="D2998" t="s">
        <v>22</v>
      </c>
      <c r="E2998" t="s">
        <v>23</v>
      </c>
      <c r="F2998" t="s">
        <v>5</v>
      </c>
      <c r="H2998" t="s">
        <v>24</v>
      </c>
      <c r="I2998">
        <v>1400046</v>
      </c>
      <c r="J2998">
        <v>1400705</v>
      </c>
      <c r="K2998" t="s">
        <v>42</v>
      </c>
      <c r="R2998" t="s">
        <v>3407</v>
      </c>
      <c r="S2998">
        <v>660</v>
      </c>
    </row>
    <row r="2999" spans="1:20" x14ac:dyDescent="0.3">
      <c r="A2999">
        <v>2998</v>
      </c>
      <c r="B2999" t="s">
        <v>28</v>
      </c>
      <c r="C2999" t="s">
        <v>33</v>
      </c>
      <c r="D2999" t="s">
        <v>22</v>
      </c>
      <c r="E2999" t="s">
        <v>23</v>
      </c>
      <c r="F2999" t="s">
        <v>5</v>
      </c>
      <c r="H2999" t="s">
        <v>24</v>
      </c>
      <c r="I2999">
        <v>1400046</v>
      </c>
      <c r="J2999">
        <v>1400705</v>
      </c>
      <c r="K2999" t="s">
        <v>42</v>
      </c>
      <c r="L2999" t="s">
        <v>3408</v>
      </c>
      <c r="O2999" t="s">
        <v>3409</v>
      </c>
      <c r="R2999" t="s">
        <v>3407</v>
      </c>
      <c r="S2999">
        <v>660</v>
      </c>
      <c r="T2999">
        <v>219</v>
      </c>
    </row>
    <row r="3000" spans="1:20" x14ac:dyDescent="0.3">
      <c r="A3000">
        <v>2999</v>
      </c>
      <c r="B3000" t="s">
        <v>20</v>
      </c>
      <c r="C3000" t="s">
        <v>31</v>
      </c>
      <c r="D3000" t="s">
        <v>22</v>
      </c>
      <c r="E3000" t="s">
        <v>23</v>
      </c>
      <c r="F3000" t="s">
        <v>5</v>
      </c>
      <c r="H3000" t="s">
        <v>24</v>
      </c>
      <c r="I3000">
        <v>1400709</v>
      </c>
      <c r="J3000">
        <v>1401233</v>
      </c>
      <c r="K3000" t="s">
        <v>42</v>
      </c>
      <c r="R3000" t="s">
        <v>3410</v>
      </c>
      <c r="S3000">
        <v>525</v>
      </c>
    </row>
    <row r="3001" spans="1:20" x14ac:dyDescent="0.3">
      <c r="A3001">
        <v>3000</v>
      </c>
      <c r="B3001" t="s">
        <v>28</v>
      </c>
      <c r="C3001" t="s">
        <v>33</v>
      </c>
      <c r="D3001" t="s">
        <v>22</v>
      </c>
      <c r="E3001" t="s">
        <v>23</v>
      </c>
      <c r="F3001" t="s">
        <v>5</v>
      </c>
      <c r="H3001" t="s">
        <v>24</v>
      </c>
      <c r="I3001">
        <v>1400709</v>
      </c>
      <c r="J3001">
        <v>1401233</v>
      </c>
      <c r="K3001" t="s">
        <v>42</v>
      </c>
      <c r="L3001" t="s">
        <v>3411</v>
      </c>
      <c r="O3001" t="s">
        <v>727</v>
      </c>
      <c r="R3001" t="s">
        <v>3410</v>
      </c>
      <c r="S3001">
        <v>525</v>
      </c>
      <c r="T3001">
        <v>174</v>
      </c>
    </row>
    <row r="3002" spans="1:20" x14ac:dyDescent="0.3">
      <c r="A3002">
        <v>3001</v>
      </c>
      <c r="B3002" t="s">
        <v>20</v>
      </c>
      <c r="C3002" t="s">
        <v>31</v>
      </c>
      <c r="D3002" t="s">
        <v>22</v>
      </c>
      <c r="E3002" t="s">
        <v>23</v>
      </c>
      <c r="F3002" t="s">
        <v>5</v>
      </c>
      <c r="H3002" t="s">
        <v>24</v>
      </c>
      <c r="I3002">
        <v>1401447</v>
      </c>
      <c r="J3002">
        <v>1401650</v>
      </c>
      <c r="K3002" t="s">
        <v>25</v>
      </c>
      <c r="R3002" t="s">
        <v>3412</v>
      </c>
      <c r="S3002">
        <v>204</v>
      </c>
    </row>
    <row r="3003" spans="1:20" x14ac:dyDescent="0.3">
      <c r="A3003">
        <v>3002</v>
      </c>
      <c r="B3003" t="s">
        <v>28</v>
      </c>
      <c r="C3003" t="s">
        <v>33</v>
      </c>
      <c r="D3003" t="s">
        <v>22</v>
      </c>
      <c r="E3003" t="s">
        <v>23</v>
      </c>
      <c r="F3003" t="s">
        <v>5</v>
      </c>
      <c r="H3003" t="s">
        <v>24</v>
      </c>
      <c r="I3003">
        <v>1401447</v>
      </c>
      <c r="J3003">
        <v>1401650</v>
      </c>
      <c r="K3003" t="s">
        <v>25</v>
      </c>
      <c r="L3003" t="s">
        <v>3413</v>
      </c>
      <c r="O3003" t="s">
        <v>3414</v>
      </c>
      <c r="R3003" t="s">
        <v>3412</v>
      </c>
      <c r="S3003">
        <v>204</v>
      </c>
      <c r="T3003">
        <v>67</v>
      </c>
    </row>
    <row r="3004" spans="1:20" x14ac:dyDescent="0.3">
      <c r="A3004">
        <v>3003</v>
      </c>
      <c r="B3004" t="s">
        <v>20</v>
      </c>
      <c r="C3004" t="s">
        <v>31</v>
      </c>
      <c r="D3004" t="s">
        <v>22</v>
      </c>
      <c r="E3004" t="s">
        <v>23</v>
      </c>
      <c r="F3004" t="s">
        <v>5</v>
      </c>
      <c r="H3004" t="s">
        <v>24</v>
      </c>
      <c r="I3004">
        <v>1401802</v>
      </c>
      <c r="J3004">
        <v>1402926</v>
      </c>
      <c r="K3004" t="s">
        <v>42</v>
      </c>
      <c r="R3004" t="s">
        <v>3415</v>
      </c>
      <c r="S3004">
        <v>1125</v>
      </c>
    </row>
    <row r="3005" spans="1:20" x14ac:dyDescent="0.3">
      <c r="A3005">
        <v>3004</v>
      </c>
      <c r="B3005" t="s">
        <v>28</v>
      </c>
      <c r="C3005" t="s">
        <v>33</v>
      </c>
      <c r="D3005" t="s">
        <v>22</v>
      </c>
      <c r="E3005" t="s">
        <v>23</v>
      </c>
      <c r="F3005" t="s">
        <v>5</v>
      </c>
      <c r="H3005" t="s">
        <v>24</v>
      </c>
      <c r="I3005">
        <v>1401802</v>
      </c>
      <c r="J3005">
        <v>1402926</v>
      </c>
      <c r="K3005" t="s">
        <v>42</v>
      </c>
      <c r="L3005" t="s">
        <v>3416</v>
      </c>
      <c r="O3005" t="s">
        <v>3417</v>
      </c>
      <c r="R3005" t="s">
        <v>3415</v>
      </c>
      <c r="S3005">
        <v>1125</v>
      </c>
      <c r="T3005">
        <v>374</v>
      </c>
    </row>
    <row r="3006" spans="1:20" x14ac:dyDescent="0.3">
      <c r="A3006">
        <v>3005</v>
      </c>
      <c r="B3006" t="s">
        <v>20</v>
      </c>
      <c r="C3006" t="s">
        <v>31</v>
      </c>
      <c r="D3006" t="s">
        <v>22</v>
      </c>
      <c r="E3006" t="s">
        <v>23</v>
      </c>
      <c r="F3006" t="s">
        <v>5</v>
      </c>
      <c r="H3006" t="s">
        <v>24</v>
      </c>
      <c r="I3006">
        <v>1402942</v>
      </c>
      <c r="J3006">
        <v>1403565</v>
      </c>
      <c r="K3006" t="s">
        <v>42</v>
      </c>
      <c r="R3006" t="s">
        <v>3418</v>
      </c>
      <c r="S3006">
        <v>624</v>
      </c>
    </row>
    <row r="3007" spans="1:20" x14ac:dyDescent="0.3">
      <c r="A3007">
        <v>3006</v>
      </c>
      <c r="B3007" t="s">
        <v>28</v>
      </c>
      <c r="C3007" t="s">
        <v>33</v>
      </c>
      <c r="D3007" t="s">
        <v>22</v>
      </c>
      <c r="E3007" t="s">
        <v>23</v>
      </c>
      <c r="F3007" t="s">
        <v>5</v>
      </c>
      <c r="H3007" t="s">
        <v>24</v>
      </c>
      <c r="I3007">
        <v>1402942</v>
      </c>
      <c r="J3007">
        <v>1403565</v>
      </c>
      <c r="K3007" t="s">
        <v>42</v>
      </c>
      <c r="L3007" t="s">
        <v>3419</v>
      </c>
      <c r="O3007" t="s">
        <v>3420</v>
      </c>
      <c r="R3007" t="s">
        <v>3418</v>
      </c>
      <c r="S3007">
        <v>624</v>
      </c>
      <c r="T3007">
        <v>207</v>
      </c>
    </row>
    <row r="3008" spans="1:20" x14ac:dyDescent="0.3">
      <c r="A3008">
        <v>3007</v>
      </c>
      <c r="B3008" t="s">
        <v>20</v>
      </c>
      <c r="C3008" t="s">
        <v>31</v>
      </c>
      <c r="D3008" t="s">
        <v>22</v>
      </c>
      <c r="E3008" t="s">
        <v>23</v>
      </c>
      <c r="F3008" t="s">
        <v>5</v>
      </c>
      <c r="H3008" t="s">
        <v>24</v>
      </c>
      <c r="I3008">
        <v>1403565</v>
      </c>
      <c r="J3008">
        <v>1404968</v>
      </c>
      <c r="K3008" t="s">
        <v>42</v>
      </c>
      <c r="R3008" t="s">
        <v>3421</v>
      </c>
      <c r="S3008">
        <v>1404</v>
      </c>
    </row>
    <row r="3009" spans="1:20" x14ac:dyDescent="0.3">
      <c r="A3009">
        <v>3008</v>
      </c>
      <c r="B3009" t="s">
        <v>28</v>
      </c>
      <c r="C3009" t="s">
        <v>33</v>
      </c>
      <c r="D3009" t="s">
        <v>22</v>
      </c>
      <c r="E3009" t="s">
        <v>23</v>
      </c>
      <c r="F3009" t="s">
        <v>5</v>
      </c>
      <c r="H3009" t="s">
        <v>24</v>
      </c>
      <c r="I3009">
        <v>1403565</v>
      </c>
      <c r="J3009">
        <v>1404968</v>
      </c>
      <c r="K3009" t="s">
        <v>42</v>
      </c>
      <c r="L3009" t="s">
        <v>3422</v>
      </c>
      <c r="O3009" t="s">
        <v>3423</v>
      </c>
      <c r="R3009" t="s">
        <v>3421</v>
      </c>
      <c r="S3009">
        <v>1404</v>
      </c>
      <c r="T3009">
        <v>467</v>
      </c>
    </row>
    <row r="3010" spans="1:20" x14ac:dyDescent="0.3">
      <c r="A3010">
        <v>3009</v>
      </c>
      <c r="B3010" t="s">
        <v>20</v>
      </c>
      <c r="C3010" t="s">
        <v>31</v>
      </c>
      <c r="D3010" t="s">
        <v>22</v>
      </c>
      <c r="E3010" t="s">
        <v>23</v>
      </c>
      <c r="F3010" t="s">
        <v>5</v>
      </c>
      <c r="H3010" t="s">
        <v>24</v>
      </c>
      <c r="I3010">
        <v>1405122</v>
      </c>
      <c r="J3010">
        <v>1405505</v>
      </c>
      <c r="K3010" t="s">
        <v>42</v>
      </c>
      <c r="R3010" t="s">
        <v>3424</v>
      </c>
      <c r="S3010">
        <v>384</v>
      </c>
    </row>
    <row r="3011" spans="1:20" x14ac:dyDescent="0.3">
      <c r="A3011">
        <v>3010</v>
      </c>
      <c r="B3011" t="s">
        <v>28</v>
      </c>
      <c r="C3011" t="s">
        <v>33</v>
      </c>
      <c r="D3011" t="s">
        <v>22</v>
      </c>
      <c r="E3011" t="s">
        <v>23</v>
      </c>
      <c r="F3011" t="s">
        <v>5</v>
      </c>
      <c r="H3011" t="s">
        <v>24</v>
      </c>
      <c r="I3011">
        <v>1405122</v>
      </c>
      <c r="J3011">
        <v>1405505</v>
      </c>
      <c r="K3011" t="s">
        <v>42</v>
      </c>
      <c r="L3011" t="s">
        <v>3425</v>
      </c>
      <c r="O3011" t="s">
        <v>3426</v>
      </c>
      <c r="R3011" t="s">
        <v>3424</v>
      </c>
      <c r="S3011">
        <v>384</v>
      </c>
      <c r="T3011">
        <v>127</v>
      </c>
    </row>
    <row r="3012" spans="1:20" x14ac:dyDescent="0.3">
      <c r="A3012">
        <v>3011</v>
      </c>
      <c r="B3012" t="s">
        <v>20</v>
      </c>
      <c r="C3012" t="s">
        <v>31</v>
      </c>
      <c r="D3012" t="s">
        <v>22</v>
      </c>
      <c r="E3012" t="s">
        <v>23</v>
      </c>
      <c r="F3012" t="s">
        <v>5</v>
      </c>
      <c r="H3012" t="s">
        <v>24</v>
      </c>
      <c r="I3012">
        <v>1405520</v>
      </c>
      <c r="J3012">
        <v>1406272</v>
      </c>
      <c r="K3012" t="s">
        <v>42</v>
      </c>
      <c r="R3012" t="s">
        <v>3427</v>
      </c>
      <c r="S3012">
        <v>753</v>
      </c>
    </row>
    <row r="3013" spans="1:20" x14ac:dyDescent="0.3">
      <c r="A3013">
        <v>3012</v>
      </c>
      <c r="B3013" t="s">
        <v>28</v>
      </c>
      <c r="C3013" t="s">
        <v>33</v>
      </c>
      <c r="D3013" t="s">
        <v>22</v>
      </c>
      <c r="E3013" t="s">
        <v>23</v>
      </c>
      <c r="F3013" t="s">
        <v>5</v>
      </c>
      <c r="H3013" t="s">
        <v>24</v>
      </c>
      <c r="I3013">
        <v>1405520</v>
      </c>
      <c r="J3013">
        <v>1406272</v>
      </c>
      <c r="K3013" t="s">
        <v>42</v>
      </c>
      <c r="L3013" t="s">
        <v>3428</v>
      </c>
      <c r="O3013" t="s">
        <v>3429</v>
      </c>
      <c r="R3013" t="s">
        <v>3427</v>
      </c>
      <c r="S3013">
        <v>753</v>
      </c>
      <c r="T3013">
        <v>250</v>
      </c>
    </row>
    <row r="3014" spans="1:20" x14ac:dyDescent="0.3">
      <c r="A3014">
        <v>3013</v>
      </c>
      <c r="B3014" t="s">
        <v>20</v>
      </c>
      <c r="C3014" t="s">
        <v>31</v>
      </c>
      <c r="D3014" t="s">
        <v>22</v>
      </c>
      <c r="E3014" t="s">
        <v>23</v>
      </c>
      <c r="F3014" t="s">
        <v>5</v>
      </c>
      <c r="H3014" t="s">
        <v>24</v>
      </c>
      <c r="I3014">
        <v>1406269</v>
      </c>
      <c r="J3014">
        <v>1406811</v>
      </c>
      <c r="K3014" t="s">
        <v>42</v>
      </c>
      <c r="R3014" t="s">
        <v>3430</v>
      </c>
      <c r="S3014">
        <v>543</v>
      </c>
    </row>
    <row r="3015" spans="1:20" x14ac:dyDescent="0.3">
      <c r="A3015">
        <v>3014</v>
      </c>
      <c r="B3015" t="s">
        <v>28</v>
      </c>
      <c r="C3015" t="s">
        <v>33</v>
      </c>
      <c r="D3015" t="s">
        <v>22</v>
      </c>
      <c r="E3015" t="s">
        <v>23</v>
      </c>
      <c r="F3015" t="s">
        <v>5</v>
      </c>
      <c r="H3015" t="s">
        <v>24</v>
      </c>
      <c r="I3015">
        <v>1406269</v>
      </c>
      <c r="J3015">
        <v>1406811</v>
      </c>
      <c r="K3015" t="s">
        <v>42</v>
      </c>
      <c r="L3015" t="s">
        <v>3431</v>
      </c>
      <c r="O3015" t="s">
        <v>3432</v>
      </c>
      <c r="R3015" t="s">
        <v>3430</v>
      </c>
      <c r="S3015">
        <v>543</v>
      </c>
      <c r="T3015">
        <v>180</v>
      </c>
    </row>
    <row r="3016" spans="1:20" x14ac:dyDescent="0.3">
      <c r="A3016">
        <v>3015</v>
      </c>
      <c r="B3016" t="s">
        <v>20</v>
      </c>
      <c r="C3016" t="s">
        <v>31</v>
      </c>
      <c r="D3016" t="s">
        <v>22</v>
      </c>
      <c r="E3016" t="s">
        <v>23</v>
      </c>
      <c r="F3016" t="s">
        <v>5</v>
      </c>
      <c r="H3016" t="s">
        <v>24</v>
      </c>
      <c r="I3016">
        <v>1406826</v>
      </c>
      <c r="J3016">
        <v>1407179</v>
      </c>
      <c r="K3016" t="s">
        <v>42</v>
      </c>
      <c r="R3016" t="s">
        <v>3433</v>
      </c>
      <c r="S3016">
        <v>354</v>
      </c>
    </row>
    <row r="3017" spans="1:20" x14ac:dyDescent="0.3">
      <c r="A3017">
        <v>3016</v>
      </c>
      <c r="B3017" t="s">
        <v>28</v>
      </c>
      <c r="C3017" t="s">
        <v>33</v>
      </c>
      <c r="D3017" t="s">
        <v>22</v>
      </c>
      <c r="E3017" t="s">
        <v>23</v>
      </c>
      <c r="F3017" t="s">
        <v>5</v>
      </c>
      <c r="H3017" t="s">
        <v>24</v>
      </c>
      <c r="I3017">
        <v>1406826</v>
      </c>
      <c r="J3017">
        <v>1407179</v>
      </c>
      <c r="K3017" t="s">
        <v>42</v>
      </c>
      <c r="L3017" t="s">
        <v>3434</v>
      </c>
      <c r="O3017" t="s">
        <v>3435</v>
      </c>
      <c r="R3017" t="s">
        <v>3433</v>
      </c>
      <c r="S3017">
        <v>354</v>
      </c>
      <c r="T3017">
        <v>117</v>
      </c>
    </row>
    <row r="3018" spans="1:20" x14ac:dyDescent="0.3">
      <c r="A3018">
        <v>3017</v>
      </c>
      <c r="B3018" t="s">
        <v>20</v>
      </c>
      <c r="C3018" t="s">
        <v>31</v>
      </c>
      <c r="D3018" t="s">
        <v>22</v>
      </c>
      <c r="E3018" t="s">
        <v>23</v>
      </c>
      <c r="F3018" t="s">
        <v>5</v>
      </c>
      <c r="H3018" t="s">
        <v>24</v>
      </c>
      <c r="I3018">
        <v>1407242</v>
      </c>
      <c r="J3018">
        <v>1408645</v>
      </c>
      <c r="K3018" t="s">
        <v>42</v>
      </c>
      <c r="R3018" t="s">
        <v>3436</v>
      </c>
      <c r="S3018">
        <v>1404</v>
      </c>
    </row>
    <row r="3019" spans="1:20" x14ac:dyDescent="0.3">
      <c r="A3019">
        <v>3018</v>
      </c>
      <c r="B3019" t="s">
        <v>28</v>
      </c>
      <c r="C3019" t="s">
        <v>33</v>
      </c>
      <c r="D3019" t="s">
        <v>22</v>
      </c>
      <c r="E3019" t="s">
        <v>23</v>
      </c>
      <c r="F3019" t="s">
        <v>5</v>
      </c>
      <c r="H3019" t="s">
        <v>24</v>
      </c>
      <c r="I3019">
        <v>1407242</v>
      </c>
      <c r="J3019">
        <v>1408645</v>
      </c>
      <c r="K3019" t="s">
        <v>42</v>
      </c>
      <c r="L3019" t="s">
        <v>3437</v>
      </c>
      <c r="O3019" t="s">
        <v>3438</v>
      </c>
      <c r="R3019" t="s">
        <v>3436</v>
      </c>
      <c r="S3019">
        <v>1404</v>
      </c>
      <c r="T3019">
        <v>467</v>
      </c>
    </row>
    <row r="3020" spans="1:20" x14ac:dyDescent="0.3">
      <c r="A3020">
        <v>3019</v>
      </c>
      <c r="B3020" t="s">
        <v>20</v>
      </c>
      <c r="C3020" t="s">
        <v>31</v>
      </c>
      <c r="D3020" t="s">
        <v>22</v>
      </c>
      <c r="E3020" t="s">
        <v>23</v>
      </c>
      <c r="F3020" t="s">
        <v>5</v>
      </c>
      <c r="H3020" t="s">
        <v>24</v>
      </c>
      <c r="I3020">
        <v>1408762</v>
      </c>
      <c r="J3020">
        <v>1409277</v>
      </c>
      <c r="K3020" t="s">
        <v>42</v>
      </c>
      <c r="R3020" t="s">
        <v>3439</v>
      </c>
      <c r="S3020">
        <v>516</v>
      </c>
    </row>
    <row r="3021" spans="1:20" x14ac:dyDescent="0.3">
      <c r="A3021">
        <v>3020</v>
      </c>
      <c r="B3021" t="s">
        <v>28</v>
      </c>
      <c r="C3021" t="s">
        <v>33</v>
      </c>
      <c r="D3021" t="s">
        <v>22</v>
      </c>
      <c r="E3021" t="s">
        <v>23</v>
      </c>
      <c r="F3021" t="s">
        <v>5</v>
      </c>
      <c r="H3021" t="s">
        <v>24</v>
      </c>
      <c r="I3021">
        <v>1408762</v>
      </c>
      <c r="J3021">
        <v>1409277</v>
      </c>
      <c r="K3021" t="s">
        <v>42</v>
      </c>
      <c r="L3021" t="s">
        <v>3440</v>
      </c>
      <c r="O3021" t="s">
        <v>38</v>
      </c>
      <c r="R3021" t="s">
        <v>3439</v>
      </c>
      <c r="S3021">
        <v>516</v>
      </c>
      <c r="T3021">
        <v>171</v>
      </c>
    </row>
    <row r="3022" spans="1:20" x14ac:dyDescent="0.3">
      <c r="A3022">
        <v>3021</v>
      </c>
      <c r="B3022" t="s">
        <v>20</v>
      </c>
      <c r="C3022" t="s">
        <v>31</v>
      </c>
      <c r="D3022" t="s">
        <v>22</v>
      </c>
      <c r="E3022" t="s">
        <v>23</v>
      </c>
      <c r="F3022" t="s">
        <v>5</v>
      </c>
      <c r="H3022" t="s">
        <v>24</v>
      </c>
      <c r="I3022">
        <v>1409381</v>
      </c>
      <c r="J3022">
        <v>1410148</v>
      </c>
      <c r="K3022" t="s">
        <v>42</v>
      </c>
      <c r="R3022" t="s">
        <v>3441</v>
      </c>
      <c r="S3022">
        <v>768</v>
      </c>
    </row>
    <row r="3023" spans="1:20" x14ac:dyDescent="0.3">
      <c r="A3023">
        <v>3022</v>
      </c>
      <c r="B3023" t="s">
        <v>28</v>
      </c>
      <c r="C3023" t="s">
        <v>33</v>
      </c>
      <c r="D3023" t="s">
        <v>22</v>
      </c>
      <c r="E3023" t="s">
        <v>23</v>
      </c>
      <c r="F3023" t="s">
        <v>5</v>
      </c>
      <c r="H3023" t="s">
        <v>24</v>
      </c>
      <c r="I3023">
        <v>1409381</v>
      </c>
      <c r="J3023">
        <v>1410148</v>
      </c>
      <c r="K3023" t="s">
        <v>42</v>
      </c>
      <c r="L3023" t="s">
        <v>3442</v>
      </c>
      <c r="O3023" t="s">
        <v>38</v>
      </c>
      <c r="R3023" t="s">
        <v>3441</v>
      </c>
      <c r="S3023">
        <v>768</v>
      </c>
      <c r="T3023">
        <v>255</v>
      </c>
    </row>
    <row r="3024" spans="1:20" x14ac:dyDescent="0.3">
      <c r="A3024">
        <v>3023</v>
      </c>
      <c r="B3024" t="s">
        <v>20</v>
      </c>
      <c r="C3024" t="s">
        <v>31</v>
      </c>
      <c r="D3024" t="s">
        <v>22</v>
      </c>
      <c r="E3024" t="s">
        <v>23</v>
      </c>
      <c r="F3024" t="s">
        <v>5</v>
      </c>
      <c r="H3024" t="s">
        <v>24</v>
      </c>
      <c r="I3024">
        <v>1410145</v>
      </c>
      <c r="J3024">
        <v>1412298</v>
      </c>
      <c r="K3024" t="s">
        <v>42</v>
      </c>
      <c r="R3024" t="s">
        <v>3443</v>
      </c>
      <c r="S3024">
        <v>2154</v>
      </c>
    </row>
    <row r="3025" spans="1:20" x14ac:dyDescent="0.3">
      <c r="A3025">
        <v>3024</v>
      </c>
      <c r="B3025" t="s">
        <v>28</v>
      </c>
      <c r="C3025" t="s">
        <v>33</v>
      </c>
      <c r="D3025" t="s">
        <v>22</v>
      </c>
      <c r="E3025" t="s">
        <v>23</v>
      </c>
      <c r="F3025" t="s">
        <v>5</v>
      </c>
      <c r="H3025" t="s">
        <v>24</v>
      </c>
      <c r="I3025">
        <v>1410145</v>
      </c>
      <c r="J3025">
        <v>1412298</v>
      </c>
      <c r="K3025" t="s">
        <v>42</v>
      </c>
      <c r="L3025" t="s">
        <v>3444</v>
      </c>
      <c r="O3025" t="s">
        <v>3445</v>
      </c>
      <c r="R3025" t="s">
        <v>3443</v>
      </c>
      <c r="S3025">
        <v>2154</v>
      </c>
      <c r="T3025">
        <v>717</v>
      </c>
    </row>
    <row r="3026" spans="1:20" x14ac:dyDescent="0.3">
      <c r="A3026">
        <v>3025</v>
      </c>
      <c r="B3026" t="s">
        <v>20</v>
      </c>
      <c r="C3026" t="s">
        <v>31</v>
      </c>
      <c r="D3026" t="s">
        <v>22</v>
      </c>
      <c r="E3026" t="s">
        <v>23</v>
      </c>
      <c r="F3026" t="s">
        <v>5</v>
      </c>
      <c r="H3026" t="s">
        <v>24</v>
      </c>
      <c r="I3026">
        <v>1412331</v>
      </c>
      <c r="J3026">
        <v>1413317</v>
      </c>
      <c r="K3026" t="s">
        <v>42</v>
      </c>
      <c r="R3026" t="s">
        <v>3446</v>
      </c>
      <c r="S3026">
        <v>987</v>
      </c>
    </row>
    <row r="3027" spans="1:20" x14ac:dyDescent="0.3">
      <c r="A3027">
        <v>3026</v>
      </c>
      <c r="B3027" t="s">
        <v>28</v>
      </c>
      <c r="C3027" t="s">
        <v>33</v>
      </c>
      <c r="D3027" t="s">
        <v>22</v>
      </c>
      <c r="E3027" t="s">
        <v>23</v>
      </c>
      <c r="F3027" t="s">
        <v>5</v>
      </c>
      <c r="H3027" t="s">
        <v>24</v>
      </c>
      <c r="I3027">
        <v>1412331</v>
      </c>
      <c r="J3027">
        <v>1413317</v>
      </c>
      <c r="K3027" t="s">
        <v>42</v>
      </c>
      <c r="L3027" t="s">
        <v>3447</v>
      </c>
      <c r="O3027" t="s">
        <v>3448</v>
      </c>
      <c r="R3027" t="s">
        <v>3446</v>
      </c>
      <c r="S3027">
        <v>987</v>
      </c>
      <c r="T3027">
        <v>328</v>
      </c>
    </row>
    <row r="3028" spans="1:20" x14ac:dyDescent="0.3">
      <c r="A3028">
        <v>3027</v>
      </c>
      <c r="B3028" t="s">
        <v>20</v>
      </c>
      <c r="C3028" t="s">
        <v>31</v>
      </c>
      <c r="D3028" t="s">
        <v>22</v>
      </c>
      <c r="E3028" t="s">
        <v>23</v>
      </c>
      <c r="F3028" t="s">
        <v>5</v>
      </c>
      <c r="H3028" t="s">
        <v>24</v>
      </c>
      <c r="I3028">
        <v>1413334</v>
      </c>
      <c r="J3028">
        <v>1414695</v>
      </c>
      <c r="K3028" t="s">
        <v>42</v>
      </c>
      <c r="R3028" t="s">
        <v>3449</v>
      </c>
      <c r="S3028">
        <v>1362</v>
      </c>
    </row>
    <row r="3029" spans="1:20" x14ac:dyDescent="0.3">
      <c r="A3029">
        <v>3028</v>
      </c>
      <c r="B3029" t="s">
        <v>28</v>
      </c>
      <c r="C3029" t="s">
        <v>33</v>
      </c>
      <c r="D3029" t="s">
        <v>22</v>
      </c>
      <c r="E3029" t="s">
        <v>23</v>
      </c>
      <c r="F3029" t="s">
        <v>5</v>
      </c>
      <c r="H3029" t="s">
        <v>24</v>
      </c>
      <c r="I3029">
        <v>1413334</v>
      </c>
      <c r="J3029">
        <v>1414695</v>
      </c>
      <c r="K3029" t="s">
        <v>42</v>
      </c>
      <c r="L3029" t="s">
        <v>3450</v>
      </c>
      <c r="O3029" t="s">
        <v>1470</v>
      </c>
      <c r="R3029" t="s">
        <v>3449</v>
      </c>
      <c r="S3029">
        <v>1362</v>
      </c>
      <c r="T3029">
        <v>453</v>
      </c>
    </row>
    <row r="3030" spans="1:20" x14ac:dyDescent="0.3">
      <c r="A3030">
        <v>3029</v>
      </c>
      <c r="B3030" t="s">
        <v>20</v>
      </c>
      <c r="C3030" t="s">
        <v>31</v>
      </c>
      <c r="D3030" t="s">
        <v>22</v>
      </c>
      <c r="E3030" t="s">
        <v>23</v>
      </c>
      <c r="F3030" t="s">
        <v>5</v>
      </c>
      <c r="H3030" t="s">
        <v>24</v>
      </c>
      <c r="I3030">
        <v>1414800</v>
      </c>
      <c r="J3030">
        <v>1415495</v>
      </c>
      <c r="K3030" t="s">
        <v>42</v>
      </c>
      <c r="R3030" t="s">
        <v>3451</v>
      </c>
      <c r="S3030">
        <v>696</v>
      </c>
    </row>
    <row r="3031" spans="1:20" x14ac:dyDescent="0.3">
      <c r="A3031">
        <v>3030</v>
      </c>
      <c r="B3031" t="s">
        <v>28</v>
      </c>
      <c r="C3031" t="s">
        <v>33</v>
      </c>
      <c r="D3031" t="s">
        <v>22</v>
      </c>
      <c r="E3031" t="s">
        <v>23</v>
      </c>
      <c r="F3031" t="s">
        <v>5</v>
      </c>
      <c r="H3031" t="s">
        <v>24</v>
      </c>
      <c r="I3031">
        <v>1414800</v>
      </c>
      <c r="J3031">
        <v>1415495</v>
      </c>
      <c r="K3031" t="s">
        <v>42</v>
      </c>
      <c r="L3031" t="s">
        <v>3452</v>
      </c>
      <c r="O3031" t="s">
        <v>38</v>
      </c>
      <c r="R3031" t="s">
        <v>3451</v>
      </c>
      <c r="S3031">
        <v>696</v>
      </c>
      <c r="T3031">
        <v>231</v>
      </c>
    </row>
    <row r="3032" spans="1:20" x14ac:dyDescent="0.3">
      <c r="A3032">
        <v>3031</v>
      </c>
      <c r="B3032" t="s">
        <v>20</v>
      </c>
      <c r="C3032" t="s">
        <v>31</v>
      </c>
      <c r="D3032" t="s">
        <v>22</v>
      </c>
      <c r="E3032" t="s">
        <v>23</v>
      </c>
      <c r="F3032" t="s">
        <v>5</v>
      </c>
      <c r="H3032" t="s">
        <v>24</v>
      </c>
      <c r="I3032">
        <v>1415502</v>
      </c>
      <c r="J3032">
        <v>1416419</v>
      </c>
      <c r="K3032" t="s">
        <v>42</v>
      </c>
      <c r="R3032" t="s">
        <v>3453</v>
      </c>
      <c r="S3032">
        <v>918</v>
      </c>
    </row>
    <row r="3033" spans="1:20" x14ac:dyDescent="0.3">
      <c r="A3033">
        <v>3032</v>
      </c>
      <c r="B3033" t="s">
        <v>28</v>
      </c>
      <c r="C3033" t="s">
        <v>33</v>
      </c>
      <c r="D3033" t="s">
        <v>22</v>
      </c>
      <c r="E3033" t="s">
        <v>23</v>
      </c>
      <c r="F3033" t="s">
        <v>5</v>
      </c>
      <c r="H3033" t="s">
        <v>24</v>
      </c>
      <c r="I3033">
        <v>1415502</v>
      </c>
      <c r="J3033">
        <v>1416419</v>
      </c>
      <c r="K3033" t="s">
        <v>42</v>
      </c>
      <c r="L3033" t="s">
        <v>3454</v>
      </c>
      <c r="O3033" t="s">
        <v>3455</v>
      </c>
      <c r="R3033" t="s">
        <v>3453</v>
      </c>
      <c r="S3033">
        <v>918</v>
      </c>
      <c r="T3033">
        <v>305</v>
      </c>
    </row>
    <row r="3034" spans="1:20" x14ac:dyDescent="0.3">
      <c r="A3034">
        <v>3033</v>
      </c>
      <c r="B3034" t="s">
        <v>20</v>
      </c>
      <c r="C3034" t="s">
        <v>31</v>
      </c>
      <c r="D3034" t="s">
        <v>22</v>
      </c>
      <c r="E3034" t="s">
        <v>23</v>
      </c>
      <c r="F3034" t="s">
        <v>5</v>
      </c>
      <c r="H3034" t="s">
        <v>24</v>
      </c>
      <c r="I3034">
        <v>1416528</v>
      </c>
      <c r="J3034">
        <v>1417301</v>
      </c>
      <c r="K3034" t="s">
        <v>25</v>
      </c>
      <c r="R3034" t="s">
        <v>3456</v>
      </c>
      <c r="S3034">
        <v>774</v>
      </c>
    </row>
    <row r="3035" spans="1:20" x14ac:dyDescent="0.3">
      <c r="A3035">
        <v>3034</v>
      </c>
      <c r="B3035" t="s">
        <v>28</v>
      </c>
      <c r="C3035" t="s">
        <v>33</v>
      </c>
      <c r="D3035" t="s">
        <v>22</v>
      </c>
      <c r="E3035" t="s">
        <v>23</v>
      </c>
      <c r="F3035" t="s">
        <v>5</v>
      </c>
      <c r="H3035" t="s">
        <v>24</v>
      </c>
      <c r="I3035">
        <v>1416528</v>
      </c>
      <c r="J3035">
        <v>1417301</v>
      </c>
      <c r="K3035" t="s">
        <v>25</v>
      </c>
      <c r="L3035" t="s">
        <v>3457</v>
      </c>
      <c r="O3035" t="s">
        <v>3458</v>
      </c>
      <c r="R3035" t="s">
        <v>3456</v>
      </c>
      <c r="S3035">
        <v>774</v>
      </c>
      <c r="T3035">
        <v>257</v>
      </c>
    </row>
    <row r="3036" spans="1:20" x14ac:dyDescent="0.3">
      <c r="A3036">
        <v>3035</v>
      </c>
      <c r="B3036" t="s">
        <v>20</v>
      </c>
      <c r="C3036" t="s">
        <v>31</v>
      </c>
      <c r="D3036" t="s">
        <v>22</v>
      </c>
      <c r="E3036" t="s">
        <v>23</v>
      </c>
      <c r="F3036" t="s">
        <v>5</v>
      </c>
      <c r="H3036" t="s">
        <v>24</v>
      </c>
      <c r="I3036">
        <v>1417370</v>
      </c>
      <c r="J3036">
        <v>1418779</v>
      </c>
      <c r="K3036" t="s">
        <v>25</v>
      </c>
      <c r="R3036" t="s">
        <v>3459</v>
      </c>
      <c r="S3036">
        <v>1410</v>
      </c>
    </row>
    <row r="3037" spans="1:20" x14ac:dyDescent="0.3">
      <c r="A3037">
        <v>3036</v>
      </c>
      <c r="B3037" t="s">
        <v>28</v>
      </c>
      <c r="C3037" t="s">
        <v>33</v>
      </c>
      <c r="D3037" t="s">
        <v>22</v>
      </c>
      <c r="E3037" t="s">
        <v>23</v>
      </c>
      <c r="F3037" t="s">
        <v>5</v>
      </c>
      <c r="H3037" t="s">
        <v>24</v>
      </c>
      <c r="I3037">
        <v>1417370</v>
      </c>
      <c r="J3037">
        <v>1418779</v>
      </c>
      <c r="K3037" t="s">
        <v>25</v>
      </c>
      <c r="L3037" t="s">
        <v>3460</v>
      </c>
      <c r="O3037" t="s">
        <v>3461</v>
      </c>
      <c r="R3037" t="s">
        <v>3459</v>
      </c>
      <c r="S3037">
        <v>1410</v>
      </c>
      <c r="T3037">
        <v>469</v>
      </c>
    </row>
    <row r="3038" spans="1:20" x14ac:dyDescent="0.3">
      <c r="A3038">
        <v>3037</v>
      </c>
      <c r="B3038" t="s">
        <v>20</v>
      </c>
      <c r="C3038" t="s">
        <v>31</v>
      </c>
      <c r="D3038" t="s">
        <v>22</v>
      </c>
      <c r="E3038" t="s">
        <v>23</v>
      </c>
      <c r="F3038" t="s">
        <v>5</v>
      </c>
      <c r="H3038" t="s">
        <v>24</v>
      </c>
      <c r="I3038">
        <v>1418817</v>
      </c>
      <c r="J3038">
        <v>1420208</v>
      </c>
      <c r="K3038" t="s">
        <v>42</v>
      </c>
      <c r="R3038" t="s">
        <v>3462</v>
      </c>
      <c r="S3038">
        <v>1392</v>
      </c>
    </row>
    <row r="3039" spans="1:20" x14ac:dyDescent="0.3">
      <c r="A3039">
        <v>3038</v>
      </c>
      <c r="B3039" t="s">
        <v>28</v>
      </c>
      <c r="C3039" t="s">
        <v>33</v>
      </c>
      <c r="D3039" t="s">
        <v>22</v>
      </c>
      <c r="E3039" t="s">
        <v>23</v>
      </c>
      <c r="F3039" t="s">
        <v>5</v>
      </c>
      <c r="H3039" t="s">
        <v>24</v>
      </c>
      <c r="I3039">
        <v>1418817</v>
      </c>
      <c r="J3039">
        <v>1420208</v>
      </c>
      <c r="K3039" t="s">
        <v>42</v>
      </c>
      <c r="L3039" t="s">
        <v>3463</v>
      </c>
      <c r="O3039" t="s">
        <v>48</v>
      </c>
      <c r="R3039" t="s">
        <v>3462</v>
      </c>
      <c r="S3039">
        <v>1392</v>
      </c>
      <c r="T3039">
        <v>463</v>
      </c>
    </row>
    <row r="3040" spans="1:20" x14ac:dyDescent="0.3">
      <c r="A3040">
        <v>3039</v>
      </c>
      <c r="B3040" t="s">
        <v>20</v>
      </c>
      <c r="C3040" t="s">
        <v>31</v>
      </c>
      <c r="D3040" t="s">
        <v>22</v>
      </c>
      <c r="E3040" t="s">
        <v>23</v>
      </c>
      <c r="F3040" t="s">
        <v>5</v>
      </c>
      <c r="H3040" t="s">
        <v>24</v>
      </c>
      <c r="I3040">
        <v>1420484</v>
      </c>
      <c r="J3040">
        <v>1421902</v>
      </c>
      <c r="K3040" t="s">
        <v>42</v>
      </c>
      <c r="R3040" t="s">
        <v>3464</v>
      </c>
      <c r="S3040">
        <v>1419</v>
      </c>
    </row>
    <row r="3041" spans="1:20" x14ac:dyDescent="0.3">
      <c r="A3041">
        <v>3040</v>
      </c>
      <c r="B3041" t="s">
        <v>28</v>
      </c>
      <c r="C3041" t="s">
        <v>33</v>
      </c>
      <c r="D3041" t="s">
        <v>22</v>
      </c>
      <c r="E3041" t="s">
        <v>23</v>
      </c>
      <c r="F3041" t="s">
        <v>5</v>
      </c>
      <c r="H3041" t="s">
        <v>24</v>
      </c>
      <c r="I3041">
        <v>1420484</v>
      </c>
      <c r="J3041">
        <v>1421902</v>
      </c>
      <c r="K3041" t="s">
        <v>42</v>
      </c>
      <c r="L3041" t="s">
        <v>3465</v>
      </c>
      <c r="O3041" t="s">
        <v>3466</v>
      </c>
      <c r="R3041" t="s">
        <v>3464</v>
      </c>
      <c r="S3041">
        <v>1419</v>
      </c>
      <c r="T3041">
        <v>472</v>
      </c>
    </row>
    <row r="3042" spans="1:20" x14ac:dyDescent="0.3">
      <c r="A3042">
        <v>3041</v>
      </c>
      <c r="B3042" t="s">
        <v>20</v>
      </c>
      <c r="C3042" t="s">
        <v>31</v>
      </c>
      <c r="D3042" t="s">
        <v>22</v>
      </c>
      <c r="E3042" t="s">
        <v>23</v>
      </c>
      <c r="F3042" t="s">
        <v>5</v>
      </c>
      <c r="H3042" t="s">
        <v>24</v>
      </c>
      <c r="I3042">
        <v>1421916</v>
      </c>
      <c r="J3042">
        <v>1423313</v>
      </c>
      <c r="K3042" t="s">
        <v>42</v>
      </c>
      <c r="R3042" t="s">
        <v>3467</v>
      </c>
      <c r="S3042">
        <v>1398</v>
      </c>
    </row>
    <row r="3043" spans="1:20" x14ac:dyDescent="0.3">
      <c r="A3043">
        <v>3042</v>
      </c>
      <c r="B3043" t="s">
        <v>28</v>
      </c>
      <c r="C3043" t="s">
        <v>33</v>
      </c>
      <c r="D3043" t="s">
        <v>22</v>
      </c>
      <c r="E3043" t="s">
        <v>23</v>
      </c>
      <c r="F3043" t="s">
        <v>5</v>
      </c>
      <c r="H3043" t="s">
        <v>24</v>
      </c>
      <c r="I3043">
        <v>1421916</v>
      </c>
      <c r="J3043">
        <v>1423313</v>
      </c>
      <c r="K3043" t="s">
        <v>42</v>
      </c>
      <c r="L3043" t="s">
        <v>3468</v>
      </c>
      <c r="O3043" t="s">
        <v>760</v>
      </c>
      <c r="R3043" t="s">
        <v>3467</v>
      </c>
      <c r="S3043">
        <v>1398</v>
      </c>
      <c r="T3043">
        <v>465</v>
      </c>
    </row>
    <row r="3044" spans="1:20" x14ac:dyDescent="0.3">
      <c r="A3044">
        <v>3043</v>
      </c>
      <c r="B3044" t="s">
        <v>20</v>
      </c>
      <c r="C3044" t="s">
        <v>31</v>
      </c>
      <c r="D3044" t="s">
        <v>22</v>
      </c>
      <c r="E3044" t="s">
        <v>23</v>
      </c>
      <c r="F3044" t="s">
        <v>5</v>
      </c>
      <c r="H3044" t="s">
        <v>24</v>
      </c>
      <c r="I3044">
        <v>1423318</v>
      </c>
      <c r="J3044">
        <v>1424013</v>
      </c>
      <c r="K3044" t="s">
        <v>42</v>
      </c>
      <c r="R3044" t="s">
        <v>3469</v>
      </c>
      <c r="S3044">
        <v>696</v>
      </c>
    </row>
    <row r="3045" spans="1:20" x14ac:dyDescent="0.3">
      <c r="A3045">
        <v>3044</v>
      </c>
      <c r="B3045" t="s">
        <v>28</v>
      </c>
      <c r="C3045" t="s">
        <v>33</v>
      </c>
      <c r="D3045" t="s">
        <v>22</v>
      </c>
      <c r="E3045" t="s">
        <v>23</v>
      </c>
      <c r="F3045" t="s">
        <v>5</v>
      </c>
      <c r="H3045" t="s">
        <v>24</v>
      </c>
      <c r="I3045">
        <v>1423318</v>
      </c>
      <c r="J3045">
        <v>1424013</v>
      </c>
      <c r="K3045" t="s">
        <v>42</v>
      </c>
      <c r="L3045" t="s">
        <v>3470</v>
      </c>
      <c r="O3045" t="s">
        <v>38</v>
      </c>
      <c r="R3045" t="s">
        <v>3469</v>
      </c>
      <c r="S3045">
        <v>696</v>
      </c>
      <c r="T3045">
        <v>231</v>
      </c>
    </row>
    <row r="3046" spans="1:20" x14ac:dyDescent="0.3">
      <c r="A3046">
        <v>3045</v>
      </c>
      <c r="B3046" t="s">
        <v>20</v>
      </c>
      <c r="C3046" t="s">
        <v>31</v>
      </c>
      <c r="D3046" t="s">
        <v>22</v>
      </c>
      <c r="E3046" t="s">
        <v>23</v>
      </c>
      <c r="F3046" t="s">
        <v>5</v>
      </c>
      <c r="H3046" t="s">
        <v>24</v>
      </c>
      <c r="I3046">
        <v>1424170</v>
      </c>
      <c r="J3046">
        <v>1424565</v>
      </c>
      <c r="K3046" t="s">
        <v>42</v>
      </c>
      <c r="R3046" t="s">
        <v>3471</v>
      </c>
      <c r="S3046">
        <v>396</v>
      </c>
    </row>
    <row r="3047" spans="1:20" x14ac:dyDescent="0.3">
      <c r="A3047">
        <v>3046</v>
      </c>
      <c r="B3047" t="s">
        <v>28</v>
      </c>
      <c r="C3047" t="s">
        <v>33</v>
      </c>
      <c r="D3047" t="s">
        <v>22</v>
      </c>
      <c r="E3047" t="s">
        <v>23</v>
      </c>
      <c r="F3047" t="s">
        <v>5</v>
      </c>
      <c r="H3047" t="s">
        <v>24</v>
      </c>
      <c r="I3047">
        <v>1424170</v>
      </c>
      <c r="J3047">
        <v>1424565</v>
      </c>
      <c r="K3047" t="s">
        <v>42</v>
      </c>
      <c r="L3047" t="s">
        <v>3472</v>
      </c>
      <c r="O3047" t="s">
        <v>38</v>
      </c>
      <c r="R3047" t="s">
        <v>3471</v>
      </c>
      <c r="S3047">
        <v>396</v>
      </c>
      <c r="T3047">
        <v>131</v>
      </c>
    </row>
    <row r="3048" spans="1:20" x14ac:dyDescent="0.3">
      <c r="A3048">
        <v>3047</v>
      </c>
      <c r="B3048" t="s">
        <v>20</v>
      </c>
      <c r="C3048" t="s">
        <v>31</v>
      </c>
      <c r="D3048" t="s">
        <v>22</v>
      </c>
      <c r="E3048" t="s">
        <v>23</v>
      </c>
      <c r="F3048" t="s">
        <v>5</v>
      </c>
      <c r="H3048" t="s">
        <v>24</v>
      </c>
      <c r="I3048">
        <v>1424715</v>
      </c>
      <c r="J3048">
        <v>1425620</v>
      </c>
      <c r="K3048" t="s">
        <v>25</v>
      </c>
      <c r="R3048" t="s">
        <v>3473</v>
      </c>
      <c r="S3048">
        <v>906</v>
      </c>
    </row>
    <row r="3049" spans="1:20" x14ac:dyDescent="0.3">
      <c r="A3049">
        <v>3048</v>
      </c>
      <c r="B3049" t="s">
        <v>28</v>
      </c>
      <c r="C3049" t="s">
        <v>33</v>
      </c>
      <c r="D3049" t="s">
        <v>22</v>
      </c>
      <c r="E3049" t="s">
        <v>23</v>
      </c>
      <c r="F3049" t="s">
        <v>5</v>
      </c>
      <c r="H3049" t="s">
        <v>24</v>
      </c>
      <c r="I3049">
        <v>1424715</v>
      </c>
      <c r="J3049">
        <v>1425620</v>
      </c>
      <c r="K3049" t="s">
        <v>25</v>
      </c>
      <c r="L3049" t="s">
        <v>3474</v>
      </c>
      <c r="O3049" t="s">
        <v>3475</v>
      </c>
      <c r="R3049" t="s">
        <v>3473</v>
      </c>
      <c r="S3049">
        <v>906</v>
      </c>
      <c r="T3049">
        <v>301</v>
      </c>
    </row>
    <row r="3050" spans="1:20" x14ac:dyDescent="0.3">
      <c r="A3050">
        <v>3049</v>
      </c>
      <c r="B3050" t="s">
        <v>20</v>
      </c>
      <c r="C3050" t="s">
        <v>31</v>
      </c>
      <c r="D3050" t="s">
        <v>22</v>
      </c>
      <c r="E3050" t="s">
        <v>23</v>
      </c>
      <c r="F3050" t="s">
        <v>5</v>
      </c>
      <c r="H3050" t="s">
        <v>24</v>
      </c>
      <c r="I3050">
        <v>1425617</v>
      </c>
      <c r="J3050">
        <v>1426678</v>
      </c>
      <c r="K3050" t="s">
        <v>25</v>
      </c>
      <c r="R3050" t="s">
        <v>3476</v>
      </c>
      <c r="S3050">
        <v>1062</v>
      </c>
    </row>
    <row r="3051" spans="1:20" x14ac:dyDescent="0.3">
      <c r="A3051">
        <v>3050</v>
      </c>
      <c r="B3051" t="s">
        <v>28</v>
      </c>
      <c r="C3051" t="s">
        <v>33</v>
      </c>
      <c r="D3051" t="s">
        <v>22</v>
      </c>
      <c r="E3051" t="s">
        <v>23</v>
      </c>
      <c r="F3051" t="s">
        <v>5</v>
      </c>
      <c r="H3051" t="s">
        <v>24</v>
      </c>
      <c r="I3051">
        <v>1425617</v>
      </c>
      <c r="J3051">
        <v>1426678</v>
      </c>
      <c r="K3051" t="s">
        <v>25</v>
      </c>
      <c r="L3051" t="s">
        <v>3477</v>
      </c>
      <c r="O3051" t="s">
        <v>1193</v>
      </c>
      <c r="R3051" t="s">
        <v>3476</v>
      </c>
      <c r="S3051">
        <v>1062</v>
      </c>
      <c r="T3051">
        <v>353</v>
      </c>
    </row>
    <row r="3052" spans="1:20" x14ac:dyDescent="0.3">
      <c r="A3052">
        <v>3051</v>
      </c>
      <c r="B3052" t="s">
        <v>20</v>
      </c>
      <c r="C3052" t="s">
        <v>31</v>
      </c>
      <c r="D3052" t="s">
        <v>22</v>
      </c>
      <c r="E3052" t="s">
        <v>23</v>
      </c>
      <c r="F3052" t="s">
        <v>5</v>
      </c>
      <c r="H3052" t="s">
        <v>24</v>
      </c>
      <c r="I3052">
        <v>1426679</v>
      </c>
      <c r="J3052">
        <v>1428439</v>
      </c>
      <c r="K3052" t="s">
        <v>25</v>
      </c>
      <c r="R3052" t="s">
        <v>3478</v>
      </c>
      <c r="S3052">
        <v>1761</v>
      </c>
    </row>
    <row r="3053" spans="1:20" x14ac:dyDescent="0.3">
      <c r="A3053">
        <v>3052</v>
      </c>
      <c r="B3053" t="s">
        <v>28</v>
      </c>
      <c r="C3053" t="s">
        <v>33</v>
      </c>
      <c r="D3053" t="s">
        <v>22</v>
      </c>
      <c r="E3053" t="s">
        <v>23</v>
      </c>
      <c r="F3053" t="s">
        <v>5</v>
      </c>
      <c r="H3053" t="s">
        <v>24</v>
      </c>
      <c r="I3053">
        <v>1426679</v>
      </c>
      <c r="J3053">
        <v>1428439</v>
      </c>
      <c r="K3053" t="s">
        <v>25</v>
      </c>
      <c r="L3053" t="s">
        <v>3479</v>
      </c>
      <c r="O3053" t="s">
        <v>3480</v>
      </c>
      <c r="R3053" t="s">
        <v>3478</v>
      </c>
      <c r="S3053">
        <v>1761</v>
      </c>
      <c r="T3053">
        <v>586</v>
      </c>
    </row>
    <row r="3054" spans="1:20" x14ac:dyDescent="0.3">
      <c r="A3054">
        <v>3053</v>
      </c>
      <c r="B3054" t="s">
        <v>20</v>
      </c>
      <c r="C3054" t="s">
        <v>31</v>
      </c>
      <c r="D3054" t="s">
        <v>22</v>
      </c>
      <c r="E3054" t="s">
        <v>23</v>
      </c>
      <c r="F3054" t="s">
        <v>5</v>
      </c>
      <c r="H3054" t="s">
        <v>24</v>
      </c>
      <c r="I3054">
        <v>1428523</v>
      </c>
      <c r="J3054">
        <v>1429398</v>
      </c>
      <c r="K3054" t="s">
        <v>25</v>
      </c>
      <c r="R3054" t="s">
        <v>3481</v>
      </c>
      <c r="S3054">
        <v>876</v>
      </c>
    </row>
    <row r="3055" spans="1:20" x14ac:dyDescent="0.3">
      <c r="A3055">
        <v>3054</v>
      </c>
      <c r="B3055" t="s">
        <v>28</v>
      </c>
      <c r="C3055" t="s">
        <v>33</v>
      </c>
      <c r="D3055" t="s">
        <v>22</v>
      </c>
      <c r="E3055" t="s">
        <v>23</v>
      </c>
      <c r="F3055" t="s">
        <v>5</v>
      </c>
      <c r="H3055" t="s">
        <v>24</v>
      </c>
      <c r="I3055">
        <v>1428523</v>
      </c>
      <c r="J3055">
        <v>1429398</v>
      </c>
      <c r="K3055" t="s">
        <v>25</v>
      </c>
      <c r="L3055" t="s">
        <v>3482</v>
      </c>
      <c r="O3055" t="s">
        <v>3483</v>
      </c>
      <c r="R3055" t="s">
        <v>3481</v>
      </c>
      <c r="S3055">
        <v>876</v>
      </c>
      <c r="T3055">
        <v>291</v>
      </c>
    </row>
    <row r="3056" spans="1:20" x14ac:dyDescent="0.3">
      <c r="A3056">
        <v>3055</v>
      </c>
      <c r="B3056" t="s">
        <v>20</v>
      </c>
      <c r="C3056" t="s">
        <v>31</v>
      </c>
      <c r="D3056" t="s">
        <v>22</v>
      </c>
      <c r="E3056" t="s">
        <v>23</v>
      </c>
      <c r="F3056" t="s">
        <v>5</v>
      </c>
      <c r="H3056" t="s">
        <v>24</v>
      </c>
      <c r="I3056">
        <v>1429395</v>
      </c>
      <c r="J3056">
        <v>1429814</v>
      </c>
      <c r="K3056" t="s">
        <v>25</v>
      </c>
      <c r="R3056" t="s">
        <v>3484</v>
      </c>
      <c r="S3056">
        <v>420</v>
      </c>
    </row>
    <row r="3057" spans="1:20" x14ac:dyDescent="0.3">
      <c r="A3057">
        <v>3056</v>
      </c>
      <c r="B3057" t="s">
        <v>28</v>
      </c>
      <c r="C3057" t="s">
        <v>33</v>
      </c>
      <c r="D3057" t="s">
        <v>22</v>
      </c>
      <c r="E3057" t="s">
        <v>23</v>
      </c>
      <c r="F3057" t="s">
        <v>5</v>
      </c>
      <c r="H3057" t="s">
        <v>24</v>
      </c>
      <c r="I3057">
        <v>1429395</v>
      </c>
      <c r="J3057">
        <v>1429814</v>
      </c>
      <c r="K3057" t="s">
        <v>25</v>
      </c>
      <c r="L3057" t="s">
        <v>3485</v>
      </c>
      <c r="O3057" t="s">
        <v>3486</v>
      </c>
      <c r="R3057" t="s">
        <v>3484</v>
      </c>
      <c r="S3057">
        <v>420</v>
      </c>
      <c r="T3057">
        <v>139</v>
      </c>
    </row>
    <row r="3058" spans="1:20" x14ac:dyDescent="0.3">
      <c r="A3058">
        <v>3057</v>
      </c>
      <c r="B3058" t="s">
        <v>20</v>
      </c>
      <c r="C3058" t="s">
        <v>31</v>
      </c>
      <c r="D3058" t="s">
        <v>22</v>
      </c>
      <c r="E3058" t="s">
        <v>23</v>
      </c>
      <c r="F3058" t="s">
        <v>5</v>
      </c>
      <c r="H3058" t="s">
        <v>24</v>
      </c>
      <c r="I3058">
        <v>1429821</v>
      </c>
      <c r="J3058">
        <v>1431008</v>
      </c>
      <c r="K3058" t="s">
        <v>42</v>
      </c>
      <c r="R3058" t="s">
        <v>3487</v>
      </c>
      <c r="S3058">
        <v>1188</v>
      </c>
    </row>
    <row r="3059" spans="1:20" x14ac:dyDescent="0.3">
      <c r="A3059">
        <v>3058</v>
      </c>
      <c r="B3059" t="s">
        <v>28</v>
      </c>
      <c r="C3059" t="s">
        <v>33</v>
      </c>
      <c r="D3059" t="s">
        <v>22</v>
      </c>
      <c r="E3059" t="s">
        <v>23</v>
      </c>
      <c r="F3059" t="s">
        <v>5</v>
      </c>
      <c r="H3059" t="s">
        <v>24</v>
      </c>
      <c r="I3059">
        <v>1429821</v>
      </c>
      <c r="J3059">
        <v>1431008</v>
      </c>
      <c r="K3059" t="s">
        <v>42</v>
      </c>
      <c r="L3059" t="s">
        <v>3488</v>
      </c>
      <c r="O3059" t="s">
        <v>3489</v>
      </c>
      <c r="R3059" t="s">
        <v>3487</v>
      </c>
      <c r="S3059">
        <v>1188</v>
      </c>
      <c r="T3059">
        <v>395</v>
      </c>
    </row>
    <row r="3060" spans="1:20" x14ac:dyDescent="0.3">
      <c r="A3060">
        <v>3059</v>
      </c>
      <c r="B3060" t="s">
        <v>20</v>
      </c>
      <c r="C3060" t="s">
        <v>31</v>
      </c>
      <c r="D3060" t="s">
        <v>22</v>
      </c>
      <c r="E3060" t="s">
        <v>23</v>
      </c>
      <c r="F3060" t="s">
        <v>5</v>
      </c>
      <c r="H3060" t="s">
        <v>24</v>
      </c>
      <c r="I3060">
        <v>1431194</v>
      </c>
      <c r="J3060">
        <v>1432651</v>
      </c>
      <c r="K3060" t="s">
        <v>25</v>
      </c>
      <c r="R3060" t="s">
        <v>3490</v>
      </c>
      <c r="S3060">
        <v>1458</v>
      </c>
    </row>
    <row r="3061" spans="1:20" x14ac:dyDescent="0.3">
      <c r="A3061">
        <v>3060</v>
      </c>
      <c r="B3061" t="s">
        <v>28</v>
      </c>
      <c r="C3061" t="s">
        <v>33</v>
      </c>
      <c r="D3061" t="s">
        <v>22</v>
      </c>
      <c r="E3061" t="s">
        <v>23</v>
      </c>
      <c r="F3061" t="s">
        <v>5</v>
      </c>
      <c r="H3061" t="s">
        <v>24</v>
      </c>
      <c r="I3061">
        <v>1431194</v>
      </c>
      <c r="J3061">
        <v>1432651</v>
      </c>
      <c r="K3061" t="s">
        <v>25</v>
      </c>
      <c r="L3061" t="s">
        <v>3491</v>
      </c>
      <c r="O3061" t="s">
        <v>3492</v>
      </c>
      <c r="R3061" t="s">
        <v>3490</v>
      </c>
      <c r="S3061">
        <v>1458</v>
      </c>
      <c r="T3061">
        <v>485</v>
      </c>
    </row>
    <row r="3062" spans="1:20" x14ac:dyDescent="0.3">
      <c r="A3062">
        <v>3061</v>
      </c>
      <c r="B3062" t="s">
        <v>20</v>
      </c>
      <c r="C3062" t="s">
        <v>31</v>
      </c>
      <c r="D3062" t="s">
        <v>22</v>
      </c>
      <c r="E3062" t="s">
        <v>23</v>
      </c>
      <c r="F3062" t="s">
        <v>5</v>
      </c>
      <c r="H3062" t="s">
        <v>24</v>
      </c>
      <c r="I3062">
        <v>1432719</v>
      </c>
      <c r="J3062">
        <v>1433339</v>
      </c>
      <c r="K3062" t="s">
        <v>42</v>
      </c>
      <c r="R3062" t="s">
        <v>3493</v>
      </c>
      <c r="S3062">
        <v>621</v>
      </c>
    </row>
    <row r="3063" spans="1:20" x14ac:dyDescent="0.3">
      <c r="A3063">
        <v>3062</v>
      </c>
      <c r="B3063" t="s">
        <v>28</v>
      </c>
      <c r="C3063" t="s">
        <v>33</v>
      </c>
      <c r="D3063" t="s">
        <v>22</v>
      </c>
      <c r="E3063" t="s">
        <v>23</v>
      </c>
      <c r="F3063" t="s">
        <v>5</v>
      </c>
      <c r="H3063" t="s">
        <v>24</v>
      </c>
      <c r="I3063">
        <v>1432719</v>
      </c>
      <c r="J3063">
        <v>1433339</v>
      </c>
      <c r="K3063" t="s">
        <v>42</v>
      </c>
      <c r="L3063" t="s">
        <v>3494</v>
      </c>
      <c r="O3063" t="s">
        <v>3495</v>
      </c>
      <c r="R3063" t="s">
        <v>3493</v>
      </c>
      <c r="S3063">
        <v>621</v>
      </c>
      <c r="T3063">
        <v>206</v>
      </c>
    </row>
    <row r="3064" spans="1:20" x14ac:dyDescent="0.3">
      <c r="A3064">
        <v>3063</v>
      </c>
      <c r="B3064" t="s">
        <v>20</v>
      </c>
      <c r="C3064" t="s">
        <v>31</v>
      </c>
      <c r="D3064" t="s">
        <v>22</v>
      </c>
      <c r="E3064" t="s">
        <v>23</v>
      </c>
      <c r="F3064" t="s">
        <v>5</v>
      </c>
      <c r="H3064" t="s">
        <v>24</v>
      </c>
      <c r="I3064">
        <v>1433565</v>
      </c>
      <c r="J3064">
        <v>1434440</v>
      </c>
      <c r="K3064" t="s">
        <v>25</v>
      </c>
      <c r="R3064" t="s">
        <v>3496</v>
      </c>
      <c r="S3064">
        <v>876</v>
      </c>
    </row>
    <row r="3065" spans="1:20" x14ac:dyDescent="0.3">
      <c r="A3065">
        <v>3064</v>
      </c>
      <c r="B3065" t="s">
        <v>28</v>
      </c>
      <c r="C3065" t="s">
        <v>33</v>
      </c>
      <c r="D3065" t="s">
        <v>22</v>
      </c>
      <c r="E3065" t="s">
        <v>23</v>
      </c>
      <c r="F3065" t="s">
        <v>5</v>
      </c>
      <c r="H3065" t="s">
        <v>24</v>
      </c>
      <c r="I3065">
        <v>1433565</v>
      </c>
      <c r="J3065">
        <v>1434440</v>
      </c>
      <c r="K3065" t="s">
        <v>25</v>
      </c>
      <c r="L3065" t="s">
        <v>3497</v>
      </c>
      <c r="O3065" t="s">
        <v>3498</v>
      </c>
      <c r="R3065" t="s">
        <v>3496</v>
      </c>
      <c r="S3065">
        <v>876</v>
      </c>
      <c r="T3065">
        <v>291</v>
      </c>
    </row>
    <row r="3066" spans="1:20" x14ac:dyDescent="0.3">
      <c r="A3066">
        <v>3065</v>
      </c>
      <c r="B3066" t="s">
        <v>20</v>
      </c>
      <c r="C3066" t="s">
        <v>31</v>
      </c>
      <c r="D3066" t="s">
        <v>22</v>
      </c>
      <c r="E3066" t="s">
        <v>23</v>
      </c>
      <c r="F3066" t="s">
        <v>5</v>
      </c>
      <c r="H3066" t="s">
        <v>24</v>
      </c>
      <c r="I3066">
        <v>1434389</v>
      </c>
      <c r="J3066">
        <v>1435243</v>
      </c>
      <c r="K3066" t="s">
        <v>42</v>
      </c>
      <c r="R3066" t="s">
        <v>3499</v>
      </c>
      <c r="S3066">
        <v>855</v>
      </c>
    </row>
    <row r="3067" spans="1:20" x14ac:dyDescent="0.3">
      <c r="A3067">
        <v>3066</v>
      </c>
      <c r="B3067" t="s">
        <v>28</v>
      </c>
      <c r="C3067" t="s">
        <v>33</v>
      </c>
      <c r="D3067" t="s">
        <v>22</v>
      </c>
      <c r="E3067" t="s">
        <v>23</v>
      </c>
      <c r="F3067" t="s">
        <v>5</v>
      </c>
      <c r="H3067" t="s">
        <v>24</v>
      </c>
      <c r="I3067">
        <v>1434389</v>
      </c>
      <c r="J3067">
        <v>1435243</v>
      </c>
      <c r="K3067" t="s">
        <v>42</v>
      </c>
      <c r="L3067" t="s">
        <v>3500</v>
      </c>
      <c r="O3067" t="s">
        <v>3501</v>
      </c>
      <c r="R3067" t="s">
        <v>3499</v>
      </c>
      <c r="S3067">
        <v>855</v>
      </c>
      <c r="T3067">
        <v>284</v>
      </c>
    </row>
    <row r="3068" spans="1:20" x14ac:dyDescent="0.3">
      <c r="A3068">
        <v>3067</v>
      </c>
      <c r="B3068" t="s">
        <v>20</v>
      </c>
      <c r="C3068" t="s">
        <v>31</v>
      </c>
      <c r="D3068" t="s">
        <v>22</v>
      </c>
      <c r="E3068" t="s">
        <v>23</v>
      </c>
      <c r="F3068" t="s">
        <v>5</v>
      </c>
      <c r="H3068" t="s">
        <v>24</v>
      </c>
      <c r="I3068">
        <v>1435438</v>
      </c>
      <c r="J3068">
        <v>1436046</v>
      </c>
      <c r="K3068" t="s">
        <v>25</v>
      </c>
      <c r="R3068" t="s">
        <v>3502</v>
      </c>
      <c r="S3068">
        <v>609</v>
      </c>
    </row>
    <row r="3069" spans="1:20" x14ac:dyDescent="0.3">
      <c r="A3069">
        <v>3068</v>
      </c>
      <c r="B3069" t="s">
        <v>28</v>
      </c>
      <c r="C3069" t="s">
        <v>33</v>
      </c>
      <c r="D3069" t="s">
        <v>22</v>
      </c>
      <c r="E3069" t="s">
        <v>23</v>
      </c>
      <c r="F3069" t="s">
        <v>5</v>
      </c>
      <c r="H3069" t="s">
        <v>24</v>
      </c>
      <c r="I3069">
        <v>1435438</v>
      </c>
      <c r="J3069">
        <v>1436046</v>
      </c>
      <c r="K3069" t="s">
        <v>25</v>
      </c>
      <c r="L3069" t="s">
        <v>3503</v>
      </c>
      <c r="O3069" t="s">
        <v>3504</v>
      </c>
      <c r="R3069" t="s">
        <v>3502</v>
      </c>
      <c r="S3069">
        <v>609</v>
      </c>
      <c r="T3069">
        <v>202</v>
      </c>
    </row>
    <row r="3070" spans="1:20" x14ac:dyDescent="0.3">
      <c r="A3070">
        <v>3069</v>
      </c>
      <c r="B3070" t="s">
        <v>20</v>
      </c>
      <c r="C3070" t="s">
        <v>31</v>
      </c>
      <c r="D3070" t="s">
        <v>22</v>
      </c>
      <c r="E3070" t="s">
        <v>23</v>
      </c>
      <c r="F3070" t="s">
        <v>5</v>
      </c>
      <c r="H3070" t="s">
        <v>24</v>
      </c>
      <c r="I3070">
        <v>1436325</v>
      </c>
      <c r="J3070">
        <v>1438940</v>
      </c>
      <c r="K3070" t="s">
        <v>25</v>
      </c>
      <c r="R3070" t="s">
        <v>3505</v>
      </c>
      <c r="S3070">
        <v>2616</v>
      </c>
    </row>
    <row r="3071" spans="1:20" x14ac:dyDescent="0.3">
      <c r="A3071">
        <v>3070</v>
      </c>
      <c r="B3071" t="s">
        <v>28</v>
      </c>
      <c r="C3071" t="s">
        <v>33</v>
      </c>
      <c r="D3071" t="s">
        <v>22</v>
      </c>
      <c r="E3071" t="s">
        <v>23</v>
      </c>
      <c r="F3071" t="s">
        <v>5</v>
      </c>
      <c r="H3071" t="s">
        <v>24</v>
      </c>
      <c r="I3071">
        <v>1436325</v>
      </c>
      <c r="J3071">
        <v>1438940</v>
      </c>
      <c r="K3071" t="s">
        <v>25</v>
      </c>
      <c r="L3071" t="s">
        <v>3506</v>
      </c>
      <c r="O3071" t="s">
        <v>3507</v>
      </c>
      <c r="R3071" t="s">
        <v>3505</v>
      </c>
      <c r="S3071">
        <v>2616</v>
      </c>
      <c r="T3071">
        <v>871</v>
      </c>
    </row>
    <row r="3072" spans="1:20" x14ac:dyDescent="0.3">
      <c r="A3072">
        <v>3071</v>
      </c>
      <c r="B3072" t="s">
        <v>20</v>
      </c>
      <c r="C3072" t="s">
        <v>31</v>
      </c>
      <c r="D3072" t="s">
        <v>22</v>
      </c>
      <c r="E3072" t="s">
        <v>23</v>
      </c>
      <c r="F3072" t="s">
        <v>5</v>
      </c>
      <c r="H3072" t="s">
        <v>24</v>
      </c>
      <c r="I3072">
        <v>1439030</v>
      </c>
      <c r="J3072">
        <v>1439662</v>
      </c>
      <c r="K3072" t="s">
        <v>25</v>
      </c>
      <c r="R3072" t="s">
        <v>3508</v>
      </c>
      <c r="S3072">
        <v>633</v>
      </c>
    </row>
    <row r="3073" spans="1:20" x14ac:dyDescent="0.3">
      <c r="A3073">
        <v>3072</v>
      </c>
      <c r="B3073" t="s">
        <v>28</v>
      </c>
      <c r="C3073" t="s">
        <v>33</v>
      </c>
      <c r="D3073" t="s">
        <v>22</v>
      </c>
      <c r="E3073" t="s">
        <v>23</v>
      </c>
      <c r="F3073" t="s">
        <v>5</v>
      </c>
      <c r="H3073" t="s">
        <v>24</v>
      </c>
      <c r="I3073">
        <v>1439030</v>
      </c>
      <c r="J3073">
        <v>1439662</v>
      </c>
      <c r="K3073" t="s">
        <v>25</v>
      </c>
      <c r="L3073" t="s">
        <v>3509</v>
      </c>
      <c r="O3073" t="s">
        <v>3510</v>
      </c>
      <c r="R3073" t="s">
        <v>3508</v>
      </c>
      <c r="S3073">
        <v>633</v>
      </c>
      <c r="T3073">
        <v>210</v>
      </c>
    </row>
    <row r="3074" spans="1:20" x14ac:dyDescent="0.3">
      <c r="A3074">
        <v>3073</v>
      </c>
      <c r="B3074" t="s">
        <v>20</v>
      </c>
      <c r="C3074" t="s">
        <v>31</v>
      </c>
      <c r="D3074" t="s">
        <v>22</v>
      </c>
      <c r="E3074" t="s">
        <v>23</v>
      </c>
      <c r="F3074" t="s">
        <v>5</v>
      </c>
      <c r="H3074" t="s">
        <v>24</v>
      </c>
      <c r="I3074">
        <v>1439723</v>
      </c>
      <c r="J3074">
        <v>1441042</v>
      </c>
      <c r="K3074" t="s">
        <v>42</v>
      </c>
      <c r="R3074" t="s">
        <v>3511</v>
      </c>
      <c r="S3074">
        <v>1320</v>
      </c>
    </row>
    <row r="3075" spans="1:20" x14ac:dyDescent="0.3">
      <c r="A3075">
        <v>3074</v>
      </c>
      <c r="B3075" t="s">
        <v>28</v>
      </c>
      <c r="C3075" t="s">
        <v>33</v>
      </c>
      <c r="D3075" t="s">
        <v>22</v>
      </c>
      <c r="E3075" t="s">
        <v>23</v>
      </c>
      <c r="F3075" t="s">
        <v>5</v>
      </c>
      <c r="H3075" t="s">
        <v>24</v>
      </c>
      <c r="I3075">
        <v>1439723</v>
      </c>
      <c r="J3075">
        <v>1441042</v>
      </c>
      <c r="K3075" t="s">
        <v>42</v>
      </c>
      <c r="L3075" t="s">
        <v>3512</v>
      </c>
      <c r="O3075" t="s">
        <v>3513</v>
      </c>
      <c r="R3075" t="s">
        <v>3511</v>
      </c>
      <c r="S3075">
        <v>1320</v>
      </c>
      <c r="T3075">
        <v>439</v>
      </c>
    </row>
    <row r="3076" spans="1:20" x14ac:dyDescent="0.3">
      <c r="A3076">
        <v>3075</v>
      </c>
      <c r="B3076" t="s">
        <v>20</v>
      </c>
      <c r="C3076" t="s">
        <v>31</v>
      </c>
      <c r="D3076" t="s">
        <v>22</v>
      </c>
      <c r="E3076" t="s">
        <v>23</v>
      </c>
      <c r="F3076" t="s">
        <v>5</v>
      </c>
      <c r="H3076" t="s">
        <v>24</v>
      </c>
      <c r="I3076">
        <v>1441023</v>
      </c>
      <c r="J3076">
        <v>1441307</v>
      </c>
      <c r="K3076" t="s">
        <v>42</v>
      </c>
      <c r="R3076" t="s">
        <v>3514</v>
      </c>
      <c r="S3076">
        <v>285</v>
      </c>
    </row>
    <row r="3077" spans="1:20" x14ac:dyDescent="0.3">
      <c r="A3077">
        <v>3076</v>
      </c>
      <c r="B3077" t="s">
        <v>28</v>
      </c>
      <c r="C3077" t="s">
        <v>33</v>
      </c>
      <c r="D3077" t="s">
        <v>22</v>
      </c>
      <c r="E3077" t="s">
        <v>23</v>
      </c>
      <c r="F3077" t="s">
        <v>5</v>
      </c>
      <c r="H3077" t="s">
        <v>24</v>
      </c>
      <c r="I3077">
        <v>1441023</v>
      </c>
      <c r="J3077">
        <v>1441307</v>
      </c>
      <c r="K3077" t="s">
        <v>42</v>
      </c>
      <c r="L3077" t="s">
        <v>3515</v>
      </c>
      <c r="O3077" t="s">
        <v>3516</v>
      </c>
      <c r="R3077" t="s">
        <v>3514</v>
      </c>
      <c r="S3077">
        <v>285</v>
      </c>
      <c r="T3077">
        <v>94</v>
      </c>
    </row>
    <row r="3078" spans="1:20" x14ac:dyDescent="0.3">
      <c r="A3078">
        <v>3077</v>
      </c>
      <c r="B3078" t="s">
        <v>20</v>
      </c>
      <c r="C3078" t="s">
        <v>31</v>
      </c>
      <c r="D3078" t="s">
        <v>22</v>
      </c>
      <c r="E3078" t="s">
        <v>23</v>
      </c>
      <c r="F3078" t="s">
        <v>5</v>
      </c>
      <c r="H3078" t="s">
        <v>24</v>
      </c>
      <c r="I3078">
        <v>1441384</v>
      </c>
      <c r="J3078">
        <v>1442775</v>
      </c>
      <c r="K3078" t="s">
        <v>42</v>
      </c>
      <c r="R3078" t="s">
        <v>3517</v>
      </c>
      <c r="S3078">
        <v>1392</v>
      </c>
    </row>
    <row r="3079" spans="1:20" x14ac:dyDescent="0.3">
      <c r="A3079">
        <v>3078</v>
      </c>
      <c r="B3079" t="s">
        <v>28</v>
      </c>
      <c r="C3079" t="s">
        <v>33</v>
      </c>
      <c r="D3079" t="s">
        <v>22</v>
      </c>
      <c r="E3079" t="s">
        <v>23</v>
      </c>
      <c r="F3079" t="s">
        <v>5</v>
      </c>
      <c r="H3079" t="s">
        <v>24</v>
      </c>
      <c r="I3079">
        <v>1441384</v>
      </c>
      <c r="J3079">
        <v>1442775</v>
      </c>
      <c r="K3079" t="s">
        <v>42</v>
      </c>
      <c r="L3079" t="s">
        <v>3518</v>
      </c>
      <c r="O3079" t="s">
        <v>3519</v>
      </c>
      <c r="R3079" t="s">
        <v>3517</v>
      </c>
      <c r="S3079">
        <v>1392</v>
      </c>
      <c r="T3079">
        <v>463</v>
      </c>
    </row>
    <row r="3080" spans="1:20" x14ac:dyDescent="0.3">
      <c r="A3080">
        <v>3079</v>
      </c>
      <c r="B3080" t="s">
        <v>20</v>
      </c>
      <c r="C3080" t="s">
        <v>31</v>
      </c>
      <c r="D3080" t="s">
        <v>22</v>
      </c>
      <c r="E3080" t="s">
        <v>23</v>
      </c>
      <c r="F3080" t="s">
        <v>5</v>
      </c>
      <c r="H3080" t="s">
        <v>24</v>
      </c>
      <c r="I3080">
        <v>1442765</v>
      </c>
      <c r="J3080">
        <v>1445029</v>
      </c>
      <c r="K3080" t="s">
        <v>42</v>
      </c>
      <c r="R3080" t="s">
        <v>3520</v>
      </c>
      <c r="S3080">
        <v>2265</v>
      </c>
    </row>
    <row r="3081" spans="1:20" x14ac:dyDescent="0.3">
      <c r="A3081">
        <v>3080</v>
      </c>
      <c r="B3081" t="s">
        <v>28</v>
      </c>
      <c r="C3081" t="s">
        <v>33</v>
      </c>
      <c r="D3081" t="s">
        <v>22</v>
      </c>
      <c r="E3081" t="s">
        <v>23</v>
      </c>
      <c r="F3081" t="s">
        <v>5</v>
      </c>
      <c r="H3081" t="s">
        <v>24</v>
      </c>
      <c r="I3081">
        <v>1442765</v>
      </c>
      <c r="J3081">
        <v>1445029</v>
      </c>
      <c r="K3081" t="s">
        <v>42</v>
      </c>
      <c r="L3081" t="s">
        <v>3521</v>
      </c>
      <c r="O3081" t="s">
        <v>3402</v>
      </c>
      <c r="R3081" t="s">
        <v>3520</v>
      </c>
      <c r="S3081">
        <v>2265</v>
      </c>
      <c r="T3081">
        <v>754</v>
      </c>
    </row>
    <row r="3082" spans="1:20" x14ac:dyDescent="0.3">
      <c r="A3082">
        <v>3081</v>
      </c>
      <c r="B3082" t="s">
        <v>20</v>
      </c>
      <c r="C3082" t="s">
        <v>31</v>
      </c>
      <c r="D3082" t="s">
        <v>22</v>
      </c>
      <c r="E3082" t="s">
        <v>23</v>
      </c>
      <c r="F3082" t="s">
        <v>5</v>
      </c>
      <c r="H3082" t="s">
        <v>24</v>
      </c>
      <c r="I3082">
        <v>1445039</v>
      </c>
      <c r="J3082">
        <v>1446481</v>
      </c>
      <c r="K3082" t="s">
        <v>42</v>
      </c>
      <c r="R3082" t="s">
        <v>3522</v>
      </c>
      <c r="S3082">
        <v>1443</v>
      </c>
    </row>
    <row r="3083" spans="1:20" x14ac:dyDescent="0.3">
      <c r="A3083">
        <v>3082</v>
      </c>
      <c r="B3083" t="s">
        <v>28</v>
      </c>
      <c r="C3083" t="s">
        <v>33</v>
      </c>
      <c r="D3083" t="s">
        <v>22</v>
      </c>
      <c r="E3083" t="s">
        <v>23</v>
      </c>
      <c r="F3083" t="s">
        <v>5</v>
      </c>
      <c r="H3083" t="s">
        <v>24</v>
      </c>
      <c r="I3083">
        <v>1445039</v>
      </c>
      <c r="J3083">
        <v>1446481</v>
      </c>
      <c r="K3083" t="s">
        <v>42</v>
      </c>
      <c r="L3083" t="s">
        <v>3523</v>
      </c>
      <c r="O3083" t="s">
        <v>3524</v>
      </c>
      <c r="R3083" t="s">
        <v>3522</v>
      </c>
      <c r="S3083">
        <v>1443</v>
      </c>
      <c r="T3083">
        <v>480</v>
      </c>
    </row>
    <row r="3084" spans="1:20" x14ac:dyDescent="0.3">
      <c r="A3084">
        <v>3083</v>
      </c>
      <c r="B3084" t="s">
        <v>20</v>
      </c>
      <c r="C3084" t="s">
        <v>31</v>
      </c>
      <c r="D3084" t="s">
        <v>22</v>
      </c>
      <c r="E3084" t="s">
        <v>23</v>
      </c>
      <c r="F3084" t="s">
        <v>5</v>
      </c>
      <c r="H3084" t="s">
        <v>24</v>
      </c>
      <c r="I3084">
        <v>1446539</v>
      </c>
      <c r="J3084">
        <v>1447648</v>
      </c>
      <c r="K3084" t="s">
        <v>42</v>
      </c>
      <c r="R3084" t="s">
        <v>3525</v>
      </c>
      <c r="S3084">
        <v>1110</v>
      </c>
    </row>
    <row r="3085" spans="1:20" x14ac:dyDescent="0.3">
      <c r="A3085">
        <v>3084</v>
      </c>
      <c r="B3085" t="s">
        <v>28</v>
      </c>
      <c r="C3085" t="s">
        <v>33</v>
      </c>
      <c r="D3085" t="s">
        <v>22</v>
      </c>
      <c r="E3085" t="s">
        <v>23</v>
      </c>
      <c r="F3085" t="s">
        <v>5</v>
      </c>
      <c r="H3085" t="s">
        <v>24</v>
      </c>
      <c r="I3085">
        <v>1446539</v>
      </c>
      <c r="J3085">
        <v>1447648</v>
      </c>
      <c r="K3085" t="s">
        <v>42</v>
      </c>
      <c r="L3085" t="s">
        <v>3526</v>
      </c>
      <c r="O3085" t="s">
        <v>3402</v>
      </c>
      <c r="R3085" t="s">
        <v>3525</v>
      </c>
      <c r="S3085">
        <v>1110</v>
      </c>
      <c r="T3085">
        <v>369</v>
      </c>
    </row>
    <row r="3086" spans="1:20" x14ac:dyDescent="0.3">
      <c r="A3086">
        <v>3085</v>
      </c>
      <c r="B3086" t="s">
        <v>20</v>
      </c>
      <c r="C3086" t="s">
        <v>31</v>
      </c>
      <c r="D3086" t="s">
        <v>22</v>
      </c>
      <c r="E3086" t="s">
        <v>23</v>
      </c>
      <c r="F3086" t="s">
        <v>5</v>
      </c>
      <c r="H3086" t="s">
        <v>24</v>
      </c>
      <c r="I3086">
        <v>1447645</v>
      </c>
      <c r="J3086">
        <v>1448715</v>
      </c>
      <c r="K3086" t="s">
        <v>42</v>
      </c>
      <c r="R3086" t="s">
        <v>3527</v>
      </c>
      <c r="S3086">
        <v>1071</v>
      </c>
    </row>
    <row r="3087" spans="1:20" x14ac:dyDescent="0.3">
      <c r="A3087">
        <v>3086</v>
      </c>
      <c r="B3087" t="s">
        <v>28</v>
      </c>
      <c r="C3087" t="s">
        <v>33</v>
      </c>
      <c r="D3087" t="s">
        <v>22</v>
      </c>
      <c r="E3087" t="s">
        <v>23</v>
      </c>
      <c r="F3087" t="s">
        <v>5</v>
      </c>
      <c r="H3087" t="s">
        <v>24</v>
      </c>
      <c r="I3087">
        <v>1447645</v>
      </c>
      <c r="J3087">
        <v>1448715</v>
      </c>
      <c r="K3087" t="s">
        <v>42</v>
      </c>
      <c r="L3087" t="s">
        <v>3528</v>
      </c>
      <c r="O3087" t="s">
        <v>3529</v>
      </c>
      <c r="R3087" t="s">
        <v>3527</v>
      </c>
      <c r="S3087">
        <v>1071</v>
      </c>
      <c r="T3087">
        <v>356</v>
      </c>
    </row>
    <row r="3088" spans="1:20" x14ac:dyDescent="0.3">
      <c r="A3088">
        <v>3087</v>
      </c>
      <c r="B3088" t="s">
        <v>20</v>
      </c>
      <c r="C3088" t="s">
        <v>31</v>
      </c>
      <c r="D3088" t="s">
        <v>22</v>
      </c>
      <c r="E3088" t="s">
        <v>23</v>
      </c>
      <c r="F3088" t="s">
        <v>5</v>
      </c>
      <c r="H3088" t="s">
        <v>24</v>
      </c>
      <c r="I3088">
        <v>1448800</v>
      </c>
      <c r="J3088">
        <v>1449954</v>
      </c>
      <c r="K3088" t="s">
        <v>42</v>
      </c>
      <c r="R3088" t="s">
        <v>3530</v>
      </c>
      <c r="S3088">
        <v>1155</v>
      </c>
    </row>
    <row r="3089" spans="1:21" x14ac:dyDescent="0.3">
      <c r="A3089">
        <v>3088</v>
      </c>
      <c r="B3089" t="s">
        <v>28</v>
      </c>
      <c r="C3089" t="s">
        <v>33</v>
      </c>
      <c r="D3089" t="s">
        <v>22</v>
      </c>
      <c r="E3089" t="s">
        <v>23</v>
      </c>
      <c r="F3089" t="s">
        <v>5</v>
      </c>
      <c r="H3089" t="s">
        <v>24</v>
      </c>
      <c r="I3089">
        <v>1448800</v>
      </c>
      <c r="J3089">
        <v>1449954</v>
      </c>
      <c r="K3089" t="s">
        <v>42</v>
      </c>
      <c r="L3089" t="s">
        <v>3531</v>
      </c>
      <c r="O3089" t="s">
        <v>3532</v>
      </c>
      <c r="R3089" t="s">
        <v>3530</v>
      </c>
      <c r="S3089">
        <v>1155</v>
      </c>
      <c r="T3089">
        <v>384</v>
      </c>
    </row>
    <row r="3090" spans="1:21" x14ac:dyDescent="0.3">
      <c r="A3090">
        <v>3089</v>
      </c>
      <c r="B3090" t="s">
        <v>20</v>
      </c>
      <c r="C3090" t="s">
        <v>31</v>
      </c>
      <c r="D3090" t="s">
        <v>22</v>
      </c>
      <c r="E3090" t="s">
        <v>23</v>
      </c>
      <c r="F3090" t="s">
        <v>5</v>
      </c>
      <c r="H3090" t="s">
        <v>24</v>
      </c>
      <c r="I3090">
        <v>1450016</v>
      </c>
      <c r="J3090">
        <v>1450990</v>
      </c>
      <c r="K3090" t="s">
        <v>42</v>
      </c>
      <c r="R3090" t="s">
        <v>3533</v>
      </c>
      <c r="S3090">
        <v>975</v>
      </c>
    </row>
    <row r="3091" spans="1:21" x14ac:dyDescent="0.3">
      <c r="A3091">
        <v>3090</v>
      </c>
      <c r="B3091" t="s">
        <v>28</v>
      </c>
      <c r="C3091" t="s">
        <v>33</v>
      </c>
      <c r="D3091" t="s">
        <v>22</v>
      </c>
      <c r="E3091" t="s">
        <v>23</v>
      </c>
      <c r="F3091" t="s">
        <v>5</v>
      </c>
      <c r="H3091" t="s">
        <v>24</v>
      </c>
      <c r="I3091">
        <v>1450016</v>
      </c>
      <c r="J3091">
        <v>1450990</v>
      </c>
      <c r="K3091" t="s">
        <v>42</v>
      </c>
      <c r="L3091" t="s">
        <v>3534</v>
      </c>
      <c r="O3091" t="s">
        <v>3535</v>
      </c>
      <c r="R3091" t="s">
        <v>3533</v>
      </c>
      <c r="S3091">
        <v>975</v>
      </c>
      <c r="T3091">
        <v>324</v>
      </c>
    </row>
    <row r="3092" spans="1:21" x14ac:dyDescent="0.3">
      <c r="A3092">
        <v>3091</v>
      </c>
      <c r="B3092" t="s">
        <v>20</v>
      </c>
      <c r="C3092" t="s">
        <v>31</v>
      </c>
      <c r="D3092" t="s">
        <v>22</v>
      </c>
      <c r="E3092" t="s">
        <v>23</v>
      </c>
      <c r="F3092" t="s">
        <v>5</v>
      </c>
      <c r="H3092" t="s">
        <v>24</v>
      </c>
      <c r="I3092">
        <v>1451003</v>
      </c>
      <c r="J3092">
        <v>1451185</v>
      </c>
      <c r="K3092" t="s">
        <v>42</v>
      </c>
      <c r="R3092" t="s">
        <v>3536</v>
      </c>
      <c r="S3092">
        <v>183</v>
      </c>
    </row>
    <row r="3093" spans="1:21" x14ac:dyDescent="0.3">
      <c r="A3093">
        <v>3092</v>
      </c>
      <c r="B3093" t="s">
        <v>28</v>
      </c>
      <c r="C3093" t="s">
        <v>33</v>
      </c>
      <c r="D3093" t="s">
        <v>22</v>
      </c>
      <c r="E3093" t="s">
        <v>23</v>
      </c>
      <c r="F3093" t="s">
        <v>5</v>
      </c>
      <c r="H3093" t="s">
        <v>24</v>
      </c>
      <c r="I3093">
        <v>1451003</v>
      </c>
      <c r="J3093">
        <v>1451185</v>
      </c>
      <c r="K3093" t="s">
        <v>42</v>
      </c>
      <c r="L3093" t="s">
        <v>3537</v>
      </c>
      <c r="O3093" t="s">
        <v>38</v>
      </c>
      <c r="R3093" t="s">
        <v>3536</v>
      </c>
      <c r="S3093">
        <v>183</v>
      </c>
      <c r="T3093">
        <v>60</v>
      </c>
    </row>
    <row r="3094" spans="1:21" x14ac:dyDescent="0.3">
      <c r="A3094">
        <v>3093</v>
      </c>
      <c r="B3094" t="s">
        <v>20</v>
      </c>
      <c r="C3094" t="s">
        <v>31</v>
      </c>
      <c r="D3094" t="s">
        <v>22</v>
      </c>
      <c r="E3094" t="s">
        <v>23</v>
      </c>
      <c r="F3094" t="s">
        <v>5</v>
      </c>
      <c r="H3094" t="s">
        <v>24</v>
      </c>
      <c r="I3094">
        <v>1451268</v>
      </c>
      <c r="J3094">
        <v>1453094</v>
      </c>
      <c r="K3094" t="s">
        <v>25</v>
      </c>
      <c r="R3094" t="s">
        <v>3538</v>
      </c>
      <c r="S3094">
        <v>1827</v>
      </c>
    </row>
    <row r="3095" spans="1:21" x14ac:dyDescent="0.3">
      <c r="A3095">
        <v>3094</v>
      </c>
      <c r="B3095" t="s">
        <v>28</v>
      </c>
      <c r="C3095" t="s">
        <v>33</v>
      </c>
      <c r="D3095" t="s">
        <v>22</v>
      </c>
      <c r="E3095" t="s">
        <v>23</v>
      </c>
      <c r="F3095" t="s">
        <v>5</v>
      </c>
      <c r="H3095" t="s">
        <v>24</v>
      </c>
      <c r="I3095">
        <v>1451268</v>
      </c>
      <c r="J3095">
        <v>1453094</v>
      </c>
      <c r="K3095" t="s">
        <v>25</v>
      </c>
      <c r="L3095" t="s">
        <v>3539</v>
      </c>
      <c r="O3095" t="s">
        <v>1193</v>
      </c>
      <c r="R3095" t="s">
        <v>3538</v>
      </c>
      <c r="S3095">
        <v>1827</v>
      </c>
      <c r="T3095">
        <v>608</v>
      </c>
    </row>
    <row r="3096" spans="1:21" x14ac:dyDescent="0.3">
      <c r="A3096">
        <v>3095</v>
      </c>
      <c r="B3096" t="s">
        <v>20</v>
      </c>
      <c r="C3096" t="s">
        <v>31</v>
      </c>
      <c r="D3096" t="s">
        <v>22</v>
      </c>
      <c r="E3096" t="s">
        <v>23</v>
      </c>
      <c r="F3096" t="s">
        <v>5</v>
      </c>
      <c r="H3096" t="s">
        <v>24</v>
      </c>
      <c r="I3096">
        <v>1453168</v>
      </c>
      <c r="J3096">
        <v>1455342</v>
      </c>
      <c r="K3096" t="s">
        <v>42</v>
      </c>
      <c r="R3096" t="s">
        <v>3540</v>
      </c>
      <c r="S3096">
        <v>2175</v>
      </c>
    </row>
    <row r="3097" spans="1:21" x14ac:dyDescent="0.3">
      <c r="A3097">
        <v>3096</v>
      </c>
      <c r="B3097" t="s">
        <v>28</v>
      </c>
      <c r="C3097" t="s">
        <v>33</v>
      </c>
      <c r="D3097" t="s">
        <v>22</v>
      </c>
      <c r="E3097" t="s">
        <v>23</v>
      </c>
      <c r="F3097" t="s">
        <v>5</v>
      </c>
      <c r="H3097" t="s">
        <v>24</v>
      </c>
      <c r="I3097">
        <v>1453168</v>
      </c>
      <c r="J3097">
        <v>1455342</v>
      </c>
      <c r="K3097" t="s">
        <v>42</v>
      </c>
      <c r="L3097" t="s">
        <v>3541</v>
      </c>
      <c r="O3097" t="s">
        <v>38</v>
      </c>
      <c r="R3097" t="s">
        <v>3540</v>
      </c>
      <c r="S3097">
        <v>2175</v>
      </c>
      <c r="T3097">
        <v>724</v>
      </c>
    </row>
    <row r="3098" spans="1:21" x14ac:dyDescent="0.3">
      <c r="A3098">
        <v>3097</v>
      </c>
      <c r="B3098" t="s">
        <v>20</v>
      </c>
      <c r="C3098" t="s">
        <v>31</v>
      </c>
      <c r="D3098" t="s">
        <v>22</v>
      </c>
      <c r="E3098" t="s">
        <v>23</v>
      </c>
      <c r="F3098" t="s">
        <v>5</v>
      </c>
      <c r="H3098" t="s">
        <v>24</v>
      </c>
      <c r="I3098">
        <v>1455497</v>
      </c>
      <c r="J3098">
        <v>1456648</v>
      </c>
      <c r="K3098" t="s">
        <v>42</v>
      </c>
      <c r="R3098" t="s">
        <v>3542</v>
      </c>
      <c r="S3098">
        <v>1152</v>
      </c>
    </row>
    <row r="3099" spans="1:21" x14ac:dyDescent="0.3">
      <c r="A3099">
        <v>3098</v>
      </c>
      <c r="B3099" t="s">
        <v>28</v>
      </c>
      <c r="C3099" t="s">
        <v>33</v>
      </c>
      <c r="D3099" t="s">
        <v>22</v>
      </c>
      <c r="E3099" t="s">
        <v>23</v>
      </c>
      <c r="F3099" t="s">
        <v>5</v>
      </c>
      <c r="H3099" t="s">
        <v>24</v>
      </c>
      <c r="I3099">
        <v>1455497</v>
      </c>
      <c r="J3099">
        <v>1456648</v>
      </c>
      <c r="K3099" t="s">
        <v>42</v>
      </c>
      <c r="L3099" t="s">
        <v>3543</v>
      </c>
      <c r="O3099" t="s">
        <v>3544</v>
      </c>
      <c r="R3099" t="s">
        <v>3542</v>
      </c>
      <c r="S3099">
        <v>1152</v>
      </c>
      <c r="T3099">
        <v>383</v>
      </c>
    </row>
    <row r="3100" spans="1:21" x14ac:dyDescent="0.3">
      <c r="A3100">
        <v>3099</v>
      </c>
      <c r="B3100" t="s">
        <v>20</v>
      </c>
      <c r="C3100" t="s">
        <v>31</v>
      </c>
      <c r="D3100" t="s">
        <v>22</v>
      </c>
      <c r="E3100" t="s">
        <v>23</v>
      </c>
      <c r="F3100" t="s">
        <v>5</v>
      </c>
      <c r="H3100" t="s">
        <v>24</v>
      </c>
      <c r="I3100">
        <v>1456796</v>
      </c>
      <c r="J3100">
        <v>1458616</v>
      </c>
      <c r="K3100" t="s">
        <v>42</v>
      </c>
      <c r="R3100" t="s">
        <v>3545</v>
      </c>
      <c r="S3100">
        <v>1821</v>
      </c>
    </row>
    <row r="3101" spans="1:21" x14ac:dyDescent="0.3">
      <c r="A3101">
        <v>3100</v>
      </c>
      <c r="B3101" t="s">
        <v>28</v>
      </c>
      <c r="C3101" t="s">
        <v>33</v>
      </c>
      <c r="D3101" t="s">
        <v>22</v>
      </c>
      <c r="E3101" t="s">
        <v>23</v>
      </c>
      <c r="F3101" t="s">
        <v>5</v>
      </c>
      <c r="H3101" t="s">
        <v>24</v>
      </c>
      <c r="I3101">
        <v>1456796</v>
      </c>
      <c r="J3101">
        <v>1458616</v>
      </c>
      <c r="K3101" t="s">
        <v>42</v>
      </c>
      <c r="L3101" t="s">
        <v>3546</v>
      </c>
      <c r="O3101" t="s">
        <v>1193</v>
      </c>
      <c r="R3101" t="s">
        <v>3545</v>
      </c>
      <c r="S3101">
        <v>1821</v>
      </c>
      <c r="T3101">
        <v>606</v>
      </c>
    </row>
    <row r="3102" spans="1:21" x14ac:dyDescent="0.3">
      <c r="A3102">
        <v>3101</v>
      </c>
      <c r="B3102" t="s">
        <v>20</v>
      </c>
      <c r="C3102" t="s">
        <v>136</v>
      </c>
      <c r="D3102" t="s">
        <v>22</v>
      </c>
      <c r="E3102" t="s">
        <v>23</v>
      </c>
      <c r="F3102" t="s">
        <v>5</v>
      </c>
      <c r="H3102" t="s">
        <v>24</v>
      </c>
      <c r="I3102">
        <v>1458650</v>
      </c>
      <c r="J3102">
        <v>1458726</v>
      </c>
      <c r="K3102" t="s">
        <v>42</v>
      </c>
      <c r="R3102" t="s">
        <v>3547</v>
      </c>
      <c r="S3102">
        <v>77</v>
      </c>
    </row>
    <row r="3103" spans="1:21" x14ac:dyDescent="0.3">
      <c r="A3103">
        <v>3102</v>
      </c>
      <c r="B3103" t="s">
        <v>136</v>
      </c>
      <c r="D3103" t="s">
        <v>22</v>
      </c>
      <c r="E3103" t="s">
        <v>23</v>
      </c>
      <c r="F3103" t="s">
        <v>5</v>
      </c>
      <c r="H3103" t="s">
        <v>24</v>
      </c>
      <c r="I3103">
        <v>1458650</v>
      </c>
      <c r="J3103">
        <v>1458726</v>
      </c>
      <c r="K3103" t="s">
        <v>42</v>
      </c>
      <c r="O3103" t="s">
        <v>238</v>
      </c>
      <c r="R3103" t="s">
        <v>3547</v>
      </c>
      <c r="S3103">
        <v>77</v>
      </c>
      <c r="U3103" t="s">
        <v>3548</v>
      </c>
    </row>
    <row r="3104" spans="1:21" x14ac:dyDescent="0.3">
      <c r="A3104">
        <v>3103</v>
      </c>
      <c r="B3104" t="s">
        <v>20</v>
      </c>
      <c r="C3104" t="s">
        <v>31</v>
      </c>
      <c r="D3104" t="s">
        <v>22</v>
      </c>
      <c r="E3104" t="s">
        <v>23</v>
      </c>
      <c r="F3104" t="s">
        <v>5</v>
      </c>
      <c r="H3104" t="s">
        <v>24</v>
      </c>
      <c r="I3104">
        <v>1458763</v>
      </c>
      <c r="J3104">
        <v>1459068</v>
      </c>
      <c r="K3104" t="s">
        <v>42</v>
      </c>
      <c r="R3104" t="s">
        <v>3549</v>
      </c>
      <c r="S3104">
        <v>306</v>
      </c>
    </row>
    <row r="3105" spans="1:21" x14ac:dyDescent="0.3">
      <c r="A3105">
        <v>3104</v>
      </c>
      <c r="B3105" t="s">
        <v>28</v>
      </c>
      <c r="C3105" t="s">
        <v>33</v>
      </c>
      <c r="D3105" t="s">
        <v>22</v>
      </c>
      <c r="E3105" t="s">
        <v>23</v>
      </c>
      <c r="F3105" t="s">
        <v>5</v>
      </c>
      <c r="H3105" t="s">
        <v>24</v>
      </c>
      <c r="I3105">
        <v>1458763</v>
      </c>
      <c r="J3105">
        <v>1459068</v>
      </c>
      <c r="K3105" t="s">
        <v>42</v>
      </c>
      <c r="L3105" t="s">
        <v>3550</v>
      </c>
      <c r="O3105" t="s">
        <v>864</v>
      </c>
      <c r="R3105" t="s">
        <v>3549</v>
      </c>
      <c r="S3105">
        <v>306</v>
      </c>
      <c r="T3105">
        <v>101</v>
      </c>
    </row>
    <row r="3106" spans="1:21" x14ac:dyDescent="0.3">
      <c r="A3106">
        <v>3105</v>
      </c>
      <c r="B3106" t="s">
        <v>20</v>
      </c>
      <c r="C3106" t="s">
        <v>136</v>
      </c>
      <c r="D3106" t="s">
        <v>22</v>
      </c>
      <c r="E3106" t="s">
        <v>23</v>
      </c>
      <c r="F3106" t="s">
        <v>5</v>
      </c>
      <c r="H3106" t="s">
        <v>24</v>
      </c>
      <c r="I3106">
        <v>1459092</v>
      </c>
      <c r="J3106">
        <v>1459168</v>
      </c>
      <c r="K3106" t="s">
        <v>42</v>
      </c>
      <c r="R3106" t="s">
        <v>3551</v>
      </c>
      <c r="S3106">
        <v>77</v>
      </c>
    </row>
    <row r="3107" spans="1:21" x14ac:dyDescent="0.3">
      <c r="A3107">
        <v>3106</v>
      </c>
      <c r="B3107" t="s">
        <v>136</v>
      </c>
      <c r="D3107" t="s">
        <v>22</v>
      </c>
      <c r="E3107" t="s">
        <v>23</v>
      </c>
      <c r="F3107" t="s">
        <v>5</v>
      </c>
      <c r="H3107" t="s">
        <v>24</v>
      </c>
      <c r="I3107">
        <v>1459092</v>
      </c>
      <c r="J3107">
        <v>1459168</v>
      </c>
      <c r="K3107" t="s">
        <v>42</v>
      </c>
      <c r="O3107" t="s">
        <v>3379</v>
      </c>
      <c r="R3107" t="s">
        <v>3551</v>
      </c>
      <c r="S3107">
        <v>77</v>
      </c>
      <c r="U3107" t="s">
        <v>3552</v>
      </c>
    </row>
    <row r="3108" spans="1:21" x14ac:dyDescent="0.3">
      <c r="A3108">
        <v>3107</v>
      </c>
      <c r="B3108" t="s">
        <v>20</v>
      </c>
      <c r="C3108" t="s">
        <v>31</v>
      </c>
      <c r="D3108" t="s">
        <v>22</v>
      </c>
      <c r="E3108" t="s">
        <v>23</v>
      </c>
      <c r="F3108" t="s">
        <v>5</v>
      </c>
      <c r="H3108" t="s">
        <v>24</v>
      </c>
      <c r="I3108">
        <v>1459227</v>
      </c>
      <c r="J3108">
        <v>1459712</v>
      </c>
      <c r="K3108" t="s">
        <v>42</v>
      </c>
      <c r="R3108" t="s">
        <v>3553</v>
      </c>
      <c r="S3108">
        <v>486</v>
      </c>
    </row>
    <row r="3109" spans="1:21" x14ac:dyDescent="0.3">
      <c r="A3109">
        <v>3108</v>
      </c>
      <c r="B3109" t="s">
        <v>28</v>
      </c>
      <c r="C3109" t="s">
        <v>33</v>
      </c>
      <c r="D3109" t="s">
        <v>22</v>
      </c>
      <c r="E3109" t="s">
        <v>23</v>
      </c>
      <c r="F3109" t="s">
        <v>5</v>
      </c>
      <c r="H3109" t="s">
        <v>24</v>
      </c>
      <c r="I3109">
        <v>1459227</v>
      </c>
      <c r="J3109">
        <v>1459712</v>
      </c>
      <c r="K3109" t="s">
        <v>42</v>
      </c>
      <c r="L3109" t="s">
        <v>3554</v>
      </c>
      <c r="O3109" t="s">
        <v>3555</v>
      </c>
      <c r="R3109" t="s">
        <v>3553</v>
      </c>
      <c r="S3109">
        <v>486</v>
      </c>
      <c r="T3109">
        <v>161</v>
      </c>
    </row>
    <row r="3110" spans="1:21" x14ac:dyDescent="0.3">
      <c r="A3110">
        <v>3109</v>
      </c>
      <c r="B3110" t="s">
        <v>20</v>
      </c>
      <c r="C3110" t="s">
        <v>31</v>
      </c>
      <c r="D3110" t="s">
        <v>22</v>
      </c>
      <c r="E3110" t="s">
        <v>23</v>
      </c>
      <c r="F3110" t="s">
        <v>5</v>
      </c>
      <c r="H3110" t="s">
        <v>24</v>
      </c>
      <c r="I3110">
        <v>1459772</v>
      </c>
      <c r="J3110">
        <v>1461157</v>
      </c>
      <c r="K3110" t="s">
        <v>42</v>
      </c>
      <c r="R3110" t="s">
        <v>3556</v>
      </c>
      <c r="S3110">
        <v>1386</v>
      </c>
    </row>
    <row r="3111" spans="1:21" x14ac:dyDescent="0.3">
      <c r="A3111">
        <v>3110</v>
      </c>
      <c r="B3111" t="s">
        <v>28</v>
      </c>
      <c r="C3111" t="s">
        <v>33</v>
      </c>
      <c r="D3111" t="s">
        <v>22</v>
      </c>
      <c r="E3111" t="s">
        <v>23</v>
      </c>
      <c r="F3111" t="s">
        <v>5</v>
      </c>
      <c r="H3111" t="s">
        <v>24</v>
      </c>
      <c r="I3111">
        <v>1459772</v>
      </c>
      <c r="J3111">
        <v>1461157</v>
      </c>
      <c r="K3111" t="s">
        <v>42</v>
      </c>
      <c r="L3111" t="s">
        <v>3557</v>
      </c>
      <c r="O3111" t="s">
        <v>1193</v>
      </c>
      <c r="R3111" t="s">
        <v>3556</v>
      </c>
      <c r="S3111">
        <v>1386</v>
      </c>
      <c r="T3111">
        <v>461</v>
      </c>
    </row>
    <row r="3112" spans="1:21" x14ac:dyDescent="0.3">
      <c r="A3112">
        <v>3111</v>
      </c>
      <c r="B3112" t="s">
        <v>20</v>
      </c>
      <c r="C3112" t="s">
        <v>31</v>
      </c>
      <c r="D3112" t="s">
        <v>22</v>
      </c>
      <c r="E3112" t="s">
        <v>23</v>
      </c>
      <c r="F3112" t="s">
        <v>5</v>
      </c>
      <c r="H3112" t="s">
        <v>24</v>
      </c>
      <c r="I3112">
        <v>1461260</v>
      </c>
      <c r="J3112">
        <v>1461910</v>
      </c>
      <c r="K3112" t="s">
        <v>25</v>
      </c>
      <c r="R3112" t="s">
        <v>3558</v>
      </c>
      <c r="S3112">
        <v>651</v>
      </c>
    </row>
    <row r="3113" spans="1:21" x14ac:dyDescent="0.3">
      <c r="A3113">
        <v>3112</v>
      </c>
      <c r="B3113" t="s">
        <v>28</v>
      </c>
      <c r="C3113" t="s">
        <v>33</v>
      </c>
      <c r="D3113" t="s">
        <v>22</v>
      </c>
      <c r="E3113" t="s">
        <v>23</v>
      </c>
      <c r="F3113" t="s">
        <v>5</v>
      </c>
      <c r="H3113" t="s">
        <v>24</v>
      </c>
      <c r="I3113">
        <v>1461260</v>
      </c>
      <c r="J3113">
        <v>1461910</v>
      </c>
      <c r="K3113" t="s">
        <v>25</v>
      </c>
      <c r="L3113" t="s">
        <v>3559</v>
      </c>
      <c r="O3113" t="s">
        <v>3560</v>
      </c>
      <c r="R3113" t="s">
        <v>3558</v>
      </c>
      <c r="S3113">
        <v>651</v>
      </c>
      <c r="T3113">
        <v>216</v>
      </c>
    </row>
    <row r="3114" spans="1:21" x14ac:dyDescent="0.3">
      <c r="A3114">
        <v>3113</v>
      </c>
      <c r="B3114" t="s">
        <v>20</v>
      </c>
      <c r="C3114" t="s">
        <v>31</v>
      </c>
      <c r="D3114" t="s">
        <v>22</v>
      </c>
      <c r="E3114" t="s">
        <v>23</v>
      </c>
      <c r="F3114" t="s">
        <v>5</v>
      </c>
      <c r="H3114" t="s">
        <v>24</v>
      </c>
      <c r="I3114">
        <v>1461950</v>
      </c>
      <c r="J3114">
        <v>1462201</v>
      </c>
      <c r="K3114" t="s">
        <v>25</v>
      </c>
      <c r="R3114" t="s">
        <v>3561</v>
      </c>
      <c r="S3114">
        <v>252</v>
      </c>
    </row>
    <row r="3115" spans="1:21" x14ac:dyDescent="0.3">
      <c r="A3115">
        <v>3114</v>
      </c>
      <c r="B3115" t="s">
        <v>28</v>
      </c>
      <c r="C3115" t="s">
        <v>33</v>
      </c>
      <c r="D3115" t="s">
        <v>22</v>
      </c>
      <c r="E3115" t="s">
        <v>23</v>
      </c>
      <c r="F3115" t="s">
        <v>5</v>
      </c>
      <c r="H3115" t="s">
        <v>24</v>
      </c>
      <c r="I3115">
        <v>1461950</v>
      </c>
      <c r="J3115">
        <v>1462201</v>
      </c>
      <c r="K3115" t="s">
        <v>25</v>
      </c>
      <c r="L3115" t="s">
        <v>3562</v>
      </c>
      <c r="O3115" t="s">
        <v>38</v>
      </c>
      <c r="R3115" t="s">
        <v>3561</v>
      </c>
      <c r="S3115">
        <v>252</v>
      </c>
      <c r="T3115">
        <v>83</v>
      </c>
    </row>
    <row r="3116" spans="1:21" x14ac:dyDescent="0.3">
      <c r="A3116">
        <v>3115</v>
      </c>
      <c r="B3116" t="s">
        <v>20</v>
      </c>
      <c r="C3116" t="s">
        <v>31</v>
      </c>
      <c r="D3116" t="s">
        <v>22</v>
      </c>
      <c r="E3116" t="s">
        <v>23</v>
      </c>
      <c r="F3116" t="s">
        <v>5</v>
      </c>
      <c r="H3116" t="s">
        <v>24</v>
      </c>
      <c r="I3116">
        <v>1462302</v>
      </c>
      <c r="J3116">
        <v>1462547</v>
      </c>
      <c r="K3116" t="s">
        <v>42</v>
      </c>
      <c r="R3116" t="s">
        <v>3563</v>
      </c>
      <c r="S3116">
        <v>246</v>
      </c>
    </row>
    <row r="3117" spans="1:21" x14ac:dyDescent="0.3">
      <c r="A3117">
        <v>3116</v>
      </c>
      <c r="B3117" t="s">
        <v>28</v>
      </c>
      <c r="C3117" t="s">
        <v>33</v>
      </c>
      <c r="D3117" t="s">
        <v>22</v>
      </c>
      <c r="E3117" t="s">
        <v>23</v>
      </c>
      <c r="F3117" t="s">
        <v>5</v>
      </c>
      <c r="H3117" t="s">
        <v>24</v>
      </c>
      <c r="I3117">
        <v>1462302</v>
      </c>
      <c r="J3117">
        <v>1462547</v>
      </c>
      <c r="K3117" t="s">
        <v>42</v>
      </c>
      <c r="L3117" t="s">
        <v>3564</v>
      </c>
      <c r="O3117" t="s">
        <v>38</v>
      </c>
      <c r="R3117" t="s">
        <v>3563</v>
      </c>
      <c r="S3117">
        <v>246</v>
      </c>
      <c r="T3117">
        <v>81</v>
      </c>
    </row>
    <row r="3118" spans="1:21" x14ac:dyDescent="0.3">
      <c r="A3118">
        <v>3117</v>
      </c>
      <c r="B3118" t="s">
        <v>20</v>
      </c>
      <c r="C3118" t="s">
        <v>31</v>
      </c>
      <c r="D3118" t="s">
        <v>22</v>
      </c>
      <c r="E3118" t="s">
        <v>23</v>
      </c>
      <c r="F3118" t="s">
        <v>5</v>
      </c>
      <c r="H3118" t="s">
        <v>24</v>
      </c>
      <c r="I3118">
        <v>1462685</v>
      </c>
      <c r="J3118">
        <v>1463998</v>
      </c>
      <c r="K3118" t="s">
        <v>42</v>
      </c>
      <c r="R3118" t="s">
        <v>3565</v>
      </c>
      <c r="S3118">
        <v>1314</v>
      </c>
    </row>
    <row r="3119" spans="1:21" x14ac:dyDescent="0.3">
      <c r="A3119">
        <v>3118</v>
      </c>
      <c r="B3119" t="s">
        <v>28</v>
      </c>
      <c r="C3119" t="s">
        <v>33</v>
      </c>
      <c r="D3119" t="s">
        <v>22</v>
      </c>
      <c r="E3119" t="s">
        <v>23</v>
      </c>
      <c r="F3119" t="s">
        <v>5</v>
      </c>
      <c r="H3119" t="s">
        <v>24</v>
      </c>
      <c r="I3119">
        <v>1462685</v>
      </c>
      <c r="J3119">
        <v>1463998</v>
      </c>
      <c r="K3119" t="s">
        <v>42</v>
      </c>
      <c r="L3119" t="s">
        <v>3566</v>
      </c>
      <c r="O3119" t="s">
        <v>3567</v>
      </c>
      <c r="R3119" t="s">
        <v>3565</v>
      </c>
      <c r="S3119">
        <v>1314</v>
      </c>
      <c r="T3119">
        <v>437</v>
      </c>
    </row>
    <row r="3120" spans="1:21" x14ac:dyDescent="0.3">
      <c r="A3120">
        <v>3119</v>
      </c>
      <c r="B3120" t="s">
        <v>20</v>
      </c>
      <c r="C3120" t="s">
        <v>31</v>
      </c>
      <c r="D3120" t="s">
        <v>22</v>
      </c>
      <c r="E3120" t="s">
        <v>23</v>
      </c>
      <c r="F3120" t="s">
        <v>5</v>
      </c>
      <c r="H3120" t="s">
        <v>24</v>
      </c>
      <c r="I3120">
        <v>1464311</v>
      </c>
      <c r="J3120">
        <v>1465528</v>
      </c>
      <c r="K3120" t="s">
        <v>25</v>
      </c>
      <c r="R3120" t="s">
        <v>3568</v>
      </c>
      <c r="S3120">
        <v>1218</v>
      </c>
    </row>
    <row r="3121" spans="1:21" x14ac:dyDescent="0.3">
      <c r="A3121">
        <v>3120</v>
      </c>
      <c r="B3121" t="s">
        <v>28</v>
      </c>
      <c r="C3121" t="s">
        <v>33</v>
      </c>
      <c r="D3121" t="s">
        <v>22</v>
      </c>
      <c r="E3121" t="s">
        <v>23</v>
      </c>
      <c r="F3121" t="s">
        <v>5</v>
      </c>
      <c r="H3121" t="s">
        <v>24</v>
      </c>
      <c r="I3121">
        <v>1464311</v>
      </c>
      <c r="J3121">
        <v>1465528</v>
      </c>
      <c r="K3121" t="s">
        <v>25</v>
      </c>
      <c r="L3121" t="s">
        <v>3569</v>
      </c>
      <c r="O3121" t="s">
        <v>41</v>
      </c>
      <c r="R3121" t="s">
        <v>3568</v>
      </c>
      <c r="S3121">
        <v>1218</v>
      </c>
      <c r="T3121">
        <v>405</v>
      </c>
    </row>
    <row r="3122" spans="1:21" x14ac:dyDescent="0.3">
      <c r="A3122">
        <v>3121</v>
      </c>
      <c r="B3122" t="s">
        <v>20</v>
      </c>
      <c r="C3122" t="s">
        <v>31</v>
      </c>
      <c r="D3122" t="s">
        <v>22</v>
      </c>
      <c r="E3122" t="s">
        <v>23</v>
      </c>
      <c r="F3122" t="s">
        <v>5</v>
      </c>
      <c r="H3122" t="s">
        <v>24</v>
      </c>
      <c r="I3122">
        <v>1465659</v>
      </c>
      <c r="J3122">
        <v>1465997</v>
      </c>
      <c r="K3122" t="s">
        <v>25</v>
      </c>
      <c r="R3122" t="s">
        <v>3570</v>
      </c>
      <c r="S3122">
        <v>339</v>
      </c>
    </row>
    <row r="3123" spans="1:21" x14ac:dyDescent="0.3">
      <c r="A3123">
        <v>3122</v>
      </c>
      <c r="B3123" t="s">
        <v>28</v>
      </c>
      <c r="C3123" t="s">
        <v>33</v>
      </c>
      <c r="D3123" t="s">
        <v>22</v>
      </c>
      <c r="E3123" t="s">
        <v>23</v>
      </c>
      <c r="F3123" t="s">
        <v>5</v>
      </c>
      <c r="H3123" t="s">
        <v>24</v>
      </c>
      <c r="I3123">
        <v>1465659</v>
      </c>
      <c r="J3123">
        <v>1465997</v>
      </c>
      <c r="K3123" t="s">
        <v>25</v>
      </c>
      <c r="L3123" t="s">
        <v>3571</v>
      </c>
      <c r="O3123" t="s">
        <v>59</v>
      </c>
      <c r="R3123" t="s">
        <v>3570</v>
      </c>
      <c r="S3123">
        <v>339</v>
      </c>
      <c r="T3123">
        <v>112</v>
      </c>
    </row>
    <row r="3124" spans="1:21" x14ac:dyDescent="0.3">
      <c r="A3124">
        <v>3123</v>
      </c>
      <c r="B3124" t="s">
        <v>20</v>
      </c>
      <c r="C3124" t="s">
        <v>31</v>
      </c>
      <c r="D3124" t="s">
        <v>22</v>
      </c>
      <c r="E3124" t="s">
        <v>23</v>
      </c>
      <c r="F3124" t="s">
        <v>5</v>
      </c>
      <c r="H3124" t="s">
        <v>24</v>
      </c>
      <c r="I3124">
        <v>1466082</v>
      </c>
      <c r="J3124">
        <v>1466951</v>
      </c>
      <c r="K3124" t="s">
        <v>42</v>
      </c>
      <c r="R3124" t="s">
        <v>3572</v>
      </c>
      <c r="S3124">
        <v>870</v>
      </c>
    </row>
    <row r="3125" spans="1:21" x14ac:dyDescent="0.3">
      <c r="A3125">
        <v>3124</v>
      </c>
      <c r="B3125" t="s">
        <v>28</v>
      </c>
      <c r="C3125" t="s">
        <v>33</v>
      </c>
      <c r="D3125" t="s">
        <v>22</v>
      </c>
      <c r="E3125" t="s">
        <v>23</v>
      </c>
      <c r="F3125" t="s">
        <v>5</v>
      </c>
      <c r="H3125" t="s">
        <v>24</v>
      </c>
      <c r="I3125">
        <v>1466082</v>
      </c>
      <c r="J3125">
        <v>1466951</v>
      </c>
      <c r="K3125" t="s">
        <v>42</v>
      </c>
      <c r="L3125" t="s">
        <v>3573</v>
      </c>
      <c r="O3125" t="s">
        <v>3574</v>
      </c>
      <c r="R3125" t="s">
        <v>3572</v>
      </c>
      <c r="S3125">
        <v>870</v>
      </c>
      <c r="T3125">
        <v>289</v>
      </c>
    </row>
    <row r="3126" spans="1:21" x14ac:dyDescent="0.3">
      <c r="A3126">
        <v>3125</v>
      </c>
      <c r="B3126" t="s">
        <v>20</v>
      </c>
      <c r="C3126" t="s">
        <v>31</v>
      </c>
      <c r="D3126" t="s">
        <v>22</v>
      </c>
      <c r="E3126" t="s">
        <v>23</v>
      </c>
      <c r="F3126" t="s">
        <v>5</v>
      </c>
      <c r="H3126" t="s">
        <v>24</v>
      </c>
      <c r="I3126">
        <v>1466955</v>
      </c>
      <c r="J3126">
        <v>1468205</v>
      </c>
      <c r="K3126" t="s">
        <v>42</v>
      </c>
      <c r="R3126" t="s">
        <v>3575</v>
      </c>
      <c r="S3126">
        <v>1251</v>
      </c>
    </row>
    <row r="3127" spans="1:21" x14ac:dyDescent="0.3">
      <c r="A3127">
        <v>3126</v>
      </c>
      <c r="B3127" t="s">
        <v>28</v>
      </c>
      <c r="C3127" t="s">
        <v>33</v>
      </c>
      <c r="D3127" t="s">
        <v>22</v>
      </c>
      <c r="E3127" t="s">
        <v>23</v>
      </c>
      <c r="F3127" t="s">
        <v>5</v>
      </c>
      <c r="H3127" t="s">
        <v>24</v>
      </c>
      <c r="I3127">
        <v>1466955</v>
      </c>
      <c r="J3127">
        <v>1468205</v>
      </c>
      <c r="K3127" t="s">
        <v>42</v>
      </c>
      <c r="L3127" t="s">
        <v>3576</v>
      </c>
      <c r="O3127" t="s">
        <v>3577</v>
      </c>
      <c r="R3127" t="s">
        <v>3575</v>
      </c>
      <c r="S3127">
        <v>1251</v>
      </c>
      <c r="T3127">
        <v>416</v>
      </c>
    </row>
    <row r="3128" spans="1:21" x14ac:dyDescent="0.3">
      <c r="A3128">
        <v>3127</v>
      </c>
      <c r="B3128" t="s">
        <v>20</v>
      </c>
      <c r="C3128" t="s">
        <v>31</v>
      </c>
      <c r="D3128" t="s">
        <v>22</v>
      </c>
      <c r="E3128" t="s">
        <v>23</v>
      </c>
      <c r="F3128" t="s">
        <v>5</v>
      </c>
      <c r="H3128" t="s">
        <v>24</v>
      </c>
      <c r="I3128">
        <v>1468554</v>
      </c>
      <c r="J3128">
        <v>1469129</v>
      </c>
      <c r="K3128" t="s">
        <v>25</v>
      </c>
      <c r="R3128" t="s">
        <v>3578</v>
      </c>
      <c r="S3128">
        <v>576</v>
      </c>
    </row>
    <row r="3129" spans="1:21" x14ac:dyDescent="0.3">
      <c r="A3129">
        <v>3128</v>
      </c>
      <c r="B3129" t="s">
        <v>28</v>
      </c>
      <c r="C3129" t="s">
        <v>33</v>
      </c>
      <c r="D3129" t="s">
        <v>22</v>
      </c>
      <c r="E3129" t="s">
        <v>23</v>
      </c>
      <c r="F3129" t="s">
        <v>5</v>
      </c>
      <c r="H3129" t="s">
        <v>24</v>
      </c>
      <c r="I3129">
        <v>1468554</v>
      </c>
      <c r="J3129">
        <v>1469129</v>
      </c>
      <c r="K3129" t="s">
        <v>25</v>
      </c>
      <c r="L3129" t="s">
        <v>3579</v>
      </c>
      <c r="O3129" t="s">
        <v>38</v>
      </c>
      <c r="R3129" t="s">
        <v>3578</v>
      </c>
      <c r="S3129">
        <v>576</v>
      </c>
      <c r="T3129">
        <v>191</v>
      </c>
    </row>
    <row r="3130" spans="1:21" x14ac:dyDescent="0.3">
      <c r="A3130">
        <v>3129</v>
      </c>
      <c r="B3130" t="s">
        <v>20</v>
      </c>
      <c r="C3130" t="s">
        <v>31</v>
      </c>
      <c r="D3130" t="s">
        <v>22</v>
      </c>
      <c r="E3130" t="s">
        <v>23</v>
      </c>
      <c r="F3130" t="s">
        <v>5</v>
      </c>
      <c r="H3130" t="s">
        <v>24</v>
      </c>
      <c r="I3130">
        <v>1469245</v>
      </c>
      <c r="J3130">
        <v>1469745</v>
      </c>
      <c r="K3130" t="s">
        <v>25</v>
      </c>
      <c r="R3130" t="s">
        <v>3580</v>
      </c>
      <c r="S3130">
        <v>501</v>
      </c>
    </row>
    <row r="3131" spans="1:21" x14ac:dyDescent="0.3">
      <c r="A3131">
        <v>3130</v>
      </c>
      <c r="B3131" t="s">
        <v>28</v>
      </c>
      <c r="C3131" t="s">
        <v>33</v>
      </c>
      <c r="D3131" t="s">
        <v>22</v>
      </c>
      <c r="E3131" t="s">
        <v>23</v>
      </c>
      <c r="F3131" t="s">
        <v>5</v>
      </c>
      <c r="H3131" t="s">
        <v>24</v>
      </c>
      <c r="I3131">
        <v>1469245</v>
      </c>
      <c r="J3131">
        <v>1469745</v>
      </c>
      <c r="K3131" t="s">
        <v>25</v>
      </c>
      <c r="L3131" t="s">
        <v>3581</v>
      </c>
      <c r="O3131" t="s">
        <v>38</v>
      </c>
      <c r="R3131" t="s">
        <v>3580</v>
      </c>
      <c r="S3131">
        <v>501</v>
      </c>
      <c r="T3131">
        <v>166</v>
      </c>
    </row>
    <row r="3132" spans="1:21" x14ac:dyDescent="0.3">
      <c r="A3132">
        <v>3131</v>
      </c>
      <c r="B3132" t="s">
        <v>20</v>
      </c>
      <c r="C3132" t="s">
        <v>31</v>
      </c>
      <c r="D3132" t="s">
        <v>22</v>
      </c>
      <c r="E3132" t="s">
        <v>23</v>
      </c>
      <c r="F3132" t="s">
        <v>5</v>
      </c>
      <c r="H3132" t="s">
        <v>24</v>
      </c>
      <c r="I3132">
        <v>1469949</v>
      </c>
      <c r="J3132">
        <v>1470506</v>
      </c>
      <c r="K3132" t="s">
        <v>25</v>
      </c>
      <c r="R3132" t="s">
        <v>3582</v>
      </c>
      <c r="S3132">
        <v>558</v>
      </c>
    </row>
    <row r="3133" spans="1:21" x14ac:dyDescent="0.3">
      <c r="A3133">
        <v>3132</v>
      </c>
      <c r="B3133" t="s">
        <v>28</v>
      </c>
      <c r="C3133" t="s">
        <v>33</v>
      </c>
      <c r="D3133" t="s">
        <v>22</v>
      </c>
      <c r="E3133" t="s">
        <v>23</v>
      </c>
      <c r="F3133" t="s">
        <v>5</v>
      </c>
      <c r="H3133" t="s">
        <v>24</v>
      </c>
      <c r="I3133">
        <v>1469949</v>
      </c>
      <c r="J3133">
        <v>1470506</v>
      </c>
      <c r="K3133" t="s">
        <v>25</v>
      </c>
      <c r="L3133" t="s">
        <v>3583</v>
      </c>
      <c r="O3133" t="s">
        <v>3584</v>
      </c>
      <c r="R3133" t="s">
        <v>3582</v>
      </c>
      <c r="S3133">
        <v>558</v>
      </c>
      <c r="T3133">
        <v>185</v>
      </c>
    </row>
    <row r="3134" spans="1:21" x14ac:dyDescent="0.3">
      <c r="A3134">
        <v>3133</v>
      </c>
      <c r="B3134" t="s">
        <v>20</v>
      </c>
      <c r="C3134" t="s">
        <v>21</v>
      </c>
      <c r="D3134" t="s">
        <v>22</v>
      </c>
      <c r="E3134" t="s">
        <v>23</v>
      </c>
      <c r="F3134" t="s">
        <v>5</v>
      </c>
      <c r="H3134" t="s">
        <v>24</v>
      </c>
      <c r="I3134">
        <v>1470768</v>
      </c>
      <c r="J3134">
        <v>1470872</v>
      </c>
      <c r="K3134" t="s">
        <v>25</v>
      </c>
      <c r="R3134" t="s">
        <v>3585</v>
      </c>
      <c r="S3134">
        <v>105</v>
      </c>
      <c r="U3134" t="s">
        <v>27</v>
      </c>
    </row>
    <row r="3135" spans="1:21" x14ac:dyDescent="0.3">
      <c r="A3135">
        <v>3134</v>
      </c>
      <c r="B3135" t="s">
        <v>28</v>
      </c>
      <c r="C3135" t="s">
        <v>29</v>
      </c>
      <c r="D3135" t="s">
        <v>22</v>
      </c>
      <c r="E3135" t="s">
        <v>23</v>
      </c>
      <c r="F3135" t="s">
        <v>5</v>
      </c>
      <c r="H3135" t="s">
        <v>24</v>
      </c>
      <c r="I3135">
        <v>1470768</v>
      </c>
      <c r="J3135">
        <v>1470872</v>
      </c>
      <c r="K3135" t="s">
        <v>25</v>
      </c>
      <c r="O3135" t="s">
        <v>41</v>
      </c>
      <c r="R3135" t="s">
        <v>3585</v>
      </c>
      <c r="S3135">
        <v>105</v>
      </c>
      <c r="U3135" t="s">
        <v>27</v>
      </c>
    </row>
    <row r="3136" spans="1:21" x14ac:dyDescent="0.3">
      <c r="A3136">
        <v>3135</v>
      </c>
      <c r="B3136" t="s">
        <v>20</v>
      </c>
      <c r="C3136" t="s">
        <v>21</v>
      </c>
      <c r="D3136" t="s">
        <v>22</v>
      </c>
      <c r="E3136" t="s">
        <v>23</v>
      </c>
      <c r="F3136" t="s">
        <v>5</v>
      </c>
      <c r="H3136" t="s">
        <v>24</v>
      </c>
      <c r="I3136">
        <v>1471343</v>
      </c>
      <c r="J3136">
        <v>1471722</v>
      </c>
      <c r="K3136" t="s">
        <v>25</v>
      </c>
      <c r="R3136" t="s">
        <v>3586</v>
      </c>
      <c r="S3136">
        <v>380</v>
      </c>
      <c r="U3136" t="s">
        <v>27</v>
      </c>
    </row>
    <row r="3137" spans="1:21" x14ac:dyDescent="0.3">
      <c r="A3137">
        <v>3136</v>
      </c>
      <c r="B3137" t="s">
        <v>28</v>
      </c>
      <c r="C3137" t="s">
        <v>29</v>
      </c>
      <c r="D3137" t="s">
        <v>22</v>
      </c>
      <c r="E3137" t="s">
        <v>23</v>
      </c>
      <c r="F3137" t="s">
        <v>5</v>
      </c>
      <c r="H3137" t="s">
        <v>24</v>
      </c>
      <c r="I3137">
        <v>1471343</v>
      </c>
      <c r="J3137">
        <v>1471722</v>
      </c>
      <c r="K3137" t="s">
        <v>25</v>
      </c>
      <c r="O3137" t="s">
        <v>41</v>
      </c>
      <c r="R3137" t="s">
        <v>3586</v>
      </c>
      <c r="S3137">
        <v>380</v>
      </c>
      <c r="U3137" t="s">
        <v>27</v>
      </c>
    </row>
    <row r="3138" spans="1:21" x14ac:dyDescent="0.3">
      <c r="A3138">
        <v>3137</v>
      </c>
      <c r="B3138" t="s">
        <v>20</v>
      </c>
      <c r="C3138" t="s">
        <v>31</v>
      </c>
      <c r="D3138" t="s">
        <v>22</v>
      </c>
      <c r="E3138" t="s">
        <v>23</v>
      </c>
      <c r="F3138" t="s">
        <v>5</v>
      </c>
      <c r="H3138" t="s">
        <v>24</v>
      </c>
      <c r="I3138">
        <v>1471997</v>
      </c>
      <c r="J3138">
        <v>1472212</v>
      </c>
      <c r="K3138" t="s">
        <v>42</v>
      </c>
      <c r="R3138" t="s">
        <v>3587</v>
      </c>
      <c r="S3138">
        <v>216</v>
      </c>
    </row>
    <row r="3139" spans="1:21" x14ac:dyDescent="0.3">
      <c r="A3139">
        <v>3138</v>
      </c>
      <c r="B3139" t="s">
        <v>28</v>
      </c>
      <c r="C3139" t="s">
        <v>33</v>
      </c>
      <c r="D3139" t="s">
        <v>22</v>
      </c>
      <c r="E3139" t="s">
        <v>23</v>
      </c>
      <c r="F3139" t="s">
        <v>5</v>
      </c>
      <c r="H3139" t="s">
        <v>24</v>
      </c>
      <c r="I3139">
        <v>1471997</v>
      </c>
      <c r="J3139">
        <v>1472212</v>
      </c>
      <c r="K3139" t="s">
        <v>42</v>
      </c>
      <c r="L3139" t="s">
        <v>3588</v>
      </c>
      <c r="O3139" t="s">
        <v>41</v>
      </c>
      <c r="R3139" t="s">
        <v>3587</v>
      </c>
      <c r="S3139">
        <v>216</v>
      </c>
      <c r="T3139">
        <v>71</v>
      </c>
    </row>
    <row r="3140" spans="1:21" x14ac:dyDescent="0.3">
      <c r="A3140">
        <v>3139</v>
      </c>
      <c r="B3140" t="s">
        <v>20</v>
      </c>
      <c r="C3140" t="s">
        <v>31</v>
      </c>
      <c r="D3140" t="s">
        <v>22</v>
      </c>
      <c r="E3140" t="s">
        <v>23</v>
      </c>
      <c r="F3140" t="s">
        <v>5</v>
      </c>
      <c r="H3140" t="s">
        <v>24</v>
      </c>
      <c r="I3140">
        <v>1472309</v>
      </c>
      <c r="J3140">
        <v>1472593</v>
      </c>
      <c r="K3140" t="s">
        <v>42</v>
      </c>
      <c r="R3140" t="s">
        <v>3589</v>
      </c>
      <c r="S3140">
        <v>285</v>
      </c>
    </row>
    <row r="3141" spans="1:21" x14ac:dyDescent="0.3">
      <c r="A3141">
        <v>3140</v>
      </c>
      <c r="B3141" t="s">
        <v>28</v>
      </c>
      <c r="C3141" t="s">
        <v>33</v>
      </c>
      <c r="D3141" t="s">
        <v>22</v>
      </c>
      <c r="E3141" t="s">
        <v>23</v>
      </c>
      <c r="F3141" t="s">
        <v>5</v>
      </c>
      <c r="H3141" t="s">
        <v>24</v>
      </c>
      <c r="I3141">
        <v>1472309</v>
      </c>
      <c r="J3141">
        <v>1472593</v>
      </c>
      <c r="K3141" t="s">
        <v>42</v>
      </c>
      <c r="L3141" t="s">
        <v>3590</v>
      </c>
      <c r="O3141" t="s">
        <v>38</v>
      </c>
      <c r="R3141" t="s">
        <v>3589</v>
      </c>
      <c r="S3141">
        <v>285</v>
      </c>
      <c r="T3141">
        <v>94</v>
      </c>
    </row>
    <row r="3142" spans="1:21" x14ac:dyDescent="0.3">
      <c r="A3142">
        <v>3141</v>
      </c>
      <c r="B3142" t="s">
        <v>20</v>
      </c>
      <c r="C3142" t="s">
        <v>31</v>
      </c>
      <c r="D3142" t="s">
        <v>22</v>
      </c>
      <c r="E3142" t="s">
        <v>23</v>
      </c>
      <c r="F3142" t="s">
        <v>5</v>
      </c>
      <c r="H3142" t="s">
        <v>24</v>
      </c>
      <c r="I3142">
        <v>1473098</v>
      </c>
      <c r="J3142">
        <v>1473319</v>
      </c>
      <c r="K3142" t="s">
        <v>25</v>
      </c>
      <c r="R3142" t="s">
        <v>3591</v>
      </c>
      <c r="S3142">
        <v>222</v>
      </c>
    </row>
    <row r="3143" spans="1:21" x14ac:dyDescent="0.3">
      <c r="A3143">
        <v>3142</v>
      </c>
      <c r="B3143" t="s">
        <v>28</v>
      </c>
      <c r="C3143" t="s">
        <v>33</v>
      </c>
      <c r="D3143" t="s">
        <v>22</v>
      </c>
      <c r="E3143" t="s">
        <v>23</v>
      </c>
      <c r="F3143" t="s">
        <v>5</v>
      </c>
      <c r="H3143" t="s">
        <v>24</v>
      </c>
      <c r="I3143">
        <v>1473098</v>
      </c>
      <c r="J3143">
        <v>1473319</v>
      </c>
      <c r="K3143" t="s">
        <v>25</v>
      </c>
      <c r="L3143" t="s">
        <v>3592</v>
      </c>
      <c r="O3143" t="s">
        <v>38</v>
      </c>
      <c r="R3143" t="s">
        <v>3591</v>
      </c>
      <c r="S3143">
        <v>222</v>
      </c>
      <c r="T3143">
        <v>73</v>
      </c>
    </row>
    <row r="3144" spans="1:21" x14ac:dyDescent="0.3">
      <c r="A3144">
        <v>3143</v>
      </c>
      <c r="B3144" t="s">
        <v>20</v>
      </c>
      <c r="C3144" t="s">
        <v>31</v>
      </c>
      <c r="D3144" t="s">
        <v>22</v>
      </c>
      <c r="E3144" t="s">
        <v>23</v>
      </c>
      <c r="F3144" t="s">
        <v>5</v>
      </c>
      <c r="H3144" t="s">
        <v>24</v>
      </c>
      <c r="I3144">
        <v>1474034</v>
      </c>
      <c r="J3144">
        <v>1474192</v>
      </c>
      <c r="K3144" t="s">
        <v>25</v>
      </c>
      <c r="R3144" t="s">
        <v>3593</v>
      </c>
      <c r="S3144">
        <v>159</v>
      </c>
    </row>
    <row r="3145" spans="1:21" x14ac:dyDescent="0.3">
      <c r="A3145">
        <v>3144</v>
      </c>
      <c r="B3145" t="s">
        <v>28</v>
      </c>
      <c r="C3145" t="s">
        <v>33</v>
      </c>
      <c r="D3145" t="s">
        <v>22</v>
      </c>
      <c r="E3145" t="s">
        <v>23</v>
      </c>
      <c r="F3145" t="s">
        <v>5</v>
      </c>
      <c r="H3145" t="s">
        <v>24</v>
      </c>
      <c r="I3145">
        <v>1474034</v>
      </c>
      <c r="J3145">
        <v>1474192</v>
      </c>
      <c r="K3145" t="s">
        <v>25</v>
      </c>
      <c r="L3145" t="s">
        <v>3594</v>
      </c>
      <c r="O3145" t="s">
        <v>41</v>
      </c>
      <c r="R3145" t="s">
        <v>3593</v>
      </c>
      <c r="S3145">
        <v>159</v>
      </c>
      <c r="T3145">
        <v>52</v>
      </c>
    </row>
    <row r="3146" spans="1:21" x14ac:dyDescent="0.3">
      <c r="A3146">
        <v>3145</v>
      </c>
      <c r="B3146" t="s">
        <v>20</v>
      </c>
      <c r="C3146" t="s">
        <v>136</v>
      </c>
      <c r="D3146" t="s">
        <v>22</v>
      </c>
      <c r="E3146" t="s">
        <v>23</v>
      </c>
      <c r="F3146" t="s">
        <v>5</v>
      </c>
      <c r="H3146" t="s">
        <v>24</v>
      </c>
      <c r="I3146">
        <v>1474726</v>
      </c>
      <c r="J3146">
        <v>1474815</v>
      </c>
      <c r="K3146" t="s">
        <v>42</v>
      </c>
      <c r="R3146" t="s">
        <v>3595</v>
      </c>
      <c r="S3146">
        <v>90</v>
      </c>
    </row>
    <row r="3147" spans="1:21" x14ac:dyDescent="0.3">
      <c r="A3147">
        <v>3146</v>
      </c>
      <c r="B3147" t="s">
        <v>136</v>
      </c>
      <c r="D3147" t="s">
        <v>22</v>
      </c>
      <c r="E3147" t="s">
        <v>23</v>
      </c>
      <c r="F3147" t="s">
        <v>5</v>
      </c>
      <c r="H3147" t="s">
        <v>24</v>
      </c>
      <c r="I3147">
        <v>1474726</v>
      </c>
      <c r="J3147">
        <v>1474815</v>
      </c>
      <c r="K3147" t="s">
        <v>42</v>
      </c>
      <c r="O3147" t="s">
        <v>3596</v>
      </c>
      <c r="R3147" t="s">
        <v>3595</v>
      </c>
      <c r="S3147">
        <v>90</v>
      </c>
      <c r="U3147" t="s">
        <v>3597</v>
      </c>
    </row>
    <row r="3148" spans="1:21" x14ac:dyDescent="0.3">
      <c r="A3148">
        <v>3147</v>
      </c>
      <c r="B3148" t="s">
        <v>20</v>
      </c>
      <c r="C3148" t="s">
        <v>31</v>
      </c>
      <c r="D3148" t="s">
        <v>22</v>
      </c>
      <c r="E3148" t="s">
        <v>23</v>
      </c>
      <c r="F3148" t="s">
        <v>5</v>
      </c>
      <c r="H3148" t="s">
        <v>24</v>
      </c>
      <c r="I3148">
        <v>1474975</v>
      </c>
      <c r="J3148">
        <v>1475541</v>
      </c>
      <c r="K3148" t="s">
        <v>25</v>
      </c>
      <c r="R3148" t="s">
        <v>3598</v>
      </c>
      <c r="S3148">
        <v>567</v>
      </c>
    </row>
    <row r="3149" spans="1:21" x14ac:dyDescent="0.3">
      <c r="A3149">
        <v>3148</v>
      </c>
      <c r="B3149" t="s">
        <v>28</v>
      </c>
      <c r="C3149" t="s">
        <v>33</v>
      </c>
      <c r="D3149" t="s">
        <v>22</v>
      </c>
      <c r="E3149" t="s">
        <v>23</v>
      </c>
      <c r="F3149" t="s">
        <v>5</v>
      </c>
      <c r="H3149" t="s">
        <v>24</v>
      </c>
      <c r="I3149">
        <v>1474975</v>
      </c>
      <c r="J3149">
        <v>1475541</v>
      </c>
      <c r="K3149" t="s">
        <v>25</v>
      </c>
      <c r="L3149" t="s">
        <v>3599</v>
      </c>
      <c r="O3149" t="s">
        <v>3600</v>
      </c>
      <c r="R3149" t="s">
        <v>3598</v>
      </c>
      <c r="S3149">
        <v>567</v>
      </c>
      <c r="T3149">
        <v>188</v>
      </c>
    </row>
    <row r="3150" spans="1:21" x14ac:dyDescent="0.3">
      <c r="A3150">
        <v>3149</v>
      </c>
      <c r="B3150" t="s">
        <v>20</v>
      </c>
      <c r="C3150" t="s">
        <v>31</v>
      </c>
      <c r="D3150" t="s">
        <v>22</v>
      </c>
      <c r="E3150" t="s">
        <v>23</v>
      </c>
      <c r="F3150" t="s">
        <v>5</v>
      </c>
      <c r="H3150" t="s">
        <v>24</v>
      </c>
      <c r="I3150">
        <v>1475581</v>
      </c>
      <c r="J3150">
        <v>1476417</v>
      </c>
      <c r="K3150" t="s">
        <v>25</v>
      </c>
      <c r="R3150" t="s">
        <v>3601</v>
      </c>
      <c r="S3150">
        <v>837</v>
      </c>
    </row>
    <row r="3151" spans="1:21" x14ac:dyDescent="0.3">
      <c r="A3151">
        <v>3150</v>
      </c>
      <c r="B3151" t="s">
        <v>28</v>
      </c>
      <c r="C3151" t="s">
        <v>33</v>
      </c>
      <c r="D3151" t="s">
        <v>22</v>
      </c>
      <c r="E3151" t="s">
        <v>23</v>
      </c>
      <c r="F3151" t="s">
        <v>5</v>
      </c>
      <c r="H3151" t="s">
        <v>24</v>
      </c>
      <c r="I3151">
        <v>1475581</v>
      </c>
      <c r="J3151">
        <v>1476417</v>
      </c>
      <c r="K3151" t="s">
        <v>25</v>
      </c>
      <c r="L3151" t="s">
        <v>3602</v>
      </c>
      <c r="O3151" t="s">
        <v>2009</v>
      </c>
      <c r="R3151" t="s">
        <v>3601</v>
      </c>
      <c r="S3151">
        <v>837</v>
      </c>
      <c r="T3151">
        <v>278</v>
      </c>
    </row>
    <row r="3152" spans="1:21" x14ac:dyDescent="0.3">
      <c r="A3152">
        <v>3151</v>
      </c>
      <c r="B3152" t="s">
        <v>20</v>
      </c>
      <c r="C3152" t="s">
        <v>31</v>
      </c>
      <c r="D3152" t="s">
        <v>22</v>
      </c>
      <c r="E3152" t="s">
        <v>23</v>
      </c>
      <c r="F3152" t="s">
        <v>5</v>
      </c>
      <c r="H3152" t="s">
        <v>24</v>
      </c>
      <c r="I3152">
        <v>1476550</v>
      </c>
      <c r="J3152">
        <v>1479507</v>
      </c>
      <c r="K3152" t="s">
        <v>25</v>
      </c>
      <c r="R3152" t="s">
        <v>3603</v>
      </c>
      <c r="S3152">
        <v>2958</v>
      </c>
    </row>
    <row r="3153" spans="1:20" x14ac:dyDescent="0.3">
      <c r="A3153">
        <v>3152</v>
      </c>
      <c r="B3153" t="s">
        <v>28</v>
      </c>
      <c r="C3153" t="s">
        <v>33</v>
      </c>
      <c r="D3153" t="s">
        <v>22</v>
      </c>
      <c r="E3153" t="s">
        <v>23</v>
      </c>
      <c r="F3153" t="s">
        <v>5</v>
      </c>
      <c r="H3153" t="s">
        <v>24</v>
      </c>
      <c r="I3153">
        <v>1476550</v>
      </c>
      <c r="J3153">
        <v>1479507</v>
      </c>
      <c r="K3153" t="s">
        <v>25</v>
      </c>
      <c r="L3153" t="s">
        <v>3604</v>
      </c>
      <c r="O3153" t="s">
        <v>3261</v>
      </c>
      <c r="R3153" t="s">
        <v>3603</v>
      </c>
      <c r="S3153">
        <v>2958</v>
      </c>
      <c r="T3153">
        <v>985</v>
      </c>
    </row>
    <row r="3154" spans="1:20" x14ac:dyDescent="0.3">
      <c r="A3154">
        <v>3153</v>
      </c>
      <c r="B3154" t="s">
        <v>20</v>
      </c>
      <c r="C3154" t="s">
        <v>31</v>
      </c>
      <c r="D3154" t="s">
        <v>22</v>
      </c>
      <c r="E3154" t="s">
        <v>23</v>
      </c>
      <c r="F3154" t="s">
        <v>5</v>
      </c>
      <c r="H3154" t="s">
        <v>24</v>
      </c>
      <c r="I3154">
        <v>1479526</v>
      </c>
      <c r="J3154">
        <v>1479729</v>
      </c>
      <c r="K3154" t="s">
        <v>42</v>
      </c>
      <c r="R3154" t="s">
        <v>3605</v>
      </c>
      <c r="S3154">
        <v>204</v>
      </c>
    </row>
    <row r="3155" spans="1:20" x14ac:dyDescent="0.3">
      <c r="A3155">
        <v>3154</v>
      </c>
      <c r="B3155" t="s">
        <v>28</v>
      </c>
      <c r="C3155" t="s">
        <v>33</v>
      </c>
      <c r="D3155" t="s">
        <v>22</v>
      </c>
      <c r="E3155" t="s">
        <v>23</v>
      </c>
      <c r="F3155" t="s">
        <v>5</v>
      </c>
      <c r="H3155" t="s">
        <v>24</v>
      </c>
      <c r="I3155">
        <v>1479526</v>
      </c>
      <c r="J3155">
        <v>1479729</v>
      </c>
      <c r="K3155" t="s">
        <v>42</v>
      </c>
      <c r="L3155" t="s">
        <v>3606</v>
      </c>
      <c r="O3155" t="s">
        <v>3607</v>
      </c>
      <c r="R3155" t="s">
        <v>3605</v>
      </c>
      <c r="S3155">
        <v>204</v>
      </c>
      <c r="T3155">
        <v>67</v>
      </c>
    </row>
    <row r="3156" spans="1:20" x14ac:dyDescent="0.3">
      <c r="A3156">
        <v>3155</v>
      </c>
      <c r="B3156" t="s">
        <v>20</v>
      </c>
      <c r="C3156" t="s">
        <v>31</v>
      </c>
      <c r="D3156" t="s">
        <v>22</v>
      </c>
      <c r="E3156" t="s">
        <v>23</v>
      </c>
      <c r="F3156" t="s">
        <v>5</v>
      </c>
      <c r="H3156" t="s">
        <v>24</v>
      </c>
      <c r="I3156">
        <v>1479873</v>
      </c>
      <c r="J3156">
        <v>1480541</v>
      </c>
      <c r="K3156" t="s">
        <v>42</v>
      </c>
      <c r="R3156" t="s">
        <v>3608</v>
      </c>
      <c r="S3156">
        <v>669</v>
      </c>
    </row>
    <row r="3157" spans="1:20" x14ac:dyDescent="0.3">
      <c r="A3157">
        <v>3156</v>
      </c>
      <c r="B3157" t="s">
        <v>28</v>
      </c>
      <c r="C3157" t="s">
        <v>33</v>
      </c>
      <c r="D3157" t="s">
        <v>22</v>
      </c>
      <c r="E3157" t="s">
        <v>23</v>
      </c>
      <c r="F3157" t="s">
        <v>5</v>
      </c>
      <c r="H3157" t="s">
        <v>24</v>
      </c>
      <c r="I3157">
        <v>1479873</v>
      </c>
      <c r="J3157">
        <v>1480541</v>
      </c>
      <c r="K3157" t="s">
        <v>42</v>
      </c>
      <c r="L3157" t="s">
        <v>3609</v>
      </c>
      <c r="O3157" t="s">
        <v>3610</v>
      </c>
      <c r="R3157" t="s">
        <v>3608</v>
      </c>
      <c r="S3157">
        <v>669</v>
      </c>
      <c r="T3157">
        <v>222</v>
      </c>
    </row>
    <row r="3158" spans="1:20" x14ac:dyDescent="0.3">
      <c r="A3158">
        <v>3157</v>
      </c>
      <c r="B3158" t="s">
        <v>20</v>
      </c>
      <c r="C3158" t="s">
        <v>31</v>
      </c>
      <c r="D3158" t="s">
        <v>22</v>
      </c>
      <c r="E3158" t="s">
        <v>23</v>
      </c>
      <c r="F3158" t="s">
        <v>5</v>
      </c>
      <c r="H3158" t="s">
        <v>24</v>
      </c>
      <c r="I3158">
        <v>1480753</v>
      </c>
      <c r="J3158">
        <v>1481046</v>
      </c>
      <c r="K3158" t="s">
        <v>25</v>
      </c>
      <c r="R3158" t="s">
        <v>3611</v>
      </c>
      <c r="S3158">
        <v>294</v>
      </c>
    </row>
    <row r="3159" spans="1:20" x14ac:dyDescent="0.3">
      <c r="A3159">
        <v>3158</v>
      </c>
      <c r="B3159" t="s">
        <v>28</v>
      </c>
      <c r="C3159" t="s">
        <v>33</v>
      </c>
      <c r="D3159" t="s">
        <v>22</v>
      </c>
      <c r="E3159" t="s">
        <v>23</v>
      </c>
      <c r="F3159" t="s">
        <v>5</v>
      </c>
      <c r="H3159" t="s">
        <v>24</v>
      </c>
      <c r="I3159">
        <v>1480753</v>
      </c>
      <c r="J3159">
        <v>1481046</v>
      </c>
      <c r="K3159" t="s">
        <v>25</v>
      </c>
      <c r="L3159" t="s">
        <v>3612</v>
      </c>
      <c r="O3159" t="s">
        <v>3613</v>
      </c>
      <c r="R3159" t="s">
        <v>3611</v>
      </c>
      <c r="S3159">
        <v>294</v>
      </c>
      <c r="T3159">
        <v>97</v>
      </c>
    </row>
    <row r="3160" spans="1:20" x14ac:dyDescent="0.3">
      <c r="A3160">
        <v>3159</v>
      </c>
      <c r="B3160" t="s">
        <v>20</v>
      </c>
      <c r="C3160" t="s">
        <v>31</v>
      </c>
      <c r="D3160" t="s">
        <v>22</v>
      </c>
      <c r="E3160" t="s">
        <v>23</v>
      </c>
      <c r="F3160" t="s">
        <v>5</v>
      </c>
      <c r="H3160" t="s">
        <v>24</v>
      </c>
      <c r="I3160">
        <v>1481101</v>
      </c>
      <c r="J3160">
        <v>1482732</v>
      </c>
      <c r="K3160" t="s">
        <v>25</v>
      </c>
      <c r="R3160" t="s">
        <v>3614</v>
      </c>
      <c r="S3160">
        <v>1632</v>
      </c>
    </row>
    <row r="3161" spans="1:20" x14ac:dyDescent="0.3">
      <c r="A3161">
        <v>3160</v>
      </c>
      <c r="B3161" t="s">
        <v>28</v>
      </c>
      <c r="C3161" t="s">
        <v>33</v>
      </c>
      <c r="D3161" t="s">
        <v>22</v>
      </c>
      <c r="E3161" t="s">
        <v>23</v>
      </c>
      <c r="F3161" t="s">
        <v>5</v>
      </c>
      <c r="H3161" t="s">
        <v>24</v>
      </c>
      <c r="I3161">
        <v>1481101</v>
      </c>
      <c r="J3161">
        <v>1482732</v>
      </c>
      <c r="K3161" t="s">
        <v>25</v>
      </c>
      <c r="L3161" t="s">
        <v>3615</v>
      </c>
      <c r="O3161" t="s">
        <v>3616</v>
      </c>
      <c r="R3161" t="s">
        <v>3614</v>
      </c>
      <c r="S3161">
        <v>1632</v>
      </c>
      <c r="T3161">
        <v>543</v>
      </c>
    </row>
    <row r="3162" spans="1:20" x14ac:dyDescent="0.3">
      <c r="A3162">
        <v>3161</v>
      </c>
      <c r="B3162" t="s">
        <v>20</v>
      </c>
      <c r="C3162" t="s">
        <v>31</v>
      </c>
      <c r="D3162" t="s">
        <v>22</v>
      </c>
      <c r="E3162" t="s">
        <v>23</v>
      </c>
      <c r="F3162" t="s">
        <v>5</v>
      </c>
      <c r="H3162" t="s">
        <v>24</v>
      </c>
      <c r="I3162">
        <v>1482927</v>
      </c>
      <c r="J3162">
        <v>1485143</v>
      </c>
      <c r="K3162" t="s">
        <v>25</v>
      </c>
      <c r="R3162" t="s">
        <v>3617</v>
      </c>
      <c r="S3162">
        <v>2217</v>
      </c>
    </row>
    <row r="3163" spans="1:20" x14ac:dyDescent="0.3">
      <c r="A3163">
        <v>3162</v>
      </c>
      <c r="B3163" t="s">
        <v>28</v>
      </c>
      <c r="C3163" t="s">
        <v>33</v>
      </c>
      <c r="D3163" t="s">
        <v>22</v>
      </c>
      <c r="E3163" t="s">
        <v>23</v>
      </c>
      <c r="F3163" t="s">
        <v>5</v>
      </c>
      <c r="H3163" t="s">
        <v>24</v>
      </c>
      <c r="I3163">
        <v>1482927</v>
      </c>
      <c r="J3163">
        <v>1485143</v>
      </c>
      <c r="K3163" t="s">
        <v>25</v>
      </c>
      <c r="L3163" t="s">
        <v>3618</v>
      </c>
      <c r="O3163" t="s">
        <v>38</v>
      </c>
      <c r="R3163" t="s">
        <v>3617</v>
      </c>
      <c r="S3163">
        <v>2217</v>
      </c>
      <c r="T3163">
        <v>738</v>
      </c>
    </row>
    <row r="3164" spans="1:20" x14ac:dyDescent="0.3">
      <c r="A3164">
        <v>3163</v>
      </c>
      <c r="B3164" t="s">
        <v>20</v>
      </c>
      <c r="C3164" t="s">
        <v>31</v>
      </c>
      <c r="D3164" t="s">
        <v>22</v>
      </c>
      <c r="E3164" t="s">
        <v>23</v>
      </c>
      <c r="F3164" t="s">
        <v>5</v>
      </c>
      <c r="H3164" t="s">
        <v>24</v>
      </c>
      <c r="I3164">
        <v>1485288</v>
      </c>
      <c r="J3164">
        <v>1485662</v>
      </c>
      <c r="K3164" t="s">
        <v>25</v>
      </c>
      <c r="R3164" t="s">
        <v>3619</v>
      </c>
      <c r="S3164">
        <v>375</v>
      </c>
    </row>
    <row r="3165" spans="1:20" x14ac:dyDescent="0.3">
      <c r="A3165">
        <v>3164</v>
      </c>
      <c r="B3165" t="s">
        <v>28</v>
      </c>
      <c r="C3165" t="s">
        <v>33</v>
      </c>
      <c r="D3165" t="s">
        <v>22</v>
      </c>
      <c r="E3165" t="s">
        <v>23</v>
      </c>
      <c r="F3165" t="s">
        <v>5</v>
      </c>
      <c r="H3165" t="s">
        <v>24</v>
      </c>
      <c r="I3165">
        <v>1485288</v>
      </c>
      <c r="J3165">
        <v>1485662</v>
      </c>
      <c r="K3165" t="s">
        <v>25</v>
      </c>
      <c r="L3165" t="s">
        <v>3620</v>
      </c>
      <c r="O3165" t="s">
        <v>3621</v>
      </c>
      <c r="R3165" t="s">
        <v>3619</v>
      </c>
      <c r="S3165">
        <v>375</v>
      </c>
      <c r="T3165">
        <v>124</v>
      </c>
    </row>
    <row r="3166" spans="1:20" x14ac:dyDescent="0.3">
      <c r="A3166">
        <v>3165</v>
      </c>
      <c r="B3166" t="s">
        <v>20</v>
      </c>
      <c r="C3166" t="s">
        <v>31</v>
      </c>
      <c r="D3166" t="s">
        <v>22</v>
      </c>
      <c r="E3166" t="s">
        <v>23</v>
      </c>
      <c r="F3166" t="s">
        <v>5</v>
      </c>
      <c r="H3166" t="s">
        <v>24</v>
      </c>
      <c r="I3166">
        <v>1485677</v>
      </c>
      <c r="J3166">
        <v>1487257</v>
      </c>
      <c r="K3166" t="s">
        <v>25</v>
      </c>
      <c r="R3166" t="s">
        <v>3622</v>
      </c>
      <c r="S3166">
        <v>1581</v>
      </c>
    </row>
    <row r="3167" spans="1:20" x14ac:dyDescent="0.3">
      <c r="A3167">
        <v>3166</v>
      </c>
      <c r="B3167" t="s">
        <v>28</v>
      </c>
      <c r="C3167" t="s">
        <v>33</v>
      </c>
      <c r="D3167" t="s">
        <v>22</v>
      </c>
      <c r="E3167" t="s">
        <v>23</v>
      </c>
      <c r="F3167" t="s">
        <v>5</v>
      </c>
      <c r="H3167" t="s">
        <v>24</v>
      </c>
      <c r="I3167">
        <v>1485677</v>
      </c>
      <c r="J3167">
        <v>1487257</v>
      </c>
      <c r="K3167" t="s">
        <v>25</v>
      </c>
      <c r="L3167" t="s">
        <v>3623</v>
      </c>
      <c r="O3167" t="s">
        <v>3621</v>
      </c>
      <c r="R3167" t="s">
        <v>3622</v>
      </c>
      <c r="S3167">
        <v>1581</v>
      </c>
      <c r="T3167">
        <v>526</v>
      </c>
    </row>
    <row r="3168" spans="1:20" x14ac:dyDescent="0.3">
      <c r="A3168">
        <v>3167</v>
      </c>
      <c r="B3168" t="s">
        <v>20</v>
      </c>
      <c r="C3168" t="s">
        <v>31</v>
      </c>
      <c r="D3168" t="s">
        <v>22</v>
      </c>
      <c r="E3168" t="s">
        <v>23</v>
      </c>
      <c r="F3168" t="s">
        <v>5</v>
      </c>
      <c r="H3168" t="s">
        <v>24</v>
      </c>
      <c r="I3168">
        <v>1487269</v>
      </c>
      <c r="J3168">
        <v>1488000</v>
      </c>
      <c r="K3168" t="s">
        <v>25</v>
      </c>
      <c r="R3168" t="s">
        <v>3624</v>
      </c>
      <c r="S3168">
        <v>732</v>
      </c>
    </row>
    <row r="3169" spans="1:21" x14ac:dyDescent="0.3">
      <c r="A3169">
        <v>3168</v>
      </c>
      <c r="B3169" t="s">
        <v>28</v>
      </c>
      <c r="C3169" t="s">
        <v>33</v>
      </c>
      <c r="D3169" t="s">
        <v>22</v>
      </c>
      <c r="E3169" t="s">
        <v>23</v>
      </c>
      <c r="F3169" t="s">
        <v>5</v>
      </c>
      <c r="H3169" t="s">
        <v>24</v>
      </c>
      <c r="I3169">
        <v>1487269</v>
      </c>
      <c r="J3169">
        <v>1488000</v>
      </c>
      <c r="K3169" t="s">
        <v>25</v>
      </c>
      <c r="L3169" t="s">
        <v>3625</v>
      </c>
      <c r="O3169" t="s">
        <v>3621</v>
      </c>
      <c r="R3169" t="s">
        <v>3624</v>
      </c>
      <c r="S3169">
        <v>732</v>
      </c>
      <c r="T3169">
        <v>243</v>
      </c>
    </row>
    <row r="3170" spans="1:21" x14ac:dyDescent="0.3">
      <c r="A3170">
        <v>3169</v>
      </c>
      <c r="B3170" t="s">
        <v>20</v>
      </c>
      <c r="C3170" t="s">
        <v>31</v>
      </c>
      <c r="D3170" t="s">
        <v>22</v>
      </c>
      <c r="E3170" t="s">
        <v>23</v>
      </c>
      <c r="F3170" t="s">
        <v>5</v>
      </c>
      <c r="H3170" t="s">
        <v>24</v>
      </c>
      <c r="I3170">
        <v>1488168</v>
      </c>
      <c r="J3170">
        <v>1490309</v>
      </c>
      <c r="K3170" t="s">
        <v>25</v>
      </c>
      <c r="R3170" t="s">
        <v>3626</v>
      </c>
      <c r="S3170">
        <v>2142</v>
      </c>
    </row>
    <row r="3171" spans="1:21" x14ac:dyDescent="0.3">
      <c r="A3171">
        <v>3170</v>
      </c>
      <c r="B3171" t="s">
        <v>28</v>
      </c>
      <c r="C3171" t="s">
        <v>33</v>
      </c>
      <c r="D3171" t="s">
        <v>22</v>
      </c>
      <c r="E3171" t="s">
        <v>23</v>
      </c>
      <c r="F3171" t="s">
        <v>5</v>
      </c>
      <c r="H3171" t="s">
        <v>24</v>
      </c>
      <c r="I3171">
        <v>1488168</v>
      </c>
      <c r="J3171">
        <v>1490309</v>
      </c>
      <c r="K3171" t="s">
        <v>25</v>
      </c>
      <c r="L3171" t="s">
        <v>3627</v>
      </c>
      <c r="O3171" t="s">
        <v>38</v>
      </c>
      <c r="R3171" t="s">
        <v>3626</v>
      </c>
      <c r="S3171">
        <v>2142</v>
      </c>
      <c r="T3171">
        <v>713</v>
      </c>
    </row>
    <row r="3172" spans="1:21" x14ac:dyDescent="0.3">
      <c r="A3172">
        <v>3171</v>
      </c>
      <c r="B3172" t="s">
        <v>20</v>
      </c>
      <c r="C3172" t="s">
        <v>31</v>
      </c>
      <c r="D3172" t="s">
        <v>22</v>
      </c>
      <c r="E3172" t="s">
        <v>23</v>
      </c>
      <c r="F3172" t="s">
        <v>5</v>
      </c>
      <c r="H3172" t="s">
        <v>24</v>
      </c>
      <c r="I3172">
        <v>1490620</v>
      </c>
      <c r="J3172">
        <v>1491987</v>
      </c>
      <c r="K3172" t="s">
        <v>25</v>
      </c>
      <c r="R3172" t="s">
        <v>3628</v>
      </c>
      <c r="S3172">
        <v>1368</v>
      </c>
    </row>
    <row r="3173" spans="1:21" x14ac:dyDescent="0.3">
      <c r="A3173">
        <v>3172</v>
      </c>
      <c r="B3173" t="s">
        <v>28</v>
      </c>
      <c r="C3173" t="s">
        <v>33</v>
      </c>
      <c r="D3173" t="s">
        <v>22</v>
      </c>
      <c r="E3173" t="s">
        <v>23</v>
      </c>
      <c r="F3173" t="s">
        <v>5</v>
      </c>
      <c r="H3173" t="s">
        <v>24</v>
      </c>
      <c r="I3173">
        <v>1490620</v>
      </c>
      <c r="J3173">
        <v>1491987</v>
      </c>
      <c r="K3173" t="s">
        <v>25</v>
      </c>
      <c r="L3173" t="s">
        <v>3629</v>
      </c>
      <c r="O3173" t="s">
        <v>38</v>
      </c>
      <c r="R3173" t="s">
        <v>3628</v>
      </c>
      <c r="S3173">
        <v>1368</v>
      </c>
      <c r="T3173">
        <v>455</v>
      </c>
    </row>
    <row r="3174" spans="1:21" x14ac:dyDescent="0.3">
      <c r="A3174">
        <v>3173</v>
      </c>
      <c r="B3174" t="s">
        <v>20</v>
      </c>
      <c r="C3174" t="s">
        <v>31</v>
      </c>
      <c r="D3174" t="s">
        <v>22</v>
      </c>
      <c r="E3174" t="s">
        <v>23</v>
      </c>
      <c r="F3174" t="s">
        <v>5</v>
      </c>
      <c r="H3174" t="s">
        <v>24</v>
      </c>
      <c r="I3174">
        <v>1492048</v>
      </c>
      <c r="J3174">
        <v>1494024</v>
      </c>
      <c r="K3174" t="s">
        <v>25</v>
      </c>
      <c r="R3174" t="s">
        <v>3630</v>
      </c>
      <c r="S3174">
        <v>1977</v>
      </c>
    </row>
    <row r="3175" spans="1:21" x14ac:dyDescent="0.3">
      <c r="A3175">
        <v>3174</v>
      </c>
      <c r="B3175" t="s">
        <v>28</v>
      </c>
      <c r="C3175" t="s">
        <v>33</v>
      </c>
      <c r="D3175" t="s">
        <v>22</v>
      </c>
      <c r="E3175" t="s">
        <v>23</v>
      </c>
      <c r="F3175" t="s">
        <v>5</v>
      </c>
      <c r="H3175" t="s">
        <v>24</v>
      </c>
      <c r="I3175">
        <v>1492048</v>
      </c>
      <c r="J3175">
        <v>1494024</v>
      </c>
      <c r="K3175" t="s">
        <v>25</v>
      </c>
      <c r="L3175" t="s">
        <v>3631</v>
      </c>
      <c r="O3175" t="s">
        <v>38</v>
      </c>
      <c r="R3175" t="s">
        <v>3630</v>
      </c>
      <c r="S3175">
        <v>1977</v>
      </c>
      <c r="T3175">
        <v>658</v>
      </c>
    </row>
    <row r="3176" spans="1:21" x14ac:dyDescent="0.3">
      <c r="A3176">
        <v>3175</v>
      </c>
      <c r="B3176" t="s">
        <v>20</v>
      </c>
      <c r="C3176" t="s">
        <v>31</v>
      </c>
      <c r="D3176" t="s">
        <v>22</v>
      </c>
      <c r="E3176" t="s">
        <v>23</v>
      </c>
      <c r="F3176" t="s">
        <v>5</v>
      </c>
      <c r="H3176" t="s">
        <v>24</v>
      </c>
      <c r="I3176">
        <v>1494532</v>
      </c>
      <c r="J3176">
        <v>1494891</v>
      </c>
      <c r="K3176" t="s">
        <v>25</v>
      </c>
      <c r="R3176" t="s">
        <v>3632</v>
      </c>
      <c r="S3176">
        <v>360</v>
      </c>
    </row>
    <row r="3177" spans="1:21" x14ac:dyDescent="0.3">
      <c r="A3177">
        <v>3176</v>
      </c>
      <c r="B3177" t="s">
        <v>28</v>
      </c>
      <c r="C3177" t="s">
        <v>33</v>
      </c>
      <c r="D3177" t="s">
        <v>22</v>
      </c>
      <c r="E3177" t="s">
        <v>23</v>
      </c>
      <c r="F3177" t="s">
        <v>5</v>
      </c>
      <c r="H3177" t="s">
        <v>24</v>
      </c>
      <c r="I3177">
        <v>1494532</v>
      </c>
      <c r="J3177">
        <v>1494891</v>
      </c>
      <c r="K3177" t="s">
        <v>25</v>
      </c>
      <c r="L3177" t="s">
        <v>3633</v>
      </c>
      <c r="O3177" t="s">
        <v>41</v>
      </c>
      <c r="R3177" t="s">
        <v>3632</v>
      </c>
      <c r="S3177">
        <v>360</v>
      </c>
      <c r="T3177">
        <v>119</v>
      </c>
    </row>
    <row r="3178" spans="1:21" x14ac:dyDescent="0.3">
      <c r="A3178">
        <v>3177</v>
      </c>
      <c r="B3178" t="s">
        <v>20</v>
      </c>
      <c r="C3178" t="s">
        <v>21</v>
      </c>
      <c r="D3178" t="s">
        <v>22</v>
      </c>
      <c r="E3178" t="s">
        <v>23</v>
      </c>
      <c r="F3178" t="s">
        <v>5</v>
      </c>
      <c r="H3178" t="s">
        <v>24</v>
      </c>
      <c r="I3178">
        <v>1494888</v>
      </c>
      <c r="J3178">
        <v>1495103</v>
      </c>
      <c r="K3178" t="s">
        <v>25</v>
      </c>
      <c r="R3178" t="s">
        <v>3634</v>
      </c>
      <c r="S3178">
        <v>216</v>
      </c>
      <c r="U3178" t="s">
        <v>27</v>
      </c>
    </row>
    <row r="3179" spans="1:21" x14ac:dyDescent="0.3">
      <c r="A3179">
        <v>3178</v>
      </c>
      <c r="B3179" t="s">
        <v>28</v>
      </c>
      <c r="C3179" t="s">
        <v>29</v>
      </c>
      <c r="D3179" t="s">
        <v>22</v>
      </c>
      <c r="E3179" t="s">
        <v>23</v>
      </c>
      <c r="F3179" t="s">
        <v>5</v>
      </c>
      <c r="H3179" t="s">
        <v>24</v>
      </c>
      <c r="I3179">
        <v>1494888</v>
      </c>
      <c r="J3179">
        <v>1495103</v>
      </c>
      <c r="K3179" t="s">
        <v>25</v>
      </c>
      <c r="O3179" t="s">
        <v>1136</v>
      </c>
      <c r="R3179" t="s">
        <v>3634</v>
      </c>
      <c r="S3179">
        <v>216</v>
      </c>
      <c r="U3179" t="s">
        <v>27</v>
      </c>
    </row>
    <row r="3180" spans="1:21" x14ac:dyDescent="0.3">
      <c r="A3180">
        <v>3179</v>
      </c>
      <c r="B3180" t="s">
        <v>20</v>
      </c>
      <c r="C3180" t="s">
        <v>31</v>
      </c>
      <c r="D3180" t="s">
        <v>22</v>
      </c>
      <c r="E3180" t="s">
        <v>23</v>
      </c>
      <c r="F3180" t="s">
        <v>5</v>
      </c>
      <c r="H3180" t="s">
        <v>24</v>
      </c>
      <c r="I3180">
        <v>1495288</v>
      </c>
      <c r="J3180">
        <v>1496673</v>
      </c>
      <c r="K3180" t="s">
        <v>42</v>
      </c>
      <c r="R3180" t="s">
        <v>3635</v>
      </c>
      <c r="S3180">
        <v>1386</v>
      </c>
    </row>
    <row r="3181" spans="1:21" x14ac:dyDescent="0.3">
      <c r="A3181">
        <v>3180</v>
      </c>
      <c r="B3181" t="s">
        <v>28</v>
      </c>
      <c r="C3181" t="s">
        <v>33</v>
      </c>
      <c r="D3181" t="s">
        <v>22</v>
      </c>
      <c r="E3181" t="s">
        <v>23</v>
      </c>
      <c r="F3181" t="s">
        <v>5</v>
      </c>
      <c r="H3181" t="s">
        <v>24</v>
      </c>
      <c r="I3181">
        <v>1495288</v>
      </c>
      <c r="J3181">
        <v>1496673</v>
      </c>
      <c r="K3181" t="s">
        <v>42</v>
      </c>
      <c r="L3181" t="s">
        <v>3636</v>
      </c>
      <c r="O3181" t="s">
        <v>41</v>
      </c>
      <c r="R3181" t="s">
        <v>3635</v>
      </c>
      <c r="S3181">
        <v>1386</v>
      </c>
      <c r="T3181">
        <v>461</v>
      </c>
    </row>
    <row r="3182" spans="1:21" x14ac:dyDescent="0.3">
      <c r="A3182">
        <v>3181</v>
      </c>
      <c r="B3182" t="s">
        <v>20</v>
      </c>
      <c r="C3182" t="s">
        <v>31</v>
      </c>
      <c r="D3182" t="s">
        <v>22</v>
      </c>
      <c r="E3182" t="s">
        <v>23</v>
      </c>
      <c r="F3182" t="s">
        <v>5</v>
      </c>
      <c r="H3182" t="s">
        <v>24</v>
      </c>
      <c r="I3182">
        <v>1497620</v>
      </c>
      <c r="J3182">
        <v>1499332</v>
      </c>
      <c r="K3182" t="s">
        <v>25</v>
      </c>
      <c r="R3182" t="s">
        <v>3637</v>
      </c>
      <c r="S3182">
        <v>1713</v>
      </c>
    </row>
    <row r="3183" spans="1:21" x14ac:dyDescent="0.3">
      <c r="A3183">
        <v>3182</v>
      </c>
      <c r="B3183" t="s">
        <v>28</v>
      </c>
      <c r="C3183" t="s">
        <v>33</v>
      </c>
      <c r="D3183" t="s">
        <v>22</v>
      </c>
      <c r="E3183" t="s">
        <v>23</v>
      </c>
      <c r="F3183" t="s">
        <v>5</v>
      </c>
      <c r="H3183" t="s">
        <v>24</v>
      </c>
      <c r="I3183">
        <v>1497620</v>
      </c>
      <c r="J3183">
        <v>1499332</v>
      </c>
      <c r="K3183" t="s">
        <v>25</v>
      </c>
      <c r="L3183" t="s">
        <v>3638</v>
      </c>
      <c r="O3183" t="s">
        <v>1735</v>
      </c>
      <c r="R3183" t="s">
        <v>3637</v>
      </c>
      <c r="S3183">
        <v>1713</v>
      </c>
      <c r="T3183">
        <v>570</v>
      </c>
    </row>
    <row r="3184" spans="1:21" x14ac:dyDescent="0.3">
      <c r="A3184">
        <v>3183</v>
      </c>
      <c r="B3184" t="s">
        <v>20</v>
      </c>
      <c r="C3184" t="s">
        <v>31</v>
      </c>
      <c r="D3184" t="s">
        <v>22</v>
      </c>
      <c r="E3184" t="s">
        <v>23</v>
      </c>
      <c r="F3184" t="s">
        <v>5</v>
      </c>
      <c r="H3184" t="s">
        <v>24</v>
      </c>
      <c r="I3184">
        <v>1500021</v>
      </c>
      <c r="J3184">
        <v>1501406</v>
      </c>
      <c r="K3184" t="s">
        <v>42</v>
      </c>
      <c r="R3184" t="s">
        <v>3639</v>
      </c>
      <c r="S3184">
        <v>1386</v>
      </c>
    </row>
    <row r="3185" spans="1:21" x14ac:dyDescent="0.3">
      <c r="A3185">
        <v>3184</v>
      </c>
      <c r="B3185" t="s">
        <v>28</v>
      </c>
      <c r="C3185" t="s">
        <v>33</v>
      </c>
      <c r="D3185" t="s">
        <v>22</v>
      </c>
      <c r="E3185" t="s">
        <v>23</v>
      </c>
      <c r="F3185" t="s">
        <v>5</v>
      </c>
      <c r="H3185" t="s">
        <v>24</v>
      </c>
      <c r="I3185">
        <v>1500021</v>
      </c>
      <c r="J3185">
        <v>1501406</v>
      </c>
      <c r="K3185" t="s">
        <v>42</v>
      </c>
      <c r="L3185" t="s">
        <v>3640</v>
      </c>
      <c r="O3185" t="s">
        <v>41</v>
      </c>
      <c r="R3185" t="s">
        <v>3639</v>
      </c>
      <c r="S3185">
        <v>1386</v>
      </c>
      <c r="T3185">
        <v>461</v>
      </c>
    </row>
    <row r="3186" spans="1:21" x14ac:dyDescent="0.3">
      <c r="A3186">
        <v>3185</v>
      </c>
      <c r="B3186" t="s">
        <v>20</v>
      </c>
      <c r="C3186" t="s">
        <v>21</v>
      </c>
      <c r="D3186" t="s">
        <v>22</v>
      </c>
      <c r="E3186" t="s">
        <v>23</v>
      </c>
      <c r="F3186" t="s">
        <v>5</v>
      </c>
      <c r="H3186" t="s">
        <v>24</v>
      </c>
      <c r="I3186">
        <v>1501467</v>
      </c>
      <c r="J3186">
        <v>1502021</v>
      </c>
      <c r="K3186" t="s">
        <v>42</v>
      </c>
      <c r="R3186" t="s">
        <v>3641</v>
      </c>
      <c r="S3186">
        <v>555</v>
      </c>
      <c r="U3186" t="s">
        <v>27</v>
      </c>
    </row>
    <row r="3187" spans="1:21" x14ac:dyDescent="0.3">
      <c r="A3187">
        <v>3186</v>
      </c>
      <c r="B3187" t="s">
        <v>28</v>
      </c>
      <c r="C3187" t="s">
        <v>29</v>
      </c>
      <c r="D3187" t="s">
        <v>22</v>
      </c>
      <c r="E3187" t="s">
        <v>23</v>
      </c>
      <c r="F3187" t="s">
        <v>5</v>
      </c>
      <c r="H3187" t="s">
        <v>24</v>
      </c>
      <c r="I3187">
        <v>1501467</v>
      </c>
      <c r="J3187">
        <v>1502021</v>
      </c>
      <c r="K3187" t="s">
        <v>42</v>
      </c>
      <c r="O3187" t="s">
        <v>41</v>
      </c>
      <c r="R3187" t="s">
        <v>3641</v>
      </c>
      <c r="S3187">
        <v>555</v>
      </c>
      <c r="U3187" t="s">
        <v>27</v>
      </c>
    </row>
    <row r="3188" spans="1:21" x14ac:dyDescent="0.3">
      <c r="A3188">
        <v>3187</v>
      </c>
      <c r="B3188" t="s">
        <v>20</v>
      </c>
      <c r="C3188" t="s">
        <v>21</v>
      </c>
      <c r="D3188" t="s">
        <v>22</v>
      </c>
      <c r="E3188" t="s">
        <v>23</v>
      </c>
      <c r="F3188" t="s">
        <v>5</v>
      </c>
      <c r="H3188" t="s">
        <v>24</v>
      </c>
      <c r="I3188">
        <v>1502052</v>
      </c>
      <c r="J3188">
        <v>1502261</v>
      </c>
      <c r="K3188" t="s">
        <v>42</v>
      </c>
      <c r="R3188" t="s">
        <v>3642</v>
      </c>
      <c r="S3188">
        <v>210</v>
      </c>
      <c r="U3188" t="s">
        <v>27</v>
      </c>
    </row>
    <row r="3189" spans="1:21" x14ac:dyDescent="0.3">
      <c r="A3189">
        <v>3188</v>
      </c>
      <c r="B3189" t="s">
        <v>28</v>
      </c>
      <c r="C3189" t="s">
        <v>29</v>
      </c>
      <c r="D3189" t="s">
        <v>22</v>
      </c>
      <c r="E3189" t="s">
        <v>23</v>
      </c>
      <c r="F3189" t="s">
        <v>5</v>
      </c>
      <c r="H3189" t="s">
        <v>24</v>
      </c>
      <c r="I3189">
        <v>1502052</v>
      </c>
      <c r="J3189">
        <v>1502261</v>
      </c>
      <c r="K3189" t="s">
        <v>42</v>
      </c>
      <c r="O3189" t="s">
        <v>41</v>
      </c>
      <c r="R3189" t="s">
        <v>3642</v>
      </c>
      <c r="S3189">
        <v>210</v>
      </c>
      <c r="U3189" t="s">
        <v>27</v>
      </c>
    </row>
    <row r="3190" spans="1:21" x14ac:dyDescent="0.3">
      <c r="A3190">
        <v>3189</v>
      </c>
      <c r="B3190" t="s">
        <v>20</v>
      </c>
      <c r="C3190" t="s">
        <v>31</v>
      </c>
      <c r="D3190" t="s">
        <v>22</v>
      </c>
      <c r="E3190" t="s">
        <v>23</v>
      </c>
      <c r="F3190" t="s">
        <v>5</v>
      </c>
      <c r="H3190" t="s">
        <v>24</v>
      </c>
      <c r="I3190">
        <v>1502873</v>
      </c>
      <c r="J3190">
        <v>1504273</v>
      </c>
      <c r="K3190" t="s">
        <v>25</v>
      </c>
      <c r="R3190" t="s">
        <v>3643</v>
      </c>
      <c r="S3190">
        <v>1401</v>
      </c>
    </row>
    <row r="3191" spans="1:21" x14ac:dyDescent="0.3">
      <c r="A3191">
        <v>3190</v>
      </c>
      <c r="B3191" t="s">
        <v>28</v>
      </c>
      <c r="C3191" t="s">
        <v>33</v>
      </c>
      <c r="D3191" t="s">
        <v>22</v>
      </c>
      <c r="E3191" t="s">
        <v>23</v>
      </c>
      <c r="F3191" t="s">
        <v>5</v>
      </c>
      <c r="H3191" t="s">
        <v>24</v>
      </c>
      <c r="I3191">
        <v>1502873</v>
      </c>
      <c r="J3191">
        <v>1504273</v>
      </c>
      <c r="K3191" t="s">
        <v>25</v>
      </c>
      <c r="L3191" t="s">
        <v>3644</v>
      </c>
      <c r="O3191" t="s">
        <v>3645</v>
      </c>
      <c r="R3191" t="s">
        <v>3643</v>
      </c>
      <c r="S3191">
        <v>1401</v>
      </c>
      <c r="T3191">
        <v>466</v>
      </c>
    </row>
    <row r="3192" spans="1:21" x14ac:dyDescent="0.3">
      <c r="A3192">
        <v>3191</v>
      </c>
      <c r="B3192" t="s">
        <v>20</v>
      </c>
      <c r="C3192" t="s">
        <v>31</v>
      </c>
      <c r="D3192" t="s">
        <v>22</v>
      </c>
      <c r="E3192" t="s">
        <v>23</v>
      </c>
      <c r="F3192" t="s">
        <v>5</v>
      </c>
      <c r="H3192" t="s">
        <v>24</v>
      </c>
      <c r="I3192">
        <v>1504472</v>
      </c>
      <c r="J3192">
        <v>1504936</v>
      </c>
      <c r="K3192" t="s">
        <v>25</v>
      </c>
      <c r="R3192" t="s">
        <v>3646</v>
      </c>
      <c r="S3192">
        <v>465</v>
      </c>
    </row>
    <row r="3193" spans="1:21" x14ac:dyDescent="0.3">
      <c r="A3193">
        <v>3192</v>
      </c>
      <c r="B3193" t="s">
        <v>28</v>
      </c>
      <c r="C3193" t="s">
        <v>33</v>
      </c>
      <c r="D3193" t="s">
        <v>22</v>
      </c>
      <c r="E3193" t="s">
        <v>23</v>
      </c>
      <c r="F3193" t="s">
        <v>5</v>
      </c>
      <c r="H3193" t="s">
        <v>24</v>
      </c>
      <c r="I3193">
        <v>1504472</v>
      </c>
      <c r="J3193">
        <v>1504936</v>
      </c>
      <c r="K3193" t="s">
        <v>25</v>
      </c>
      <c r="L3193" t="s">
        <v>3647</v>
      </c>
      <c r="O3193" t="s">
        <v>38</v>
      </c>
      <c r="R3193" t="s">
        <v>3646</v>
      </c>
      <c r="S3193">
        <v>465</v>
      </c>
      <c r="T3193">
        <v>154</v>
      </c>
    </row>
    <row r="3194" spans="1:21" x14ac:dyDescent="0.3">
      <c r="A3194">
        <v>3193</v>
      </c>
      <c r="B3194" t="s">
        <v>20</v>
      </c>
      <c r="C3194" t="s">
        <v>31</v>
      </c>
      <c r="D3194" t="s">
        <v>22</v>
      </c>
      <c r="E3194" t="s">
        <v>23</v>
      </c>
      <c r="F3194" t="s">
        <v>5</v>
      </c>
      <c r="H3194" t="s">
        <v>24</v>
      </c>
      <c r="I3194">
        <v>1504991</v>
      </c>
      <c r="J3194">
        <v>1505926</v>
      </c>
      <c r="K3194" t="s">
        <v>42</v>
      </c>
      <c r="R3194" t="s">
        <v>3648</v>
      </c>
      <c r="S3194">
        <v>936</v>
      </c>
    </row>
    <row r="3195" spans="1:21" x14ac:dyDescent="0.3">
      <c r="A3195">
        <v>3194</v>
      </c>
      <c r="B3195" t="s">
        <v>28</v>
      </c>
      <c r="C3195" t="s">
        <v>33</v>
      </c>
      <c r="D3195" t="s">
        <v>22</v>
      </c>
      <c r="E3195" t="s">
        <v>23</v>
      </c>
      <c r="F3195" t="s">
        <v>5</v>
      </c>
      <c r="H3195" t="s">
        <v>24</v>
      </c>
      <c r="I3195">
        <v>1504991</v>
      </c>
      <c r="J3195">
        <v>1505926</v>
      </c>
      <c r="K3195" t="s">
        <v>42</v>
      </c>
      <c r="L3195" t="s">
        <v>3649</v>
      </c>
      <c r="O3195" t="s">
        <v>38</v>
      </c>
      <c r="R3195" t="s">
        <v>3648</v>
      </c>
      <c r="S3195">
        <v>936</v>
      </c>
      <c r="T3195">
        <v>311</v>
      </c>
    </row>
    <row r="3196" spans="1:21" x14ac:dyDescent="0.3">
      <c r="A3196">
        <v>3195</v>
      </c>
      <c r="B3196" t="s">
        <v>20</v>
      </c>
      <c r="C3196" t="s">
        <v>31</v>
      </c>
      <c r="D3196" t="s">
        <v>22</v>
      </c>
      <c r="E3196" t="s">
        <v>23</v>
      </c>
      <c r="F3196" t="s">
        <v>5</v>
      </c>
      <c r="H3196" t="s">
        <v>24</v>
      </c>
      <c r="I3196">
        <v>1505923</v>
      </c>
      <c r="J3196">
        <v>1506909</v>
      </c>
      <c r="K3196" t="s">
        <v>42</v>
      </c>
      <c r="R3196" t="s">
        <v>3650</v>
      </c>
      <c r="S3196">
        <v>987</v>
      </c>
    </row>
    <row r="3197" spans="1:21" x14ac:dyDescent="0.3">
      <c r="A3197">
        <v>3196</v>
      </c>
      <c r="B3197" t="s">
        <v>28</v>
      </c>
      <c r="C3197" t="s">
        <v>33</v>
      </c>
      <c r="D3197" t="s">
        <v>22</v>
      </c>
      <c r="E3197" t="s">
        <v>23</v>
      </c>
      <c r="F3197" t="s">
        <v>5</v>
      </c>
      <c r="H3197" t="s">
        <v>24</v>
      </c>
      <c r="I3197">
        <v>1505923</v>
      </c>
      <c r="J3197">
        <v>1506909</v>
      </c>
      <c r="K3197" t="s">
        <v>42</v>
      </c>
      <c r="L3197" t="s">
        <v>3651</v>
      </c>
      <c r="O3197" t="s">
        <v>3652</v>
      </c>
      <c r="R3197" t="s">
        <v>3650</v>
      </c>
      <c r="S3197">
        <v>987</v>
      </c>
      <c r="T3197">
        <v>328</v>
      </c>
    </row>
    <row r="3198" spans="1:21" x14ac:dyDescent="0.3">
      <c r="A3198">
        <v>3197</v>
      </c>
      <c r="B3198" t="s">
        <v>20</v>
      </c>
      <c r="C3198" t="s">
        <v>31</v>
      </c>
      <c r="D3198" t="s">
        <v>22</v>
      </c>
      <c r="E3198" t="s">
        <v>23</v>
      </c>
      <c r="F3198" t="s">
        <v>5</v>
      </c>
      <c r="H3198" t="s">
        <v>24</v>
      </c>
      <c r="I3198">
        <v>1506917</v>
      </c>
      <c r="J3198">
        <v>1507864</v>
      </c>
      <c r="K3198" t="s">
        <v>42</v>
      </c>
      <c r="R3198" t="s">
        <v>3653</v>
      </c>
      <c r="S3198">
        <v>948</v>
      </c>
    </row>
    <row r="3199" spans="1:21" x14ac:dyDescent="0.3">
      <c r="A3199">
        <v>3198</v>
      </c>
      <c r="B3199" t="s">
        <v>28</v>
      </c>
      <c r="C3199" t="s">
        <v>33</v>
      </c>
      <c r="D3199" t="s">
        <v>22</v>
      </c>
      <c r="E3199" t="s">
        <v>23</v>
      </c>
      <c r="F3199" t="s">
        <v>5</v>
      </c>
      <c r="H3199" t="s">
        <v>24</v>
      </c>
      <c r="I3199">
        <v>1506917</v>
      </c>
      <c r="J3199">
        <v>1507864</v>
      </c>
      <c r="K3199" t="s">
        <v>42</v>
      </c>
      <c r="L3199" t="s">
        <v>3654</v>
      </c>
      <c r="O3199" t="s">
        <v>3655</v>
      </c>
      <c r="R3199" t="s">
        <v>3653</v>
      </c>
      <c r="S3199">
        <v>948</v>
      </c>
      <c r="T3199">
        <v>315</v>
      </c>
    </row>
    <row r="3200" spans="1:21" x14ac:dyDescent="0.3">
      <c r="A3200">
        <v>3199</v>
      </c>
      <c r="B3200" t="s">
        <v>20</v>
      </c>
      <c r="C3200" t="s">
        <v>31</v>
      </c>
      <c r="D3200" t="s">
        <v>22</v>
      </c>
      <c r="E3200" t="s">
        <v>23</v>
      </c>
      <c r="F3200" t="s">
        <v>5</v>
      </c>
      <c r="H3200" t="s">
        <v>24</v>
      </c>
      <c r="I3200">
        <v>1507948</v>
      </c>
      <c r="J3200">
        <v>1510218</v>
      </c>
      <c r="K3200" t="s">
        <v>25</v>
      </c>
      <c r="R3200" t="s">
        <v>3656</v>
      </c>
      <c r="S3200">
        <v>2271</v>
      </c>
    </row>
    <row r="3201" spans="1:20" x14ac:dyDescent="0.3">
      <c r="A3201">
        <v>3200</v>
      </c>
      <c r="B3201" t="s">
        <v>28</v>
      </c>
      <c r="C3201" t="s">
        <v>33</v>
      </c>
      <c r="D3201" t="s">
        <v>22</v>
      </c>
      <c r="E3201" t="s">
        <v>23</v>
      </c>
      <c r="F3201" t="s">
        <v>5</v>
      </c>
      <c r="H3201" t="s">
        <v>24</v>
      </c>
      <c r="I3201">
        <v>1507948</v>
      </c>
      <c r="J3201">
        <v>1510218</v>
      </c>
      <c r="K3201" t="s">
        <v>25</v>
      </c>
      <c r="L3201" t="s">
        <v>3657</v>
      </c>
      <c r="O3201" t="s">
        <v>3658</v>
      </c>
      <c r="R3201" t="s">
        <v>3656</v>
      </c>
      <c r="S3201">
        <v>2271</v>
      </c>
      <c r="T3201">
        <v>756</v>
      </c>
    </row>
    <row r="3202" spans="1:20" x14ac:dyDescent="0.3">
      <c r="A3202">
        <v>3201</v>
      </c>
      <c r="B3202" t="s">
        <v>20</v>
      </c>
      <c r="C3202" t="s">
        <v>31</v>
      </c>
      <c r="D3202" t="s">
        <v>22</v>
      </c>
      <c r="E3202" t="s">
        <v>23</v>
      </c>
      <c r="F3202" t="s">
        <v>5</v>
      </c>
      <c r="H3202" t="s">
        <v>24</v>
      </c>
      <c r="I3202">
        <v>1510249</v>
      </c>
      <c r="J3202">
        <v>1510611</v>
      </c>
      <c r="K3202" t="s">
        <v>42</v>
      </c>
      <c r="R3202" t="s">
        <v>3659</v>
      </c>
      <c r="S3202">
        <v>363</v>
      </c>
    </row>
    <row r="3203" spans="1:20" x14ac:dyDescent="0.3">
      <c r="A3203">
        <v>3202</v>
      </c>
      <c r="B3203" t="s">
        <v>28</v>
      </c>
      <c r="C3203" t="s">
        <v>33</v>
      </c>
      <c r="D3203" t="s">
        <v>22</v>
      </c>
      <c r="E3203" t="s">
        <v>23</v>
      </c>
      <c r="F3203" t="s">
        <v>5</v>
      </c>
      <c r="H3203" t="s">
        <v>24</v>
      </c>
      <c r="I3203">
        <v>1510249</v>
      </c>
      <c r="J3203">
        <v>1510611</v>
      </c>
      <c r="K3203" t="s">
        <v>42</v>
      </c>
      <c r="L3203" t="s">
        <v>3660</v>
      </c>
      <c r="O3203" t="s">
        <v>3661</v>
      </c>
      <c r="R3203" t="s">
        <v>3659</v>
      </c>
      <c r="S3203">
        <v>363</v>
      </c>
      <c r="T3203">
        <v>120</v>
      </c>
    </row>
    <row r="3204" spans="1:20" x14ac:dyDescent="0.3">
      <c r="A3204">
        <v>3203</v>
      </c>
      <c r="B3204" t="s">
        <v>20</v>
      </c>
      <c r="C3204" t="s">
        <v>31</v>
      </c>
      <c r="D3204" t="s">
        <v>22</v>
      </c>
      <c r="E3204" t="s">
        <v>23</v>
      </c>
      <c r="F3204" t="s">
        <v>5</v>
      </c>
      <c r="H3204" t="s">
        <v>24</v>
      </c>
      <c r="I3204">
        <v>1510761</v>
      </c>
      <c r="J3204">
        <v>1511630</v>
      </c>
      <c r="K3204" t="s">
        <v>25</v>
      </c>
      <c r="R3204" t="s">
        <v>3662</v>
      </c>
      <c r="S3204">
        <v>870</v>
      </c>
    </row>
    <row r="3205" spans="1:20" x14ac:dyDescent="0.3">
      <c r="A3205">
        <v>3204</v>
      </c>
      <c r="B3205" t="s">
        <v>28</v>
      </c>
      <c r="C3205" t="s">
        <v>33</v>
      </c>
      <c r="D3205" t="s">
        <v>22</v>
      </c>
      <c r="E3205" t="s">
        <v>23</v>
      </c>
      <c r="F3205" t="s">
        <v>5</v>
      </c>
      <c r="H3205" t="s">
        <v>24</v>
      </c>
      <c r="I3205">
        <v>1510761</v>
      </c>
      <c r="J3205">
        <v>1511630</v>
      </c>
      <c r="K3205" t="s">
        <v>25</v>
      </c>
      <c r="L3205" t="s">
        <v>3663</v>
      </c>
      <c r="O3205" t="s">
        <v>1470</v>
      </c>
      <c r="R3205" t="s">
        <v>3662</v>
      </c>
      <c r="S3205">
        <v>870</v>
      </c>
      <c r="T3205">
        <v>289</v>
      </c>
    </row>
    <row r="3206" spans="1:20" x14ac:dyDescent="0.3">
      <c r="A3206">
        <v>3205</v>
      </c>
      <c r="B3206" t="s">
        <v>20</v>
      </c>
      <c r="C3206" t="s">
        <v>31</v>
      </c>
      <c r="D3206" t="s">
        <v>22</v>
      </c>
      <c r="E3206" t="s">
        <v>23</v>
      </c>
      <c r="F3206" t="s">
        <v>5</v>
      </c>
      <c r="H3206" t="s">
        <v>24</v>
      </c>
      <c r="I3206">
        <v>1511685</v>
      </c>
      <c r="J3206">
        <v>1512905</v>
      </c>
      <c r="K3206" t="s">
        <v>42</v>
      </c>
      <c r="R3206" t="s">
        <v>3664</v>
      </c>
      <c r="S3206">
        <v>1221</v>
      </c>
    </row>
    <row r="3207" spans="1:20" x14ac:dyDescent="0.3">
      <c r="A3207">
        <v>3206</v>
      </c>
      <c r="B3207" t="s">
        <v>28</v>
      </c>
      <c r="C3207" t="s">
        <v>33</v>
      </c>
      <c r="D3207" t="s">
        <v>22</v>
      </c>
      <c r="E3207" t="s">
        <v>23</v>
      </c>
      <c r="F3207" t="s">
        <v>5</v>
      </c>
      <c r="H3207" t="s">
        <v>24</v>
      </c>
      <c r="I3207">
        <v>1511685</v>
      </c>
      <c r="J3207">
        <v>1512905</v>
      </c>
      <c r="K3207" t="s">
        <v>42</v>
      </c>
      <c r="L3207" t="s">
        <v>3665</v>
      </c>
      <c r="O3207" t="s">
        <v>38</v>
      </c>
      <c r="R3207" t="s">
        <v>3664</v>
      </c>
      <c r="S3207">
        <v>1221</v>
      </c>
      <c r="T3207">
        <v>406</v>
      </c>
    </row>
    <row r="3208" spans="1:20" x14ac:dyDescent="0.3">
      <c r="A3208">
        <v>3207</v>
      </c>
      <c r="B3208" t="s">
        <v>20</v>
      </c>
      <c r="C3208" t="s">
        <v>31</v>
      </c>
      <c r="D3208" t="s">
        <v>22</v>
      </c>
      <c r="E3208" t="s">
        <v>23</v>
      </c>
      <c r="F3208" t="s">
        <v>5</v>
      </c>
      <c r="H3208" t="s">
        <v>24</v>
      </c>
      <c r="I3208">
        <v>1512928</v>
      </c>
      <c r="J3208">
        <v>1513341</v>
      </c>
      <c r="K3208" t="s">
        <v>25</v>
      </c>
      <c r="R3208" t="s">
        <v>3666</v>
      </c>
      <c r="S3208">
        <v>414</v>
      </c>
    </row>
    <row r="3209" spans="1:20" x14ac:dyDescent="0.3">
      <c r="A3209">
        <v>3208</v>
      </c>
      <c r="B3209" t="s">
        <v>28</v>
      </c>
      <c r="C3209" t="s">
        <v>33</v>
      </c>
      <c r="D3209" t="s">
        <v>22</v>
      </c>
      <c r="E3209" t="s">
        <v>23</v>
      </c>
      <c r="F3209" t="s">
        <v>5</v>
      </c>
      <c r="H3209" t="s">
        <v>24</v>
      </c>
      <c r="I3209">
        <v>1512928</v>
      </c>
      <c r="J3209">
        <v>1513341</v>
      </c>
      <c r="K3209" t="s">
        <v>25</v>
      </c>
      <c r="L3209" t="s">
        <v>3667</v>
      </c>
      <c r="O3209" t="s">
        <v>41</v>
      </c>
      <c r="R3209" t="s">
        <v>3666</v>
      </c>
      <c r="S3209">
        <v>414</v>
      </c>
      <c r="T3209">
        <v>137</v>
      </c>
    </row>
    <row r="3210" spans="1:20" x14ac:dyDescent="0.3">
      <c r="A3210">
        <v>3209</v>
      </c>
      <c r="B3210" t="s">
        <v>20</v>
      </c>
      <c r="C3210" t="s">
        <v>31</v>
      </c>
      <c r="D3210" t="s">
        <v>22</v>
      </c>
      <c r="E3210" t="s">
        <v>23</v>
      </c>
      <c r="F3210" t="s">
        <v>5</v>
      </c>
      <c r="H3210" t="s">
        <v>24</v>
      </c>
      <c r="I3210">
        <v>1513550</v>
      </c>
      <c r="J3210">
        <v>1514629</v>
      </c>
      <c r="K3210" t="s">
        <v>25</v>
      </c>
      <c r="R3210" t="s">
        <v>3668</v>
      </c>
      <c r="S3210">
        <v>1080</v>
      </c>
    </row>
    <row r="3211" spans="1:20" x14ac:dyDescent="0.3">
      <c r="A3211">
        <v>3210</v>
      </c>
      <c r="B3211" t="s">
        <v>28</v>
      </c>
      <c r="C3211" t="s">
        <v>33</v>
      </c>
      <c r="D3211" t="s">
        <v>22</v>
      </c>
      <c r="E3211" t="s">
        <v>23</v>
      </c>
      <c r="F3211" t="s">
        <v>5</v>
      </c>
      <c r="H3211" t="s">
        <v>24</v>
      </c>
      <c r="I3211">
        <v>1513550</v>
      </c>
      <c r="J3211">
        <v>1514629</v>
      </c>
      <c r="K3211" t="s">
        <v>25</v>
      </c>
      <c r="L3211" t="s">
        <v>3669</v>
      </c>
      <c r="O3211" t="s">
        <v>3670</v>
      </c>
      <c r="R3211" t="s">
        <v>3668</v>
      </c>
      <c r="S3211">
        <v>1080</v>
      </c>
      <c r="T3211">
        <v>359</v>
      </c>
    </row>
    <row r="3212" spans="1:20" x14ac:dyDescent="0.3">
      <c r="A3212">
        <v>3211</v>
      </c>
      <c r="B3212" t="s">
        <v>20</v>
      </c>
      <c r="C3212" t="s">
        <v>31</v>
      </c>
      <c r="D3212" t="s">
        <v>22</v>
      </c>
      <c r="E3212" t="s">
        <v>23</v>
      </c>
      <c r="F3212" t="s">
        <v>5</v>
      </c>
      <c r="H3212" t="s">
        <v>24</v>
      </c>
      <c r="I3212">
        <v>1514622</v>
      </c>
      <c r="J3212">
        <v>1515614</v>
      </c>
      <c r="K3212" t="s">
        <v>25</v>
      </c>
      <c r="R3212" t="s">
        <v>3671</v>
      </c>
      <c r="S3212">
        <v>993</v>
      </c>
    </row>
    <row r="3213" spans="1:20" x14ac:dyDescent="0.3">
      <c r="A3213">
        <v>3212</v>
      </c>
      <c r="B3213" t="s">
        <v>28</v>
      </c>
      <c r="C3213" t="s">
        <v>33</v>
      </c>
      <c r="D3213" t="s">
        <v>22</v>
      </c>
      <c r="E3213" t="s">
        <v>23</v>
      </c>
      <c r="F3213" t="s">
        <v>5</v>
      </c>
      <c r="H3213" t="s">
        <v>24</v>
      </c>
      <c r="I3213">
        <v>1514622</v>
      </c>
      <c r="J3213">
        <v>1515614</v>
      </c>
      <c r="K3213" t="s">
        <v>25</v>
      </c>
      <c r="L3213" t="s">
        <v>3672</v>
      </c>
      <c r="O3213" t="s">
        <v>1522</v>
      </c>
      <c r="R3213" t="s">
        <v>3671</v>
      </c>
      <c r="S3213">
        <v>993</v>
      </c>
      <c r="T3213">
        <v>330</v>
      </c>
    </row>
    <row r="3214" spans="1:20" x14ac:dyDescent="0.3">
      <c r="A3214">
        <v>3213</v>
      </c>
      <c r="B3214" t="s">
        <v>20</v>
      </c>
      <c r="C3214" t="s">
        <v>31</v>
      </c>
      <c r="D3214" t="s">
        <v>22</v>
      </c>
      <c r="E3214" t="s">
        <v>23</v>
      </c>
      <c r="F3214" t="s">
        <v>5</v>
      </c>
      <c r="H3214" t="s">
        <v>24</v>
      </c>
      <c r="I3214">
        <v>1515660</v>
      </c>
      <c r="J3214">
        <v>1517123</v>
      </c>
      <c r="K3214" t="s">
        <v>42</v>
      </c>
      <c r="R3214" t="s">
        <v>3673</v>
      </c>
      <c r="S3214">
        <v>1464</v>
      </c>
    </row>
    <row r="3215" spans="1:20" x14ac:dyDescent="0.3">
      <c r="A3215">
        <v>3214</v>
      </c>
      <c r="B3215" t="s">
        <v>28</v>
      </c>
      <c r="C3215" t="s">
        <v>33</v>
      </c>
      <c r="D3215" t="s">
        <v>22</v>
      </c>
      <c r="E3215" t="s">
        <v>23</v>
      </c>
      <c r="F3215" t="s">
        <v>5</v>
      </c>
      <c r="H3215" t="s">
        <v>24</v>
      </c>
      <c r="I3215">
        <v>1515660</v>
      </c>
      <c r="J3215">
        <v>1517123</v>
      </c>
      <c r="K3215" t="s">
        <v>42</v>
      </c>
      <c r="L3215" t="s">
        <v>3674</v>
      </c>
      <c r="O3215" t="s">
        <v>3675</v>
      </c>
      <c r="R3215" t="s">
        <v>3673</v>
      </c>
      <c r="S3215">
        <v>1464</v>
      </c>
      <c r="T3215">
        <v>487</v>
      </c>
    </row>
    <row r="3216" spans="1:20" x14ac:dyDescent="0.3">
      <c r="A3216">
        <v>3215</v>
      </c>
      <c r="B3216" t="s">
        <v>20</v>
      </c>
      <c r="C3216" t="s">
        <v>31</v>
      </c>
      <c r="D3216" t="s">
        <v>22</v>
      </c>
      <c r="E3216" t="s">
        <v>23</v>
      </c>
      <c r="F3216" t="s">
        <v>5</v>
      </c>
      <c r="H3216" t="s">
        <v>24</v>
      </c>
      <c r="I3216">
        <v>1517444</v>
      </c>
      <c r="J3216">
        <v>1518652</v>
      </c>
      <c r="K3216" t="s">
        <v>25</v>
      </c>
      <c r="R3216" t="s">
        <v>3676</v>
      </c>
      <c r="S3216">
        <v>1209</v>
      </c>
    </row>
    <row r="3217" spans="1:20" x14ac:dyDescent="0.3">
      <c r="A3217">
        <v>3216</v>
      </c>
      <c r="B3217" t="s">
        <v>28</v>
      </c>
      <c r="C3217" t="s">
        <v>33</v>
      </c>
      <c r="D3217" t="s">
        <v>22</v>
      </c>
      <c r="E3217" t="s">
        <v>23</v>
      </c>
      <c r="F3217" t="s">
        <v>5</v>
      </c>
      <c r="H3217" t="s">
        <v>24</v>
      </c>
      <c r="I3217">
        <v>1517444</v>
      </c>
      <c r="J3217">
        <v>1518652</v>
      </c>
      <c r="K3217" t="s">
        <v>25</v>
      </c>
      <c r="L3217" t="s">
        <v>3677</v>
      </c>
      <c r="O3217" t="s">
        <v>3678</v>
      </c>
      <c r="R3217" t="s">
        <v>3676</v>
      </c>
      <c r="S3217">
        <v>1209</v>
      </c>
      <c r="T3217">
        <v>402</v>
      </c>
    </row>
    <row r="3218" spans="1:20" x14ac:dyDescent="0.3">
      <c r="A3218">
        <v>3217</v>
      </c>
      <c r="B3218" t="s">
        <v>20</v>
      </c>
      <c r="C3218" t="s">
        <v>31</v>
      </c>
      <c r="D3218" t="s">
        <v>22</v>
      </c>
      <c r="E3218" t="s">
        <v>23</v>
      </c>
      <c r="F3218" t="s">
        <v>5</v>
      </c>
      <c r="H3218" t="s">
        <v>24</v>
      </c>
      <c r="I3218">
        <v>1518772</v>
      </c>
      <c r="J3218">
        <v>1519242</v>
      </c>
      <c r="K3218" t="s">
        <v>25</v>
      </c>
      <c r="R3218" t="s">
        <v>3679</v>
      </c>
      <c r="S3218">
        <v>471</v>
      </c>
    </row>
    <row r="3219" spans="1:20" x14ac:dyDescent="0.3">
      <c r="A3219">
        <v>3218</v>
      </c>
      <c r="B3219" t="s">
        <v>28</v>
      </c>
      <c r="C3219" t="s">
        <v>33</v>
      </c>
      <c r="D3219" t="s">
        <v>22</v>
      </c>
      <c r="E3219" t="s">
        <v>23</v>
      </c>
      <c r="F3219" t="s">
        <v>5</v>
      </c>
      <c r="H3219" t="s">
        <v>24</v>
      </c>
      <c r="I3219">
        <v>1518772</v>
      </c>
      <c r="J3219">
        <v>1519242</v>
      </c>
      <c r="K3219" t="s">
        <v>25</v>
      </c>
      <c r="L3219" t="s">
        <v>3680</v>
      </c>
      <c r="O3219" t="s">
        <v>3681</v>
      </c>
      <c r="R3219" t="s">
        <v>3679</v>
      </c>
      <c r="S3219">
        <v>471</v>
      </c>
      <c r="T3219">
        <v>156</v>
      </c>
    </row>
    <row r="3220" spans="1:20" x14ac:dyDescent="0.3">
      <c r="A3220">
        <v>3219</v>
      </c>
      <c r="B3220" t="s">
        <v>20</v>
      </c>
      <c r="C3220" t="s">
        <v>31</v>
      </c>
      <c r="D3220" t="s">
        <v>22</v>
      </c>
      <c r="E3220" t="s">
        <v>23</v>
      </c>
      <c r="F3220" t="s">
        <v>5</v>
      </c>
      <c r="H3220" t="s">
        <v>24</v>
      </c>
      <c r="I3220">
        <v>1519288</v>
      </c>
      <c r="J3220">
        <v>1519893</v>
      </c>
      <c r="K3220" t="s">
        <v>25</v>
      </c>
      <c r="R3220" t="s">
        <v>3682</v>
      </c>
      <c r="S3220">
        <v>606</v>
      </c>
    </row>
    <row r="3221" spans="1:20" x14ac:dyDescent="0.3">
      <c r="A3221">
        <v>3220</v>
      </c>
      <c r="B3221" t="s">
        <v>28</v>
      </c>
      <c r="C3221" t="s">
        <v>33</v>
      </c>
      <c r="D3221" t="s">
        <v>22</v>
      </c>
      <c r="E3221" t="s">
        <v>23</v>
      </c>
      <c r="F3221" t="s">
        <v>5</v>
      </c>
      <c r="H3221" t="s">
        <v>24</v>
      </c>
      <c r="I3221">
        <v>1519288</v>
      </c>
      <c r="J3221">
        <v>1519893</v>
      </c>
      <c r="K3221" t="s">
        <v>25</v>
      </c>
      <c r="L3221" t="s">
        <v>3683</v>
      </c>
      <c r="O3221" t="s">
        <v>3684</v>
      </c>
      <c r="R3221" t="s">
        <v>3682</v>
      </c>
      <c r="S3221">
        <v>606</v>
      </c>
      <c r="T3221">
        <v>201</v>
      </c>
    </row>
    <row r="3222" spans="1:20" x14ac:dyDescent="0.3">
      <c r="A3222">
        <v>3221</v>
      </c>
      <c r="B3222" t="s">
        <v>20</v>
      </c>
      <c r="C3222" t="s">
        <v>31</v>
      </c>
      <c r="D3222" t="s">
        <v>22</v>
      </c>
      <c r="E3222" t="s">
        <v>23</v>
      </c>
      <c r="F3222" t="s">
        <v>5</v>
      </c>
      <c r="H3222" t="s">
        <v>24</v>
      </c>
      <c r="I3222">
        <v>1519949</v>
      </c>
      <c r="J3222">
        <v>1520527</v>
      </c>
      <c r="K3222" t="s">
        <v>42</v>
      </c>
      <c r="R3222" t="s">
        <v>3685</v>
      </c>
      <c r="S3222">
        <v>579</v>
      </c>
    </row>
    <row r="3223" spans="1:20" x14ac:dyDescent="0.3">
      <c r="A3223">
        <v>3222</v>
      </c>
      <c r="B3223" t="s">
        <v>28</v>
      </c>
      <c r="C3223" t="s">
        <v>33</v>
      </c>
      <c r="D3223" t="s">
        <v>22</v>
      </c>
      <c r="E3223" t="s">
        <v>23</v>
      </c>
      <c r="F3223" t="s">
        <v>5</v>
      </c>
      <c r="H3223" t="s">
        <v>24</v>
      </c>
      <c r="I3223">
        <v>1519949</v>
      </c>
      <c r="J3223">
        <v>1520527</v>
      </c>
      <c r="K3223" t="s">
        <v>42</v>
      </c>
      <c r="L3223" t="s">
        <v>3686</v>
      </c>
      <c r="O3223" t="s">
        <v>3687</v>
      </c>
      <c r="R3223" t="s">
        <v>3685</v>
      </c>
      <c r="S3223">
        <v>579</v>
      </c>
      <c r="T3223">
        <v>192</v>
      </c>
    </row>
    <row r="3224" spans="1:20" x14ac:dyDescent="0.3">
      <c r="A3224">
        <v>3223</v>
      </c>
      <c r="B3224" t="s">
        <v>20</v>
      </c>
      <c r="C3224" t="s">
        <v>31</v>
      </c>
      <c r="D3224" t="s">
        <v>22</v>
      </c>
      <c r="E3224" t="s">
        <v>23</v>
      </c>
      <c r="F3224" t="s">
        <v>5</v>
      </c>
      <c r="H3224" t="s">
        <v>24</v>
      </c>
      <c r="I3224">
        <v>1520520</v>
      </c>
      <c r="J3224">
        <v>1521074</v>
      </c>
      <c r="K3224" t="s">
        <v>42</v>
      </c>
      <c r="R3224" t="s">
        <v>3688</v>
      </c>
      <c r="S3224">
        <v>555</v>
      </c>
    </row>
    <row r="3225" spans="1:20" x14ac:dyDescent="0.3">
      <c r="A3225">
        <v>3224</v>
      </c>
      <c r="B3225" t="s">
        <v>28</v>
      </c>
      <c r="C3225" t="s">
        <v>33</v>
      </c>
      <c r="D3225" t="s">
        <v>22</v>
      </c>
      <c r="E3225" t="s">
        <v>23</v>
      </c>
      <c r="F3225" t="s">
        <v>5</v>
      </c>
      <c r="H3225" t="s">
        <v>24</v>
      </c>
      <c r="I3225">
        <v>1520520</v>
      </c>
      <c r="J3225">
        <v>1521074</v>
      </c>
      <c r="K3225" t="s">
        <v>42</v>
      </c>
      <c r="L3225" t="s">
        <v>3689</v>
      </c>
      <c r="O3225" t="s">
        <v>3690</v>
      </c>
      <c r="R3225" t="s">
        <v>3688</v>
      </c>
      <c r="S3225">
        <v>555</v>
      </c>
      <c r="T3225">
        <v>184</v>
      </c>
    </row>
    <row r="3226" spans="1:20" x14ac:dyDescent="0.3">
      <c r="A3226">
        <v>3225</v>
      </c>
      <c r="B3226" t="s">
        <v>20</v>
      </c>
      <c r="C3226" t="s">
        <v>31</v>
      </c>
      <c r="D3226" t="s">
        <v>22</v>
      </c>
      <c r="E3226" t="s">
        <v>23</v>
      </c>
      <c r="F3226" t="s">
        <v>5</v>
      </c>
      <c r="H3226" t="s">
        <v>24</v>
      </c>
      <c r="I3226">
        <v>1521293</v>
      </c>
      <c r="J3226">
        <v>1522759</v>
      </c>
      <c r="K3226" t="s">
        <v>25</v>
      </c>
      <c r="R3226" t="s">
        <v>3691</v>
      </c>
      <c r="S3226">
        <v>1467</v>
      </c>
    </row>
    <row r="3227" spans="1:20" x14ac:dyDescent="0.3">
      <c r="A3227">
        <v>3226</v>
      </c>
      <c r="B3227" t="s">
        <v>28</v>
      </c>
      <c r="C3227" t="s">
        <v>33</v>
      </c>
      <c r="D3227" t="s">
        <v>22</v>
      </c>
      <c r="E3227" t="s">
        <v>23</v>
      </c>
      <c r="F3227" t="s">
        <v>5</v>
      </c>
      <c r="H3227" t="s">
        <v>24</v>
      </c>
      <c r="I3227">
        <v>1521293</v>
      </c>
      <c r="J3227">
        <v>1522759</v>
      </c>
      <c r="K3227" t="s">
        <v>25</v>
      </c>
      <c r="L3227" t="s">
        <v>3692</v>
      </c>
      <c r="O3227" t="s">
        <v>107</v>
      </c>
      <c r="R3227" t="s">
        <v>3691</v>
      </c>
      <c r="S3227">
        <v>1467</v>
      </c>
      <c r="T3227">
        <v>488</v>
      </c>
    </row>
    <row r="3228" spans="1:20" x14ac:dyDescent="0.3">
      <c r="A3228">
        <v>3227</v>
      </c>
      <c r="B3228" t="s">
        <v>20</v>
      </c>
      <c r="C3228" t="s">
        <v>31</v>
      </c>
      <c r="D3228" t="s">
        <v>22</v>
      </c>
      <c r="E3228" t="s">
        <v>23</v>
      </c>
      <c r="F3228" t="s">
        <v>5</v>
      </c>
      <c r="H3228" t="s">
        <v>24</v>
      </c>
      <c r="I3228">
        <v>1522743</v>
      </c>
      <c r="J3228">
        <v>1525448</v>
      </c>
      <c r="K3228" t="s">
        <v>42</v>
      </c>
      <c r="R3228" t="s">
        <v>3693</v>
      </c>
      <c r="S3228">
        <v>2706</v>
      </c>
    </row>
    <row r="3229" spans="1:20" x14ac:dyDescent="0.3">
      <c r="A3229">
        <v>3228</v>
      </c>
      <c r="B3229" t="s">
        <v>28</v>
      </c>
      <c r="C3229" t="s">
        <v>33</v>
      </c>
      <c r="D3229" t="s">
        <v>22</v>
      </c>
      <c r="E3229" t="s">
        <v>23</v>
      </c>
      <c r="F3229" t="s">
        <v>5</v>
      </c>
      <c r="H3229" t="s">
        <v>24</v>
      </c>
      <c r="I3229">
        <v>1522743</v>
      </c>
      <c r="J3229">
        <v>1525448</v>
      </c>
      <c r="K3229" t="s">
        <v>42</v>
      </c>
      <c r="L3229" t="s">
        <v>3694</v>
      </c>
      <c r="O3229" t="s">
        <v>3695</v>
      </c>
      <c r="R3229" t="s">
        <v>3693</v>
      </c>
      <c r="S3229">
        <v>2706</v>
      </c>
      <c r="T3229">
        <v>901</v>
      </c>
    </row>
    <row r="3230" spans="1:20" x14ac:dyDescent="0.3">
      <c r="A3230">
        <v>3229</v>
      </c>
      <c r="B3230" t="s">
        <v>20</v>
      </c>
      <c r="C3230" t="s">
        <v>31</v>
      </c>
      <c r="D3230" t="s">
        <v>22</v>
      </c>
      <c r="E3230" t="s">
        <v>23</v>
      </c>
      <c r="F3230" t="s">
        <v>5</v>
      </c>
      <c r="H3230" t="s">
        <v>24</v>
      </c>
      <c r="I3230">
        <v>1525445</v>
      </c>
      <c r="J3230">
        <v>1526593</v>
      </c>
      <c r="K3230" t="s">
        <v>42</v>
      </c>
      <c r="R3230" t="s">
        <v>3696</v>
      </c>
      <c r="S3230">
        <v>1149</v>
      </c>
    </row>
    <row r="3231" spans="1:20" x14ac:dyDescent="0.3">
      <c r="A3231">
        <v>3230</v>
      </c>
      <c r="B3231" t="s">
        <v>28</v>
      </c>
      <c r="C3231" t="s">
        <v>33</v>
      </c>
      <c r="D3231" t="s">
        <v>22</v>
      </c>
      <c r="E3231" t="s">
        <v>23</v>
      </c>
      <c r="F3231" t="s">
        <v>5</v>
      </c>
      <c r="H3231" t="s">
        <v>24</v>
      </c>
      <c r="I3231">
        <v>1525445</v>
      </c>
      <c r="J3231">
        <v>1526593</v>
      </c>
      <c r="K3231" t="s">
        <v>42</v>
      </c>
      <c r="L3231" t="s">
        <v>3697</v>
      </c>
      <c r="O3231" t="s">
        <v>3698</v>
      </c>
      <c r="R3231" t="s">
        <v>3696</v>
      </c>
      <c r="S3231">
        <v>1149</v>
      </c>
      <c r="T3231">
        <v>382</v>
      </c>
    </row>
    <row r="3232" spans="1:20" x14ac:dyDescent="0.3">
      <c r="A3232">
        <v>3231</v>
      </c>
      <c r="B3232" t="s">
        <v>20</v>
      </c>
      <c r="C3232" t="s">
        <v>31</v>
      </c>
      <c r="D3232" t="s">
        <v>22</v>
      </c>
      <c r="E3232" t="s">
        <v>23</v>
      </c>
      <c r="F3232" t="s">
        <v>5</v>
      </c>
      <c r="H3232" t="s">
        <v>24</v>
      </c>
      <c r="I3232">
        <v>1526908</v>
      </c>
      <c r="J3232">
        <v>1528992</v>
      </c>
      <c r="K3232" t="s">
        <v>25</v>
      </c>
      <c r="R3232" t="s">
        <v>3699</v>
      </c>
      <c r="S3232">
        <v>2085</v>
      </c>
    </row>
    <row r="3233" spans="1:20" x14ac:dyDescent="0.3">
      <c r="A3233">
        <v>3232</v>
      </c>
      <c r="B3233" t="s">
        <v>28</v>
      </c>
      <c r="C3233" t="s">
        <v>33</v>
      </c>
      <c r="D3233" t="s">
        <v>22</v>
      </c>
      <c r="E3233" t="s">
        <v>23</v>
      </c>
      <c r="F3233" t="s">
        <v>5</v>
      </c>
      <c r="H3233" t="s">
        <v>24</v>
      </c>
      <c r="I3233">
        <v>1526908</v>
      </c>
      <c r="J3233">
        <v>1528992</v>
      </c>
      <c r="K3233" t="s">
        <v>25</v>
      </c>
      <c r="L3233" t="s">
        <v>3700</v>
      </c>
      <c r="O3233" t="s">
        <v>285</v>
      </c>
      <c r="R3233" t="s">
        <v>3699</v>
      </c>
      <c r="S3233">
        <v>2085</v>
      </c>
      <c r="T3233">
        <v>694</v>
      </c>
    </row>
    <row r="3234" spans="1:20" x14ac:dyDescent="0.3">
      <c r="A3234">
        <v>3233</v>
      </c>
      <c r="B3234" t="s">
        <v>20</v>
      </c>
      <c r="C3234" t="s">
        <v>31</v>
      </c>
      <c r="D3234" t="s">
        <v>22</v>
      </c>
      <c r="E3234" t="s">
        <v>23</v>
      </c>
      <c r="F3234" t="s">
        <v>5</v>
      </c>
      <c r="H3234" t="s">
        <v>24</v>
      </c>
      <c r="I3234">
        <v>1528994</v>
      </c>
      <c r="J3234">
        <v>1529194</v>
      </c>
      <c r="K3234" t="s">
        <v>25</v>
      </c>
      <c r="R3234" t="s">
        <v>3701</v>
      </c>
      <c r="S3234">
        <v>201</v>
      </c>
    </row>
    <row r="3235" spans="1:20" x14ac:dyDescent="0.3">
      <c r="A3235">
        <v>3234</v>
      </c>
      <c r="B3235" t="s">
        <v>28</v>
      </c>
      <c r="C3235" t="s">
        <v>33</v>
      </c>
      <c r="D3235" t="s">
        <v>22</v>
      </c>
      <c r="E3235" t="s">
        <v>23</v>
      </c>
      <c r="F3235" t="s">
        <v>5</v>
      </c>
      <c r="H3235" t="s">
        <v>24</v>
      </c>
      <c r="I3235">
        <v>1528994</v>
      </c>
      <c r="J3235">
        <v>1529194</v>
      </c>
      <c r="K3235" t="s">
        <v>25</v>
      </c>
      <c r="L3235" t="s">
        <v>3702</v>
      </c>
      <c r="O3235" t="s">
        <v>38</v>
      </c>
      <c r="R3235" t="s">
        <v>3701</v>
      </c>
      <c r="S3235">
        <v>201</v>
      </c>
      <c r="T3235">
        <v>66</v>
      </c>
    </row>
    <row r="3236" spans="1:20" x14ac:dyDescent="0.3">
      <c r="A3236">
        <v>3235</v>
      </c>
      <c r="B3236" t="s">
        <v>20</v>
      </c>
      <c r="C3236" t="s">
        <v>31</v>
      </c>
      <c r="D3236" t="s">
        <v>22</v>
      </c>
      <c r="E3236" t="s">
        <v>23</v>
      </c>
      <c r="F3236" t="s">
        <v>5</v>
      </c>
      <c r="H3236" t="s">
        <v>24</v>
      </c>
      <c r="I3236">
        <v>1529210</v>
      </c>
      <c r="J3236">
        <v>1530172</v>
      </c>
      <c r="K3236" t="s">
        <v>25</v>
      </c>
      <c r="R3236" t="s">
        <v>3703</v>
      </c>
      <c r="S3236">
        <v>963</v>
      </c>
    </row>
    <row r="3237" spans="1:20" x14ac:dyDescent="0.3">
      <c r="A3237">
        <v>3236</v>
      </c>
      <c r="B3237" t="s">
        <v>28</v>
      </c>
      <c r="C3237" t="s">
        <v>33</v>
      </c>
      <c r="D3237" t="s">
        <v>22</v>
      </c>
      <c r="E3237" t="s">
        <v>23</v>
      </c>
      <c r="F3237" t="s">
        <v>5</v>
      </c>
      <c r="H3237" t="s">
        <v>24</v>
      </c>
      <c r="I3237">
        <v>1529210</v>
      </c>
      <c r="J3237">
        <v>1530172</v>
      </c>
      <c r="K3237" t="s">
        <v>25</v>
      </c>
      <c r="L3237" t="s">
        <v>3704</v>
      </c>
      <c r="O3237" t="s">
        <v>30</v>
      </c>
      <c r="R3237" t="s">
        <v>3703</v>
      </c>
      <c r="S3237">
        <v>963</v>
      </c>
      <c r="T3237">
        <v>320</v>
      </c>
    </row>
    <row r="3238" spans="1:20" x14ac:dyDescent="0.3">
      <c r="A3238">
        <v>3237</v>
      </c>
      <c r="B3238" t="s">
        <v>20</v>
      </c>
      <c r="C3238" t="s">
        <v>31</v>
      </c>
      <c r="D3238" t="s">
        <v>22</v>
      </c>
      <c r="E3238" t="s">
        <v>23</v>
      </c>
      <c r="F3238" t="s">
        <v>5</v>
      </c>
      <c r="H3238" t="s">
        <v>24</v>
      </c>
      <c r="I3238">
        <v>1530214</v>
      </c>
      <c r="J3238">
        <v>1530978</v>
      </c>
      <c r="K3238" t="s">
        <v>25</v>
      </c>
      <c r="R3238" t="s">
        <v>3705</v>
      </c>
      <c r="S3238">
        <v>765</v>
      </c>
    </row>
    <row r="3239" spans="1:20" x14ac:dyDescent="0.3">
      <c r="A3239">
        <v>3238</v>
      </c>
      <c r="B3239" t="s">
        <v>28</v>
      </c>
      <c r="C3239" t="s">
        <v>33</v>
      </c>
      <c r="D3239" t="s">
        <v>22</v>
      </c>
      <c r="E3239" t="s">
        <v>23</v>
      </c>
      <c r="F3239" t="s">
        <v>5</v>
      </c>
      <c r="H3239" t="s">
        <v>24</v>
      </c>
      <c r="I3239">
        <v>1530214</v>
      </c>
      <c r="J3239">
        <v>1530978</v>
      </c>
      <c r="K3239" t="s">
        <v>25</v>
      </c>
      <c r="L3239" t="s">
        <v>3706</v>
      </c>
      <c r="O3239" t="s">
        <v>38</v>
      </c>
      <c r="R3239" t="s">
        <v>3705</v>
      </c>
      <c r="S3239">
        <v>765</v>
      </c>
      <c r="T3239">
        <v>254</v>
      </c>
    </row>
    <row r="3240" spans="1:20" x14ac:dyDescent="0.3">
      <c r="A3240">
        <v>3239</v>
      </c>
      <c r="B3240" t="s">
        <v>20</v>
      </c>
      <c r="C3240" t="s">
        <v>31</v>
      </c>
      <c r="D3240" t="s">
        <v>22</v>
      </c>
      <c r="E3240" t="s">
        <v>23</v>
      </c>
      <c r="F3240" t="s">
        <v>5</v>
      </c>
      <c r="H3240" t="s">
        <v>24</v>
      </c>
      <c r="I3240">
        <v>1531081</v>
      </c>
      <c r="J3240">
        <v>1531317</v>
      </c>
      <c r="K3240" t="s">
        <v>25</v>
      </c>
      <c r="R3240" t="s">
        <v>3707</v>
      </c>
      <c r="S3240">
        <v>237</v>
      </c>
    </row>
    <row r="3241" spans="1:20" x14ac:dyDescent="0.3">
      <c r="A3241">
        <v>3240</v>
      </c>
      <c r="B3241" t="s">
        <v>28</v>
      </c>
      <c r="C3241" t="s">
        <v>33</v>
      </c>
      <c r="D3241" t="s">
        <v>22</v>
      </c>
      <c r="E3241" t="s">
        <v>23</v>
      </c>
      <c r="F3241" t="s">
        <v>5</v>
      </c>
      <c r="H3241" t="s">
        <v>24</v>
      </c>
      <c r="I3241">
        <v>1531081</v>
      </c>
      <c r="J3241">
        <v>1531317</v>
      </c>
      <c r="K3241" t="s">
        <v>25</v>
      </c>
      <c r="L3241" t="s">
        <v>3708</v>
      </c>
      <c r="O3241" t="s">
        <v>3174</v>
      </c>
      <c r="R3241" t="s">
        <v>3707</v>
      </c>
      <c r="S3241">
        <v>237</v>
      </c>
      <c r="T3241">
        <v>78</v>
      </c>
    </row>
    <row r="3242" spans="1:20" x14ac:dyDescent="0.3">
      <c r="A3242">
        <v>3241</v>
      </c>
      <c r="B3242" t="s">
        <v>20</v>
      </c>
      <c r="C3242" t="s">
        <v>31</v>
      </c>
      <c r="D3242" t="s">
        <v>22</v>
      </c>
      <c r="E3242" t="s">
        <v>23</v>
      </c>
      <c r="F3242" t="s">
        <v>5</v>
      </c>
      <c r="H3242" t="s">
        <v>24</v>
      </c>
      <c r="I3242">
        <v>1531419</v>
      </c>
      <c r="J3242">
        <v>1532678</v>
      </c>
      <c r="K3242" t="s">
        <v>25</v>
      </c>
      <c r="R3242" t="s">
        <v>3709</v>
      </c>
      <c r="S3242">
        <v>1260</v>
      </c>
    </row>
    <row r="3243" spans="1:20" x14ac:dyDescent="0.3">
      <c r="A3243">
        <v>3242</v>
      </c>
      <c r="B3243" t="s">
        <v>28</v>
      </c>
      <c r="C3243" t="s">
        <v>33</v>
      </c>
      <c r="D3243" t="s">
        <v>22</v>
      </c>
      <c r="E3243" t="s">
        <v>23</v>
      </c>
      <c r="F3243" t="s">
        <v>5</v>
      </c>
      <c r="H3243" t="s">
        <v>24</v>
      </c>
      <c r="I3243">
        <v>1531419</v>
      </c>
      <c r="J3243">
        <v>1532678</v>
      </c>
      <c r="K3243" t="s">
        <v>25</v>
      </c>
      <c r="L3243" t="s">
        <v>3710</v>
      </c>
      <c r="O3243" t="s">
        <v>519</v>
      </c>
      <c r="R3243" t="s">
        <v>3709</v>
      </c>
      <c r="S3243">
        <v>1260</v>
      </c>
      <c r="T3243">
        <v>419</v>
      </c>
    </row>
    <row r="3244" spans="1:20" x14ac:dyDescent="0.3">
      <c r="A3244">
        <v>3243</v>
      </c>
      <c r="B3244" t="s">
        <v>20</v>
      </c>
      <c r="C3244" t="s">
        <v>31</v>
      </c>
      <c r="D3244" t="s">
        <v>22</v>
      </c>
      <c r="E3244" t="s">
        <v>23</v>
      </c>
      <c r="F3244" t="s">
        <v>5</v>
      </c>
      <c r="H3244" t="s">
        <v>24</v>
      </c>
      <c r="I3244">
        <v>1532781</v>
      </c>
      <c r="J3244">
        <v>1535375</v>
      </c>
      <c r="K3244" t="s">
        <v>42</v>
      </c>
      <c r="R3244" t="s">
        <v>3711</v>
      </c>
      <c r="S3244">
        <v>2595</v>
      </c>
    </row>
    <row r="3245" spans="1:20" x14ac:dyDescent="0.3">
      <c r="A3245">
        <v>3244</v>
      </c>
      <c r="B3245" t="s">
        <v>28</v>
      </c>
      <c r="C3245" t="s">
        <v>33</v>
      </c>
      <c r="D3245" t="s">
        <v>22</v>
      </c>
      <c r="E3245" t="s">
        <v>23</v>
      </c>
      <c r="F3245" t="s">
        <v>5</v>
      </c>
      <c r="H3245" t="s">
        <v>24</v>
      </c>
      <c r="I3245">
        <v>1532781</v>
      </c>
      <c r="J3245">
        <v>1535375</v>
      </c>
      <c r="K3245" t="s">
        <v>42</v>
      </c>
      <c r="L3245" t="s">
        <v>3712</v>
      </c>
      <c r="O3245" t="s">
        <v>1308</v>
      </c>
      <c r="R3245" t="s">
        <v>3711</v>
      </c>
      <c r="S3245">
        <v>2595</v>
      </c>
      <c r="T3245">
        <v>864</v>
      </c>
    </row>
    <row r="3246" spans="1:20" x14ac:dyDescent="0.3">
      <c r="A3246">
        <v>3245</v>
      </c>
      <c r="B3246" t="s">
        <v>20</v>
      </c>
      <c r="C3246" t="s">
        <v>31</v>
      </c>
      <c r="D3246" t="s">
        <v>22</v>
      </c>
      <c r="E3246" t="s">
        <v>23</v>
      </c>
      <c r="F3246" t="s">
        <v>5</v>
      </c>
      <c r="H3246" t="s">
        <v>24</v>
      </c>
      <c r="I3246">
        <v>1535490</v>
      </c>
      <c r="J3246">
        <v>1536500</v>
      </c>
      <c r="K3246" t="s">
        <v>42</v>
      </c>
      <c r="R3246" t="s">
        <v>3713</v>
      </c>
      <c r="S3246">
        <v>1011</v>
      </c>
    </row>
    <row r="3247" spans="1:20" x14ac:dyDescent="0.3">
      <c r="A3247">
        <v>3246</v>
      </c>
      <c r="B3247" t="s">
        <v>28</v>
      </c>
      <c r="C3247" t="s">
        <v>33</v>
      </c>
      <c r="D3247" t="s">
        <v>22</v>
      </c>
      <c r="E3247" t="s">
        <v>23</v>
      </c>
      <c r="F3247" t="s">
        <v>5</v>
      </c>
      <c r="H3247" t="s">
        <v>24</v>
      </c>
      <c r="I3247">
        <v>1535490</v>
      </c>
      <c r="J3247">
        <v>1536500</v>
      </c>
      <c r="K3247" t="s">
        <v>42</v>
      </c>
      <c r="L3247" t="s">
        <v>3714</v>
      </c>
      <c r="O3247" t="s">
        <v>38</v>
      </c>
      <c r="R3247" t="s">
        <v>3713</v>
      </c>
      <c r="S3247">
        <v>1011</v>
      </c>
      <c r="T3247">
        <v>336</v>
      </c>
    </row>
    <row r="3248" spans="1:20" x14ac:dyDescent="0.3">
      <c r="A3248">
        <v>3247</v>
      </c>
      <c r="B3248" t="s">
        <v>20</v>
      </c>
      <c r="C3248" t="s">
        <v>31</v>
      </c>
      <c r="D3248" t="s">
        <v>22</v>
      </c>
      <c r="E3248" t="s">
        <v>23</v>
      </c>
      <c r="F3248" t="s">
        <v>5</v>
      </c>
      <c r="H3248" t="s">
        <v>24</v>
      </c>
      <c r="I3248">
        <v>1536571</v>
      </c>
      <c r="J3248">
        <v>1537056</v>
      </c>
      <c r="K3248" t="s">
        <v>42</v>
      </c>
      <c r="R3248" t="s">
        <v>3715</v>
      </c>
      <c r="S3248">
        <v>486</v>
      </c>
    </row>
    <row r="3249" spans="1:20" x14ac:dyDescent="0.3">
      <c r="A3249">
        <v>3248</v>
      </c>
      <c r="B3249" t="s">
        <v>28</v>
      </c>
      <c r="C3249" t="s">
        <v>33</v>
      </c>
      <c r="D3249" t="s">
        <v>22</v>
      </c>
      <c r="E3249" t="s">
        <v>23</v>
      </c>
      <c r="F3249" t="s">
        <v>5</v>
      </c>
      <c r="H3249" t="s">
        <v>24</v>
      </c>
      <c r="I3249">
        <v>1536571</v>
      </c>
      <c r="J3249">
        <v>1537056</v>
      </c>
      <c r="K3249" t="s">
        <v>42</v>
      </c>
      <c r="L3249" t="s">
        <v>3716</v>
      </c>
      <c r="O3249" t="s">
        <v>3717</v>
      </c>
      <c r="R3249" t="s">
        <v>3715</v>
      </c>
      <c r="S3249">
        <v>486</v>
      </c>
      <c r="T3249">
        <v>161</v>
      </c>
    </row>
    <row r="3250" spans="1:20" x14ac:dyDescent="0.3">
      <c r="A3250">
        <v>3249</v>
      </c>
      <c r="B3250" t="s">
        <v>20</v>
      </c>
      <c r="C3250" t="s">
        <v>31</v>
      </c>
      <c r="D3250" t="s">
        <v>22</v>
      </c>
      <c r="E3250" t="s">
        <v>23</v>
      </c>
      <c r="F3250" t="s">
        <v>5</v>
      </c>
      <c r="H3250" t="s">
        <v>24</v>
      </c>
      <c r="I3250">
        <v>1537094</v>
      </c>
      <c r="J3250">
        <v>1538437</v>
      </c>
      <c r="K3250" t="s">
        <v>42</v>
      </c>
      <c r="R3250" t="s">
        <v>3718</v>
      </c>
      <c r="S3250">
        <v>1344</v>
      </c>
    </row>
    <row r="3251" spans="1:20" x14ac:dyDescent="0.3">
      <c r="A3251">
        <v>3250</v>
      </c>
      <c r="B3251" t="s">
        <v>28</v>
      </c>
      <c r="C3251" t="s">
        <v>33</v>
      </c>
      <c r="D3251" t="s">
        <v>22</v>
      </c>
      <c r="E3251" t="s">
        <v>23</v>
      </c>
      <c r="F3251" t="s">
        <v>5</v>
      </c>
      <c r="H3251" t="s">
        <v>24</v>
      </c>
      <c r="I3251">
        <v>1537094</v>
      </c>
      <c r="J3251">
        <v>1538437</v>
      </c>
      <c r="K3251" t="s">
        <v>42</v>
      </c>
      <c r="L3251" t="s">
        <v>3719</v>
      </c>
      <c r="O3251" t="s">
        <v>3720</v>
      </c>
      <c r="R3251" t="s">
        <v>3718</v>
      </c>
      <c r="S3251">
        <v>1344</v>
      </c>
      <c r="T3251">
        <v>447</v>
      </c>
    </row>
    <row r="3252" spans="1:20" x14ac:dyDescent="0.3">
      <c r="A3252">
        <v>3251</v>
      </c>
      <c r="B3252" t="s">
        <v>20</v>
      </c>
      <c r="C3252" t="s">
        <v>31</v>
      </c>
      <c r="D3252" t="s">
        <v>22</v>
      </c>
      <c r="E3252" t="s">
        <v>23</v>
      </c>
      <c r="F3252" t="s">
        <v>5</v>
      </c>
      <c r="H3252" t="s">
        <v>24</v>
      </c>
      <c r="I3252">
        <v>1538422</v>
      </c>
      <c r="J3252">
        <v>1539024</v>
      </c>
      <c r="K3252" t="s">
        <v>42</v>
      </c>
      <c r="R3252" t="s">
        <v>3721</v>
      </c>
      <c r="S3252">
        <v>603</v>
      </c>
    </row>
    <row r="3253" spans="1:20" x14ac:dyDescent="0.3">
      <c r="A3253">
        <v>3252</v>
      </c>
      <c r="B3253" t="s">
        <v>28</v>
      </c>
      <c r="C3253" t="s">
        <v>33</v>
      </c>
      <c r="D3253" t="s">
        <v>22</v>
      </c>
      <c r="E3253" t="s">
        <v>23</v>
      </c>
      <c r="F3253" t="s">
        <v>5</v>
      </c>
      <c r="H3253" t="s">
        <v>24</v>
      </c>
      <c r="I3253">
        <v>1538422</v>
      </c>
      <c r="J3253">
        <v>1539024</v>
      </c>
      <c r="K3253" t="s">
        <v>42</v>
      </c>
      <c r="L3253" t="s">
        <v>3722</v>
      </c>
      <c r="O3253" t="s">
        <v>3723</v>
      </c>
      <c r="R3253" t="s">
        <v>3721</v>
      </c>
      <c r="S3253">
        <v>603</v>
      </c>
      <c r="T3253">
        <v>200</v>
      </c>
    </row>
    <row r="3254" spans="1:20" x14ac:dyDescent="0.3">
      <c r="A3254">
        <v>3253</v>
      </c>
      <c r="B3254" t="s">
        <v>20</v>
      </c>
      <c r="C3254" t="s">
        <v>31</v>
      </c>
      <c r="D3254" t="s">
        <v>22</v>
      </c>
      <c r="E3254" t="s">
        <v>23</v>
      </c>
      <c r="F3254" t="s">
        <v>5</v>
      </c>
      <c r="H3254" t="s">
        <v>24</v>
      </c>
      <c r="I3254">
        <v>1539006</v>
      </c>
      <c r="J3254">
        <v>1540025</v>
      </c>
      <c r="K3254" t="s">
        <v>42</v>
      </c>
      <c r="R3254" t="s">
        <v>3724</v>
      </c>
      <c r="S3254">
        <v>1020</v>
      </c>
    </row>
    <row r="3255" spans="1:20" x14ac:dyDescent="0.3">
      <c r="A3255">
        <v>3254</v>
      </c>
      <c r="B3255" t="s">
        <v>28</v>
      </c>
      <c r="C3255" t="s">
        <v>33</v>
      </c>
      <c r="D3255" t="s">
        <v>22</v>
      </c>
      <c r="E3255" t="s">
        <v>23</v>
      </c>
      <c r="F3255" t="s">
        <v>5</v>
      </c>
      <c r="H3255" t="s">
        <v>24</v>
      </c>
      <c r="I3255">
        <v>1539006</v>
      </c>
      <c r="J3255">
        <v>1540025</v>
      </c>
      <c r="K3255" t="s">
        <v>42</v>
      </c>
      <c r="L3255" t="s">
        <v>3725</v>
      </c>
      <c r="O3255" t="s">
        <v>3726</v>
      </c>
      <c r="R3255" t="s">
        <v>3724</v>
      </c>
      <c r="S3255">
        <v>1020</v>
      </c>
      <c r="T3255">
        <v>339</v>
      </c>
    </row>
    <row r="3256" spans="1:20" x14ac:dyDescent="0.3">
      <c r="A3256">
        <v>3255</v>
      </c>
      <c r="B3256" t="s">
        <v>20</v>
      </c>
      <c r="C3256" t="s">
        <v>31</v>
      </c>
      <c r="D3256" t="s">
        <v>22</v>
      </c>
      <c r="E3256" t="s">
        <v>23</v>
      </c>
      <c r="F3256" t="s">
        <v>5</v>
      </c>
      <c r="H3256" t="s">
        <v>24</v>
      </c>
      <c r="I3256">
        <v>1540712</v>
      </c>
      <c r="J3256">
        <v>1541953</v>
      </c>
      <c r="K3256" t="s">
        <v>25</v>
      </c>
      <c r="R3256" t="s">
        <v>3727</v>
      </c>
      <c r="S3256">
        <v>1242</v>
      </c>
    </row>
    <row r="3257" spans="1:20" x14ac:dyDescent="0.3">
      <c r="A3257">
        <v>3256</v>
      </c>
      <c r="B3257" t="s">
        <v>28</v>
      </c>
      <c r="C3257" t="s">
        <v>33</v>
      </c>
      <c r="D3257" t="s">
        <v>22</v>
      </c>
      <c r="E3257" t="s">
        <v>23</v>
      </c>
      <c r="F3257" t="s">
        <v>5</v>
      </c>
      <c r="H3257" t="s">
        <v>24</v>
      </c>
      <c r="I3257">
        <v>1540712</v>
      </c>
      <c r="J3257">
        <v>1541953</v>
      </c>
      <c r="K3257" t="s">
        <v>25</v>
      </c>
      <c r="L3257" t="s">
        <v>3728</v>
      </c>
      <c r="O3257" t="s">
        <v>1081</v>
      </c>
      <c r="R3257" t="s">
        <v>3727</v>
      </c>
      <c r="S3257">
        <v>1242</v>
      </c>
      <c r="T3257">
        <v>413</v>
      </c>
    </row>
    <row r="3258" spans="1:20" x14ac:dyDescent="0.3">
      <c r="A3258">
        <v>3257</v>
      </c>
      <c r="B3258" t="s">
        <v>20</v>
      </c>
      <c r="C3258" t="s">
        <v>31</v>
      </c>
      <c r="D3258" t="s">
        <v>22</v>
      </c>
      <c r="E3258" t="s">
        <v>23</v>
      </c>
      <c r="F3258" t="s">
        <v>5</v>
      </c>
      <c r="H3258" t="s">
        <v>24</v>
      </c>
      <c r="I3258">
        <v>1541953</v>
      </c>
      <c r="J3258">
        <v>1542726</v>
      </c>
      <c r="K3258" t="s">
        <v>25</v>
      </c>
      <c r="R3258" t="s">
        <v>3729</v>
      </c>
      <c r="S3258">
        <v>774</v>
      </c>
    </row>
    <row r="3259" spans="1:20" x14ac:dyDescent="0.3">
      <c r="A3259">
        <v>3258</v>
      </c>
      <c r="B3259" t="s">
        <v>28</v>
      </c>
      <c r="C3259" t="s">
        <v>33</v>
      </c>
      <c r="D3259" t="s">
        <v>22</v>
      </c>
      <c r="E3259" t="s">
        <v>23</v>
      </c>
      <c r="F3259" t="s">
        <v>5</v>
      </c>
      <c r="H3259" t="s">
        <v>24</v>
      </c>
      <c r="I3259">
        <v>1541953</v>
      </c>
      <c r="J3259">
        <v>1542726</v>
      </c>
      <c r="K3259" t="s">
        <v>25</v>
      </c>
      <c r="L3259" t="s">
        <v>3730</v>
      </c>
      <c r="O3259" t="s">
        <v>1081</v>
      </c>
      <c r="R3259" t="s">
        <v>3729</v>
      </c>
      <c r="S3259">
        <v>774</v>
      </c>
      <c r="T3259">
        <v>257</v>
      </c>
    </row>
    <row r="3260" spans="1:20" x14ac:dyDescent="0.3">
      <c r="A3260">
        <v>3259</v>
      </c>
      <c r="B3260" t="s">
        <v>20</v>
      </c>
      <c r="C3260" t="s">
        <v>31</v>
      </c>
      <c r="D3260" t="s">
        <v>22</v>
      </c>
      <c r="E3260" t="s">
        <v>23</v>
      </c>
      <c r="F3260" t="s">
        <v>5</v>
      </c>
      <c r="H3260" t="s">
        <v>24</v>
      </c>
      <c r="I3260">
        <v>1542745</v>
      </c>
      <c r="J3260">
        <v>1543383</v>
      </c>
      <c r="K3260" t="s">
        <v>25</v>
      </c>
      <c r="R3260" t="s">
        <v>3731</v>
      </c>
      <c r="S3260">
        <v>639</v>
      </c>
    </row>
    <row r="3261" spans="1:20" x14ac:dyDescent="0.3">
      <c r="A3261">
        <v>3260</v>
      </c>
      <c r="B3261" t="s">
        <v>28</v>
      </c>
      <c r="C3261" t="s">
        <v>33</v>
      </c>
      <c r="D3261" t="s">
        <v>22</v>
      </c>
      <c r="E3261" t="s">
        <v>23</v>
      </c>
      <c r="F3261" t="s">
        <v>5</v>
      </c>
      <c r="H3261" t="s">
        <v>24</v>
      </c>
      <c r="I3261">
        <v>1542745</v>
      </c>
      <c r="J3261">
        <v>1543383</v>
      </c>
      <c r="K3261" t="s">
        <v>25</v>
      </c>
      <c r="L3261" t="s">
        <v>3732</v>
      </c>
      <c r="O3261" t="s">
        <v>3733</v>
      </c>
      <c r="R3261" t="s">
        <v>3731</v>
      </c>
      <c r="S3261">
        <v>639</v>
      </c>
      <c r="T3261">
        <v>212</v>
      </c>
    </row>
    <row r="3262" spans="1:20" x14ac:dyDescent="0.3">
      <c r="A3262">
        <v>3261</v>
      </c>
      <c r="B3262" t="s">
        <v>20</v>
      </c>
      <c r="C3262" t="s">
        <v>31</v>
      </c>
      <c r="D3262" t="s">
        <v>22</v>
      </c>
      <c r="E3262" t="s">
        <v>23</v>
      </c>
      <c r="F3262" t="s">
        <v>5</v>
      </c>
      <c r="H3262" t="s">
        <v>24</v>
      </c>
      <c r="I3262">
        <v>1543567</v>
      </c>
      <c r="J3262">
        <v>1544118</v>
      </c>
      <c r="K3262" t="s">
        <v>25</v>
      </c>
      <c r="R3262" t="s">
        <v>3734</v>
      </c>
      <c r="S3262">
        <v>552</v>
      </c>
    </row>
    <row r="3263" spans="1:20" x14ac:dyDescent="0.3">
      <c r="A3263">
        <v>3262</v>
      </c>
      <c r="B3263" t="s">
        <v>28</v>
      </c>
      <c r="C3263" t="s">
        <v>33</v>
      </c>
      <c r="D3263" t="s">
        <v>22</v>
      </c>
      <c r="E3263" t="s">
        <v>23</v>
      </c>
      <c r="F3263" t="s">
        <v>5</v>
      </c>
      <c r="H3263" t="s">
        <v>24</v>
      </c>
      <c r="I3263">
        <v>1543567</v>
      </c>
      <c r="J3263">
        <v>1544118</v>
      </c>
      <c r="K3263" t="s">
        <v>25</v>
      </c>
      <c r="L3263" t="s">
        <v>3735</v>
      </c>
      <c r="O3263" t="s">
        <v>3736</v>
      </c>
      <c r="R3263" t="s">
        <v>3734</v>
      </c>
      <c r="S3263">
        <v>552</v>
      </c>
      <c r="T3263">
        <v>183</v>
      </c>
    </row>
    <row r="3264" spans="1:20" x14ac:dyDescent="0.3">
      <c r="A3264">
        <v>3263</v>
      </c>
      <c r="B3264" t="s">
        <v>20</v>
      </c>
      <c r="C3264" t="s">
        <v>31</v>
      </c>
      <c r="D3264" t="s">
        <v>22</v>
      </c>
      <c r="E3264" t="s">
        <v>23</v>
      </c>
      <c r="F3264" t="s">
        <v>5</v>
      </c>
      <c r="H3264" t="s">
        <v>24</v>
      </c>
      <c r="I3264">
        <v>1544236</v>
      </c>
      <c r="J3264">
        <v>1544748</v>
      </c>
      <c r="K3264" t="s">
        <v>25</v>
      </c>
      <c r="R3264" t="s">
        <v>3737</v>
      </c>
      <c r="S3264">
        <v>513</v>
      </c>
    </row>
    <row r="3265" spans="1:21" x14ac:dyDescent="0.3">
      <c r="A3265">
        <v>3264</v>
      </c>
      <c r="B3265" t="s">
        <v>28</v>
      </c>
      <c r="C3265" t="s">
        <v>33</v>
      </c>
      <c r="D3265" t="s">
        <v>22</v>
      </c>
      <c r="E3265" t="s">
        <v>23</v>
      </c>
      <c r="F3265" t="s">
        <v>5</v>
      </c>
      <c r="H3265" t="s">
        <v>24</v>
      </c>
      <c r="I3265">
        <v>1544236</v>
      </c>
      <c r="J3265">
        <v>1544748</v>
      </c>
      <c r="K3265" t="s">
        <v>25</v>
      </c>
      <c r="L3265" t="s">
        <v>3738</v>
      </c>
      <c r="O3265" t="s">
        <v>38</v>
      </c>
      <c r="R3265" t="s">
        <v>3737</v>
      </c>
      <c r="S3265">
        <v>513</v>
      </c>
      <c r="T3265">
        <v>170</v>
      </c>
    </row>
    <row r="3266" spans="1:21" x14ac:dyDescent="0.3">
      <c r="A3266">
        <v>3265</v>
      </c>
      <c r="B3266" t="s">
        <v>20</v>
      </c>
      <c r="C3266" t="s">
        <v>31</v>
      </c>
      <c r="D3266" t="s">
        <v>22</v>
      </c>
      <c r="E3266" t="s">
        <v>23</v>
      </c>
      <c r="F3266" t="s">
        <v>5</v>
      </c>
      <c r="H3266" t="s">
        <v>24</v>
      </c>
      <c r="I3266">
        <v>1544877</v>
      </c>
      <c r="J3266">
        <v>1546193</v>
      </c>
      <c r="K3266" t="s">
        <v>25</v>
      </c>
      <c r="R3266" t="s">
        <v>3739</v>
      </c>
      <c r="S3266">
        <v>1317</v>
      </c>
    </row>
    <row r="3267" spans="1:21" x14ac:dyDescent="0.3">
      <c r="A3267">
        <v>3266</v>
      </c>
      <c r="B3267" t="s">
        <v>28</v>
      </c>
      <c r="C3267" t="s">
        <v>33</v>
      </c>
      <c r="D3267" t="s">
        <v>22</v>
      </c>
      <c r="E3267" t="s">
        <v>23</v>
      </c>
      <c r="F3267" t="s">
        <v>5</v>
      </c>
      <c r="H3267" t="s">
        <v>24</v>
      </c>
      <c r="I3267">
        <v>1544877</v>
      </c>
      <c r="J3267">
        <v>1546193</v>
      </c>
      <c r="K3267" t="s">
        <v>25</v>
      </c>
      <c r="L3267" t="s">
        <v>3740</v>
      </c>
      <c r="O3267" t="s">
        <v>38</v>
      </c>
      <c r="R3267" t="s">
        <v>3739</v>
      </c>
      <c r="S3267">
        <v>1317</v>
      </c>
      <c r="T3267">
        <v>438</v>
      </c>
    </row>
    <row r="3268" spans="1:21" x14ac:dyDescent="0.3">
      <c r="A3268">
        <v>3267</v>
      </c>
      <c r="B3268" t="s">
        <v>20</v>
      </c>
      <c r="C3268" t="s">
        <v>31</v>
      </c>
      <c r="D3268" t="s">
        <v>22</v>
      </c>
      <c r="E3268" t="s">
        <v>23</v>
      </c>
      <c r="F3268" t="s">
        <v>5</v>
      </c>
      <c r="H3268" t="s">
        <v>24</v>
      </c>
      <c r="I3268">
        <v>1546241</v>
      </c>
      <c r="J3268">
        <v>1547599</v>
      </c>
      <c r="K3268" t="s">
        <v>42</v>
      </c>
      <c r="R3268" t="s">
        <v>3741</v>
      </c>
      <c r="S3268">
        <v>1359</v>
      </c>
    </row>
    <row r="3269" spans="1:21" x14ac:dyDescent="0.3">
      <c r="A3269">
        <v>3268</v>
      </c>
      <c r="B3269" t="s">
        <v>28</v>
      </c>
      <c r="C3269" t="s">
        <v>33</v>
      </c>
      <c r="D3269" t="s">
        <v>22</v>
      </c>
      <c r="E3269" t="s">
        <v>23</v>
      </c>
      <c r="F3269" t="s">
        <v>5</v>
      </c>
      <c r="H3269" t="s">
        <v>24</v>
      </c>
      <c r="I3269">
        <v>1546241</v>
      </c>
      <c r="J3269">
        <v>1547599</v>
      </c>
      <c r="K3269" t="s">
        <v>42</v>
      </c>
      <c r="L3269" t="s">
        <v>3742</v>
      </c>
      <c r="O3269" t="s">
        <v>3743</v>
      </c>
      <c r="R3269" t="s">
        <v>3741</v>
      </c>
      <c r="S3269">
        <v>1359</v>
      </c>
      <c r="T3269">
        <v>452</v>
      </c>
    </row>
    <row r="3270" spans="1:21" x14ac:dyDescent="0.3">
      <c r="A3270">
        <v>3269</v>
      </c>
      <c r="B3270" t="s">
        <v>20</v>
      </c>
      <c r="C3270" t="s">
        <v>31</v>
      </c>
      <c r="D3270" t="s">
        <v>22</v>
      </c>
      <c r="E3270" t="s">
        <v>23</v>
      </c>
      <c r="F3270" t="s">
        <v>5</v>
      </c>
      <c r="H3270" t="s">
        <v>24</v>
      </c>
      <c r="I3270">
        <v>1547823</v>
      </c>
      <c r="J3270">
        <v>1548065</v>
      </c>
      <c r="K3270" t="s">
        <v>25</v>
      </c>
      <c r="R3270" t="s">
        <v>3744</v>
      </c>
      <c r="S3270">
        <v>243</v>
      </c>
    </row>
    <row r="3271" spans="1:21" x14ac:dyDescent="0.3">
      <c r="A3271">
        <v>3270</v>
      </c>
      <c r="B3271" t="s">
        <v>28</v>
      </c>
      <c r="C3271" t="s">
        <v>33</v>
      </c>
      <c r="D3271" t="s">
        <v>22</v>
      </c>
      <c r="E3271" t="s">
        <v>23</v>
      </c>
      <c r="F3271" t="s">
        <v>5</v>
      </c>
      <c r="H3271" t="s">
        <v>24</v>
      </c>
      <c r="I3271">
        <v>1547823</v>
      </c>
      <c r="J3271">
        <v>1548065</v>
      </c>
      <c r="K3271" t="s">
        <v>25</v>
      </c>
      <c r="L3271" t="s">
        <v>3745</v>
      </c>
      <c r="O3271" t="s">
        <v>38</v>
      </c>
      <c r="R3271" t="s">
        <v>3744</v>
      </c>
      <c r="S3271">
        <v>243</v>
      </c>
      <c r="T3271">
        <v>80</v>
      </c>
    </row>
    <row r="3272" spans="1:21" x14ac:dyDescent="0.3">
      <c r="A3272">
        <v>3271</v>
      </c>
      <c r="B3272" t="s">
        <v>20</v>
      </c>
      <c r="C3272" t="s">
        <v>31</v>
      </c>
      <c r="D3272" t="s">
        <v>22</v>
      </c>
      <c r="E3272" t="s">
        <v>23</v>
      </c>
      <c r="F3272" t="s">
        <v>5</v>
      </c>
      <c r="H3272" t="s">
        <v>24</v>
      </c>
      <c r="I3272">
        <v>1548168</v>
      </c>
      <c r="J3272">
        <v>1548872</v>
      </c>
      <c r="K3272" t="s">
        <v>25</v>
      </c>
      <c r="R3272" t="s">
        <v>3746</v>
      </c>
      <c r="S3272">
        <v>705</v>
      </c>
    </row>
    <row r="3273" spans="1:21" x14ac:dyDescent="0.3">
      <c r="A3273">
        <v>3272</v>
      </c>
      <c r="B3273" t="s">
        <v>28</v>
      </c>
      <c r="C3273" t="s">
        <v>33</v>
      </c>
      <c r="D3273" t="s">
        <v>22</v>
      </c>
      <c r="E3273" t="s">
        <v>23</v>
      </c>
      <c r="F3273" t="s">
        <v>5</v>
      </c>
      <c r="H3273" t="s">
        <v>24</v>
      </c>
      <c r="I3273">
        <v>1548168</v>
      </c>
      <c r="J3273">
        <v>1548872</v>
      </c>
      <c r="K3273" t="s">
        <v>25</v>
      </c>
      <c r="L3273" t="s">
        <v>3747</v>
      </c>
      <c r="O3273" t="s">
        <v>38</v>
      </c>
      <c r="R3273" t="s">
        <v>3746</v>
      </c>
      <c r="S3273">
        <v>705</v>
      </c>
      <c r="T3273">
        <v>234</v>
      </c>
    </row>
    <row r="3274" spans="1:21" x14ac:dyDescent="0.3">
      <c r="A3274">
        <v>3273</v>
      </c>
      <c r="B3274" t="s">
        <v>20</v>
      </c>
      <c r="C3274" t="s">
        <v>31</v>
      </c>
      <c r="D3274" t="s">
        <v>22</v>
      </c>
      <c r="E3274" t="s">
        <v>23</v>
      </c>
      <c r="F3274" t="s">
        <v>5</v>
      </c>
      <c r="H3274" t="s">
        <v>24</v>
      </c>
      <c r="I3274">
        <v>1548924</v>
      </c>
      <c r="J3274">
        <v>1549880</v>
      </c>
      <c r="K3274" t="s">
        <v>42</v>
      </c>
      <c r="R3274" t="s">
        <v>3748</v>
      </c>
      <c r="S3274">
        <v>957</v>
      </c>
    </row>
    <row r="3275" spans="1:21" x14ac:dyDescent="0.3">
      <c r="A3275">
        <v>3274</v>
      </c>
      <c r="B3275" t="s">
        <v>28</v>
      </c>
      <c r="C3275" t="s">
        <v>33</v>
      </c>
      <c r="D3275" t="s">
        <v>22</v>
      </c>
      <c r="E3275" t="s">
        <v>23</v>
      </c>
      <c r="F3275" t="s">
        <v>5</v>
      </c>
      <c r="H3275" t="s">
        <v>24</v>
      </c>
      <c r="I3275">
        <v>1548924</v>
      </c>
      <c r="J3275">
        <v>1549880</v>
      </c>
      <c r="K3275" t="s">
        <v>42</v>
      </c>
      <c r="L3275" t="s">
        <v>3749</v>
      </c>
      <c r="O3275" t="s">
        <v>2528</v>
      </c>
      <c r="R3275" t="s">
        <v>3748</v>
      </c>
      <c r="S3275">
        <v>957</v>
      </c>
      <c r="T3275">
        <v>318</v>
      </c>
    </row>
    <row r="3276" spans="1:21" x14ac:dyDescent="0.3">
      <c r="A3276">
        <v>3275</v>
      </c>
      <c r="B3276" t="s">
        <v>20</v>
      </c>
      <c r="C3276" t="s">
        <v>21</v>
      </c>
      <c r="D3276" t="s">
        <v>22</v>
      </c>
      <c r="E3276" t="s">
        <v>23</v>
      </c>
      <c r="F3276" t="s">
        <v>5</v>
      </c>
      <c r="H3276" t="s">
        <v>24</v>
      </c>
      <c r="I3276">
        <v>1550110</v>
      </c>
      <c r="J3276">
        <v>1550421</v>
      </c>
      <c r="K3276" t="s">
        <v>42</v>
      </c>
      <c r="R3276" t="s">
        <v>3750</v>
      </c>
      <c r="S3276">
        <v>312</v>
      </c>
      <c r="U3276" t="s">
        <v>27</v>
      </c>
    </row>
    <row r="3277" spans="1:21" x14ac:dyDescent="0.3">
      <c r="A3277">
        <v>3276</v>
      </c>
      <c r="B3277" t="s">
        <v>28</v>
      </c>
      <c r="C3277" t="s">
        <v>29</v>
      </c>
      <c r="D3277" t="s">
        <v>22</v>
      </c>
      <c r="E3277" t="s">
        <v>23</v>
      </c>
      <c r="F3277" t="s">
        <v>5</v>
      </c>
      <c r="H3277" t="s">
        <v>24</v>
      </c>
      <c r="I3277">
        <v>1550110</v>
      </c>
      <c r="J3277">
        <v>1550421</v>
      </c>
      <c r="K3277" t="s">
        <v>42</v>
      </c>
      <c r="O3277" t="s">
        <v>41</v>
      </c>
      <c r="R3277" t="s">
        <v>3750</v>
      </c>
      <c r="S3277">
        <v>312</v>
      </c>
      <c r="U3277" t="s">
        <v>27</v>
      </c>
    </row>
    <row r="3278" spans="1:21" x14ac:dyDescent="0.3">
      <c r="A3278">
        <v>3277</v>
      </c>
      <c r="B3278" t="s">
        <v>20</v>
      </c>
      <c r="C3278" t="s">
        <v>31</v>
      </c>
      <c r="D3278" t="s">
        <v>22</v>
      </c>
      <c r="E3278" t="s">
        <v>23</v>
      </c>
      <c r="F3278" t="s">
        <v>5</v>
      </c>
      <c r="H3278" t="s">
        <v>24</v>
      </c>
      <c r="I3278">
        <v>1550597</v>
      </c>
      <c r="J3278">
        <v>1551982</v>
      </c>
      <c r="K3278" t="s">
        <v>42</v>
      </c>
      <c r="R3278" t="s">
        <v>3751</v>
      </c>
      <c r="S3278">
        <v>1386</v>
      </c>
    </row>
    <row r="3279" spans="1:21" x14ac:dyDescent="0.3">
      <c r="A3279">
        <v>3278</v>
      </c>
      <c r="B3279" t="s">
        <v>28</v>
      </c>
      <c r="C3279" t="s">
        <v>33</v>
      </c>
      <c r="D3279" t="s">
        <v>22</v>
      </c>
      <c r="E3279" t="s">
        <v>23</v>
      </c>
      <c r="F3279" t="s">
        <v>5</v>
      </c>
      <c r="H3279" t="s">
        <v>24</v>
      </c>
      <c r="I3279">
        <v>1550597</v>
      </c>
      <c r="J3279">
        <v>1551982</v>
      </c>
      <c r="K3279" t="s">
        <v>42</v>
      </c>
      <c r="L3279" t="s">
        <v>3752</v>
      </c>
      <c r="O3279" t="s">
        <v>41</v>
      </c>
      <c r="R3279" t="s">
        <v>3751</v>
      </c>
      <c r="S3279">
        <v>1386</v>
      </c>
      <c r="T3279">
        <v>461</v>
      </c>
    </row>
    <row r="3280" spans="1:21" x14ac:dyDescent="0.3">
      <c r="A3280">
        <v>3279</v>
      </c>
      <c r="B3280" t="s">
        <v>20</v>
      </c>
      <c r="C3280" t="s">
        <v>21</v>
      </c>
      <c r="D3280" t="s">
        <v>22</v>
      </c>
      <c r="E3280" t="s">
        <v>23</v>
      </c>
      <c r="F3280" t="s">
        <v>5</v>
      </c>
      <c r="H3280" t="s">
        <v>24</v>
      </c>
      <c r="I3280">
        <v>1552076</v>
      </c>
      <c r="J3280">
        <v>1552603</v>
      </c>
      <c r="K3280" t="s">
        <v>42</v>
      </c>
      <c r="R3280" t="s">
        <v>3753</v>
      </c>
      <c r="S3280">
        <v>528</v>
      </c>
      <c r="U3280" t="s">
        <v>27</v>
      </c>
    </row>
    <row r="3281" spans="1:21" x14ac:dyDescent="0.3">
      <c r="A3281">
        <v>3280</v>
      </c>
      <c r="B3281" t="s">
        <v>28</v>
      </c>
      <c r="C3281" t="s">
        <v>29</v>
      </c>
      <c r="D3281" t="s">
        <v>22</v>
      </c>
      <c r="E3281" t="s">
        <v>23</v>
      </c>
      <c r="F3281" t="s">
        <v>5</v>
      </c>
      <c r="H3281" t="s">
        <v>24</v>
      </c>
      <c r="I3281">
        <v>1552076</v>
      </c>
      <c r="J3281">
        <v>1552603</v>
      </c>
      <c r="K3281" t="s">
        <v>42</v>
      </c>
      <c r="O3281" t="s">
        <v>41</v>
      </c>
      <c r="R3281" t="s">
        <v>3753</v>
      </c>
      <c r="S3281">
        <v>528</v>
      </c>
      <c r="U3281" t="s">
        <v>27</v>
      </c>
    </row>
    <row r="3282" spans="1:21" x14ac:dyDescent="0.3">
      <c r="A3282">
        <v>3281</v>
      </c>
      <c r="B3282" t="s">
        <v>20</v>
      </c>
      <c r="C3282" t="s">
        <v>31</v>
      </c>
      <c r="D3282" t="s">
        <v>22</v>
      </c>
      <c r="E3282" t="s">
        <v>23</v>
      </c>
      <c r="F3282" t="s">
        <v>5</v>
      </c>
      <c r="H3282" t="s">
        <v>24</v>
      </c>
      <c r="I3282">
        <v>1552851</v>
      </c>
      <c r="J3282">
        <v>1553555</v>
      </c>
      <c r="K3282" t="s">
        <v>42</v>
      </c>
      <c r="R3282" t="s">
        <v>3754</v>
      </c>
      <c r="S3282">
        <v>705</v>
      </c>
    </row>
    <row r="3283" spans="1:21" x14ac:dyDescent="0.3">
      <c r="A3283">
        <v>3282</v>
      </c>
      <c r="B3283" t="s">
        <v>28</v>
      </c>
      <c r="C3283" t="s">
        <v>33</v>
      </c>
      <c r="D3283" t="s">
        <v>22</v>
      </c>
      <c r="E3283" t="s">
        <v>23</v>
      </c>
      <c r="F3283" t="s">
        <v>5</v>
      </c>
      <c r="H3283" t="s">
        <v>24</v>
      </c>
      <c r="I3283">
        <v>1552851</v>
      </c>
      <c r="J3283">
        <v>1553555</v>
      </c>
      <c r="K3283" t="s">
        <v>42</v>
      </c>
      <c r="L3283" t="s">
        <v>3755</v>
      </c>
      <c r="O3283" t="s">
        <v>38</v>
      </c>
      <c r="R3283" t="s">
        <v>3754</v>
      </c>
      <c r="S3283">
        <v>705</v>
      </c>
      <c r="T3283">
        <v>234</v>
      </c>
    </row>
    <row r="3284" spans="1:21" x14ac:dyDescent="0.3">
      <c r="A3284">
        <v>3283</v>
      </c>
      <c r="B3284" t="s">
        <v>20</v>
      </c>
      <c r="C3284" t="s">
        <v>31</v>
      </c>
      <c r="D3284" t="s">
        <v>22</v>
      </c>
      <c r="E3284" t="s">
        <v>23</v>
      </c>
      <c r="F3284" t="s">
        <v>5</v>
      </c>
      <c r="H3284" t="s">
        <v>24</v>
      </c>
      <c r="I3284">
        <v>1553689</v>
      </c>
      <c r="J3284">
        <v>1555041</v>
      </c>
      <c r="K3284" t="s">
        <v>42</v>
      </c>
      <c r="R3284" t="s">
        <v>3756</v>
      </c>
      <c r="S3284">
        <v>1353</v>
      </c>
    </row>
    <row r="3285" spans="1:21" x14ac:dyDescent="0.3">
      <c r="A3285">
        <v>3284</v>
      </c>
      <c r="B3285" t="s">
        <v>28</v>
      </c>
      <c r="C3285" t="s">
        <v>33</v>
      </c>
      <c r="D3285" t="s">
        <v>22</v>
      </c>
      <c r="E3285" t="s">
        <v>23</v>
      </c>
      <c r="F3285" t="s">
        <v>5</v>
      </c>
      <c r="H3285" t="s">
        <v>24</v>
      </c>
      <c r="I3285">
        <v>1553689</v>
      </c>
      <c r="J3285">
        <v>1555041</v>
      </c>
      <c r="K3285" t="s">
        <v>42</v>
      </c>
      <c r="L3285" t="s">
        <v>3757</v>
      </c>
      <c r="O3285" t="s">
        <v>3402</v>
      </c>
      <c r="R3285" t="s">
        <v>3756</v>
      </c>
      <c r="S3285">
        <v>1353</v>
      </c>
      <c r="T3285">
        <v>450</v>
      </c>
    </row>
    <row r="3286" spans="1:21" x14ac:dyDescent="0.3">
      <c r="A3286">
        <v>3285</v>
      </c>
      <c r="B3286" t="s">
        <v>20</v>
      </c>
      <c r="C3286" t="s">
        <v>31</v>
      </c>
      <c r="D3286" t="s">
        <v>22</v>
      </c>
      <c r="E3286" t="s">
        <v>23</v>
      </c>
      <c r="F3286" t="s">
        <v>5</v>
      </c>
      <c r="H3286" t="s">
        <v>24</v>
      </c>
      <c r="I3286">
        <v>1555038</v>
      </c>
      <c r="J3286">
        <v>1555709</v>
      </c>
      <c r="K3286" t="s">
        <v>42</v>
      </c>
      <c r="R3286" t="s">
        <v>3758</v>
      </c>
      <c r="S3286">
        <v>672</v>
      </c>
    </row>
    <row r="3287" spans="1:21" x14ac:dyDescent="0.3">
      <c r="A3287">
        <v>3286</v>
      </c>
      <c r="B3287" t="s">
        <v>28</v>
      </c>
      <c r="C3287" t="s">
        <v>33</v>
      </c>
      <c r="D3287" t="s">
        <v>22</v>
      </c>
      <c r="E3287" t="s">
        <v>23</v>
      </c>
      <c r="F3287" t="s">
        <v>5</v>
      </c>
      <c r="H3287" t="s">
        <v>24</v>
      </c>
      <c r="I3287">
        <v>1555038</v>
      </c>
      <c r="J3287">
        <v>1555709</v>
      </c>
      <c r="K3287" t="s">
        <v>42</v>
      </c>
      <c r="L3287" t="s">
        <v>3759</v>
      </c>
      <c r="O3287" t="s">
        <v>112</v>
      </c>
      <c r="R3287" t="s">
        <v>3758</v>
      </c>
      <c r="S3287">
        <v>672</v>
      </c>
      <c r="T3287">
        <v>223</v>
      </c>
    </row>
    <row r="3288" spans="1:21" x14ac:dyDescent="0.3">
      <c r="A3288">
        <v>3287</v>
      </c>
      <c r="B3288" t="s">
        <v>20</v>
      </c>
      <c r="C3288" t="s">
        <v>31</v>
      </c>
      <c r="D3288" t="s">
        <v>22</v>
      </c>
      <c r="E3288" t="s">
        <v>23</v>
      </c>
      <c r="F3288" t="s">
        <v>5</v>
      </c>
      <c r="H3288" t="s">
        <v>24</v>
      </c>
      <c r="I3288">
        <v>1555709</v>
      </c>
      <c r="J3288">
        <v>1558783</v>
      </c>
      <c r="K3288" t="s">
        <v>42</v>
      </c>
      <c r="R3288" t="s">
        <v>3760</v>
      </c>
      <c r="S3288">
        <v>3075</v>
      </c>
    </row>
    <row r="3289" spans="1:21" x14ac:dyDescent="0.3">
      <c r="A3289">
        <v>3288</v>
      </c>
      <c r="B3289" t="s">
        <v>28</v>
      </c>
      <c r="C3289" t="s">
        <v>33</v>
      </c>
      <c r="D3289" t="s">
        <v>22</v>
      </c>
      <c r="E3289" t="s">
        <v>23</v>
      </c>
      <c r="F3289" t="s">
        <v>5</v>
      </c>
      <c r="H3289" t="s">
        <v>24</v>
      </c>
      <c r="I3289">
        <v>1555709</v>
      </c>
      <c r="J3289">
        <v>1558783</v>
      </c>
      <c r="K3289" t="s">
        <v>42</v>
      </c>
      <c r="L3289" t="s">
        <v>3761</v>
      </c>
      <c r="O3289" t="s">
        <v>3762</v>
      </c>
      <c r="R3289" t="s">
        <v>3760</v>
      </c>
      <c r="S3289">
        <v>3075</v>
      </c>
      <c r="T3289">
        <v>1024</v>
      </c>
    </row>
    <row r="3290" spans="1:21" x14ac:dyDescent="0.3">
      <c r="A3290">
        <v>3289</v>
      </c>
      <c r="B3290" t="s">
        <v>20</v>
      </c>
      <c r="C3290" t="s">
        <v>31</v>
      </c>
      <c r="D3290" t="s">
        <v>22</v>
      </c>
      <c r="E3290" t="s">
        <v>23</v>
      </c>
      <c r="F3290" t="s">
        <v>5</v>
      </c>
      <c r="H3290" t="s">
        <v>24</v>
      </c>
      <c r="I3290">
        <v>1558783</v>
      </c>
      <c r="J3290">
        <v>1559937</v>
      </c>
      <c r="K3290" t="s">
        <v>42</v>
      </c>
      <c r="R3290" t="s">
        <v>3763</v>
      </c>
      <c r="S3290">
        <v>1155</v>
      </c>
    </row>
    <row r="3291" spans="1:21" x14ac:dyDescent="0.3">
      <c r="A3291">
        <v>3290</v>
      </c>
      <c r="B3291" t="s">
        <v>28</v>
      </c>
      <c r="C3291" t="s">
        <v>33</v>
      </c>
      <c r="D3291" t="s">
        <v>22</v>
      </c>
      <c r="E3291" t="s">
        <v>23</v>
      </c>
      <c r="F3291" t="s">
        <v>5</v>
      </c>
      <c r="H3291" t="s">
        <v>24</v>
      </c>
      <c r="I3291">
        <v>1558783</v>
      </c>
      <c r="J3291">
        <v>1559937</v>
      </c>
      <c r="K3291" t="s">
        <v>42</v>
      </c>
      <c r="L3291" t="s">
        <v>3764</v>
      </c>
      <c r="O3291" t="s">
        <v>30</v>
      </c>
      <c r="R3291" t="s">
        <v>3763</v>
      </c>
      <c r="S3291">
        <v>1155</v>
      </c>
      <c r="T3291">
        <v>384</v>
      </c>
    </row>
    <row r="3292" spans="1:21" x14ac:dyDescent="0.3">
      <c r="A3292">
        <v>3291</v>
      </c>
      <c r="B3292" t="s">
        <v>20</v>
      </c>
      <c r="C3292" t="s">
        <v>31</v>
      </c>
      <c r="D3292" t="s">
        <v>22</v>
      </c>
      <c r="E3292" t="s">
        <v>23</v>
      </c>
      <c r="F3292" t="s">
        <v>5</v>
      </c>
      <c r="H3292" t="s">
        <v>24</v>
      </c>
      <c r="I3292">
        <v>1559934</v>
      </c>
      <c r="J3292">
        <v>1561169</v>
      </c>
      <c r="K3292" t="s">
        <v>42</v>
      </c>
      <c r="R3292" t="s">
        <v>3765</v>
      </c>
      <c r="S3292">
        <v>1236</v>
      </c>
    </row>
    <row r="3293" spans="1:21" x14ac:dyDescent="0.3">
      <c r="A3293">
        <v>3292</v>
      </c>
      <c r="B3293" t="s">
        <v>28</v>
      </c>
      <c r="C3293" t="s">
        <v>33</v>
      </c>
      <c r="D3293" t="s">
        <v>22</v>
      </c>
      <c r="E3293" t="s">
        <v>23</v>
      </c>
      <c r="F3293" t="s">
        <v>5</v>
      </c>
      <c r="H3293" t="s">
        <v>24</v>
      </c>
      <c r="I3293">
        <v>1559934</v>
      </c>
      <c r="J3293">
        <v>1561169</v>
      </c>
      <c r="K3293" t="s">
        <v>42</v>
      </c>
      <c r="L3293" t="s">
        <v>3766</v>
      </c>
      <c r="O3293" t="s">
        <v>3762</v>
      </c>
      <c r="R3293" t="s">
        <v>3765</v>
      </c>
      <c r="S3293">
        <v>1236</v>
      </c>
      <c r="T3293">
        <v>411</v>
      </c>
    </row>
    <row r="3294" spans="1:21" x14ac:dyDescent="0.3">
      <c r="A3294">
        <v>3293</v>
      </c>
      <c r="B3294" t="s">
        <v>20</v>
      </c>
      <c r="C3294" t="s">
        <v>31</v>
      </c>
      <c r="D3294" t="s">
        <v>22</v>
      </c>
      <c r="E3294" t="s">
        <v>23</v>
      </c>
      <c r="F3294" t="s">
        <v>5</v>
      </c>
      <c r="H3294" t="s">
        <v>24</v>
      </c>
      <c r="I3294">
        <v>1561188</v>
      </c>
      <c r="J3294">
        <v>1561658</v>
      </c>
      <c r="K3294" t="s">
        <v>42</v>
      </c>
      <c r="R3294" t="s">
        <v>3767</v>
      </c>
      <c r="S3294">
        <v>471</v>
      </c>
    </row>
    <row r="3295" spans="1:21" x14ac:dyDescent="0.3">
      <c r="A3295">
        <v>3294</v>
      </c>
      <c r="B3295" t="s">
        <v>28</v>
      </c>
      <c r="C3295" t="s">
        <v>33</v>
      </c>
      <c r="D3295" t="s">
        <v>22</v>
      </c>
      <c r="E3295" t="s">
        <v>23</v>
      </c>
      <c r="F3295" t="s">
        <v>5</v>
      </c>
      <c r="H3295" t="s">
        <v>24</v>
      </c>
      <c r="I3295">
        <v>1561188</v>
      </c>
      <c r="J3295">
        <v>1561658</v>
      </c>
      <c r="K3295" t="s">
        <v>42</v>
      </c>
      <c r="L3295" t="s">
        <v>3768</v>
      </c>
      <c r="O3295" t="s">
        <v>38</v>
      </c>
      <c r="R3295" t="s">
        <v>3767</v>
      </c>
      <c r="S3295">
        <v>471</v>
      </c>
      <c r="T3295">
        <v>156</v>
      </c>
    </row>
    <row r="3296" spans="1:21" x14ac:dyDescent="0.3">
      <c r="A3296">
        <v>3295</v>
      </c>
      <c r="B3296" t="s">
        <v>20</v>
      </c>
      <c r="C3296" t="s">
        <v>31</v>
      </c>
      <c r="D3296" t="s">
        <v>22</v>
      </c>
      <c r="E3296" t="s">
        <v>23</v>
      </c>
      <c r="F3296" t="s">
        <v>5</v>
      </c>
      <c r="H3296" t="s">
        <v>24</v>
      </c>
      <c r="I3296">
        <v>1562398</v>
      </c>
      <c r="J3296">
        <v>1562751</v>
      </c>
      <c r="K3296" t="s">
        <v>25</v>
      </c>
      <c r="R3296" t="s">
        <v>3769</v>
      </c>
      <c r="S3296">
        <v>354</v>
      </c>
    </row>
    <row r="3297" spans="1:21" x14ac:dyDescent="0.3">
      <c r="A3297">
        <v>3296</v>
      </c>
      <c r="B3297" t="s">
        <v>28</v>
      </c>
      <c r="C3297" t="s">
        <v>33</v>
      </c>
      <c r="D3297" t="s">
        <v>22</v>
      </c>
      <c r="E3297" t="s">
        <v>23</v>
      </c>
      <c r="F3297" t="s">
        <v>5</v>
      </c>
      <c r="H3297" t="s">
        <v>24</v>
      </c>
      <c r="I3297">
        <v>1562398</v>
      </c>
      <c r="J3297">
        <v>1562751</v>
      </c>
      <c r="K3297" t="s">
        <v>25</v>
      </c>
      <c r="L3297" t="s">
        <v>3770</v>
      </c>
      <c r="O3297" t="s">
        <v>38</v>
      </c>
      <c r="R3297" t="s">
        <v>3769</v>
      </c>
      <c r="S3297">
        <v>354</v>
      </c>
      <c r="T3297">
        <v>117</v>
      </c>
    </row>
    <row r="3298" spans="1:21" x14ac:dyDescent="0.3">
      <c r="A3298">
        <v>3297</v>
      </c>
      <c r="B3298" t="s">
        <v>20</v>
      </c>
      <c r="C3298" t="s">
        <v>31</v>
      </c>
      <c r="D3298" t="s">
        <v>22</v>
      </c>
      <c r="E3298" t="s">
        <v>23</v>
      </c>
      <c r="F3298" t="s">
        <v>5</v>
      </c>
      <c r="H3298" t="s">
        <v>24</v>
      </c>
      <c r="I3298">
        <v>1562924</v>
      </c>
      <c r="J3298">
        <v>1563277</v>
      </c>
      <c r="K3298" t="s">
        <v>25</v>
      </c>
      <c r="R3298" t="s">
        <v>3771</v>
      </c>
      <c r="S3298">
        <v>354</v>
      </c>
    </row>
    <row r="3299" spans="1:21" x14ac:dyDescent="0.3">
      <c r="A3299">
        <v>3298</v>
      </c>
      <c r="B3299" t="s">
        <v>28</v>
      </c>
      <c r="C3299" t="s">
        <v>33</v>
      </c>
      <c r="D3299" t="s">
        <v>22</v>
      </c>
      <c r="E3299" t="s">
        <v>23</v>
      </c>
      <c r="F3299" t="s">
        <v>5</v>
      </c>
      <c r="H3299" t="s">
        <v>24</v>
      </c>
      <c r="I3299">
        <v>1562924</v>
      </c>
      <c r="J3299">
        <v>1563277</v>
      </c>
      <c r="K3299" t="s">
        <v>25</v>
      </c>
      <c r="L3299" t="s">
        <v>3772</v>
      </c>
      <c r="O3299" t="s">
        <v>38</v>
      </c>
      <c r="R3299" t="s">
        <v>3771</v>
      </c>
      <c r="S3299">
        <v>354</v>
      </c>
      <c r="T3299">
        <v>117</v>
      </c>
    </row>
    <row r="3300" spans="1:21" x14ac:dyDescent="0.3">
      <c r="A3300">
        <v>3299</v>
      </c>
      <c r="B3300" t="s">
        <v>20</v>
      </c>
      <c r="C3300" t="s">
        <v>31</v>
      </c>
      <c r="D3300" t="s">
        <v>22</v>
      </c>
      <c r="E3300" t="s">
        <v>23</v>
      </c>
      <c r="F3300" t="s">
        <v>5</v>
      </c>
      <c r="H3300" t="s">
        <v>24</v>
      </c>
      <c r="I3300">
        <v>1563398</v>
      </c>
      <c r="J3300">
        <v>1564603</v>
      </c>
      <c r="K3300" t="s">
        <v>42</v>
      </c>
      <c r="R3300" t="s">
        <v>3773</v>
      </c>
      <c r="S3300">
        <v>1206</v>
      </c>
    </row>
    <row r="3301" spans="1:21" x14ac:dyDescent="0.3">
      <c r="A3301">
        <v>3300</v>
      </c>
      <c r="B3301" t="s">
        <v>28</v>
      </c>
      <c r="C3301" t="s">
        <v>33</v>
      </c>
      <c r="D3301" t="s">
        <v>22</v>
      </c>
      <c r="E3301" t="s">
        <v>23</v>
      </c>
      <c r="F3301" t="s">
        <v>5</v>
      </c>
      <c r="H3301" t="s">
        <v>24</v>
      </c>
      <c r="I3301">
        <v>1563398</v>
      </c>
      <c r="J3301">
        <v>1564603</v>
      </c>
      <c r="K3301" t="s">
        <v>42</v>
      </c>
      <c r="L3301" t="s">
        <v>3774</v>
      </c>
      <c r="O3301" t="s">
        <v>41</v>
      </c>
      <c r="R3301" t="s">
        <v>3773</v>
      </c>
      <c r="S3301">
        <v>1206</v>
      </c>
      <c r="T3301">
        <v>401</v>
      </c>
    </row>
    <row r="3302" spans="1:21" x14ac:dyDescent="0.3">
      <c r="A3302">
        <v>3301</v>
      </c>
      <c r="B3302" t="s">
        <v>20</v>
      </c>
      <c r="C3302" t="s">
        <v>31</v>
      </c>
      <c r="D3302" t="s">
        <v>22</v>
      </c>
      <c r="E3302" t="s">
        <v>23</v>
      </c>
      <c r="F3302" t="s">
        <v>5</v>
      </c>
      <c r="H3302" t="s">
        <v>24</v>
      </c>
      <c r="I3302">
        <v>1565317</v>
      </c>
      <c r="J3302">
        <v>1566702</v>
      </c>
      <c r="K3302" t="s">
        <v>42</v>
      </c>
      <c r="R3302" t="s">
        <v>3775</v>
      </c>
      <c r="S3302">
        <v>1386</v>
      </c>
    </row>
    <row r="3303" spans="1:21" x14ac:dyDescent="0.3">
      <c r="A3303">
        <v>3302</v>
      </c>
      <c r="B3303" t="s">
        <v>28</v>
      </c>
      <c r="C3303" t="s">
        <v>33</v>
      </c>
      <c r="D3303" t="s">
        <v>22</v>
      </c>
      <c r="E3303" t="s">
        <v>23</v>
      </c>
      <c r="F3303" t="s">
        <v>5</v>
      </c>
      <c r="H3303" t="s">
        <v>24</v>
      </c>
      <c r="I3303">
        <v>1565317</v>
      </c>
      <c r="J3303">
        <v>1566702</v>
      </c>
      <c r="K3303" t="s">
        <v>42</v>
      </c>
      <c r="L3303" t="s">
        <v>3776</v>
      </c>
      <c r="O3303" t="s">
        <v>41</v>
      </c>
      <c r="R3303" t="s">
        <v>3775</v>
      </c>
      <c r="S3303">
        <v>1386</v>
      </c>
      <c r="T3303">
        <v>461</v>
      </c>
    </row>
    <row r="3304" spans="1:21" x14ac:dyDescent="0.3">
      <c r="A3304">
        <v>3303</v>
      </c>
      <c r="B3304" t="s">
        <v>20</v>
      </c>
      <c r="C3304" t="s">
        <v>31</v>
      </c>
      <c r="D3304" t="s">
        <v>22</v>
      </c>
      <c r="E3304" t="s">
        <v>23</v>
      </c>
      <c r="F3304" t="s">
        <v>5</v>
      </c>
      <c r="H3304" t="s">
        <v>24</v>
      </c>
      <c r="I3304">
        <v>1566768</v>
      </c>
      <c r="J3304">
        <v>1567100</v>
      </c>
      <c r="K3304" t="s">
        <v>25</v>
      </c>
      <c r="R3304" t="s">
        <v>3777</v>
      </c>
      <c r="S3304">
        <v>333</v>
      </c>
    </row>
    <row r="3305" spans="1:21" x14ac:dyDescent="0.3">
      <c r="A3305">
        <v>3304</v>
      </c>
      <c r="B3305" t="s">
        <v>28</v>
      </c>
      <c r="C3305" t="s">
        <v>33</v>
      </c>
      <c r="D3305" t="s">
        <v>22</v>
      </c>
      <c r="E3305" t="s">
        <v>23</v>
      </c>
      <c r="F3305" t="s">
        <v>5</v>
      </c>
      <c r="H3305" t="s">
        <v>24</v>
      </c>
      <c r="I3305">
        <v>1566768</v>
      </c>
      <c r="J3305">
        <v>1567100</v>
      </c>
      <c r="K3305" t="s">
        <v>25</v>
      </c>
      <c r="L3305" t="s">
        <v>3778</v>
      </c>
      <c r="O3305" t="s">
        <v>38</v>
      </c>
      <c r="R3305" t="s">
        <v>3777</v>
      </c>
      <c r="S3305">
        <v>333</v>
      </c>
      <c r="T3305">
        <v>110</v>
      </c>
    </row>
    <row r="3306" spans="1:21" x14ac:dyDescent="0.3">
      <c r="A3306">
        <v>3305</v>
      </c>
      <c r="B3306" t="s">
        <v>20</v>
      </c>
      <c r="C3306" t="s">
        <v>136</v>
      </c>
      <c r="D3306" t="s">
        <v>22</v>
      </c>
      <c r="E3306" t="s">
        <v>23</v>
      </c>
      <c r="F3306" t="s">
        <v>5</v>
      </c>
      <c r="H3306" t="s">
        <v>24</v>
      </c>
      <c r="I3306">
        <v>1568198</v>
      </c>
      <c r="J3306">
        <v>1568287</v>
      </c>
      <c r="K3306" t="s">
        <v>42</v>
      </c>
      <c r="R3306" t="s">
        <v>3779</v>
      </c>
      <c r="S3306">
        <v>90</v>
      </c>
    </row>
    <row r="3307" spans="1:21" x14ac:dyDescent="0.3">
      <c r="A3307">
        <v>3306</v>
      </c>
      <c r="B3307" t="s">
        <v>136</v>
      </c>
      <c r="D3307" t="s">
        <v>22</v>
      </c>
      <c r="E3307" t="s">
        <v>23</v>
      </c>
      <c r="F3307" t="s">
        <v>5</v>
      </c>
      <c r="H3307" t="s">
        <v>24</v>
      </c>
      <c r="I3307">
        <v>1568198</v>
      </c>
      <c r="J3307">
        <v>1568287</v>
      </c>
      <c r="K3307" t="s">
        <v>42</v>
      </c>
      <c r="O3307" t="s">
        <v>3596</v>
      </c>
      <c r="R3307" t="s">
        <v>3779</v>
      </c>
      <c r="S3307">
        <v>90</v>
      </c>
      <c r="U3307" t="s">
        <v>3780</v>
      </c>
    </row>
    <row r="3308" spans="1:21" x14ac:dyDescent="0.3">
      <c r="A3308">
        <v>3307</v>
      </c>
      <c r="B3308" t="s">
        <v>20</v>
      </c>
      <c r="C3308" t="s">
        <v>31</v>
      </c>
      <c r="D3308" t="s">
        <v>22</v>
      </c>
      <c r="E3308" t="s">
        <v>23</v>
      </c>
      <c r="F3308" t="s">
        <v>5</v>
      </c>
      <c r="H3308" t="s">
        <v>24</v>
      </c>
      <c r="I3308">
        <v>1568508</v>
      </c>
      <c r="J3308">
        <v>1568822</v>
      </c>
      <c r="K3308" t="s">
        <v>25</v>
      </c>
      <c r="R3308" t="s">
        <v>3781</v>
      </c>
      <c r="S3308">
        <v>315</v>
      </c>
    </row>
    <row r="3309" spans="1:21" x14ac:dyDescent="0.3">
      <c r="A3309">
        <v>3308</v>
      </c>
      <c r="B3309" t="s">
        <v>28</v>
      </c>
      <c r="C3309" t="s">
        <v>33</v>
      </c>
      <c r="D3309" t="s">
        <v>22</v>
      </c>
      <c r="E3309" t="s">
        <v>23</v>
      </c>
      <c r="F3309" t="s">
        <v>5</v>
      </c>
      <c r="H3309" t="s">
        <v>24</v>
      </c>
      <c r="I3309">
        <v>1568508</v>
      </c>
      <c r="J3309">
        <v>1568822</v>
      </c>
      <c r="K3309" t="s">
        <v>25</v>
      </c>
      <c r="L3309" t="s">
        <v>3782</v>
      </c>
      <c r="O3309" t="s">
        <v>3783</v>
      </c>
      <c r="R3309" t="s">
        <v>3781</v>
      </c>
      <c r="S3309">
        <v>315</v>
      </c>
      <c r="T3309">
        <v>104</v>
      </c>
    </row>
    <row r="3310" spans="1:21" x14ac:dyDescent="0.3">
      <c r="A3310">
        <v>3309</v>
      </c>
      <c r="B3310" t="s">
        <v>20</v>
      </c>
      <c r="C3310" t="s">
        <v>31</v>
      </c>
      <c r="D3310" t="s">
        <v>22</v>
      </c>
      <c r="E3310" t="s">
        <v>23</v>
      </c>
      <c r="F3310" t="s">
        <v>5</v>
      </c>
      <c r="H3310" t="s">
        <v>24</v>
      </c>
      <c r="I3310">
        <v>1568871</v>
      </c>
      <c r="J3310">
        <v>1569140</v>
      </c>
      <c r="K3310" t="s">
        <v>25</v>
      </c>
      <c r="R3310" t="s">
        <v>3784</v>
      </c>
      <c r="S3310">
        <v>270</v>
      </c>
    </row>
    <row r="3311" spans="1:21" x14ac:dyDescent="0.3">
      <c r="A3311">
        <v>3310</v>
      </c>
      <c r="B3311" t="s">
        <v>28</v>
      </c>
      <c r="C3311" t="s">
        <v>33</v>
      </c>
      <c r="D3311" t="s">
        <v>22</v>
      </c>
      <c r="E3311" t="s">
        <v>23</v>
      </c>
      <c r="F3311" t="s">
        <v>5</v>
      </c>
      <c r="H3311" t="s">
        <v>24</v>
      </c>
      <c r="I3311">
        <v>1568871</v>
      </c>
      <c r="J3311">
        <v>1569140</v>
      </c>
      <c r="K3311" t="s">
        <v>25</v>
      </c>
      <c r="L3311" t="s">
        <v>3785</v>
      </c>
      <c r="O3311" t="s">
        <v>3786</v>
      </c>
      <c r="R3311" t="s">
        <v>3784</v>
      </c>
      <c r="S3311">
        <v>270</v>
      </c>
      <c r="T3311">
        <v>89</v>
      </c>
    </row>
    <row r="3312" spans="1:21" x14ac:dyDescent="0.3">
      <c r="A3312">
        <v>3311</v>
      </c>
      <c r="B3312" t="s">
        <v>20</v>
      </c>
      <c r="C3312" t="s">
        <v>31</v>
      </c>
      <c r="D3312" t="s">
        <v>22</v>
      </c>
      <c r="E3312" t="s">
        <v>23</v>
      </c>
      <c r="F3312" t="s">
        <v>5</v>
      </c>
      <c r="H3312" t="s">
        <v>24</v>
      </c>
      <c r="I3312">
        <v>1569249</v>
      </c>
      <c r="J3312">
        <v>1570268</v>
      </c>
      <c r="K3312" t="s">
        <v>25</v>
      </c>
      <c r="P3312" t="s">
        <v>3787</v>
      </c>
      <c r="R3312" t="s">
        <v>3788</v>
      </c>
      <c r="S3312">
        <v>1020</v>
      </c>
    </row>
    <row r="3313" spans="1:20" x14ac:dyDescent="0.3">
      <c r="A3313">
        <v>3312</v>
      </c>
      <c r="B3313" t="s">
        <v>28</v>
      </c>
      <c r="C3313" t="s">
        <v>33</v>
      </c>
      <c r="D3313" t="s">
        <v>22</v>
      </c>
      <c r="E3313" t="s">
        <v>23</v>
      </c>
      <c r="F3313" t="s">
        <v>5</v>
      </c>
      <c r="H3313" t="s">
        <v>24</v>
      </c>
      <c r="I3313">
        <v>1569249</v>
      </c>
      <c r="J3313">
        <v>1570268</v>
      </c>
      <c r="K3313" t="s">
        <v>25</v>
      </c>
      <c r="L3313" t="s">
        <v>3789</v>
      </c>
      <c r="O3313" t="s">
        <v>3790</v>
      </c>
      <c r="P3313" t="s">
        <v>3787</v>
      </c>
      <c r="R3313" t="s">
        <v>3788</v>
      </c>
      <c r="S3313">
        <v>1020</v>
      </c>
      <c r="T3313">
        <v>339</v>
      </c>
    </row>
    <row r="3314" spans="1:20" x14ac:dyDescent="0.3">
      <c r="A3314">
        <v>3313</v>
      </c>
      <c r="B3314" t="s">
        <v>20</v>
      </c>
      <c r="C3314" t="s">
        <v>31</v>
      </c>
      <c r="D3314" t="s">
        <v>22</v>
      </c>
      <c r="E3314" t="s">
        <v>23</v>
      </c>
      <c r="F3314" t="s">
        <v>5</v>
      </c>
      <c r="H3314" t="s">
        <v>24</v>
      </c>
      <c r="I3314">
        <v>1570323</v>
      </c>
      <c r="J3314">
        <v>1571450</v>
      </c>
      <c r="K3314" t="s">
        <v>25</v>
      </c>
      <c r="R3314" t="s">
        <v>3791</v>
      </c>
      <c r="S3314">
        <v>1128</v>
      </c>
    </row>
    <row r="3315" spans="1:20" x14ac:dyDescent="0.3">
      <c r="A3315">
        <v>3314</v>
      </c>
      <c r="B3315" t="s">
        <v>28</v>
      </c>
      <c r="C3315" t="s">
        <v>33</v>
      </c>
      <c r="D3315" t="s">
        <v>22</v>
      </c>
      <c r="E3315" t="s">
        <v>23</v>
      </c>
      <c r="F3315" t="s">
        <v>5</v>
      </c>
      <c r="H3315" t="s">
        <v>24</v>
      </c>
      <c r="I3315">
        <v>1570323</v>
      </c>
      <c r="J3315">
        <v>1571450</v>
      </c>
      <c r="K3315" t="s">
        <v>25</v>
      </c>
      <c r="L3315" t="s">
        <v>3792</v>
      </c>
      <c r="O3315" t="s">
        <v>3793</v>
      </c>
      <c r="R3315" t="s">
        <v>3791</v>
      </c>
      <c r="S3315">
        <v>1128</v>
      </c>
      <c r="T3315">
        <v>375</v>
      </c>
    </row>
    <row r="3316" spans="1:20" x14ac:dyDescent="0.3">
      <c r="A3316">
        <v>3315</v>
      </c>
      <c r="B3316" t="s">
        <v>20</v>
      </c>
      <c r="C3316" t="s">
        <v>31</v>
      </c>
      <c r="D3316" t="s">
        <v>22</v>
      </c>
      <c r="E3316" t="s">
        <v>23</v>
      </c>
      <c r="F3316" t="s">
        <v>5</v>
      </c>
      <c r="H3316" t="s">
        <v>24</v>
      </c>
      <c r="I3316">
        <v>1571456</v>
      </c>
      <c r="J3316">
        <v>1572109</v>
      </c>
      <c r="K3316" t="s">
        <v>42</v>
      </c>
      <c r="R3316" t="s">
        <v>3794</v>
      </c>
      <c r="S3316">
        <v>654</v>
      </c>
    </row>
    <row r="3317" spans="1:20" x14ac:dyDescent="0.3">
      <c r="A3317">
        <v>3316</v>
      </c>
      <c r="B3317" t="s">
        <v>28</v>
      </c>
      <c r="C3317" t="s">
        <v>33</v>
      </c>
      <c r="D3317" t="s">
        <v>22</v>
      </c>
      <c r="E3317" t="s">
        <v>23</v>
      </c>
      <c r="F3317" t="s">
        <v>5</v>
      </c>
      <c r="H3317" t="s">
        <v>24</v>
      </c>
      <c r="I3317">
        <v>1571456</v>
      </c>
      <c r="J3317">
        <v>1572109</v>
      </c>
      <c r="K3317" t="s">
        <v>42</v>
      </c>
      <c r="L3317" t="s">
        <v>3795</v>
      </c>
      <c r="O3317" t="s">
        <v>38</v>
      </c>
      <c r="R3317" t="s">
        <v>3794</v>
      </c>
      <c r="S3317">
        <v>654</v>
      </c>
      <c r="T3317">
        <v>217</v>
      </c>
    </row>
    <row r="3318" spans="1:20" x14ac:dyDescent="0.3">
      <c r="A3318">
        <v>3317</v>
      </c>
      <c r="B3318" t="s">
        <v>20</v>
      </c>
      <c r="C3318" t="s">
        <v>31</v>
      </c>
      <c r="D3318" t="s">
        <v>22</v>
      </c>
      <c r="E3318" t="s">
        <v>23</v>
      </c>
      <c r="F3318" t="s">
        <v>5</v>
      </c>
      <c r="H3318" t="s">
        <v>24</v>
      </c>
      <c r="I3318">
        <v>1572133</v>
      </c>
      <c r="J3318">
        <v>1572405</v>
      </c>
      <c r="K3318" t="s">
        <v>42</v>
      </c>
      <c r="R3318" t="s">
        <v>3796</v>
      </c>
      <c r="S3318">
        <v>273</v>
      </c>
    </row>
    <row r="3319" spans="1:20" x14ac:dyDescent="0.3">
      <c r="A3319">
        <v>3318</v>
      </c>
      <c r="B3319" t="s">
        <v>28</v>
      </c>
      <c r="C3319" t="s">
        <v>33</v>
      </c>
      <c r="D3319" t="s">
        <v>22</v>
      </c>
      <c r="E3319" t="s">
        <v>23</v>
      </c>
      <c r="F3319" t="s">
        <v>5</v>
      </c>
      <c r="H3319" t="s">
        <v>24</v>
      </c>
      <c r="I3319">
        <v>1572133</v>
      </c>
      <c r="J3319">
        <v>1572405</v>
      </c>
      <c r="K3319" t="s">
        <v>42</v>
      </c>
      <c r="L3319" t="s">
        <v>3797</v>
      </c>
      <c r="O3319" t="s">
        <v>38</v>
      </c>
      <c r="R3319" t="s">
        <v>3796</v>
      </c>
      <c r="S3319">
        <v>273</v>
      </c>
      <c r="T3319">
        <v>90</v>
      </c>
    </row>
    <row r="3320" spans="1:20" x14ac:dyDescent="0.3">
      <c r="A3320">
        <v>3319</v>
      </c>
      <c r="B3320" t="s">
        <v>20</v>
      </c>
      <c r="C3320" t="s">
        <v>31</v>
      </c>
      <c r="D3320" t="s">
        <v>22</v>
      </c>
      <c r="E3320" t="s">
        <v>23</v>
      </c>
      <c r="F3320" t="s">
        <v>5</v>
      </c>
      <c r="H3320" t="s">
        <v>24</v>
      </c>
      <c r="I3320">
        <v>1572663</v>
      </c>
      <c r="J3320">
        <v>1574135</v>
      </c>
      <c r="K3320" t="s">
        <v>25</v>
      </c>
      <c r="R3320" t="s">
        <v>3798</v>
      </c>
      <c r="S3320">
        <v>1473</v>
      </c>
    </row>
    <row r="3321" spans="1:20" x14ac:dyDescent="0.3">
      <c r="A3321">
        <v>3320</v>
      </c>
      <c r="B3321" t="s">
        <v>28</v>
      </c>
      <c r="C3321" t="s">
        <v>33</v>
      </c>
      <c r="D3321" t="s">
        <v>22</v>
      </c>
      <c r="E3321" t="s">
        <v>23</v>
      </c>
      <c r="F3321" t="s">
        <v>5</v>
      </c>
      <c r="H3321" t="s">
        <v>24</v>
      </c>
      <c r="I3321">
        <v>1572663</v>
      </c>
      <c r="J3321">
        <v>1574135</v>
      </c>
      <c r="K3321" t="s">
        <v>25</v>
      </c>
      <c r="L3321" t="s">
        <v>3799</v>
      </c>
      <c r="O3321" t="s">
        <v>3800</v>
      </c>
      <c r="R3321" t="s">
        <v>3798</v>
      </c>
      <c r="S3321">
        <v>1473</v>
      </c>
      <c r="T3321">
        <v>490</v>
      </c>
    </row>
    <row r="3322" spans="1:20" x14ac:dyDescent="0.3">
      <c r="A3322">
        <v>3321</v>
      </c>
      <c r="B3322" t="s">
        <v>20</v>
      </c>
      <c r="C3322" t="s">
        <v>31</v>
      </c>
      <c r="D3322" t="s">
        <v>22</v>
      </c>
      <c r="E3322" t="s">
        <v>23</v>
      </c>
      <c r="F3322" t="s">
        <v>5</v>
      </c>
      <c r="H3322" t="s">
        <v>24</v>
      </c>
      <c r="I3322">
        <v>1574132</v>
      </c>
      <c r="J3322">
        <v>1574578</v>
      </c>
      <c r="K3322" t="s">
        <v>25</v>
      </c>
      <c r="R3322" t="s">
        <v>3801</v>
      </c>
      <c r="S3322">
        <v>447</v>
      </c>
    </row>
    <row r="3323" spans="1:20" x14ac:dyDescent="0.3">
      <c r="A3323">
        <v>3322</v>
      </c>
      <c r="B3323" t="s">
        <v>28</v>
      </c>
      <c r="C3323" t="s">
        <v>33</v>
      </c>
      <c r="D3323" t="s">
        <v>22</v>
      </c>
      <c r="E3323" t="s">
        <v>23</v>
      </c>
      <c r="F3323" t="s">
        <v>5</v>
      </c>
      <c r="H3323" t="s">
        <v>24</v>
      </c>
      <c r="I3323">
        <v>1574132</v>
      </c>
      <c r="J3323">
        <v>1574578</v>
      </c>
      <c r="K3323" t="s">
        <v>25</v>
      </c>
      <c r="L3323" t="s">
        <v>3802</v>
      </c>
      <c r="O3323" t="s">
        <v>38</v>
      </c>
      <c r="R3323" t="s">
        <v>3801</v>
      </c>
      <c r="S3323">
        <v>447</v>
      </c>
      <c r="T3323">
        <v>148</v>
      </c>
    </row>
    <row r="3324" spans="1:20" x14ac:dyDescent="0.3">
      <c r="A3324">
        <v>3323</v>
      </c>
      <c r="B3324" t="s">
        <v>20</v>
      </c>
      <c r="C3324" t="s">
        <v>31</v>
      </c>
      <c r="D3324" t="s">
        <v>22</v>
      </c>
      <c r="E3324" t="s">
        <v>23</v>
      </c>
      <c r="F3324" t="s">
        <v>5</v>
      </c>
      <c r="H3324" t="s">
        <v>24</v>
      </c>
      <c r="I3324">
        <v>1574594</v>
      </c>
      <c r="J3324">
        <v>1575652</v>
      </c>
      <c r="K3324" t="s">
        <v>42</v>
      </c>
      <c r="R3324" t="s">
        <v>3803</v>
      </c>
      <c r="S3324">
        <v>1059</v>
      </c>
    </row>
    <row r="3325" spans="1:20" x14ac:dyDescent="0.3">
      <c r="A3325">
        <v>3324</v>
      </c>
      <c r="B3325" t="s">
        <v>28</v>
      </c>
      <c r="C3325" t="s">
        <v>33</v>
      </c>
      <c r="D3325" t="s">
        <v>22</v>
      </c>
      <c r="E3325" t="s">
        <v>23</v>
      </c>
      <c r="F3325" t="s">
        <v>5</v>
      </c>
      <c r="H3325" t="s">
        <v>24</v>
      </c>
      <c r="I3325">
        <v>1574594</v>
      </c>
      <c r="J3325">
        <v>1575652</v>
      </c>
      <c r="K3325" t="s">
        <v>42</v>
      </c>
      <c r="L3325" t="s">
        <v>3804</v>
      </c>
      <c r="O3325" t="s">
        <v>3805</v>
      </c>
      <c r="R3325" t="s">
        <v>3803</v>
      </c>
      <c r="S3325">
        <v>1059</v>
      </c>
      <c r="T3325">
        <v>352</v>
      </c>
    </row>
    <row r="3326" spans="1:20" x14ac:dyDescent="0.3">
      <c r="A3326">
        <v>3325</v>
      </c>
      <c r="B3326" t="s">
        <v>20</v>
      </c>
      <c r="C3326" t="s">
        <v>3806</v>
      </c>
      <c r="D3326" t="s">
        <v>22</v>
      </c>
      <c r="E3326" t="s">
        <v>23</v>
      </c>
      <c r="F3326" t="s">
        <v>5</v>
      </c>
      <c r="H3326" t="s">
        <v>24</v>
      </c>
      <c r="I3326">
        <v>1575713</v>
      </c>
      <c r="J3326">
        <v>1576140</v>
      </c>
      <c r="K3326" t="s">
        <v>25</v>
      </c>
      <c r="P3326" t="s">
        <v>3807</v>
      </c>
      <c r="R3326" t="s">
        <v>3808</v>
      </c>
      <c r="S3326">
        <v>428</v>
      </c>
    </row>
    <row r="3327" spans="1:20" x14ac:dyDescent="0.3">
      <c r="A3327">
        <v>3326</v>
      </c>
      <c r="B3327" t="s">
        <v>3809</v>
      </c>
      <c r="C3327" t="s">
        <v>3806</v>
      </c>
      <c r="D3327" t="s">
        <v>22</v>
      </c>
      <c r="E3327" t="s">
        <v>23</v>
      </c>
      <c r="F3327" t="s">
        <v>5</v>
      </c>
      <c r="H3327" t="s">
        <v>24</v>
      </c>
      <c r="I3327">
        <v>1575713</v>
      </c>
      <c r="J3327">
        <v>1576140</v>
      </c>
      <c r="K3327" t="s">
        <v>25</v>
      </c>
      <c r="O3327" t="s">
        <v>3810</v>
      </c>
      <c r="P3327" t="s">
        <v>3807</v>
      </c>
      <c r="R3327" t="s">
        <v>3808</v>
      </c>
      <c r="S3327">
        <v>428</v>
      </c>
    </row>
    <row r="3328" spans="1:20" x14ac:dyDescent="0.3">
      <c r="A3328">
        <v>3327</v>
      </c>
      <c r="B3328" t="s">
        <v>20</v>
      </c>
      <c r="C3328" t="s">
        <v>31</v>
      </c>
      <c r="D3328" t="s">
        <v>22</v>
      </c>
      <c r="E3328" t="s">
        <v>23</v>
      </c>
      <c r="F3328" t="s">
        <v>5</v>
      </c>
      <c r="H3328" t="s">
        <v>24</v>
      </c>
      <c r="I3328">
        <v>1576429</v>
      </c>
      <c r="J3328">
        <v>1576914</v>
      </c>
      <c r="K3328" t="s">
        <v>25</v>
      </c>
      <c r="R3328" t="s">
        <v>3811</v>
      </c>
      <c r="S3328">
        <v>486</v>
      </c>
    </row>
    <row r="3329" spans="1:20" x14ac:dyDescent="0.3">
      <c r="A3329">
        <v>3328</v>
      </c>
      <c r="B3329" t="s">
        <v>28</v>
      </c>
      <c r="C3329" t="s">
        <v>33</v>
      </c>
      <c r="D3329" t="s">
        <v>22</v>
      </c>
      <c r="E3329" t="s">
        <v>23</v>
      </c>
      <c r="F3329" t="s">
        <v>5</v>
      </c>
      <c r="H3329" t="s">
        <v>24</v>
      </c>
      <c r="I3329">
        <v>1576429</v>
      </c>
      <c r="J3329">
        <v>1576914</v>
      </c>
      <c r="K3329" t="s">
        <v>25</v>
      </c>
      <c r="L3329" t="s">
        <v>3812</v>
      </c>
      <c r="O3329" t="s">
        <v>3813</v>
      </c>
      <c r="R3329" t="s">
        <v>3811</v>
      </c>
      <c r="S3329">
        <v>486</v>
      </c>
      <c r="T3329">
        <v>161</v>
      </c>
    </row>
    <row r="3330" spans="1:20" x14ac:dyDescent="0.3">
      <c r="A3330">
        <v>3329</v>
      </c>
      <c r="B3330" t="s">
        <v>20</v>
      </c>
      <c r="C3330" t="s">
        <v>31</v>
      </c>
      <c r="D3330" t="s">
        <v>22</v>
      </c>
      <c r="E3330" t="s">
        <v>23</v>
      </c>
      <c r="F3330" t="s">
        <v>5</v>
      </c>
      <c r="H3330" t="s">
        <v>24</v>
      </c>
      <c r="I3330">
        <v>1576911</v>
      </c>
      <c r="J3330">
        <v>1577918</v>
      </c>
      <c r="K3330" t="s">
        <v>25</v>
      </c>
      <c r="R3330" t="s">
        <v>3814</v>
      </c>
      <c r="S3330">
        <v>1008</v>
      </c>
    </row>
    <row r="3331" spans="1:20" x14ac:dyDescent="0.3">
      <c r="A3331">
        <v>3330</v>
      </c>
      <c r="B3331" t="s">
        <v>28</v>
      </c>
      <c r="C3331" t="s">
        <v>33</v>
      </c>
      <c r="D3331" t="s">
        <v>22</v>
      </c>
      <c r="E3331" t="s">
        <v>23</v>
      </c>
      <c r="F3331" t="s">
        <v>5</v>
      </c>
      <c r="H3331" t="s">
        <v>24</v>
      </c>
      <c r="I3331">
        <v>1576911</v>
      </c>
      <c r="J3331">
        <v>1577918</v>
      </c>
      <c r="K3331" t="s">
        <v>25</v>
      </c>
      <c r="L3331" t="s">
        <v>3815</v>
      </c>
      <c r="O3331" t="s">
        <v>3816</v>
      </c>
      <c r="R3331" t="s">
        <v>3814</v>
      </c>
      <c r="S3331">
        <v>1008</v>
      </c>
      <c r="T3331">
        <v>335</v>
      </c>
    </row>
    <row r="3332" spans="1:20" x14ac:dyDescent="0.3">
      <c r="A3332">
        <v>3331</v>
      </c>
      <c r="B3332" t="s">
        <v>20</v>
      </c>
      <c r="C3332" t="s">
        <v>31</v>
      </c>
      <c r="D3332" t="s">
        <v>22</v>
      </c>
      <c r="E3332" t="s">
        <v>23</v>
      </c>
      <c r="F3332" t="s">
        <v>5</v>
      </c>
      <c r="H3332" t="s">
        <v>24</v>
      </c>
      <c r="I3332">
        <v>1577923</v>
      </c>
      <c r="J3332">
        <v>1578912</v>
      </c>
      <c r="K3332" t="s">
        <v>25</v>
      </c>
      <c r="R3332" t="s">
        <v>3817</v>
      </c>
      <c r="S3332">
        <v>990</v>
      </c>
    </row>
    <row r="3333" spans="1:20" x14ac:dyDescent="0.3">
      <c r="A3333">
        <v>3332</v>
      </c>
      <c r="B3333" t="s">
        <v>28</v>
      </c>
      <c r="C3333" t="s">
        <v>33</v>
      </c>
      <c r="D3333" t="s">
        <v>22</v>
      </c>
      <c r="E3333" t="s">
        <v>23</v>
      </c>
      <c r="F3333" t="s">
        <v>5</v>
      </c>
      <c r="H3333" t="s">
        <v>24</v>
      </c>
      <c r="I3333">
        <v>1577923</v>
      </c>
      <c r="J3333">
        <v>1578912</v>
      </c>
      <c r="K3333" t="s">
        <v>25</v>
      </c>
      <c r="L3333" t="s">
        <v>3818</v>
      </c>
      <c r="O3333" t="s">
        <v>38</v>
      </c>
      <c r="R3333" t="s">
        <v>3817</v>
      </c>
      <c r="S3333">
        <v>990</v>
      </c>
      <c r="T3333">
        <v>329</v>
      </c>
    </row>
    <row r="3334" spans="1:20" x14ac:dyDescent="0.3">
      <c r="A3334">
        <v>3333</v>
      </c>
      <c r="B3334" t="s">
        <v>20</v>
      </c>
      <c r="C3334" t="s">
        <v>31</v>
      </c>
      <c r="D3334" t="s">
        <v>22</v>
      </c>
      <c r="E3334" t="s">
        <v>23</v>
      </c>
      <c r="F3334" t="s">
        <v>5</v>
      </c>
      <c r="H3334" t="s">
        <v>24</v>
      </c>
      <c r="I3334">
        <v>1578945</v>
      </c>
      <c r="J3334">
        <v>1580963</v>
      </c>
      <c r="K3334" t="s">
        <v>25</v>
      </c>
      <c r="R3334" t="s">
        <v>3819</v>
      </c>
      <c r="S3334">
        <v>2019</v>
      </c>
    </row>
    <row r="3335" spans="1:20" x14ac:dyDescent="0.3">
      <c r="A3335">
        <v>3334</v>
      </c>
      <c r="B3335" t="s">
        <v>28</v>
      </c>
      <c r="C3335" t="s">
        <v>33</v>
      </c>
      <c r="D3335" t="s">
        <v>22</v>
      </c>
      <c r="E3335" t="s">
        <v>23</v>
      </c>
      <c r="F3335" t="s">
        <v>5</v>
      </c>
      <c r="H3335" t="s">
        <v>24</v>
      </c>
      <c r="I3335">
        <v>1578945</v>
      </c>
      <c r="J3335">
        <v>1580963</v>
      </c>
      <c r="K3335" t="s">
        <v>25</v>
      </c>
      <c r="L3335" t="s">
        <v>3820</v>
      </c>
      <c r="O3335" t="s">
        <v>3821</v>
      </c>
      <c r="R3335" t="s">
        <v>3819</v>
      </c>
      <c r="S3335">
        <v>2019</v>
      </c>
      <c r="T3335">
        <v>672</v>
      </c>
    </row>
    <row r="3336" spans="1:20" x14ac:dyDescent="0.3">
      <c r="A3336">
        <v>3335</v>
      </c>
      <c r="B3336" t="s">
        <v>20</v>
      </c>
      <c r="C3336" t="s">
        <v>31</v>
      </c>
      <c r="D3336" t="s">
        <v>22</v>
      </c>
      <c r="E3336" t="s">
        <v>23</v>
      </c>
      <c r="F3336" t="s">
        <v>5</v>
      </c>
      <c r="H3336" t="s">
        <v>24</v>
      </c>
      <c r="I3336">
        <v>1580960</v>
      </c>
      <c r="J3336">
        <v>1582429</v>
      </c>
      <c r="K3336" t="s">
        <v>25</v>
      </c>
      <c r="R3336" t="s">
        <v>3822</v>
      </c>
      <c r="S3336">
        <v>1470</v>
      </c>
    </row>
    <row r="3337" spans="1:20" x14ac:dyDescent="0.3">
      <c r="A3337">
        <v>3336</v>
      </c>
      <c r="B3337" t="s">
        <v>28</v>
      </c>
      <c r="C3337" t="s">
        <v>33</v>
      </c>
      <c r="D3337" t="s">
        <v>22</v>
      </c>
      <c r="E3337" t="s">
        <v>23</v>
      </c>
      <c r="F3337" t="s">
        <v>5</v>
      </c>
      <c r="H3337" t="s">
        <v>24</v>
      </c>
      <c r="I3337">
        <v>1580960</v>
      </c>
      <c r="J3337">
        <v>1582429</v>
      </c>
      <c r="K3337" t="s">
        <v>25</v>
      </c>
      <c r="L3337" t="s">
        <v>3823</v>
      </c>
      <c r="O3337" t="s">
        <v>3824</v>
      </c>
      <c r="R3337" t="s">
        <v>3822</v>
      </c>
      <c r="S3337">
        <v>1470</v>
      </c>
      <c r="T3337">
        <v>489</v>
      </c>
    </row>
    <row r="3338" spans="1:20" x14ac:dyDescent="0.3">
      <c r="A3338">
        <v>3337</v>
      </c>
      <c r="B3338" t="s">
        <v>20</v>
      </c>
      <c r="C3338" t="s">
        <v>31</v>
      </c>
      <c r="D3338" t="s">
        <v>22</v>
      </c>
      <c r="E3338" t="s">
        <v>23</v>
      </c>
      <c r="F3338" t="s">
        <v>5</v>
      </c>
      <c r="H3338" t="s">
        <v>24</v>
      </c>
      <c r="I3338">
        <v>1582426</v>
      </c>
      <c r="J3338">
        <v>1583811</v>
      </c>
      <c r="K3338" t="s">
        <v>25</v>
      </c>
      <c r="R3338" t="s">
        <v>3825</v>
      </c>
      <c r="S3338">
        <v>1386</v>
      </c>
    </row>
    <row r="3339" spans="1:20" x14ac:dyDescent="0.3">
      <c r="A3339">
        <v>3338</v>
      </c>
      <c r="B3339" t="s">
        <v>28</v>
      </c>
      <c r="C3339" t="s">
        <v>33</v>
      </c>
      <c r="D3339" t="s">
        <v>22</v>
      </c>
      <c r="E3339" t="s">
        <v>23</v>
      </c>
      <c r="F3339" t="s">
        <v>5</v>
      </c>
      <c r="H3339" t="s">
        <v>24</v>
      </c>
      <c r="I3339">
        <v>1582426</v>
      </c>
      <c r="J3339">
        <v>1583811</v>
      </c>
      <c r="K3339" t="s">
        <v>25</v>
      </c>
      <c r="L3339" t="s">
        <v>3826</v>
      </c>
      <c r="O3339" t="s">
        <v>3827</v>
      </c>
      <c r="R3339" t="s">
        <v>3825</v>
      </c>
      <c r="S3339">
        <v>1386</v>
      </c>
      <c r="T3339">
        <v>461</v>
      </c>
    </row>
    <row r="3340" spans="1:20" x14ac:dyDescent="0.3">
      <c r="A3340">
        <v>3339</v>
      </c>
      <c r="B3340" t="s">
        <v>20</v>
      </c>
      <c r="C3340" t="s">
        <v>31</v>
      </c>
      <c r="D3340" t="s">
        <v>22</v>
      </c>
      <c r="E3340" t="s">
        <v>23</v>
      </c>
      <c r="F3340" t="s">
        <v>5</v>
      </c>
      <c r="H3340" t="s">
        <v>24</v>
      </c>
      <c r="I3340">
        <v>1583811</v>
      </c>
      <c r="J3340">
        <v>1584905</v>
      </c>
      <c r="K3340" t="s">
        <v>25</v>
      </c>
      <c r="R3340" t="s">
        <v>3828</v>
      </c>
      <c r="S3340">
        <v>1095</v>
      </c>
    </row>
    <row r="3341" spans="1:20" x14ac:dyDescent="0.3">
      <c r="A3341">
        <v>3340</v>
      </c>
      <c r="B3341" t="s">
        <v>28</v>
      </c>
      <c r="C3341" t="s">
        <v>33</v>
      </c>
      <c r="D3341" t="s">
        <v>22</v>
      </c>
      <c r="E3341" t="s">
        <v>23</v>
      </c>
      <c r="F3341" t="s">
        <v>5</v>
      </c>
      <c r="H3341" t="s">
        <v>24</v>
      </c>
      <c r="I3341">
        <v>1583811</v>
      </c>
      <c r="J3341">
        <v>1584905</v>
      </c>
      <c r="K3341" t="s">
        <v>25</v>
      </c>
      <c r="L3341" t="s">
        <v>3829</v>
      </c>
      <c r="O3341" t="s">
        <v>3830</v>
      </c>
      <c r="R3341" t="s">
        <v>3828</v>
      </c>
      <c r="S3341">
        <v>1095</v>
      </c>
      <c r="T3341">
        <v>364</v>
      </c>
    </row>
    <row r="3342" spans="1:20" x14ac:dyDescent="0.3">
      <c r="A3342">
        <v>3341</v>
      </c>
      <c r="B3342" t="s">
        <v>20</v>
      </c>
      <c r="C3342" t="s">
        <v>31</v>
      </c>
      <c r="D3342" t="s">
        <v>22</v>
      </c>
      <c r="E3342" t="s">
        <v>23</v>
      </c>
      <c r="F3342" t="s">
        <v>5</v>
      </c>
      <c r="H3342" t="s">
        <v>24</v>
      </c>
      <c r="I3342">
        <v>1584902</v>
      </c>
      <c r="J3342">
        <v>1586317</v>
      </c>
      <c r="K3342" t="s">
        <v>25</v>
      </c>
      <c r="R3342" t="s">
        <v>3831</v>
      </c>
      <c r="S3342">
        <v>1416</v>
      </c>
    </row>
    <row r="3343" spans="1:20" x14ac:dyDescent="0.3">
      <c r="A3343">
        <v>3342</v>
      </c>
      <c r="B3343" t="s">
        <v>28</v>
      </c>
      <c r="C3343" t="s">
        <v>33</v>
      </c>
      <c r="D3343" t="s">
        <v>22</v>
      </c>
      <c r="E3343" t="s">
        <v>23</v>
      </c>
      <c r="F3343" t="s">
        <v>5</v>
      </c>
      <c r="H3343" t="s">
        <v>24</v>
      </c>
      <c r="I3343">
        <v>1584902</v>
      </c>
      <c r="J3343">
        <v>1586317</v>
      </c>
      <c r="K3343" t="s">
        <v>25</v>
      </c>
      <c r="L3343" t="s">
        <v>3832</v>
      </c>
      <c r="O3343" t="s">
        <v>3833</v>
      </c>
      <c r="R3343" t="s">
        <v>3831</v>
      </c>
      <c r="S3343">
        <v>1416</v>
      </c>
      <c r="T3343">
        <v>471</v>
      </c>
    </row>
    <row r="3344" spans="1:20" x14ac:dyDescent="0.3">
      <c r="A3344">
        <v>3343</v>
      </c>
      <c r="B3344" t="s">
        <v>20</v>
      </c>
      <c r="C3344" t="s">
        <v>31</v>
      </c>
      <c r="D3344" t="s">
        <v>22</v>
      </c>
      <c r="E3344" t="s">
        <v>23</v>
      </c>
      <c r="F3344" t="s">
        <v>5</v>
      </c>
      <c r="H3344" t="s">
        <v>24</v>
      </c>
      <c r="I3344">
        <v>1586325</v>
      </c>
      <c r="J3344">
        <v>1587488</v>
      </c>
      <c r="K3344" t="s">
        <v>25</v>
      </c>
      <c r="R3344" t="s">
        <v>3834</v>
      </c>
      <c r="S3344">
        <v>1164</v>
      </c>
    </row>
    <row r="3345" spans="1:20" x14ac:dyDescent="0.3">
      <c r="A3345">
        <v>3344</v>
      </c>
      <c r="B3345" t="s">
        <v>28</v>
      </c>
      <c r="C3345" t="s">
        <v>33</v>
      </c>
      <c r="D3345" t="s">
        <v>22</v>
      </c>
      <c r="E3345" t="s">
        <v>23</v>
      </c>
      <c r="F3345" t="s">
        <v>5</v>
      </c>
      <c r="H3345" t="s">
        <v>24</v>
      </c>
      <c r="I3345">
        <v>1586325</v>
      </c>
      <c r="J3345">
        <v>1587488</v>
      </c>
      <c r="K3345" t="s">
        <v>25</v>
      </c>
      <c r="L3345" t="s">
        <v>3835</v>
      </c>
      <c r="O3345" t="s">
        <v>3836</v>
      </c>
      <c r="R3345" t="s">
        <v>3834</v>
      </c>
      <c r="S3345">
        <v>1164</v>
      </c>
      <c r="T3345">
        <v>387</v>
      </c>
    </row>
    <row r="3346" spans="1:20" x14ac:dyDescent="0.3">
      <c r="A3346">
        <v>3345</v>
      </c>
      <c r="B3346" t="s">
        <v>20</v>
      </c>
      <c r="C3346" t="s">
        <v>31</v>
      </c>
      <c r="D3346" t="s">
        <v>22</v>
      </c>
      <c r="E3346" t="s">
        <v>23</v>
      </c>
      <c r="F3346" t="s">
        <v>5</v>
      </c>
      <c r="H3346" t="s">
        <v>24</v>
      </c>
      <c r="I3346">
        <v>1587485</v>
      </c>
      <c r="J3346">
        <v>1588633</v>
      </c>
      <c r="K3346" t="s">
        <v>25</v>
      </c>
      <c r="R3346" t="s">
        <v>3837</v>
      </c>
      <c r="S3346">
        <v>1149</v>
      </c>
    </row>
    <row r="3347" spans="1:20" x14ac:dyDescent="0.3">
      <c r="A3347">
        <v>3346</v>
      </c>
      <c r="B3347" t="s">
        <v>28</v>
      </c>
      <c r="C3347" t="s">
        <v>33</v>
      </c>
      <c r="D3347" t="s">
        <v>22</v>
      </c>
      <c r="E3347" t="s">
        <v>23</v>
      </c>
      <c r="F3347" t="s">
        <v>5</v>
      </c>
      <c r="H3347" t="s">
        <v>24</v>
      </c>
      <c r="I3347">
        <v>1587485</v>
      </c>
      <c r="J3347">
        <v>1588633</v>
      </c>
      <c r="K3347" t="s">
        <v>25</v>
      </c>
      <c r="L3347" t="s">
        <v>3838</v>
      </c>
      <c r="O3347" t="s">
        <v>3839</v>
      </c>
      <c r="R3347" t="s">
        <v>3837</v>
      </c>
      <c r="S3347">
        <v>1149</v>
      </c>
      <c r="T3347">
        <v>382</v>
      </c>
    </row>
    <row r="3348" spans="1:20" x14ac:dyDescent="0.3">
      <c r="A3348">
        <v>3347</v>
      </c>
      <c r="B3348" t="s">
        <v>20</v>
      </c>
      <c r="C3348" t="s">
        <v>31</v>
      </c>
      <c r="D3348" t="s">
        <v>22</v>
      </c>
      <c r="E3348" t="s">
        <v>23</v>
      </c>
      <c r="F3348" t="s">
        <v>5</v>
      </c>
      <c r="H3348" t="s">
        <v>24</v>
      </c>
      <c r="I3348">
        <v>1588630</v>
      </c>
      <c r="J3348">
        <v>1590063</v>
      </c>
      <c r="K3348" t="s">
        <v>25</v>
      </c>
      <c r="R3348" t="s">
        <v>3840</v>
      </c>
      <c r="S3348">
        <v>1434</v>
      </c>
    </row>
    <row r="3349" spans="1:20" x14ac:dyDescent="0.3">
      <c r="A3349">
        <v>3348</v>
      </c>
      <c r="B3349" t="s">
        <v>28</v>
      </c>
      <c r="C3349" t="s">
        <v>33</v>
      </c>
      <c r="D3349" t="s">
        <v>22</v>
      </c>
      <c r="E3349" t="s">
        <v>23</v>
      </c>
      <c r="F3349" t="s">
        <v>5</v>
      </c>
      <c r="H3349" t="s">
        <v>24</v>
      </c>
      <c r="I3349">
        <v>1588630</v>
      </c>
      <c r="J3349">
        <v>1590063</v>
      </c>
      <c r="K3349" t="s">
        <v>25</v>
      </c>
      <c r="L3349" t="s">
        <v>3841</v>
      </c>
      <c r="O3349" t="s">
        <v>3842</v>
      </c>
      <c r="R3349" t="s">
        <v>3840</v>
      </c>
      <c r="S3349">
        <v>1434</v>
      </c>
      <c r="T3349">
        <v>477</v>
      </c>
    </row>
    <row r="3350" spans="1:20" x14ac:dyDescent="0.3">
      <c r="A3350">
        <v>3349</v>
      </c>
      <c r="B3350" t="s">
        <v>20</v>
      </c>
      <c r="C3350" t="s">
        <v>31</v>
      </c>
      <c r="D3350" t="s">
        <v>22</v>
      </c>
      <c r="E3350" t="s">
        <v>23</v>
      </c>
      <c r="F3350" t="s">
        <v>5</v>
      </c>
      <c r="H3350" t="s">
        <v>24</v>
      </c>
      <c r="I3350">
        <v>1590060</v>
      </c>
      <c r="J3350">
        <v>1591004</v>
      </c>
      <c r="K3350" t="s">
        <v>25</v>
      </c>
      <c r="R3350" t="s">
        <v>3843</v>
      </c>
      <c r="S3350">
        <v>945</v>
      </c>
    </row>
    <row r="3351" spans="1:20" x14ac:dyDescent="0.3">
      <c r="A3351">
        <v>3350</v>
      </c>
      <c r="B3351" t="s">
        <v>28</v>
      </c>
      <c r="C3351" t="s">
        <v>33</v>
      </c>
      <c r="D3351" t="s">
        <v>22</v>
      </c>
      <c r="E3351" t="s">
        <v>23</v>
      </c>
      <c r="F3351" t="s">
        <v>5</v>
      </c>
      <c r="H3351" t="s">
        <v>24</v>
      </c>
      <c r="I3351">
        <v>1590060</v>
      </c>
      <c r="J3351">
        <v>1591004</v>
      </c>
      <c r="K3351" t="s">
        <v>25</v>
      </c>
      <c r="L3351" t="s">
        <v>3844</v>
      </c>
      <c r="O3351" t="s">
        <v>3845</v>
      </c>
      <c r="R3351" t="s">
        <v>3843</v>
      </c>
      <c r="S3351">
        <v>945</v>
      </c>
      <c r="T3351">
        <v>314</v>
      </c>
    </row>
    <row r="3352" spans="1:20" x14ac:dyDescent="0.3">
      <c r="A3352">
        <v>3351</v>
      </c>
      <c r="B3352" t="s">
        <v>20</v>
      </c>
      <c r="C3352" t="s">
        <v>31</v>
      </c>
      <c r="D3352" t="s">
        <v>22</v>
      </c>
      <c r="E3352" t="s">
        <v>23</v>
      </c>
      <c r="F3352" t="s">
        <v>5</v>
      </c>
      <c r="H3352" t="s">
        <v>24</v>
      </c>
      <c r="I3352">
        <v>1591001</v>
      </c>
      <c r="J3352">
        <v>1591939</v>
      </c>
      <c r="K3352" t="s">
        <v>25</v>
      </c>
      <c r="R3352" t="s">
        <v>3846</v>
      </c>
      <c r="S3352">
        <v>939</v>
      </c>
    </row>
    <row r="3353" spans="1:20" x14ac:dyDescent="0.3">
      <c r="A3353">
        <v>3352</v>
      </c>
      <c r="B3353" t="s">
        <v>28</v>
      </c>
      <c r="C3353" t="s">
        <v>33</v>
      </c>
      <c r="D3353" t="s">
        <v>22</v>
      </c>
      <c r="E3353" t="s">
        <v>23</v>
      </c>
      <c r="F3353" t="s">
        <v>5</v>
      </c>
      <c r="H3353" t="s">
        <v>24</v>
      </c>
      <c r="I3353">
        <v>1591001</v>
      </c>
      <c r="J3353">
        <v>1591939</v>
      </c>
      <c r="K3353" t="s">
        <v>25</v>
      </c>
      <c r="L3353" t="s">
        <v>3847</v>
      </c>
      <c r="O3353" t="s">
        <v>1926</v>
      </c>
      <c r="R3353" t="s">
        <v>3846</v>
      </c>
      <c r="S3353">
        <v>939</v>
      </c>
      <c r="T3353">
        <v>312</v>
      </c>
    </row>
    <row r="3354" spans="1:20" x14ac:dyDescent="0.3">
      <c r="A3354">
        <v>3353</v>
      </c>
      <c r="B3354" t="s">
        <v>20</v>
      </c>
      <c r="C3354" t="s">
        <v>31</v>
      </c>
      <c r="D3354" t="s">
        <v>22</v>
      </c>
      <c r="E3354" t="s">
        <v>23</v>
      </c>
      <c r="F3354" t="s">
        <v>5</v>
      </c>
      <c r="H3354" t="s">
        <v>24</v>
      </c>
      <c r="I3354">
        <v>1591936</v>
      </c>
      <c r="J3354">
        <v>1592898</v>
      </c>
      <c r="K3354" t="s">
        <v>25</v>
      </c>
      <c r="R3354" t="s">
        <v>3848</v>
      </c>
      <c r="S3354">
        <v>963</v>
      </c>
    </row>
    <row r="3355" spans="1:20" x14ac:dyDescent="0.3">
      <c r="A3355">
        <v>3354</v>
      </c>
      <c r="B3355" t="s">
        <v>28</v>
      </c>
      <c r="C3355" t="s">
        <v>33</v>
      </c>
      <c r="D3355" t="s">
        <v>22</v>
      </c>
      <c r="E3355" t="s">
        <v>23</v>
      </c>
      <c r="F3355" t="s">
        <v>5</v>
      </c>
      <c r="H3355" t="s">
        <v>24</v>
      </c>
      <c r="I3355">
        <v>1591936</v>
      </c>
      <c r="J3355">
        <v>1592898</v>
      </c>
      <c r="K3355" t="s">
        <v>25</v>
      </c>
      <c r="L3355" t="s">
        <v>3849</v>
      </c>
      <c r="O3355" t="s">
        <v>3850</v>
      </c>
      <c r="R3355" t="s">
        <v>3848</v>
      </c>
      <c r="S3355">
        <v>963</v>
      </c>
      <c r="T3355">
        <v>320</v>
      </c>
    </row>
    <row r="3356" spans="1:20" x14ac:dyDescent="0.3">
      <c r="A3356">
        <v>3355</v>
      </c>
      <c r="B3356" t="s">
        <v>20</v>
      </c>
      <c r="C3356" t="s">
        <v>31</v>
      </c>
      <c r="D3356" t="s">
        <v>22</v>
      </c>
      <c r="E3356" t="s">
        <v>23</v>
      </c>
      <c r="F3356" t="s">
        <v>5</v>
      </c>
      <c r="H3356" t="s">
        <v>24</v>
      </c>
      <c r="I3356">
        <v>1592891</v>
      </c>
      <c r="J3356">
        <v>1594327</v>
      </c>
      <c r="K3356" t="s">
        <v>25</v>
      </c>
      <c r="R3356" t="s">
        <v>3851</v>
      </c>
      <c r="S3356">
        <v>1437</v>
      </c>
    </row>
    <row r="3357" spans="1:20" x14ac:dyDescent="0.3">
      <c r="A3357">
        <v>3356</v>
      </c>
      <c r="B3357" t="s">
        <v>28</v>
      </c>
      <c r="C3357" t="s">
        <v>33</v>
      </c>
      <c r="D3357" t="s">
        <v>22</v>
      </c>
      <c r="E3357" t="s">
        <v>23</v>
      </c>
      <c r="F3357" t="s">
        <v>5</v>
      </c>
      <c r="H3357" t="s">
        <v>24</v>
      </c>
      <c r="I3357">
        <v>1592891</v>
      </c>
      <c r="J3357">
        <v>1594327</v>
      </c>
      <c r="K3357" t="s">
        <v>25</v>
      </c>
      <c r="L3357" t="s">
        <v>3852</v>
      </c>
      <c r="O3357" t="s">
        <v>3853</v>
      </c>
      <c r="R3357" t="s">
        <v>3851</v>
      </c>
      <c r="S3357">
        <v>1437</v>
      </c>
      <c r="T3357">
        <v>478</v>
      </c>
    </row>
    <row r="3358" spans="1:20" x14ac:dyDescent="0.3">
      <c r="A3358">
        <v>3357</v>
      </c>
      <c r="B3358" t="s">
        <v>20</v>
      </c>
      <c r="C3358" t="s">
        <v>31</v>
      </c>
      <c r="D3358" t="s">
        <v>22</v>
      </c>
      <c r="E3358" t="s">
        <v>23</v>
      </c>
      <c r="F3358" t="s">
        <v>5</v>
      </c>
      <c r="H3358" t="s">
        <v>24</v>
      </c>
      <c r="I3358">
        <v>1594414</v>
      </c>
      <c r="J3358">
        <v>1595910</v>
      </c>
      <c r="K3358" t="s">
        <v>25</v>
      </c>
      <c r="R3358" t="s">
        <v>3854</v>
      </c>
      <c r="S3358">
        <v>1497</v>
      </c>
    </row>
    <row r="3359" spans="1:20" x14ac:dyDescent="0.3">
      <c r="A3359">
        <v>3358</v>
      </c>
      <c r="B3359" t="s">
        <v>28</v>
      </c>
      <c r="C3359" t="s">
        <v>33</v>
      </c>
      <c r="D3359" t="s">
        <v>22</v>
      </c>
      <c r="E3359" t="s">
        <v>23</v>
      </c>
      <c r="F3359" t="s">
        <v>5</v>
      </c>
      <c r="H3359" t="s">
        <v>24</v>
      </c>
      <c r="I3359">
        <v>1594414</v>
      </c>
      <c r="J3359">
        <v>1595910</v>
      </c>
      <c r="K3359" t="s">
        <v>25</v>
      </c>
      <c r="L3359" t="s">
        <v>3855</v>
      </c>
      <c r="O3359" t="s">
        <v>3856</v>
      </c>
      <c r="R3359" t="s">
        <v>3854</v>
      </c>
      <c r="S3359">
        <v>1497</v>
      </c>
      <c r="T3359">
        <v>498</v>
      </c>
    </row>
    <row r="3360" spans="1:20" x14ac:dyDescent="0.3">
      <c r="A3360">
        <v>3359</v>
      </c>
      <c r="B3360" t="s">
        <v>20</v>
      </c>
      <c r="C3360" t="s">
        <v>31</v>
      </c>
      <c r="D3360" t="s">
        <v>22</v>
      </c>
      <c r="E3360" t="s">
        <v>23</v>
      </c>
      <c r="F3360" t="s">
        <v>5</v>
      </c>
      <c r="H3360" t="s">
        <v>24</v>
      </c>
      <c r="I3360">
        <v>1596064</v>
      </c>
      <c r="J3360">
        <v>1597044</v>
      </c>
      <c r="K3360" t="s">
        <v>25</v>
      </c>
      <c r="R3360" t="s">
        <v>3857</v>
      </c>
      <c r="S3360">
        <v>981</v>
      </c>
    </row>
    <row r="3361" spans="1:20" x14ac:dyDescent="0.3">
      <c r="A3361">
        <v>3360</v>
      </c>
      <c r="B3361" t="s">
        <v>28</v>
      </c>
      <c r="C3361" t="s">
        <v>33</v>
      </c>
      <c r="D3361" t="s">
        <v>22</v>
      </c>
      <c r="E3361" t="s">
        <v>23</v>
      </c>
      <c r="F3361" t="s">
        <v>5</v>
      </c>
      <c r="H3361" t="s">
        <v>24</v>
      </c>
      <c r="I3361">
        <v>1596064</v>
      </c>
      <c r="J3361">
        <v>1597044</v>
      </c>
      <c r="K3361" t="s">
        <v>25</v>
      </c>
      <c r="L3361" t="s">
        <v>3858</v>
      </c>
      <c r="O3361" t="s">
        <v>3859</v>
      </c>
      <c r="R3361" t="s">
        <v>3857</v>
      </c>
      <c r="S3361">
        <v>981</v>
      </c>
      <c r="T3361">
        <v>326</v>
      </c>
    </row>
    <row r="3362" spans="1:20" x14ac:dyDescent="0.3">
      <c r="A3362">
        <v>3361</v>
      </c>
      <c r="B3362" t="s">
        <v>20</v>
      </c>
      <c r="C3362" t="s">
        <v>31</v>
      </c>
      <c r="D3362" t="s">
        <v>22</v>
      </c>
      <c r="E3362" t="s">
        <v>23</v>
      </c>
      <c r="F3362" t="s">
        <v>5</v>
      </c>
      <c r="H3362" t="s">
        <v>24</v>
      </c>
      <c r="I3362">
        <v>1597141</v>
      </c>
      <c r="J3362">
        <v>1598178</v>
      </c>
      <c r="K3362" t="s">
        <v>25</v>
      </c>
      <c r="R3362" t="s">
        <v>3860</v>
      </c>
      <c r="S3362">
        <v>1038</v>
      </c>
    </row>
    <row r="3363" spans="1:20" x14ac:dyDescent="0.3">
      <c r="A3363">
        <v>3362</v>
      </c>
      <c r="B3363" t="s">
        <v>28</v>
      </c>
      <c r="C3363" t="s">
        <v>33</v>
      </c>
      <c r="D3363" t="s">
        <v>22</v>
      </c>
      <c r="E3363" t="s">
        <v>23</v>
      </c>
      <c r="F3363" t="s">
        <v>5</v>
      </c>
      <c r="H3363" t="s">
        <v>24</v>
      </c>
      <c r="I3363">
        <v>1597141</v>
      </c>
      <c r="J3363">
        <v>1598178</v>
      </c>
      <c r="K3363" t="s">
        <v>25</v>
      </c>
      <c r="L3363" t="s">
        <v>3861</v>
      </c>
      <c r="O3363" t="s">
        <v>38</v>
      </c>
      <c r="R3363" t="s">
        <v>3860</v>
      </c>
      <c r="S3363">
        <v>1038</v>
      </c>
      <c r="T3363">
        <v>345</v>
      </c>
    </row>
    <row r="3364" spans="1:20" x14ac:dyDescent="0.3">
      <c r="A3364">
        <v>3363</v>
      </c>
      <c r="B3364" t="s">
        <v>20</v>
      </c>
      <c r="C3364" t="s">
        <v>31</v>
      </c>
      <c r="D3364" t="s">
        <v>22</v>
      </c>
      <c r="E3364" t="s">
        <v>23</v>
      </c>
      <c r="F3364" t="s">
        <v>5</v>
      </c>
      <c r="H3364" t="s">
        <v>24</v>
      </c>
      <c r="I3364">
        <v>1598336</v>
      </c>
      <c r="J3364">
        <v>1600069</v>
      </c>
      <c r="K3364" t="s">
        <v>25</v>
      </c>
      <c r="R3364" t="s">
        <v>3862</v>
      </c>
      <c r="S3364">
        <v>1734</v>
      </c>
    </row>
    <row r="3365" spans="1:20" x14ac:dyDescent="0.3">
      <c r="A3365">
        <v>3364</v>
      </c>
      <c r="B3365" t="s">
        <v>28</v>
      </c>
      <c r="C3365" t="s">
        <v>33</v>
      </c>
      <c r="D3365" t="s">
        <v>22</v>
      </c>
      <c r="E3365" t="s">
        <v>23</v>
      </c>
      <c r="F3365" t="s">
        <v>5</v>
      </c>
      <c r="H3365" t="s">
        <v>24</v>
      </c>
      <c r="I3365">
        <v>1598336</v>
      </c>
      <c r="J3365">
        <v>1600069</v>
      </c>
      <c r="K3365" t="s">
        <v>25</v>
      </c>
      <c r="L3365" t="s">
        <v>3863</v>
      </c>
      <c r="O3365" t="s">
        <v>3864</v>
      </c>
      <c r="R3365" t="s">
        <v>3862</v>
      </c>
      <c r="S3365">
        <v>1734</v>
      </c>
      <c r="T3365">
        <v>577</v>
      </c>
    </row>
    <row r="3366" spans="1:20" x14ac:dyDescent="0.3">
      <c r="A3366">
        <v>3365</v>
      </c>
      <c r="B3366" t="s">
        <v>20</v>
      </c>
      <c r="C3366" t="s">
        <v>31</v>
      </c>
      <c r="D3366" t="s">
        <v>22</v>
      </c>
      <c r="E3366" t="s">
        <v>23</v>
      </c>
      <c r="F3366" t="s">
        <v>5</v>
      </c>
      <c r="H3366" t="s">
        <v>24</v>
      </c>
      <c r="I3366">
        <v>1600062</v>
      </c>
      <c r="J3366">
        <v>1602149</v>
      </c>
      <c r="K3366" t="s">
        <v>25</v>
      </c>
      <c r="R3366" t="s">
        <v>3865</v>
      </c>
      <c r="S3366">
        <v>2088</v>
      </c>
    </row>
    <row r="3367" spans="1:20" x14ac:dyDescent="0.3">
      <c r="A3367">
        <v>3366</v>
      </c>
      <c r="B3367" t="s">
        <v>28</v>
      </c>
      <c r="C3367" t="s">
        <v>33</v>
      </c>
      <c r="D3367" t="s">
        <v>22</v>
      </c>
      <c r="E3367" t="s">
        <v>23</v>
      </c>
      <c r="F3367" t="s">
        <v>5</v>
      </c>
      <c r="H3367" t="s">
        <v>24</v>
      </c>
      <c r="I3367">
        <v>1600062</v>
      </c>
      <c r="J3367">
        <v>1602149</v>
      </c>
      <c r="K3367" t="s">
        <v>25</v>
      </c>
      <c r="L3367" t="s">
        <v>3866</v>
      </c>
      <c r="O3367" t="s">
        <v>3867</v>
      </c>
      <c r="R3367" t="s">
        <v>3865</v>
      </c>
      <c r="S3367">
        <v>2088</v>
      </c>
      <c r="T3367">
        <v>695</v>
      </c>
    </row>
    <row r="3368" spans="1:20" x14ac:dyDescent="0.3">
      <c r="A3368">
        <v>3367</v>
      </c>
      <c r="B3368" t="s">
        <v>20</v>
      </c>
      <c r="C3368" t="s">
        <v>31</v>
      </c>
      <c r="D3368" t="s">
        <v>22</v>
      </c>
      <c r="E3368" t="s">
        <v>23</v>
      </c>
      <c r="F3368" t="s">
        <v>5</v>
      </c>
      <c r="H3368" t="s">
        <v>24</v>
      </c>
      <c r="I3368">
        <v>1602373</v>
      </c>
      <c r="J3368">
        <v>1605048</v>
      </c>
      <c r="K3368" t="s">
        <v>25</v>
      </c>
      <c r="R3368" t="s">
        <v>3868</v>
      </c>
      <c r="S3368">
        <v>2676</v>
      </c>
    </row>
    <row r="3369" spans="1:20" x14ac:dyDescent="0.3">
      <c r="A3369">
        <v>3368</v>
      </c>
      <c r="B3369" t="s">
        <v>28</v>
      </c>
      <c r="C3369" t="s">
        <v>33</v>
      </c>
      <c r="D3369" t="s">
        <v>22</v>
      </c>
      <c r="E3369" t="s">
        <v>23</v>
      </c>
      <c r="F3369" t="s">
        <v>5</v>
      </c>
      <c r="H3369" t="s">
        <v>24</v>
      </c>
      <c r="I3369">
        <v>1602373</v>
      </c>
      <c r="J3369">
        <v>1605048</v>
      </c>
      <c r="K3369" t="s">
        <v>25</v>
      </c>
      <c r="L3369" t="s">
        <v>3869</v>
      </c>
      <c r="O3369" t="s">
        <v>3870</v>
      </c>
      <c r="R3369" t="s">
        <v>3868</v>
      </c>
      <c r="S3369">
        <v>2676</v>
      </c>
      <c r="T3369">
        <v>891</v>
      </c>
    </row>
    <row r="3370" spans="1:20" x14ac:dyDescent="0.3">
      <c r="A3370">
        <v>3369</v>
      </c>
      <c r="B3370" t="s">
        <v>20</v>
      </c>
      <c r="C3370" t="s">
        <v>31</v>
      </c>
      <c r="D3370" t="s">
        <v>22</v>
      </c>
      <c r="E3370" t="s">
        <v>23</v>
      </c>
      <c r="F3370" t="s">
        <v>5</v>
      </c>
      <c r="H3370" t="s">
        <v>24</v>
      </c>
      <c r="I3370">
        <v>1605099</v>
      </c>
      <c r="J3370">
        <v>1605923</v>
      </c>
      <c r="K3370" t="s">
        <v>25</v>
      </c>
      <c r="R3370" t="s">
        <v>3871</v>
      </c>
      <c r="S3370">
        <v>825</v>
      </c>
    </row>
    <row r="3371" spans="1:20" x14ac:dyDescent="0.3">
      <c r="A3371">
        <v>3370</v>
      </c>
      <c r="B3371" t="s">
        <v>28</v>
      </c>
      <c r="C3371" t="s">
        <v>33</v>
      </c>
      <c r="D3371" t="s">
        <v>22</v>
      </c>
      <c r="E3371" t="s">
        <v>23</v>
      </c>
      <c r="F3371" t="s">
        <v>5</v>
      </c>
      <c r="H3371" t="s">
        <v>24</v>
      </c>
      <c r="I3371">
        <v>1605099</v>
      </c>
      <c r="J3371">
        <v>1605923</v>
      </c>
      <c r="K3371" t="s">
        <v>25</v>
      </c>
      <c r="L3371" t="s">
        <v>3872</v>
      </c>
      <c r="O3371" t="s">
        <v>3873</v>
      </c>
      <c r="R3371" t="s">
        <v>3871</v>
      </c>
      <c r="S3371">
        <v>825</v>
      </c>
      <c r="T3371">
        <v>274</v>
      </c>
    </row>
    <row r="3372" spans="1:20" x14ac:dyDescent="0.3">
      <c r="A3372">
        <v>3371</v>
      </c>
      <c r="B3372" t="s">
        <v>20</v>
      </c>
      <c r="C3372" t="s">
        <v>31</v>
      </c>
      <c r="D3372" t="s">
        <v>22</v>
      </c>
      <c r="E3372" t="s">
        <v>23</v>
      </c>
      <c r="F3372" t="s">
        <v>5</v>
      </c>
      <c r="H3372" t="s">
        <v>24</v>
      </c>
      <c r="I3372">
        <v>1605975</v>
      </c>
      <c r="J3372">
        <v>1606433</v>
      </c>
      <c r="K3372" t="s">
        <v>42</v>
      </c>
      <c r="R3372" t="s">
        <v>3874</v>
      </c>
      <c r="S3372">
        <v>459</v>
      </c>
    </row>
    <row r="3373" spans="1:20" x14ac:dyDescent="0.3">
      <c r="A3373">
        <v>3372</v>
      </c>
      <c r="B3373" t="s">
        <v>28</v>
      </c>
      <c r="C3373" t="s">
        <v>33</v>
      </c>
      <c r="D3373" t="s">
        <v>22</v>
      </c>
      <c r="E3373" t="s">
        <v>23</v>
      </c>
      <c r="F3373" t="s">
        <v>5</v>
      </c>
      <c r="H3373" t="s">
        <v>24</v>
      </c>
      <c r="I3373">
        <v>1605975</v>
      </c>
      <c r="J3373">
        <v>1606433</v>
      </c>
      <c r="K3373" t="s">
        <v>42</v>
      </c>
      <c r="L3373" t="s">
        <v>3875</v>
      </c>
      <c r="O3373" t="s">
        <v>38</v>
      </c>
      <c r="R3373" t="s">
        <v>3874</v>
      </c>
      <c r="S3373">
        <v>459</v>
      </c>
      <c r="T3373">
        <v>152</v>
      </c>
    </row>
    <row r="3374" spans="1:20" x14ac:dyDescent="0.3">
      <c r="A3374">
        <v>3373</v>
      </c>
      <c r="B3374" t="s">
        <v>20</v>
      </c>
      <c r="C3374" t="s">
        <v>31</v>
      </c>
      <c r="D3374" t="s">
        <v>22</v>
      </c>
      <c r="E3374" t="s">
        <v>23</v>
      </c>
      <c r="F3374" t="s">
        <v>5</v>
      </c>
      <c r="H3374" t="s">
        <v>24</v>
      </c>
      <c r="I3374">
        <v>1606606</v>
      </c>
      <c r="J3374">
        <v>1607205</v>
      </c>
      <c r="K3374" t="s">
        <v>25</v>
      </c>
      <c r="R3374" t="s">
        <v>3876</v>
      </c>
      <c r="S3374">
        <v>600</v>
      </c>
    </row>
    <row r="3375" spans="1:20" x14ac:dyDescent="0.3">
      <c r="A3375">
        <v>3374</v>
      </c>
      <c r="B3375" t="s">
        <v>28</v>
      </c>
      <c r="C3375" t="s">
        <v>33</v>
      </c>
      <c r="D3375" t="s">
        <v>22</v>
      </c>
      <c r="E3375" t="s">
        <v>23</v>
      </c>
      <c r="F3375" t="s">
        <v>5</v>
      </c>
      <c r="H3375" t="s">
        <v>24</v>
      </c>
      <c r="I3375">
        <v>1606606</v>
      </c>
      <c r="J3375">
        <v>1607205</v>
      </c>
      <c r="K3375" t="s">
        <v>25</v>
      </c>
      <c r="L3375" t="s">
        <v>3877</v>
      </c>
      <c r="O3375" t="s">
        <v>3878</v>
      </c>
      <c r="R3375" t="s">
        <v>3876</v>
      </c>
      <c r="S3375">
        <v>600</v>
      </c>
      <c r="T3375">
        <v>199</v>
      </c>
    </row>
    <row r="3376" spans="1:20" x14ac:dyDescent="0.3">
      <c r="A3376">
        <v>3375</v>
      </c>
      <c r="B3376" t="s">
        <v>20</v>
      </c>
      <c r="C3376" t="s">
        <v>31</v>
      </c>
      <c r="D3376" t="s">
        <v>22</v>
      </c>
      <c r="E3376" t="s">
        <v>23</v>
      </c>
      <c r="F3376" t="s">
        <v>5</v>
      </c>
      <c r="H3376" t="s">
        <v>24</v>
      </c>
      <c r="I3376">
        <v>1607202</v>
      </c>
      <c r="J3376">
        <v>1607606</v>
      </c>
      <c r="K3376" t="s">
        <v>42</v>
      </c>
      <c r="R3376" t="s">
        <v>3879</v>
      </c>
      <c r="S3376">
        <v>405</v>
      </c>
    </row>
    <row r="3377" spans="1:20" x14ac:dyDescent="0.3">
      <c r="A3377">
        <v>3376</v>
      </c>
      <c r="B3377" t="s">
        <v>28</v>
      </c>
      <c r="C3377" t="s">
        <v>33</v>
      </c>
      <c r="D3377" t="s">
        <v>22</v>
      </c>
      <c r="E3377" t="s">
        <v>23</v>
      </c>
      <c r="F3377" t="s">
        <v>5</v>
      </c>
      <c r="H3377" t="s">
        <v>24</v>
      </c>
      <c r="I3377">
        <v>1607202</v>
      </c>
      <c r="J3377">
        <v>1607606</v>
      </c>
      <c r="K3377" t="s">
        <v>42</v>
      </c>
      <c r="L3377" t="s">
        <v>3880</v>
      </c>
      <c r="O3377" t="s">
        <v>38</v>
      </c>
      <c r="R3377" t="s">
        <v>3879</v>
      </c>
      <c r="S3377">
        <v>405</v>
      </c>
      <c r="T3377">
        <v>134</v>
      </c>
    </row>
    <row r="3378" spans="1:20" x14ac:dyDescent="0.3">
      <c r="A3378">
        <v>3377</v>
      </c>
      <c r="B3378" t="s">
        <v>20</v>
      </c>
      <c r="C3378" t="s">
        <v>31</v>
      </c>
      <c r="D3378" t="s">
        <v>22</v>
      </c>
      <c r="E3378" t="s">
        <v>23</v>
      </c>
      <c r="F3378" t="s">
        <v>5</v>
      </c>
      <c r="H3378" t="s">
        <v>24</v>
      </c>
      <c r="I3378">
        <v>1607613</v>
      </c>
      <c r="J3378">
        <v>1607798</v>
      </c>
      <c r="K3378" t="s">
        <v>42</v>
      </c>
      <c r="R3378" t="s">
        <v>3881</v>
      </c>
      <c r="S3378">
        <v>186</v>
      </c>
    </row>
    <row r="3379" spans="1:20" x14ac:dyDescent="0.3">
      <c r="A3379">
        <v>3378</v>
      </c>
      <c r="B3379" t="s">
        <v>28</v>
      </c>
      <c r="C3379" t="s">
        <v>33</v>
      </c>
      <c r="D3379" t="s">
        <v>22</v>
      </c>
      <c r="E3379" t="s">
        <v>23</v>
      </c>
      <c r="F3379" t="s">
        <v>5</v>
      </c>
      <c r="H3379" t="s">
        <v>24</v>
      </c>
      <c r="I3379">
        <v>1607613</v>
      </c>
      <c r="J3379">
        <v>1607798</v>
      </c>
      <c r="K3379" t="s">
        <v>42</v>
      </c>
      <c r="L3379" t="s">
        <v>3882</v>
      </c>
      <c r="O3379" t="s">
        <v>38</v>
      </c>
      <c r="R3379" t="s">
        <v>3881</v>
      </c>
      <c r="S3379">
        <v>186</v>
      </c>
      <c r="T3379">
        <v>61</v>
      </c>
    </row>
    <row r="3380" spans="1:20" x14ac:dyDescent="0.3">
      <c r="A3380">
        <v>3379</v>
      </c>
      <c r="B3380" t="s">
        <v>20</v>
      </c>
      <c r="C3380" t="s">
        <v>31</v>
      </c>
      <c r="D3380" t="s">
        <v>22</v>
      </c>
      <c r="E3380" t="s">
        <v>23</v>
      </c>
      <c r="F3380" t="s">
        <v>5</v>
      </c>
      <c r="H3380" t="s">
        <v>24</v>
      </c>
      <c r="I3380">
        <v>1607898</v>
      </c>
      <c r="J3380">
        <v>1609277</v>
      </c>
      <c r="K3380" t="s">
        <v>25</v>
      </c>
      <c r="R3380" t="s">
        <v>3883</v>
      </c>
      <c r="S3380">
        <v>1380</v>
      </c>
    </row>
    <row r="3381" spans="1:20" x14ac:dyDescent="0.3">
      <c r="A3381">
        <v>3380</v>
      </c>
      <c r="B3381" t="s">
        <v>28</v>
      </c>
      <c r="C3381" t="s">
        <v>33</v>
      </c>
      <c r="D3381" t="s">
        <v>22</v>
      </c>
      <c r="E3381" t="s">
        <v>23</v>
      </c>
      <c r="F3381" t="s">
        <v>5</v>
      </c>
      <c r="H3381" t="s">
        <v>24</v>
      </c>
      <c r="I3381">
        <v>1607898</v>
      </c>
      <c r="J3381">
        <v>1609277</v>
      </c>
      <c r="K3381" t="s">
        <v>25</v>
      </c>
      <c r="L3381" t="s">
        <v>3884</v>
      </c>
      <c r="O3381" t="s">
        <v>3885</v>
      </c>
      <c r="R3381" t="s">
        <v>3883</v>
      </c>
      <c r="S3381">
        <v>1380</v>
      </c>
      <c r="T3381">
        <v>459</v>
      </c>
    </row>
    <row r="3382" spans="1:20" x14ac:dyDescent="0.3">
      <c r="A3382">
        <v>3381</v>
      </c>
      <c r="B3382" t="s">
        <v>20</v>
      </c>
      <c r="C3382" t="s">
        <v>31</v>
      </c>
      <c r="D3382" t="s">
        <v>22</v>
      </c>
      <c r="E3382" t="s">
        <v>23</v>
      </c>
      <c r="F3382" t="s">
        <v>5</v>
      </c>
      <c r="H3382" t="s">
        <v>24</v>
      </c>
      <c r="I3382">
        <v>1609406</v>
      </c>
      <c r="J3382">
        <v>1610605</v>
      </c>
      <c r="K3382" t="s">
        <v>25</v>
      </c>
      <c r="R3382" t="s">
        <v>3886</v>
      </c>
      <c r="S3382">
        <v>1200</v>
      </c>
    </row>
    <row r="3383" spans="1:20" x14ac:dyDescent="0.3">
      <c r="A3383">
        <v>3382</v>
      </c>
      <c r="B3383" t="s">
        <v>28</v>
      </c>
      <c r="C3383" t="s">
        <v>33</v>
      </c>
      <c r="D3383" t="s">
        <v>22</v>
      </c>
      <c r="E3383" t="s">
        <v>23</v>
      </c>
      <c r="F3383" t="s">
        <v>5</v>
      </c>
      <c r="H3383" t="s">
        <v>24</v>
      </c>
      <c r="I3383">
        <v>1609406</v>
      </c>
      <c r="J3383">
        <v>1610605</v>
      </c>
      <c r="K3383" t="s">
        <v>25</v>
      </c>
      <c r="L3383" t="s">
        <v>3887</v>
      </c>
      <c r="O3383" t="s">
        <v>3888</v>
      </c>
      <c r="R3383" t="s">
        <v>3886</v>
      </c>
      <c r="S3383">
        <v>1200</v>
      </c>
      <c r="T3383">
        <v>399</v>
      </c>
    </row>
    <row r="3384" spans="1:20" x14ac:dyDescent="0.3">
      <c r="A3384">
        <v>3383</v>
      </c>
      <c r="B3384" t="s">
        <v>20</v>
      </c>
      <c r="C3384" t="s">
        <v>31</v>
      </c>
      <c r="D3384" t="s">
        <v>22</v>
      </c>
      <c r="E3384" t="s">
        <v>23</v>
      </c>
      <c r="F3384" t="s">
        <v>5</v>
      </c>
      <c r="H3384" t="s">
        <v>24</v>
      </c>
      <c r="I3384">
        <v>1610602</v>
      </c>
      <c r="J3384">
        <v>1611021</v>
      </c>
      <c r="K3384" t="s">
        <v>25</v>
      </c>
      <c r="R3384" t="s">
        <v>3889</v>
      </c>
      <c r="S3384">
        <v>420</v>
      </c>
    </row>
    <row r="3385" spans="1:20" x14ac:dyDescent="0.3">
      <c r="A3385">
        <v>3384</v>
      </c>
      <c r="B3385" t="s">
        <v>28</v>
      </c>
      <c r="C3385" t="s">
        <v>33</v>
      </c>
      <c r="D3385" t="s">
        <v>22</v>
      </c>
      <c r="E3385" t="s">
        <v>23</v>
      </c>
      <c r="F3385" t="s">
        <v>5</v>
      </c>
      <c r="H3385" t="s">
        <v>24</v>
      </c>
      <c r="I3385">
        <v>1610602</v>
      </c>
      <c r="J3385">
        <v>1611021</v>
      </c>
      <c r="K3385" t="s">
        <v>25</v>
      </c>
      <c r="L3385" t="s">
        <v>3890</v>
      </c>
      <c r="O3385" t="s">
        <v>38</v>
      </c>
      <c r="R3385" t="s">
        <v>3889</v>
      </c>
      <c r="S3385">
        <v>420</v>
      </c>
      <c r="T3385">
        <v>139</v>
      </c>
    </row>
    <row r="3386" spans="1:20" x14ac:dyDescent="0.3">
      <c r="A3386">
        <v>3385</v>
      </c>
      <c r="B3386" t="s">
        <v>20</v>
      </c>
      <c r="C3386" t="s">
        <v>31</v>
      </c>
      <c r="D3386" t="s">
        <v>22</v>
      </c>
      <c r="E3386" t="s">
        <v>23</v>
      </c>
      <c r="F3386" t="s">
        <v>5</v>
      </c>
      <c r="H3386" t="s">
        <v>24</v>
      </c>
      <c r="I3386">
        <v>1611078</v>
      </c>
      <c r="J3386">
        <v>1612406</v>
      </c>
      <c r="K3386" t="s">
        <v>25</v>
      </c>
      <c r="R3386" t="s">
        <v>3891</v>
      </c>
      <c r="S3386">
        <v>1329</v>
      </c>
    </row>
    <row r="3387" spans="1:20" x14ac:dyDescent="0.3">
      <c r="A3387">
        <v>3386</v>
      </c>
      <c r="B3387" t="s">
        <v>28</v>
      </c>
      <c r="C3387" t="s">
        <v>33</v>
      </c>
      <c r="D3387" t="s">
        <v>22</v>
      </c>
      <c r="E3387" t="s">
        <v>23</v>
      </c>
      <c r="F3387" t="s">
        <v>5</v>
      </c>
      <c r="H3387" t="s">
        <v>24</v>
      </c>
      <c r="I3387">
        <v>1611078</v>
      </c>
      <c r="J3387">
        <v>1612406</v>
      </c>
      <c r="K3387" t="s">
        <v>25</v>
      </c>
      <c r="L3387" t="s">
        <v>3892</v>
      </c>
      <c r="O3387" t="s">
        <v>957</v>
      </c>
      <c r="R3387" t="s">
        <v>3891</v>
      </c>
      <c r="S3387">
        <v>1329</v>
      </c>
      <c r="T3387">
        <v>442</v>
      </c>
    </row>
    <row r="3388" spans="1:20" x14ac:dyDescent="0.3">
      <c r="A3388">
        <v>3387</v>
      </c>
      <c r="B3388" t="s">
        <v>20</v>
      </c>
      <c r="C3388" t="s">
        <v>31</v>
      </c>
      <c r="D3388" t="s">
        <v>22</v>
      </c>
      <c r="E3388" t="s">
        <v>23</v>
      </c>
      <c r="F3388" t="s">
        <v>5</v>
      </c>
      <c r="H3388" t="s">
        <v>24</v>
      </c>
      <c r="I3388">
        <v>1612419</v>
      </c>
      <c r="J3388">
        <v>1613048</v>
      </c>
      <c r="K3388" t="s">
        <v>25</v>
      </c>
      <c r="R3388" t="s">
        <v>3893</v>
      </c>
      <c r="S3388">
        <v>630</v>
      </c>
    </row>
    <row r="3389" spans="1:20" x14ac:dyDescent="0.3">
      <c r="A3389">
        <v>3388</v>
      </c>
      <c r="B3389" t="s">
        <v>28</v>
      </c>
      <c r="C3389" t="s">
        <v>33</v>
      </c>
      <c r="D3389" t="s">
        <v>22</v>
      </c>
      <c r="E3389" t="s">
        <v>23</v>
      </c>
      <c r="F3389" t="s">
        <v>5</v>
      </c>
      <c r="H3389" t="s">
        <v>24</v>
      </c>
      <c r="I3389">
        <v>1612419</v>
      </c>
      <c r="J3389">
        <v>1613048</v>
      </c>
      <c r="K3389" t="s">
        <v>25</v>
      </c>
      <c r="L3389" t="s">
        <v>3894</v>
      </c>
      <c r="O3389" t="s">
        <v>3895</v>
      </c>
      <c r="R3389" t="s">
        <v>3893</v>
      </c>
      <c r="S3389">
        <v>630</v>
      </c>
      <c r="T3389">
        <v>209</v>
      </c>
    </row>
    <row r="3390" spans="1:20" x14ac:dyDescent="0.3">
      <c r="A3390">
        <v>3389</v>
      </c>
      <c r="B3390" t="s">
        <v>20</v>
      </c>
      <c r="C3390" t="s">
        <v>31</v>
      </c>
      <c r="D3390" t="s">
        <v>22</v>
      </c>
      <c r="E3390" t="s">
        <v>23</v>
      </c>
      <c r="F3390" t="s">
        <v>5</v>
      </c>
      <c r="H3390" t="s">
        <v>24</v>
      </c>
      <c r="I3390">
        <v>1613082</v>
      </c>
      <c r="J3390">
        <v>1614386</v>
      </c>
      <c r="K3390" t="s">
        <v>25</v>
      </c>
      <c r="R3390" t="s">
        <v>3896</v>
      </c>
      <c r="S3390">
        <v>1305</v>
      </c>
    </row>
    <row r="3391" spans="1:20" x14ac:dyDescent="0.3">
      <c r="A3391">
        <v>3390</v>
      </c>
      <c r="B3391" t="s">
        <v>28</v>
      </c>
      <c r="C3391" t="s">
        <v>33</v>
      </c>
      <c r="D3391" t="s">
        <v>22</v>
      </c>
      <c r="E3391" t="s">
        <v>23</v>
      </c>
      <c r="F3391" t="s">
        <v>5</v>
      </c>
      <c r="H3391" t="s">
        <v>24</v>
      </c>
      <c r="I3391">
        <v>1613082</v>
      </c>
      <c r="J3391">
        <v>1614386</v>
      </c>
      <c r="K3391" t="s">
        <v>25</v>
      </c>
      <c r="L3391" t="s">
        <v>3897</v>
      </c>
      <c r="O3391" t="s">
        <v>3898</v>
      </c>
      <c r="R3391" t="s">
        <v>3896</v>
      </c>
      <c r="S3391">
        <v>1305</v>
      </c>
      <c r="T3391">
        <v>434</v>
      </c>
    </row>
    <row r="3392" spans="1:20" x14ac:dyDescent="0.3">
      <c r="A3392">
        <v>3391</v>
      </c>
      <c r="B3392" t="s">
        <v>20</v>
      </c>
      <c r="C3392" t="s">
        <v>31</v>
      </c>
      <c r="D3392" t="s">
        <v>22</v>
      </c>
      <c r="E3392" t="s">
        <v>23</v>
      </c>
      <c r="F3392" t="s">
        <v>5</v>
      </c>
      <c r="H3392" t="s">
        <v>24</v>
      </c>
      <c r="I3392">
        <v>1614392</v>
      </c>
      <c r="J3392">
        <v>1616764</v>
      </c>
      <c r="K3392" t="s">
        <v>42</v>
      </c>
      <c r="R3392" t="s">
        <v>3899</v>
      </c>
      <c r="S3392">
        <v>2373</v>
      </c>
    </row>
    <row r="3393" spans="1:20" x14ac:dyDescent="0.3">
      <c r="A3393">
        <v>3392</v>
      </c>
      <c r="B3393" t="s">
        <v>28</v>
      </c>
      <c r="C3393" t="s">
        <v>33</v>
      </c>
      <c r="D3393" t="s">
        <v>22</v>
      </c>
      <c r="E3393" t="s">
        <v>23</v>
      </c>
      <c r="F3393" t="s">
        <v>5</v>
      </c>
      <c r="H3393" t="s">
        <v>24</v>
      </c>
      <c r="I3393">
        <v>1614392</v>
      </c>
      <c r="J3393">
        <v>1616764</v>
      </c>
      <c r="K3393" t="s">
        <v>42</v>
      </c>
      <c r="L3393" t="s">
        <v>3900</v>
      </c>
      <c r="O3393" t="s">
        <v>3901</v>
      </c>
      <c r="R3393" t="s">
        <v>3899</v>
      </c>
      <c r="S3393">
        <v>2373</v>
      </c>
      <c r="T3393">
        <v>790</v>
      </c>
    </row>
    <row r="3394" spans="1:20" x14ac:dyDescent="0.3">
      <c r="A3394">
        <v>3393</v>
      </c>
      <c r="B3394" t="s">
        <v>20</v>
      </c>
      <c r="C3394" t="s">
        <v>31</v>
      </c>
      <c r="D3394" t="s">
        <v>22</v>
      </c>
      <c r="E3394" t="s">
        <v>23</v>
      </c>
      <c r="F3394" t="s">
        <v>5</v>
      </c>
      <c r="H3394" t="s">
        <v>24</v>
      </c>
      <c r="I3394">
        <v>1616910</v>
      </c>
      <c r="J3394">
        <v>1617293</v>
      </c>
      <c r="K3394" t="s">
        <v>42</v>
      </c>
      <c r="R3394" t="s">
        <v>3902</v>
      </c>
      <c r="S3394">
        <v>384</v>
      </c>
    </row>
    <row r="3395" spans="1:20" x14ac:dyDescent="0.3">
      <c r="A3395">
        <v>3394</v>
      </c>
      <c r="B3395" t="s">
        <v>28</v>
      </c>
      <c r="C3395" t="s">
        <v>33</v>
      </c>
      <c r="D3395" t="s">
        <v>22</v>
      </c>
      <c r="E3395" t="s">
        <v>23</v>
      </c>
      <c r="F3395" t="s">
        <v>5</v>
      </c>
      <c r="H3395" t="s">
        <v>24</v>
      </c>
      <c r="I3395">
        <v>1616910</v>
      </c>
      <c r="J3395">
        <v>1617293</v>
      </c>
      <c r="K3395" t="s">
        <v>42</v>
      </c>
      <c r="L3395" t="s">
        <v>3903</v>
      </c>
      <c r="O3395" t="s">
        <v>38</v>
      </c>
      <c r="R3395" t="s">
        <v>3902</v>
      </c>
      <c r="S3395">
        <v>384</v>
      </c>
      <c r="T3395">
        <v>127</v>
      </c>
    </row>
    <row r="3396" spans="1:20" x14ac:dyDescent="0.3">
      <c r="A3396">
        <v>3395</v>
      </c>
      <c r="B3396" t="s">
        <v>20</v>
      </c>
      <c r="C3396" t="s">
        <v>31</v>
      </c>
      <c r="D3396" t="s">
        <v>22</v>
      </c>
      <c r="E3396" t="s">
        <v>23</v>
      </c>
      <c r="F3396" t="s">
        <v>5</v>
      </c>
      <c r="H3396" t="s">
        <v>24</v>
      </c>
      <c r="I3396">
        <v>1617388</v>
      </c>
      <c r="J3396">
        <v>1619103</v>
      </c>
      <c r="K3396" t="s">
        <v>25</v>
      </c>
      <c r="R3396" t="s">
        <v>3904</v>
      </c>
      <c r="S3396">
        <v>1716</v>
      </c>
    </row>
    <row r="3397" spans="1:20" x14ac:dyDescent="0.3">
      <c r="A3397">
        <v>3396</v>
      </c>
      <c r="B3397" t="s">
        <v>28</v>
      </c>
      <c r="C3397" t="s">
        <v>33</v>
      </c>
      <c r="D3397" t="s">
        <v>22</v>
      </c>
      <c r="E3397" t="s">
        <v>23</v>
      </c>
      <c r="F3397" t="s">
        <v>5</v>
      </c>
      <c r="H3397" t="s">
        <v>24</v>
      </c>
      <c r="I3397">
        <v>1617388</v>
      </c>
      <c r="J3397">
        <v>1619103</v>
      </c>
      <c r="K3397" t="s">
        <v>25</v>
      </c>
      <c r="L3397" t="s">
        <v>3905</v>
      </c>
      <c r="O3397" t="s">
        <v>3906</v>
      </c>
      <c r="R3397" t="s">
        <v>3904</v>
      </c>
      <c r="S3397">
        <v>1716</v>
      </c>
      <c r="T3397">
        <v>571</v>
      </c>
    </row>
    <row r="3398" spans="1:20" x14ac:dyDescent="0.3">
      <c r="A3398">
        <v>3397</v>
      </c>
      <c r="B3398" t="s">
        <v>20</v>
      </c>
      <c r="C3398" t="s">
        <v>31</v>
      </c>
      <c r="D3398" t="s">
        <v>22</v>
      </c>
      <c r="E3398" t="s">
        <v>23</v>
      </c>
      <c r="F3398" t="s">
        <v>5</v>
      </c>
      <c r="H3398" t="s">
        <v>24</v>
      </c>
      <c r="I3398">
        <v>1619100</v>
      </c>
      <c r="J3398">
        <v>1620095</v>
      </c>
      <c r="K3398" t="s">
        <v>25</v>
      </c>
      <c r="R3398" t="s">
        <v>3907</v>
      </c>
      <c r="S3398">
        <v>996</v>
      </c>
    </row>
    <row r="3399" spans="1:20" x14ac:dyDescent="0.3">
      <c r="A3399">
        <v>3398</v>
      </c>
      <c r="B3399" t="s">
        <v>28</v>
      </c>
      <c r="C3399" t="s">
        <v>33</v>
      </c>
      <c r="D3399" t="s">
        <v>22</v>
      </c>
      <c r="E3399" t="s">
        <v>23</v>
      </c>
      <c r="F3399" t="s">
        <v>5</v>
      </c>
      <c r="H3399" t="s">
        <v>24</v>
      </c>
      <c r="I3399">
        <v>1619100</v>
      </c>
      <c r="J3399">
        <v>1620095</v>
      </c>
      <c r="K3399" t="s">
        <v>25</v>
      </c>
      <c r="L3399" t="s">
        <v>3908</v>
      </c>
      <c r="O3399" t="s">
        <v>3909</v>
      </c>
      <c r="R3399" t="s">
        <v>3907</v>
      </c>
      <c r="S3399">
        <v>996</v>
      </c>
      <c r="T3399">
        <v>331</v>
      </c>
    </row>
    <row r="3400" spans="1:20" x14ac:dyDescent="0.3">
      <c r="A3400">
        <v>3399</v>
      </c>
      <c r="B3400" t="s">
        <v>20</v>
      </c>
      <c r="C3400" t="s">
        <v>31</v>
      </c>
      <c r="D3400" t="s">
        <v>22</v>
      </c>
      <c r="E3400" t="s">
        <v>23</v>
      </c>
      <c r="F3400" t="s">
        <v>5</v>
      </c>
      <c r="H3400" t="s">
        <v>24</v>
      </c>
      <c r="I3400">
        <v>1620179</v>
      </c>
      <c r="J3400">
        <v>1621198</v>
      </c>
      <c r="K3400" t="s">
        <v>42</v>
      </c>
      <c r="R3400" t="s">
        <v>3910</v>
      </c>
      <c r="S3400">
        <v>1020</v>
      </c>
    </row>
    <row r="3401" spans="1:20" x14ac:dyDescent="0.3">
      <c r="A3401">
        <v>3400</v>
      </c>
      <c r="B3401" t="s">
        <v>28</v>
      </c>
      <c r="C3401" t="s">
        <v>33</v>
      </c>
      <c r="D3401" t="s">
        <v>22</v>
      </c>
      <c r="E3401" t="s">
        <v>23</v>
      </c>
      <c r="F3401" t="s">
        <v>5</v>
      </c>
      <c r="H3401" t="s">
        <v>24</v>
      </c>
      <c r="I3401">
        <v>1620179</v>
      </c>
      <c r="J3401">
        <v>1621198</v>
      </c>
      <c r="K3401" t="s">
        <v>42</v>
      </c>
      <c r="L3401" t="s">
        <v>3911</v>
      </c>
      <c r="O3401" t="s">
        <v>3912</v>
      </c>
      <c r="R3401" t="s">
        <v>3910</v>
      </c>
      <c r="S3401">
        <v>1020</v>
      </c>
      <c r="T3401">
        <v>339</v>
      </c>
    </row>
    <row r="3402" spans="1:20" x14ac:dyDescent="0.3">
      <c r="A3402">
        <v>3401</v>
      </c>
      <c r="B3402" t="s">
        <v>20</v>
      </c>
      <c r="C3402" t="s">
        <v>31</v>
      </c>
      <c r="D3402" t="s">
        <v>22</v>
      </c>
      <c r="E3402" t="s">
        <v>23</v>
      </c>
      <c r="F3402" t="s">
        <v>5</v>
      </c>
      <c r="H3402" t="s">
        <v>24</v>
      </c>
      <c r="I3402">
        <v>1621258</v>
      </c>
      <c r="J3402">
        <v>1621776</v>
      </c>
      <c r="K3402" t="s">
        <v>42</v>
      </c>
      <c r="R3402" t="s">
        <v>3913</v>
      </c>
      <c r="S3402">
        <v>519</v>
      </c>
    </row>
    <row r="3403" spans="1:20" x14ac:dyDescent="0.3">
      <c r="A3403">
        <v>3402</v>
      </c>
      <c r="B3403" t="s">
        <v>28</v>
      </c>
      <c r="C3403" t="s">
        <v>33</v>
      </c>
      <c r="D3403" t="s">
        <v>22</v>
      </c>
      <c r="E3403" t="s">
        <v>23</v>
      </c>
      <c r="F3403" t="s">
        <v>5</v>
      </c>
      <c r="H3403" t="s">
        <v>24</v>
      </c>
      <c r="I3403">
        <v>1621258</v>
      </c>
      <c r="J3403">
        <v>1621776</v>
      </c>
      <c r="K3403" t="s">
        <v>42</v>
      </c>
      <c r="L3403" t="s">
        <v>3914</v>
      </c>
      <c r="O3403" t="s">
        <v>3915</v>
      </c>
      <c r="R3403" t="s">
        <v>3913</v>
      </c>
      <c r="S3403">
        <v>519</v>
      </c>
      <c r="T3403">
        <v>172</v>
      </c>
    </row>
    <row r="3404" spans="1:20" x14ac:dyDescent="0.3">
      <c r="A3404">
        <v>3403</v>
      </c>
      <c r="B3404" t="s">
        <v>20</v>
      </c>
      <c r="C3404" t="s">
        <v>31</v>
      </c>
      <c r="D3404" t="s">
        <v>22</v>
      </c>
      <c r="E3404" t="s">
        <v>23</v>
      </c>
      <c r="F3404" t="s">
        <v>5</v>
      </c>
      <c r="H3404" t="s">
        <v>24</v>
      </c>
      <c r="I3404">
        <v>1621843</v>
      </c>
      <c r="J3404">
        <v>1623657</v>
      </c>
      <c r="K3404" t="s">
        <v>42</v>
      </c>
      <c r="R3404" t="s">
        <v>3916</v>
      </c>
      <c r="S3404">
        <v>1815</v>
      </c>
    </row>
    <row r="3405" spans="1:20" x14ac:dyDescent="0.3">
      <c r="A3405">
        <v>3404</v>
      </c>
      <c r="B3405" t="s">
        <v>28</v>
      </c>
      <c r="C3405" t="s">
        <v>33</v>
      </c>
      <c r="D3405" t="s">
        <v>22</v>
      </c>
      <c r="E3405" t="s">
        <v>23</v>
      </c>
      <c r="F3405" t="s">
        <v>5</v>
      </c>
      <c r="H3405" t="s">
        <v>24</v>
      </c>
      <c r="I3405">
        <v>1621843</v>
      </c>
      <c r="J3405">
        <v>1623657</v>
      </c>
      <c r="K3405" t="s">
        <v>42</v>
      </c>
      <c r="L3405" t="s">
        <v>3917</v>
      </c>
      <c r="O3405" t="s">
        <v>3918</v>
      </c>
      <c r="R3405" t="s">
        <v>3916</v>
      </c>
      <c r="S3405">
        <v>1815</v>
      </c>
      <c r="T3405">
        <v>604</v>
      </c>
    </row>
    <row r="3406" spans="1:20" x14ac:dyDescent="0.3">
      <c r="A3406">
        <v>3405</v>
      </c>
      <c r="B3406" t="s">
        <v>20</v>
      </c>
      <c r="C3406" t="s">
        <v>31</v>
      </c>
      <c r="D3406" t="s">
        <v>22</v>
      </c>
      <c r="E3406" t="s">
        <v>23</v>
      </c>
      <c r="F3406" t="s">
        <v>5</v>
      </c>
      <c r="H3406" t="s">
        <v>24</v>
      </c>
      <c r="I3406">
        <v>1623708</v>
      </c>
      <c r="J3406">
        <v>1624700</v>
      </c>
      <c r="K3406" t="s">
        <v>42</v>
      </c>
      <c r="R3406" t="s">
        <v>3919</v>
      </c>
      <c r="S3406">
        <v>993</v>
      </c>
    </row>
    <row r="3407" spans="1:20" x14ac:dyDescent="0.3">
      <c r="A3407">
        <v>3406</v>
      </c>
      <c r="B3407" t="s">
        <v>28</v>
      </c>
      <c r="C3407" t="s">
        <v>33</v>
      </c>
      <c r="D3407" t="s">
        <v>22</v>
      </c>
      <c r="E3407" t="s">
        <v>23</v>
      </c>
      <c r="F3407" t="s">
        <v>5</v>
      </c>
      <c r="H3407" t="s">
        <v>24</v>
      </c>
      <c r="I3407">
        <v>1623708</v>
      </c>
      <c r="J3407">
        <v>1624700</v>
      </c>
      <c r="K3407" t="s">
        <v>42</v>
      </c>
      <c r="L3407" t="s">
        <v>3920</v>
      </c>
      <c r="O3407" t="s">
        <v>3921</v>
      </c>
      <c r="R3407" t="s">
        <v>3919</v>
      </c>
      <c r="S3407">
        <v>993</v>
      </c>
      <c r="T3407">
        <v>330</v>
      </c>
    </row>
    <row r="3408" spans="1:20" x14ac:dyDescent="0.3">
      <c r="A3408">
        <v>3407</v>
      </c>
      <c r="B3408" t="s">
        <v>20</v>
      </c>
      <c r="C3408" t="s">
        <v>31</v>
      </c>
      <c r="D3408" t="s">
        <v>22</v>
      </c>
      <c r="E3408" t="s">
        <v>23</v>
      </c>
      <c r="F3408" t="s">
        <v>5</v>
      </c>
      <c r="H3408" t="s">
        <v>24</v>
      </c>
      <c r="I3408">
        <v>1624752</v>
      </c>
      <c r="J3408">
        <v>1625642</v>
      </c>
      <c r="K3408" t="s">
        <v>25</v>
      </c>
      <c r="R3408" t="s">
        <v>3922</v>
      </c>
      <c r="S3408">
        <v>891</v>
      </c>
    </row>
    <row r="3409" spans="1:20" x14ac:dyDescent="0.3">
      <c r="A3409">
        <v>3408</v>
      </c>
      <c r="B3409" t="s">
        <v>28</v>
      </c>
      <c r="C3409" t="s">
        <v>33</v>
      </c>
      <c r="D3409" t="s">
        <v>22</v>
      </c>
      <c r="E3409" t="s">
        <v>23</v>
      </c>
      <c r="F3409" t="s">
        <v>5</v>
      </c>
      <c r="H3409" t="s">
        <v>24</v>
      </c>
      <c r="I3409">
        <v>1624752</v>
      </c>
      <c r="J3409">
        <v>1625642</v>
      </c>
      <c r="K3409" t="s">
        <v>25</v>
      </c>
      <c r="L3409" t="s">
        <v>3923</v>
      </c>
      <c r="O3409" t="s">
        <v>3924</v>
      </c>
      <c r="R3409" t="s">
        <v>3922</v>
      </c>
      <c r="S3409">
        <v>891</v>
      </c>
      <c r="T3409">
        <v>296</v>
      </c>
    </row>
    <row r="3410" spans="1:20" x14ac:dyDescent="0.3">
      <c r="A3410">
        <v>3409</v>
      </c>
      <c r="B3410" t="s">
        <v>20</v>
      </c>
      <c r="C3410" t="s">
        <v>31</v>
      </c>
      <c r="D3410" t="s">
        <v>22</v>
      </c>
      <c r="E3410" t="s">
        <v>23</v>
      </c>
      <c r="F3410" t="s">
        <v>5</v>
      </c>
      <c r="H3410" t="s">
        <v>24</v>
      </c>
      <c r="I3410">
        <v>1625679</v>
      </c>
      <c r="J3410">
        <v>1625873</v>
      </c>
      <c r="K3410" t="s">
        <v>25</v>
      </c>
      <c r="R3410" t="s">
        <v>3925</v>
      </c>
      <c r="S3410">
        <v>195</v>
      </c>
    </row>
    <row r="3411" spans="1:20" x14ac:dyDescent="0.3">
      <c r="A3411">
        <v>3410</v>
      </c>
      <c r="B3411" t="s">
        <v>28</v>
      </c>
      <c r="C3411" t="s">
        <v>33</v>
      </c>
      <c r="D3411" t="s">
        <v>22</v>
      </c>
      <c r="E3411" t="s">
        <v>23</v>
      </c>
      <c r="F3411" t="s">
        <v>5</v>
      </c>
      <c r="H3411" t="s">
        <v>24</v>
      </c>
      <c r="I3411">
        <v>1625679</v>
      </c>
      <c r="J3411">
        <v>1625873</v>
      </c>
      <c r="K3411" t="s">
        <v>25</v>
      </c>
      <c r="L3411" t="s">
        <v>3926</v>
      </c>
      <c r="O3411" t="s">
        <v>38</v>
      </c>
      <c r="R3411" t="s">
        <v>3925</v>
      </c>
      <c r="S3411">
        <v>195</v>
      </c>
      <c r="T3411">
        <v>64</v>
      </c>
    </row>
    <row r="3412" spans="1:20" x14ac:dyDescent="0.3">
      <c r="A3412">
        <v>3411</v>
      </c>
      <c r="B3412" t="s">
        <v>20</v>
      </c>
      <c r="C3412" t="s">
        <v>31</v>
      </c>
      <c r="D3412" t="s">
        <v>22</v>
      </c>
      <c r="E3412" t="s">
        <v>23</v>
      </c>
      <c r="F3412" t="s">
        <v>5</v>
      </c>
      <c r="H3412" t="s">
        <v>24</v>
      </c>
      <c r="I3412">
        <v>1625897</v>
      </c>
      <c r="J3412">
        <v>1626928</v>
      </c>
      <c r="K3412" t="s">
        <v>42</v>
      </c>
      <c r="R3412" t="s">
        <v>3927</v>
      </c>
      <c r="S3412">
        <v>1032</v>
      </c>
    </row>
    <row r="3413" spans="1:20" x14ac:dyDescent="0.3">
      <c r="A3413">
        <v>3412</v>
      </c>
      <c r="B3413" t="s">
        <v>28</v>
      </c>
      <c r="C3413" t="s">
        <v>33</v>
      </c>
      <c r="D3413" t="s">
        <v>22</v>
      </c>
      <c r="E3413" t="s">
        <v>23</v>
      </c>
      <c r="F3413" t="s">
        <v>5</v>
      </c>
      <c r="H3413" t="s">
        <v>24</v>
      </c>
      <c r="I3413">
        <v>1625897</v>
      </c>
      <c r="J3413">
        <v>1626928</v>
      </c>
      <c r="K3413" t="s">
        <v>42</v>
      </c>
      <c r="L3413" t="s">
        <v>3928</v>
      </c>
      <c r="O3413" t="s">
        <v>38</v>
      </c>
      <c r="R3413" t="s">
        <v>3927</v>
      </c>
      <c r="S3413">
        <v>1032</v>
      </c>
      <c r="T3413">
        <v>343</v>
      </c>
    </row>
    <row r="3414" spans="1:20" x14ac:dyDescent="0.3">
      <c r="A3414">
        <v>3413</v>
      </c>
      <c r="B3414" t="s">
        <v>20</v>
      </c>
      <c r="C3414" t="s">
        <v>31</v>
      </c>
      <c r="D3414" t="s">
        <v>22</v>
      </c>
      <c r="E3414" t="s">
        <v>23</v>
      </c>
      <c r="F3414" t="s">
        <v>5</v>
      </c>
      <c r="H3414" t="s">
        <v>24</v>
      </c>
      <c r="I3414">
        <v>1627058</v>
      </c>
      <c r="J3414">
        <v>1628260</v>
      </c>
      <c r="K3414" t="s">
        <v>25</v>
      </c>
      <c r="R3414" t="s">
        <v>3929</v>
      </c>
      <c r="S3414">
        <v>1203</v>
      </c>
    </row>
    <row r="3415" spans="1:20" x14ac:dyDescent="0.3">
      <c r="A3415">
        <v>3414</v>
      </c>
      <c r="B3415" t="s">
        <v>28</v>
      </c>
      <c r="C3415" t="s">
        <v>33</v>
      </c>
      <c r="D3415" t="s">
        <v>22</v>
      </c>
      <c r="E3415" t="s">
        <v>23</v>
      </c>
      <c r="F3415" t="s">
        <v>5</v>
      </c>
      <c r="H3415" t="s">
        <v>24</v>
      </c>
      <c r="I3415">
        <v>1627058</v>
      </c>
      <c r="J3415">
        <v>1628260</v>
      </c>
      <c r="K3415" t="s">
        <v>25</v>
      </c>
      <c r="L3415" t="s">
        <v>3930</v>
      </c>
      <c r="O3415" t="s">
        <v>3261</v>
      </c>
      <c r="R3415" t="s">
        <v>3929</v>
      </c>
      <c r="S3415">
        <v>1203</v>
      </c>
      <c r="T3415">
        <v>400</v>
      </c>
    </row>
    <row r="3416" spans="1:20" x14ac:dyDescent="0.3">
      <c r="A3416">
        <v>3415</v>
      </c>
      <c r="B3416" t="s">
        <v>20</v>
      </c>
      <c r="C3416" t="s">
        <v>31</v>
      </c>
      <c r="D3416" t="s">
        <v>22</v>
      </c>
      <c r="E3416" t="s">
        <v>23</v>
      </c>
      <c r="F3416" t="s">
        <v>5</v>
      </c>
      <c r="H3416" t="s">
        <v>24</v>
      </c>
      <c r="I3416">
        <v>1628211</v>
      </c>
      <c r="J3416">
        <v>1629320</v>
      </c>
      <c r="K3416" t="s">
        <v>42</v>
      </c>
      <c r="R3416" t="s">
        <v>3931</v>
      </c>
      <c r="S3416">
        <v>1110</v>
      </c>
    </row>
    <row r="3417" spans="1:20" x14ac:dyDescent="0.3">
      <c r="A3417">
        <v>3416</v>
      </c>
      <c r="B3417" t="s">
        <v>28</v>
      </c>
      <c r="C3417" t="s">
        <v>33</v>
      </c>
      <c r="D3417" t="s">
        <v>22</v>
      </c>
      <c r="E3417" t="s">
        <v>23</v>
      </c>
      <c r="F3417" t="s">
        <v>5</v>
      </c>
      <c r="H3417" t="s">
        <v>24</v>
      </c>
      <c r="I3417">
        <v>1628211</v>
      </c>
      <c r="J3417">
        <v>1629320</v>
      </c>
      <c r="K3417" t="s">
        <v>42</v>
      </c>
      <c r="L3417" t="s">
        <v>3932</v>
      </c>
      <c r="O3417" t="s">
        <v>3445</v>
      </c>
      <c r="R3417" t="s">
        <v>3931</v>
      </c>
      <c r="S3417">
        <v>1110</v>
      </c>
      <c r="T3417">
        <v>369</v>
      </c>
    </row>
    <row r="3418" spans="1:20" x14ac:dyDescent="0.3">
      <c r="A3418">
        <v>3417</v>
      </c>
      <c r="B3418" t="s">
        <v>20</v>
      </c>
      <c r="C3418" t="s">
        <v>31</v>
      </c>
      <c r="D3418" t="s">
        <v>22</v>
      </c>
      <c r="E3418" t="s">
        <v>23</v>
      </c>
      <c r="F3418" t="s">
        <v>5</v>
      </c>
      <c r="H3418" t="s">
        <v>24</v>
      </c>
      <c r="I3418">
        <v>1629336</v>
      </c>
      <c r="J3418">
        <v>1630544</v>
      </c>
      <c r="K3418" t="s">
        <v>42</v>
      </c>
      <c r="R3418" t="s">
        <v>3933</v>
      </c>
      <c r="S3418">
        <v>1209</v>
      </c>
    </row>
    <row r="3419" spans="1:20" x14ac:dyDescent="0.3">
      <c r="A3419">
        <v>3418</v>
      </c>
      <c r="B3419" t="s">
        <v>28</v>
      </c>
      <c r="C3419" t="s">
        <v>33</v>
      </c>
      <c r="D3419" t="s">
        <v>22</v>
      </c>
      <c r="E3419" t="s">
        <v>23</v>
      </c>
      <c r="F3419" t="s">
        <v>5</v>
      </c>
      <c r="H3419" t="s">
        <v>24</v>
      </c>
      <c r="I3419">
        <v>1629336</v>
      </c>
      <c r="J3419">
        <v>1630544</v>
      </c>
      <c r="K3419" t="s">
        <v>42</v>
      </c>
      <c r="L3419" t="s">
        <v>3934</v>
      </c>
      <c r="O3419" t="s">
        <v>3935</v>
      </c>
      <c r="R3419" t="s">
        <v>3933</v>
      </c>
      <c r="S3419">
        <v>1209</v>
      </c>
      <c r="T3419">
        <v>402</v>
      </c>
    </row>
    <row r="3420" spans="1:20" x14ac:dyDescent="0.3">
      <c r="A3420">
        <v>3419</v>
      </c>
      <c r="B3420" t="s">
        <v>20</v>
      </c>
      <c r="C3420" t="s">
        <v>31</v>
      </c>
      <c r="D3420" t="s">
        <v>22</v>
      </c>
      <c r="E3420" t="s">
        <v>23</v>
      </c>
      <c r="F3420" t="s">
        <v>5</v>
      </c>
      <c r="H3420" t="s">
        <v>24</v>
      </c>
      <c r="I3420">
        <v>1630637</v>
      </c>
      <c r="J3420">
        <v>1631761</v>
      </c>
      <c r="K3420" t="s">
        <v>25</v>
      </c>
      <c r="R3420" t="s">
        <v>3936</v>
      </c>
      <c r="S3420">
        <v>1125</v>
      </c>
    </row>
    <row r="3421" spans="1:20" x14ac:dyDescent="0.3">
      <c r="A3421">
        <v>3420</v>
      </c>
      <c r="B3421" t="s">
        <v>28</v>
      </c>
      <c r="C3421" t="s">
        <v>33</v>
      </c>
      <c r="D3421" t="s">
        <v>22</v>
      </c>
      <c r="E3421" t="s">
        <v>23</v>
      </c>
      <c r="F3421" t="s">
        <v>5</v>
      </c>
      <c r="H3421" t="s">
        <v>24</v>
      </c>
      <c r="I3421">
        <v>1630637</v>
      </c>
      <c r="J3421">
        <v>1631761</v>
      </c>
      <c r="K3421" t="s">
        <v>25</v>
      </c>
      <c r="L3421" t="s">
        <v>3937</v>
      </c>
      <c r="O3421" t="s">
        <v>3938</v>
      </c>
      <c r="R3421" t="s">
        <v>3936</v>
      </c>
      <c r="S3421">
        <v>1125</v>
      </c>
      <c r="T3421">
        <v>374</v>
      </c>
    </row>
    <row r="3422" spans="1:20" x14ac:dyDescent="0.3">
      <c r="A3422">
        <v>3421</v>
      </c>
      <c r="B3422" t="s">
        <v>20</v>
      </c>
      <c r="C3422" t="s">
        <v>31</v>
      </c>
      <c r="D3422" t="s">
        <v>22</v>
      </c>
      <c r="E3422" t="s">
        <v>23</v>
      </c>
      <c r="F3422" t="s">
        <v>5</v>
      </c>
      <c r="H3422" t="s">
        <v>24</v>
      </c>
      <c r="I3422">
        <v>1631807</v>
      </c>
      <c r="J3422">
        <v>1633099</v>
      </c>
      <c r="K3422" t="s">
        <v>42</v>
      </c>
      <c r="P3422" t="s">
        <v>3939</v>
      </c>
      <c r="R3422" t="s">
        <v>3940</v>
      </c>
      <c r="S3422">
        <v>1293</v>
      </c>
    </row>
    <row r="3423" spans="1:20" x14ac:dyDescent="0.3">
      <c r="A3423">
        <v>3422</v>
      </c>
      <c r="B3423" t="s">
        <v>28</v>
      </c>
      <c r="C3423" t="s">
        <v>33</v>
      </c>
      <c r="D3423" t="s">
        <v>22</v>
      </c>
      <c r="E3423" t="s">
        <v>23</v>
      </c>
      <c r="F3423" t="s">
        <v>5</v>
      </c>
      <c r="H3423" t="s">
        <v>24</v>
      </c>
      <c r="I3423">
        <v>1631807</v>
      </c>
      <c r="J3423">
        <v>1633099</v>
      </c>
      <c r="K3423" t="s">
        <v>42</v>
      </c>
      <c r="L3423" t="s">
        <v>3941</v>
      </c>
      <c r="O3423" t="s">
        <v>3942</v>
      </c>
      <c r="P3423" t="s">
        <v>3939</v>
      </c>
      <c r="R3423" t="s">
        <v>3940</v>
      </c>
      <c r="S3423">
        <v>1293</v>
      </c>
      <c r="T3423">
        <v>430</v>
      </c>
    </row>
    <row r="3424" spans="1:20" x14ac:dyDescent="0.3">
      <c r="A3424">
        <v>3423</v>
      </c>
      <c r="B3424" t="s">
        <v>20</v>
      </c>
      <c r="C3424" t="s">
        <v>31</v>
      </c>
      <c r="D3424" t="s">
        <v>22</v>
      </c>
      <c r="E3424" t="s">
        <v>23</v>
      </c>
      <c r="F3424" t="s">
        <v>5</v>
      </c>
      <c r="H3424" t="s">
        <v>24</v>
      </c>
      <c r="I3424">
        <v>1633279</v>
      </c>
      <c r="J3424">
        <v>1634760</v>
      </c>
      <c r="K3424" t="s">
        <v>25</v>
      </c>
      <c r="R3424" t="s">
        <v>3943</v>
      </c>
      <c r="S3424">
        <v>1482</v>
      </c>
    </row>
    <row r="3425" spans="1:21" x14ac:dyDescent="0.3">
      <c r="A3425">
        <v>3424</v>
      </c>
      <c r="B3425" t="s">
        <v>28</v>
      </c>
      <c r="C3425" t="s">
        <v>33</v>
      </c>
      <c r="D3425" t="s">
        <v>22</v>
      </c>
      <c r="E3425" t="s">
        <v>23</v>
      </c>
      <c r="F3425" t="s">
        <v>5</v>
      </c>
      <c r="H3425" t="s">
        <v>24</v>
      </c>
      <c r="I3425">
        <v>1633279</v>
      </c>
      <c r="J3425">
        <v>1634760</v>
      </c>
      <c r="K3425" t="s">
        <v>25</v>
      </c>
      <c r="L3425" t="s">
        <v>3944</v>
      </c>
      <c r="O3425" t="s">
        <v>3945</v>
      </c>
      <c r="R3425" t="s">
        <v>3943</v>
      </c>
      <c r="S3425">
        <v>1482</v>
      </c>
      <c r="T3425">
        <v>493</v>
      </c>
    </row>
    <row r="3426" spans="1:21" x14ac:dyDescent="0.3">
      <c r="A3426">
        <v>3425</v>
      </c>
      <c r="B3426" t="s">
        <v>20</v>
      </c>
      <c r="C3426" t="s">
        <v>31</v>
      </c>
      <c r="D3426" t="s">
        <v>22</v>
      </c>
      <c r="E3426" t="s">
        <v>23</v>
      </c>
      <c r="F3426" t="s">
        <v>5</v>
      </c>
      <c r="H3426" t="s">
        <v>24</v>
      </c>
      <c r="I3426">
        <v>1634878</v>
      </c>
      <c r="J3426">
        <v>1635882</v>
      </c>
      <c r="K3426" t="s">
        <v>25</v>
      </c>
      <c r="R3426" t="s">
        <v>3946</v>
      </c>
      <c r="S3426">
        <v>1005</v>
      </c>
    </row>
    <row r="3427" spans="1:21" x14ac:dyDescent="0.3">
      <c r="A3427">
        <v>3426</v>
      </c>
      <c r="B3427" t="s">
        <v>28</v>
      </c>
      <c r="C3427" t="s">
        <v>33</v>
      </c>
      <c r="D3427" t="s">
        <v>22</v>
      </c>
      <c r="E3427" t="s">
        <v>23</v>
      </c>
      <c r="F3427" t="s">
        <v>5</v>
      </c>
      <c r="H3427" t="s">
        <v>24</v>
      </c>
      <c r="I3427">
        <v>1634878</v>
      </c>
      <c r="J3427">
        <v>1635882</v>
      </c>
      <c r="K3427" t="s">
        <v>25</v>
      </c>
      <c r="L3427" t="s">
        <v>3947</v>
      </c>
      <c r="O3427" t="s">
        <v>3948</v>
      </c>
      <c r="R3427" t="s">
        <v>3946</v>
      </c>
      <c r="S3427">
        <v>1005</v>
      </c>
      <c r="T3427">
        <v>334</v>
      </c>
    </row>
    <row r="3428" spans="1:21" x14ac:dyDescent="0.3">
      <c r="A3428">
        <v>3427</v>
      </c>
      <c r="B3428" t="s">
        <v>20</v>
      </c>
      <c r="C3428" t="s">
        <v>21</v>
      </c>
      <c r="D3428" t="s">
        <v>22</v>
      </c>
      <c r="E3428" t="s">
        <v>23</v>
      </c>
      <c r="F3428" t="s">
        <v>5</v>
      </c>
      <c r="H3428" t="s">
        <v>24</v>
      </c>
      <c r="I3428">
        <v>1635957</v>
      </c>
      <c r="J3428">
        <v>1636442</v>
      </c>
      <c r="K3428" t="s">
        <v>25</v>
      </c>
      <c r="R3428" t="s">
        <v>3949</v>
      </c>
      <c r="S3428">
        <v>486</v>
      </c>
      <c r="U3428" t="s">
        <v>27</v>
      </c>
    </row>
    <row r="3429" spans="1:21" x14ac:dyDescent="0.3">
      <c r="A3429">
        <v>3428</v>
      </c>
      <c r="B3429" t="s">
        <v>28</v>
      </c>
      <c r="C3429" t="s">
        <v>29</v>
      </c>
      <c r="D3429" t="s">
        <v>22</v>
      </c>
      <c r="E3429" t="s">
        <v>23</v>
      </c>
      <c r="F3429" t="s">
        <v>5</v>
      </c>
      <c r="H3429" t="s">
        <v>24</v>
      </c>
      <c r="I3429">
        <v>1635957</v>
      </c>
      <c r="J3429">
        <v>1636442</v>
      </c>
      <c r="K3429" t="s">
        <v>25</v>
      </c>
      <c r="O3429" t="s">
        <v>3950</v>
      </c>
      <c r="R3429" t="s">
        <v>3949</v>
      </c>
      <c r="S3429">
        <v>486</v>
      </c>
      <c r="U3429" t="s">
        <v>27</v>
      </c>
    </row>
    <row r="3430" spans="1:21" x14ac:dyDescent="0.3">
      <c r="A3430">
        <v>3429</v>
      </c>
      <c r="B3430" t="s">
        <v>20</v>
      </c>
      <c r="C3430" t="s">
        <v>31</v>
      </c>
      <c r="D3430" t="s">
        <v>22</v>
      </c>
      <c r="E3430" t="s">
        <v>23</v>
      </c>
      <c r="F3430" t="s">
        <v>5</v>
      </c>
      <c r="H3430" t="s">
        <v>24</v>
      </c>
      <c r="I3430">
        <v>1636442</v>
      </c>
      <c r="J3430">
        <v>1636816</v>
      </c>
      <c r="K3430" t="s">
        <v>42</v>
      </c>
      <c r="R3430" t="s">
        <v>3951</v>
      </c>
      <c r="S3430">
        <v>375</v>
      </c>
    </row>
    <row r="3431" spans="1:21" x14ac:dyDescent="0.3">
      <c r="A3431">
        <v>3430</v>
      </c>
      <c r="B3431" t="s">
        <v>28</v>
      </c>
      <c r="C3431" t="s">
        <v>33</v>
      </c>
      <c r="D3431" t="s">
        <v>22</v>
      </c>
      <c r="E3431" t="s">
        <v>23</v>
      </c>
      <c r="F3431" t="s">
        <v>5</v>
      </c>
      <c r="H3431" t="s">
        <v>24</v>
      </c>
      <c r="I3431">
        <v>1636442</v>
      </c>
      <c r="J3431">
        <v>1636816</v>
      </c>
      <c r="K3431" t="s">
        <v>42</v>
      </c>
      <c r="L3431" t="s">
        <v>3952</v>
      </c>
      <c r="O3431" t="s">
        <v>41</v>
      </c>
      <c r="R3431" t="s">
        <v>3951</v>
      </c>
      <c r="S3431">
        <v>375</v>
      </c>
      <c r="T3431">
        <v>124</v>
      </c>
    </row>
    <row r="3432" spans="1:21" x14ac:dyDescent="0.3">
      <c r="A3432">
        <v>3431</v>
      </c>
      <c r="B3432" t="s">
        <v>20</v>
      </c>
      <c r="C3432" t="s">
        <v>31</v>
      </c>
      <c r="D3432" t="s">
        <v>22</v>
      </c>
      <c r="E3432" t="s">
        <v>23</v>
      </c>
      <c r="F3432" t="s">
        <v>5</v>
      </c>
      <c r="H3432" t="s">
        <v>24</v>
      </c>
      <c r="I3432">
        <v>1636813</v>
      </c>
      <c r="J3432">
        <v>1637238</v>
      </c>
      <c r="K3432" t="s">
        <v>42</v>
      </c>
      <c r="R3432" t="s">
        <v>3953</v>
      </c>
      <c r="S3432">
        <v>426</v>
      </c>
    </row>
    <row r="3433" spans="1:21" x14ac:dyDescent="0.3">
      <c r="A3433">
        <v>3432</v>
      </c>
      <c r="B3433" t="s">
        <v>28</v>
      </c>
      <c r="C3433" t="s">
        <v>33</v>
      </c>
      <c r="D3433" t="s">
        <v>22</v>
      </c>
      <c r="E3433" t="s">
        <v>23</v>
      </c>
      <c r="F3433" t="s">
        <v>5</v>
      </c>
      <c r="H3433" t="s">
        <v>24</v>
      </c>
      <c r="I3433">
        <v>1636813</v>
      </c>
      <c r="J3433">
        <v>1637238</v>
      </c>
      <c r="K3433" t="s">
        <v>42</v>
      </c>
      <c r="L3433" t="s">
        <v>3954</v>
      </c>
      <c r="O3433" t="s">
        <v>41</v>
      </c>
      <c r="R3433" t="s">
        <v>3953</v>
      </c>
      <c r="S3433">
        <v>426</v>
      </c>
      <c r="T3433">
        <v>141</v>
      </c>
    </row>
    <row r="3434" spans="1:21" x14ac:dyDescent="0.3">
      <c r="A3434">
        <v>3433</v>
      </c>
      <c r="B3434" t="s">
        <v>20</v>
      </c>
      <c r="C3434" t="s">
        <v>21</v>
      </c>
      <c r="D3434" t="s">
        <v>22</v>
      </c>
      <c r="E3434" t="s">
        <v>23</v>
      </c>
      <c r="F3434" t="s">
        <v>5</v>
      </c>
      <c r="H3434" t="s">
        <v>24</v>
      </c>
      <c r="I3434">
        <v>1637279</v>
      </c>
      <c r="J3434">
        <v>1637575</v>
      </c>
      <c r="K3434" t="s">
        <v>25</v>
      </c>
      <c r="R3434" t="s">
        <v>3955</v>
      </c>
      <c r="S3434">
        <v>297</v>
      </c>
      <c r="U3434" t="s">
        <v>27</v>
      </c>
    </row>
    <row r="3435" spans="1:21" x14ac:dyDescent="0.3">
      <c r="A3435">
        <v>3434</v>
      </c>
      <c r="B3435" t="s">
        <v>28</v>
      </c>
      <c r="C3435" t="s">
        <v>29</v>
      </c>
      <c r="D3435" t="s">
        <v>22</v>
      </c>
      <c r="E3435" t="s">
        <v>23</v>
      </c>
      <c r="F3435" t="s">
        <v>5</v>
      </c>
      <c r="H3435" t="s">
        <v>24</v>
      </c>
      <c r="I3435">
        <v>1637279</v>
      </c>
      <c r="J3435">
        <v>1637575</v>
      </c>
      <c r="K3435" t="s">
        <v>25</v>
      </c>
      <c r="O3435" t="s">
        <v>3950</v>
      </c>
      <c r="R3435" t="s">
        <v>3955</v>
      </c>
      <c r="S3435">
        <v>297</v>
      </c>
      <c r="U3435" t="s">
        <v>27</v>
      </c>
    </row>
    <row r="3436" spans="1:21" x14ac:dyDescent="0.3">
      <c r="A3436">
        <v>3435</v>
      </c>
      <c r="B3436" t="s">
        <v>20</v>
      </c>
      <c r="C3436" t="s">
        <v>31</v>
      </c>
      <c r="D3436" t="s">
        <v>22</v>
      </c>
      <c r="E3436" t="s">
        <v>23</v>
      </c>
      <c r="F3436" t="s">
        <v>5</v>
      </c>
      <c r="H3436" t="s">
        <v>24</v>
      </c>
      <c r="I3436">
        <v>1637586</v>
      </c>
      <c r="J3436">
        <v>1639790</v>
      </c>
      <c r="K3436" t="s">
        <v>42</v>
      </c>
      <c r="R3436" t="s">
        <v>3956</v>
      </c>
      <c r="S3436">
        <v>2205</v>
      </c>
    </row>
    <row r="3437" spans="1:21" x14ac:dyDescent="0.3">
      <c r="A3437">
        <v>3436</v>
      </c>
      <c r="B3437" t="s">
        <v>28</v>
      </c>
      <c r="C3437" t="s">
        <v>33</v>
      </c>
      <c r="D3437" t="s">
        <v>22</v>
      </c>
      <c r="E3437" t="s">
        <v>23</v>
      </c>
      <c r="F3437" t="s">
        <v>5</v>
      </c>
      <c r="H3437" t="s">
        <v>24</v>
      </c>
      <c r="I3437">
        <v>1637586</v>
      </c>
      <c r="J3437">
        <v>1639790</v>
      </c>
      <c r="K3437" t="s">
        <v>42</v>
      </c>
      <c r="L3437" t="s">
        <v>3957</v>
      </c>
      <c r="O3437" t="s">
        <v>3958</v>
      </c>
      <c r="R3437" t="s">
        <v>3956</v>
      </c>
      <c r="S3437">
        <v>2205</v>
      </c>
      <c r="T3437">
        <v>734</v>
      </c>
    </row>
    <row r="3438" spans="1:21" x14ac:dyDescent="0.3">
      <c r="A3438">
        <v>3437</v>
      </c>
      <c r="B3438" t="s">
        <v>20</v>
      </c>
      <c r="C3438" t="s">
        <v>31</v>
      </c>
      <c r="D3438" t="s">
        <v>22</v>
      </c>
      <c r="E3438" t="s">
        <v>23</v>
      </c>
      <c r="F3438" t="s">
        <v>5</v>
      </c>
      <c r="H3438" t="s">
        <v>24</v>
      </c>
      <c r="I3438">
        <v>1639869</v>
      </c>
      <c r="J3438">
        <v>1640660</v>
      </c>
      <c r="K3438" t="s">
        <v>42</v>
      </c>
      <c r="R3438" t="s">
        <v>3959</v>
      </c>
      <c r="S3438">
        <v>792</v>
      </c>
    </row>
    <row r="3439" spans="1:21" x14ac:dyDescent="0.3">
      <c r="A3439">
        <v>3438</v>
      </c>
      <c r="B3439" t="s">
        <v>28</v>
      </c>
      <c r="C3439" t="s">
        <v>33</v>
      </c>
      <c r="D3439" t="s">
        <v>22</v>
      </c>
      <c r="E3439" t="s">
        <v>23</v>
      </c>
      <c r="F3439" t="s">
        <v>5</v>
      </c>
      <c r="H3439" t="s">
        <v>24</v>
      </c>
      <c r="I3439">
        <v>1639869</v>
      </c>
      <c r="J3439">
        <v>1640660</v>
      </c>
      <c r="K3439" t="s">
        <v>42</v>
      </c>
      <c r="L3439" t="s">
        <v>3960</v>
      </c>
      <c r="O3439" t="s">
        <v>3961</v>
      </c>
      <c r="R3439" t="s">
        <v>3959</v>
      </c>
      <c r="S3439">
        <v>792</v>
      </c>
      <c r="T3439">
        <v>263</v>
      </c>
    </row>
    <row r="3440" spans="1:21" x14ac:dyDescent="0.3">
      <c r="A3440">
        <v>3439</v>
      </c>
      <c r="B3440" t="s">
        <v>20</v>
      </c>
      <c r="C3440" t="s">
        <v>31</v>
      </c>
      <c r="D3440" t="s">
        <v>22</v>
      </c>
      <c r="E3440" t="s">
        <v>23</v>
      </c>
      <c r="F3440" t="s">
        <v>5</v>
      </c>
      <c r="H3440" t="s">
        <v>24</v>
      </c>
      <c r="I3440">
        <v>1640676</v>
      </c>
      <c r="J3440">
        <v>1641581</v>
      </c>
      <c r="K3440" t="s">
        <v>42</v>
      </c>
      <c r="R3440" t="s">
        <v>3962</v>
      </c>
      <c r="S3440">
        <v>906</v>
      </c>
    </row>
    <row r="3441" spans="1:20" x14ac:dyDescent="0.3">
      <c r="A3441">
        <v>3440</v>
      </c>
      <c r="B3441" t="s">
        <v>28</v>
      </c>
      <c r="C3441" t="s">
        <v>33</v>
      </c>
      <c r="D3441" t="s">
        <v>22</v>
      </c>
      <c r="E3441" t="s">
        <v>23</v>
      </c>
      <c r="F3441" t="s">
        <v>5</v>
      </c>
      <c r="H3441" t="s">
        <v>24</v>
      </c>
      <c r="I3441">
        <v>1640676</v>
      </c>
      <c r="J3441">
        <v>1641581</v>
      </c>
      <c r="K3441" t="s">
        <v>42</v>
      </c>
      <c r="L3441" t="s">
        <v>3963</v>
      </c>
      <c r="O3441" t="s">
        <v>3964</v>
      </c>
      <c r="R3441" t="s">
        <v>3962</v>
      </c>
      <c r="S3441">
        <v>906</v>
      </c>
      <c r="T3441">
        <v>301</v>
      </c>
    </row>
    <row r="3442" spans="1:20" x14ac:dyDescent="0.3">
      <c r="A3442">
        <v>3441</v>
      </c>
      <c r="B3442" t="s">
        <v>20</v>
      </c>
      <c r="C3442" t="s">
        <v>31</v>
      </c>
      <c r="D3442" t="s">
        <v>22</v>
      </c>
      <c r="E3442" t="s">
        <v>23</v>
      </c>
      <c r="F3442" t="s">
        <v>5</v>
      </c>
      <c r="H3442" t="s">
        <v>24</v>
      </c>
      <c r="I3442">
        <v>1641716</v>
      </c>
      <c r="J3442">
        <v>1642522</v>
      </c>
      <c r="K3442" t="s">
        <v>42</v>
      </c>
      <c r="R3442" t="s">
        <v>3965</v>
      </c>
      <c r="S3442">
        <v>807</v>
      </c>
    </row>
    <row r="3443" spans="1:20" x14ac:dyDescent="0.3">
      <c r="A3443">
        <v>3442</v>
      </c>
      <c r="B3443" t="s">
        <v>28</v>
      </c>
      <c r="C3443" t="s">
        <v>33</v>
      </c>
      <c r="D3443" t="s">
        <v>22</v>
      </c>
      <c r="E3443" t="s">
        <v>23</v>
      </c>
      <c r="F3443" t="s">
        <v>5</v>
      </c>
      <c r="H3443" t="s">
        <v>24</v>
      </c>
      <c r="I3443">
        <v>1641716</v>
      </c>
      <c r="J3443">
        <v>1642522</v>
      </c>
      <c r="K3443" t="s">
        <v>42</v>
      </c>
      <c r="L3443" t="s">
        <v>3966</v>
      </c>
      <c r="O3443" t="s">
        <v>3967</v>
      </c>
      <c r="R3443" t="s">
        <v>3965</v>
      </c>
      <c r="S3443">
        <v>807</v>
      </c>
      <c r="T3443">
        <v>268</v>
      </c>
    </row>
    <row r="3444" spans="1:20" x14ac:dyDescent="0.3">
      <c r="A3444">
        <v>3443</v>
      </c>
      <c r="B3444" t="s">
        <v>20</v>
      </c>
      <c r="C3444" t="s">
        <v>31</v>
      </c>
      <c r="D3444" t="s">
        <v>22</v>
      </c>
      <c r="E3444" t="s">
        <v>23</v>
      </c>
      <c r="F3444" t="s">
        <v>5</v>
      </c>
      <c r="H3444" t="s">
        <v>24</v>
      </c>
      <c r="I3444">
        <v>1642688</v>
      </c>
      <c r="J3444">
        <v>1643815</v>
      </c>
      <c r="K3444" t="s">
        <v>42</v>
      </c>
      <c r="R3444" t="s">
        <v>3968</v>
      </c>
      <c r="S3444">
        <v>1128</v>
      </c>
    </row>
    <row r="3445" spans="1:20" x14ac:dyDescent="0.3">
      <c r="A3445">
        <v>3444</v>
      </c>
      <c r="B3445" t="s">
        <v>28</v>
      </c>
      <c r="C3445" t="s">
        <v>33</v>
      </c>
      <c r="D3445" t="s">
        <v>22</v>
      </c>
      <c r="E3445" t="s">
        <v>23</v>
      </c>
      <c r="F3445" t="s">
        <v>5</v>
      </c>
      <c r="H3445" t="s">
        <v>24</v>
      </c>
      <c r="I3445">
        <v>1642688</v>
      </c>
      <c r="J3445">
        <v>1643815</v>
      </c>
      <c r="K3445" t="s">
        <v>42</v>
      </c>
      <c r="L3445" t="s">
        <v>3969</v>
      </c>
      <c r="O3445" t="s">
        <v>3670</v>
      </c>
      <c r="R3445" t="s">
        <v>3968</v>
      </c>
      <c r="S3445">
        <v>1128</v>
      </c>
      <c r="T3445">
        <v>375</v>
      </c>
    </row>
    <row r="3446" spans="1:20" x14ac:dyDescent="0.3">
      <c r="A3446">
        <v>3445</v>
      </c>
      <c r="B3446" t="s">
        <v>20</v>
      </c>
      <c r="C3446" t="s">
        <v>31</v>
      </c>
      <c r="D3446" t="s">
        <v>22</v>
      </c>
      <c r="E3446" t="s">
        <v>23</v>
      </c>
      <c r="F3446" t="s">
        <v>5</v>
      </c>
      <c r="H3446" t="s">
        <v>24</v>
      </c>
      <c r="I3446">
        <v>1643847</v>
      </c>
      <c r="J3446">
        <v>1644065</v>
      </c>
      <c r="K3446" t="s">
        <v>25</v>
      </c>
      <c r="R3446" t="s">
        <v>3970</v>
      </c>
      <c r="S3446">
        <v>219</v>
      </c>
    </row>
    <row r="3447" spans="1:20" x14ac:dyDescent="0.3">
      <c r="A3447">
        <v>3446</v>
      </c>
      <c r="B3447" t="s">
        <v>28</v>
      </c>
      <c r="C3447" t="s">
        <v>33</v>
      </c>
      <c r="D3447" t="s">
        <v>22</v>
      </c>
      <c r="E3447" t="s">
        <v>23</v>
      </c>
      <c r="F3447" t="s">
        <v>5</v>
      </c>
      <c r="H3447" t="s">
        <v>24</v>
      </c>
      <c r="I3447">
        <v>1643847</v>
      </c>
      <c r="J3447">
        <v>1644065</v>
      </c>
      <c r="K3447" t="s">
        <v>25</v>
      </c>
      <c r="L3447" t="s">
        <v>3971</v>
      </c>
      <c r="O3447" t="s">
        <v>38</v>
      </c>
      <c r="R3447" t="s">
        <v>3970</v>
      </c>
      <c r="S3447">
        <v>219</v>
      </c>
      <c r="T3447">
        <v>72</v>
      </c>
    </row>
    <row r="3448" spans="1:20" x14ac:dyDescent="0.3">
      <c r="A3448">
        <v>3447</v>
      </c>
      <c r="B3448" t="s">
        <v>20</v>
      </c>
      <c r="C3448" t="s">
        <v>31</v>
      </c>
      <c r="D3448" t="s">
        <v>22</v>
      </c>
      <c r="E3448" t="s">
        <v>23</v>
      </c>
      <c r="F3448" t="s">
        <v>5</v>
      </c>
      <c r="H3448" t="s">
        <v>24</v>
      </c>
      <c r="I3448">
        <v>1644125</v>
      </c>
      <c r="J3448">
        <v>1644520</v>
      </c>
      <c r="K3448" t="s">
        <v>42</v>
      </c>
      <c r="R3448" t="s">
        <v>3972</v>
      </c>
      <c r="S3448">
        <v>396</v>
      </c>
    </row>
    <row r="3449" spans="1:20" x14ac:dyDescent="0.3">
      <c r="A3449">
        <v>3448</v>
      </c>
      <c r="B3449" t="s">
        <v>28</v>
      </c>
      <c r="C3449" t="s">
        <v>33</v>
      </c>
      <c r="D3449" t="s">
        <v>22</v>
      </c>
      <c r="E3449" t="s">
        <v>23</v>
      </c>
      <c r="F3449" t="s">
        <v>5</v>
      </c>
      <c r="H3449" t="s">
        <v>24</v>
      </c>
      <c r="I3449">
        <v>1644125</v>
      </c>
      <c r="J3449">
        <v>1644520</v>
      </c>
      <c r="K3449" t="s">
        <v>42</v>
      </c>
      <c r="L3449" t="s">
        <v>3973</v>
      </c>
      <c r="O3449" t="s">
        <v>38</v>
      </c>
      <c r="R3449" t="s">
        <v>3972</v>
      </c>
      <c r="S3449">
        <v>396</v>
      </c>
      <c r="T3449">
        <v>131</v>
      </c>
    </row>
    <row r="3450" spans="1:20" x14ac:dyDescent="0.3">
      <c r="A3450">
        <v>3449</v>
      </c>
      <c r="B3450" t="s">
        <v>20</v>
      </c>
      <c r="C3450" t="s">
        <v>31</v>
      </c>
      <c r="D3450" t="s">
        <v>22</v>
      </c>
      <c r="E3450" t="s">
        <v>23</v>
      </c>
      <c r="F3450" t="s">
        <v>5</v>
      </c>
      <c r="H3450" t="s">
        <v>24</v>
      </c>
      <c r="I3450">
        <v>1644592</v>
      </c>
      <c r="J3450">
        <v>1645392</v>
      </c>
      <c r="K3450" t="s">
        <v>42</v>
      </c>
      <c r="R3450" t="s">
        <v>3974</v>
      </c>
      <c r="S3450">
        <v>801</v>
      </c>
    </row>
    <row r="3451" spans="1:20" x14ac:dyDescent="0.3">
      <c r="A3451">
        <v>3450</v>
      </c>
      <c r="B3451" t="s">
        <v>28</v>
      </c>
      <c r="C3451" t="s">
        <v>33</v>
      </c>
      <c r="D3451" t="s">
        <v>22</v>
      </c>
      <c r="E3451" t="s">
        <v>23</v>
      </c>
      <c r="F3451" t="s">
        <v>5</v>
      </c>
      <c r="H3451" t="s">
        <v>24</v>
      </c>
      <c r="I3451">
        <v>1644592</v>
      </c>
      <c r="J3451">
        <v>1645392</v>
      </c>
      <c r="K3451" t="s">
        <v>42</v>
      </c>
      <c r="L3451" t="s">
        <v>3975</v>
      </c>
      <c r="O3451" t="s">
        <v>446</v>
      </c>
      <c r="R3451" t="s">
        <v>3974</v>
      </c>
      <c r="S3451">
        <v>801</v>
      </c>
      <c r="T3451">
        <v>266</v>
      </c>
    </row>
    <row r="3452" spans="1:20" x14ac:dyDescent="0.3">
      <c r="A3452">
        <v>3451</v>
      </c>
      <c r="B3452" t="s">
        <v>20</v>
      </c>
      <c r="C3452" t="s">
        <v>31</v>
      </c>
      <c r="D3452" t="s">
        <v>22</v>
      </c>
      <c r="E3452" t="s">
        <v>23</v>
      </c>
      <c r="F3452" t="s">
        <v>5</v>
      </c>
      <c r="H3452" t="s">
        <v>24</v>
      </c>
      <c r="I3452">
        <v>1645389</v>
      </c>
      <c r="J3452">
        <v>1646774</v>
      </c>
      <c r="K3452" t="s">
        <v>42</v>
      </c>
      <c r="R3452" t="s">
        <v>3976</v>
      </c>
      <c r="S3452">
        <v>1386</v>
      </c>
    </row>
    <row r="3453" spans="1:20" x14ac:dyDescent="0.3">
      <c r="A3453">
        <v>3452</v>
      </c>
      <c r="B3453" t="s">
        <v>28</v>
      </c>
      <c r="C3453" t="s">
        <v>33</v>
      </c>
      <c r="D3453" t="s">
        <v>22</v>
      </c>
      <c r="E3453" t="s">
        <v>23</v>
      </c>
      <c r="F3453" t="s">
        <v>5</v>
      </c>
      <c r="H3453" t="s">
        <v>24</v>
      </c>
      <c r="I3453">
        <v>1645389</v>
      </c>
      <c r="J3453">
        <v>1646774</v>
      </c>
      <c r="K3453" t="s">
        <v>42</v>
      </c>
      <c r="L3453" t="s">
        <v>3977</v>
      </c>
      <c r="O3453" t="s">
        <v>3978</v>
      </c>
      <c r="R3453" t="s">
        <v>3976</v>
      </c>
      <c r="S3453">
        <v>1386</v>
      </c>
      <c r="T3453">
        <v>461</v>
      </c>
    </row>
    <row r="3454" spans="1:20" x14ac:dyDescent="0.3">
      <c r="A3454">
        <v>3453</v>
      </c>
      <c r="B3454" t="s">
        <v>20</v>
      </c>
      <c r="C3454" t="s">
        <v>31</v>
      </c>
      <c r="D3454" t="s">
        <v>22</v>
      </c>
      <c r="E3454" t="s">
        <v>23</v>
      </c>
      <c r="F3454" t="s">
        <v>5</v>
      </c>
      <c r="H3454" t="s">
        <v>24</v>
      </c>
      <c r="I3454">
        <v>1646777</v>
      </c>
      <c r="J3454">
        <v>1650196</v>
      </c>
      <c r="K3454" t="s">
        <v>42</v>
      </c>
      <c r="R3454" t="s">
        <v>3979</v>
      </c>
      <c r="S3454">
        <v>3420</v>
      </c>
    </row>
    <row r="3455" spans="1:20" x14ac:dyDescent="0.3">
      <c r="A3455">
        <v>3454</v>
      </c>
      <c r="B3455" t="s">
        <v>28</v>
      </c>
      <c r="C3455" t="s">
        <v>33</v>
      </c>
      <c r="D3455" t="s">
        <v>22</v>
      </c>
      <c r="E3455" t="s">
        <v>23</v>
      </c>
      <c r="F3455" t="s">
        <v>5</v>
      </c>
      <c r="H3455" t="s">
        <v>24</v>
      </c>
      <c r="I3455">
        <v>1646777</v>
      </c>
      <c r="J3455">
        <v>1650196</v>
      </c>
      <c r="K3455" t="s">
        <v>42</v>
      </c>
      <c r="L3455" t="s">
        <v>3980</v>
      </c>
      <c r="O3455" t="s">
        <v>3981</v>
      </c>
      <c r="R3455" t="s">
        <v>3979</v>
      </c>
      <c r="S3455">
        <v>3420</v>
      </c>
      <c r="T3455">
        <v>1139</v>
      </c>
    </row>
    <row r="3456" spans="1:20" x14ac:dyDescent="0.3">
      <c r="A3456">
        <v>3455</v>
      </c>
      <c r="B3456" t="s">
        <v>20</v>
      </c>
      <c r="C3456" t="s">
        <v>31</v>
      </c>
      <c r="D3456" t="s">
        <v>22</v>
      </c>
      <c r="E3456" t="s">
        <v>23</v>
      </c>
      <c r="F3456" t="s">
        <v>5</v>
      </c>
      <c r="H3456" t="s">
        <v>24</v>
      </c>
      <c r="I3456">
        <v>1650398</v>
      </c>
      <c r="J3456">
        <v>1651237</v>
      </c>
      <c r="K3456" t="s">
        <v>25</v>
      </c>
      <c r="R3456" t="s">
        <v>3982</v>
      </c>
      <c r="S3456">
        <v>840</v>
      </c>
    </row>
    <row r="3457" spans="1:21" x14ac:dyDescent="0.3">
      <c r="A3457">
        <v>3456</v>
      </c>
      <c r="B3457" t="s">
        <v>28</v>
      </c>
      <c r="C3457" t="s">
        <v>33</v>
      </c>
      <c r="D3457" t="s">
        <v>22</v>
      </c>
      <c r="E3457" t="s">
        <v>23</v>
      </c>
      <c r="F3457" t="s">
        <v>5</v>
      </c>
      <c r="H3457" t="s">
        <v>24</v>
      </c>
      <c r="I3457">
        <v>1650398</v>
      </c>
      <c r="J3457">
        <v>1651237</v>
      </c>
      <c r="K3457" t="s">
        <v>25</v>
      </c>
      <c r="L3457" t="s">
        <v>3983</v>
      </c>
      <c r="O3457" t="s">
        <v>3984</v>
      </c>
      <c r="R3457" t="s">
        <v>3982</v>
      </c>
      <c r="S3457">
        <v>840</v>
      </c>
      <c r="T3457">
        <v>279</v>
      </c>
    </row>
    <row r="3458" spans="1:21" x14ac:dyDescent="0.3">
      <c r="A3458">
        <v>3457</v>
      </c>
      <c r="B3458" t="s">
        <v>20</v>
      </c>
      <c r="C3458" t="s">
        <v>31</v>
      </c>
      <c r="D3458" t="s">
        <v>22</v>
      </c>
      <c r="E3458" t="s">
        <v>23</v>
      </c>
      <c r="F3458" t="s">
        <v>5</v>
      </c>
      <c r="H3458" t="s">
        <v>24</v>
      </c>
      <c r="I3458">
        <v>1651287</v>
      </c>
      <c r="J3458">
        <v>1651643</v>
      </c>
      <c r="K3458" t="s">
        <v>25</v>
      </c>
      <c r="R3458" t="s">
        <v>3985</v>
      </c>
      <c r="S3458">
        <v>357</v>
      </c>
    </row>
    <row r="3459" spans="1:21" x14ac:dyDescent="0.3">
      <c r="A3459">
        <v>3458</v>
      </c>
      <c r="B3459" t="s">
        <v>28</v>
      </c>
      <c r="C3459" t="s">
        <v>33</v>
      </c>
      <c r="D3459" t="s">
        <v>22</v>
      </c>
      <c r="E3459" t="s">
        <v>23</v>
      </c>
      <c r="F3459" t="s">
        <v>5</v>
      </c>
      <c r="H3459" t="s">
        <v>24</v>
      </c>
      <c r="I3459">
        <v>1651287</v>
      </c>
      <c r="J3459">
        <v>1651643</v>
      </c>
      <c r="K3459" t="s">
        <v>25</v>
      </c>
      <c r="L3459" t="s">
        <v>3986</v>
      </c>
      <c r="O3459" t="s">
        <v>38</v>
      </c>
      <c r="R3459" t="s">
        <v>3985</v>
      </c>
      <c r="S3459">
        <v>357</v>
      </c>
      <c r="T3459">
        <v>118</v>
      </c>
    </row>
    <row r="3460" spans="1:21" x14ac:dyDescent="0.3">
      <c r="A3460">
        <v>3459</v>
      </c>
      <c r="B3460" t="s">
        <v>20</v>
      </c>
      <c r="C3460" t="s">
        <v>136</v>
      </c>
      <c r="D3460" t="s">
        <v>22</v>
      </c>
      <c r="E3460" t="s">
        <v>23</v>
      </c>
      <c r="F3460" t="s">
        <v>5</v>
      </c>
      <c r="H3460" t="s">
        <v>24</v>
      </c>
      <c r="I3460">
        <v>1651755</v>
      </c>
      <c r="J3460">
        <v>1651830</v>
      </c>
      <c r="K3460" t="s">
        <v>42</v>
      </c>
      <c r="R3460" t="s">
        <v>3987</v>
      </c>
      <c r="S3460">
        <v>76</v>
      </c>
    </row>
    <row r="3461" spans="1:21" x14ac:dyDescent="0.3">
      <c r="A3461">
        <v>3460</v>
      </c>
      <c r="B3461" t="s">
        <v>136</v>
      </c>
      <c r="D3461" t="s">
        <v>22</v>
      </c>
      <c r="E3461" t="s">
        <v>23</v>
      </c>
      <c r="F3461" t="s">
        <v>5</v>
      </c>
      <c r="H3461" t="s">
        <v>24</v>
      </c>
      <c r="I3461">
        <v>1651755</v>
      </c>
      <c r="J3461">
        <v>1651830</v>
      </c>
      <c r="K3461" t="s">
        <v>42</v>
      </c>
      <c r="O3461" t="s">
        <v>3988</v>
      </c>
      <c r="R3461" t="s">
        <v>3987</v>
      </c>
      <c r="S3461">
        <v>76</v>
      </c>
      <c r="U3461" t="s">
        <v>3989</v>
      </c>
    </row>
    <row r="3462" spans="1:21" x14ac:dyDescent="0.3">
      <c r="A3462">
        <v>3461</v>
      </c>
      <c r="B3462" t="s">
        <v>20</v>
      </c>
      <c r="C3462" t="s">
        <v>31</v>
      </c>
      <c r="D3462" t="s">
        <v>22</v>
      </c>
      <c r="E3462" t="s">
        <v>23</v>
      </c>
      <c r="F3462" t="s">
        <v>5</v>
      </c>
      <c r="H3462" t="s">
        <v>24</v>
      </c>
      <c r="I3462">
        <v>1651952</v>
      </c>
      <c r="J3462">
        <v>1652986</v>
      </c>
      <c r="K3462" t="s">
        <v>25</v>
      </c>
      <c r="R3462" t="s">
        <v>3990</v>
      </c>
      <c r="S3462">
        <v>1035</v>
      </c>
    </row>
    <row r="3463" spans="1:21" x14ac:dyDescent="0.3">
      <c r="A3463">
        <v>3462</v>
      </c>
      <c r="B3463" t="s">
        <v>28</v>
      </c>
      <c r="C3463" t="s">
        <v>33</v>
      </c>
      <c r="D3463" t="s">
        <v>22</v>
      </c>
      <c r="E3463" t="s">
        <v>23</v>
      </c>
      <c r="F3463" t="s">
        <v>5</v>
      </c>
      <c r="H3463" t="s">
        <v>24</v>
      </c>
      <c r="I3463">
        <v>1651952</v>
      </c>
      <c r="J3463">
        <v>1652986</v>
      </c>
      <c r="K3463" t="s">
        <v>25</v>
      </c>
      <c r="L3463" t="s">
        <v>3991</v>
      </c>
      <c r="O3463" t="s">
        <v>1423</v>
      </c>
      <c r="R3463" t="s">
        <v>3990</v>
      </c>
      <c r="S3463">
        <v>1035</v>
      </c>
      <c r="T3463">
        <v>344</v>
      </c>
    </row>
    <row r="3464" spans="1:21" x14ac:dyDescent="0.3">
      <c r="A3464">
        <v>3463</v>
      </c>
      <c r="B3464" t="s">
        <v>20</v>
      </c>
      <c r="C3464" t="s">
        <v>31</v>
      </c>
      <c r="D3464" t="s">
        <v>22</v>
      </c>
      <c r="E3464" t="s">
        <v>23</v>
      </c>
      <c r="F3464" t="s">
        <v>5</v>
      </c>
      <c r="H3464" t="s">
        <v>24</v>
      </c>
      <c r="I3464">
        <v>1653034</v>
      </c>
      <c r="J3464">
        <v>1654239</v>
      </c>
      <c r="K3464" t="s">
        <v>42</v>
      </c>
      <c r="R3464" t="s">
        <v>3992</v>
      </c>
      <c r="S3464">
        <v>1206</v>
      </c>
    </row>
    <row r="3465" spans="1:21" x14ac:dyDescent="0.3">
      <c r="A3465">
        <v>3464</v>
      </c>
      <c r="B3465" t="s">
        <v>28</v>
      </c>
      <c r="C3465" t="s">
        <v>33</v>
      </c>
      <c r="D3465" t="s">
        <v>22</v>
      </c>
      <c r="E3465" t="s">
        <v>23</v>
      </c>
      <c r="F3465" t="s">
        <v>5</v>
      </c>
      <c r="H3465" t="s">
        <v>24</v>
      </c>
      <c r="I3465">
        <v>1653034</v>
      </c>
      <c r="J3465">
        <v>1654239</v>
      </c>
      <c r="K3465" t="s">
        <v>42</v>
      </c>
      <c r="L3465" t="s">
        <v>3993</v>
      </c>
      <c r="O3465" t="s">
        <v>3994</v>
      </c>
      <c r="R3465" t="s">
        <v>3992</v>
      </c>
      <c r="S3465">
        <v>1206</v>
      </c>
      <c r="T3465">
        <v>401</v>
      </c>
    </row>
    <row r="3466" spans="1:21" x14ac:dyDescent="0.3">
      <c r="A3466">
        <v>3465</v>
      </c>
      <c r="B3466" t="s">
        <v>20</v>
      </c>
      <c r="C3466" t="s">
        <v>31</v>
      </c>
      <c r="D3466" t="s">
        <v>22</v>
      </c>
      <c r="E3466" t="s">
        <v>23</v>
      </c>
      <c r="F3466" t="s">
        <v>5</v>
      </c>
      <c r="H3466" t="s">
        <v>24</v>
      </c>
      <c r="I3466">
        <v>1654243</v>
      </c>
      <c r="J3466">
        <v>1655445</v>
      </c>
      <c r="K3466" t="s">
        <v>42</v>
      </c>
      <c r="R3466" t="s">
        <v>3995</v>
      </c>
      <c r="S3466">
        <v>1203</v>
      </c>
    </row>
    <row r="3467" spans="1:21" x14ac:dyDescent="0.3">
      <c r="A3467">
        <v>3466</v>
      </c>
      <c r="B3467" t="s">
        <v>28</v>
      </c>
      <c r="C3467" t="s">
        <v>33</v>
      </c>
      <c r="D3467" t="s">
        <v>22</v>
      </c>
      <c r="E3467" t="s">
        <v>23</v>
      </c>
      <c r="F3467" t="s">
        <v>5</v>
      </c>
      <c r="H3467" t="s">
        <v>24</v>
      </c>
      <c r="I3467">
        <v>1654243</v>
      </c>
      <c r="J3467">
        <v>1655445</v>
      </c>
      <c r="K3467" t="s">
        <v>42</v>
      </c>
      <c r="L3467" t="s">
        <v>3996</v>
      </c>
      <c r="O3467" t="s">
        <v>3994</v>
      </c>
      <c r="R3467" t="s">
        <v>3995</v>
      </c>
      <c r="S3467">
        <v>1203</v>
      </c>
      <c r="T3467">
        <v>400</v>
      </c>
    </row>
    <row r="3468" spans="1:21" x14ac:dyDescent="0.3">
      <c r="A3468">
        <v>3467</v>
      </c>
      <c r="B3468" t="s">
        <v>20</v>
      </c>
      <c r="C3468" t="s">
        <v>31</v>
      </c>
      <c r="D3468" t="s">
        <v>22</v>
      </c>
      <c r="E3468" t="s">
        <v>23</v>
      </c>
      <c r="F3468" t="s">
        <v>5</v>
      </c>
      <c r="H3468" t="s">
        <v>24</v>
      </c>
      <c r="I3468">
        <v>1655609</v>
      </c>
      <c r="J3468">
        <v>1656520</v>
      </c>
      <c r="K3468" t="s">
        <v>42</v>
      </c>
      <c r="R3468" t="s">
        <v>3997</v>
      </c>
      <c r="S3468">
        <v>912</v>
      </c>
    </row>
    <row r="3469" spans="1:21" x14ac:dyDescent="0.3">
      <c r="A3469">
        <v>3468</v>
      </c>
      <c r="B3469" t="s">
        <v>28</v>
      </c>
      <c r="C3469" t="s">
        <v>33</v>
      </c>
      <c r="D3469" t="s">
        <v>22</v>
      </c>
      <c r="E3469" t="s">
        <v>23</v>
      </c>
      <c r="F3469" t="s">
        <v>5</v>
      </c>
      <c r="H3469" t="s">
        <v>24</v>
      </c>
      <c r="I3469">
        <v>1655609</v>
      </c>
      <c r="J3469">
        <v>1656520</v>
      </c>
      <c r="K3469" t="s">
        <v>42</v>
      </c>
      <c r="L3469" t="s">
        <v>3998</v>
      </c>
      <c r="O3469" t="s">
        <v>3999</v>
      </c>
      <c r="R3469" t="s">
        <v>3997</v>
      </c>
      <c r="S3469">
        <v>912</v>
      </c>
      <c r="T3469">
        <v>303</v>
      </c>
    </row>
    <row r="3470" spans="1:21" x14ac:dyDescent="0.3">
      <c r="A3470">
        <v>3469</v>
      </c>
      <c r="B3470" t="s">
        <v>20</v>
      </c>
      <c r="C3470" t="s">
        <v>31</v>
      </c>
      <c r="D3470" t="s">
        <v>22</v>
      </c>
      <c r="E3470" t="s">
        <v>23</v>
      </c>
      <c r="F3470" t="s">
        <v>5</v>
      </c>
      <c r="H3470" t="s">
        <v>24</v>
      </c>
      <c r="I3470">
        <v>1656636</v>
      </c>
      <c r="J3470">
        <v>1657007</v>
      </c>
      <c r="K3470" t="s">
        <v>25</v>
      </c>
      <c r="R3470" t="s">
        <v>4000</v>
      </c>
      <c r="S3470">
        <v>372</v>
      </c>
    </row>
    <row r="3471" spans="1:21" x14ac:dyDescent="0.3">
      <c r="A3471">
        <v>3470</v>
      </c>
      <c r="B3471" t="s">
        <v>28</v>
      </c>
      <c r="C3471" t="s">
        <v>33</v>
      </c>
      <c r="D3471" t="s">
        <v>22</v>
      </c>
      <c r="E3471" t="s">
        <v>23</v>
      </c>
      <c r="F3471" t="s">
        <v>5</v>
      </c>
      <c r="H3471" t="s">
        <v>24</v>
      </c>
      <c r="I3471">
        <v>1656636</v>
      </c>
      <c r="J3471">
        <v>1657007</v>
      </c>
      <c r="K3471" t="s">
        <v>25</v>
      </c>
      <c r="L3471" t="s">
        <v>4001</v>
      </c>
      <c r="O3471" t="s">
        <v>41</v>
      </c>
      <c r="R3471" t="s">
        <v>4000</v>
      </c>
      <c r="S3471">
        <v>372</v>
      </c>
      <c r="T3471">
        <v>123</v>
      </c>
    </row>
    <row r="3472" spans="1:21" x14ac:dyDescent="0.3">
      <c r="A3472">
        <v>3471</v>
      </c>
      <c r="B3472" t="s">
        <v>20</v>
      </c>
      <c r="C3472" t="s">
        <v>31</v>
      </c>
      <c r="D3472" t="s">
        <v>22</v>
      </c>
      <c r="E3472" t="s">
        <v>23</v>
      </c>
      <c r="F3472" t="s">
        <v>5</v>
      </c>
      <c r="H3472" t="s">
        <v>24</v>
      </c>
      <c r="I3472">
        <v>1657049</v>
      </c>
      <c r="J3472">
        <v>1657390</v>
      </c>
      <c r="K3472" t="s">
        <v>25</v>
      </c>
      <c r="R3472" t="s">
        <v>4002</v>
      </c>
      <c r="S3472">
        <v>342</v>
      </c>
    </row>
    <row r="3473" spans="1:20" x14ac:dyDescent="0.3">
      <c r="A3473">
        <v>3472</v>
      </c>
      <c r="B3473" t="s">
        <v>28</v>
      </c>
      <c r="C3473" t="s">
        <v>33</v>
      </c>
      <c r="D3473" t="s">
        <v>22</v>
      </c>
      <c r="E3473" t="s">
        <v>23</v>
      </c>
      <c r="F3473" t="s">
        <v>5</v>
      </c>
      <c r="H3473" t="s">
        <v>24</v>
      </c>
      <c r="I3473">
        <v>1657049</v>
      </c>
      <c r="J3473">
        <v>1657390</v>
      </c>
      <c r="K3473" t="s">
        <v>25</v>
      </c>
      <c r="L3473" t="s">
        <v>4003</v>
      </c>
      <c r="O3473" t="s">
        <v>41</v>
      </c>
      <c r="R3473" t="s">
        <v>4002</v>
      </c>
      <c r="S3473">
        <v>342</v>
      </c>
      <c r="T3473">
        <v>113</v>
      </c>
    </row>
    <row r="3474" spans="1:20" x14ac:dyDescent="0.3">
      <c r="A3474">
        <v>3473</v>
      </c>
      <c r="B3474" t="s">
        <v>20</v>
      </c>
      <c r="C3474" t="s">
        <v>31</v>
      </c>
      <c r="D3474" t="s">
        <v>22</v>
      </c>
      <c r="E3474" t="s">
        <v>23</v>
      </c>
      <c r="F3474" t="s">
        <v>5</v>
      </c>
      <c r="H3474" t="s">
        <v>24</v>
      </c>
      <c r="I3474">
        <v>1657579</v>
      </c>
      <c r="J3474">
        <v>1658142</v>
      </c>
      <c r="K3474" t="s">
        <v>25</v>
      </c>
      <c r="R3474" t="s">
        <v>4004</v>
      </c>
      <c r="S3474">
        <v>564</v>
      </c>
    </row>
    <row r="3475" spans="1:20" x14ac:dyDescent="0.3">
      <c r="A3475">
        <v>3474</v>
      </c>
      <c r="B3475" t="s">
        <v>28</v>
      </c>
      <c r="C3475" t="s">
        <v>33</v>
      </c>
      <c r="D3475" t="s">
        <v>22</v>
      </c>
      <c r="E3475" t="s">
        <v>23</v>
      </c>
      <c r="F3475" t="s">
        <v>5</v>
      </c>
      <c r="H3475" t="s">
        <v>24</v>
      </c>
      <c r="I3475">
        <v>1657579</v>
      </c>
      <c r="J3475">
        <v>1658142</v>
      </c>
      <c r="K3475" t="s">
        <v>25</v>
      </c>
      <c r="L3475" t="s">
        <v>4005</v>
      </c>
      <c r="O3475" t="s">
        <v>1450</v>
      </c>
      <c r="R3475" t="s">
        <v>4004</v>
      </c>
      <c r="S3475">
        <v>564</v>
      </c>
      <c r="T3475">
        <v>187</v>
      </c>
    </row>
    <row r="3476" spans="1:20" x14ac:dyDescent="0.3">
      <c r="A3476">
        <v>3475</v>
      </c>
      <c r="B3476" t="s">
        <v>20</v>
      </c>
      <c r="C3476" t="s">
        <v>31</v>
      </c>
      <c r="D3476" t="s">
        <v>22</v>
      </c>
      <c r="E3476" t="s">
        <v>23</v>
      </c>
      <c r="F3476" t="s">
        <v>5</v>
      </c>
      <c r="H3476" t="s">
        <v>24</v>
      </c>
      <c r="I3476">
        <v>1658157</v>
      </c>
      <c r="J3476">
        <v>1658456</v>
      </c>
      <c r="K3476" t="s">
        <v>42</v>
      </c>
      <c r="R3476" t="s">
        <v>4006</v>
      </c>
      <c r="S3476">
        <v>300</v>
      </c>
    </row>
    <row r="3477" spans="1:20" x14ac:dyDescent="0.3">
      <c r="A3477">
        <v>3476</v>
      </c>
      <c r="B3477" t="s">
        <v>28</v>
      </c>
      <c r="C3477" t="s">
        <v>33</v>
      </c>
      <c r="D3477" t="s">
        <v>22</v>
      </c>
      <c r="E3477" t="s">
        <v>23</v>
      </c>
      <c r="F3477" t="s">
        <v>5</v>
      </c>
      <c r="H3477" t="s">
        <v>24</v>
      </c>
      <c r="I3477">
        <v>1658157</v>
      </c>
      <c r="J3477">
        <v>1658456</v>
      </c>
      <c r="K3477" t="s">
        <v>42</v>
      </c>
      <c r="L3477" t="s">
        <v>4007</v>
      </c>
      <c r="O3477" t="s">
        <v>38</v>
      </c>
      <c r="R3477" t="s">
        <v>4006</v>
      </c>
      <c r="S3477">
        <v>300</v>
      </c>
      <c r="T3477">
        <v>99</v>
      </c>
    </row>
    <row r="3478" spans="1:20" x14ac:dyDescent="0.3">
      <c r="A3478">
        <v>3477</v>
      </c>
      <c r="B3478" t="s">
        <v>20</v>
      </c>
      <c r="C3478" t="s">
        <v>31</v>
      </c>
      <c r="D3478" t="s">
        <v>22</v>
      </c>
      <c r="E3478" t="s">
        <v>23</v>
      </c>
      <c r="F3478" t="s">
        <v>5</v>
      </c>
      <c r="H3478" t="s">
        <v>24</v>
      </c>
      <c r="I3478">
        <v>1658630</v>
      </c>
      <c r="J3478">
        <v>1658842</v>
      </c>
      <c r="K3478" t="s">
        <v>42</v>
      </c>
      <c r="R3478" t="s">
        <v>4008</v>
      </c>
      <c r="S3478">
        <v>213</v>
      </c>
    </row>
    <row r="3479" spans="1:20" x14ac:dyDescent="0.3">
      <c r="A3479">
        <v>3478</v>
      </c>
      <c r="B3479" t="s">
        <v>28</v>
      </c>
      <c r="C3479" t="s">
        <v>33</v>
      </c>
      <c r="D3479" t="s">
        <v>22</v>
      </c>
      <c r="E3479" t="s">
        <v>23</v>
      </c>
      <c r="F3479" t="s">
        <v>5</v>
      </c>
      <c r="H3479" t="s">
        <v>24</v>
      </c>
      <c r="I3479">
        <v>1658630</v>
      </c>
      <c r="J3479">
        <v>1658842</v>
      </c>
      <c r="K3479" t="s">
        <v>42</v>
      </c>
      <c r="L3479" t="s">
        <v>4009</v>
      </c>
      <c r="O3479" t="s">
        <v>4010</v>
      </c>
      <c r="R3479" t="s">
        <v>4008</v>
      </c>
      <c r="S3479">
        <v>213</v>
      </c>
      <c r="T3479">
        <v>70</v>
      </c>
    </row>
    <row r="3480" spans="1:20" x14ac:dyDescent="0.3">
      <c r="A3480">
        <v>3479</v>
      </c>
      <c r="B3480" t="s">
        <v>20</v>
      </c>
      <c r="C3480" t="s">
        <v>31</v>
      </c>
      <c r="D3480" t="s">
        <v>22</v>
      </c>
      <c r="E3480" t="s">
        <v>23</v>
      </c>
      <c r="F3480" t="s">
        <v>5</v>
      </c>
      <c r="H3480" t="s">
        <v>24</v>
      </c>
      <c r="I3480">
        <v>1658976</v>
      </c>
      <c r="J3480">
        <v>1659638</v>
      </c>
      <c r="K3480" t="s">
        <v>25</v>
      </c>
      <c r="R3480" t="s">
        <v>4011</v>
      </c>
      <c r="S3480">
        <v>663</v>
      </c>
    </row>
    <row r="3481" spans="1:20" x14ac:dyDescent="0.3">
      <c r="A3481">
        <v>3480</v>
      </c>
      <c r="B3481" t="s">
        <v>28</v>
      </c>
      <c r="C3481" t="s">
        <v>33</v>
      </c>
      <c r="D3481" t="s">
        <v>22</v>
      </c>
      <c r="E3481" t="s">
        <v>23</v>
      </c>
      <c r="F3481" t="s">
        <v>5</v>
      </c>
      <c r="H3481" t="s">
        <v>24</v>
      </c>
      <c r="I3481">
        <v>1658976</v>
      </c>
      <c r="J3481">
        <v>1659638</v>
      </c>
      <c r="K3481" t="s">
        <v>25</v>
      </c>
      <c r="L3481" t="s">
        <v>4012</v>
      </c>
      <c r="O3481" t="s">
        <v>38</v>
      </c>
      <c r="R3481" t="s">
        <v>4011</v>
      </c>
      <c r="S3481">
        <v>663</v>
      </c>
      <c r="T3481">
        <v>220</v>
      </c>
    </row>
    <row r="3482" spans="1:20" x14ac:dyDescent="0.3">
      <c r="A3482">
        <v>3481</v>
      </c>
      <c r="B3482" t="s">
        <v>20</v>
      </c>
      <c r="C3482" t="s">
        <v>31</v>
      </c>
      <c r="D3482" t="s">
        <v>22</v>
      </c>
      <c r="E3482" t="s">
        <v>23</v>
      </c>
      <c r="F3482" t="s">
        <v>5</v>
      </c>
      <c r="H3482" t="s">
        <v>24</v>
      </c>
      <c r="I3482">
        <v>1659662</v>
      </c>
      <c r="J3482">
        <v>1661221</v>
      </c>
      <c r="K3482" t="s">
        <v>42</v>
      </c>
      <c r="R3482" t="s">
        <v>4013</v>
      </c>
      <c r="S3482">
        <v>1560</v>
      </c>
    </row>
    <row r="3483" spans="1:20" x14ac:dyDescent="0.3">
      <c r="A3483">
        <v>3482</v>
      </c>
      <c r="B3483" t="s">
        <v>28</v>
      </c>
      <c r="C3483" t="s">
        <v>33</v>
      </c>
      <c r="D3483" t="s">
        <v>22</v>
      </c>
      <c r="E3483" t="s">
        <v>23</v>
      </c>
      <c r="F3483" t="s">
        <v>5</v>
      </c>
      <c r="H3483" t="s">
        <v>24</v>
      </c>
      <c r="I3483">
        <v>1659662</v>
      </c>
      <c r="J3483">
        <v>1661221</v>
      </c>
      <c r="K3483" t="s">
        <v>42</v>
      </c>
      <c r="L3483" t="s">
        <v>4014</v>
      </c>
      <c r="O3483" t="s">
        <v>4015</v>
      </c>
      <c r="R3483" t="s">
        <v>4013</v>
      </c>
      <c r="S3483">
        <v>1560</v>
      </c>
      <c r="T3483">
        <v>519</v>
      </c>
    </row>
    <row r="3484" spans="1:20" x14ac:dyDescent="0.3">
      <c r="A3484">
        <v>3483</v>
      </c>
      <c r="B3484" t="s">
        <v>20</v>
      </c>
      <c r="C3484" t="s">
        <v>31</v>
      </c>
      <c r="D3484" t="s">
        <v>22</v>
      </c>
      <c r="E3484" t="s">
        <v>23</v>
      </c>
      <c r="F3484" t="s">
        <v>5</v>
      </c>
      <c r="H3484" t="s">
        <v>24</v>
      </c>
      <c r="I3484">
        <v>1661481</v>
      </c>
      <c r="J3484">
        <v>1661903</v>
      </c>
      <c r="K3484" t="s">
        <v>42</v>
      </c>
      <c r="R3484" t="s">
        <v>4016</v>
      </c>
      <c r="S3484">
        <v>423</v>
      </c>
    </row>
    <row r="3485" spans="1:20" x14ac:dyDescent="0.3">
      <c r="A3485">
        <v>3484</v>
      </c>
      <c r="B3485" t="s">
        <v>28</v>
      </c>
      <c r="C3485" t="s">
        <v>33</v>
      </c>
      <c r="D3485" t="s">
        <v>22</v>
      </c>
      <c r="E3485" t="s">
        <v>23</v>
      </c>
      <c r="F3485" t="s">
        <v>5</v>
      </c>
      <c r="H3485" t="s">
        <v>24</v>
      </c>
      <c r="I3485">
        <v>1661481</v>
      </c>
      <c r="J3485">
        <v>1661903</v>
      </c>
      <c r="K3485" t="s">
        <v>42</v>
      </c>
      <c r="L3485" t="s">
        <v>4017</v>
      </c>
      <c r="O3485" t="s">
        <v>4018</v>
      </c>
      <c r="R3485" t="s">
        <v>4016</v>
      </c>
      <c r="S3485">
        <v>423</v>
      </c>
      <c r="T3485">
        <v>140</v>
      </c>
    </row>
    <row r="3486" spans="1:20" x14ac:dyDescent="0.3">
      <c r="A3486">
        <v>3485</v>
      </c>
      <c r="B3486" t="s">
        <v>20</v>
      </c>
      <c r="C3486" t="s">
        <v>31</v>
      </c>
      <c r="D3486" t="s">
        <v>22</v>
      </c>
      <c r="E3486" t="s">
        <v>23</v>
      </c>
      <c r="F3486" t="s">
        <v>5</v>
      </c>
      <c r="H3486" t="s">
        <v>24</v>
      </c>
      <c r="I3486">
        <v>1662039</v>
      </c>
      <c r="J3486">
        <v>1663928</v>
      </c>
      <c r="K3486" t="s">
        <v>25</v>
      </c>
      <c r="R3486" t="s">
        <v>4019</v>
      </c>
      <c r="S3486">
        <v>1890</v>
      </c>
    </row>
    <row r="3487" spans="1:20" x14ac:dyDescent="0.3">
      <c r="A3487">
        <v>3486</v>
      </c>
      <c r="B3487" t="s">
        <v>28</v>
      </c>
      <c r="C3487" t="s">
        <v>33</v>
      </c>
      <c r="D3487" t="s">
        <v>22</v>
      </c>
      <c r="E3487" t="s">
        <v>23</v>
      </c>
      <c r="F3487" t="s">
        <v>5</v>
      </c>
      <c r="H3487" t="s">
        <v>24</v>
      </c>
      <c r="I3487">
        <v>1662039</v>
      </c>
      <c r="J3487">
        <v>1663928</v>
      </c>
      <c r="K3487" t="s">
        <v>25</v>
      </c>
      <c r="L3487" t="s">
        <v>4020</v>
      </c>
      <c r="O3487" t="s">
        <v>3000</v>
      </c>
      <c r="R3487" t="s">
        <v>4019</v>
      </c>
      <c r="S3487">
        <v>1890</v>
      </c>
      <c r="T3487">
        <v>629</v>
      </c>
    </row>
    <row r="3488" spans="1:20" x14ac:dyDescent="0.3">
      <c r="A3488">
        <v>3487</v>
      </c>
      <c r="B3488" t="s">
        <v>20</v>
      </c>
      <c r="C3488" t="s">
        <v>31</v>
      </c>
      <c r="D3488" t="s">
        <v>22</v>
      </c>
      <c r="E3488" t="s">
        <v>23</v>
      </c>
      <c r="F3488" t="s">
        <v>5</v>
      </c>
      <c r="H3488" t="s">
        <v>24</v>
      </c>
      <c r="I3488">
        <v>1664195</v>
      </c>
      <c r="J3488">
        <v>1665238</v>
      </c>
      <c r="K3488" t="s">
        <v>25</v>
      </c>
      <c r="R3488" t="s">
        <v>4021</v>
      </c>
      <c r="S3488">
        <v>1044</v>
      </c>
    </row>
    <row r="3489" spans="1:20" x14ac:dyDescent="0.3">
      <c r="A3489">
        <v>3488</v>
      </c>
      <c r="B3489" t="s">
        <v>28</v>
      </c>
      <c r="C3489" t="s">
        <v>33</v>
      </c>
      <c r="D3489" t="s">
        <v>22</v>
      </c>
      <c r="E3489" t="s">
        <v>23</v>
      </c>
      <c r="F3489" t="s">
        <v>5</v>
      </c>
      <c r="H3489" t="s">
        <v>24</v>
      </c>
      <c r="I3489">
        <v>1664195</v>
      </c>
      <c r="J3489">
        <v>1665238</v>
      </c>
      <c r="K3489" t="s">
        <v>25</v>
      </c>
      <c r="L3489" t="s">
        <v>4022</v>
      </c>
      <c r="O3489" t="s">
        <v>2079</v>
      </c>
      <c r="R3489" t="s">
        <v>4021</v>
      </c>
      <c r="S3489">
        <v>1044</v>
      </c>
      <c r="T3489">
        <v>347</v>
      </c>
    </row>
    <row r="3490" spans="1:20" x14ac:dyDescent="0.3">
      <c r="A3490">
        <v>3489</v>
      </c>
      <c r="B3490" t="s">
        <v>20</v>
      </c>
      <c r="C3490" t="s">
        <v>31</v>
      </c>
      <c r="D3490" t="s">
        <v>22</v>
      </c>
      <c r="E3490" t="s">
        <v>23</v>
      </c>
      <c r="F3490" t="s">
        <v>5</v>
      </c>
      <c r="H3490" t="s">
        <v>24</v>
      </c>
      <c r="I3490">
        <v>1665314</v>
      </c>
      <c r="J3490">
        <v>1665991</v>
      </c>
      <c r="K3490" t="s">
        <v>25</v>
      </c>
      <c r="R3490" t="s">
        <v>4023</v>
      </c>
      <c r="S3490">
        <v>678</v>
      </c>
    </row>
    <row r="3491" spans="1:20" x14ac:dyDescent="0.3">
      <c r="A3491">
        <v>3490</v>
      </c>
      <c r="B3491" t="s">
        <v>28</v>
      </c>
      <c r="C3491" t="s">
        <v>33</v>
      </c>
      <c r="D3491" t="s">
        <v>22</v>
      </c>
      <c r="E3491" t="s">
        <v>23</v>
      </c>
      <c r="F3491" t="s">
        <v>5</v>
      </c>
      <c r="H3491" t="s">
        <v>24</v>
      </c>
      <c r="I3491">
        <v>1665314</v>
      </c>
      <c r="J3491">
        <v>1665991</v>
      </c>
      <c r="K3491" t="s">
        <v>25</v>
      </c>
      <c r="L3491" t="s">
        <v>4024</v>
      </c>
      <c r="O3491" t="s">
        <v>112</v>
      </c>
      <c r="R3491" t="s">
        <v>4023</v>
      </c>
      <c r="S3491">
        <v>678</v>
      </c>
      <c r="T3491">
        <v>225</v>
      </c>
    </row>
    <row r="3492" spans="1:20" x14ac:dyDescent="0.3">
      <c r="A3492">
        <v>3491</v>
      </c>
      <c r="B3492" t="s">
        <v>20</v>
      </c>
      <c r="C3492" t="s">
        <v>31</v>
      </c>
      <c r="D3492" t="s">
        <v>22</v>
      </c>
      <c r="E3492" t="s">
        <v>23</v>
      </c>
      <c r="F3492" t="s">
        <v>5</v>
      </c>
      <c r="H3492" t="s">
        <v>24</v>
      </c>
      <c r="I3492">
        <v>1666074</v>
      </c>
      <c r="J3492">
        <v>1666955</v>
      </c>
      <c r="K3492" t="s">
        <v>25</v>
      </c>
      <c r="R3492" t="s">
        <v>4025</v>
      </c>
      <c r="S3492">
        <v>882</v>
      </c>
    </row>
    <row r="3493" spans="1:20" x14ac:dyDescent="0.3">
      <c r="A3493">
        <v>3492</v>
      </c>
      <c r="B3493" t="s">
        <v>28</v>
      </c>
      <c r="C3493" t="s">
        <v>33</v>
      </c>
      <c r="D3493" t="s">
        <v>22</v>
      </c>
      <c r="E3493" t="s">
        <v>23</v>
      </c>
      <c r="F3493" t="s">
        <v>5</v>
      </c>
      <c r="H3493" t="s">
        <v>24</v>
      </c>
      <c r="I3493">
        <v>1666074</v>
      </c>
      <c r="J3493">
        <v>1666955</v>
      </c>
      <c r="K3493" t="s">
        <v>25</v>
      </c>
      <c r="L3493" t="s">
        <v>4026</v>
      </c>
      <c r="O3493" t="s">
        <v>1220</v>
      </c>
      <c r="R3493" t="s">
        <v>4025</v>
      </c>
      <c r="S3493">
        <v>882</v>
      </c>
      <c r="T3493">
        <v>293</v>
      </c>
    </row>
    <row r="3494" spans="1:20" x14ac:dyDescent="0.3">
      <c r="A3494">
        <v>3493</v>
      </c>
      <c r="B3494" t="s">
        <v>20</v>
      </c>
      <c r="C3494" t="s">
        <v>31</v>
      </c>
      <c r="D3494" t="s">
        <v>22</v>
      </c>
      <c r="E3494" t="s">
        <v>23</v>
      </c>
      <c r="F3494" t="s">
        <v>5</v>
      </c>
      <c r="H3494" t="s">
        <v>24</v>
      </c>
      <c r="I3494">
        <v>1667154</v>
      </c>
      <c r="J3494">
        <v>1667864</v>
      </c>
      <c r="K3494" t="s">
        <v>25</v>
      </c>
      <c r="R3494" t="s">
        <v>4027</v>
      </c>
      <c r="S3494">
        <v>711</v>
      </c>
    </row>
    <row r="3495" spans="1:20" x14ac:dyDescent="0.3">
      <c r="A3495">
        <v>3494</v>
      </c>
      <c r="B3495" t="s">
        <v>28</v>
      </c>
      <c r="C3495" t="s">
        <v>33</v>
      </c>
      <c r="D3495" t="s">
        <v>22</v>
      </c>
      <c r="E3495" t="s">
        <v>23</v>
      </c>
      <c r="F3495" t="s">
        <v>5</v>
      </c>
      <c r="H3495" t="s">
        <v>24</v>
      </c>
      <c r="I3495">
        <v>1667154</v>
      </c>
      <c r="J3495">
        <v>1667864</v>
      </c>
      <c r="K3495" t="s">
        <v>25</v>
      </c>
      <c r="L3495" t="s">
        <v>4028</v>
      </c>
      <c r="O3495" t="s">
        <v>38</v>
      </c>
      <c r="R3495" t="s">
        <v>4027</v>
      </c>
      <c r="S3495">
        <v>711</v>
      </c>
      <c r="T3495">
        <v>236</v>
      </c>
    </row>
    <row r="3496" spans="1:20" x14ac:dyDescent="0.3">
      <c r="A3496">
        <v>3495</v>
      </c>
      <c r="B3496" t="s">
        <v>20</v>
      </c>
      <c r="C3496" t="s">
        <v>31</v>
      </c>
      <c r="D3496" t="s">
        <v>22</v>
      </c>
      <c r="E3496" t="s">
        <v>23</v>
      </c>
      <c r="F3496" t="s">
        <v>5</v>
      </c>
      <c r="H3496" t="s">
        <v>24</v>
      </c>
      <c r="I3496">
        <v>1667934</v>
      </c>
      <c r="J3496">
        <v>1668470</v>
      </c>
      <c r="K3496" t="s">
        <v>42</v>
      </c>
      <c r="R3496" t="s">
        <v>4029</v>
      </c>
      <c r="S3496">
        <v>537</v>
      </c>
    </row>
    <row r="3497" spans="1:20" x14ac:dyDescent="0.3">
      <c r="A3497">
        <v>3496</v>
      </c>
      <c r="B3497" t="s">
        <v>28</v>
      </c>
      <c r="C3497" t="s">
        <v>33</v>
      </c>
      <c r="D3497" t="s">
        <v>22</v>
      </c>
      <c r="E3497" t="s">
        <v>23</v>
      </c>
      <c r="F3497" t="s">
        <v>5</v>
      </c>
      <c r="H3497" t="s">
        <v>24</v>
      </c>
      <c r="I3497">
        <v>1667934</v>
      </c>
      <c r="J3497">
        <v>1668470</v>
      </c>
      <c r="K3497" t="s">
        <v>42</v>
      </c>
      <c r="L3497" t="s">
        <v>4030</v>
      </c>
      <c r="O3497" t="s">
        <v>4031</v>
      </c>
      <c r="R3497" t="s">
        <v>4029</v>
      </c>
      <c r="S3497">
        <v>537</v>
      </c>
      <c r="T3497">
        <v>178</v>
      </c>
    </row>
    <row r="3498" spans="1:20" x14ac:dyDescent="0.3">
      <c r="A3498">
        <v>3497</v>
      </c>
      <c r="B3498" t="s">
        <v>20</v>
      </c>
      <c r="C3498" t="s">
        <v>31</v>
      </c>
      <c r="D3498" t="s">
        <v>22</v>
      </c>
      <c r="E3498" t="s">
        <v>23</v>
      </c>
      <c r="F3498" t="s">
        <v>5</v>
      </c>
      <c r="H3498" t="s">
        <v>24</v>
      </c>
      <c r="I3498">
        <v>1668625</v>
      </c>
      <c r="J3498">
        <v>1670556</v>
      </c>
      <c r="K3498" t="s">
        <v>42</v>
      </c>
      <c r="R3498" t="s">
        <v>4032</v>
      </c>
      <c r="S3498">
        <v>1932</v>
      </c>
    </row>
    <row r="3499" spans="1:20" x14ac:dyDescent="0.3">
      <c r="A3499">
        <v>3498</v>
      </c>
      <c r="B3499" t="s">
        <v>28</v>
      </c>
      <c r="C3499" t="s">
        <v>33</v>
      </c>
      <c r="D3499" t="s">
        <v>22</v>
      </c>
      <c r="E3499" t="s">
        <v>23</v>
      </c>
      <c r="F3499" t="s">
        <v>5</v>
      </c>
      <c r="H3499" t="s">
        <v>24</v>
      </c>
      <c r="I3499">
        <v>1668625</v>
      </c>
      <c r="J3499">
        <v>1670556</v>
      </c>
      <c r="K3499" t="s">
        <v>42</v>
      </c>
      <c r="L3499" t="s">
        <v>4033</v>
      </c>
      <c r="O3499" t="s">
        <v>4034</v>
      </c>
      <c r="R3499" t="s">
        <v>4032</v>
      </c>
      <c r="S3499">
        <v>1932</v>
      </c>
      <c r="T3499">
        <v>643</v>
      </c>
    </row>
    <row r="3500" spans="1:20" x14ac:dyDescent="0.3">
      <c r="A3500">
        <v>3499</v>
      </c>
      <c r="B3500" t="s">
        <v>20</v>
      </c>
      <c r="C3500" t="s">
        <v>31</v>
      </c>
      <c r="D3500" t="s">
        <v>22</v>
      </c>
      <c r="E3500" t="s">
        <v>23</v>
      </c>
      <c r="F3500" t="s">
        <v>5</v>
      </c>
      <c r="H3500" t="s">
        <v>24</v>
      </c>
      <c r="I3500">
        <v>1670602</v>
      </c>
      <c r="J3500">
        <v>1671558</v>
      </c>
      <c r="K3500" t="s">
        <v>42</v>
      </c>
      <c r="R3500" t="s">
        <v>4035</v>
      </c>
      <c r="S3500">
        <v>957</v>
      </c>
    </row>
    <row r="3501" spans="1:20" x14ac:dyDescent="0.3">
      <c r="A3501">
        <v>3500</v>
      </c>
      <c r="B3501" t="s">
        <v>28</v>
      </c>
      <c r="C3501" t="s">
        <v>33</v>
      </c>
      <c r="D3501" t="s">
        <v>22</v>
      </c>
      <c r="E3501" t="s">
        <v>23</v>
      </c>
      <c r="F3501" t="s">
        <v>5</v>
      </c>
      <c r="H3501" t="s">
        <v>24</v>
      </c>
      <c r="I3501">
        <v>1670602</v>
      </c>
      <c r="J3501">
        <v>1671558</v>
      </c>
      <c r="K3501" t="s">
        <v>42</v>
      </c>
      <c r="L3501" t="s">
        <v>4036</v>
      </c>
      <c r="O3501" t="s">
        <v>1193</v>
      </c>
      <c r="R3501" t="s">
        <v>4035</v>
      </c>
      <c r="S3501">
        <v>957</v>
      </c>
      <c r="T3501">
        <v>318</v>
      </c>
    </row>
    <row r="3502" spans="1:20" x14ac:dyDescent="0.3">
      <c r="A3502">
        <v>3501</v>
      </c>
      <c r="B3502" t="s">
        <v>20</v>
      </c>
      <c r="C3502" t="s">
        <v>31</v>
      </c>
      <c r="D3502" t="s">
        <v>22</v>
      </c>
      <c r="E3502" t="s">
        <v>23</v>
      </c>
      <c r="F3502" t="s">
        <v>5</v>
      </c>
      <c r="H3502" t="s">
        <v>24</v>
      </c>
      <c r="I3502">
        <v>1671555</v>
      </c>
      <c r="J3502">
        <v>1672418</v>
      </c>
      <c r="K3502" t="s">
        <v>42</v>
      </c>
      <c r="R3502" t="s">
        <v>4037</v>
      </c>
      <c r="S3502">
        <v>864</v>
      </c>
    </row>
    <row r="3503" spans="1:20" x14ac:dyDescent="0.3">
      <c r="A3503">
        <v>3502</v>
      </c>
      <c r="B3503" t="s">
        <v>28</v>
      </c>
      <c r="C3503" t="s">
        <v>33</v>
      </c>
      <c r="D3503" t="s">
        <v>22</v>
      </c>
      <c r="E3503" t="s">
        <v>23</v>
      </c>
      <c r="F3503" t="s">
        <v>5</v>
      </c>
      <c r="H3503" t="s">
        <v>24</v>
      </c>
      <c r="I3503">
        <v>1671555</v>
      </c>
      <c r="J3503">
        <v>1672418</v>
      </c>
      <c r="K3503" t="s">
        <v>42</v>
      </c>
      <c r="L3503" t="s">
        <v>4038</v>
      </c>
      <c r="O3503" t="s">
        <v>38</v>
      </c>
      <c r="R3503" t="s">
        <v>4037</v>
      </c>
      <c r="S3503">
        <v>864</v>
      </c>
      <c r="T3503">
        <v>287</v>
      </c>
    </row>
    <row r="3504" spans="1:20" x14ac:dyDescent="0.3">
      <c r="A3504">
        <v>3503</v>
      </c>
      <c r="B3504" t="s">
        <v>20</v>
      </c>
      <c r="C3504" t="s">
        <v>31</v>
      </c>
      <c r="D3504" t="s">
        <v>22</v>
      </c>
      <c r="E3504" t="s">
        <v>23</v>
      </c>
      <c r="F3504" t="s">
        <v>5</v>
      </c>
      <c r="H3504" t="s">
        <v>24</v>
      </c>
      <c r="I3504">
        <v>1672507</v>
      </c>
      <c r="J3504">
        <v>1673736</v>
      </c>
      <c r="K3504" t="s">
        <v>25</v>
      </c>
      <c r="R3504" t="s">
        <v>4039</v>
      </c>
      <c r="S3504">
        <v>1230</v>
      </c>
    </row>
    <row r="3505" spans="1:20" x14ac:dyDescent="0.3">
      <c r="A3505">
        <v>3504</v>
      </c>
      <c r="B3505" t="s">
        <v>28</v>
      </c>
      <c r="C3505" t="s">
        <v>33</v>
      </c>
      <c r="D3505" t="s">
        <v>22</v>
      </c>
      <c r="E3505" t="s">
        <v>23</v>
      </c>
      <c r="F3505" t="s">
        <v>5</v>
      </c>
      <c r="H3505" t="s">
        <v>24</v>
      </c>
      <c r="I3505">
        <v>1672507</v>
      </c>
      <c r="J3505">
        <v>1673736</v>
      </c>
      <c r="K3505" t="s">
        <v>25</v>
      </c>
      <c r="L3505" t="s">
        <v>4040</v>
      </c>
      <c r="O3505" t="s">
        <v>1193</v>
      </c>
      <c r="R3505" t="s">
        <v>4039</v>
      </c>
      <c r="S3505">
        <v>1230</v>
      </c>
      <c r="T3505">
        <v>409</v>
      </c>
    </row>
    <row r="3506" spans="1:20" x14ac:dyDescent="0.3">
      <c r="A3506">
        <v>3505</v>
      </c>
      <c r="B3506" t="s">
        <v>20</v>
      </c>
      <c r="C3506" t="s">
        <v>31</v>
      </c>
      <c r="D3506" t="s">
        <v>22</v>
      </c>
      <c r="E3506" t="s">
        <v>23</v>
      </c>
      <c r="F3506" t="s">
        <v>5</v>
      </c>
      <c r="H3506" t="s">
        <v>24</v>
      </c>
      <c r="I3506">
        <v>1673786</v>
      </c>
      <c r="J3506">
        <v>1674601</v>
      </c>
      <c r="K3506" t="s">
        <v>25</v>
      </c>
      <c r="R3506" t="s">
        <v>4041</v>
      </c>
      <c r="S3506">
        <v>816</v>
      </c>
    </row>
    <row r="3507" spans="1:20" x14ac:dyDescent="0.3">
      <c r="A3507">
        <v>3506</v>
      </c>
      <c r="B3507" t="s">
        <v>28</v>
      </c>
      <c r="C3507" t="s">
        <v>33</v>
      </c>
      <c r="D3507" t="s">
        <v>22</v>
      </c>
      <c r="E3507" t="s">
        <v>23</v>
      </c>
      <c r="F3507" t="s">
        <v>5</v>
      </c>
      <c r="H3507" t="s">
        <v>24</v>
      </c>
      <c r="I3507">
        <v>1673786</v>
      </c>
      <c r="J3507">
        <v>1674601</v>
      </c>
      <c r="K3507" t="s">
        <v>25</v>
      </c>
      <c r="L3507" t="s">
        <v>4042</v>
      </c>
      <c r="O3507" t="s">
        <v>4043</v>
      </c>
      <c r="R3507" t="s">
        <v>4041</v>
      </c>
      <c r="S3507">
        <v>816</v>
      </c>
      <c r="T3507">
        <v>271</v>
      </c>
    </row>
    <row r="3508" spans="1:20" x14ac:dyDescent="0.3">
      <c r="A3508">
        <v>3507</v>
      </c>
      <c r="B3508" t="s">
        <v>20</v>
      </c>
      <c r="C3508" t="s">
        <v>31</v>
      </c>
      <c r="D3508" t="s">
        <v>22</v>
      </c>
      <c r="E3508" t="s">
        <v>23</v>
      </c>
      <c r="F3508" t="s">
        <v>5</v>
      </c>
      <c r="H3508" t="s">
        <v>24</v>
      </c>
      <c r="I3508">
        <v>1674598</v>
      </c>
      <c r="J3508">
        <v>1675587</v>
      </c>
      <c r="K3508" t="s">
        <v>25</v>
      </c>
      <c r="R3508" t="s">
        <v>4044</v>
      </c>
      <c r="S3508">
        <v>990</v>
      </c>
    </row>
    <row r="3509" spans="1:20" x14ac:dyDescent="0.3">
      <c r="A3509">
        <v>3508</v>
      </c>
      <c r="B3509" t="s">
        <v>28</v>
      </c>
      <c r="C3509" t="s">
        <v>33</v>
      </c>
      <c r="D3509" t="s">
        <v>22</v>
      </c>
      <c r="E3509" t="s">
        <v>23</v>
      </c>
      <c r="F3509" t="s">
        <v>5</v>
      </c>
      <c r="H3509" t="s">
        <v>24</v>
      </c>
      <c r="I3509">
        <v>1674598</v>
      </c>
      <c r="J3509">
        <v>1675587</v>
      </c>
      <c r="K3509" t="s">
        <v>25</v>
      </c>
      <c r="L3509" t="s">
        <v>4045</v>
      </c>
      <c r="O3509" t="s">
        <v>38</v>
      </c>
      <c r="R3509" t="s">
        <v>4044</v>
      </c>
      <c r="S3509">
        <v>990</v>
      </c>
      <c r="T3509">
        <v>329</v>
      </c>
    </row>
    <row r="3510" spans="1:20" x14ac:dyDescent="0.3">
      <c r="A3510">
        <v>3509</v>
      </c>
      <c r="B3510" t="s">
        <v>20</v>
      </c>
      <c r="C3510" t="s">
        <v>31</v>
      </c>
      <c r="D3510" t="s">
        <v>22</v>
      </c>
      <c r="E3510" t="s">
        <v>23</v>
      </c>
      <c r="F3510" t="s">
        <v>5</v>
      </c>
      <c r="H3510" t="s">
        <v>24</v>
      </c>
      <c r="I3510">
        <v>1675599</v>
      </c>
      <c r="J3510">
        <v>1677116</v>
      </c>
      <c r="K3510" t="s">
        <v>42</v>
      </c>
      <c r="R3510" t="s">
        <v>4046</v>
      </c>
      <c r="S3510">
        <v>1518</v>
      </c>
    </row>
    <row r="3511" spans="1:20" x14ac:dyDescent="0.3">
      <c r="A3511">
        <v>3510</v>
      </c>
      <c r="B3511" t="s">
        <v>28</v>
      </c>
      <c r="C3511" t="s">
        <v>33</v>
      </c>
      <c r="D3511" t="s">
        <v>22</v>
      </c>
      <c r="E3511" t="s">
        <v>23</v>
      </c>
      <c r="F3511" t="s">
        <v>5</v>
      </c>
      <c r="H3511" t="s">
        <v>24</v>
      </c>
      <c r="I3511">
        <v>1675599</v>
      </c>
      <c r="J3511">
        <v>1677116</v>
      </c>
      <c r="K3511" t="s">
        <v>42</v>
      </c>
      <c r="L3511" t="s">
        <v>4047</v>
      </c>
      <c r="O3511" t="s">
        <v>38</v>
      </c>
      <c r="R3511" t="s">
        <v>4046</v>
      </c>
      <c r="S3511">
        <v>1518</v>
      </c>
      <c r="T3511">
        <v>505</v>
      </c>
    </row>
    <row r="3512" spans="1:20" x14ac:dyDescent="0.3">
      <c r="A3512">
        <v>3511</v>
      </c>
      <c r="B3512" t="s">
        <v>20</v>
      </c>
      <c r="C3512" t="s">
        <v>31</v>
      </c>
      <c r="D3512" t="s">
        <v>22</v>
      </c>
      <c r="E3512" t="s">
        <v>23</v>
      </c>
      <c r="F3512" t="s">
        <v>5</v>
      </c>
      <c r="H3512" t="s">
        <v>24</v>
      </c>
      <c r="I3512">
        <v>1677148</v>
      </c>
      <c r="J3512">
        <v>1677642</v>
      </c>
      <c r="K3512" t="s">
        <v>42</v>
      </c>
      <c r="R3512" t="s">
        <v>4048</v>
      </c>
      <c r="S3512">
        <v>495</v>
      </c>
    </row>
    <row r="3513" spans="1:20" x14ac:dyDescent="0.3">
      <c r="A3513">
        <v>3512</v>
      </c>
      <c r="B3513" t="s">
        <v>28</v>
      </c>
      <c r="C3513" t="s">
        <v>33</v>
      </c>
      <c r="D3513" t="s">
        <v>22</v>
      </c>
      <c r="E3513" t="s">
        <v>23</v>
      </c>
      <c r="F3513" t="s">
        <v>5</v>
      </c>
      <c r="H3513" t="s">
        <v>24</v>
      </c>
      <c r="I3513">
        <v>1677148</v>
      </c>
      <c r="J3513">
        <v>1677642</v>
      </c>
      <c r="K3513" t="s">
        <v>42</v>
      </c>
      <c r="L3513" t="s">
        <v>4049</v>
      </c>
      <c r="O3513" t="s">
        <v>4050</v>
      </c>
      <c r="R3513" t="s">
        <v>4048</v>
      </c>
      <c r="S3513">
        <v>495</v>
      </c>
      <c r="T3513">
        <v>164</v>
      </c>
    </row>
    <row r="3514" spans="1:20" x14ac:dyDescent="0.3">
      <c r="A3514">
        <v>3513</v>
      </c>
      <c r="B3514" t="s">
        <v>20</v>
      </c>
      <c r="C3514" t="s">
        <v>31</v>
      </c>
      <c r="D3514" t="s">
        <v>22</v>
      </c>
      <c r="E3514" t="s">
        <v>23</v>
      </c>
      <c r="F3514" t="s">
        <v>5</v>
      </c>
      <c r="H3514" t="s">
        <v>24</v>
      </c>
      <c r="I3514">
        <v>1677626</v>
      </c>
      <c r="J3514">
        <v>1678600</v>
      </c>
      <c r="K3514" t="s">
        <v>42</v>
      </c>
      <c r="R3514" t="s">
        <v>4051</v>
      </c>
      <c r="S3514">
        <v>975</v>
      </c>
    </row>
    <row r="3515" spans="1:20" x14ac:dyDescent="0.3">
      <c r="A3515">
        <v>3514</v>
      </c>
      <c r="B3515" t="s">
        <v>28</v>
      </c>
      <c r="C3515" t="s">
        <v>33</v>
      </c>
      <c r="D3515" t="s">
        <v>22</v>
      </c>
      <c r="E3515" t="s">
        <v>23</v>
      </c>
      <c r="F3515" t="s">
        <v>5</v>
      </c>
      <c r="H3515" t="s">
        <v>24</v>
      </c>
      <c r="I3515">
        <v>1677626</v>
      </c>
      <c r="J3515">
        <v>1678600</v>
      </c>
      <c r="K3515" t="s">
        <v>42</v>
      </c>
      <c r="L3515" t="s">
        <v>4052</v>
      </c>
      <c r="O3515" t="s">
        <v>4053</v>
      </c>
      <c r="R3515" t="s">
        <v>4051</v>
      </c>
      <c r="S3515">
        <v>975</v>
      </c>
      <c r="T3515">
        <v>324</v>
      </c>
    </row>
    <row r="3516" spans="1:20" x14ac:dyDescent="0.3">
      <c r="A3516">
        <v>3515</v>
      </c>
      <c r="B3516" t="s">
        <v>20</v>
      </c>
      <c r="C3516" t="s">
        <v>31</v>
      </c>
      <c r="D3516" t="s">
        <v>22</v>
      </c>
      <c r="E3516" t="s">
        <v>23</v>
      </c>
      <c r="F3516" t="s">
        <v>5</v>
      </c>
      <c r="H3516" t="s">
        <v>24</v>
      </c>
      <c r="I3516">
        <v>1678610</v>
      </c>
      <c r="J3516">
        <v>1679611</v>
      </c>
      <c r="K3516" t="s">
        <v>42</v>
      </c>
      <c r="R3516" t="s">
        <v>4054</v>
      </c>
      <c r="S3516">
        <v>1002</v>
      </c>
    </row>
    <row r="3517" spans="1:20" x14ac:dyDescent="0.3">
      <c r="A3517">
        <v>3516</v>
      </c>
      <c r="B3517" t="s">
        <v>28</v>
      </c>
      <c r="C3517" t="s">
        <v>33</v>
      </c>
      <c r="D3517" t="s">
        <v>22</v>
      </c>
      <c r="E3517" t="s">
        <v>23</v>
      </c>
      <c r="F3517" t="s">
        <v>5</v>
      </c>
      <c r="H3517" t="s">
        <v>24</v>
      </c>
      <c r="I3517">
        <v>1678610</v>
      </c>
      <c r="J3517">
        <v>1679611</v>
      </c>
      <c r="K3517" t="s">
        <v>42</v>
      </c>
      <c r="L3517" t="s">
        <v>4055</v>
      </c>
      <c r="O3517" t="s">
        <v>4056</v>
      </c>
      <c r="R3517" t="s">
        <v>4054</v>
      </c>
      <c r="S3517">
        <v>1002</v>
      </c>
      <c r="T3517">
        <v>333</v>
      </c>
    </row>
    <row r="3518" spans="1:20" x14ac:dyDescent="0.3">
      <c r="A3518">
        <v>3517</v>
      </c>
      <c r="B3518" t="s">
        <v>20</v>
      </c>
      <c r="C3518" t="s">
        <v>31</v>
      </c>
      <c r="D3518" t="s">
        <v>22</v>
      </c>
      <c r="E3518" t="s">
        <v>23</v>
      </c>
      <c r="F3518" t="s">
        <v>5</v>
      </c>
      <c r="H3518" t="s">
        <v>24</v>
      </c>
      <c r="I3518">
        <v>1679848</v>
      </c>
      <c r="J3518">
        <v>1680438</v>
      </c>
      <c r="K3518" t="s">
        <v>25</v>
      </c>
      <c r="R3518" t="s">
        <v>4057</v>
      </c>
      <c r="S3518">
        <v>591</v>
      </c>
    </row>
    <row r="3519" spans="1:20" x14ac:dyDescent="0.3">
      <c r="A3519">
        <v>3518</v>
      </c>
      <c r="B3519" t="s">
        <v>28</v>
      </c>
      <c r="C3519" t="s">
        <v>33</v>
      </c>
      <c r="D3519" t="s">
        <v>22</v>
      </c>
      <c r="E3519" t="s">
        <v>23</v>
      </c>
      <c r="F3519" t="s">
        <v>5</v>
      </c>
      <c r="H3519" t="s">
        <v>24</v>
      </c>
      <c r="I3519">
        <v>1679848</v>
      </c>
      <c r="J3519">
        <v>1680438</v>
      </c>
      <c r="K3519" t="s">
        <v>25</v>
      </c>
      <c r="L3519" t="s">
        <v>4058</v>
      </c>
      <c r="O3519" t="s">
        <v>38</v>
      </c>
      <c r="R3519" t="s">
        <v>4057</v>
      </c>
      <c r="S3519">
        <v>591</v>
      </c>
      <c r="T3519">
        <v>196</v>
      </c>
    </row>
    <row r="3520" spans="1:20" x14ac:dyDescent="0.3">
      <c r="A3520">
        <v>3519</v>
      </c>
      <c r="B3520" t="s">
        <v>20</v>
      </c>
      <c r="C3520" t="s">
        <v>31</v>
      </c>
      <c r="D3520" t="s">
        <v>22</v>
      </c>
      <c r="E3520" t="s">
        <v>23</v>
      </c>
      <c r="F3520" t="s">
        <v>5</v>
      </c>
      <c r="H3520" t="s">
        <v>24</v>
      </c>
      <c r="I3520">
        <v>1680482</v>
      </c>
      <c r="J3520">
        <v>1681861</v>
      </c>
      <c r="K3520" t="s">
        <v>42</v>
      </c>
      <c r="R3520" t="s">
        <v>4059</v>
      </c>
      <c r="S3520">
        <v>1380</v>
      </c>
    </row>
    <row r="3521" spans="1:21" x14ac:dyDescent="0.3">
      <c r="A3521">
        <v>3520</v>
      </c>
      <c r="B3521" t="s">
        <v>28</v>
      </c>
      <c r="C3521" t="s">
        <v>33</v>
      </c>
      <c r="D3521" t="s">
        <v>22</v>
      </c>
      <c r="E3521" t="s">
        <v>23</v>
      </c>
      <c r="F3521" t="s">
        <v>5</v>
      </c>
      <c r="H3521" t="s">
        <v>24</v>
      </c>
      <c r="I3521">
        <v>1680482</v>
      </c>
      <c r="J3521">
        <v>1681861</v>
      </c>
      <c r="K3521" t="s">
        <v>42</v>
      </c>
      <c r="L3521" t="s">
        <v>4060</v>
      </c>
      <c r="O3521" t="s">
        <v>204</v>
      </c>
      <c r="R3521" t="s">
        <v>4059</v>
      </c>
      <c r="S3521">
        <v>1380</v>
      </c>
      <c r="T3521">
        <v>459</v>
      </c>
    </row>
    <row r="3522" spans="1:21" x14ac:dyDescent="0.3">
      <c r="A3522">
        <v>3521</v>
      </c>
      <c r="B3522" t="s">
        <v>20</v>
      </c>
      <c r="C3522" t="s">
        <v>31</v>
      </c>
      <c r="D3522" t="s">
        <v>22</v>
      </c>
      <c r="E3522" t="s">
        <v>23</v>
      </c>
      <c r="F3522" t="s">
        <v>5</v>
      </c>
      <c r="H3522" t="s">
        <v>24</v>
      </c>
      <c r="I3522">
        <v>1681864</v>
      </c>
      <c r="J3522">
        <v>1683801</v>
      </c>
      <c r="K3522" t="s">
        <v>42</v>
      </c>
      <c r="R3522" t="s">
        <v>4061</v>
      </c>
      <c r="S3522">
        <v>1938</v>
      </c>
    </row>
    <row r="3523" spans="1:21" x14ac:dyDescent="0.3">
      <c r="A3523">
        <v>3522</v>
      </c>
      <c r="B3523" t="s">
        <v>28</v>
      </c>
      <c r="C3523" t="s">
        <v>33</v>
      </c>
      <c r="D3523" t="s">
        <v>22</v>
      </c>
      <c r="E3523" t="s">
        <v>23</v>
      </c>
      <c r="F3523" t="s">
        <v>5</v>
      </c>
      <c r="H3523" t="s">
        <v>24</v>
      </c>
      <c r="I3523">
        <v>1681864</v>
      </c>
      <c r="J3523">
        <v>1683801</v>
      </c>
      <c r="K3523" t="s">
        <v>42</v>
      </c>
      <c r="L3523" t="s">
        <v>4062</v>
      </c>
      <c r="O3523" t="s">
        <v>4063</v>
      </c>
      <c r="R3523" t="s">
        <v>4061</v>
      </c>
      <c r="S3523">
        <v>1938</v>
      </c>
      <c r="T3523">
        <v>645</v>
      </c>
    </row>
    <row r="3524" spans="1:21" x14ac:dyDescent="0.3">
      <c r="A3524">
        <v>3523</v>
      </c>
      <c r="B3524" t="s">
        <v>20</v>
      </c>
      <c r="C3524" t="s">
        <v>31</v>
      </c>
      <c r="D3524" t="s">
        <v>22</v>
      </c>
      <c r="E3524" t="s">
        <v>23</v>
      </c>
      <c r="F3524" t="s">
        <v>5</v>
      </c>
      <c r="H3524" t="s">
        <v>24</v>
      </c>
      <c r="I3524">
        <v>1683863</v>
      </c>
      <c r="J3524">
        <v>1688419</v>
      </c>
      <c r="K3524" t="s">
        <v>42</v>
      </c>
      <c r="R3524" t="s">
        <v>4064</v>
      </c>
      <c r="S3524">
        <v>4557</v>
      </c>
    </row>
    <row r="3525" spans="1:21" x14ac:dyDescent="0.3">
      <c r="A3525">
        <v>3524</v>
      </c>
      <c r="B3525" t="s">
        <v>28</v>
      </c>
      <c r="C3525" t="s">
        <v>33</v>
      </c>
      <c r="D3525" t="s">
        <v>22</v>
      </c>
      <c r="E3525" t="s">
        <v>23</v>
      </c>
      <c r="F3525" t="s">
        <v>5</v>
      </c>
      <c r="H3525" t="s">
        <v>24</v>
      </c>
      <c r="I3525">
        <v>1683863</v>
      </c>
      <c r="J3525">
        <v>1688419</v>
      </c>
      <c r="K3525" t="s">
        <v>42</v>
      </c>
      <c r="L3525" t="s">
        <v>4065</v>
      </c>
      <c r="O3525" t="s">
        <v>4066</v>
      </c>
      <c r="R3525" t="s">
        <v>4064</v>
      </c>
      <c r="S3525">
        <v>4557</v>
      </c>
      <c r="T3525">
        <v>1518</v>
      </c>
    </row>
    <row r="3526" spans="1:21" x14ac:dyDescent="0.3">
      <c r="A3526">
        <v>3525</v>
      </c>
      <c r="B3526" t="s">
        <v>20</v>
      </c>
      <c r="C3526" t="s">
        <v>31</v>
      </c>
      <c r="D3526" t="s">
        <v>22</v>
      </c>
      <c r="E3526" t="s">
        <v>23</v>
      </c>
      <c r="F3526" t="s">
        <v>5</v>
      </c>
      <c r="H3526" t="s">
        <v>24</v>
      </c>
      <c r="I3526">
        <v>1688419</v>
      </c>
      <c r="J3526">
        <v>1689867</v>
      </c>
      <c r="K3526" t="s">
        <v>42</v>
      </c>
      <c r="R3526" t="s">
        <v>4067</v>
      </c>
      <c r="S3526">
        <v>1449</v>
      </c>
    </row>
    <row r="3527" spans="1:21" x14ac:dyDescent="0.3">
      <c r="A3527">
        <v>3526</v>
      </c>
      <c r="B3527" t="s">
        <v>28</v>
      </c>
      <c r="C3527" t="s">
        <v>33</v>
      </c>
      <c r="D3527" t="s">
        <v>22</v>
      </c>
      <c r="E3527" t="s">
        <v>23</v>
      </c>
      <c r="F3527" t="s">
        <v>5</v>
      </c>
      <c r="H3527" t="s">
        <v>24</v>
      </c>
      <c r="I3527">
        <v>1688419</v>
      </c>
      <c r="J3527">
        <v>1689867</v>
      </c>
      <c r="K3527" t="s">
        <v>42</v>
      </c>
      <c r="L3527" t="s">
        <v>4068</v>
      </c>
      <c r="O3527" t="s">
        <v>4069</v>
      </c>
      <c r="R3527" t="s">
        <v>4067</v>
      </c>
      <c r="S3527">
        <v>1449</v>
      </c>
      <c r="T3527">
        <v>482</v>
      </c>
    </row>
    <row r="3528" spans="1:21" x14ac:dyDescent="0.3">
      <c r="A3528">
        <v>3527</v>
      </c>
      <c r="B3528" t="s">
        <v>20</v>
      </c>
      <c r="C3528" t="s">
        <v>31</v>
      </c>
      <c r="D3528" t="s">
        <v>22</v>
      </c>
      <c r="E3528" t="s">
        <v>23</v>
      </c>
      <c r="F3528" t="s">
        <v>5</v>
      </c>
      <c r="H3528" t="s">
        <v>24</v>
      </c>
      <c r="I3528">
        <v>1690062</v>
      </c>
      <c r="J3528">
        <v>1691015</v>
      </c>
      <c r="K3528" t="s">
        <v>42</v>
      </c>
      <c r="R3528" t="s">
        <v>4070</v>
      </c>
      <c r="S3528">
        <v>954</v>
      </c>
    </row>
    <row r="3529" spans="1:21" x14ac:dyDescent="0.3">
      <c r="A3529">
        <v>3528</v>
      </c>
      <c r="B3529" t="s">
        <v>28</v>
      </c>
      <c r="C3529" t="s">
        <v>33</v>
      </c>
      <c r="D3529" t="s">
        <v>22</v>
      </c>
      <c r="E3529" t="s">
        <v>23</v>
      </c>
      <c r="F3529" t="s">
        <v>5</v>
      </c>
      <c r="H3529" t="s">
        <v>24</v>
      </c>
      <c r="I3529">
        <v>1690062</v>
      </c>
      <c r="J3529">
        <v>1691015</v>
      </c>
      <c r="K3529" t="s">
        <v>42</v>
      </c>
      <c r="L3529" t="s">
        <v>4071</v>
      </c>
      <c r="O3529" t="s">
        <v>4072</v>
      </c>
      <c r="R3529" t="s">
        <v>4070</v>
      </c>
      <c r="S3529">
        <v>954</v>
      </c>
      <c r="T3529">
        <v>317</v>
      </c>
    </row>
    <row r="3530" spans="1:21" x14ac:dyDescent="0.3">
      <c r="A3530">
        <v>3529</v>
      </c>
      <c r="B3530" t="s">
        <v>20</v>
      </c>
      <c r="C3530" t="s">
        <v>136</v>
      </c>
      <c r="D3530" t="s">
        <v>22</v>
      </c>
      <c r="E3530" t="s">
        <v>23</v>
      </c>
      <c r="F3530" t="s">
        <v>5</v>
      </c>
      <c r="H3530" t="s">
        <v>24</v>
      </c>
      <c r="I3530">
        <v>1691197</v>
      </c>
      <c r="J3530">
        <v>1691283</v>
      </c>
      <c r="K3530" t="s">
        <v>25</v>
      </c>
      <c r="R3530" t="s">
        <v>4073</v>
      </c>
      <c r="S3530">
        <v>87</v>
      </c>
    </row>
    <row r="3531" spans="1:21" x14ac:dyDescent="0.3">
      <c r="A3531">
        <v>3530</v>
      </c>
      <c r="B3531" t="s">
        <v>136</v>
      </c>
      <c r="D3531" t="s">
        <v>22</v>
      </c>
      <c r="E3531" t="s">
        <v>23</v>
      </c>
      <c r="F3531" t="s">
        <v>5</v>
      </c>
      <c r="H3531" t="s">
        <v>24</v>
      </c>
      <c r="I3531">
        <v>1691197</v>
      </c>
      <c r="J3531">
        <v>1691283</v>
      </c>
      <c r="K3531" t="s">
        <v>25</v>
      </c>
      <c r="O3531" t="s">
        <v>1859</v>
      </c>
      <c r="R3531" t="s">
        <v>4073</v>
      </c>
      <c r="S3531">
        <v>87</v>
      </c>
      <c r="U3531" t="s">
        <v>4074</v>
      </c>
    </row>
    <row r="3532" spans="1:21" x14ac:dyDescent="0.3">
      <c r="A3532">
        <v>3531</v>
      </c>
      <c r="B3532" t="s">
        <v>20</v>
      </c>
      <c r="C3532" t="s">
        <v>31</v>
      </c>
      <c r="D3532" t="s">
        <v>22</v>
      </c>
      <c r="E3532" t="s">
        <v>23</v>
      </c>
      <c r="F3532" t="s">
        <v>5</v>
      </c>
      <c r="H3532" t="s">
        <v>24</v>
      </c>
      <c r="I3532">
        <v>1691424</v>
      </c>
      <c r="J3532">
        <v>1692362</v>
      </c>
      <c r="K3532" t="s">
        <v>25</v>
      </c>
      <c r="R3532" t="s">
        <v>4075</v>
      </c>
      <c r="S3532">
        <v>939</v>
      </c>
    </row>
    <row r="3533" spans="1:21" x14ac:dyDescent="0.3">
      <c r="A3533">
        <v>3532</v>
      </c>
      <c r="B3533" t="s">
        <v>28</v>
      </c>
      <c r="C3533" t="s">
        <v>33</v>
      </c>
      <c r="D3533" t="s">
        <v>22</v>
      </c>
      <c r="E3533" t="s">
        <v>23</v>
      </c>
      <c r="F3533" t="s">
        <v>5</v>
      </c>
      <c r="H3533" t="s">
        <v>24</v>
      </c>
      <c r="I3533">
        <v>1691424</v>
      </c>
      <c r="J3533">
        <v>1692362</v>
      </c>
      <c r="K3533" t="s">
        <v>25</v>
      </c>
      <c r="L3533" t="s">
        <v>4076</v>
      </c>
      <c r="O3533" t="s">
        <v>38</v>
      </c>
      <c r="R3533" t="s">
        <v>4075</v>
      </c>
      <c r="S3533">
        <v>939</v>
      </c>
      <c r="T3533">
        <v>312</v>
      </c>
    </row>
    <row r="3534" spans="1:21" x14ac:dyDescent="0.3">
      <c r="A3534">
        <v>3533</v>
      </c>
      <c r="B3534" t="s">
        <v>20</v>
      </c>
      <c r="C3534" t="s">
        <v>31</v>
      </c>
      <c r="D3534" t="s">
        <v>22</v>
      </c>
      <c r="E3534" t="s">
        <v>23</v>
      </c>
      <c r="F3534" t="s">
        <v>5</v>
      </c>
      <c r="H3534" t="s">
        <v>24</v>
      </c>
      <c r="I3534">
        <v>1692326</v>
      </c>
      <c r="J3534">
        <v>1693225</v>
      </c>
      <c r="K3534" t="s">
        <v>42</v>
      </c>
      <c r="R3534" t="s">
        <v>4077</v>
      </c>
      <c r="S3534">
        <v>900</v>
      </c>
    </row>
    <row r="3535" spans="1:21" x14ac:dyDescent="0.3">
      <c r="A3535">
        <v>3534</v>
      </c>
      <c r="B3535" t="s">
        <v>28</v>
      </c>
      <c r="C3535" t="s">
        <v>33</v>
      </c>
      <c r="D3535" t="s">
        <v>22</v>
      </c>
      <c r="E3535" t="s">
        <v>23</v>
      </c>
      <c r="F3535" t="s">
        <v>5</v>
      </c>
      <c r="H3535" t="s">
        <v>24</v>
      </c>
      <c r="I3535">
        <v>1692326</v>
      </c>
      <c r="J3535">
        <v>1693225</v>
      </c>
      <c r="K3535" t="s">
        <v>42</v>
      </c>
      <c r="L3535" t="s">
        <v>4078</v>
      </c>
      <c r="O3535" t="s">
        <v>4079</v>
      </c>
      <c r="R3535" t="s">
        <v>4077</v>
      </c>
      <c r="S3535">
        <v>900</v>
      </c>
      <c r="T3535">
        <v>299</v>
      </c>
    </row>
    <row r="3536" spans="1:21" x14ac:dyDescent="0.3">
      <c r="A3536">
        <v>3535</v>
      </c>
      <c r="B3536" t="s">
        <v>20</v>
      </c>
      <c r="C3536" t="s">
        <v>31</v>
      </c>
      <c r="D3536" t="s">
        <v>22</v>
      </c>
      <c r="E3536" t="s">
        <v>23</v>
      </c>
      <c r="F3536" t="s">
        <v>5</v>
      </c>
      <c r="H3536" t="s">
        <v>24</v>
      </c>
      <c r="I3536">
        <v>1693558</v>
      </c>
      <c r="J3536">
        <v>1696551</v>
      </c>
      <c r="K3536" t="s">
        <v>25</v>
      </c>
      <c r="R3536" t="s">
        <v>4080</v>
      </c>
      <c r="S3536">
        <v>2994</v>
      </c>
    </row>
    <row r="3537" spans="1:21" x14ac:dyDescent="0.3">
      <c r="A3537">
        <v>3536</v>
      </c>
      <c r="B3537" t="s">
        <v>28</v>
      </c>
      <c r="C3537" t="s">
        <v>33</v>
      </c>
      <c r="D3537" t="s">
        <v>22</v>
      </c>
      <c r="E3537" t="s">
        <v>23</v>
      </c>
      <c r="F3537" t="s">
        <v>5</v>
      </c>
      <c r="H3537" t="s">
        <v>24</v>
      </c>
      <c r="I3537">
        <v>1693558</v>
      </c>
      <c r="J3537">
        <v>1696551</v>
      </c>
      <c r="K3537" t="s">
        <v>25</v>
      </c>
      <c r="L3537" t="s">
        <v>4081</v>
      </c>
      <c r="O3537" t="s">
        <v>4082</v>
      </c>
      <c r="R3537" t="s">
        <v>4080</v>
      </c>
      <c r="S3537">
        <v>2994</v>
      </c>
      <c r="T3537">
        <v>997</v>
      </c>
    </row>
    <row r="3538" spans="1:21" x14ac:dyDescent="0.3">
      <c r="A3538">
        <v>3537</v>
      </c>
      <c r="B3538" t="s">
        <v>20</v>
      </c>
      <c r="C3538" t="s">
        <v>31</v>
      </c>
      <c r="D3538" t="s">
        <v>22</v>
      </c>
      <c r="E3538" t="s">
        <v>23</v>
      </c>
      <c r="F3538" t="s">
        <v>5</v>
      </c>
      <c r="H3538" t="s">
        <v>24</v>
      </c>
      <c r="I3538">
        <v>1696727</v>
      </c>
      <c r="J3538">
        <v>1697458</v>
      </c>
      <c r="K3538" t="s">
        <v>25</v>
      </c>
      <c r="R3538" t="s">
        <v>4083</v>
      </c>
      <c r="S3538">
        <v>732</v>
      </c>
    </row>
    <row r="3539" spans="1:21" x14ac:dyDescent="0.3">
      <c r="A3539">
        <v>3538</v>
      </c>
      <c r="B3539" t="s">
        <v>28</v>
      </c>
      <c r="C3539" t="s">
        <v>33</v>
      </c>
      <c r="D3539" t="s">
        <v>22</v>
      </c>
      <c r="E3539" t="s">
        <v>23</v>
      </c>
      <c r="F3539" t="s">
        <v>5</v>
      </c>
      <c r="H3539" t="s">
        <v>24</v>
      </c>
      <c r="I3539">
        <v>1696727</v>
      </c>
      <c r="J3539">
        <v>1697458</v>
      </c>
      <c r="K3539" t="s">
        <v>25</v>
      </c>
      <c r="L3539" t="s">
        <v>4084</v>
      </c>
      <c r="O3539" t="s">
        <v>4085</v>
      </c>
      <c r="R3539" t="s">
        <v>4083</v>
      </c>
      <c r="S3539">
        <v>732</v>
      </c>
      <c r="T3539">
        <v>243</v>
      </c>
    </row>
    <row r="3540" spans="1:21" x14ac:dyDescent="0.3">
      <c r="A3540">
        <v>3539</v>
      </c>
      <c r="B3540" t="s">
        <v>20</v>
      </c>
      <c r="C3540" t="s">
        <v>31</v>
      </c>
      <c r="D3540" t="s">
        <v>22</v>
      </c>
      <c r="E3540" t="s">
        <v>23</v>
      </c>
      <c r="F3540" t="s">
        <v>5</v>
      </c>
      <c r="H3540" t="s">
        <v>24</v>
      </c>
      <c r="I3540">
        <v>1697473</v>
      </c>
      <c r="J3540">
        <v>1698786</v>
      </c>
      <c r="K3540" t="s">
        <v>25</v>
      </c>
      <c r="R3540" t="s">
        <v>4086</v>
      </c>
      <c r="S3540">
        <v>1314</v>
      </c>
    </row>
    <row r="3541" spans="1:21" x14ac:dyDescent="0.3">
      <c r="A3541">
        <v>3540</v>
      </c>
      <c r="B3541" t="s">
        <v>28</v>
      </c>
      <c r="C3541" t="s">
        <v>33</v>
      </c>
      <c r="D3541" t="s">
        <v>22</v>
      </c>
      <c r="E3541" t="s">
        <v>23</v>
      </c>
      <c r="F3541" t="s">
        <v>5</v>
      </c>
      <c r="H3541" t="s">
        <v>24</v>
      </c>
      <c r="I3541">
        <v>1697473</v>
      </c>
      <c r="J3541">
        <v>1698786</v>
      </c>
      <c r="K3541" t="s">
        <v>25</v>
      </c>
      <c r="L3541" t="s">
        <v>4087</v>
      </c>
      <c r="O3541" t="s">
        <v>4088</v>
      </c>
      <c r="R3541" t="s">
        <v>4086</v>
      </c>
      <c r="S3541">
        <v>1314</v>
      </c>
      <c r="T3541">
        <v>437</v>
      </c>
    </row>
    <row r="3542" spans="1:21" x14ac:dyDescent="0.3">
      <c r="A3542">
        <v>3541</v>
      </c>
      <c r="B3542" t="s">
        <v>20</v>
      </c>
      <c r="C3542" t="s">
        <v>31</v>
      </c>
      <c r="D3542" t="s">
        <v>22</v>
      </c>
      <c r="E3542" t="s">
        <v>23</v>
      </c>
      <c r="F3542" t="s">
        <v>5</v>
      </c>
      <c r="H3542" t="s">
        <v>24</v>
      </c>
      <c r="I3542">
        <v>1698861</v>
      </c>
      <c r="J3542">
        <v>1699079</v>
      </c>
      <c r="K3542" t="s">
        <v>25</v>
      </c>
      <c r="R3542" t="s">
        <v>4089</v>
      </c>
      <c r="S3542">
        <v>219</v>
      </c>
    </row>
    <row r="3543" spans="1:21" x14ac:dyDescent="0.3">
      <c r="A3543">
        <v>3542</v>
      </c>
      <c r="B3543" t="s">
        <v>28</v>
      </c>
      <c r="C3543" t="s">
        <v>33</v>
      </c>
      <c r="D3543" t="s">
        <v>22</v>
      </c>
      <c r="E3543" t="s">
        <v>23</v>
      </c>
      <c r="F3543" t="s">
        <v>5</v>
      </c>
      <c r="H3543" t="s">
        <v>24</v>
      </c>
      <c r="I3543">
        <v>1698861</v>
      </c>
      <c r="J3543">
        <v>1699079</v>
      </c>
      <c r="K3543" t="s">
        <v>25</v>
      </c>
      <c r="L3543" t="s">
        <v>4090</v>
      </c>
      <c r="O3543" t="s">
        <v>4091</v>
      </c>
      <c r="R3543" t="s">
        <v>4089</v>
      </c>
      <c r="S3543">
        <v>219</v>
      </c>
      <c r="T3543">
        <v>72</v>
      </c>
    </row>
    <row r="3544" spans="1:21" x14ac:dyDescent="0.3">
      <c r="A3544">
        <v>3543</v>
      </c>
      <c r="B3544" t="s">
        <v>20</v>
      </c>
      <c r="C3544" t="s">
        <v>31</v>
      </c>
      <c r="D3544" t="s">
        <v>22</v>
      </c>
      <c r="E3544" t="s">
        <v>23</v>
      </c>
      <c r="F3544" t="s">
        <v>5</v>
      </c>
      <c r="H3544" t="s">
        <v>24</v>
      </c>
      <c r="I3544">
        <v>1699084</v>
      </c>
      <c r="J3544">
        <v>1699716</v>
      </c>
      <c r="K3544" t="s">
        <v>25</v>
      </c>
      <c r="R3544" t="s">
        <v>4092</v>
      </c>
      <c r="S3544">
        <v>633</v>
      </c>
    </row>
    <row r="3545" spans="1:21" x14ac:dyDescent="0.3">
      <c r="A3545">
        <v>3544</v>
      </c>
      <c r="B3545" t="s">
        <v>28</v>
      </c>
      <c r="C3545" t="s">
        <v>33</v>
      </c>
      <c r="D3545" t="s">
        <v>22</v>
      </c>
      <c r="E3545" t="s">
        <v>23</v>
      </c>
      <c r="F3545" t="s">
        <v>5</v>
      </c>
      <c r="H3545" t="s">
        <v>24</v>
      </c>
      <c r="I3545">
        <v>1699084</v>
      </c>
      <c r="J3545">
        <v>1699716</v>
      </c>
      <c r="K3545" t="s">
        <v>25</v>
      </c>
      <c r="L3545" t="s">
        <v>4093</v>
      </c>
      <c r="O3545" t="s">
        <v>4094</v>
      </c>
      <c r="R3545" t="s">
        <v>4092</v>
      </c>
      <c r="S3545">
        <v>633</v>
      </c>
      <c r="T3545">
        <v>210</v>
      </c>
    </row>
    <row r="3546" spans="1:21" x14ac:dyDescent="0.3">
      <c r="A3546">
        <v>3545</v>
      </c>
      <c r="B3546" t="s">
        <v>20</v>
      </c>
      <c r="C3546" t="s">
        <v>31</v>
      </c>
      <c r="D3546" t="s">
        <v>22</v>
      </c>
      <c r="E3546" t="s">
        <v>23</v>
      </c>
      <c r="F3546" t="s">
        <v>5</v>
      </c>
      <c r="H3546" t="s">
        <v>24</v>
      </c>
      <c r="I3546">
        <v>1699713</v>
      </c>
      <c r="J3546">
        <v>1700798</v>
      </c>
      <c r="K3546" t="s">
        <v>25</v>
      </c>
      <c r="R3546" t="s">
        <v>4095</v>
      </c>
      <c r="S3546">
        <v>1086</v>
      </c>
    </row>
    <row r="3547" spans="1:21" x14ac:dyDescent="0.3">
      <c r="A3547">
        <v>3546</v>
      </c>
      <c r="B3547" t="s">
        <v>28</v>
      </c>
      <c r="C3547" t="s">
        <v>33</v>
      </c>
      <c r="D3547" t="s">
        <v>22</v>
      </c>
      <c r="E3547" t="s">
        <v>23</v>
      </c>
      <c r="F3547" t="s">
        <v>5</v>
      </c>
      <c r="H3547" t="s">
        <v>24</v>
      </c>
      <c r="I3547">
        <v>1699713</v>
      </c>
      <c r="J3547">
        <v>1700798</v>
      </c>
      <c r="K3547" t="s">
        <v>25</v>
      </c>
      <c r="L3547" t="s">
        <v>4096</v>
      </c>
      <c r="O3547" t="s">
        <v>4097</v>
      </c>
      <c r="R3547" t="s">
        <v>4095</v>
      </c>
      <c r="S3547">
        <v>1086</v>
      </c>
      <c r="T3547">
        <v>361</v>
      </c>
    </row>
    <row r="3548" spans="1:21" x14ac:dyDescent="0.3">
      <c r="A3548">
        <v>3547</v>
      </c>
      <c r="B3548" t="s">
        <v>20</v>
      </c>
      <c r="C3548" t="s">
        <v>31</v>
      </c>
      <c r="D3548" t="s">
        <v>22</v>
      </c>
      <c r="E3548" t="s">
        <v>23</v>
      </c>
      <c r="F3548" t="s">
        <v>5</v>
      </c>
      <c r="H3548" t="s">
        <v>24</v>
      </c>
      <c r="I3548">
        <v>1700795</v>
      </c>
      <c r="J3548">
        <v>1700980</v>
      </c>
      <c r="K3548" t="s">
        <v>25</v>
      </c>
      <c r="R3548" t="s">
        <v>4098</v>
      </c>
      <c r="S3548">
        <v>186</v>
      </c>
    </row>
    <row r="3549" spans="1:21" x14ac:dyDescent="0.3">
      <c r="A3549">
        <v>3548</v>
      </c>
      <c r="B3549" t="s">
        <v>28</v>
      </c>
      <c r="C3549" t="s">
        <v>33</v>
      </c>
      <c r="D3549" t="s">
        <v>22</v>
      </c>
      <c r="E3549" t="s">
        <v>23</v>
      </c>
      <c r="F3549" t="s">
        <v>5</v>
      </c>
      <c r="H3549" t="s">
        <v>24</v>
      </c>
      <c r="I3549">
        <v>1700795</v>
      </c>
      <c r="J3549">
        <v>1700980</v>
      </c>
      <c r="K3549" t="s">
        <v>25</v>
      </c>
      <c r="L3549" t="s">
        <v>4099</v>
      </c>
      <c r="O3549" t="s">
        <v>4100</v>
      </c>
      <c r="R3549" t="s">
        <v>4098</v>
      </c>
      <c r="S3549">
        <v>186</v>
      </c>
      <c r="T3549">
        <v>61</v>
      </c>
    </row>
    <row r="3550" spans="1:21" x14ac:dyDescent="0.3">
      <c r="A3550">
        <v>3549</v>
      </c>
      <c r="B3550" t="s">
        <v>20</v>
      </c>
      <c r="C3550" t="s">
        <v>136</v>
      </c>
      <c r="D3550" t="s">
        <v>22</v>
      </c>
      <c r="E3550" t="s">
        <v>23</v>
      </c>
      <c r="F3550" t="s">
        <v>5</v>
      </c>
      <c r="H3550" t="s">
        <v>24</v>
      </c>
      <c r="I3550">
        <v>1701036</v>
      </c>
      <c r="J3550">
        <v>1701111</v>
      </c>
      <c r="K3550" t="s">
        <v>25</v>
      </c>
      <c r="R3550" t="s">
        <v>4101</v>
      </c>
      <c r="S3550">
        <v>76</v>
      </c>
    </row>
    <row r="3551" spans="1:21" x14ac:dyDescent="0.3">
      <c r="A3551">
        <v>3550</v>
      </c>
      <c r="B3551" t="s">
        <v>136</v>
      </c>
      <c r="D3551" t="s">
        <v>22</v>
      </c>
      <c r="E3551" t="s">
        <v>23</v>
      </c>
      <c r="F3551" t="s">
        <v>5</v>
      </c>
      <c r="H3551" t="s">
        <v>24</v>
      </c>
      <c r="I3551">
        <v>1701036</v>
      </c>
      <c r="J3551">
        <v>1701111</v>
      </c>
      <c r="K3551" t="s">
        <v>25</v>
      </c>
      <c r="O3551" t="s">
        <v>4102</v>
      </c>
      <c r="R3551" t="s">
        <v>4101</v>
      </c>
      <c r="S3551">
        <v>76</v>
      </c>
      <c r="U3551" t="s">
        <v>4103</v>
      </c>
    </row>
    <row r="3552" spans="1:21" x14ac:dyDescent="0.3">
      <c r="A3552">
        <v>3551</v>
      </c>
      <c r="B3552" t="s">
        <v>20</v>
      </c>
      <c r="C3552" t="s">
        <v>31</v>
      </c>
      <c r="D3552" t="s">
        <v>22</v>
      </c>
      <c r="E3552" t="s">
        <v>23</v>
      </c>
      <c r="F3552" t="s">
        <v>5</v>
      </c>
      <c r="H3552" t="s">
        <v>24</v>
      </c>
      <c r="I3552">
        <v>1701499</v>
      </c>
      <c r="J3552">
        <v>1701969</v>
      </c>
      <c r="K3552" t="s">
        <v>25</v>
      </c>
      <c r="R3552" t="s">
        <v>4104</v>
      </c>
      <c r="S3552">
        <v>471</v>
      </c>
    </row>
    <row r="3553" spans="1:21" x14ac:dyDescent="0.3">
      <c r="A3553">
        <v>3552</v>
      </c>
      <c r="B3553" t="s">
        <v>28</v>
      </c>
      <c r="C3553" t="s">
        <v>33</v>
      </c>
      <c r="D3553" t="s">
        <v>22</v>
      </c>
      <c r="E3553" t="s">
        <v>23</v>
      </c>
      <c r="F3553" t="s">
        <v>5</v>
      </c>
      <c r="H3553" t="s">
        <v>24</v>
      </c>
      <c r="I3553">
        <v>1701499</v>
      </c>
      <c r="J3553">
        <v>1701969</v>
      </c>
      <c r="K3553" t="s">
        <v>25</v>
      </c>
      <c r="L3553" t="s">
        <v>4105</v>
      </c>
      <c r="O3553" t="s">
        <v>38</v>
      </c>
      <c r="R3553" t="s">
        <v>4104</v>
      </c>
      <c r="S3553">
        <v>471</v>
      </c>
      <c r="T3553">
        <v>156</v>
      </c>
    </row>
    <row r="3554" spans="1:21" x14ac:dyDescent="0.3">
      <c r="A3554">
        <v>3553</v>
      </c>
      <c r="B3554" t="s">
        <v>20</v>
      </c>
      <c r="C3554" t="s">
        <v>31</v>
      </c>
      <c r="D3554" t="s">
        <v>22</v>
      </c>
      <c r="E3554" t="s">
        <v>23</v>
      </c>
      <c r="F3554" t="s">
        <v>5</v>
      </c>
      <c r="H3554" t="s">
        <v>24</v>
      </c>
      <c r="I3554">
        <v>1702039</v>
      </c>
      <c r="J3554">
        <v>1702257</v>
      </c>
      <c r="K3554" t="s">
        <v>42</v>
      </c>
      <c r="R3554" t="s">
        <v>4106</v>
      </c>
      <c r="S3554">
        <v>219</v>
      </c>
    </row>
    <row r="3555" spans="1:21" x14ac:dyDescent="0.3">
      <c r="A3555">
        <v>3554</v>
      </c>
      <c r="B3555" t="s">
        <v>28</v>
      </c>
      <c r="C3555" t="s">
        <v>33</v>
      </c>
      <c r="D3555" t="s">
        <v>22</v>
      </c>
      <c r="E3555" t="s">
        <v>23</v>
      </c>
      <c r="F3555" t="s">
        <v>5</v>
      </c>
      <c r="H3555" t="s">
        <v>24</v>
      </c>
      <c r="I3555">
        <v>1702039</v>
      </c>
      <c r="J3555">
        <v>1702257</v>
      </c>
      <c r="K3555" t="s">
        <v>42</v>
      </c>
      <c r="L3555" t="s">
        <v>4107</v>
      </c>
      <c r="O3555" t="s">
        <v>38</v>
      </c>
      <c r="R3555" t="s">
        <v>4106</v>
      </c>
      <c r="S3555">
        <v>219</v>
      </c>
      <c r="T3555">
        <v>72</v>
      </c>
    </row>
    <row r="3556" spans="1:21" x14ac:dyDescent="0.3">
      <c r="A3556">
        <v>3555</v>
      </c>
      <c r="B3556" t="s">
        <v>20</v>
      </c>
      <c r="C3556" t="s">
        <v>31</v>
      </c>
      <c r="D3556" t="s">
        <v>22</v>
      </c>
      <c r="E3556" t="s">
        <v>23</v>
      </c>
      <c r="F3556" t="s">
        <v>5</v>
      </c>
      <c r="H3556" t="s">
        <v>24</v>
      </c>
      <c r="I3556">
        <v>1702306</v>
      </c>
      <c r="J3556">
        <v>1703067</v>
      </c>
      <c r="K3556" t="s">
        <v>42</v>
      </c>
      <c r="R3556" t="s">
        <v>4108</v>
      </c>
      <c r="S3556">
        <v>762</v>
      </c>
    </row>
    <row r="3557" spans="1:21" x14ac:dyDescent="0.3">
      <c r="A3557">
        <v>3556</v>
      </c>
      <c r="B3557" t="s">
        <v>28</v>
      </c>
      <c r="C3557" t="s">
        <v>33</v>
      </c>
      <c r="D3557" t="s">
        <v>22</v>
      </c>
      <c r="E3557" t="s">
        <v>23</v>
      </c>
      <c r="F3557" t="s">
        <v>5</v>
      </c>
      <c r="H3557" t="s">
        <v>24</v>
      </c>
      <c r="I3557">
        <v>1702306</v>
      </c>
      <c r="J3557">
        <v>1703067</v>
      </c>
      <c r="K3557" t="s">
        <v>42</v>
      </c>
      <c r="L3557" t="s">
        <v>4109</v>
      </c>
      <c r="O3557" t="s">
        <v>4072</v>
      </c>
      <c r="R3557" t="s">
        <v>4108</v>
      </c>
      <c r="S3557">
        <v>762</v>
      </c>
      <c r="T3557">
        <v>253</v>
      </c>
    </row>
    <row r="3558" spans="1:21" x14ac:dyDescent="0.3">
      <c r="A3558">
        <v>3557</v>
      </c>
      <c r="B3558" t="s">
        <v>20</v>
      </c>
      <c r="C3558" t="s">
        <v>31</v>
      </c>
      <c r="D3558" t="s">
        <v>22</v>
      </c>
      <c r="E3558" t="s">
        <v>23</v>
      </c>
      <c r="F3558" t="s">
        <v>5</v>
      </c>
      <c r="H3558" t="s">
        <v>24</v>
      </c>
      <c r="I3558">
        <v>1703260</v>
      </c>
      <c r="J3558">
        <v>1704711</v>
      </c>
      <c r="K3558" t="s">
        <v>42</v>
      </c>
      <c r="R3558" t="s">
        <v>4110</v>
      </c>
      <c r="S3558">
        <v>1452</v>
      </c>
    </row>
    <row r="3559" spans="1:21" x14ac:dyDescent="0.3">
      <c r="A3559">
        <v>3558</v>
      </c>
      <c r="B3559" t="s">
        <v>28</v>
      </c>
      <c r="C3559" t="s">
        <v>33</v>
      </c>
      <c r="D3559" t="s">
        <v>22</v>
      </c>
      <c r="E3559" t="s">
        <v>23</v>
      </c>
      <c r="F3559" t="s">
        <v>5</v>
      </c>
      <c r="H3559" t="s">
        <v>24</v>
      </c>
      <c r="I3559">
        <v>1703260</v>
      </c>
      <c r="J3559">
        <v>1704711</v>
      </c>
      <c r="K3559" t="s">
        <v>42</v>
      </c>
      <c r="L3559" t="s">
        <v>4111</v>
      </c>
      <c r="O3559" t="s">
        <v>1614</v>
      </c>
      <c r="R3559" t="s">
        <v>4110</v>
      </c>
      <c r="S3559">
        <v>1452</v>
      </c>
      <c r="T3559">
        <v>483</v>
      </c>
    </row>
    <row r="3560" spans="1:21" x14ac:dyDescent="0.3">
      <c r="A3560">
        <v>3559</v>
      </c>
      <c r="B3560" t="s">
        <v>20</v>
      </c>
      <c r="C3560" t="s">
        <v>31</v>
      </c>
      <c r="D3560" t="s">
        <v>22</v>
      </c>
      <c r="E3560" t="s">
        <v>23</v>
      </c>
      <c r="F3560" t="s">
        <v>5</v>
      </c>
      <c r="H3560" t="s">
        <v>24</v>
      </c>
      <c r="I3560">
        <v>1704967</v>
      </c>
      <c r="J3560">
        <v>1706682</v>
      </c>
      <c r="K3560" t="s">
        <v>25</v>
      </c>
      <c r="R3560" t="s">
        <v>4112</v>
      </c>
      <c r="S3560">
        <v>1716</v>
      </c>
    </row>
    <row r="3561" spans="1:21" x14ac:dyDescent="0.3">
      <c r="A3561">
        <v>3560</v>
      </c>
      <c r="B3561" t="s">
        <v>28</v>
      </c>
      <c r="C3561" t="s">
        <v>33</v>
      </c>
      <c r="D3561" t="s">
        <v>22</v>
      </c>
      <c r="E3561" t="s">
        <v>23</v>
      </c>
      <c r="F3561" t="s">
        <v>5</v>
      </c>
      <c r="H3561" t="s">
        <v>24</v>
      </c>
      <c r="I3561">
        <v>1704967</v>
      </c>
      <c r="J3561">
        <v>1706682</v>
      </c>
      <c r="K3561" t="s">
        <v>25</v>
      </c>
      <c r="L3561" t="s">
        <v>4113</v>
      </c>
      <c r="O3561" t="s">
        <v>4114</v>
      </c>
      <c r="R3561" t="s">
        <v>4112</v>
      </c>
      <c r="S3561">
        <v>1716</v>
      </c>
      <c r="T3561">
        <v>571</v>
      </c>
    </row>
    <row r="3562" spans="1:21" x14ac:dyDescent="0.3">
      <c r="A3562">
        <v>3561</v>
      </c>
      <c r="B3562" t="s">
        <v>20</v>
      </c>
      <c r="C3562" t="s">
        <v>31</v>
      </c>
      <c r="D3562" t="s">
        <v>22</v>
      </c>
      <c r="E3562" t="s">
        <v>23</v>
      </c>
      <c r="F3562" t="s">
        <v>5</v>
      </c>
      <c r="H3562" t="s">
        <v>24</v>
      </c>
      <c r="I3562">
        <v>1706792</v>
      </c>
      <c r="J3562">
        <v>1707868</v>
      </c>
      <c r="K3562" t="s">
        <v>42</v>
      </c>
      <c r="R3562" t="s">
        <v>4115</v>
      </c>
      <c r="S3562">
        <v>1077</v>
      </c>
    </row>
    <row r="3563" spans="1:21" x14ac:dyDescent="0.3">
      <c r="A3563">
        <v>3562</v>
      </c>
      <c r="B3563" t="s">
        <v>28</v>
      </c>
      <c r="C3563" t="s">
        <v>33</v>
      </c>
      <c r="D3563" t="s">
        <v>22</v>
      </c>
      <c r="E3563" t="s">
        <v>23</v>
      </c>
      <c r="F3563" t="s">
        <v>5</v>
      </c>
      <c r="H3563" t="s">
        <v>24</v>
      </c>
      <c r="I3563">
        <v>1706792</v>
      </c>
      <c r="J3563">
        <v>1707868</v>
      </c>
      <c r="K3563" t="s">
        <v>42</v>
      </c>
      <c r="L3563" t="s">
        <v>4116</v>
      </c>
      <c r="O3563" t="s">
        <v>38</v>
      </c>
      <c r="R3563" t="s">
        <v>4115</v>
      </c>
      <c r="S3563">
        <v>1077</v>
      </c>
      <c r="T3563">
        <v>358</v>
      </c>
    </row>
    <row r="3564" spans="1:21" x14ac:dyDescent="0.3">
      <c r="A3564">
        <v>3563</v>
      </c>
      <c r="B3564" t="s">
        <v>20</v>
      </c>
      <c r="C3564" t="s">
        <v>31</v>
      </c>
      <c r="D3564" t="s">
        <v>22</v>
      </c>
      <c r="E3564" t="s">
        <v>23</v>
      </c>
      <c r="F3564" t="s">
        <v>5</v>
      </c>
      <c r="H3564" t="s">
        <v>24</v>
      </c>
      <c r="I3564">
        <v>1707865</v>
      </c>
      <c r="J3564">
        <v>1708701</v>
      </c>
      <c r="K3564" t="s">
        <v>42</v>
      </c>
      <c r="R3564" t="s">
        <v>4117</v>
      </c>
      <c r="S3564">
        <v>837</v>
      </c>
    </row>
    <row r="3565" spans="1:21" x14ac:dyDescent="0.3">
      <c r="A3565">
        <v>3564</v>
      </c>
      <c r="B3565" t="s">
        <v>28</v>
      </c>
      <c r="C3565" t="s">
        <v>33</v>
      </c>
      <c r="D3565" t="s">
        <v>22</v>
      </c>
      <c r="E3565" t="s">
        <v>23</v>
      </c>
      <c r="F3565" t="s">
        <v>5</v>
      </c>
      <c r="H3565" t="s">
        <v>24</v>
      </c>
      <c r="I3565">
        <v>1707865</v>
      </c>
      <c r="J3565">
        <v>1708701</v>
      </c>
      <c r="K3565" t="s">
        <v>42</v>
      </c>
      <c r="L3565" t="s">
        <v>4118</v>
      </c>
      <c r="O3565" t="s">
        <v>4119</v>
      </c>
      <c r="R3565" t="s">
        <v>4117</v>
      </c>
      <c r="S3565">
        <v>837</v>
      </c>
      <c r="T3565">
        <v>278</v>
      </c>
    </row>
    <row r="3566" spans="1:21" x14ac:dyDescent="0.3">
      <c r="A3566">
        <v>3565</v>
      </c>
      <c r="B3566" t="s">
        <v>20</v>
      </c>
      <c r="C3566" t="s">
        <v>21</v>
      </c>
      <c r="D3566" t="s">
        <v>22</v>
      </c>
      <c r="E3566" t="s">
        <v>23</v>
      </c>
      <c r="F3566" t="s">
        <v>5</v>
      </c>
      <c r="H3566" t="s">
        <v>24</v>
      </c>
      <c r="I3566">
        <v>1708949</v>
      </c>
      <c r="J3566">
        <v>1710079</v>
      </c>
      <c r="K3566" t="s">
        <v>25</v>
      </c>
      <c r="R3566" t="s">
        <v>4120</v>
      </c>
      <c r="S3566">
        <v>1131</v>
      </c>
      <c r="U3566" t="s">
        <v>27</v>
      </c>
    </row>
    <row r="3567" spans="1:21" x14ac:dyDescent="0.3">
      <c r="A3567">
        <v>3566</v>
      </c>
      <c r="B3567" t="s">
        <v>28</v>
      </c>
      <c r="C3567" t="s">
        <v>29</v>
      </c>
      <c r="D3567" t="s">
        <v>22</v>
      </c>
      <c r="E3567" t="s">
        <v>23</v>
      </c>
      <c r="F3567" t="s">
        <v>5</v>
      </c>
      <c r="H3567" t="s">
        <v>24</v>
      </c>
      <c r="I3567">
        <v>1708949</v>
      </c>
      <c r="J3567">
        <v>1710079</v>
      </c>
      <c r="K3567" t="s">
        <v>25</v>
      </c>
      <c r="O3567" t="s">
        <v>38</v>
      </c>
      <c r="R3567" t="s">
        <v>4120</v>
      </c>
      <c r="S3567">
        <v>1131</v>
      </c>
      <c r="U3567" t="s">
        <v>27</v>
      </c>
    </row>
    <row r="3568" spans="1:21" x14ac:dyDescent="0.3">
      <c r="A3568">
        <v>3567</v>
      </c>
      <c r="B3568" t="s">
        <v>20</v>
      </c>
      <c r="C3568" t="s">
        <v>31</v>
      </c>
      <c r="D3568" t="s">
        <v>22</v>
      </c>
      <c r="E3568" t="s">
        <v>23</v>
      </c>
      <c r="F3568" t="s">
        <v>5</v>
      </c>
      <c r="H3568" t="s">
        <v>24</v>
      </c>
      <c r="I3568">
        <v>1710096</v>
      </c>
      <c r="J3568">
        <v>1710893</v>
      </c>
      <c r="K3568" t="s">
        <v>42</v>
      </c>
      <c r="R3568" t="s">
        <v>4121</v>
      </c>
      <c r="S3568">
        <v>798</v>
      </c>
    </row>
    <row r="3569" spans="1:20" x14ac:dyDescent="0.3">
      <c r="A3569">
        <v>3568</v>
      </c>
      <c r="B3569" t="s">
        <v>28</v>
      </c>
      <c r="C3569" t="s">
        <v>33</v>
      </c>
      <c r="D3569" t="s">
        <v>22</v>
      </c>
      <c r="E3569" t="s">
        <v>23</v>
      </c>
      <c r="F3569" t="s">
        <v>5</v>
      </c>
      <c r="H3569" t="s">
        <v>24</v>
      </c>
      <c r="I3569">
        <v>1710096</v>
      </c>
      <c r="J3569">
        <v>1710893</v>
      </c>
      <c r="K3569" t="s">
        <v>42</v>
      </c>
      <c r="L3569" t="s">
        <v>4122</v>
      </c>
      <c r="O3569" t="s">
        <v>41</v>
      </c>
      <c r="R3569" t="s">
        <v>4121</v>
      </c>
      <c r="S3569">
        <v>798</v>
      </c>
      <c r="T3569">
        <v>265</v>
      </c>
    </row>
    <row r="3570" spans="1:20" x14ac:dyDescent="0.3">
      <c r="A3570">
        <v>3569</v>
      </c>
      <c r="B3570" t="s">
        <v>20</v>
      </c>
      <c r="C3570" t="s">
        <v>31</v>
      </c>
      <c r="D3570" t="s">
        <v>22</v>
      </c>
      <c r="E3570" t="s">
        <v>23</v>
      </c>
      <c r="F3570" t="s">
        <v>5</v>
      </c>
      <c r="H3570" t="s">
        <v>24</v>
      </c>
      <c r="I3570">
        <v>1710892</v>
      </c>
      <c r="J3570">
        <v>1711095</v>
      </c>
      <c r="K3570" t="s">
        <v>25</v>
      </c>
      <c r="R3570" t="s">
        <v>4123</v>
      </c>
      <c r="S3570">
        <v>204</v>
      </c>
    </row>
    <row r="3571" spans="1:20" x14ac:dyDescent="0.3">
      <c r="A3571">
        <v>3570</v>
      </c>
      <c r="B3571" t="s">
        <v>28</v>
      </c>
      <c r="C3571" t="s">
        <v>33</v>
      </c>
      <c r="D3571" t="s">
        <v>22</v>
      </c>
      <c r="E3571" t="s">
        <v>23</v>
      </c>
      <c r="F3571" t="s">
        <v>5</v>
      </c>
      <c r="H3571" t="s">
        <v>24</v>
      </c>
      <c r="I3571">
        <v>1710892</v>
      </c>
      <c r="J3571">
        <v>1711095</v>
      </c>
      <c r="K3571" t="s">
        <v>25</v>
      </c>
      <c r="L3571" t="s">
        <v>4124</v>
      </c>
      <c r="O3571" t="s">
        <v>38</v>
      </c>
      <c r="R3571" t="s">
        <v>4123</v>
      </c>
      <c r="S3571">
        <v>204</v>
      </c>
      <c r="T3571">
        <v>67</v>
      </c>
    </row>
    <row r="3572" spans="1:20" x14ac:dyDescent="0.3">
      <c r="A3572">
        <v>3571</v>
      </c>
      <c r="B3572" t="s">
        <v>20</v>
      </c>
      <c r="C3572" t="s">
        <v>31</v>
      </c>
      <c r="D3572" t="s">
        <v>22</v>
      </c>
      <c r="E3572" t="s">
        <v>23</v>
      </c>
      <c r="F3572" t="s">
        <v>5</v>
      </c>
      <c r="H3572" t="s">
        <v>24</v>
      </c>
      <c r="I3572">
        <v>1711088</v>
      </c>
      <c r="J3572">
        <v>1711429</v>
      </c>
      <c r="K3572" t="s">
        <v>42</v>
      </c>
      <c r="R3572" t="s">
        <v>4125</v>
      </c>
      <c r="S3572">
        <v>342</v>
      </c>
    </row>
    <row r="3573" spans="1:20" x14ac:dyDescent="0.3">
      <c r="A3573">
        <v>3572</v>
      </c>
      <c r="B3573" t="s">
        <v>28</v>
      </c>
      <c r="C3573" t="s">
        <v>33</v>
      </c>
      <c r="D3573" t="s">
        <v>22</v>
      </c>
      <c r="E3573" t="s">
        <v>23</v>
      </c>
      <c r="F3573" t="s">
        <v>5</v>
      </c>
      <c r="H3573" t="s">
        <v>24</v>
      </c>
      <c r="I3573">
        <v>1711088</v>
      </c>
      <c r="J3573">
        <v>1711429</v>
      </c>
      <c r="K3573" t="s">
        <v>42</v>
      </c>
      <c r="L3573" t="s">
        <v>4126</v>
      </c>
      <c r="O3573" t="s">
        <v>41</v>
      </c>
      <c r="R3573" t="s">
        <v>4125</v>
      </c>
      <c r="S3573">
        <v>342</v>
      </c>
      <c r="T3573">
        <v>113</v>
      </c>
    </row>
    <row r="3574" spans="1:20" x14ac:dyDescent="0.3">
      <c r="A3574">
        <v>3573</v>
      </c>
      <c r="B3574" t="s">
        <v>20</v>
      </c>
      <c r="C3574" t="s">
        <v>31</v>
      </c>
      <c r="D3574" t="s">
        <v>22</v>
      </c>
      <c r="E3574" t="s">
        <v>23</v>
      </c>
      <c r="F3574" t="s">
        <v>5</v>
      </c>
      <c r="H3574" t="s">
        <v>24</v>
      </c>
      <c r="I3574">
        <v>1711471</v>
      </c>
      <c r="J3574">
        <v>1711842</v>
      </c>
      <c r="K3574" t="s">
        <v>42</v>
      </c>
      <c r="R3574" t="s">
        <v>4127</v>
      </c>
      <c r="S3574">
        <v>372</v>
      </c>
    </row>
    <row r="3575" spans="1:20" x14ac:dyDescent="0.3">
      <c r="A3575">
        <v>3574</v>
      </c>
      <c r="B3575" t="s">
        <v>28</v>
      </c>
      <c r="C3575" t="s">
        <v>33</v>
      </c>
      <c r="D3575" t="s">
        <v>22</v>
      </c>
      <c r="E3575" t="s">
        <v>23</v>
      </c>
      <c r="F3575" t="s">
        <v>5</v>
      </c>
      <c r="H3575" t="s">
        <v>24</v>
      </c>
      <c r="I3575">
        <v>1711471</v>
      </c>
      <c r="J3575">
        <v>1711842</v>
      </c>
      <c r="K3575" t="s">
        <v>42</v>
      </c>
      <c r="L3575" t="s">
        <v>4128</v>
      </c>
      <c r="O3575" t="s">
        <v>41</v>
      </c>
      <c r="R3575" t="s">
        <v>4127</v>
      </c>
      <c r="S3575">
        <v>372</v>
      </c>
      <c r="T3575">
        <v>123</v>
      </c>
    </row>
    <row r="3576" spans="1:20" x14ac:dyDescent="0.3">
      <c r="A3576">
        <v>3575</v>
      </c>
      <c r="B3576" t="s">
        <v>20</v>
      </c>
      <c r="C3576" t="s">
        <v>31</v>
      </c>
      <c r="D3576" t="s">
        <v>22</v>
      </c>
      <c r="E3576" t="s">
        <v>23</v>
      </c>
      <c r="F3576" t="s">
        <v>5</v>
      </c>
      <c r="H3576" t="s">
        <v>24</v>
      </c>
      <c r="I3576">
        <v>1712007</v>
      </c>
      <c r="J3576">
        <v>1712201</v>
      </c>
      <c r="K3576" t="s">
        <v>25</v>
      </c>
      <c r="R3576" t="s">
        <v>4129</v>
      </c>
      <c r="S3576">
        <v>195</v>
      </c>
    </row>
    <row r="3577" spans="1:20" x14ac:dyDescent="0.3">
      <c r="A3577">
        <v>3576</v>
      </c>
      <c r="B3577" t="s">
        <v>28</v>
      </c>
      <c r="C3577" t="s">
        <v>33</v>
      </c>
      <c r="D3577" t="s">
        <v>22</v>
      </c>
      <c r="E3577" t="s">
        <v>23</v>
      </c>
      <c r="F3577" t="s">
        <v>5</v>
      </c>
      <c r="H3577" t="s">
        <v>24</v>
      </c>
      <c r="I3577">
        <v>1712007</v>
      </c>
      <c r="J3577">
        <v>1712201</v>
      </c>
      <c r="K3577" t="s">
        <v>25</v>
      </c>
      <c r="L3577" t="s">
        <v>4130</v>
      </c>
      <c r="O3577" t="s">
        <v>38</v>
      </c>
      <c r="R3577" t="s">
        <v>4129</v>
      </c>
      <c r="S3577">
        <v>195</v>
      </c>
      <c r="T3577">
        <v>64</v>
      </c>
    </row>
    <row r="3578" spans="1:20" x14ac:dyDescent="0.3">
      <c r="A3578">
        <v>3577</v>
      </c>
      <c r="B3578" t="s">
        <v>20</v>
      </c>
      <c r="C3578" t="s">
        <v>31</v>
      </c>
      <c r="D3578" t="s">
        <v>22</v>
      </c>
      <c r="E3578" t="s">
        <v>23</v>
      </c>
      <c r="F3578" t="s">
        <v>5</v>
      </c>
      <c r="H3578" t="s">
        <v>24</v>
      </c>
      <c r="I3578">
        <v>1712183</v>
      </c>
      <c r="J3578">
        <v>1713205</v>
      </c>
      <c r="K3578" t="s">
        <v>25</v>
      </c>
      <c r="R3578" t="s">
        <v>4131</v>
      </c>
      <c r="S3578">
        <v>1023</v>
      </c>
    </row>
    <row r="3579" spans="1:20" x14ac:dyDescent="0.3">
      <c r="A3579">
        <v>3578</v>
      </c>
      <c r="B3579" t="s">
        <v>28</v>
      </c>
      <c r="C3579" t="s">
        <v>33</v>
      </c>
      <c r="D3579" t="s">
        <v>22</v>
      </c>
      <c r="E3579" t="s">
        <v>23</v>
      </c>
      <c r="F3579" t="s">
        <v>5</v>
      </c>
      <c r="H3579" t="s">
        <v>24</v>
      </c>
      <c r="I3579">
        <v>1712183</v>
      </c>
      <c r="J3579">
        <v>1713205</v>
      </c>
      <c r="K3579" t="s">
        <v>25</v>
      </c>
      <c r="L3579" t="s">
        <v>4132</v>
      </c>
      <c r="O3579" t="s">
        <v>38</v>
      </c>
      <c r="R3579" t="s">
        <v>4131</v>
      </c>
      <c r="S3579">
        <v>1023</v>
      </c>
      <c r="T3579">
        <v>340</v>
      </c>
    </row>
    <row r="3580" spans="1:20" x14ac:dyDescent="0.3">
      <c r="A3580">
        <v>3579</v>
      </c>
      <c r="B3580" t="s">
        <v>20</v>
      </c>
      <c r="C3580" t="s">
        <v>31</v>
      </c>
      <c r="D3580" t="s">
        <v>22</v>
      </c>
      <c r="E3580" t="s">
        <v>23</v>
      </c>
      <c r="F3580" t="s">
        <v>5</v>
      </c>
      <c r="H3580" t="s">
        <v>24</v>
      </c>
      <c r="I3580">
        <v>1713252</v>
      </c>
      <c r="J3580">
        <v>1714109</v>
      </c>
      <c r="K3580" t="s">
        <v>42</v>
      </c>
      <c r="R3580" t="s">
        <v>4133</v>
      </c>
      <c r="S3580">
        <v>858</v>
      </c>
    </row>
    <row r="3581" spans="1:20" x14ac:dyDescent="0.3">
      <c r="A3581">
        <v>3580</v>
      </c>
      <c r="B3581" t="s">
        <v>28</v>
      </c>
      <c r="C3581" t="s">
        <v>33</v>
      </c>
      <c r="D3581" t="s">
        <v>22</v>
      </c>
      <c r="E3581" t="s">
        <v>23</v>
      </c>
      <c r="F3581" t="s">
        <v>5</v>
      </c>
      <c r="H3581" t="s">
        <v>24</v>
      </c>
      <c r="I3581">
        <v>1713252</v>
      </c>
      <c r="J3581">
        <v>1714109</v>
      </c>
      <c r="K3581" t="s">
        <v>42</v>
      </c>
      <c r="L3581" t="s">
        <v>4134</v>
      </c>
      <c r="O3581" t="s">
        <v>4135</v>
      </c>
      <c r="R3581" t="s">
        <v>4133</v>
      </c>
      <c r="S3581">
        <v>858</v>
      </c>
      <c r="T3581">
        <v>285</v>
      </c>
    </row>
    <row r="3582" spans="1:20" x14ac:dyDescent="0.3">
      <c r="A3582">
        <v>3581</v>
      </c>
      <c r="B3582" t="s">
        <v>20</v>
      </c>
      <c r="C3582" t="s">
        <v>31</v>
      </c>
      <c r="D3582" t="s">
        <v>22</v>
      </c>
      <c r="E3582" t="s">
        <v>23</v>
      </c>
      <c r="F3582" t="s">
        <v>5</v>
      </c>
      <c r="H3582" t="s">
        <v>24</v>
      </c>
      <c r="I3582">
        <v>1714136</v>
      </c>
      <c r="J3582">
        <v>1715116</v>
      </c>
      <c r="K3582" t="s">
        <v>42</v>
      </c>
      <c r="R3582" t="s">
        <v>4136</v>
      </c>
      <c r="S3582">
        <v>981</v>
      </c>
    </row>
    <row r="3583" spans="1:20" x14ac:dyDescent="0.3">
      <c r="A3583">
        <v>3582</v>
      </c>
      <c r="B3583" t="s">
        <v>28</v>
      </c>
      <c r="C3583" t="s">
        <v>33</v>
      </c>
      <c r="D3583" t="s">
        <v>22</v>
      </c>
      <c r="E3583" t="s">
        <v>23</v>
      </c>
      <c r="F3583" t="s">
        <v>5</v>
      </c>
      <c r="H3583" t="s">
        <v>24</v>
      </c>
      <c r="I3583">
        <v>1714136</v>
      </c>
      <c r="J3583">
        <v>1715116</v>
      </c>
      <c r="K3583" t="s">
        <v>42</v>
      </c>
      <c r="L3583" t="s">
        <v>4137</v>
      </c>
      <c r="O3583" t="s">
        <v>4138</v>
      </c>
      <c r="R3583" t="s">
        <v>4136</v>
      </c>
      <c r="S3583">
        <v>981</v>
      </c>
      <c r="T3583">
        <v>326</v>
      </c>
    </row>
    <row r="3584" spans="1:20" x14ac:dyDescent="0.3">
      <c r="A3584">
        <v>3583</v>
      </c>
      <c r="B3584" t="s">
        <v>20</v>
      </c>
      <c r="C3584" t="s">
        <v>31</v>
      </c>
      <c r="D3584" t="s">
        <v>22</v>
      </c>
      <c r="E3584" t="s">
        <v>23</v>
      </c>
      <c r="F3584" t="s">
        <v>5</v>
      </c>
      <c r="H3584" t="s">
        <v>24</v>
      </c>
      <c r="I3584">
        <v>1715197</v>
      </c>
      <c r="J3584">
        <v>1716081</v>
      </c>
      <c r="K3584" t="s">
        <v>42</v>
      </c>
      <c r="R3584" t="s">
        <v>4139</v>
      </c>
      <c r="S3584">
        <v>885</v>
      </c>
    </row>
    <row r="3585" spans="1:21" x14ac:dyDescent="0.3">
      <c r="A3585">
        <v>3584</v>
      </c>
      <c r="B3585" t="s">
        <v>28</v>
      </c>
      <c r="C3585" t="s">
        <v>33</v>
      </c>
      <c r="D3585" t="s">
        <v>22</v>
      </c>
      <c r="E3585" t="s">
        <v>23</v>
      </c>
      <c r="F3585" t="s">
        <v>5</v>
      </c>
      <c r="H3585" t="s">
        <v>24</v>
      </c>
      <c r="I3585">
        <v>1715197</v>
      </c>
      <c r="J3585">
        <v>1716081</v>
      </c>
      <c r="K3585" t="s">
        <v>42</v>
      </c>
      <c r="L3585" t="s">
        <v>4140</v>
      </c>
      <c r="O3585" t="s">
        <v>38</v>
      </c>
      <c r="R3585" t="s">
        <v>4139</v>
      </c>
      <c r="S3585">
        <v>885</v>
      </c>
      <c r="T3585">
        <v>294</v>
      </c>
    </row>
    <row r="3586" spans="1:21" x14ac:dyDescent="0.3">
      <c r="A3586">
        <v>3585</v>
      </c>
      <c r="B3586" t="s">
        <v>20</v>
      </c>
      <c r="C3586" t="s">
        <v>31</v>
      </c>
      <c r="D3586" t="s">
        <v>22</v>
      </c>
      <c r="E3586" t="s">
        <v>23</v>
      </c>
      <c r="F3586" t="s">
        <v>5</v>
      </c>
      <c r="H3586" t="s">
        <v>24</v>
      </c>
      <c r="I3586">
        <v>1716337</v>
      </c>
      <c r="J3586">
        <v>1717029</v>
      </c>
      <c r="K3586" t="s">
        <v>25</v>
      </c>
      <c r="R3586" t="s">
        <v>4141</v>
      </c>
      <c r="S3586">
        <v>693</v>
      </c>
    </row>
    <row r="3587" spans="1:21" x14ac:dyDescent="0.3">
      <c r="A3587">
        <v>3586</v>
      </c>
      <c r="B3587" t="s">
        <v>28</v>
      </c>
      <c r="C3587" t="s">
        <v>33</v>
      </c>
      <c r="D3587" t="s">
        <v>22</v>
      </c>
      <c r="E3587" t="s">
        <v>23</v>
      </c>
      <c r="F3587" t="s">
        <v>5</v>
      </c>
      <c r="H3587" t="s">
        <v>24</v>
      </c>
      <c r="I3587">
        <v>1716337</v>
      </c>
      <c r="J3587">
        <v>1717029</v>
      </c>
      <c r="K3587" t="s">
        <v>25</v>
      </c>
      <c r="L3587" t="s">
        <v>4142</v>
      </c>
      <c r="O3587" t="s">
        <v>1102</v>
      </c>
      <c r="R3587" t="s">
        <v>4141</v>
      </c>
      <c r="S3587">
        <v>693</v>
      </c>
      <c r="T3587">
        <v>230</v>
      </c>
    </row>
    <row r="3588" spans="1:21" x14ac:dyDescent="0.3">
      <c r="A3588">
        <v>3587</v>
      </c>
      <c r="B3588" t="s">
        <v>20</v>
      </c>
      <c r="C3588" t="s">
        <v>31</v>
      </c>
      <c r="D3588" t="s">
        <v>22</v>
      </c>
      <c r="E3588" t="s">
        <v>23</v>
      </c>
      <c r="F3588" t="s">
        <v>5</v>
      </c>
      <c r="H3588" t="s">
        <v>24</v>
      </c>
      <c r="I3588">
        <v>1716936</v>
      </c>
      <c r="J3588">
        <v>1718228</v>
      </c>
      <c r="K3588" t="s">
        <v>42</v>
      </c>
      <c r="R3588" t="s">
        <v>4143</v>
      </c>
      <c r="S3588">
        <v>1293</v>
      </c>
    </row>
    <row r="3589" spans="1:21" x14ac:dyDescent="0.3">
      <c r="A3589">
        <v>3588</v>
      </c>
      <c r="B3589" t="s">
        <v>28</v>
      </c>
      <c r="C3589" t="s">
        <v>33</v>
      </c>
      <c r="D3589" t="s">
        <v>22</v>
      </c>
      <c r="E3589" t="s">
        <v>23</v>
      </c>
      <c r="F3589" t="s">
        <v>5</v>
      </c>
      <c r="H3589" t="s">
        <v>24</v>
      </c>
      <c r="I3589">
        <v>1716936</v>
      </c>
      <c r="J3589">
        <v>1718228</v>
      </c>
      <c r="K3589" t="s">
        <v>42</v>
      </c>
      <c r="L3589" t="s">
        <v>4144</v>
      </c>
      <c r="O3589" t="s">
        <v>519</v>
      </c>
      <c r="R3589" t="s">
        <v>4143</v>
      </c>
      <c r="S3589">
        <v>1293</v>
      </c>
      <c r="T3589">
        <v>430</v>
      </c>
    </row>
    <row r="3590" spans="1:21" x14ac:dyDescent="0.3">
      <c r="A3590">
        <v>3589</v>
      </c>
      <c r="B3590" t="s">
        <v>20</v>
      </c>
      <c r="C3590" t="s">
        <v>21</v>
      </c>
      <c r="D3590" t="s">
        <v>22</v>
      </c>
      <c r="E3590" t="s">
        <v>23</v>
      </c>
      <c r="F3590" t="s">
        <v>5</v>
      </c>
      <c r="H3590" t="s">
        <v>24</v>
      </c>
      <c r="I3590">
        <v>1718218</v>
      </c>
      <c r="J3590">
        <v>1718399</v>
      </c>
      <c r="K3590" t="s">
        <v>25</v>
      </c>
      <c r="R3590" t="s">
        <v>4145</v>
      </c>
      <c r="S3590">
        <v>182</v>
      </c>
      <c r="U3590" t="s">
        <v>27</v>
      </c>
    </row>
    <row r="3591" spans="1:21" x14ac:dyDescent="0.3">
      <c r="A3591">
        <v>3590</v>
      </c>
      <c r="B3591" t="s">
        <v>28</v>
      </c>
      <c r="C3591" t="s">
        <v>29</v>
      </c>
      <c r="D3591" t="s">
        <v>22</v>
      </c>
      <c r="E3591" t="s">
        <v>23</v>
      </c>
      <c r="F3591" t="s">
        <v>5</v>
      </c>
      <c r="H3591" t="s">
        <v>24</v>
      </c>
      <c r="I3591">
        <v>1718218</v>
      </c>
      <c r="J3591">
        <v>1718399</v>
      </c>
      <c r="K3591" t="s">
        <v>25</v>
      </c>
      <c r="O3591" t="s">
        <v>38</v>
      </c>
      <c r="R3591" t="s">
        <v>4145</v>
      </c>
      <c r="S3591">
        <v>182</v>
      </c>
      <c r="U3591" t="s">
        <v>27</v>
      </c>
    </row>
    <row r="3592" spans="1:21" x14ac:dyDescent="0.3">
      <c r="A3592">
        <v>3591</v>
      </c>
      <c r="B3592" t="s">
        <v>20</v>
      </c>
      <c r="C3592" t="s">
        <v>31</v>
      </c>
      <c r="D3592" t="s">
        <v>22</v>
      </c>
      <c r="E3592" t="s">
        <v>23</v>
      </c>
      <c r="F3592" t="s">
        <v>5</v>
      </c>
      <c r="H3592" t="s">
        <v>24</v>
      </c>
      <c r="I3592">
        <v>1718408</v>
      </c>
      <c r="J3592">
        <v>1719799</v>
      </c>
      <c r="K3592" t="s">
        <v>42</v>
      </c>
      <c r="R3592" t="s">
        <v>4146</v>
      </c>
      <c r="S3592">
        <v>1392</v>
      </c>
    </row>
    <row r="3593" spans="1:21" x14ac:dyDescent="0.3">
      <c r="A3593">
        <v>3592</v>
      </c>
      <c r="B3593" t="s">
        <v>28</v>
      </c>
      <c r="C3593" t="s">
        <v>33</v>
      </c>
      <c r="D3593" t="s">
        <v>22</v>
      </c>
      <c r="E3593" t="s">
        <v>23</v>
      </c>
      <c r="F3593" t="s">
        <v>5</v>
      </c>
      <c r="H3593" t="s">
        <v>24</v>
      </c>
      <c r="I3593">
        <v>1718408</v>
      </c>
      <c r="J3593">
        <v>1719799</v>
      </c>
      <c r="K3593" t="s">
        <v>42</v>
      </c>
      <c r="L3593" t="s">
        <v>4147</v>
      </c>
      <c r="O3593" t="s">
        <v>1108</v>
      </c>
      <c r="R3593" t="s">
        <v>4146</v>
      </c>
      <c r="S3593">
        <v>1392</v>
      </c>
      <c r="T3593">
        <v>463</v>
      </c>
    </row>
    <row r="3594" spans="1:21" x14ac:dyDescent="0.3">
      <c r="A3594">
        <v>3593</v>
      </c>
      <c r="B3594" t="s">
        <v>20</v>
      </c>
      <c r="C3594" t="s">
        <v>31</v>
      </c>
      <c r="D3594" t="s">
        <v>22</v>
      </c>
      <c r="E3594" t="s">
        <v>23</v>
      </c>
      <c r="F3594" t="s">
        <v>5</v>
      </c>
      <c r="H3594" t="s">
        <v>24</v>
      </c>
      <c r="I3594">
        <v>1720253</v>
      </c>
      <c r="J3594">
        <v>1721488</v>
      </c>
      <c r="K3594" t="s">
        <v>42</v>
      </c>
      <c r="R3594" t="s">
        <v>4148</v>
      </c>
      <c r="S3594">
        <v>1236</v>
      </c>
    </row>
    <row r="3595" spans="1:21" x14ac:dyDescent="0.3">
      <c r="A3595">
        <v>3594</v>
      </c>
      <c r="B3595" t="s">
        <v>28</v>
      </c>
      <c r="C3595" t="s">
        <v>33</v>
      </c>
      <c r="D3595" t="s">
        <v>22</v>
      </c>
      <c r="E3595" t="s">
        <v>23</v>
      </c>
      <c r="F3595" t="s">
        <v>5</v>
      </c>
      <c r="H3595" t="s">
        <v>24</v>
      </c>
      <c r="I3595">
        <v>1720253</v>
      </c>
      <c r="J3595">
        <v>1721488</v>
      </c>
      <c r="K3595" t="s">
        <v>42</v>
      </c>
      <c r="L3595" t="s">
        <v>4149</v>
      </c>
      <c r="O3595" t="s">
        <v>328</v>
      </c>
      <c r="R3595" t="s">
        <v>4148</v>
      </c>
      <c r="S3595">
        <v>1236</v>
      </c>
      <c r="T3595">
        <v>411</v>
      </c>
    </row>
    <row r="3596" spans="1:21" x14ac:dyDescent="0.3">
      <c r="A3596">
        <v>3595</v>
      </c>
      <c r="B3596" t="s">
        <v>20</v>
      </c>
      <c r="C3596" t="s">
        <v>31</v>
      </c>
      <c r="D3596" t="s">
        <v>22</v>
      </c>
      <c r="E3596" t="s">
        <v>23</v>
      </c>
      <c r="F3596" t="s">
        <v>5</v>
      </c>
      <c r="H3596" t="s">
        <v>24</v>
      </c>
      <c r="I3596">
        <v>1721513</v>
      </c>
      <c r="J3596">
        <v>1721914</v>
      </c>
      <c r="K3596" t="s">
        <v>42</v>
      </c>
      <c r="R3596" t="s">
        <v>4150</v>
      </c>
      <c r="S3596">
        <v>402</v>
      </c>
    </row>
    <row r="3597" spans="1:21" x14ac:dyDescent="0.3">
      <c r="A3597">
        <v>3596</v>
      </c>
      <c r="B3597" t="s">
        <v>28</v>
      </c>
      <c r="C3597" t="s">
        <v>33</v>
      </c>
      <c r="D3597" t="s">
        <v>22</v>
      </c>
      <c r="E3597" t="s">
        <v>23</v>
      </c>
      <c r="F3597" t="s">
        <v>5</v>
      </c>
      <c r="H3597" t="s">
        <v>24</v>
      </c>
      <c r="I3597">
        <v>1721513</v>
      </c>
      <c r="J3597">
        <v>1721914</v>
      </c>
      <c r="K3597" t="s">
        <v>42</v>
      </c>
      <c r="L3597" t="s">
        <v>4151</v>
      </c>
      <c r="O3597" t="s">
        <v>38</v>
      </c>
      <c r="R3597" t="s">
        <v>4150</v>
      </c>
      <c r="S3597">
        <v>402</v>
      </c>
      <c r="T3597">
        <v>133</v>
      </c>
    </row>
    <row r="3598" spans="1:21" x14ac:dyDescent="0.3">
      <c r="A3598">
        <v>3597</v>
      </c>
      <c r="B3598" t="s">
        <v>20</v>
      </c>
      <c r="C3598" t="s">
        <v>31</v>
      </c>
      <c r="D3598" t="s">
        <v>22</v>
      </c>
      <c r="E3598" t="s">
        <v>23</v>
      </c>
      <c r="F3598" t="s">
        <v>5</v>
      </c>
      <c r="H3598" t="s">
        <v>24</v>
      </c>
      <c r="I3598">
        <v>1722079</v>
      </c>
      <c r="J3598">
        <v>1722660</v>
      </c>
      <c r="K3598" t="s">
        <v>42</v>
      </c>
      <c r="R3598" t="s">
        <v>4152</v>
      </c>
      <c r="S3598">
        <v>582</v>
      </c>
    </row>
    <row r="3599" spans="1:21" x14ac:dyDescent="0.3">
      <c r="A3599">
        <v>3598</v>
      </c>
      <c r="B3599" t="s">
        <v>28</v>
      </c>
      <c r="C3599" t="s">
        <v>33</v>
      </c>
      <c r="D3599" t="s">
        <v>22</v>
      </c>
      <c r="E3599" t="s">
        <v>23</v>
      </c>
      <c r="F3599" t="s">
        <v>5</v>
      </c>
      <c r="H3599" t="s">
        <v>24</v>
      </c>
      <c r="I3599">
        <v>1722079</v>
      </c>
      <c r="J3599">
        <v>1722660</v>
      </c>
      <c r="K3599" t="s">
        <v>42</v>
      </c>
      <c r="L3599" t="s">
        <v>4153</v>
      </c>
      <c r="O3599" t="s">
        <v>38</v>
      </c>
      <c r="R3599" t="s">
        <v>4152</v>
      </c>
      <c r="S3599">
        <v>582</v>
      </c>
      <c r="T3599">
        <v>193</v>
      </c>
    </row>
    <row r="3600" spans="1:21" x14ac:dyDescent="0.3">
      <c r="A3600">
        <v>3599</v>
      </c>
      <c r="B3600" t="s">
        <v>20</v>
      </c>
      <c r="C3600" t="s">
        <v>31</v>
      </c>
      <c r="D3600" t="s">
        <v>22</v>
      </c>
      <c r="E3600" t="s">
        <v>23</v>
      </c>
      <c r="F3600" t="s">
        <v>5</v>
      </c>
      <c r="H3600" t="s">
        <v>24</v>
      </c>
      <c r="I3600">
        <v>1722760</v>
      </c>
      <c r="J3600">
        <v>1723629</v>
      </c>
      <c r="K3600" t="s">
        <v>42</v>
      </c>
      <c r="R3600" t="s">
        <v>4154</v>
      </c>
      <c r="S3600">
        <v>870</v>
      </c>
    </row>
    <row r="3601" spans="1:21" x14ac:dyDescent="0.3">
      <c r="A3601">
        <v>3600</v>
      </c>
      <c r="B3601" t="s">
        <v>28</v>
      </c>
      <c r="C3601" t="s">
        <v>33</v>
      </c>
      <c r="D3601" t="s">
        <v>22</v>
      </c>
      <c r="E3601" t="s">
        <v>23</v>
      </c>
      <c r="F3601" t="s">
        <v>5</v>
      </c>
      <c r="H3601" t="s">
        <v>24</v>
      </c>
      <c r="I3601">
        <v>1722760</v>
      </c>
      <c r="J3601">
        <v>1723629</v>
      </c>
      <c r="K3601" t="s">
        <v>42</v>
      </c>
      <c r="L3601" t="s">
        <v>4155</v>
      </c>
      <c r="O3601" t="s">
        <v>4156</v>
      </c>
      <c r="R3601" t="s">
        <v>4154</v>
      </c>
      <c r="S3601">
        <v>870</v>
      </c>
      <c r="T3601">
        <v>289</v>
      </c>
    </row>
    <row r="3602" spans="1:21" x14ac:dyDescent="0.3">
      <c r="A3602">
        <v>3601</v>
      </c>
      <c r="B3602" t="s">
        <v>20</v>
      </c>
      <c r="C3602" t="s">
        <v>21</v>
      </c>
      <c r="D3602" t="s">
        <v>22</v>
      </c>
      <c r="E3602" t="s">
        <v>23</v>
      </c>
      <c r="F3602" t="s">
        <v>5</v>
      </c>
      <c r="H3602" t="s">
        <v>24</v>
      </c>
      <c r="I3602">
        <v>1723750</v>
      </c>
      <c r="J3602">
        <v>1724678</v>
      </c>
      <c r="K3602" t="s">
        <v>25</v>
      </c>
      <c r="R3602" t="s">
        <v>4157</v>
      </c>
      <c r="S3602">
        <v>929</v>
      </c>
      <c r="U3602" t="s">
        <v>27</v>
      </c>
    </row>
    <row r="3603" spans="1:21" x14ac:dyDescent="0.3">
      <c r="A3603">
        <v>3602</v>
      </c>
      <c r="B3603" t="s">
        <v>28</v>
      </c>
      <c r="C3603" t="s">
        <v>29</v>
      </c>
      <c r="D3603" t="s">
        <v>22</v>
      </c>
      <c r="E3603" t="s">
        <v>23</v>
      </c>
      <c r="F3603" t="s">
        <v>5</v>
      </c>
      <c r="H3603" t="s">
        <v>24</v>
      </c>
      <c r="I3603">
        <v>1723750</v>
      </c>
      <c r="J3603">
        <v>1724678</v>
      </c>
      <c r="K3603" t="s">
        <v>25</v>
      </c>
      <c r="O3603" t="s">
        <v>358</v>
      </c>
      <c r="R3603" t="s">
        <v>4157</v>
      </c>
      <c r="S3603">
        <v>929</v>
      </c>
      <c r="U3603" t="s">
        <v>27</v>
      </c>
    </row>
    <row r="3604" spans="1:21" x14ac:dyDescent="0.3">
      <c r="A3604">
        <v>3603</v>
      </c>
      <c r="B3604" t="s">
        <v>20</v>
      </c>
      <c r="C3604" t="s">
        <v>31</v>
      </c>
      <c r="D3604" t="s">
        <v>22</v>
      </c>
      <c r="E3604" t="s">
        <v>23</v>
      </c>
      <c r="F3604" t="s">
        <v>5</v>
      </c>
      <c r="H3604" t="s">
        <v>24</v>
      </c>
      <c r="I3604">
        <v>1725179</v>
      </c>
      <c r="J3604">
        <v>1725619</v>
      </c>
      <c r="K3604" t="s">
        <v>42</v>
      </c>
      <c r="R3604" t="s">
        <v>4158</v>
      </c>
      <c r="S3604">
        <v>441</v>
      </c>
    </row>
    <row r="3605" spans="1:21" x14ac:dyDescent="0.3">
      <c r="A3605">
        <v>3604</v>
      </c>
      <c r="B3605" t="s">
        <v>28</v>
      </c>
      <c r="C3605" t="s">
        <v>33</v>
      </c>
      <c r="D3605" t="s">
        <v>22</v>
      </c>
      <c r="E3605" t="s">
        <v>23</v>
      </c>
      <c r="F3605" t="s">
        <v>5</v>
      </c>
      <c r="H3605" t="s">
        <v>24</v>
      </c>
      <c r="I3605">
        <v>1725179</v>
      </c>
      <c r="J3605">
        <v>1725619</v>
      </c>
      <c r="K3605" t="s">
        <v>42</v>
      </c>
      <c r="L3605" t="s">
        <v>4159</v>
      </c>
      <c r="O3605" t="s">
        <v>2385</v>
      </c>
      <c r="R3605" t="s">
        <v>4158</v>
      </c>
      <c r="S3605">
        <v>441</v>
      </c>
      <c r="T3605">
        <v>146</v>
      </c>
    </row>
    <row r="3606" spans="1:21" x14ac:dyDescent="0.3">
      <c r="A3606">
        <v>3605</v>
      </c>
      <c r="B3606" t="s">
        <v>20</v>
      </c>
      <c r="C3606" t="s">
        <v>31</v>
      </c>
      <c r="D3606" t="s">
        <v>22</v>
      </c>
      <c r="E3606" t="s">
        <v>23</v>
      </c>
      <c r="F3606" t="s">
        <v>5</v>
      </c>
      <c r="H3606" t="s">
        <v>24</v>
      </c>
      <c r="I3606">
        <v>1725674</v>
      </c>
      <c r="J3606">
        <v>1726093</v>
      </c>
      <c r="K3606" t="s">
        <v>42</v>
      </c>
      <c r="R3606" t="s">
        <v>4160</v>
      </c>
      <c r="S3606">
        <v>420</v>
      </c>
    </row>
    <row r="3607" spans="1:21" x14ac:dyDescent="0.3">
      <c r="A3607">
        <v>3606</v>
      </c>
      <c r="B3607" t="s">
        <v>28</v>
      </c>
      <c r="C3607" t="s">
        <v>33</v>
      </c>
      <c r="D3607" t="s">
        <v>22</v>
      </c>
      <c r="E3607" t="s">
        <v>23</v>
      </c>
      <c r="F3607" t="s">
        <v>5</v>
      </c>
      <c r="H3607" t="s">
        <v>24</v>
      </c>
      <c r="I3607">
        <v>1725674</v>
      </c>
      <c r="J3607">
        <v>1726093</v>
      </c>
      <c r="K3607" t="s">
        <v>42</v>
      </c>
      <c r="L3607" t="s">
        <v>4161</v>
      </c>
      <c r="O3607" t="s">
        <v>2385</v>
      </c>
      <c r="R3607" t="s">
        <v>4160</v>
      </c>
      <c r="S3607">
        <v>420</v>
      </c>
      <c r="T3607">
        <v>139</v>
      </c>
    </row>
    <row r="3608" spans="1:21" x14ac:dyDescent="0.3">
      <c r="A3608">
        <v>3607</v>
      </c>
      <c r="B3608" t="s">
        <v>20</v>
      </c>
      <c r="C3608" t="s">
        <v>31</v>
      </c>
      <c r="D3608" t="s">
        <v>22</v>
      </c>
      <c r="E3608" t="s">
        <v>23</v>
      </c>
      <c r="F3608" t="s">
        <v>5</v>
      </c>
      <c r="H3608" t="s">
        <v>24</v>
      </c>
      <c r="I3608">
        <v>1726123</v>
      </c>
      <c r="J3608">
        <v>1726812</v>
      </c>
      <c r="K3608" t="s">
        <v>42</v>
      </c>
      <c r="R3608" t="s">
        <v>4162</v>
      </c>
      <c r="S3608">
        <v>690</v>
      </c>
    </row>
    <row r="3609" spans="1:21" x14ac:dyDescent="0.3">
      <c r="A3609">
        <v>3608</v>
      </c>
      <c r="B3609" t="s">
        <v>28</v>
      </c>
      <c r="C3609" t="s">
        <v>33</v>
      </c>
      <c r="D3609" t="s">
        <v>22</v>
      </c>
      <c r="E3609" t="s">
        <v>23</v>
      </c>
      <c r="F3609" t="s">
        <v>5</v>
      </c>
      <c r="H3609" t="s">
        <v>24</v>
      </c>
      <c r="I3609">
        <v>1726123</v>
      </c>
      <c r="J3609">
        <v>1726812</v>
      </c>
      <c r="K3609" t="s">
        <v>42</v>
      </c>
      <c r="L3609" t="s">
        <v>4163</v>
      </c>
      <c r="O3609" t="s">
        <v>2390</v>
      </c>
      <c r="R3609" t="s">
        <v>4162</v>
      </c>
      <c r="S3609">
        <v>690</v>
      </c>
      <c r="T3609">
        <v>229</v>
      </c>
    </row>
    <row r="3610" spans="1:21" x14ac:dyDescent="0.3">
      <c r="A3610">
        <v>3609</v>
      </c>
      <c r="B3610" t="s">
        <v>20</v>
      </c>
      <c r="C3610" t="s">
        <v>31</v>
      </c>
      <c r="D3610" t="s">
        <v>22</v>
      </c>
      <c r="E3610" t="s">
        <v>23</v>
      </c>
      <c r="F3610" t="s">
        <v>5</v>
      </c>
      <c r="H3610" t="s">
        <v>24</v>
      </c>
      <c r="I3610">
        <v>1727191</v>
      </c>
      <c r="J3610">
        <v>1727841</v>
      </c>
      <c r="K3610" t="s">
        <v>42</v>
      </c>
      <c r="R3610" t="s">
        <v>4164</v>
      </c>
      <c r="S3610">
        <v>651</v>
      </c>
    </row>
    <row r="3611" spans="1:21" x14ac:dyDescent="0.3">
      <c r="A3611">
        <v>3610</v>
      </c>
      <c r="B3611" t="s">
        <v>28</v>
      </c>
      <c r="C3611" t="s">
        <v>33</v>
      </c>
      <c r="D3611" t="s">
        <v>22</v>
      </c>
      <c r="E3611" t="s">
        <v>23</v>
      </c>
      <c r="F3611" t="s">
        <v>5</v>
      </c>
      <c r="H3611" t="s">
        <v>24</v>
      </c>
      <c r="I3611">
        <v>1727191</v>
      </c>
      <c r="J3611">
        <v>1727841</v>
      </c>
      <c r="K3611" t="s">
        <v>42</v>
      </c>
      <c r="L3611" t="s">
        <v>4165</v>
      </c>
      <c r="O3611" t="s">
        <v>360</v>
      </c>
      <c r="R3611" t="s">
        <v>4164</v>
      </c>
      <c r="S3611">
        <v>651</v>
      </c>
      <c r="T3611">
        <v>216</v>
      </c>
    </row>
    <row r="3612" spans="1:21" x14ac:dyDescent="0.3">
      <c r="A3612">
        <v>3611</v>
      </c>
      <c r="B3612" t="s">
        <v>20</v>
      </c>
      <c r="C3612" t="s">
        <v>21</v>
      </c>
      <c r="D3612" t="s">
        <v>22</v>
      </c>
      <c r="E3612" t="s">
        <v>23</v>
      </c>
      <c r="F3612" t="s">
        <v>5</v>
      </c>
      <c r="H3612" t="s">
        <v>24</v>
      </c>
      <c r="I3612">
        <v>1728039</v>
      </c>
      <c r="J3612">
        <v>1730508</v>
      </c>
      <c r="K3612" t="s">
        <v>42</v>
      </c>
      <c r="R3612" t="s">
        <v>4166</v>
      </c>
      <c r="S3612">
        <v>2470</v>
      </c>
      <c r="U3612" t="s">
        <v>27</v>
      </c>
    </row>
    <row r="3613" spans="1:21" x14ac:dyDescent="0.3">
      <c r="A3613">
        <v>3612</v>
      </c>
      <c r="B3613" t="s">
        <v>28</v>
      </c>
      <c r="C3613" t="s">
        <v>29</v>
      </c>
      <c r="D3613" t="s">
        <v>22</v>
      </c>
      <c r="E3613" t="s">
        <v>23</v>
      </c>
      <c r="F3613" t="s">
        <v>5</v>
      </c>
      <c r="H3613" t="s">
        <v>24</v>
      </c>
      <c r="I3613">
        <v>1728039</v>
      </c>
      <c r="J3613">
        <v>1730508</v>
      </c>
      <c r="K3613" t="s">
        <v>42</v>
      </c>
      <c r="O3613" t="s">
        <v>38</v>
      </c>
      <c r="R3613" t="s">
        <v>4166</v>
      </c>
      <c r="S3613">
        <v>2470</v>
      </c>
      <c r="U3613" t="s">
        <v>27</v>
      </c>
    </row>
    <row r="3614" spans="1:21" x14ac:dyDescent="0.3">
      <c r="A3614">
        <v>3613</v>
      </c>
      <c r="B3614" t="s">
        <v>20</v>
      </c>
      <c r="C3614" t="s">
        <v>21</v>
      </c>
      <c r="D3614" t="s">
        <v>22</v>
      </c>
      <c r="E3614" t="s">
        <v>23</v>
      </c>
      <c r="F3614" t="s">
        <v>5</v>
      </c>
      <c r="H3614" t="s">
        <v>24</v>
      </c>
      <c r="I3614">
        <v>1730758</v>
      </c>
      <c r="J3614">
        <v>1731978</v>
      </c>
      <c r="K3614" t="s">
        <v>42</v>
      </c>
      <c r="R3614" t="s">
        <v>4167</v>
      </c>
      <c r="S3614">
        <v>1221</v>
      </c>
      <c r="U3614" t="s">
        <v>27</v>
      </c>
    </row>
    <row r="3615" spans="1:21" x14ac:dyDescent="0.3">
      <c r="A3615">
        <v>3614</v>
      </c>
      <c r="B3615" t="s">
        <v>28</v>
      </c>
      <c r="C3615" t="s">
        <v>29</v>
      </c>
      <c r="D3615" t="s">
        <v>22</v>
      </c>
      <c r="E3615" t="s">
        <v>23</v>
      </c>
      <c r="F3615" t="s">
        <v>5</v>
      </c>
      <c r="H3615" t="s">
        <v>24</v>
      </c>
      <c r="I3615">
        <v>1730758</v>
      </c>
      <c r="J3615">
        <v>1731978</v>
      </c>
      <c r="K3615" t="s">
        <v>42</v>
      </c>
      <c r="O3615" t="s">
        <v>4168</v>
      </c>
      <c r="R3615" t="s">
        <v>4167</v>
      </c>
      <c r="S3615">
        <v>1221</v>
      </c>
      <c r="U3615" t="s">
        <v>27</v>
      </c>
    </row>
    <row r="3616" spans="1:21" x14ac:dyDescent="0.3">
      <c r="A3616">
        <v>3615</v>
      </c>
      <c r="B3616" t="s">
        <v>20</v>
      </c>
      <c r="C3616" t="s">
        <v>31</v>
      </c>
      <c r="D3616" t="s">
        <v>22</v>
      </c>
      <c r="E3616" t="s">
        <v>23</v>
      </c>
      <c r="F3616" t="s">
        <v>5</v>
      </c>
      <c r="H3616" t="s">
        <v>24</v>
      </c>
      <c r="I3616">
        <v>1732149</v>
      </c>
      <c r="J3616">
        <v>1733021</v>
      </c>
      <c r="K3616" t="s">
        <v>42</v>
      </c>
      <c r="R3616" t="s">
        <v>4169</v>
      </c>
      <c r="S3616">
        <v>873</v>
      </c>
    </row>
    <row r="3617" spans="1:21" x14ac:dyDescent="0.3">
      <c r="A3617">
        <v>3616</v>
      </c>
      <c r="B3617" t="s">
        <v>28</v>
      </c>
      <c r="C3617" t="s">
        <v>33</v>
      </c>
      <c r="D3617" t="s">
        <v>22</v>
      </c>
      <c r="E3617" t="s">
        <v>23</v>
      </c>
      <c r="F3617" t="s">
        <v>5</v>
      </c>
      <c r="H3617" t="s">
        <v>24</v>
      </c>
      <c r="I3617">
        <v>1732149</v>
      </c>
      <c r="J3617">
        <v>1733021</v>
      </c>
      <c r="K3617" t="s">
        <v>42</v>
      </c>
      <c r="L3617" t="s">
        <v>4170</v>
      </c>
      <c r="O3617" t="s">
        <v>4171</v>
      </c>
      <c r="R3617" t="s">
        <v>4169</v>
      </c>
      <c r="S3617">
        <v>873</v>
      </c>
      <c r="T3617">
        <v>290</v>
      </c>
    </row>
    <row r="3618" spans="1:21" x14ac:dyDescent="0.3">
      <c r="A3618">
        <v>3617</v>
      </c>
      <c r="B3618" t="s">
        <v>20</v>
      </c>
      <c r="C3618" t="s">
        <v>21</v>
      </c>
      <c r="D3618" t="s">
        <v>22</v>
      </c>
      <c r="E3618" t="s">
        <v>23</v>
      </c>
      <c r="F3618" t="s">
        <v>5</v>
      </c>
      <c r="H3618" t="s">
        <v>24</v>
      </c>
      <c r="I3618">
        <v>1733146</v>
      </c>
      <c r="J3618">
        <v>1733905</v>
      </c>
      <c r="K3618" t="s">
        <v>42</v>
      </c>
      <c r="R3618" t="s">
        <v>4172</v>
      </c>
      <c r="S3618">
        <v>760</v>
      </c>
      <c r="U3618" t="s">
        <v>27</v>
      </c>
    </row>
    <row r="3619" spans="1:21" x14ac:dyDescent="0.3">
      <c r="A3619">
        <v>3618</v>
      </c>
      <c r="B3619" t="s">
        <v>28</v>
      </c>
      <c r="C3619" t="s">
        <v>29</v>
      </c>
      <c r="D3619" t="s">
        <v>22</v>
      </c>
      <c r="E3619" t="s">
        <v>23</v>
      </c>
      <c r="F3619" t="s">
        <v>5</v>
      </c>
      <c r="H3619" t="s">
        <v>24</v>
      </c>
      <c r="I3619">
        <v>1733146</v>
      </c>
      <c r="J3619">
        <v>1733905</v>
      </c>
      <c r="K3619" t="s">
        <v>42</v>
      </c>
      <c r="O3619" t="s">
        <v>38</v>
      </c>
      <c r="R3619" t="s">
        <v>4172</v>
      </c>
      <c r="S3619">
        <v>760</v>
      </c>
      <c r="U3619" t="s">
        <v>27</v>
      </c>
    </row>
    <row r="3620" spans="1:21" x14ac:dyDescent="0.3">
      <c r="A3620">
        <v>3619</v>
      </c>
      <c r="B3620" t="s">
        <v>20</v>
      </c>
      <c r="C3620" t="s">
        <v>21</v>
      </c>
      <c r="D3620" t="s">
        <v>22</v>
      </c>
      <c r="E3620" t="s">
        <v>23</v>
      </c>
      <c r="F3620" t="s">
        <v>5</v>
      </c>
      <c r="H3620" t="s">
        <v>24</v>
      </c>
      <c r="I3620">
        <v>1733902</v>
      </c>
      <c r="J3620">
        <v>1734905</v>
      </c>
      <c r="K3620" t="s">
        <v>42</v>
      </c>
      <c r="R3620" t="s">
        <v>4173</v>
      </c>
      <c r="S3620">
        <v>1004</v>
      </c>
      <c r="U3620" t="s">
        <v>27</v>
      </c>
    </row>
    <row r="3621" spans="1:21" x14ac:dyDescent="0.3">
      <c r="A3621">
        <v>3620</v>
      </c>
      <c r="B3621" t="s">
        <v>28</v>
      </c>
      <c r="C3621" t="s">
        <v>29</v>
      </c>
      <c r="D3621" t="s">
        <v>22</v>
      </c>
      <c r="E3621" t="s">
        <v>23</v>
      </c>
      <c r="F3621" t="s">
        <v>5</v>
      </c>
      <c r="H3621" t="s">
        <v>24</v>
      </c>
      <c r="I3621">
        <v>1733902</v>
      </c>
      <c r="J3621">
        <v>1734905</v>
      </c>
      <c r="K3621" t="s">
        <v>42</v>
      </c>
      <c r="O3621" t="s">
        <v>2521</v>
      </c>
      <c r="R3621" t="s">
        <v>4173</v>
      </c>
      <c r="S3621">
        <v>1004</v>
      </c>
      <c r="U3621" t="s">
        <v>27</v>
      </c>
    </row>
    <row r="3622" spans="1:21" x14ac:dyDescent="0.3">
      <c r="A3622">
        <v>3621</v>
      </c>
      <c r="B3622" t="s">
        <v>20</v>
      </c>
      <c r="C3622" t="s">
        <v>21</v>
      </c>
      <c r="D3622" t="s">
        <v>22</v>
      </c>
      <c r="E3622" t="s">
        <v>23</v>
      </c>
      <c r="F3622" t="s">
        <v>5</v>
      </c>
      <c r="H3622" t="s">
        <v>24</v>
      </c>
      <c r="I3622">
        <v>1734902</v>
      </c>
      <c r="J3622">
        <v>1735168</v>
      </c>
      <c r="K3622" t="s">
        <v>42</v>
      </c>
      <c r="R3622" t="s">
        <v>4174</v>
      </c>
      <c r="S3622">
        <v>267</v>
      </c>
      <c r="U3622" t="s">
        <v>27</v>
      </c>
    </row>
    <row r="3623" spans="1:21" x14ac:dyDescent="0.3">
      <c r="A3623">
        <v>3622</v>
      </c>
      <c r="B3623" t="s">
        <v>28</v>
      </c>
      <c r="C3623" t="s">
        <v>29</v>
      </c>
      <c r="D3623" t="s">
        <v>22</v>
      </c>
      <c r="E3623" t="s">
        <v>23</v>
      </c>
      <c r="F3623" t="s">
        <v>5</v>
      </c>
      <c r="H3623" t="s">
        <v>24</v>
      </c>
      <c r="I3623">
        <v>1734902</v>
      </c>
      <c r="J3623">
        <v>1735168</v>
      </c>
      <c r="K3623" t="s">
        <v>42</v>
      </c>
      <c r="O3623" t="s">
        <v>2521</v>
      </c>
      <c r="R3623" t="s">
        <v>4174</v>
      </c>
      <c r="S3623">
        <v>267</v>
      </c>
      <c r="U3623" t="s">
        <v>27</v>
      </c>
    </row>
    <row r="3624" spans="1:21" x14ac:dyDescent="0.3">
      <c r="A3624">
        <v>3623</v>
      </c>
      <c r="B3624" t="s">
        <v>20</v>
      </c>
      <c r="C3624" t="s">
        <v>31</v>
      </c>
      <c r="D3624" t="s">
        <v>22</v>
      </c>
      <c r="E3624" t="s">
        <v>23</v>
      </c>
      <c r="F3624" t="s">
        <v>5</v>
      </c>
      <c r="H3624" t="s">
        <v>24</v>
      </c>
      <c r="I3624">
        <v>1735329</v>
      </c>
      <c r="J3624">
        <v>1736534</v>
      </c>
      <c r="K3624" t="s">
        <v>42</v>
      </c>
      <c r="R3624" t="s">
        <v>4175</v>
      </c>
      <c r="S3624">
        <v>1206</v>
      </c>
    </row>
    <row r="3625" spans="1:21" x14ac:dyDescent="0.3">
      <c r="A3625">
        <v>3624</v>
      </c>
      <c r="B3625" t="s">
        <v>28</v>
      </c>
      <c r="C3625" t="s">
        <v>33</v>
      </c>
      <c r="D3625" t="s">
        <v>22</v>
      </c>
      <c r="E3625" t="s">
        <v>23</v>
      </c>
      <c r="F3625" t="s">
        <v>5</v>
      </c>
      <c r="H3625" t="s">
        <v>24</v>
      </c>
      <c r="I3625">
        <v>1735329</v>
      </c>
      <c r="J3625">
        <v>1736534</v>
      </c>
      <c r="K3625" t="s">
        <v>42</v>
      </c>
      <c r="L3625" t="s">
        <v>4176</v>
      </c>
      <c r="O3625" t="s">
        <v>41</v>
      </c>
      <c r="R3625" t="s">
        <v>4175</v>
      </c>
      <c r="S3625">
        <v>1206</v>
      </c>
      <c r="T3625">
        <v>401</v>
      </c>
    </row>
    <row r="3626" spans="1:21" x14ac:dyDescent="0.3">
      <c r="A3626">
        <v>3625</v>
      </c>
      <c r="B3626" t="s">
        <v>20</v>
      </c>
      <c r="C3626" t="s">
        <v>31</v>
      </c>
      <c r="D3626" t="s">
        <v>22</v>
      </c>
      <c r="E3626" t="s">
        <v>23</v>
      </c>
      <c r="F3626" t="s">
        <v>5</v>
      </c>
      <c r="H3626" t="s">
        <v>24</v>
      </c>
      <c r="I3626">
        <v>1736988</v>
      </c>
      <c r="J3626">
        <v>1737389</v>
      </c>
      <c r="K3626" t="s">
        <v>42</v>
      </c>
      <c r="R3626" t="s">
        <v>4177</v>
      </c>
      <c r="S3626">
        <v>402</v>
      </c>
    </row>
    <row r="3627" spans="1:21" x14ac:dyDescent="0.3">
      <c r="A3627">
        <v>3626</v>
      </c>
      <c r="B3627" t="s">
        <v>28</v>
      </c>
      <c r="C3627" t="s">
        <v>33</v>
      </c>
      <c r="D3627" t="s">
        <v>22</v>
      </c>
      <c r="E3627" t="s">
        <v>23</v>
      </c>
      <c r="F3627" t="s">
        <v>5</v>
      </c>
      <c r="H3627" t="s">
        <v>24</v>
      </c>
      <c r="I3627">
        <v>1736988</v>
      </c>
      <c r="J3627">
        <v>1737389</v>
      </c>
      <c r="K3627" t="s">
        <v>42</v>
      </c>
      <c r="L3627" t="s">
        <v>4178</v>
      </c>
      <c r="O3627" t="s">
        <v>41</v>
      </c>
      <c r="R3627" t="s">
        <v>4177</v>
      </c>
      <c r="S3627">
        <v>402</v>
      </c>
      <c r="T3627">
        <v>133</v>
      </c>
    </row>
    <row r="3628" spans="1:21" x14ac:dyDescent="0.3">
      <c r="A3628">
        <v>3627</v>
      </c>
      <c r="B3628" t="s">
        <v>20</v>
      </c>
      <c r="C3628" t="s">
        <v>31</v>
      </c>
      <c r="D3628" t="s">
        <v>22</v>
      </c>
      <c r="E3628" t="s">
        <v>23</v>
      </c>
      <c r="F3628" t="s">
        <v>5</v>
      </c>
      <c r="H3628" t="s">
        <v>24</v>
      </c>
      <c r="I3628">
        <v>1737478</v>
      </c>
      <c r="J3628">
        <v>1738683</v>
      </c>
      <c r="K3628" t="s">
        <v>25</v>
      </c>
      <c r="R3628" t="s">
        <v>4179</v>
      </c>
      <c r="S3628">
        <v>1206</v>
      </c>
    </row>
    <row r="3629" spans="1:21" x14ac:dyDescent="0.3">
      <c r="A3629">
        <v>3628</v>
      </c>
      <c r="B3629" t="s">
        <v>28</v>
      </c>
      <c r="C3629" t="s">
        <v>33</v>
      </c>
      <c r="D3629" t="s">
        <v>22</v>
      </c>
      <c r="E3629" t="s">
        <v>23</v>
      </c>
      <c r="F3629" t="s">
        <v>5</v>
      </c>
      <c r="H3629" t="s">
        <v>24</v>
      </c>
      <c r="I3629">
        <v>1737478</v>
      </c>
      <c r="J3629">
        <v>1738683</v>
      </c>
      <c r="K3629" t="s">
        <v>25</v>
      </c>
      <c r="L3629" t="s">
        <v>4180</v>
      </c>
      <c r="O3629" t="s">
        <v>41</v>
      </c>
      <c r="R3629" t="s">
        <v>4179</v>
      </c>
      <c r="S3629">
        <v>1206</v>
      </c>
      <c r="T3629">
        <v>401</v>
      </c>
    </row>
    <row r="3630" spans="1:21" x14ac:dyDescent="0.3">
      <c r="A3630">
        <v>3629</v>
      </c>
      <c r="B3630" t="s">
        <v>20</v>
      </c>
      <c r="C3630" t="s">
        <v>31</v>
      </c>
      <c r="D3630" t="s">
        <v>22</v>
      </c>
      <c r="E3630" t="s">
        <v>23</v>
      </c>
      <c r="F3630" t="s">
        <v>5</v>
      </c>
      <c r="H3630" t="s">
        <v>24</v>
      </c>
      <c r="I3630">
        <v>1738804</v>
      </c>
      <c r="J3630">
        <v>1739313</v>
      </c>
      <c r="K3630" t="s">
        <v>42</v>
      </c>
      <c r="R3630" t="s">
        <v>4181</v>
      </c>
      <c r="S3630">
        <v>510</v>
      </c>
    </row>
    <row r="3631" spans="1:21" x14ac:dyDescent="0.3">
      <c r="A3631">
        <v>3630</v>
      </c>
      <c r="B3631" t="s">
        <v>28</v>
      </c>
      <c r="C3631" t="s">
        <v>33</v>
      </c>
      <c r="D3631" t="s">
        <v>22</v>
      </c>
      <c r="E3631" t="s">
        <v>23</v>
      </c>
      <c r="F3631" t="s">
        <v>5</v>
      </c>
      <c r="H3631" t="s">
        <v>24</v>
      </c>
      <c r="I3631">
        <v>1738804</v>
      </c>
      <c r="J3631">
        <v>1739313</v>
      </c>
      <c r="K3631" t="s">
        <v>42</v>
      </c>
      <c r="L3631" t="s">
        <v>4182</v>
      </c>
      <c r="O3631" t="s">
        <v>38</v>
      </c>
      <c r="R3631" t="s">
        <v>4181</v>
      </c>
      <c r="S3631">
        <v>510</v>
      </c>
      <c r="T3631">
        <v>169</v>
      </c>
    </row>
    <row r="3632" spans="1:21" x14ac:dyDescent="0.3">
      <c r="A3632">
        <v>3631</v>
      </c>
      <c r="B3632" t="s">
        <v>20</v>
      </c>
      <c r="C3632" t="s">
        <v>31</v>
      </c>
      <c r="D3632" t="s">
        <v>22</v>
      </c>
      <c r="E3632" t="s">
        <v>23</v>
      </c>
      <c r="F3632" t="s">
        <v>5</v>
      </c>
      <c r="H3632" t="s">
        <v>24</v>
      </c>
      <c r="I3632">
        <v>1739632</v>
      </c>
      <c r="J3632">
        <v>1739883</v>
      </c>
      <c r="K3632" t="s">
        <v>25</v>
      </c>
      <c r="R3632" t="s">
        <v>4183</v>
      </c>
      <c r="S3632">
        <v>252</v>
      </c>
    </row>
    <row r="3633" spans="1:20" x14ac:dyDescent="0.3">
      <c r="A3633">
        <v>3632</v>
      </c>
      <c r="B3633" t="s">
        <v>28</v>
      </c>
      <c r="C3633" t="s">
        <v>33</v>
      </c>
      <c r="D3633" t="s">
        <v>22</v>
      </c>
      <c r="E3633" t="s">
        <v>23</v>
      </c>
      <c r="F3633" t="s">
        <v>5</v>
      </c>
      <c r="H3633" t="s">
        <v>24</v>
      </c>
      <c r="I3633">
        <v>1739632</v>
      </c>
      <c r="J3633">
        <v>1739883</v>
      </c>
      <c r="K3633" t="s">
        <v>25</v>
      </c>
      <c r="L3633" t="s">
        <v>4184</v>
      </c>
      <c r="O3633" t="s">
        <v>4185</v>
      </c>
      <c r="R3633" t="s">
        <v>4183</v>
      </c>
      <c r="S3633">
        <v>252</v>
      </c>
      <c r="T3633">
        <v>83</v>
      </c>
    </row>
    <row r="3634" spans="1:20" x14ac:dyDescent="0.3">
      <c r="A3634">
        <v>3633</v>
      </c>
      <c r="B3634" t="s">
        <v>20</v>
      </c>
      <c r="C3634" t="s">
        <v>31</v>
      </c>
      <c r="D3634" t="s">
        <v>22</v>
      </c>
      <c r="E3634" t="s">
        <v>23</v>
      </c>
      <c r="F3634" t="s">
        <v>5</v>
      </c>
      <c r="H3634" t="s">
        <v>24</v>
      </c>
      <c r="I3634">
        <v>1739880</v>
      </c>
      <c r="J3634">
        <v>1740185</v>
      </c>
      <c r="K3634" t="s">
        <v>25</v>
      </c>
      <c r="R3634" t="s">
        <v>4186</v>
      </c>
      <c r="S3634">
        <v>306</v>
      </c>
    </row>
    <row r="3635" spans="1:20" x14ac:dyDescent="0.3">
      <c r="A3635">
        <v>3634</v>
      </c>
      <c r="B3635" t="s">
        <v>28</v>
      </c>
      <c r="C3635" t="s">
        <v>33</v>
      </c>
      <c r="D3635" t="s">
        <v>22</v>
      </c>
      <c r="E3635" t="s">
        <v>23</v>
      </c>
      <c r="F3635" t="s">
        <v>5</v>
      </c>
      <c r="H3635" t="s">
        <v>24</v>
      </c>
      <c r="I3635">
        <v>1739880</v>
      </c>
      <c r="J3635">
        <v>1740185</v>
      </c>
      <c r="K3635" t="s">
        <v>25</v>
      </c>
      <c r="L3635" t="s">
        <v>4187</v>
      </c>
      <c r="O3635" t="s">
        <v>4188</v>
      </c>
      <c r="R3635" t="s">
        <v>4186</v>
      </c>
      <c r="S3635">
        <v>306</v>
      </c>
      <c r="T3635">
        <v>101</v>
      </c>
    </row>
    <row r="3636" spans="1:20" x14ac:dyDescent="0.3">
      <c r="A3636">
        <v>3635</v>
      </c>
      <c r="B3636" t="s">
        <v>20</v>
      </c>
      <c r="C3636" t="s">
        <v>31</v>
      </c>
      <c r="D3636" t="s">
        <v>22</v>
      </c>
      <c r="E3636" t="s">
        <v>23</v>
      </c>
      <c r="F3636" t="s">
        <v>5</v>
      </c>
      <c r="H3636" t="s">
        <v>24</v>
      </c>
      <c r="I3636">
        <v>1740531</v>
      </c>
      <c r="J3636">
        <v>1741898</v>
      </c>
      <c r="K3636" t="s">
        <v>25</v>
      </c>
      <c r="R3636" t="s">
        <v>4189</v>
      </c>
      <c r="S3636">
        <v>1368</v>
      </c>
    </row>
    <row r="3637" spans="1:20" x14ac:dyDescent="0.3">
      <c r="A3637">
        <v>3636</v>
      </c>
      <c r="B3637" t="s">
        <v>28</v>
      </c>
      <c r="C3637" t="s">
        <v>33</v>
      </c>
      <c r="D3637" t="s">
        <v>22</v>
      </c>
      <c r="E3637" t="s">
        <v>23</v>
      </c>
      <c r="F3637" t="s">
        <v>5</v>
      </c>
      <c r="H3637" t="s">
        <v>24</v>
      </c>
      <c r="I3637">
        <v>1740531</v>
      </c>
      <c r="J3637">
        <v>1741898</v>
      </c>
      <c r="K3637" t="s">
        <v>25</v>
      </c>
      <c r="L3637" t="s">
        <v>4190</v>
      </c>
      <c r="O3637" t="s">
        <v>41</v>
      </c>
      <c r="R3637" t="s">
        <v>4189</v>
      </c>
      <c r="S3637">
        <v>1368</v>
      </c>
      <c r="T3637">
        <v>455</v>
      </c>
    </row>
    <row r="3638" spans="1:20" x14ac:dyDescent="0.3">
      <c r="A3638">
        <v>3637</v>
      </c>
      <c r="B3638" t="s">
        <v>20</v>
      </c>
      <c r="C3638" t="s">
        <v>31</v>
      </c>
      <c r="D3638" t="s">
        <v>22</v>
      </c>
      <c r="E3638" t="s">
        <v>23</v>
      </c>
      <c r="F3638" t="s">
        <v>5</v>
      </c>
      <c r="H3638" t="s">
        <v>24</v>
      </c>
      <c r="I3638">
        <v>1741947</v>
      </c>
      <c r="J3638">
        <v>1742846</v>
      </c>
      <c r="K3638" t="s">
        <v>42</v>
      </c>
      <c r="R3638" t="s">
        <v>4191</v>
      </c>
      <c r="S3638">
        <v>900</v>
      </c>
    </row>
    <row r="3639" spans="1:20" x14ac:dyDescent="0.3">
      <c r="A3639">
        <v>3638</v>
      </c>
      <c r="B3639" t="s">
        <v>28</v>
      </c>
      <c r="C3639" t="s">
        <v>33</v>
      </c>
      <c r="D3639" t="s">
        <v>22</v>
      </c>
      <c r="E3639" t="s">
        <v>23</v>
      </c>
      <c r="F3639" t="s">
        <v>5</v>
      </c>
      <c r="H3639" t="s">
        <v>24</v>
      </c>
      <c r="I3639">
        <v>1741947</v>
      </c>
      <c r="J3639">
        <v>1742846</v>
      </c>
      <c r="K3639" t="s">
        <v>42</v>
      </c>
      <c r="L3639" t="s">
        <v>4192</v>
      </c>
      <c r="O3639" t="s">
        <v>358</v>
      </c>
      <c r="R3639" t="s">
        <v>4191</v>
      </c>
      <c r="S3639">
        <v>900</v>
      </c>
      <c r="T3639">
        <v>299</v>
      </c>
    </row>
    <row r="3640" spans="1:20" x14ac:dyDescent="0.3">
      <c r="A3640">
        <v>3639</v>
      </c>
      <c r="B3640" t="s">
        <v>20</v>
      </c>
      <c r="C3640" t="s">
        <v>31</v>
      </c>
      <c r="D3640" t="s">
        <v>22</v>
      </c>
      <c r="E3640" t="s">
        <v>23</v>
      </c>
      <c r="F3640" t="s">
        <v>5</v>
      </c>
      <c r="H3640" t="s">
        <v>24</v>
      </c>
      <c r="I3640">
        <v>1743167</v>
      </c>
      <c r="J3640">
        <v>1744195</v>
      </c>
      <c r="K3640" t="s">
        <v>42</v>
      </c>
      <c r="R3640" t="s">
        <v>4193</v>
      </c>
      <c r="S3640">
        <v>1029</v>
      </c>
    </row>
    <row r="3641" spans="1:20" x14ac:dyDescent="0.3">
      <c r="A3641">
        <v>3640</v>
      </c>
      <c r="B3641" t="s">
        <v>28</v>
      </c>
      <c r="C3641" t="s">
        <v>33</v>
      </c>
      <c r="D3641" t="s">
        <v>22</v>
      </c>
      <c r="E3641" t="s">
        <v>23</v>
      </c>
      <c r="F3641" t="s">
        <v>5</v>
      </c>
      <c r="H3641" t="s">
        <v>24</v>
      </c>
      <c r="I3641">
        <v>1743167</v>
      </c>
      <c r="J3641">
        <v>1744195</v>
      </c>
      <c r="K3641" t="s">
        <v>42</v>
      </c>
      <c r="L3641" t="s">
        <v>4194</v>
      </c>
      <c r="O3641" t="s">
        <v>4195</v>
      </c>
      <c r="R3641" t="s">
        <v>4193</v>
      </c>
      <c r="S3641">
        <v>1029</v>
      </c>
      <c r="T3641">
        <v>342</v>
      </c>
    </row>
    <row r="3642" spans="1:20" x14ac:dyDescent="0.3">
      <c r="A3642">
        <v>3641</v>
      </c>
      <c r="B3642" t="s">
        <v>20</v>
      </c>
      <c r="C3642" t="s">
        <v>31</v>
      </c>
      <c r="D3642" t="s">
        <v>22</v>
      </c>
      <c r="E3642" t="s">
        <v>23</v>
      </c>
      <c r="F3642" t="s">
        <v>5</v>
      </c>
      <c r="H3642" t="s">
        <v>24</v>
      </c>
      <c r="I3642">
        <v>1744223</v>
      </c>
      <c r="J3642">
        <v>1745206</v>
      </c>
      <c r="K3642" t="s">
        <v>42</v>
      </c>
      <c r="R3642" t="s">
        <v>4196</v>
      </c>
      <c r="S3642">
        <v>984</v>
      </c>
    </row>
    <row r="3643" spans="1:20" x14ac:dyDescent="0.3">
      <c r="A3643">
        <v>3642</v>
      </c>
      <c r="B3643" t="s">
        <v>28</v>
      </c>
      <c r="C3643" t="s">
        <v>33</v>
      </c>
      <c r="D3643" t="s">
        <v>22</v>
      </c>
      <c r="E3643" t="s">
        <v>23</v>
      </c>
      <c r="F3643" t="s">
        <v>5</v>
      </c>
      <c r="H3643" t="s">
        <v>24</v>
      </c>
      <c r="I3643">
        <v>1744223</v>
      </c>
      <c r="J3643">
        <v>1745206</v>
      </c>
      <c r="K3643" t="s">
        <v>42</v>
      </c>
      <c r="L3643" t="s">
        <v>4197</v>
      </c>
      <c r="O3643" t="s">
        <v>38</v>
      </c>
      <c r="R3643" t="s">
        <v>4196</v>
      </c>
      <c r="S3643">
        <v>984</v>
      </c>
      <c r="T3643">
        <v>327</v>
      </c>
    </row>
    <row r="3644" spans="1:20" x14ac:dyDescent="0.3">
      <c r="A3644">
        <v>3643</v>
      </c>
      <c r="B3644" t="s">
        <v>20</v>
      </c>
      <c r="C3644" t="s">
        <v>31</v>
      </c>
      <c r="D3644" t="s">
        <v>22</v>
      </c>
      <c r="E3644" t="s">
        <v>23</v>
      </c>
      <c r="F3644" t="s">
        <v>5</v>
      </c>
      <c r="H3644" t="s">
        <v>24</v>
      </c>
      <c r="I3644">
        <v>1745225</v>
      </c>
      <c r="J3644">
        <v>1745581</v>
      </c>
      <c r="K3644" t="s">
        <v>42</v>
      </c>
      <c r="R3644" t="s">
        <v>4198</v>
      </c>
      <c r="S3644">
        <v>357</v>
      </c>
    </row>
    <row r="3645" spans="1:20" x14ac:dyDescent="0.3">
      <c r="A3645">
        <v>3644</v>
      </c>
      <c r="B3645" t="s">
        <v>28</v>
      </c>
      <c r="C3645" t="s">
        <v>33</v>
      </c>
      <c r="D3645" t="s">
        <v>22</v>
      </c>
      <c r="E3645" t="s">
        <v>23</v>
      </c>
      <c r="F3645" t="s">
        <v>5</v>
      </c>
      <c r="H3645" t="s">
        <v>24</v>
      </c>
      <c r="I3645">
        <v>1745225</v>
      </c>
      <c r="J3645">
        <v>1745581</v>
      </c>
      <c r="K3645" t="s">
        <v>42</v>
      </c>
      <c r="L3645" t="s">
        <v>4199</v>
      </c>
      <c r="O3645" t="s">
        <v>38</v>
      </c>
      <c r="R3645" t="s">
        <v>4198</v>
      </c>
      <c r="S3645">
        <v>357</v>
      </c>
      <c r="T3645">
        <v>118</v>
      </c>
    </row>
    <row r="3646" spans="1:20" x14ac:dyDescent="0.3">
      <c r="A3646">
        <v>3645</v>
      </c>
      <c r="B3646" t="s">
        <v>20</v>
      </c>
      <c r="C3646" t="s">
        <v>31</v>
      </c>
      <c r="D3646" t="s">
        <v>22</v>
      </c>
      <c r="E3646" t="s">
        <v>23</v>
      </c>
      <c r="F3646" t="s">
        <v>5</v>
      </c>
      <c r="H3646" t="s">
        <v>24</v>
      </c>
      <c r="I3646">
        <v>1746203</v>
      </c>
      <c r="J3646">
        <v>1746397</v>
      </c>
      <c r="K3646" t="s">
        <v>42</v>
      </c>
      <c r="R3646" t="s">
        <v>4200</v>
      </c>
      <c r="S3646">
        <v>195</v>
      </c>
    </row>
    <row r="3647" spans="1:20" x14ac:dyDescent="0.3">
      <c r="A3647">
        <v>3646</v>
      </c>
      <c r="B3647" t="s">
        <v>28</v>
      </c>
      <c r="C3647" t="s">
        <v>33</v>
      </c>
      <c r="D3647" t="s">
        <v>22</v>
      </c>
      <c r="E3647" t="s">
        <v>23</v>
      </c>
      <c r="F3647" t="s">
        <v>5</v>
      </c>
      <c r="H3647" t="s">
        <v>24</v>
      </c>
      <c r="I3647">
        <v>1746203</v>
      </c>
      <c r="J3647">
        <v>1746397</v>
      </c>
      <c r="K3647" t="s">
        <v>42</v>
      </c>
      <c r="L3647" t="s">
        <v>4201</v>
      </c>
      <c r="O3647" t="s">
        <v>38</v>
      </c>
      <c r="R3647" t="s">
        <v>4200</v>
      </c>
      <c r="S3647">
        <v>195</v>
      </c>
      <c r="T3647">
        <v>64</v>
      </c>
    </row>
    <row r="3648" spans="1:20" x14ac:dyDescent="0.3">
      <c r="A3648">
        <v>3647</v>
      </c>
      <c r="B3648" t="s">
        <v>20</v>
      </c>
      <c r="C3648" t="s">
        <v>31</v>
      </c>
      <c r="D3648" t="s">
        <v>22</v>
      </c>
      <c r="E3648" t="s">
        <v>23</v>
      </c>
      <c r="F3648" t="s">
        <v>5</v>
      </c>
      <c r="H3648" t="s">
        <v>24</v>
      </c>
      <c r="I3648">
        <v>1746407</v>
      </c>
      <c r="J3648">
        <v>1746661</v>
      </c>
      <c r="K3648" t="s">
        <v>42</v>
      </c>
      <c r="R3648" t="s">
        <v>4202</v>
      </c>
      <c r="S3648">
        <v>255</v>
      </c>
    </row>
    <row r="3649" spans="1:20" x14ac:dyDescent="0.3">
      <c r="A3649">
        <v>3648</v>
      </c>
      <c r="B3649" t="s">
        <v>28</v>
      </c>
      <c r="C3649" t="s">
        <v>33</v>
      </c>
      <c r="D3649" t="s">
        <v>22</v>
      </c>
      <c r="E3649" t="s">
        <v>23</v>
      </c>
      <c r="F3649" t="s">
        <v>5</v>
      </c>
      <c r="H3649" t="s">
        <v>24</v>
      </c>
      <c r="I3649">
        <v>1746407</v>
      </c>
      <c r="J3649">
        <v>1746661</v>
      </c>
      <c r="K3649" t="s">
        <v>42</v>
      </c>
      <c r="L3649" t="s">
        <v>4203</v>
      </c>
      <c r="O3649" t="s">
        <v>38</v>
      </c>
      <c r="R3649" t="s">
        <v>4202</v>
      </c>
      <c r="S3649">
        <v>255</v>
      </c>
      <c r="T3649">
        <v>84</v>
      </c>
    </row>
    <row r="3650" spans="1:20" x14ac:dyDescent="0.3">
      <c r="A3650">
        <v>3649</v>
      </c>
      <c r="B3650" t="s">
        <v>20</v>
      </c>
      <c r="C3650" t="s">
        <v>31</v>
      </c>
      <c r="D3650" t="s">
        <v>22</v>
      </c>
      <c r="E3650" t="s">
        <v>23</v>
      </c>
      <c r="F3650" t="s">
        <v>5</v>
      </c>
      <c r="H3650" t="s">
        <v>24</v>
      </c>
      <c r="I3650">
        <v>1747276</v>
      </c>
      <c r="J3650">
        <v>1748661</v>
      </c>
      <c r="K3650" t="s">
        <v>25</v>
      </c>
      <c r="R3650" t="s">
        <v>4204</v>
      </c>
      <c r="S3650">
        <v>1386</v>
      </c>
    </row>
    <row r="3651" spans="1:20" x14ac:dyDescent="0.3">
      <c r="A3651">
        <v>3650</v>
      </c>
      <c r="B3651" t="s">
        <v>28</v>
      </c>
      <c r="C3651" t="s">
        <v>33</v>
      </c>
      <c r="D3651" t="s">
        <v>22</v>
      </c>
      <c r="E3651" t="s">
        <v>23</v>
      </c>
      <c r="F3651" t="s">
        <v>5</v>
      </c>
      <c r="H3651" t="s">
        <v>24</v>
      </c>
      <c r="I3651">
        <v>1747276</v>
      </c>
      <c r="J3651">
        <v>1748661</v>
      </c>
      <c r="K3651" t="s">
        <v>25</v>
      </c>
      <c r="L3651" t="s">
        <v>4205</v>
      </c>
      <c r="O3651" t="s">
        <v>41</v>
      </c>
      <c r="R3651" t="s">
        <v>4204</v>
      </c>
      <c r="S3651">
        <v>1386</v>
      </c>
      <c r="T3651">
        <v>461</v>
      </c>
    </row>
    <row r="3652" spans="1:20" x14ac:dyDescent="0.3">
      <c r="A3652">
        <v>3651</v>
      </c>
      <c r="B3652" t="s">
        <v>20</v>
      </c>
      <c r="C3652" t="s">
        <v>31</v>
      </c>
      <c r="D3652" t="s">
        <v>22</v>
      </c>
      <c r="E3652" t="s">
        <v>23</v>
      </c>
      <c r="F3652" t="s">
        <v>5</v>
      </c>
      <c r="H3652" t="s">
        <v>24</v>
      </c>
      <c r="I3652">
        <v>1748923</v>
      </c>
      <c r="J3652">
        <v>1749948</v>
      </c>
      <c r="K3652" t="s">
        <v>25</v>
      </c>
      <c r="R3652" t="s">
        <v>4206</v>
      </c>
      <c r="S3652">
        <v>1026</v>
      </c>
    </row>
    <row r="3653" spans="1:20" x14ac:dyDescent="0.3">
      <c r="A3653">
        <v>3652</v>
      </c>
      <c r="B3653" t="s">
        <v>28</v>
      </c>
      <c r="C3653" t="s">
        <v>33</v>
      </c>
      <c r="D3653" t="s">
        <v>22</v>
      </c>
      <c r="E3653" t="s">
        <v>23</v>
      </c>
      <c r="F3653" t="s">
        <v>5</v>
      </c>
      <c r="H3653" t="s">
        <v>24</v>
      </c>
      <c r="I3653">
        <v>1748923</v>
      </c>
      <c r="J3653">
        <v>1749948</v>
      </c>
      <c r="K3653" t="s">
        <v>25</v>
      </c>
      <c r="L3653" t="s">
        <v>4207</v>
      </c>
      <c r="O3653" t="s">
        <v>41</v>
      </c>
      <c r="R3653" t="s">
        <v>4206</v>
      </c>
      <c r="S3653">
        <v>1026</v>
      </c>
      <c r="T3653">
        <v>341</v>
      </c>
    </row>
    <row r="3654" spans="1:20" x14ac:dyDescent="0.3">
      <c r="A3654">
        <v>3653</v>
      </c>
      <c r="B3654" t="s">
        <v>20</v>
      </c>
      <c r="C3654" t="s">
        <v>31</v>
      </c>
      <c r="D3654" t="s">
        <v>22</v>
      </c>
      <c r="E3654" t="s">
        <v>23</v>
      </c>
      <c r="F3654" t="s">
        <v>5</v>
      </c>
      <c r="H3654" t="s">
        <v>24</v>
      </c>
      <c r="I3654">
        <v>1750497</v>
      </c>
      <c r="J3654">
        <v>1750961</v>
      </c>
      <c r="K3654" t="s">
        <v>25</v>
      </c>
      <c r="R3654" t="s">
        <v>4208</v>
      </c>
      <c r="S3654">
        <v>465</v>
      </c>
    </row>
    <row r="3655" spans="1:20" x14ac:dyDescent="0.3">
      <c r="A3655">
        <v>3654</v>
      </c>
      <c r="B3655" t="s">
        <v>28</v>
      </c>
      <c r="C3655" t="s">
        <v>33</v>
      </c>
      <c r="D3655" t="s">
        <v>22</v>
      </c>
      <c r="E3655" t="s">
        <v>23</v>
      </c>
      <c r="F3655" t="s">
        <v>5</v>
      </c>
      <c r="H3655" t="s">
        <v>24</v>
      </c>
      <c r="I3655">
        <v>1750497</v>
      </c>
      <c r="J3655">
        <v>1750961</v>
      </c>
      <c r="K3655" t="s">
        <v>25</v>
      </c>
      <c r="L3655" t="s">
        <v>4209</v>
      </c>
      <c r="O3655" t="s">
        <v>3356</v>
      </c>
      <c r="R3655" t="s">
        <v>4208</v>
      </c>
      <c r="S3655">
        <v>465</v>
      </c>
      <c r="T3655">
        <v>154</v>
      </c>
    </row>
    <row r="3656" spans="1:20" x14ac:dyDescent="0.3">
      <c r="A3656">
        <v>3655</v>
      </c>
      <c r="B3656" t="s">
        <v>20</v>
      </c>
      <c r="C3656" t="s">
        <v>31</v>
      </c>
      <c r="D3656" t="s">
        <v>22</v>
      </c>
      <c r="E3656" t="s">
        <v>23</v>
      </c>
      <c r="F3656" t="s">
        <v>5</v>
      </c>
      <c r="H3656" t="s">
        <v>24</v>
      </c>
      <c r="I3656">
        <v>1751182</v>
      </c>
      <c r="J3656">
        <v>1752795</v>
      </c>
      <c r="K3656" t="s">
        <v>42</v>
      </c>
      <c r="R3656" t="s">
        <v>4210</v>
      </c>
      <c r="S3656">
        <v>1614</v>
      </c>
    </row>
    <row r="3657" spans="1:20" x14ac:dyDescent="0.3">
      <c r="A3657">
        <v>3656</v>
      </c>
      <c r="B3657" t="s">
        <v>28</v>
      </c>
      <c r="C3657" t="s">
        <v>33</v>
      </c>
      <c r="D3657" t="s">
        <v>22</v>
      </c>
      <c r="E3657" t="s">
        <v>23</v>
      </c>
      <c r="F3657" t="s">
        <v>5</v>
      </c>
      <c r="H3657" t="s">
        <v>24</v>
      </c>
      <c r="I3657">
        <v>1751182</v>
      </c>
      <c r="J3657">
        <v>1752795</v>
      </c>
      <c r="K3657" t="s">
        <v>42</v>
      </c>
      <c r="L3657" t="s">
        <v>4211</v>
      </c>
      <c r="O3657" t="s">
        <v>41</v>
      </c>
      <c r="R3657" t="s">
        <v>4210</v>
      </c>
      <c r="S3657">
        <v>1614</v>
      </c>
      <c r="T3657">
        <v>537</v>
      </c>
    </row>
    <row r="3658" spans="1:20" x14ac:dyDescent="0.3">
      <c r="A3658">
        <v>3657</v>
      </c>
      <c r="B3658" t="s">
        <v>20</v>
      </c>
      <c r="C3658" t="s">
        <v>31</v>
      </c>
      <c r="D3658" t="s">
        <v>22</v>
      </c>
      <c r="E3658" t="s">
        <v>23</v>
      </c>
      <c r="F3658" t="s">
        <v>5</v>
      </c>
      <c r="H3658" t="s">
        <v>24</v>
      </c>
      <c r="I3658">
        <v>1753059</v>
      </c>
      <c r="J3658">
        <v>1753469</v>
      </c>
      <c r="K3658" t="s">
        <v>25</v>
      </c>
      <c r="R3658" t="s">
        <v>4212</v>
      </c>
      <c r="S3658">
        <v>411</v>
      </c>
    </row>
    <row r="3659" spans="1:20" x14ac:dyDescent="0.3">
      <c r="A3659">
        <v>3658</v>
      </c>
      <c r="B3659" t="s">
        <v>28</v>
      </c>
      <c r="C3659" t="s">
        <v>33</v>
      </c>
      <c r="D3659" t="s">
        <v>22</v>
      </c>
      <c r="E3659" t="s">
        <v>23</v>
      </c>
      <c r="F3659" t="s">
        <v>5</v>
      </c>
      <c r="H3659" t="s">
        <v>24</v>
      </c>
      <c r="I3659">
        <v>1753059</v>
      </c>
      <c r="J3659">
        <v>1753469</v>
      </c>
      <c r="K3659" t="s">
        <v>25</v>
      </c>
      <c r="L3659" t="s">
        <v>4213</v>
      </c>
      <c r="O3659" t="s">
        <v>38</v>
      </c>
      <c r="R3659" t="s">
        <v>4212</v>
      </c>
      <c r="S3659">
        <v>411</v>
      </c>
      <c r="T3659">
        <v>136</v>
      </c>
    </row>
    <row r="3660" spans="1:20" x14ac:dyDescent="0.3">
      <c r="A3660">
        <v>3659</v>
      </c>
      <c r="B3660" t="s">
        <v>20</v>
      </c>
      <c r="C3660" t="s">
        <v>31</v>
      </c>
      <c r="D3660" t="s">
        <v>22</v>
      </c>
      <c r="E3660" t="s">
        <v>23</v>
      </c>
      <c r="F3660" t="s">
        <v>5</v>
      </c>
      <c r="H3660" t="s">
        <v>24</v>
      </c>
      <c r="I3660">
        <v>1753549</v>
      </c>
      <c r="J3660">
        <v>1754034</v>
      </c>
      <c r="K3660" t="s">
        <v>42</v>
      </c>
      <c r="R3660" t="s">
        <v>4214</v>
      </c>
      <c r="S3660">
        <v>486</v>
      </c>
    </row>
    <row r="3661" spans="1:20" x14ac:dyDescent="0.3">
      <c r="A3661">
        <v>3660</v>
      </c>
      <c r="B3661" t="s">
        <v>28</v>
      </c>
      <c r="C3661" t="s">
        <v>33</v>
      </c>
      <c r="D3661" t="s">
        <v>22</v>
      </c>
      <c r="E3661" t="s">
        <v>23</v>
      </c>
      <c r="F3661" t="s">
        <v>5</v>
      </c>
      <c r="H3661" t="s">
        <v>24</v>
      </c>
      <c r="I3661">
        <v>1753549</v>
      </c>
      <c r="J3661">
        <v>1754034</v>
      </c>
      <c r="K3661" t="s">
        <v>42</v>
      </c>
      <c r="L3661" t="s">
        <v>4215</v>
      </c>
      <c r="O3661" t="s">
        <v>38</v>
      </c>
      <c r="R3661" t="s">
        <v>4214</v>
      </c>
      <c r="S3661">
        <v>486</v>
      </c>
      <c r="T3661">
        <v>161</v>
      </c>
    </row>
    <row r="3662" spans="1:20" x14ac:dyDescent="0.3">
      <c r="A3662">
        <v>3661</v>
      </c>
      <c r="B3662" t="s">
        <v>20</v>
      </c>
      <c r="C3662" t="s">
        <v>31</v>
      </c>
      <c r="D3662" t="s">
        <v>22</v>
      </c>
      <c r="E3662" t="s">
        <v>23</v>
      </c>
      <c r="F3662" t="s">
        <v>5</v>
      </c>
      <c r="H3662" t="s">
        <v>24</v>
      </c>
      <c r="I3662">
        <v>1754084</v>
      </c>
      <c r="J3662">
        <v>1754938</v>
      </c>
      <c r="K3662" t="s">
        <v>42</v>
      </c>
      <c r="R3662" t="s">
        <v>4216</v>
      </c>
      <c r="S3662">
        <v>855</v>
      </c>
    </row>
    <row r="3663" spans="1:20" x14ac:dyDescent="0.3">
      <c r="A3663">
        <v>3662</v>
      </c>
      <c r="B3663" t="s">
        <v>28</v>
      </c>
      <c r="C3663" t="s">
        <v>33</v>
      </c>
      <c r="D3663" t="s">
        <v>22</v>
      </c>
      <c r="E3663" t="s">
        <v>23</v>
      </c>
      <c r="F3663" t="s">
        <v>5</v>
      </c>
      <c r="H3663" t="s">
        <v>24</v>
      </c>
      <c r="I3663">
        <v>1754084</v>
      </c>
      <c r="J3663">
        <v>1754938</v>
      </c>
      <c r="K3663" t="s">
        <v>42</v>
      </c>
      <c r="L3663" t="s">
        <v>4217</v>
      </c>
      <c r="O3663" t="s">
        <v>38</v>
      </c>
      <c r="R3663" t="s">
        <v>4216</v>
      </c>
      <c r="S3663">
        <v>855</v>
      </c>
      <c r="T3663">
        <v>284</v>
      </c>
    </row>
    <row r="3664" spans="1:20" x14ac:dyDescent="0.3">
      <c r="A3664">
        <v>3663</v>
      </c>
      <c r="B3664" t="s">
        <v>20</v>
      </c>
      <c r="C3664" t="s">
        <v>31</v>
      </c>
      <c r="D3664" t="s">
        <v>22</v>
      </c>
      <c r="E3664" t="s">
        <v>23</v>
      </c>
      <c r="F3664" t="s">
        <v>5</v>
      </c>
      <c r="H3664" t="s">
        <v>24</v>
      </c>
      <c r="I3664">
        <v>1754948</v>
      </c>
      <c r="J3664">
        <v>1755466</v>
      </c>
      <c r="K3664" t="s">
        <v>42</v>
      </c>
      <c r="R3664" t="s">
        <v>4218</v>
      </c>
      <c r="S3664">
        <v>519</v>
      </c>
    </row>
    <row r="3665" spans="1:21" x14ac:dyDescent="0.3">
      <c r="A3665">
        <v>3664</v>
      </c>
      <c r="B3665" t="s">
        <v>28</v>
      </c>
      <c r="C3665" t="s">
        <v>33</v>
      </c>
      <c r="D3665" t="s">
        <v>22</v>
      </c>
      <c r="E3665" t="s">
        <v>23</v>
      </c>
      <c r="F3665" t="s">
        <v>5</v>
      </c>
      <c r="H3665" t="s">
        <v>24</v>
      </c>
      <c r="I3665">
        <v>1754948</v>
      </c>
      <c r="J3665">
        <v>1755466</v>
      </c>
      <c r="K3665" t="s">
        <v>42</v>
      </c>
      <c r="L3665" t="s">
        <v>4219</v>
      </c>
      <c r="O3665" t="s">
        <v>4220</v>
      </c>
      <c r="R3665" t="s">
        <v>4218</v>
      </c>
      <c r="S3665">
        <v>519</v>
      </c>
      <c r="T3665">
        <v>172</v>
      </c>
    </row>
    <row r="3666" spans="1:21" x14ac:dyDescent="0.3">
      <c r="A3666">
        <v>3665</v>
      </c>
      <c r="B3666" t="s">
        <v>20</v>
      </c>
      <c r="C3666" t="s">
        <v>31</v>
      </c>
      <c r="D3666" t="s">
        <v>22</v>
      </c>
      <c r="E3666" t="s">
        <v>23</v>
      </c>
      <c r="F3666" t="s">
        <v>5</v>
      </c>
      <c r="H3666" t="s">
        <v>24</v>
      </c>
      <c r="I3666">
        <v>1755666</v>
      </c>
      <c r="J3666">
        <v>1756361</v>
      </c>
      <c r="K3666" t="s">
        <v>42</v>
      </c>
      <c r="R3666" t="s">
        <v>4221</v>
      </c>
      <c r="S3666">
        <v>696</v>
      </c>
    </row>
    <row r="3667" spans="1:21" x14ac:dyDescent="0.3">
      <c r="A3667">
        <v>3666</v>
      </c>
      <c r="B3667" t="s">
        <v>28</v>
      </c>
      <c r="C3667" t="s">
        <v>33</v>
      </c>
      <c r="D3667" t="s">
        <v>22</v>
      </c>
      <c r="E3667" t="s">
        <v>23</v>
      </c>
      <c r="F3667" t="s">
        <v>5</v>
      </c>
      <c r="H3667" t="s">
        <v>24</v>
      </c>
      <c r="I3667">
        <v>1755666</v>
      </c>
      <c r="J3667">
        <v>1756361</v>
      </c>
      <c r="K3667" t="s">
        <v>42</v>
      </c>
      <c r="L3667" t="s">
        <v>4222</v>
      </c>
      <c r="O3667" t="s">
        <v>4223</v>
      </c>
      <c r="R3667" t="s">
        <v>4221</v>
      </c>
      <c r="S3667">
        <v>696</v>
      </c>
      <c r="T3667">
        <v>231</v>
      </c>
    </row>
    <row r="3668" spans="1:21" x14ac:dyDescent="0.3">
      <c r="A3668">
        <v>3667</v>
      </c>
      <c r="B3668" t="s">
        <v>20</v>
      </c>
      <c r="C3668" t="s">
        <v>31</v>
      </c>
      <c r="D3668" t="s">
        <v>22</v>
      </c>
      <c r="E3668" t="s">
        <v>23</v>
      </c>
      <c r="F3668" t="s">
        <v>5</v>
      </c>
      <c r="H3668" t="s">
        <v>24</v>
      </c>
      <c r="I3668">
        <v>1756364</v>
      </c>
      <c r="J3668">
        <v>1757896</v>
      </c>
      <c r="K3668" t="s">
        <v>42</v>
      </c>
      <c r="R3668" t="s">
        <v>4224</v>
      </c>
      <c r="S3668">
        <v>1533</v>
      </c>
    </row>
    <row r="3669" spans="1:21" x14ac:dyDescent="0.3">
      <c r="A3669">
        <v>3668</v>
      </c>
      <c r="B3669" t="s">
        <v>28</v>
      </c>
      <c r="C3669" t="s">
        <v>33</v>
      </c>
      <c r="D3669" t="s">
        <v>22</v>
      </c>
      <c r="E3669" t="s">
        <v>23</v>
      </c>
      <c r="F3669" t="s">
        <v>5</v>
      </c>
      <c r="H3669" t="s">
        <v>24</v>
      </c>
      <c r="I3669">
        <v>1756364</v>
      </c>
      <c r="J3669">
        <v>1757896</v>
      </c>
      <c r="K3669" t="s">
        <v>42</v>
      </c>
      <c r="L3669" t="s">
        <v>4225</v>
      </c>
      <c r="O3669" t="s">
        <v>4226</v>
      </c>
      <c r="R3669" t="s">
        <v>4224</v>
      </c>
      <c r="S3669">
        <v>1533</v>
      </c>
      <c r="T3669">
        <v>510</v>
      </c>
    </row>
    <row r="3670" spans="1:21" x14ac:dyDescent="0.3">
      <c r="A3670">
        <v>3669</v>
      </c>
      <c r="B3670" t="s">
        <v>20</v>
      </c>
      <c r="C3670" t="s">
        <v>31</v>
      </c>
      <c r="D3670" t="s">
        <v>22</v>
      </c>
      <c r="E3670" t="s">
        <v>23</v>
      </c>
      <c r="F3670" t="s">
        <v>5</v>
      </c>
      <c r="H3670" t="s">
        <v>24</v>
      </c>
      <c r="I3670">
        <v>1757949</v>
      </c>
      <c r="J3670">
        <v>1761650</v>
      </c>
      <c r="K3670" t="s">
        <v>42</v>
      </c>
      <c r="R3670" t="s">
        <v>4227</v>
      </c>
      <c r="S3670">
        <v>3702</v>
      </c>
    </row>
    <row r="3671" spans="1:21" x14ac:dyDescent="0.3">
      <c r="A3671">
        <v>3670</v>
      </c>
      <c r="B3671" t="s">
        <v>28</v>
      </c>
      <c r="C3671" t="s">
        <v>33</v>
      </c>
      <c r="D3671" t="s">
        <v>22</v>
      </c>
      <c r="E3671" t="s">
        <v>23</v>
      </c>
      <c r="F3671" t="s">
        <v>5</v>
      </c>
      <c r="H3671" t="s">
        <v>24</v>
      </c>
      <c r="I3671">
        <v>1757949</v>
      </c>
      <c r="J3671">
        <v>1761650</v>
      </c>
      <c r="K3671" t="s">
        <v>42</v>
      </c>
      <c r="L3671" t="s">
        <v>4228</v>
      </c>
      <c r="O3671" t="s">
        <v>4229</v>
      </c>
      <c r="R3671" t="s">
        <v>4227</v>
      </c>
      <c r="S3671">
        <v>3702</v>
      </c>
      <c r="T3671">
        <v>1233</v>
      </c>
    </row>
    <row r="3672" spans="1:21" x14ac:dyDescent="0.3">
      <c r="A3672">
        <v>3671</v>
      </c>
      <c r="B3672" t="s">
        <v>20</v>
      </c>
      <c r="C3672" t="s">
        <v>21</v>
      </c>
      <c r="D3672" t="s">
        <v>22</v>
      </c>
      <c r="E3672" t="s">
        <v>23</v>
      </c>
      <c r="F3672" t="s">
        <v>5</v>
      </c>
      <c r="H3672" t="s">
        <v>24</v>
      </c>
      <c r="I3672">
        <v>1761867</v>
      </c>
      <c r="J3672">
        <v>1762022</v>
      </c>
      <c r="K3672" t="s">
        <v>25</v>
      </c>
      <c r="R3672" t="s">
        <v>4230</v>
      </c>
      <c r="S3672">
        <v>156</v>
      </c>
      <c r="U3672" t="s">
        <v>27</v>
      </c>
    </row>
    <row r="3673" spans="1:21" x14ac:dyDescent="0.3">
      <c r="A3673">
        <v>3672</v>
      </c>
      <c r="B3673" t="s">
        <v>28</v>
      </c>
      <c r="C3673" t="s">
        <v>29</v>
      </c>
      <c r="D3673" t="s">
        <v>22</v>
      </c>
      <c r="E3673" t="s">
        <v>23</v>
      </c>
      <c r="F3673" t="s">
        <v>5</v>
      </c>
      <c r="H3673" t="s">
        <v>24</v>
      </c>
      <c r="I3673">
        <v>1761867</v>
      </c>
      <c r="J3673">
        <v>1762022</v>
      </c>
      <c r="K3673" t="s">
        <v>25</v>
      </c>
      <c r="O3673" t="s">
        <v>41</v>
      </c>
      <c r="R3673" t="s">
        <v>4230</v>
      </c>
      <c r="S3673">
        <v>156</v>
      </c>
      <c r="U3673" t="s">
        <v>27</v>
      </c>
    </row>
    <row r="3674" spans="1:21" x14ac:dyDescent="0.3">
      <c r="A3674">
        <v>3673</v>
      </c>
      <c r="B3674" t="s">
        <v>20</v>
      </c>
      <c r="C3674" t="s">
        <v>31</v>
      </c>
      <c r="D3674" t="s">
        <v>22</v>
      </c>
      <c r="E3674" t="s">
        <v>23</v>
      </c>
      <c r="F3674" t="s">
        <v>5</v>
      </c>
      <c r="H3674" t="s">
        <v>24</v>
      </c>
      <c r="I3674">
        <v>1762101</v>
      </c>
      <c r="J3674">
        <v>1763180</v>
      </c>
      <c r="K3674" t="s">
        <v>25</v>
      </c>
      <c r="R3674" t="s">
        <v>4231</v>
      </c>
      <c r="S3674">
        <v>1080</v>
      </c>
    </row>
    <row r="3675" spans="1:21" x14ac:dyDescent="0.3">
      <c r="A3675">
        <v>3674</v>
      </c>
      <c r="B3675" t="s">
        <v>28</v>
      </c>
      <c r="C3675" t="s">
        <v>33</v>
      </c>
      <c r="D3675" t="s">
        <v>22</v>
      </c>
      <c r="E3675" t="s">
        <v>23</v>
      </c>
      <c r="F3675" t="s">
        <v>5</v>
      </c>
      <c r="H3675" t="s">
        <v>24</v>
      </c>
      <c r="I3675">
        <v>1762101</v>
      </c>
      <c r="J3675">
        <v>1763180</v>
      </c>
      <c r="K3675" t="s">
        <v>25</v>
      </c>
      <c r="L3675" t="s">
        <v>4232</v>
      </c>
      <c r="O3675" t="s">
        <v>41</v>
      </c>
      <c r="R3675" t="s">
        <v>4231</v>
      </c>
      <c r="S3675">
        <v>1080</v>
      </c>
      <c r="T3675">
        <v>359</v>
      </c>
    </row>
    <row r="3676" spans="1:21" x14ac:dyDescent="0.3">
      <c r="A3676">
        <v>3675</v>
      </c>
      <c r="B3676" t="s">
        <v>20</v>
      </c>
      <c r="C3676" t="s">
        <v>31</v>
      </c>
      <c r="D3676" t="s">
        <v>22</v>
      </c>
      <c r="E3676" t="s">
        <v>23</v>
      </c>
      <c r="F3676" t="s">
        <v>5</v>
      </c>
      <c r="H3676" t="s">
        <v>24</v>
      </c>
      <c r="I3676">
        <v>1763847</v>
      </c>
      <c r="J3676">
        <v>1764476</v>
      </c>
      <c r="K3676" t="s">
        <v>42</v>
      </c>
      <c r="R3676" t="s">
        <v>4233</v>
      </c>
      <c r="S3676">
        <v>630</v>
      </c>
    </row>
    <row r="3677" spans="1:21" x14ac:dyDescent="0.3">
      <c r="A3677">
        <v>3676</v>
      </c>
      <c r="B3677" t="s">
        <v>28</v>
      </c>
      <c r="C3677" t="s">
        <v>33</v>
      </c>
      <c r="D3677" t="s">
        <v>22</v>
      </c>
      <c r="E3677" t="s">
        <v>23</v>
      </c>
      <c r="F3677" t="s">
        <v>5</v>
      </c>
      <c r="H3677" t="s">
        <v>24</v>
      </c>
      <c r="I3677">
        <v>1763847</v>
      </c>
      <c r="J3677">
        <v>1764476</v>
      </c>
      <c r="K3677" t="s">
        <v>42</v>
      </c>
      <c r="L3677" t="s">
        <v>4234</v>
      </c>
      <c r="O3677" t="s">
        <v>38</v>
      </c>
      <c r="R3677" t="s">
        <v>4233</v>
      </c>
      <c r="S3677">
        <v>630</v>
      </c>
      <c r="T3677">
        <v>209</v>
      </c>
    </row>
    <row r="3678" spans="1:21" x14ac:dyDescent="0.3">
      <c r="A3678">
        <v>3677</v>
      </c>
      <c r="B3678" t="s">
        <v>20</v>
      </c>
      <c r="C3678" t="s">
        <v>31</v>
      </c>
      <c r="D3678" t="s">
        <v>22</v>
      </c>
      <c r="E3678" t="s">
        <v>23</v>
      </c>
      <c r="F3678" t="s">
        <v>5</v>
      </c>
      <c r="H3678" t="s">
        <v>24</v>
      </c>
      <c r="I3678">
        <v>1764703</v>
      </c>
      <c r="J3678">
        <v>1765887</v>
      </c>
      <c r="K3678" t="s">
        <v>25</v>
      </c>
      <c r="R3678" t="s">
        <v>4235</v>
      </c>
      <c r="S3678">
        <v>1185</v>
      </c>
    </row>
    <row r="3679" spans="1:21" x14ac:dyDescent="0.3">
      <c r="A3679">
        <v>3678</v>
      </c>
      <c r="B3679" t="s">
        <v>28</v>
      </c>
      <c r="C3679" t="s">
        <v>33</v>
      </c>
      <c r="D3679" t="s">
        <v>22</v>
      </c>
      <c r="E3679" t="s">
        <v>23</v>
      </c>
      <c r="F3679" t="s">
        <v>5</v>
      </c>
      <c r="H3679" t="s">
        <v>24</v>
      </c>
      <c r="I3679">
        <v>1764703</v>
      </c>
      <c r="J3679">
        <v>1765887</v>
      </c>
      <c r="K3679" t="s">
        <v>25</v>
      </c>
      <c r="L3679" t="s">
        <v>4236</v>
      </c>
      <c r="O3679" t="s">
        <v>1450</v>
      </c>
      <c r="R3679" t="s">
        <v>4235</v>
      </c>
      <c r="S3679">
        <v>1185</v>
      </c>
      <c r="T3679">
        <v>394</v>
      </c>
    </row>
    <row r="3680" spans="1:21" x14ac:dyDescent="0.3">
      <c r="A3680">
        <v>3679</v>
      </c>
      <c r="B3680" t="s">
        <v>20</v>
      </c>
      <c r="C3680" t="s">
        <v>31</v>
      </c>
      <c r="D3680" t="s">
        <v>22</v>
      </c>
      <c r="E3680" t="s">
        <v>23</v>
      </c>
      <c r="F3680" t="s">
        <v>5</v>
      </c>
      <c r="H3680" t="s">
        <v>24</v>
      </c>
      <c r="I3680">
        <v>1765884</v>
      </c>
      <c r="J3680">
        <v>1767584</v>
      </c>
      <c r="K3680" t="s">
        <v>25</v>
      </c>
      <c r="R3680" t="s">
        <v>4237</v>
      </c>
      <c r="S3680">
        <v>1701</v>
      </c>
    </row>
    <row r="3681" spans="1:20" x14ac:dyDescent="0.3">
      <c r="A3681">
        <v>3680</v>
      </c>
      <c r="B3681" t="s">
        <v>28</v>
      </c>
      <c r="C3681" t="s">
        <v>33</v>
      </c>
      <c r="D3681" t="s">
        <v>22</v>
      </c>
      <c r="E3681" t="s">
        <v>23</v>
      </c>
      <c r="F3681" t="s">
        <v>5</v>
      </c>
      <c r="H3681" t="s">
        <v>24</v>
      </c>
      <c r="I3681">
        <v>1765884</v>
      </c>
      <c r="J3681">
        <v>1767584</v>
      </c>
      <c r="K3681" t="s">
        <v>25</v>
      </c>
      <c r="L3681" t="s">
        <v>4238</v>
      </c>
      <c r="O3681" t="s">
        <v>38</v>
      </c>
      <c r="R3681" t="s">
        <v>4237</v>
      </c>
      <c r="S3681">
        <v>1701</v>
      </c>
      <c r="T3681">
        <v>566</v>
      </c>
    </row>
    <row r="3682" spans="1:20" x14ac:dyDescent="0.3">
      <c r="A3682">
        <v>3681</v>
      </c>
      <c r="B3682" t="s">
        <v>20</v>
      </c>
      <c r="C3682" t="s">
        <v>31</v>
      </c>
      <c r="D3682" t="s">
        <v>22</v>
      </c>
      <c r="E3682" t="s">
        <v>23</v>
      </c>
      <c r="F3682" t="s">
        <v>5</v>
      </c>
      <c r="H3682" t="s">
        <v>24</v>
      </c>
      <c r="I3682">
        <v>1767727</v>
      </c>
      <c r="J3682">
        <v>1769112</v>
      </c>
      <c r="K3682" t="s">
        <v>42</v>
      </c>
      <c r="R3682" t="s">
        <v>4239</v>
      </c>
      <c r="S3682">
        <v>1386</v>
      </c>
    </row>
    <row r="3683" spans="1:20" x14ac:dyDescent="0.3">
      <c r="A3683">
        <v>3682</v>
      </c>
      <c r="B3683" t="s">
        <v>28</v>
      </c>
      <c r="C3683" t="s">
        <v>33</v>
      </c>
      <c r="D3683" t="s">
        <v>22</v>
      </c>
      <c r="E3683" t="s">
        <v>23</v>
      </c>
      <c r="F3683" t="s">
        <v>5</v>
      </c>
      <c r="H3683" t="s">
        <v>24</v>
      </c>
      <c r="I3683">
        <v>1767727</v>
      </c>
      <c r="J3683">
        <v>1769112</v>
      </c>
      <c r="K3683" t="s">
        <v>42</v>
      </c>
      <c r="L3683" t="s">
        <v>4240</v>
      </c>
      <c r="O3683" t="s">
        <v>41</v>
      </c>
      <c r="R3683" t="s">
        <v>4239</v>
      </c>
      <c r="S3683">
        <v>1386</v>
      </c>
      <c r="T3683">
        <v>461</v>
      </c>
    </row>
    <row r="3684" spans="1:20" x14ac:dyDescent="0.3">
      <c r="A3684">
        <v>3683</v>
      </c>
      <c r="B3684" t="s">
        <v>20</v>
      </c>
      <c r="C3684" t="s">
        <v>31</v>
      </c>
      <c r="D3684" t="s">
        <v>22</v>
      </c>
      <c r="E3684" t="s">
        <v>23</v>
      </c>
      <c r="F3684" t="s">
        <v>5</v>
      </c>
      <c r="H3684" t="s">
        <v>24</v>
      </c>
      <c r="I3684">
        <v>1769242</v>
      </c>
      <c r="J3684">
        <v>1772139</v>
      </c>
      <c r="K3684" t="s">
        <v>25</v>
      </c>
      <c r="R3684" t="s">
        <v>4241</v>
      </c>
      <c r="S3684">
        <v>2898</v>
      </c>
    </row>
    <row r="3685" spans="1:20" x14ac:dyDescent="0.3">
      <c r="A3685">
        <v>3684</v>
      </c>
      <c r="B3685" t="s">
        <v>28</v>
      </c>
      <c r="C3685" t="s">
        <v>33</v>
      </c>
      <c r="D3685" t="s">
        <v>22</v>
      </c>
      <c r="E3685" t="s">
        <v>23</v>
      </c>
      <c r="F3685" t="s">
        <v>5</v>
      </c>
      <c r="H3685" t="s">
        <v>24</v>
      </c>
      <c r="I3685">
        <v>1769242</v>
      </c>
      <c r="J3685">
        <v>1772139</v>
      </c>
      <c r="K3685" t="s">
        <v>25</v>
      </c>
      <c r="L3685" t="s">
        <v>4242</v>
      </c>
      <c r="O3685" t="s">
        <v>4243</v>
      </c>
      <c r="R3685" t="s">
        <v>4241</v>
      </c>
      <c r="S3685">
        <v>2898</v>
      </c>
      <c r="T3685">
        <v>965</v>
      </c>
    </row>
    <row r="3686" spans="1:20" x14ac:dyDescent="0.3">
      <c r="A3686">
        <v>3685</v>
      </c>
      <c r="B3686" t="s">
        <v>20</v>
      </c>
      <c r="C3686" t="s">
        <v>31</v>
      </c>
      <c r="D3686" t="s">
        <v>22</v>
      </c>
      <c r="E3686" t="s">
        <v>23</v>
      </c>
      <c r="F3686" t="s">
        <v>5</v>
      </c>
      <c r="H3686" t="s">
        <v>24</v>
      </c>
      <c r="I3686">
        <v>1772145</v>
      </c>
      <c r="J3686">
        <v>1776074</v>
      </c>
      <c r="K3686" t="s">
        <v>25</v>
      </c>
      <c r="R3686" t="s">
        <v>4244</v>
      </c>
      <c r="S3686">
        <v>3930</v>
      </c>
    </row>
    <row r="3687" spans="1:20" x14ac:dyDescent="0.3">
      <c r="A3687">
        <v>3686</v>
      </c>
      <c r="B3687" t="s">
        <v>28</v>
      </c>
      <c r="C3687" t="s">
        <v>33</v>
      </c>
      <c r="D3687" t="s">
        <v>22</v>
      </c>
      <c r="E3687" t="s">
        <v>23</v>
      </c>
      <c r="F3687" t="s">
        <v>5</v>
      </c>
      <c r="H3687" t="s">
        <v>24</v>
      </c>
      <c r="I3687">
        <v>1772145</v>
      </c>
      <c r="J3687">
        <v>1776074</v>
      </c>
      <c r="K3687" t="s">
        <v>25</v>
      </c>
      <c r="L3687" t="s">
        <v>4245</v>
      </c>
      <c r="O3687" t="s">
        <v>4246</v>
      </c>
      <c r="R3687" t="s">
        <v>4244</v>
      </c>
      <c r="S3687">
        <v>3930</v>
      </c>
      <c r="T3687">
        <v>1309</v>
      </c>
    </row>
    <row r="3688" spans="1:20" x14ac:dyDescent="0.3">
      <c r="A3688">
        <v>3687</v>
      </c>
      <c r="B3688" t="s">
        <v>20</v>
      </c>
      <c r="C3688" t="s">
        <v>31</v>
      </c>
      <c r="D3688" t="s">
        <v>22</v>
      </c>
      <c r="E3688" t="s">
        <v>23</v>
      </c>
      <c r="F3688" t="s">
        <v>5</v>
      </c>
      <c r="H3688" t="s">
        <v>24</v>
      </c>
      <c r="I3688">
        <v>1776095</v>
      </c>
      <c r="J3688">
        <v>1776676</v>
      </c>
      <c r="K3688" t="s">
        <v>25</v>
      </c>
      <c r="R3688" t="s">
        <v>4247</v>
      </c>
      <c r="S3688">
        <v>582</v>
      </c>
    </row>
    <row r="3689" spans="1:20" x14ac:dyDescent="0.3">
      <c r="A3689">
        <v>3688</v>
      </c>
      <c r="B3689" t="s">
        <v>28</v>
      </c>
      <c r="C3689" t="s">
        <v>33</v>
      </c>
      <c r="D3689" t="s">
        <v>22</v>
      </c>
      <c r="E3689" t="s">
        <v>23</v>
      </c>
      <c r="F3689" t="s">
        <v>5</v>
      </c>
      <c r="H3689" t="s">
        <v>24</v>
      </c>
      <c r="I3689">
        <v>1776095</v>
      </c>
      <c r="J3689">
        <v>1776676</v>
      </c>
      <c r="K3689" t="s">
        <v>25</v>
      </c>
      <c r="L3689" t="s">
        <v>4248</v>
      </c>
      <c r="O3689" t="s">
        <v>2279</v>
      </c>
      <c r="R3689" t="s">
        <v>4247</v>
      </c>
      <c r="S3689">
        <v>582</v>
      </c>
      <c r="T3689">
        <v>193</v>
      </c>
    </row>
    <row r="3690" spans="1:20" x14ac:dyDescent="0.3">
      <c r="A3690">
        <v>3689</v>
      </c>
      <c r="B3690" t="s">
        <v>20</v>
      </c>
      <c r="C3690" t="s">
        <v>31</v>
      </c>
      <c r="D3690" t="s">
        <v>22</v>
      </c>
      <c r="E3690" t="s">
        <v>23</v>
      </c>
      <c r="F3690" t="s">
        <v>5</v>
      </c>
      <c r="H3690" t="s">
        <v>24</v>
      </c>
      <c r="I3690">
        <v>1776673</v>
      </c>
      <c r="J3690">
        <v>1777647</v>
      </c>
      <c r="K3690" t="s">
        <v>25</v>
      </c>
      <c r="R3690" t="s">
        <v>4249</v>
      </c>
      <c r="S3690">
        <v>975</v>
      </c>
    </row>
    <row r="3691" spans="1:20" x14ac:dyDescent="0.3">
      <c r="A3691">
        <v>3690</v>
      </c>
      <c r="B3691" t="s">
        <v>28</v>
      </c>
      <c r="C3691" t="s">
        <v>33</v>
      </c>
      <c r="D3691" t="s">
        <v>22</v>
      </c>
      <c r="E3691" t="s">
        <v>23</v>
      </c>
      <c r="F3691" t="s">
        <v>5</v>
      </c>
      <c r="H3691" t="s">
        <v>24</v>
      </c>
      <c r="I3691">
        <v>1776673</v>
      </c>
      <c r="J3691">
        <v>1777647</v>
      </c>
      <c r="K3691" t="s">
        <v>25</v>
      </c>
      <c r="L3691" t="s">
        <v>4250</v>
      </c>
      <c r="O3691" t="s">
        <v>2204</v>
      </c>
      <c r="R3691" t="s">
        <v>4249</v>
      </c>
      <c r="S3691">
        <v>975</v>
      </c>
      <c r="T3691">
        <v>324</v>
      </c>
    </row>
    <row r="3692" spans="1:20" x14ac:dyDescent="0.3">
      <c r="A3692">
        <v>3691</v>
      </c>
      <c r="B3692" t="s">
        <v>20</v>
      </c>
      <c r="C3692" t="s">
        <v>31</v>
      </c>
      <c r="D3692" t="s">
        <v>22</v>
      </c>
      <c r="E3692" t="s">
        <v>23</v>
      </c>
      <c r="F3692" t="s">
        <v>5</v>
      </c>
      <c r="H3692" t="s">
        <v>24</v>
      </c>
      <c r="I3692">
        <v>1777886</v>
      </c>
      <c r="J3692">
        <v>1778497</v>
      </c>
      <c r="K3692" t="s">
        <v>25</v>
      </c>
      <c r="R3692" t="s">
        <v>4251</v>
      </c>
      <c r="S3692">
        <v>612</v>
      </c>
    </row>
    <row r="3693" spans="1:20" x14ac:dyDescent="0.3">
      <c r="A3693">
        <v>3692</v>
      </c>
      <c r="B3693" t="s">
        <v>28</v>
      </c>
      <c r="C3693" t="s">
        <v>33</v>
      </c>
      <c r="D3693" t="s">
        <v>22</v>
      </c>
      <c r="E3693" t="s">
        <v>23</v>
      </c>
      <c r="F3693" t="s">
        <v>5</v>
      </c>
      <c r="H3693" t="s">
        <v>24</v>
      </c>
      <c r="I3693">
        <v>1777886</v>
      </c>
      <c r="J3693">
        <v>1778497</v>
      </c>
      <c r="K3693" t="s">
        <v>25</v>
      </c>
      <c r="L3693" t="s">
        <v>4252</v>
      </c>
      <c r="O3693" t="s">
        <v>38</v>
      </c>
      <c r="R3693" t="s">
        <v>4251</v>
      </c>
      <c r="S3693">
        <v>612</v>
      </c>
      <c r="T3693">
        <v>203</v>
      </c>
    </row>
    <row r="3694" spans="1:20" x14ac:dyDescent="0.3">
      <c r="A3694">
        <v>3693</v>
      </c>
      <c r="B3694" t="s">
        <v>20</v>
      </c>
      <c r="C3694" t="s">
        <v>31</v>
      </c>
      <c r="D3694" t="s">
        <v>22</v>
      </c>
      <c r="E3694" t="s">
        <v>23</v>
      </c>
      <c r="F3694" t="s">
        <v>5</v>
      </c>
      <c r="H3694" t="s">
        <v>24</v>
      </c>
      <c r="I3694">
        <v>1779121</v>
      </c>
      <c r="J3694">
        <v>1779447</v>
      </c>
      <c r="K3694" t="s">
        <v>25</v>
      </c>
      <c r="R3694" t="s">
        <v>4253</v>
      </c>
      <c r="S3694">
        <v>327</v>
      </c>
    </row>
    <row r="3695" spans="1:20" x14ac:dyDescent="0.3">
      <c r="A3695">
        <v>3694</v>
      </c>
      <c r="B3695" t="s">
        <v>28</v>
      </c>
      <c r="C3695" t="s">
        <v>33</v>
      </c>
      <c r="D3695" t="s">
        <v>22</v>
      </c>
      <c r="E3695" t="s">
        <v>23</v>
      </c>
      <c r="F3695" t="s">
        <v>5</v>
      </c>
      <c r="H3695" t="s">
        <v>24</v>
      </c>
      <c r="I3695">
        <v>1779121</v>
      </c>
      <c r="J3695">
        <v>1779447</v>
      </c>
      <c r="K3695" t="s">
        <v>25</v>
      </c>
      <c r="L3695" t="s">
        <v>4254</v>
      </c>
      <c r="O3695" t="s">
        <v>38</v>
      </c>
      <c r="R3695" t="s">
        <v>4253</v>
      </c>
      <c r="S3695">
        <v>327</v>
      </c>
      <c r="T3695">
        <v>108</v>
      </c>
    </row>
    <row r="3696" spans="1:20" x14ac:dyDescent="0.3">
      <c r="A3696">
        <v>3695</v>
      </c>
      <c r="B3696" t="s">
        <v>20</v>
      </c>
      <c r="C3696" t="s">
        <v>31</v>
      </c>
      <c r="D3696" t="s">
        <v>22</v>
      </c>
      <c r="E3696" t="s">
        <v>23</v>
      </c>
      <c r="F3696" t="s">
        <v>5</v>
      </c>
      <c r="H3696" t="s">
        <v>24</v>
      </c>
      <c r="I3696">
        <v>1779647</v>
      </c>
      <c r="J3696">
        <v>1780321</v>
      </c>
      <c r="K3696" t="s">
        <v>25</v>
      </c>
      <c r="R3696" t="s">
        <v>4255</v>
      </c>
      <c r="S3696">
        <v>675</v>
      </c>
    </row>
    <row r="3697" spans="1:21" x14ac:dyDescent="0.3">
      <c r="A3697">
        <v>3696</v>
      </c>
      <c r="B3697" t="s">
        <v>28</v>
      </c>
      <c r="C3697" t="s">
        <v>33</v>
      </c>
      <c r="D3697" t="s">
        <v>22</v>
      </c>
      <c r="E3697" t="s">
        <v>23</v>
      </c>
      <c r="F3697" t="s">
        <v>5</v>
      </c>
      <c r="H3697" t="s">
        <v>24</v>
      </c>
      <c r="I3697">
        <v>1779647</v>
      </c>
      <c r="J3697">
        <v>1780321</v>
      </c>
      <c r="K3697" t="s">
        <v>25</v>
      </c>
      <c r="L3697" t="s">
        <v>4256</v>
      </c>
      <c r="O3697" t="s">
        <v>112</v>
      </c>
      <c r="R3697" t="s">
        <v>4255</v>
      </c>
      <c r="S3697">
        <v>675</v>
      </c>
      <c r="T3697">
        <v>224</v>
      </c>
    </row>
    <row r="3698" spans="1:21" x14ac:dyDescent="0.3">
      <c r="A3698">
        <v>3697</v>
      </c>
      <c r="B3698" t="s">
        <v>20</v>
      </c>
      <c r="C3698" t="s">
        <v>21</v>
      </c>
      <c r="D3698" t="s">
        <v>22</v>
      </c>
      <c r="E3698" t="s">
        <v>23</v>
      </c>
      <c r="F3698" t="s">
        <v>5</v>
      </c>
      <c r="H3698" t="s">
        <v>24</v>
      </c>
      <c r="I3698">
        <v>1780799</v>
      </c>
      <c r="J3698">
        <v>1781242</v>
      </c>
      <c r="K3698" t="s">
        <v>42</v>
      </c>
      <c r="R3698" t="s">
        <v>4257</v>
      </c>
      <c r="S3698">
        <v>444</v>
      </c>
      <c r="U3698" t="s">
        <v>27</v>
      </c>
    </row>
    <row r="3699" spans="1:21" x14ac:dyDescent="0.3">
      <c r="A3699">
        <v>3698</v>
      </c>
      <c r="B3699" t="s">
        <v>28</v>
      </c>
      <c r="C3699" t="s">
        <v>29</v>
      </c>
      <c r="D3699" t="s">
        <v>22</v>
      </c>
      <c r="E3699" t="s">
        <v>23</v>
      </c>
      <c r="F3699" t="s">
        <v>5</v>
      </c>
      <c r="H3699" t="s">
        <v>24</v>
      </c>
      <c r="I3699">
        <v>1780799</v>
      </c>
      <c r="J3699">
        <v>1781242</v>
      </c>
      <c r="K3699" t="s">
        <v>42</v>
      </c>
      <c r="O3699" t="s">
        <v>38</v>
      </c>
      <c r="R3699" t="s">
        <v>4257</v>
      </c>
      <c r="S3699">
        <v>444</v>
      </c>
      <c r="U3699" t="s">
        <v>27</v>
      </c>
    </row>
    <row r="3700" spans="1:21" x14ac:dyDescent="0.3">
      <c r="A3700">
        <v>3699</v>
      </c>
      <c r="B3700" t="s">
        <v>20</v>
      </c>
      <c r="C3700" t="s">
        <v>31</v>
      </c>
      <c r="D3700" t="s">
        <v>22</v>
      </c>
      <c r="E3700" t="s">
        <v>23</v>
      </c>
      <c r="F3700" t="s">
        <v>5</v>
      </c>
      <c r="H3700" t="s">
        <v>24</v>
      </c>
      <c r="I3700">
        <v>1781374</v>
      </c>
      <c r="J3700">
        <v>1781721</v>
      </c>
      <c r="K3700" t="s">
        <v>42</v>
      </c>
      <c r="R3700" t="s">
        <v>4258</v>
      </c>
      <c r="S3700">
        <v>348</v>
      </c>
    </row>
    <row r="3701" spans="1:21" x14ac:dyDescent="0.3">
      <c r="A3701">
        <v>3700</v>
      </c>
      <c r="B3701" t="s">
        <v>28</v>
      </c>
      <c r="C3701" t="s">
        <v>33</v>
      </c>
      <c r="D3701" t="s">
        <v>22</v>
      </c>
      <c r="E3701" t="s">
        <v>23</v>
      </c>
      <c r="F3701" t="s">
        <v>5</v>
      </c>
      <c r="H3701" t="s">
        <v>24</v>
      </c>
      <c r="I3701">
        <v>1781374</v>
      </c>
      <c r="J3701">
        <v>1781721</v>
      </c>
      <c r="K3701" t="s">
        <v>42</v>
      </c>
      <c r="L3701" t="s">
        <v>4259</v>
      </c>
      <c r="O3701" t="s">
        <v>38</v>
      </c>
      <c r="R3701" t="s">
        <v>4258</v>
      </c>
      <c r="S3701">
        <v>348</v>
      </c>
      <c r="T3701">
        <v>115</v>
      </c>
    </row>
    <row r="3702" spans="1:21" x14ac:dyDescent="0.3">
      <c r="A3702">
        <v>3701</v>
      </c>
      <c r="B3702" t="s">
        <v>20</v>
      </c>
      <c r="C3702" t="s">
        <v>31</v>
      </c>
      <c r="D3702" t="s">
        <v>22</v>
      </c>
      <c r="E3702" t="s">
        <v>23</v>
      </c>
      <c r="F3702" t="s">
        <v>5</v>
      </c>
      <c r="H3702" t="s">
        <v>24</v>
      </c>
      <c r="I3702">
        <v>1781720</v>
      </c>
      <c r="J3702">
        <v>1782760</v>
      </c>
      <c r="K3702" t="s">
        <v>25</v>
      </c>
      <c r="R3702" t="s">
        <v>4260</v>
      </c>
      <c r="S3702">
        <v>1041</v>
      </c>
    </row>
    <row r="3703" spans="1:21" x14ac:dyDescent="0.3">
      <c r="A3703">
        <v>3702</v>
      </c>
      <c r="B3703" t="s">
        <v>28</v>
      </c>
      <c r="C3703" t="s">
        <v>33</v>
      </c>
      <c r="D3703" t="s">
        <v>22</v>
      </c>
      <c r="E3703" t="s">
        <v>23</v>
      </c>
      <c r="F3703" t="s">
        <v>5</v>
      </c>
      <c r="H3703" t="s">
        <v>24</v>
      </c>
      <c r="I3703">
        <v>1781720</v>
      </c>
      <c r="J3703">
        <v>1782760</v>
      </c>
      <c r="K3703" t="s">
        <v>25</v>
      </c>
      <c r="L3703" t="s">
        <v>4261</v>
      </c>
      <c r="O3703" t="s">
        <v>41</v>
      </c>
      <c r="R3703" t="s">
        <v>4260</v>
      </c>
      <c r="S3703">
        <v>1041</v>
      </c>
      <c r="T3703">
        <v>346</v>
      </c>
    </row>
    <row r="3704" spans="1:21" x14ac:dyDescent="0.3">
      <c r="A3704">
        <v>3703</v>
      </c>
      <c r="B3704" t="s">
        <v>20</v>
      </c>
      <c r="C3704" t="s">
        <v>31</v>
      </c>
      <c r="D3704" t="s">
        <v>22</v>
      </c>
      <c r="E3704" t="s">
        <v>23</v>
      </c>
      <c r="F3704" t="s">
        <v>5</v>
      </c>
      <c r="H3704" t="s">
        <v>24</v>
      </c>
      <c r="I3704">
        <v>1783365</v>
      </c>
      <c r="J3704">
        <v>1784387</v>
      </c>
      <c r="K3704" t="s">
        <v>42</v>
      </c>
      <c r="R3704" t="s">
        <v>4262</v>
      </c>
      <c r="S3704">
        <v>1023</v>
      </c>
    </row>
    <row r="3705" spans="1:21" x14ac:dyDescent="0.3">
      <c r="A3705">
        <v>3704</v>
      </c>
      <c r="B3705" t="s">
        <v>28</v>
      </c>
      <c r="C3705" t="s">
        <v>33</v>
      </c>
      <c r="D3705" t="s">
        <v>22</v>
      </c>
      <c r="E3705" t="s">
        <v>23</v>
      </c>
      <c r="F3705" t="s">
        <v>5</v>
      </c>
      <c r="H3705" t="s">
        <v>24</v>
      </c>
      <c r="I3705">
        <v>1783365</v>
      </c>
      <c r="J3705">
        <v>1784387</v>
      </c>
      <c r="K3705" t="s">
        <v>42</v>
      </c>
      <c r="L3705" t="s">
        <v>4263</v>
      </c>
      <c r="O3705" t="s">
        <v>41</v>
      </c>
      <c r="R3705" t="s">
        <v>4262</v>
      </c>
      <c r="S3705">
        <v>1023</v>
      </c>
      <c r="T3705">
        <v>340</v>
      </c>
    </row>
    <row r="3706" spans="1:21" x14ac:dyDescent="0.3">
      <c r="A3706">
        <v>3705</v>
      </c>
      <c r="B3706" t="s">
        <v>20</v>
      </c>
      <c r="C3706" t="s">
        <v>31</v>
      </c>
      <c r="D3706" t="s">
        <v>22</v>
      </c>
      <c r="E3706" t="s">
        <v>23</v>
      </c>
      <c r="F3706" t="s">
        <v>5</v>
      </c>
      <c r="H3706" t="s">
        <v>24</v>
      </c>
      <c r="I3706">
        <v>1784499</v>
      </c>
      <c r="J3706">
        <v>1784876</v>
      </c>
      <c r="K3706" t="s">
        <v>25</v>
      </c>
      <c r="R3706" t="s">
        <v>4264</v>
      </c>
      <c r="S3706">
        <v>378</v>
      </c>
    </row>
    <row r="3707" spans="1:21" x14ac:dyDescent="0.3">
      <c r="A3707">
        <v>3706</v>
      </c>
      <c r="B3707" t="s">
        <v>28</v>
      </c>
      <c r="C3707" t="s">
        <v>33</v>
      </c>
      <c r="D3707" t="s">
        <v>22</v>
      </c>
      <c r="E3707" t="s">
        <v>23</v>
      </c>
      <c r="F3707" t="s">
        <v>5</v>
      </c>
      <c r="H3707" t="s">
        <v>24</v>
      </c>
      <c r="I3707">
        <v>1784499</v>
      </c>
      <c r="J3707">
        <v>1784876</v>
      </c>
      <c r="K3707" t="s">
        <v>25</v>
      </c>
      <c r="L3707" t="s">
        <v>4265</v>
      </c>
      <c r="O3707" t="s">
        <v>38</v>
      </c>
      <c r="R3707" t="s">
        <v>4264</v>
      </c>
      <c r="S3707">
        <v>378</v>
      </c>
      <c r="T3707">
        <v>125</v>
      </c>
    </row>
    <row r="3708" spans="1:21" x14ac:dyDescent="0.3">
      <c r="A3708">
        <v>3707</v>
      </c>
      <c r="B3708" t="s">
        <v>20</v>
      </c>
      <c r="C3708" t="s">
        <v>31</v>
      </c>
      <c r="D3708" t="s">
        <v>22</v>
      </c>
      <c r="E3708" t="s">
        <v>23</v>
      </c>
      <c r="F3708" t="s">
        <v>5</v>
      </c>
      <c r="H3708" t="s">
        <v>24</v>
      </c>
      <c r="I3708">
        <v>1785366</v>
      </c>
      <c r="J3708">
        <v>1786427</v>
      </c>
      <c r="K3708" t="s">
        <v>42</v>
      </c>
      <c r="R3708" t="s">
        <v>4266</v>
      </c>
      <c r="S3708">
        <v>1062</v>
      </c>
    </row>
    <row r="3709" spans="1:21" x14ac:dyDescent="0.3">
      <c r="A3709">
        <v>3708</v>
      </c>
      <c r="B3709" t="s">
        <v>28</v>
      </c>
      <c r="C3709" t="s">
        <v>33</v>
      </c>
      <c r="D3709" t="s">
        <v>22</v>
      </c>
      <c r="E3709" t="s">
        <v>23</v>
      </c>
      <c r="F3709" t="s">
        <v>5</v>
      </c>
      <c r="H3709" t="s">
        <v>24</v>
      </c>
      <c r="I3709">
        <v>1785366</v>
      </c>
      <c r="J3709">
        <v>1786427</v>
      </c>
      <c r="K3709" t="s">
        <v>42</v>
      </c>
      <c r="L3709" t="s">
        <v>4267</v>
      </c>
      <c r="O3709" t="s">
        <v>4268</v>
      </c>
      <c r="R3709" t="s">
        <v>4266</v>
      </c>
      <c r="S3709">
        <v>1062</v>
      </c>
      <c r="T3709">
        <v>353</v>
      </c>
    </row>
    <row r="3710" spans="1:21" x14ac:dyDescent="0.3">
      <c r="A3710">
        <v>3709</v>
      </c>
      <c r="B3710" t="s">
        <v>20</v>
      </c>
      <c r="C3710" t="s">
        <v>31</v>
      </c>
      <c r="D3710" t="s">
        <v>22</v>
      </c>
      <c r="E3710" t="s">
        <v>23</v>
      </c>
      <c r="F3710" t="s">
        <v>5</v>
      </c>
      <c r="H3710" t="s">
        <v>24</v>
      </c>
      <c r="I3710">
        <v>1786574</v>
      </c>
      <c r="J3710">
        <v>1786999</v>
      </c>
      <c r="K3710" t="s">
        <v>25</v>
      </c>
      <c r="R3710" t="s">
        <v>4269</v>
      </c>
      <c r="S3710">
        <v>426</v>
      </c>
    </row>
    <row r="3711" spans="1:21" x14ac:dyDescent="0.3">
      <c r="A3711">
        <v>3710</v>
      </c>
      <c r="B3711" t="s">
        <v>28</v>
      </c>
      <c r="C3711" t="s">
        <v>33</v>
      </c>
      <c r="D3711" t="s">
        <v>22</v>
      </c>
      <c r="E3711" t="s">
        <v>23</v>
      </c>
      <c r="F3711" t="s">
        <v>5</v>
      </c>
      <c r="H3711" t="s">
        <v>24</v>
      </c>
      <c r="I3711">
        <v>1786574</v>
      </c>
      <c r="J3711">
        <v>1786999</v>
      </c>
      <c r="K3711" t="s">
        <v>25</v>
      </c>
      <c r="L3711" t="s">
        <v>4270</v>
      </c>
      <c r="O3711" t="s">
        <v>38</v>
      </c>
      <c r="R3711" t="s">
        <v>4269</v>
      </c>
      <c r="S3711">
        <v>426</v>
      </c>
      <c r="T3711">
        <v>141</v>
      </c>
    </row>
    <row r="3712" spans="1:21" x14ac:dyDescent="0.3">
      <c r="A3712">
        <v>3711</v>
      </c>
      <c r="B3712" t="s">
        <v>20</v>
      </c>
      <c r="C3712" t="s">
        <v>31</v>
      </c>
      <c r="D3712" t="s">
        <v>22</v>
      </c>
      <c r="E3712" t="s">
        <v>23</v>
      </c>
      <c r="F3712" t="s">
        <v>5</v>
      </c>
      <c r="H3712" t="s">
        <v>24</v>
      </c>
      <c r="I3712">
        <v>1787022</v>
      </c>
      <c r="J3712">
        <v>1788524</v>
      </c>
      <c r="K3712" t="s">
        <v>42</v>
      </c>
      <c r="R3712" t="s">
        <v>4271</v>
      </c>
      <c r="S3712">
        <v>1503</v>
      </c>
    </row>
    <row r="3713" spans="1:20" x14ac:dyDescent="0.3">
      <c r="A3713">
        <v>3712</v>
      </c>
      <c r="B3713" t="s">
        <v>28</v>
      </c>
      <c r="C3713" t="s">
        <v>33</v>
      </c>
      <c r="D3713" t="s">
        <v>22</v>
      </c>
      <c r="E3713" t="s">
        <v>23</v>
      </c>
      <c r="F3713" t="s">
        <v>5</v>
      </c>
      <c r="H3713" t="s">
        <v>24</v>
      </c>
      <c r="I3713">
        <v>1787022</v>
      </c>
      <c r="J3713">
        <v>1788524</v>
      </c>
      <c r="K3713" t="s">
        <v>42</v>
      </c>
      <c r="L3713" t="s">
        <v>4272</v>
      </c>
      <c r="O3713" t="s">
        <v>4273</v>
      </c>
      <c r="R3713" t="s">
        <v>4271</v>
      </c>
      <c r="S3713">
        <v>1503</v>
      </c>
      <c r="T3713">
        <v>500</v>
      </c>
    </row>
    <row r="3714" spans="1:20" x14ac:dyDescent="0.3">
      <c r="A3714">
        <v>3713</v>
      </c>
      <c r="B3714" t="s">
        <v>20</v>
      </c>
      <c r="C3714" t="s">
        <v>31</v>
      </c>
      <c r="D3714" t="s">
        <v>22</v>
      </c>
      <c r="E3714" t="s">
        <v>23</v>
      </c>
      <c r="F3714" t="s">
        <v>5</v>
      </c>
      <c r="H3714" t="s">
        <v>24</v>
      </c>
      <c r="I3714">
        <v>1788648</v>
      </c>
      <c r="J3714">
        <v>1789307</v>
      </c>
      <c r="K3714" t="s">
        <v>42</v>
      </c>
      <c r="R3714" t="s">
        <v>4274</v>
      </c>
      <c r="S3714">
        <v>660</v>
      </c>
    </row>
    <row r="3715" spans="1:20" x14ac:dyDescent="0.3">
      <c r="A3715">
        <v>3714</v>
      </c>
      <c r="B3715" t="s">
        <v>28</v>
      </c>
      <c r="C3715" t="s">
        <v>33</v>
      </c>
      <c r="D3715" t="s">
        <v>22</v>
      </c>
      <c r="E3715" t="s">
        <v>23</v>
      </c>
      <c r="F3715" t="s">
        <v>5</v>
      </c>
      <c r="H3715" t="s">
        <v>24</v>
      </c>
      <c r="I3715">
        <v>1788648</v>
      </c>
      <c r="J3715">
        <v>1789307</v>
      </c>
      <c r="K3715" t="s">
        <v>42</v>
      </c>
      <c r="L3715" t="s">
        <v>4275</v>
      </c>
      <c r="O3715" t="s">
        <v>59</v>
      </c>
      <c r="R3715" t="s">
        <v>4274</v>
      </c>
      <c r="S3715">
        <v>660</v>
      </c>
      <c r="T3715">
        <v>219</v>
      </c>
    </row>
    <row r="3716" spans="1:20" x14ac:dyDescent="0.3">
      <c r="A3716">
        <v>3715</v>
      </c>
      <c r="B3716" t="s">
        <v>20</v>
      </c>
      <c r="C3716" t="s">
        <v>31</v>
      </c>
      <c r="D3716" t="s">
        <v>22</v>
      </c>
      <c r="E3716" t="s">
        <v>23</v>
      </c>
      <c r="F3716" t="s">
        <v>5</v>
      </c>
      <c r="H3716" t="s">
        <v>24</v>
      </c>
      <c r="I3716">
        <v>1789392</v>
      </c>
      <c r="J3716">
        <v>1790624</v>
      </c>
      <c r="K3716" t="s">
        <v>25</v>
      </c>
      <c r="R3716" t="s">
        <v>4276</v>
      </c>
      <c r="S3716">
        <v>1233</v>
      </c>
    </row>
    <row r="3717" spans="1:20" x14ac:dyDescent="0.3">
      <c r="A3717">
        <v>3716</v>
      </c>
      <c r="B3717" t="s">
        <v>28</v>
      </c>
      <c r="C3717" t="s">
        <v>33</v>
      </c>
      <c r="D3717" t="s">
        <v>22</v>
      </c>
      <c r="E3717" t="s">
        <v>23</v>
      </c>
      <c r="F3717" t="s">
        <v>5</v>
      </c>
      <c r="H3717" t="s">
        <v>24</v>
      </c>
      <c r="I3717">
        <v>1789392</v>
      </c>
      <c r="J3717">
        <v>1790624</v>
      </c>
      <c r="K3717" t="s">
        <v>25</v>
      </c>
      <c r="L3717" t="s">
        <v>4277</v>
      </c>
      <c r="O3717" t="s">
        <v>4278</v>
      </c>
      <c r="R3717" t="s">
        <v>4276</v>
      </c>
      <c r="S3717">
        <v>1233</v>
      </c>
      <c r="T3717">
        <v>410</v>
      </c>
    </row>
    <row r="3718" spans="1:20" x14ac:dyDescent="0.3">
      <c r="A3718">
        <v>3717</v>
      </c>
      <c r="B3718" t="s">
        <v>20</v>
      </c>
      <c r="C3718" t="s">
        <v>31</v>
      </c>
      <c r="D3718" t="s">
        <v>22</v>
      </c>
      <c r="E3718" t="s">
        <v>23</v>
      </c>
      <c r="F3718" t="s">
        <v>5</v>
      </c>
      <c r="H3718" t="s">
        <v>24</v>
      </c>
      <c r="I3718">
        <v>1790920</v>
      </c>
      <c r="J3718">
        <v>1791309</v>
      </c>
      <c r="K3718" t="s">
        <v>25</v>
      </c>
      <c r="R3718" t="s">
        <v>4279</v>
      </c>
      <c r="S3718">
        <v>390</v>
      </c>
    </row>
    <row r="3719" spans="1:20" x14ac:dyDescent="0.3">
      <c r="A3719">
        <v>3718</v>
      </c>
      <c r="B3719" t="s">
        <v>28</v>
      </c>
      <c r="C3719" t="s">
        <v>33</v>
      </c>
      <c r="D3719" t="s">
        <v>22</v>
      </c>
      <c r="E3719" t="s">
        <v>23</v>
      </c>
      <c r="F3719" t="s">
        <v>5</v>
      </c>
      <c r="H3719" t="s">
        <v>24</v>
      </c>
      <c r="I3719">
        <v>1790920</v>
      </c>
      <c r="J3719">
        <v>1791309</v>
      </c>
      <c r="K3719" t="s">
        <v>25</v>
      </c>
      <c r="L3719" t="s">
        <v>4280</v>
      </c>
      <c r="O3719" t="s">
        <v>38</v>
      </c>
      <c r="R3719" t="s">
        <v>4279</v>
      </c>
      <c r="S3719">
        <v>390</v>
      </c>
      <c r="T3719">
        <v>129</v>
      </c>
    </row>
    <row r="3720" spans="1:20" x14ac:dyDescent="0.3">
      <c r="A3720">
        <v>3719</v>
      </c>
      <c r="B3720" t="s">
        <v>20</v>
      </c>
      <c r="C3720" t="s">
        <v>31</v>
      </c>
      <c r="D3720" t="s">
        <v>22</v>
      </c>
      <c r="E3720" t="s">
        <v>23</v>
      </c>
      <c r="F3720" t="s">
        <v>5</v>
      </c>
      <c r="H3720" t="s">
        <v>24</v>
      </c>
      <c r="I3720">
        <v>1791463</v>
      </c>
      <c r="J3720">
        <v>1792107</v>
      </c>
      <c r="K3720" t="s">
        <v>42</v>
      </c>
      <c r="R3720" t="s">
        <v>4281</v>
      </c>
      <c r="S3720">
        <v>645</v>
      </c>
    </row>
    <row r="3721" spans="1:20" x14ac:dyDescent="0.3">
      <c r="A3721">
        <v>3720</v>
      </c>
      <c r="B3721" t="s">
        <v>28</v>
      </c>
      <c r="C3721" t="s">
        <v>33</v>
      </c>
      <c r="D3721" t="s">
        <v>22</v>
      </c>
      <c r="E3721" t="s">
        <v>23</v>
      </c>
      <c r="F3721" t="s">
        <v>5</v>
      </c>
      <c r="H3721" t="s">
        <v>24</v>
      </c>
      <c r="I3721">
        <v>1791463</v>
      </c>
      <c r="J3721">
        <v>1792107</v>
      </c>
      <c r="K3721" t="s">
        <v>42</v>
      </c>
      <c r="L3721" t="s">
        <v>4282</v>
      </c>
      <c r="O3721" t="s">
        <v>38</v>
      </c>
      <c r="R3721" t="s">
        <v>4281</v>
      </c>
      <c r="S3721">
        <v>645</v>
      </c>
      <c r="T3721">
        <v>214</v>
      </c>
    </row>
    <row r="3722" spans="1:20" x14ac:dyDescent="0.3">
      <c r="A3722">
        <v>3721</v>
      </c>
      <c r="B3722" t="s">
        <v>20</v>
      </c>
      <c r="C3722" t="s">
        <v>31</v>
      </c>
      <c r="D3722" t="s">
        <v>22</v>
      </c>
      <c r="E3722" t="s">
        <v>23</v>
      </c>
      <c r="F3722" t="s">
        <v>5</v>
      </c>
      <c r="H3722" t="s">
        <v>24</v>
      </c>
      <c r="I3722">
        <v>1792175</v>
      </c>
      <c r="J3722">
        <v>1792675</v>
      </c>
      <c r="K3722" t="s">
        <v>25</v>
      </c>
      <c r="R3722" t="s">
        <v>4283</v>
      </c>
      <c r="S3722">
        <v>501</v>
      </c>
    </row>
    <row r="3723" spans="1:20" x14ac:dyDescent="0.3">
      <c r="A3723">
        <v>3722</v>
      </c>
      <c r="B3723" t="s">
        <v>28</v>
      </c>
      <c r="C3723" t="s">
        <v>33</v>
      </c>
      <c r="D3723" t="s">
        <v>22</v>
      </c>
      <c r="E3723" t="s">
        <v>23</v>
      </c>
      <c r="F3723" t="s">
        <v>5</v>
      </c>
      <c r="H3723" t="s">
        <v>24</v>
      </c>
      <c r="I3723">
        <v>1792175</v>
      </c>
      <c r="J3723">
        <v>1792675</v>
      </c>
      <c r="K3723" t="s">
        <v>25</v>
      </c>
      <c r="L3723" t="s">
        <v>4284</v>
      </c>
      <c r="O3723" t="s">
        <v>38</v>
      </c>
      <c r="R3723" t="s">
        <v>4283</v>
      </c>
      <c r="S3723">
        <v>501</v>
      </c>
      <c r="T3723">
        <v>166</v>
      </c>
    </row>
    <row r="3724" spans="1:20" x14ac:dyDescent="0.3">
      <c r="A3724">
        <v>3723</v>
      </c>
      <c r="B3724" t="s">
        <v>20</v>
      </c>
      <c r="C3724" t="s">
        <v>31</v>
      </c>
      <c r="D3724" t="s">
        <v>22</v>
      </c>
      <c r="E3724" t="s">
        <v>23</v>
      </c>
      <c r="F3724" t="s">
        <v>5</v>
      </c>
      <c r="H3724" t="s">
        <v>24</v>
      </c>
      <c r="I3724">
        <v>1792876</v>
      </c>
      <c r="J3724">
        <v>1793721</v>
      </c>
      <c r="K3724" t="s">
        <v>25</v>
      </c>
      <c r="R3724" t="s">
        <v>4285</v>
      </c>
      <c r="S3724">
        <v>846</v>
      </c>
    </row>
    <row r="3725" spans="1:20" x14ac:dyDescent="0.3">
      <c r="A3725">
        <v>3724</v>
      </c>
      <c r="B3725" t="s">
        <v>28</v>
      </c>
      <c r="C3725" t="s">
        <v>33</v>
      </c>
      <c r="D3725" t="s">
        <v>22</v>
      </c>
      <c r="E3725" t="s">
        <v>23</v>
      </c>
      <c r="F3725" t="s">
        <v>5</v>
      </c>
      <c r="H3725" t="s">
        <v>24</v>
      </c>
      <c r="I3725">
        <v>1792876</v>
      </c>
      <c r="J3725">
        <v>1793721</v>
      </c>
      <c r="K3725" t="s">
        <v>25</v>
      </c>
      <c r="L3725" t="s">
        <v>4286</v>
      </c>
      <c r="O3725" t="s">
        <v>453</v>
      </c>
      <c r="R3725" t="s">
        <v>4285</v>
      </c>
      <c r="S3725">
        <v>846</v>
      </c>
      <c r="T3725">
        <v>281</v>
      </c>
    </row>
    <row r="3726" spans="1:20" x14ac:dyDescent="0.3">
      <c r="A3726">
        <v>3725</v>
      </c>
      <c r="B3726" t="s">
        <v>20</v>
      </c>
      <c r="C3726" t="s">
        <v>31</v>
      </c>
      <c r="D3726" t="s">
        <v>22</v>
      </c>
      <c r="E3726" t="s">
        <v>23</v>
      </c>
      <c r="F3726" t="s">
        <v>5</v>
      </c>
      <c r="H3726" t="s">
        <v>24</v>
      </c>
      <c r="I3726">
        <v>1794231</v>
      </c>
      <c r="J3726">
        <v>1795310</v>
      </c>
      <c r="K3726" t="s">
        <v>25</v>
      </c>
      <c r="R3726" t="s">
        <v>4287</v>
      </c>
      <c r="S3726">
        <v>1080</v>
      </c>
    </row>
    <row r="3727" spans="1:20" x14ac:dyDescent="0.3">
      <c r="A3727">
        <v>3726</v>
      </c>
      <c r="B3727" t="s">
        <v>28</v>
      </c>
      <c r="C3727" t="s">
        <v>33</v>
      </c>
      <c r="D3727" t="s">
        <v>22</v>
      </c>
      <c r="E3727" t="s">
        <v>23</v>
      </c>
      <c r="F3727" t="s">
        <v>5</v>
      </c>
      <c r="H3727" t="s">
        <v>24</v>
      </c>
      <c r="I3727">
        <v>1794231</v>
      </c>
      <c r="J3727">
        <v>1795310</v>
      </c>
      <c r="K3727" t="s">
        <v>25</v>
      </c>
      <c r="L3727" t="s">
        <v>4288</v>
      </c>
      <c r="O3727" t="s">
        <v>41</v>
      </c>
      <c r="R3727" t="s">
        <v>4287</v>
      </c>
      <c r="S3727">
        <v>1080</v>
      </c>
      <c r="T3727">
        <v>359</v>
      </c>
    </row>
    <row r="3728" spans="1:20" x14ac:dyDescent="0.3">
      <c r="A3728">
        <v>3727</v>
      </c>
      <c r="B3728" t="s">
        <v>20</v>
      </c>
      <c r="C3728" t="s">
        <v>31</v>
      </c>
      <c r="D3728" t="s">
        <v>22</v>
      </c>
      <c r="E3728" t="s">
        <v>23</v>
      </c>
      <c r="F3728" t="s">
        <v>5</v>
      </c>
      <c r="H3728" t="s">
        <v>24</v>
      </c>
      <c r="I3728">
        <v>1795530</v>
      </c>
      <c r="J3728">
        <v>1796915</v>
      </c>
      <c r="K3728" t="s">
        <v>25</v>
      </c>
      <c r="R3728" t="s">
        <v>4289</v>
      </c>
      <c r="S3728">
        <v>1386</v>
      </c>
    </row>
    <row r="3729" spans="1:21" x14ac:dyDescent="0.3">
      <c r="A3729">
        <v>3728</v>
      </c>
      <c r="B3729" t="s">
        <v>28</v>
      </c>
      <c r="C3729" t="s">
        <v>33</v>
      </c>
      <c r="D3729" t="s">
        <v>22</v>
      </c>
      <c r="E3729" t="s">
        <v>23</v>
      </c>
      <c r="F3729" t="s">
        <v>5</v>
      </c>
      <c r="H3729" t="s">
        <v>24</v>
      </c>
      <c r="I3729">
        <v>1795530</v>
      </c>
      <c r="J3729">
        <v>1796915</v>
      </c>
      <c r="K3729" t="s">
        <v>25</v>
      </c>
      <c r="L3729" t="s">
        <v>4290</v>
      </c>
      <c r="O3729" t="s">
        <v>41</v>
      </c>
      <c r="R3729" t="s">
        <v>4289</v>
      </c>
      <c r="S3729">
        <v>1386</v>
      </c>
      <c r="T3729">
        <v>461</v>
      </c>
    </row>
    <row r="3730" spans="1:21" x14ac:dyDescent="0.3">
      <c r="A3730">
        <v>3729</v>
      </c>
      <c r="B3730" t="s">
        <v>20</v>
      </c>
      <c r="C3730" t="s">
        <v>31</v>
      </c>
      <c r="D3730" t="s">
        <v>22</v>
      </c>
      <c r="E3730" t="s">
        <v>23</v>
      </c>
      <c r="F3730" t="s">
        <v>5</v>
      </c>
      <c r="H3730" t="s">
        <v>24</v>
      </c>
      <c r="I3730">
        <v>1797177</v>
      </c>
      <c r="J3730">
        <v>1798199</v>
      </c>
      <c r="K3730" t="s">
        <v>25</v>
      </c>
      <c r="R3730" t="s">
        <v>4291</v>
      </c>
      <c r="S3730">
        <v>1023</v>
      </c>
    </row>
    <row r="3731" spans="1:21" x14ac:dyDescent="0.3">
      <c r="A3731">
        <v>3730</v>
      </c>
      <c r="B3731" t="s">
        <v>28</v>
      </c>
      <c r="C3731" t="s">
        <v>33</v>
      </c>
      <c r="D3731" t="s">
        <v>22</v>
      </c>
      <c r="E3731" t="s">
        <v>23</v>
      </c>
      <c r="F3731" t="s">
        <v>5</v>
      </c>
      <c r="H3731" t="s">
        <v>24</v>
      </c>
      <c r="I3731">
        <v>1797177</v>
      </c>
      <c r="J3731">
        <v>1798199</v>
      </c>
      <c r="K3731" t="s">
        <v>25</v>
      </c>
      <c r="L3731" t="s">
        <v>4292</v>
      </c>
      <c r="O3731" t="s">
        <v>41</v>
      </c>
      <c r="R3731" t="s">
        <v>4291</v>
      </c>
      <c r="S3731">
        <v>1023</v>
      </c>
      <c r="T3731">
        <v>340</v>
      </c>
    </row>
    <row r="3732" spans="1:21" x14ac:dyDescent="0.3">
      <c r="A3732">
        <v>3731</v>
      </c>
      <c r="B3732" t="s">
        <v>20</v>
      </c>
      <c r="C3732" t="s">
        <v>31</v>
      </c>
      <c r="D3732" t="s">
        <v>22</v>
      </c>
      <c r="E3732" t="s">
        <v>23</v>
      </c>
      <c r="F3732" t="s">
        <v>5</v>
      </c>
      <c r="H3732" t="s">
        <v>24</v>
      </c>
      <c r="I3732">
        <v>1798743</v>
      </c>
      <c r="J3732">
        <v>1799783</v>
      </c>
      <c r="K3732" t="s">
        <v>42</v>
      </c>
      <c r="R3732" t="s">
        <v>4293</v>
      </c>
      <c r="S3732">
        <v>1041</v>
      </c>
    </row>
    <row r="3733" spans="1:21" x14ac:dyDescent="0.3">
      <c r="A3733">
        <v>3732</v>
      </c>
      <c r="B3733" t="s">
        <v>28</v>
      </c>
      <c r="C3733" t="s">
        <v>33</v>
      </c>
      <c r="D3733" t="s">
        <v>22</v>
      </c>
      <c r="E3733" t="s">
        <v>23</v>
      </c>
      <c r="F3733" t="s">
        <v>5</v>
      </c>
      <c r="H3733" t="s">
        <v>24</v>
      </c>
      <c r="I3733">
        <v>1798743</v>
      </c>
      <c r="J3733">
        <v>1799783</v>
      </c>
      <c r="K3733" t="s">
        <v>42</v>
      </c>
      <c r="L3733" t="s">
        <v>4294</v>
      </c>
      <c r="O3733" t="s">
        <v>41</v>
      </c>
      <c r="R3733" t="s">
        <v>4293</v>
      </c>
      <c r="S3733">
        <v>1041</v>
      </c>
      <c r="T3733">
        <v>346</v>
      </c>
    </row>
    <row r="3734" spans="1:21" x14ac:dyDescent="0.3">
      <c r="A3734">
        <v>3733</v>
      </c>
      <c r="B3734" t="s">
        <v>20</v>
      </c>
      <c r="C3734" t="s">
        <v>31</v>
      </c>
      <c r="D3734" t="s">
        <v>22</v>
      </c>
      <c r="E3734" t="s">
        <v>23</v>
      </c>
      <c r="F3734" t="s">
        <v>5</v>
      </c>
      <c r="H3734" t="s">
        <v>24</v>
      </c>
      <c r="I3734">
        <v>1799859</v>
      </c>
      <c r="J3734">
        <v>1800047</v>
      </c>
      <c r="K3734" t="s">
        <v>42</v>
      </c>
      <c r="R3734" t="s">
        <v>4295</v>
      </c>
      <c r="S3734">
        <v>189</v>
      </c>
    </row>
    <row r="3735" spans="1:21" x14ac:dyDescent="0.3">
      <c r="A3735">
        <v>3734</v>
      </c>
      <c r="B3735" t="s">
        <v>28</v>
      </c>
      <c r="C3735" t="s">
        <v>33</v>
      </c>
      <c r="D3735" t="s">
        <v>22</v>
      </c>
      <c r="E3735" t="s">
        <v>23</v>
      </c>
      <c r="F3735" t="s">
        <v>5</v>
      </c>
      <c r="H3735" t="s">
        <v>24</v>
      </c>
      <c r="I3735">
        <v>1799859</v>
      </c>
      <c r="J3735">
        <v>1800047</v>
      </c>
      <c r="K3735" t="s">
        <v>42</v>
      </c>
      <c r="L3735" t="s">
        <v>4296</v>
      </c>
      <c r="O3735" t="s">
        <v>38</v>
      </c>
      <c r="R3735" t="s">
        <v>4295</v>
      </c>
      <c r="S3735">
        <v>189</v>
      </c>
      <c r="T3735">
        <v>62</v>
      </c>
    </row>
    <row r="3736" spans="1:21" x14ac:dyDescent="0.3">
      <c r="A3736">
        <v>3735</v>
      </c>
      <c r="B3736" t="s">
        <v>20</v>
      </c>
      <c r="C3736" t="s">
        <v>21</v>
      </c>
      <c r="D3736" t="s">
        <v>22</v>
      </c>
      <c r="E3736" t="s">
        <v>23</v>
      </c>
      <c r="F3736" t="s">
        <v>5</v>
      </c>
      <c r="H3736" t="s">
        <v>24</v>
      </c>
      <c r="I3736">
        <v>1800234</v>
      </c>
      <c r="J3736">
        <v>1801376</v>
      </c>
      <c r="K3736" t="s">
        <v>42</v>
      </c>
      <c r="R3736" t="s">
        <v>4297</v>
      </c>
      <c r="S3736">
        <v>1143</v>
      </c>
      <c r="U3736" t="s">
        <v>27</v>
      </c>
    </row>
    <row r="3737" spans="1:21" x14ac:dyDescent="0.3">
      <c r="A3737">
        <v>3736</v>
      </c>
      <c r="B3737" t="s">
        <v>28</v>
      </c>
      <c r="C3737" t="s">
        <v>29</v>
      </c>
      <c r="D3737" t="s">
        <v>22</v>
      </c>
      <c r="E3737" t="s">
        <v>23</v>
      </c>
      <c r="F3737" t="s">
        <v>5</v>
      </c>
      <c r="H3737" t="s">
        <v>24</v>
      </c>
      <c r="I3737">
        <v>1800234</v>
      </c>
      <c r="J3737">
        <v>1801376</v>
      </c>
      <c r="K3737" t="s">
        <v>42</v>
      </c>
      <c r="O3737" t="s">
        <v>443</v>
      </c>
      <c r="R3737" t="s">
        <v>4297</v>
      </c>
      <c r="S3737">
        <v>1143</v>
      </c>
      <c r="U3737" t="s">
        <v>27</v>
      </c>
    </row>
    <row r="3738" spans="1:21" x14ac:dyDescent="0.3">
      <c r="A3738">
        <v>3737</v>
      </c>
      <c r="B3738" t="s">
        <v>20</v>
      </c>
      <c r="C3738" t="s">
        <v>31</v>
      </c>
      <c r="D3738" t="s">
        <v>22</v>
      </c>
      <c r="E3738" t="s">
        <v>23</v>
      </c>
      <c r="F3738" t="s">
        <v>5</v>
      </c>
      <c r="H3738" t="s">
        <v>24</v>
      </c>
      <c r="I3738">
        <v>1801416</v>
      </c>
      <c r="J3738">
        <v>1802243</v>
      </c>
      <c r="K3738" t="s">
        <v>42</v>
      </c>
      <c r="R3738" t="s">
        <v>4298</v>
      </c>
      <c r="S3738">
        <v>828</v>
      </c>
    </row>
    <row r="3739" spans="1:21" x14ac:dyDescent="0.3">
      <c r="A3739">
        <v>3738</v>
      </c>
      <c r="B3739" t="s">
        <v>28</v>
      </c>
      <c r="C3739" t="s">
        <v>33</v>
      </c>
      <c r="D3739" t="s">
        <v>22</v>
      </c>
      <c r="E3739" t="s">
        <v>23</v>
      </c>
      <c r="F3739" t="s">
        <v>5</v>
      </c>
      <c r="H3739" t="s">
        <v>24</v>
      </c>
      <c r="I3739">
        <v>1801416</v>
      </c>
      <c r="J3739">
        <v>1802243</v>
      </c>
      <c r="K3739" t="s">
        <v>42</v>
      </c>
      <c r="L3739" t="s">
        <v>4299</v>
      </c>
      <c r="O3739" t="s">
        <v>41</v>
      </c>
      <c r="R3739" t="s">
        <v>4298</v>
      </c>
      <c r="S3739">
        <v>828</v>
      </c>
      <c r="T3739">
        <v>275</v>
      </c>
    </row>
    <row r="3740" spans="1:21" x14ac:dyDescent="0.3">
      <c r="A3740">
        <v>3739</v>
      </c>
      <c r="B3740" t="s">
        <v>20</v>
      </c>
      <c r="C3740" t="s">
        <v>31</v>
      </c>
      <c r="D3740" t="s">
        <v>22</v>
      </c>
      <c r="E3740" t="s">
        <v>23</v>
      </c>
      <c r="F3740" t="s">
        <v>5</v>
      </c>
      <c r="H3740" t="s">
        <v>24</v>
      </c>
      <c r="I3740">
        <v>1802240</v>
      </c>
      <c r="J3740">
        <v>1802503</v>
      </c>
      <c r="K3740" t="s">
        <v>42</v>
      </c>
      <c r="R3740" t="s">
        <v>4300</v>
      </c>
      <c r="S3740">
        <v>264</v>
      </c>
    </row>
    <row r="3741" spans="1:21" x14ac:dyDescent="0.3">
      <c r="A3741">
        <v>3740</v>
      </c>
      <c r="B3741" t="s">
        <v>28</v>
      </c>
      <c r="C3741" t="s">
        <v>33</v>
      </c>
      <c r="D3741" t="s">
        <v>22</v>
      </c>
      <c r="E3741" t="s">
        <v>23</v>
      </c>
      <c r="F3741" t="s">
        <v>5</v>
      </c>
      <c r="H3741" t="s">
        <v>24</v>
      </c>
      <c r="I3741">
        <v>1802240</v>
      </c>
      <c r="J3741">
        <v>1802503</v>
      </c>
      <c r="K3741" t="s">
        <v>42</v>
      </c>
      <c r="L3741" t="s">
        <v>4301</v>
      </c>
      <c r="O3741" t="s">
        <v>41</v>
      </c>
      <c r="R3741" t="s">
        <v>4300</v>
      </c>
      <c r="S3741">
        <v>264</v>
      </c>
      <c r="T3741">
        <v>87</v>
      </c>
    </row>
    <row r="3742" spans="1:21" x14ac:dyDescent="0.3">
      <c r="A3742">
        <v>3741</v>
      </c>
      <c r="B3742" t="s">
        <v>20</v>
      </c>
      <c r="C3742" t="s">
        <v>31</v>
      </c>
      <c r="D3742" t="s">
        <v>22</v>
      </c>
      <c r="E3742" t="s">
        <v>23</v>
      </c>
      <c r="F3742" t="s">
        <v>5</v>
      </c>
      <c r="H3742" t="s">
        <v>24</v>
      </c>
      <c r="I3742">
        <v>1802569</v>
      </c>
      <c r="J3742">
        <v>1802787</v>
      </c>
      <c r="K3742" t="s">
        <v>42</v>
      </c>
      <c r="R3742" t="s">
        <v>4302</v>
      </c>
      <c r="S3742">
        <v>219</v>
      </c>
    </row>
    <row r="3743" spans="1:21" x14ac:dyDescent="0.3">
      <c r="A3743">
        <v>3742</v>
      </c>
      <c r="B3743" t="s">
        <v>28</v>
      </c>
      <c r="C3743" t="s">
        <v>33</v>
      </c>
      <c r="D3743" t="s">
        <v>22</v>
      </c>
      <c r="E3743" t="s">
        <v>23</v>
      </c>
      <c r="F3743" t="s">
        <v>5</v>
      </c>
      <c r="H3743" t="s">
        <v>24</v>
      </c>
      <c r="I3743">
        <v>1802569</v>
      </c>
      <c r="J3743">
        <v>1802787</v>
      </c>
      <c r="K3743" t="s">
        <v>42</v>
      </c>
      <c r="L3743" t="s">
        <v>4303</v>
      </c>
      <c r="O3743" t="s">
        <v>38</v>
      </c>
      <c r="R3743" t="s">
        <v>4302</v>
      </c>
      <c r="S3743">
        <v>219</v>
      </c>
      <c r="T3743">
        <v>72</v>
      </c>
    </row>
    <row r="3744" spans="1:21" x14ac:dyDescent="0.3">
      <c r="A3744">
        <v>3743</v>
      </c>
      <c r="B3744" t="s">
        <v>20</v>
      </c>
      <c r="C3744" t="s">
        <v>31</v>
      </c>
      <c r="D3744" t="s">
        <v>22</v>
      </c>
      <c r="E3744" t="s">
        <v>23</v>
      </c>
      <c r="F3744" t="s">
        <v>5</v>
      </c>
      <c r="H3744" t="s">
        <v>24</v>
      </c>
      <c r="I3744">
        <v>1803131</v>
      </c>
      <c r="J3744">
        <v>1804072</v>
      </c>
      <c r="K3744" t="s">
        <v>25</v>
      </c>
      <c r="R3744" t="s">
        <v>4304</v>
      </c>
      <c r="S3744">
        <v>942</v>
      </c>
    </row>
    <row r="3745" spans="1:21" x14ac:dyDescent="0.3">
      <c r="A3745">
        <v>3744</v>
      </c>
      <c r="B3745" t="s">
        <v>28</v>
      </c>
      <c r="C3745" t="s">
        <v>33</v>
      </c>
      <c r="D3745" t="s">
        <v>22</v>
      </c>
      <c r="E3745" t="s">
        <v>23</v>
      </c>
      <c r="F3745" t="s">
        <v>5</v>
      </c>
      <c r="H3745" t="s">
        <v>24</v>
      </c>
      <c r="I3745">
        <v>1803131</v>
      </c>
      <c r="J3745">
        <v>1804072</v>
      </c>
      <c r="K3745" t="s">
        <v>25</v>
      </c>
      <c r="L3745" t="s">
        <v>4305</v>
      </c>
      <c r="O3745" t="s">
        <v>358</v>
      </c>
      <c r="R3745" t="s">
        <v>4304</v>
      </c>
      <c r="S3745">
        <v>942</v>
      </c>
      <c r="T3745">
        <v>313</v>
      </c>
    </row>
    <row r="3746" spans="1:21" x14ac:dyDescent="0.3">
      <c r="A3746">
        <v>3745</v>
      </c>
      <c r="B3746" t="s">
        <v>20</v>
      </c>
      <c r="C3746" t="s">
        <v>31</v>
      </c>
      <c r="D3746" t="s">
        <v>22</v>
      </c>
      <c r="E3746" t="s">
        <v>23</v>
      </c>
      <c r="F3746" t="s">
        <v>5</v>
      </c>
      <c r="H3746" t="s">
        <v>24</v>
      </c>
      <c r="I3746">
        <v>1804231</v>
      </c>
      <c r="J3746">
        <v>1805589</v>
      </c>
      <c r="K3746" t="s">
        <v>25</v>
      </c>
      <c r="R3746" t="s">
        <v>4306</v>
      </c>
      <c r="S3746">
        <v>1359</v>
      </c>
    </row>
    <row r="3747" spans="1:21" x14ac:dyDescent="0.3">
      <c r="A3747">
        <v>3746</v>
      </c>
      <c r="B3747" t="s">
        <v>28</v>
      </c>
      <c r="C3747" t="s">
        <v>33</v>
      </c>
      <c r="D3747" t="s">
        <v>22</v>
      </c>
      <c r="E3747" t="s">
        <v>23</v>
      </c>
      <c r="F3747" t="s">
        <v>5</v>
      </c>
      <c r="H3747" t="s">
        <v>24</v>
      </c>
      <c r="I3747">
        <v>1804231</v>
      </c>
      <c r="J3747">
        <v>1805589</v>
      </c>
      <c r="K3747" t="s">
        <v>25</v>
      </c>
      <c r="L3747" t="s">
        <v>4307</v>
      </c>
      <c r="O3747" t="s">
        <v>889</v>
      </c>
      <c r="R3747" t="s">
        <v>4306</v>
      </c>
      <c r="S3747">
        <v>1359</v>
      </c>
      <c r="T3747">
        <v>452</v>
      </c>
    </row>
    <row r="3748" spans="1:21" x14ac:dyDescent="0.3">
      <c r="A3748">
        <v>3747</v>
      </c>
      <c r="B3748" t="s">
        <v>20</v>
      </c>
      <c r="C3748" t="s">
        <v>31</v>
      </c>
      <c r="D3748" t="s">
        <v>22</v>
      </c>
      <c r="E3748" t="s">
        <v>23</v>
      </c>
      <c r="F3748" t="s">
        <v>5</v>
      </c>
      <c r="H3748" t="s">
        <v>24</v>
      </c>
      <c r="I3748">
        <v>1805691</v>
      </c>
      <c r="J3748">
        <v>1806536</v>
      </c>
      <c r="K3748" t="s">
        <v>42</v>
      </c>
      <c r="R3748" t="s">
        <v>4308</v>
      </c>
      <c r="S3748">
        <v>846</v>
      </c>
    </row>
    <row r="3749" spans="1:21" x14ac:dyDescent="0.3">
      <c r="A3749">
        <v>3748</v>
      </c>
      <c r="B3749" t="s">
        <v>28</v>
      </c>
      <c r="C3749" t="s">
        <v>33</v>
      </c>
      <c r="D3749" t="s">
        <v>22</v>
      </c>
      <c r="E3749" t="s">
        <v>23</v>
      </c>
      <c r="F3749" t="s">
        <v>5</v>
      </c>
      <c r="H3749" t="s">
        <v>24</v>
      </c>
      <c r="I3749">
        <v>1805691</v>
      </c>
      <c r="J3749">
        <v>1806536</v>
      </c>
      <c r="K3749" t="s">
        <v>42</v>
      </c>
      <c r="L3749" t="s">
        <v>4309</v>
      </c>
      <c r="O3749" t="s">
        <v>4310</v>
      </c>
      <c r="R3749" t="s">
        <v>4308</v>
      </c>
      <c r="S3749">
        <v>846</v>
      </c>
      <c r="T3749">
        <v>281</v>
      </c>
    </row>
    <row r="3750" spans="1:21" x14ac:dyDescent="0.3">
      <c r="A3750">
        <v>3749</v>
      </c>
      <c r="B3750" t="s">
        <v>20</v>
      </c>
      <c r="C3750" t="s">
        <v>21</v>
      </c>
      <c r="D3750" t="s">
        <v>22</v>
      </c>
      <c r="E3750" t="s">
        <v>23</v>
      </c>
      <c r="F3750" t="s">
        <v>5</v>
      </c>
      <c r="H3750" t="s">
        <v>24</v>
      </c>
      <c r="I3750">
        <v>1806645</v>
      </c>
      <c r="J3750">
        <v>1807802</v>
      </c>
      <c r="K3750" t="s">
        <v>42</v>
      </c>
      <c r="R3750" t="s">
        <v>4311</v>
      </c>
      <c r="S3750">
        <v>1158</v>
      </c>
      <c r="U3750" t="s">
        <v>27</v>
      </c>
    </row>
    <row r="3751" spans="1:21" x14ac:dyDescent="0.3">
      <c r="A3751">
        <v>3750</v>
      </c>
      <c r="B3751" t="s">
        <v>28</v>
      </c>
      <c r="C3751" t="s">
        <v>29</v>
      </c>
      <c r="D3751" t="s">
        <v>22</v>
      </c>
      <c r="E3751" t="s">
        <v>23</v>
      </c>
      <c r="F3751" t="s">
        <v>5</v>
      </c>
      <c r="H3751" t="s">
        <v>24</v>
      </c>
      <c r="I3751">
        <v>1806645</v>
      </c>
      <c r="J3751">
        <v>1807802</v>
      </c>
      <c r="K3751" t="s">
        <v>42</v>
      </c>
      <c r="O3751" t="s">
        <v>4312</v>
      </c>
      <c r="R3751" t="s">
        <v>4311</v>
      </c>
      <c r="S3751">
        <v>1158</v>
      </c>
      <c r="U3751" t="s">
        <v>27</v>
      </c>
    </row>
    <row r="3752" spans="1:21" x14ac:dyDescent="0.3">
      <c r="A3752">
        <v>3751</v>
      </c>
      <c r="B3752" t="s">
        <v>20</v>
      </c>
      <c r="C3752" t="s">
        <v>31</v>
      </c>
      <c r="D3752" t="s">
        <v>22</v>
      </c>
      <c r="E3752" t="s">
        <v>23</v>
      </c>
      <c r="F3752" t="s">
        <v>5</v>
      </c>
      <c r="H3752" t="s">
        <v>24</v>
      </c>
      <c r="I3752">
        <v>1808198</v>
      </c>
      <c r="J3752">
        <v>1809583</v>
      </c>
      <c r="K3752" t="s">
        <v>42</v>
      </c>
      <c r="R3752" t="s">
        <v>4313</v>
      </c>
      <c r="S3752">
        <v>1386</v>
      </c>
    </row>
    <row r="3753" spans="1:21" x14ac:dyDescent="0.3">
      <c r="A3753">
        <v>3752</v>
      </c>
      <c r="B3753" t="s">
        <v>28</v>
      </c>
      <c r="C3753" t="s">
        <v>33</v>
      </c>
      <c r="D3753" t="s">
        <v>22</v>
      </c>
      <c r="E3753" t="s">
        <v>23</v>
      </c>
      <c r="F3753" t="s">
        <v>5</v>
      </c>
      <c r="H3753" t="s">
        <v>24</v>
      </c>
      <c r="I3753">
        <v>1808198</v>
      </c>
      <c r="J3753">
        <v>1809583</v>
      </c>
      <c r="K3753" t="s">
        <v>42</v>
      </c>
      <c r="L3753" t="s">
        <v>4314</v>
      </c>
      <c r="O3753" t="s">
        <v>41</v>
      </c>
      <c r="R3753" t="s">
        <v>4313</v>
      </c>
      <c r="S3753">
        <v>1386</v>
      </c>
      <c r="T3753">
        <v>461</v>
      </c>
    </row>
    <row r="3754" spans="1:21" x14ac:dyDescent="0.3">
      <c r="A3754">
        <v>3753</v>
      </c>
      <c r="B3754" t="s">
        <v>20</v>
      </c>
      <c r="C3754" t="s">
        <v>21</v>
      </c>
      <c r="D3754" t="s">
        <v>22</v>
      </c>
      <c r="E3754" t="s">
        <v>23</v>
      </c>
      <c r="F3754" t="s">
        <v>5</v>
      </c>
      <c r="H3754" t="s">
        <v>24</v>
      </c>
      <c r="I3754">
        <v>1809678</v>
      </c>
      <c r="J3754">
        <v>1810484</v>
      </c>
      <c r="K3754" t="s">
        <v>42</v>
      </c>
      <c r="R3754" t="s">
        <v>4315</v>
      </c>
      <c r="S3754">
        <v>807</v>
      </c>
      <c r="U3754" t="s">
        <v>27</v>
      </c>
    </row>
    <row r="3755" spans="1:21" x14ac:dyDescent="0.3">
      <c r="A3755">
        <v>3754</v>
      </c>
      <c r="B3755" t="s">
        <v>28</v>
      </c>
      <c r="C3755" t="s">
        <v>29</v>
      </c>
      <c r="D3755" t="s">
        <v>22</v>
      </c>
      <c r="E3755" t="s">
        <v>23</v>
      </c>
      <c r="F3755" t="s">
        <v>5</v>
      </c>
      <c r="H3755" t="s">
        <v>24</v>
      </c>
      <c r="I3755">
        <v>1809678</v>
      </c>
      <c r="J3755">
        <v>1810484</v>
      </c>
      <c r="K3755" t="s">
        <v>42</v>
      </c>
      <c r="O3755" t="s">
        <v>4316</v>
      </c>
      <c r="R3755" t="s">
        <v>4315</v>
      </c>
      <c r="S3755">
        <v>807</v>
      </c>
      <c r="U3755" t="s">
        <v>27</v>
      </c>
    </row>
    <row r="3756" spans="1:21" x14ac:dyDescent="0.3">
      <c r="A3756">
        <v>3755</v>
      </c>
      <c r="B3756" t="s">
        <v>20</v>
      </c>
      <c r="C3756" t="s">
        <v>21</v>
      </c>
      <c r="D3756" t="s">
        <v>22</v>
      </c>
      <c r="E3756" t="s">
        <v>23</v>
      </c>
      <c r="F3756" t="s">
        <v>5</v>
      </c>
      <c r="H3756" t="s">
        <v>24</v>
      </c>
      <c r="I3756">
        <v>1810546</v>
      </c>
      <c r="J3756">
        <v>1811328</v>
      </c>
      <c r="K3756" t="s">
        <v>25</v>
      </c>
      <c r="R3756" t="s">
        <v>4317</v>
      </c>
      <c r="S3756">
        <v>783</v>
      </c>
      <c r="U3756" t="s">
        <v>27</v>
      </c>
    </row>
    <row r="3757" spans="1:21" x14ac:dyDescent="0.3">
      <c r="A3757">
        <v>3756</v>
      </c>
      <c r="B3757" t="s">
        <v>28</v>
      </c>
      <c r="C3757" t="s">
        <v>29</v>
      </c>
      <c r="D3757" t="s">
        <v>22</v>
      </c>
      <c r="E3757" t="s">
        <v>23</v>
      </c>
      <c r="F3757" t="s">
        <v>5</v>
      </c>
      <c r="H3757" t="s">
        <v>24</v>
      </c>
      <c r="I3757">
        <v>1810546</v>
      </c>
      <c r="J3757">
        <v>1811328</v>
      </c>
      <c r="K3757" t="s">
        <v>25</v>
      </c>
      <c r="O3757" t="s">
        <v>4318</v>
      </c>
      <c r="R3757" t="s">
        <v>4317</v>
      </c>
      <c r="S3757">
        <v>783</v>
      </c>
      <c r="U3757" t="s">
        <v>27</v>
      </c>
    </row>
    <row r="3758" spans="1:21" x14ac:dyDescent="0.3">
      <c r="A3758">
        <v>3757</v>
      </c>
      <c r="B3758" t="s">
        <v>20</v>
      </c>
      <c r="C3758" t="s">
        <v>31</v>
      </c>
      <c r="D3758" t="s">
        <v>22</v>
      </c>
      <c r="E3758" t="s">
        <v>23</v>
      </c>
      <c r="F3758" t="s">
        <v>5</v>
      </c>
      <c r="H3758" t="s">
        <v>24</v>
      </c>
      <c r="I3758">
        <v>1811347</v>
      </c>
      <c r="J3758">
        <v>1813611</v>
      </c>
      <c r="K3758" t="s">
        <v>42</v>
      </c>
      <c r="R3758" t="s">
        <v>4319</v>
      </c>
      <c r="S3758">
        <v>2265</v>
      </c>
    </row>
    <row r="3759" spans="1:21" x14ac:dyDescent="0.3">
      <c r="A3759">
        <v>3758</v>
      </c>
      <c r="B3759" t="s">
        <v>28</v>
      </c>
      <c r="C3759" t="s">
        <v>33</v>
      </c>
      <c r="D3759" t="s">
        <v>22</v>
      </c>
      <c r="E3759" t="s">
        <v>23</v>
      </c>
      <c r="F3759" t="s">
        <v>5</v>
      </c>
      <c r="H3759" t="s">
        <v>24</v>
      </c>
      <c r="I3759">
        <v>1811347</v>
      </c>
      <c r="J3759">
        <v>1813611</v>
      </c>
      <c r="K3759" t="s">
        <v>42</v>
      </c>
      <c r="L3759" t="s">
        <v>4320</v>
      </c>
      <c r="O3759" t="s">
        <v>440</v>
      </c>
      <c r="R3759" t="s">
        <v>4319</v>
      </c>
      <c r="S3759">
        <v>2265</v>
      </c>
      <c r="T3759">
        <v>754</v>
      </c>
    </row>
    <row r="3760" spans="1:21" x14ac:dyDescent="0.3">
      <c r="A3760">
        <v>3759</v>
      </c>
      <c r="B3760" t="s">
        <v>20</v>
      </c>
      <c r="C3760" t="s">
        <v>31</v>
      </c>
      <c r="D3760" t="s">
        <v>22</v>
      </c>
      <c r="E3760" t="s">
        <v>23</v>
      </c>
      <c r="F3760" t="s">
        <v>5</v>
      </c>
      <c r="H3760" t="s">
        <v>24</v>
      </c>
      <c r="I3760">
        <v>1813726</v>
      </c>
      <c r="J3760">
        <v>1814115</v>
      </c>
      <c r="K3760" t="s">
        <v>42</v>
      </c>
      <c r="R3760" t="s">
        <v>4321</v>
      </c>
      <c r="S3760">
        <v>390</v>
      </c>
    </row>
    <row r="3761" spans="1:21" x14ac:dyDescent="0.3">
      <c r="A3761">
        <v>3760</v>
      </c>
      <c r="B3761" t="s">
        <v>28</v>
      </c>
      <c r="C3761" t="s">
        <v>33</v>
      </c>
      <c r="D3761" t="s">
        <v>22</v>
      </c>
      <c r="E3761" t="s">
        <v>23</v>
      </c>
      <c r="F3761" t="s">
        <v>5</v>
      </c>
      <c r="H3761" t="s">
        <v>24</v>
      </c>
      <c r="I3761">
        <v>1813726</v>
      </c>
      <c r="J3761">
        <v>1814115</v>
      </c>
      <c r="K3761" t="s">
        <v>42</v>
      </c>
      <c r="L3761" t="s">
        <v>4322</v>
      </c>
      <c r="O3761" t="s">
        <v>38</v>
      </c>
      <c r="R3761" t="s">
        <v>4321</v>
      </c>
      <c r="S3761">
        <v>390</v>
      </c>
      <c r="T3761">
        <v>129</v>
      </c>
    </row>
    <row r="3762" spans="1:21" x14ac:dyDescent="0.3">
      <c r="A3762">
        <v>3761</v>
      </c>
      <c r="B3762" t="s">
        <v>20</v>
      </c>
      <c r="C3762" t="s">
        <v>21</v>
      </c>
      <c r="D3762" t="s">
        <v>22</v>
      </c>
      <c r="E3762" t="s">
        <v>23</v>
      </c>
      <c r="F3762" t="s">
        <v>5</v>
      </c>
      <c r="H3762" t="s">
        <v>24</v>
      </c>
      <c r="I3762">
        <v>1814237</v>
      </c>
      <c r="J3762">
        <v>1816894</v>
      </c>
      <c r="K3762" t="s">
        <v>42</v>
      </c>
      <c r="R3762" t="s">
        <v>4323</v>
      </c>
      <c r="S3762">
        <v>2658</v>
      </c>
      <c r="U3762" t="s">
        <v>27</v>
      </c>
    </row>
    <row r="3763" spans="1:21" x14ac:dyDescent="0.3">
      <c r="A3763">
        <v>3762</v>
      </c>
      <c r="B3763" t="s">
        <v>28</v>
      </c>
      <c r="C3763" t="s">
        <v>29</v>
      </c>
      <c r="D3763" t="s">
        <v>22</v>
      </c>
      <c r="E3763" t="s">
        <v>23</v>
      </c>
      <c r="F3763" t="s">
        <v>5</v>
      </c>
      <c r="H3763" t="s">
        <v>24</v>
      </c>
      <c r="I3763">
        <v>1814237</v>
      </c>
      <c r="J3763">
        <v>1816894</v>
      </c>
      <c r="K3763" t="s">
        <v>42</v>
      </c>
      <c r="O3763" t="s">
        <v>38</v>
      </c>
      <c r="R3763" t="s">
        <v>4323</v>
      </c>
      <c r="S3763">
        <v>2658</v>
      </c>
      <c r="U3763" t="s">
        <v>27</v>
      </c>
    </row>
    <row r="3764" spans="1:21" x14ac:dyDescent="0.3">
      <c r="A3764">
        <v>3763</v>
      </c>
      <c r="B3764" t="s">
        <v>20</v>
      </c>
      <c r="C3764" t="s">
        <v>136</v>
      </c>
      <c r="D3764" t="s">
        <v>22</v>
      </c>
      <c r="E3764" t="s">
        <v>23</v>
      </c>
      <c r="F3764" t="s">
        <v>5</v>
      </c>
      <c r="H3764" t="s">
        <v>24</v>
      </c>
      <c r="I3764">
        <v>1817197</v>
      </c>
      <c r="J3764">
        <v>1817273</v>
      </c>
      <c r="K3764" t="s">
        <v>42</v>
      </c>
      <c r="R3764" t="s">
        <v>4324</v>
      </c>
      <c r="S3764">
        <v>77</v>
      </c>
    </row>
    <row r="3765" spans="1:21" x14ac:dyDescent="0.3">
      <c r="A3765">
        <v>3764</v>
      </c>
      <c r="B3765" t="s">
        <v>136</v>
      </c>
      <c r="D3765" t="s">
        <v>22</v>
      </c>
      <c r="E3765" t="s">
        <v>23</v>
      </c>
      <c r="F3765" t="s">
        <v>5</v>
      </c>
      <c r="H3765" t="s">
        <v>24</v>
      </c>
      <c r="I3765">
        <v>1817197</v>
      </c>
      <c r="J3765">
        <v>1817273</v>
      </c>
      <c r="K3765" t="s">
        <v>42</v>
      </c>
      <c r="O3765" t="s">
        <v>1913</v>
      </c>
      <c r="R3765" t="s">
        <v>4324</v>
      </c>
      <c r="S3765">
        <v>77</v>
      </c>
      <c r="U3765" t="s">
        <v>1914</v>
      </c>
    </row>
    <row r="3766" spans="1:21" x14ac:dyDescent="0.3">
      <c r="A3766">
        <v>3765</v>
      </c>
      <c r="B3766" t="s">
        <v>20</v>
      </c>
      <c r="C3766" t="s">
        <v>2683</v>
      </c>
      <c r="D3766" t="s">
        <v>22</v>
      </c>
      <c r="E3766" t="s">
        <v>23</v>
      </c>
      <c r="F3766" t="s">
        <v>5</v>
      </c>
      <c r="H3766" t="s">
        <v>24</v>
      </c>
      <c r="I3766">
        <v>1817329</v>
      </c>
      <c r="J3766">
        <v>1817444</v>
      </c>
      <c r="K3766" t="s">
        <v>42</v>
      </c>
      <c r="P3766" t="s">
        <v>2684</v>
      </c>
      <c r="R3766" t="s">
        <v>4325</v>
      </c>
      <c r="S3766">
        <v>116</v>
      </c>
    </row>
    <row r="3767" spans="1:21" x14ac:dyDescent="0.3">
      <c r="A3767">
        <v>3766</v>
      </c>
      <c r="B3767" t="s">
        <v>2683</v>
      </c>
      <c r="D3767" t="s">
        <v>22</v>
      </c>
      <c r="E3767" t="s">
        <v>23</v>
      </c>
      <c r="F3767" t="s">
        <v>5</v>
      </c>
      <c r="H3767" t="s">
        <v>24</v>
      </c>
      <c r="I3767">
        <v>1817329</v>
      </c>
      <c r="J3767">
        <v>1817444</v>
      </c>
      <c r="K3767" t="s">
        <v>42</v>
      </c>
      <c r="O3767" t="s">
        <v>2686</v>
      </c>
      <c r="P3767" t="s">
        <v>2684</v>
      </c>
      <c r="R3767" t="s">
        <v>4325</v>
      </c>
      <c r="S3767">
        <v>116</v>
      </c>
    </row>
    <row r="3768" spans="1:21" x14ac:dyDescent="0.3">
      <c r="A3768">
        <v>3767</v>
      </c>
      <c r="B3768" t="s">
        <v>20</v>
      </c>
      <c r="C3768" t="s">
        <v>2683</v>
      </c>
      <c r="D3768" t="s">
        <v>22</v>
      </c>
      <c r="E3768" t="s">
        <v>23</v>
      </c>
      <c r="F3768" t="s">
        <v>5</v>
      </c>
      <c r="H3768" t="s">
        <v>24</v>
      </c>
      <c r="I3768">
        <v>1817555</v>
      </c>
      <c r="J3768">
        <v>1820297</v>
      </c>
      <c r="K3768" t="s">
        <v>42</v>
      </c>
      <c r="R3768" t="s">
        <v>4326</v>
      </c>
      <c r="S3768">
        <v>2743</v>
      </c>
    </row>
    <row r="3769" spans="1:21" x14ac:dyDescent="0.3">
      <c r="A3769">
        <v>3768</v>
      </c>
      <c r="B3769" t="s">
        <v>2683</v>
      </c>
      <c r="D3769" t="s">
        <v>22</v>
      </c>
      <c r="E3769" t="s">
        <v>23</v>
      </c>
      <c r="F3769" t="s">
        <v>5</v>
      </c>
      <c r="H3769" t="s">
        <v>24</v>
      </c>
      <c r="I3769">
        <v>1817555</v>
      </c>
      <c r="J3769">
        <v>1820297</v>
      </c>
      <c r="K3769" t="s">
        <v>42</v>
      </c>
      <c r="O3769" t="s">
        <v>2688</v>
      </c>
      <c r="R3769" t="s">
        <v>4326</v>
      </c>
      <c r="S3769">
        <v>2743</v>
      </c>
    </row>
    <row r="3770" spans="1:21" x14ac:dyDescent="0.3">
      <c r="A3770">
        <v>3769</v>
      </c>
      <c r="B3770" t="s">
        <v>20</v>
      </c>
      <c r="C3770" t="s">
        <v>136</v>
      </c>
      <c r="D3770" t="s">
        <v>22</v>
      </c>
      <c r="E3770" t="s">
        <v>23</v>
      </c>
      <c r="F3770" t="s">
        <v>5</v>
      </c>
      <c r="H3770" t="s">
        <v>24</v>
      </c>
      <c r="I3770">
        <v>1820627</v>
      </c>
      <c r="J3770">
        <v>1820702</v>
      </c>
      <c r="K3770" t="s">
        <v>42</v>
      </c>
      <c r="R3770" t="s">
        <v>4327</v>
      </c>
      <c r="S3770">
        <v>76</v>
      </c>
    </row>
    <row r="3771" spans="1:21" x14ac:dyDescent="0.3">
      <c r="A3771">
        <v>3770</v>
      </c>
      <c r="B3771" t="s">
        <v>136</v>
      </c>
      <c r="D3771" t="s">
        <v>22</v>
      </c>
      <c r="E3771" t="s">
        <v>23</v>
      </c>
      <c r="F3771" t="s">
        <v>5</v>
      </c>
      <c r="H3771" t="s">
        <v>24</v>
      </c>
      <c r="I3771">
        <v>1820627</v>
      </c>
      <c r="J3771">
        <v>1820702</v>
      </c>
      <c r="K3771" t="s">
        <v>42</v>
      </c>
      <c r="O3771" t="s">
        <v>2690</v>
      </c>
      <c r="R3771" t="s">
        <v>4327</v>
      </c>
      <c r="S3771">
        <v>76</v>
      </c>
      <c r="U3771" t="s">
        <v>2691</v>
      </c>
    </row>
    <row r="3772" spans="1:21" x14ac:dyDescent="0.3">
      <c r="A3772">
        <v>3771</v>
      </c>
      <c r="B3772" t="s">
        <v>20</v>
      </c>
      <c r="C3772" t="s">
        <v>136</v>
      </c>
      <c r="D3772" t="s">
        <v>22</v>
      </c>
      <c r="E3772" t="s">
        <v>23</v>
      </c>
      <c r="F3772" t="s">
        <v>5</v>
      </c>
      <c r="H3772" t="s">
        <v>24</v>
      </c>
      <c r="I3772">
        <v>1820727</v>
      </c>
      <c r="J3772">
        <v>1820803</v>
      </c>
      <c r="K3772" t="s">
        <v>42</v>
      </c>
      <c r="R3772" t="s">
        <v>4328</v>
      </c>
      <c r="S3772">
        <v>77</v>
      </c>
    </row>
    <row r="3773" spans="1:21" x14ac:dyDescent="0.3">
      <c r="A3773">
        <v>3772</v>
      </c>
      <c r="B3773" t="s">
        <v>136</v>
      </c>
      <c r="D3773" t="s">
        <v>22</v>
      </c>
      <c r="E3773" t="s">
        <v>23</v>
      </c>
      <c r="F3773" t="s">
        <v>5</v>
      </c>
      <c r="H3773" t="s">
        <v>24</v>
      </c>
      <c r="I3773">
        <v>1820727</v>
      </c>
      <c r="J3773">
        <v>1820803</v>
      </c>
      <c r="K3773" t="s">
        <v>42</v>
      </c>
      <c r="O3773" t="s">
        <v>2693</v>
      </c>
      <c r="R3773" t="s">
        <v>4328</v>
      </c>
      <c r="S3773">
        <v>77</v>
      </c>
      <c r="U3773" t="s">
        <v>2694</v>
      </c>
    </row>
    <row r="3774" spans="1:21" x14ac:dyDescent="0.3">
      <c r="A3774">
        <v>3773</v>
      </c>
      <c r="B3774" t="s">
        <v>20</v>
      </c>
      <c r="C3774" t="s">
        <v>2683</v>
      </c>
      <c r="D3774" t="s">
        <v>22</v>
      </c>
      <c r="E3774" t="s">
        <v>23</v>
      </c>
      <c r="F3774" t="s">
        <v>5</v>
      </c>
      <c r="H3774" t="s">
        <v>24</v>
      </c>
      <c r="I3774">
        <v>1821008</v>
      </c>
      <c r="J3774">
        <v>1822508</v>
      </c>
      <c r="K3774" t="s">
        <v>42</v>
      </c>
      <c r="R3774" t="s">
        <v>4329</v>
      </c>
      <c r="S3774">
        <v>1501</v>
      </c>
    </row>
    <row r="3775" spans="1:21" x14ac:dyDescent="0.3">
      <c r="A3775">
        <v>3774</v>
      </c>
      <c r="B3775" t="s">
        <v>2683</v>
      </c>
      <c r="D3775" t="s">
        <v>22</v>
      </c>
      <c r="E3775" t="s">
        <v>23</v>
      </c>
      <c r="F3775" t="s">
        <v>5</v>
      </c>
      <c r="H3775" t="s">
        <v>24</v>
      </c>
      <c r="I3775">
        <v>1821008</v>
      </c>
      <c r="J3775">
        <v>1822508</v>
      </c>
      <c r="K3775" t="s">
        <v>42</v>
      </c>
      <c r="O3775" t="s">
        <v>2696</v>
      </c>
      <c r="R3775" t="s">
        <v>4329</v>
      </c>
      <c r="S3775">
        <v>1501</v>
      </c>
    </row>
    <row r="3776" spans="1:21" x14ac:dyDescent="0.3">
      <c r="A3776">
        <v>3775</v>
      </c>
      <c r="B3776" t="s">
        <v>20</v>
      </c>
      <c r="C3776" t="s">
        <v>31</v>
      </c>
      <c r="D3776" t="s">
        <v>22</v>
      </c>
      <c r="E3776" t="s">
        <v>23</v>
      </c>
      <c r="F3776" t="s">
        <v>5</v>
      </c>
      <c r="H3776" t="s">
        <v>24</v>
      </c>
      <c r="I3776">
        <v>1823057</v>
      </c>
      <c r="J3776">
        <v>1823497</v>
      </c>
      <c r="K3776" t="s">
        <v>25</v>
      </c>
      <c r="R3776" t="s">
        <v>4330</v>
      </c>
      <c r="S3776">
        <v>441</v>
      </c>
    </row>
    <row r="3777" spans="1:21" x14ac:dyDescent="0.3">
      <c r="A3777">
        <v>3776</v>
      </c>
      <c r="B3777" t="s">
        <v>28</v>
      </c>
      <c r="C3777" t="s">
        <v>33</v>
      </c>
      <c r="D3777" t="s">
        <v>22</v>
      </c>
      <c r="E3777" t="s">
        <v>23</v>
      </c>
      <c r="F3777" t="s">
        <v>5</v>
      </c>
      <c r="H3777" t="s">
        <v>24</v>
      </c>
      <c r="I3777">
        <v>1823057</v>
      </c>
      <c r="J3777">
        <v>1823497</v>
      </c>
      <c r="K3777" t="s">
        <v>25</v>
      </c>
      <c r="L3777" t="s">
        <v>4331</v>
      </c>
      <c r="O3777" t="s">
        <v>4332</v>
      </c>
      <c r="R3777" t="s">
        <v>4330</v>
      </c>
      <c r="S3777">
        <v>441</v>
      </c>
      <c r="T3777">
        <v>146</v>
      </c>
    </row>
    <row r="3778" spans="1:21" x14ac:dyDescent="0.3">
      <c r="A3778">
        <v>3777</v>
      </c>
      <c r="B3778" t="s">
        <v>20</v>
      </c>
      <c r="C3778" t="s">
        <v>31</v>
      </c>
      <c r="D3778" t="s">
        <v>22</v>
      </c>
      <c r="E3778" t="s">
        <v>23</v>
      </c>
      <c r="F3778" t="s">
        <v>5</v>
      </c>
      <c r="H3778" t="s">
        <v>24</v>
      </c>
      <c r="I3778">
        <v>1823469</v>
      </c>
      <c r="J3778">
        <v>1823942</v>
      </c>
      <c r="K3778" t="s">
        <v>42</v>
      </c>
      <c r="R3778" t="s">
        <v>4333</v>
      </c>
      <c r="S3778">
        <v>474</v>
      </c>
    </row>
    <row r="3779" spans="1:21" x14ac:dyDescent="0.3">
      <c r="A3779">
        <v>3778</v>
      </c>
      <c r="B3779" t="s">
        <v>28</v>
      </c>
      <c r="C3779" t="s">
        <v>33</v>
      </c>
      <c r="D3779" t="s">
        <v>22</v>
      </c>
      <c r="E3779" t="s">
        <v>23</v>
      </c>
      <c r="F3779" t="s">
        <v>5</v>
      </c>
      <c r="H3779" t="s">
        <v>24</v>
      </c>
      <c r="I3779">
        <v>1823469</v>
      </c>
      <c r="J3779">
        <v>1823942</v>
      </c>
      <c r="K3779" t="s">
        <v>42</v>
      </c>
      <c r="L3779" t="s">
        <v>4334</v>
      </c>
      <c r="O3779" t="s">
        <v>41</v>
      </c>
      <c r="R3779" t="s">
        <v>4333</v>
      </c>
      <c r="S3779">
        <v>474</v>
      </c>
      <c r="T3779">
        <v>157</v>
      </c>
    </row>
    <row r="3780" spans="1:21" x14ac:dyDescent="0.3">
      <c r="A3780">
        <v>3779</v>
      </c>
      <c r="B3780" t="s">
        <v>20</v>
      </c>
      <c r="C3780" t="s">
        <v>31</v>
      </c>
      <c r="D3780" t="s">
        <v>22</v>
      </c>
      <c r="E3780" t="s">
        <v>23</v>
      </c>
      <c r="F3780" t="s">
        <v>5</v>
      </c>
      <c r="H3780" t="s">
        <v>24</v>
      </c>
      <c r="I3780">
        <v>1824007</v>
      </c>
      <c r="J3780">
        <v>1824417</v>
      </c>
      <c r="K3780" t="s">
        <v>42</v>
      </c>
      <c r="R3780" t="s">
        <v>4335</v>
      </c>
      <c r="S3780">
        <v>411</v>
      </c>
    </row>
    <row r="3781" spans="1:21" x14ac:dyDescent="0.3">
      <c r="A3781">
        <v>3780</v>
      </c>
      <c r="B3781" t="s">
        <v>28</v>
      </c>
      <c r="C3781" t="s">
        <v>33</v>
      </c>
      <c r="D3781" t="s">
        <v>22</v>
      </c>
      <c r="E3781" t="s">
        <v>23</v>
      </c>
      <c r="F3781" t="s">
        <v>5</v>
      </c>
      <c r="H3781" t="s">
        <v>24</v>
      </c>
      <c r="I3781">
        <v>1824007</v>
      </c>
      <c r="J3781">
        <v>1824417</v>
      </c>
      <c r="K3781" t="s">
        <v>42</v>
      </c>
      <c r="L3781" t="s">
        <v>4336</v>
      </c>
      <c r="O3781" t="s">
        <v>41</v>
      </c>
      <c r="R3781" t="s">
        <v>4335</v>
      </c>
      <c r="S3781">
        <v>411</v>
      </c>
      <c r="T3781">
        <v>136</v>
      </c>
    </row>
    <row r="3782" spans="1:21" x14ac:dyDescent="0.3">
      <c r="A3782">
        <v>3781</v>
      </c>
      <c r="B3782" t="s">
        <v>20</v>
      </c>
      <c r="C3782" t="s">
        <v>21</v>
      </c>
      <c r="D3782" t="s">
        <v>22</v>
      </c>
      <c r="E3782" t="s">
        <v>23</v>
      </c>
      <c r="F3782" t="s">
        <v>5</v>
      </c>
      <c r="H3782" t="s">
        <v>24</v>
      </c>
      <c r="I3782">
        <v>1824557</v>
      </c>
      <c r="J3782">
        <v>1825330</v>
      </c>
      <c r="K3782" t="s">
        <v>25</v>
      </c>
      <c r="R3782" t="s">
        <v>4337</v>
      </c>
      <c r="S3782">
        <v>774</v>
      </c>
      <c r="U3782" t="s">
        <v>27</v>
      </c>
    </row>
    <row r="3783" spans="1:21" x14ac:dyDescent="0.3">
      <c r="A3783">
        <v>3782</v>
      </c>
      <c r="B3783" t="s">
        <v>28</v>
      </c>
      <c r="C3783" t="s">
        <v>29</v>
      </c>
      <c r="D3783" t="s">
        <v>22</v>
      </c>
      <c r="E3783" t="s">
        <v>23</v>
      </c>
      <c r="F3783" t="s">
        <v>5</v>
      </c>
      <c r="H3783" t="s">
        <v>24</v>
      </c>
      <c r="I3783">
        <v>1824557</v>
      </c>
      <c r="J3783">
        <v>1825330</v>
      </c>
      <c r="K3783" t="s">
        <v>25</v>
      </c>
      <c r="O3783" t="s">
        <v>358</v>
      </c>
      <c r="R3783" t="s">
        <v>4337</v>
      </c>
      <c r="S3783">
        <v>774</v>
      </c>
      <c r="U3783" t="s">
        <v>27</v>
      </c>
    </row>
    <row r="3784" spans="1:21" x14ac:dyDescent="0.3">
      <c r="A3784">
        <v>3783</v>
      </c>
      <c r="B3784" t="s">
        <v>20</v>
      </c>
      <c r="C3784" t="s">
        <v>31</v>
      </c>
      <c r="D3784" t="s">
        <v>22</v>
      </c>
      <c r="E3784" t="s">
        <v>23</v>
      </c>
      <c r="F3784" t="s">
        <v>5</v>
      </c>
      <c r="H3784" t="s">
        <v>24</v>
      </c>
      <c r="I3784">
        <v>1825751</v>
      </c>
      <c r="J3784">
        <v>1826098</v>
      </c>
      <c r="K3784" t="s">
        <v>42</v>
      </c>
      <c r="R3784" t="s">
        <v>4338</v>
      </c>
      <c r="S3784">
        <v>348</v>
      </c>
    </row>
    <row r="3785" spans="1:21" x14ac:dyDescent="0.3">
      <c r="A3785">
        <v>3784</v>
      </c>
      <c r="B3785" t="s">
        <v>28</v>
      </c>
      <c r="C3785" t="s">
        <v>33</v>
      </c>
      <c r="D3785" t="s">
        <v>22</v>
      </c>
      <c r="E3785" t="s">
        <v>23</v>
      </c>
      <c r="F3785" t="s">
        <v>5</v>
      </c>
      <c r="H3785" t="s">
        <v>24</v>
      </c>
      <c r="I3785">
        <v>1825751</v>
      </c>
      <c r="J3785">
        <v>1826098</v>
      </c>
      <c r="K3785" t="s">
        <v>42</v>
      </c>
      <c r="L3785" t="s">
        <v>4339</v>
      </c>
      <c r="O3785" t="s">
        <v>41</v>
      </c>
      <c r="R3785" t="s">
        <v>4338</v>
      </c>
      <c r="S3785">
        <v>348</v>
      </c>
      <c r="T3785">
        <v>115</v>
      </c>
    </row>
    <row r="3786" spans="1:21" x14ac:dyDescent="0.3">
      <c r="A3786">
        <v>3785</v>
      </c>
      <c r="B3786" t="s">
        <v>20</v>
      </c>
      <c r="C3786" t="s">
        <v>21</v>
      </c>
      <c r="D3786" t="s">
        <v>22</v>
      </c>
      <c r="E3786" t="s">
        <v>23</v>
      </c>
      <c r="F3786" t="s">
        <v>5</v>
      </c>
      <c r="H3786" t="s">
        <v>24</v>
      </c>
      <c r="I3786">
        <v>1826156</v>
      </c>
      <c r="J3786">
        <v>1827300</v>
      </c>
      <c r="K3786" t="s">
        <v>25</v>
      </c>
      <c r="R3786" t="s">
        <v>4340</v>
      </c>
      <c r="S3786">
        <v>1145</v>
      </c>
      <c r="U3786" t="s">
        <v>27</v>
      </c>
    </row>
    <row r="3787" spans="1:21" x14ac:dyDescent="0.3">
      <c r="A3787">
        <v>3786</v>
      </c>
      <c r="B3787" t="s">
        <v>28</v>
      </c>
      <c r="C3787" t="s">
        <v>29</v>
      </c>
      <c r="D3787" t="s">
        <v>22</v>
      </c>
      <c r="E3787" t="s">
        <v>23</v>
      </c>
      <c r="F3787" t="s">
        <v>5</v>
      </c>
      <c r="H3787" t="s">
        <v>24</v>
      </c>
      <c r="I3787">
        <v>1826156</v>
      </c>
      <c r="J3787">
        <v>1827300</v>
      </c>
      <c r="K3787" t="s">
        <v>25</v>
      </c>
      <c r="O3787" t="s">
        <v>4341</v>
      </c>
      <c r="R3787" t="s">
        <v>4340</v>
      </c>
      <c r="S3787">
        <v>1145</v>
      </c>
      <c r="U3787" t="s">
        <v>27</v>
      </c>
    </row>
    <row r="3788" spans="1:21" x14ac:dyDescent="0.3">
      <c r="A3788">
        <v>3787</v>
      </c>
      <c r="B3788" t="s">
        <v>20</v>
      </c>
      <c r="C3788" t="s">
        <v>31</v>
      </c>
      <c r="D3788" t="s">
        <v>22</v>
      </c>
      <c r="E3788" t="s">
        <v>23</v>
      </c>
      <c r="F3788" t="s">
        <v>5</v>
      </c>
      <c r="H3788" t="s">
        <v>24</v>
      </c>
      <c r="I3788">
        <v>1827364</v>
      </c>
      <c r="J3788">
        <v>1827570</v>
      </c>
      <c r="K3788" t="s">
        <v>25</v>
      </c>
      <c r="R3788" t="s">
        <v>4342</v>
      </c>
      <c r="S3788">
        <v>207</v>
      </c>
    </row>
    <row r="3789" spans="1:21" x14ac:dyDescent="0.3">
      <c r="A3789">
        <v>3788</v>
      </c>
      <c r="B3789" t="s">
        <v>28</v>
      </c>
      <c r="C3789" t="s">
        <v>33</v>
      </c>
      <c r="D3789" t="s">
        <v>22</v>
      </c>
      <c r="E3789" t="s">
        <v>23</v>
      </c>
      <c r="F3789" t="s">
        <v>5</v>
      </c>
      <c r="H3789" t="s">
        <v>24</v>
      </c>
      <c r="I3789">
        <v>1827364</v>
      </c>
      <c r="J3789">
        <v>1827570</v>
      </c>
      <c r="K3789" t="s">
        <v>25</v>
      </c>
      <c r="L3789" t="s">
        <v>4343</v>
      </c>
      <c r="O3789" t="s">
        <v>38</v>
      </c>
      <c r="R3789" t="s">
        <v>4342</v>
      </c>
      <c r="S3789">
        <v>207</v>
      </c>
      <c r="T3789">
        <v>68</v>
      </c>
    </row>
    <row r="3790" spans="1:21" x14ac:dyDescent="0.3">
      <c r="A3790">
        <v>3789</v>
      </c>
      <c r="B3790" t="s">
        <v>20</v>
      </c>
      <c r="C3790" t="s">
        <v>136</v>
      </c>
      <c r="D3790" t="s">
        <v>22</v>
      </c>
      <c r="E3790" t="s">
        <v>23</v>
      </c>
      <c r="F3790" t="s">
        <v>5</v>
      </c>
      <c r="H3790" t="s">
        <v>24</v>
      </c>
      <c r="I3790">
        <v>1827623</v>
      </c>
      <c r="J3790">
        <v>1827699</v>
      </c>
      <c r="K3790" t="s">
        <v>42</v>
      </c>
      <c r="R3790" t="s">
        <v>4344</v>
      </c>
      <c r="S3790">
        <v>77</v>
      </c>
    </row>
    <row r="3791" spans="1:21" x14ac:dyDescent="0.3">
      <c r="A3791">
        <v>3790</v>
      </c>
      <c r="B3791" t="s">
        <v>136</v>
      </c>
      <c r="D3791" t="s">
        <v>22</v>
      </c>
      <c r="E3791" t="s">
        <v>23</v>
      </c>
      <c r="F3791" t="s">
        <v>5</v>
      </c>
      <c r="H3791" t="s">
        <v>24</v>
      </c>
      <c r="I3791">
        <v>1827623</v>
      </c>
      <c r="J3791">
        <v>1827699</v>
      </c>
      <c r="K3791" t="s">
        <v>42</v>
      </c>
      <c r="O3791" t="s">
        <v>238</v>
      </c>
      <c r="R3791" t="s">
        <v>4344</v>
      </c>
      <c r="S3791">
        <v>77</v>
      </c>
      <c r="U3791" t="s">
        <v>4345</v>
      </c>
    </row>
    <row r="3792" spans="1:21" x14ac:dyDescent="0.3">
      <c r="A3792">
        <v>3791</v>
      </c>
      <c r="B3792" t="s">
        <v>20</v>
      </c>
      <c r="C3792" t="s">
        <v>31</v>
      </c>
      <c r="D3792" t="s">
        <v>22</v>
      </c>
      <c r="E3792" t="s">
        <v>23</v>
      </c>
      <c r="F3792" t="s">
        <v>5</v>
      </c>
      <c r="H3792" t="s">
        <v>24</v>
      </c>
      <c r="I3792">
        <v>1827819</v>
      </c>
      <c r="J3792">
        <v>1828928</v>
      </c>
      <c r="K3792" t="s">
        <v>42</v>
      </c>
      <c r="R3792" t="s">
        <v>4346</v>
      </c>
      <c r="S3792">
        <v>1110</v>
      </c>
    </row>
    <row r="3793" spans="1:20" x14ac:dyDescent="0.3">
      <c r="A3793">
        <v>3792</v>
      </c>
      <c r="B3793" t="s">
        <v>28</v>
      </c>
      <c r="C3793" t="s">
        <v>33</v>
      </c>
      <c r="D3793" t="s">
        <v>22</v>
      </c>
      <c r="E3793" t="s">
        <v>23</v>
      </c>
      <c r="F3793" t="s">
        <v>5</v>
      </c>
      <c r="H3793" t="s">
        <v>24</v>
      </c>
      <c r="I3793">
        <v>1827819</v>
      </c>
      <c r="J3793">
        <v>1828928</v>
      </c>
      <c r="K3793" t="s">
        <v>42</v>
      </c>
      <c r="L3793" t="s">
        <v>4347</v>
      </c>
      <c r="O3793" t="s">
        <v>4348</v>
      </c>
      <c r="R3793" t="s">
        <v>4346</v>
      </c>
      <c r="S3793">
        <v>1110</v>
      </c>
      <c r="T3793">
        <v>369</v>
      </c>
    </row>
    <row r="3794" spans="1:20" x14ac:dyDescent="0.3">
      <c r="A3794">
        <v>3793</v>
      </c>
      <c r="B3794" t="s">
        <v>20</v>
      </c>
      <c r="C3794" t="s">
        <v>31</v>
      </c>
      <c r="D3794" t="s">
        <v>22</v>
      </c>
      <c r="E3794" t="s">
        <v>23</v>
      </c>
      <c r="F3794" t="s">
        <v>5</v>
      </c>
      <c r="H3794" t="s">
        <v>24</v>
      </c>
      <c r="I3794">
        <v>1828989</v>
      </c>
      <c r="J3794">
        <v>1829204</v>
      </c>
      <c r="K3794" t="s">
        <v>25</v>
      </c>
      <c r="R3794" t="s">
        <v>4349</v>
      </c>
      <c r="S3794">
        <v>216</v>
      </c>
    </row>
    <row r="3795" spans="1:20" x14ac:dyDescent="0.3">
      <c r="A3795">
        <v>3794</v>
      </c>
      <c r="B3795" t="s">
        <v>28</v>
      </c>
      <c r="C3795" t="s">
        <v>33</v>
      </c>
      <c r="D3795" t="s">
        <v>22</v>
      </c>
      <c r="E3795" t="s">
        <v>23</v>
      </c>
      <c r="F3795" t="s">
        <v>5</v>
      </c>
      <c r="H3795" t="s">
        <v>24</v>
      </c>
      <c r="I3795">
        <v>1828989</v>
      </c>
      <c r="J3795">
        <v>1829204</v>
      </c>
      <c r="K3795" t="s">
        <v>25</v>
      </c>
      <c r="L3795" t="s">
        <v>4350</v>
      </c>
      <c r="O3795" t="s">
        <v>38</v>
      </c>
      <c r="R3795" t="s">
        <v>4349</v>
      </c>
      <c r="S3795">
        <v>216</v>
      </c>
      <c r="T3795">
        <v>71</v>
      </c>
    </row>
    <row r="3796" spans="1:20" x14ac:dyDescent="0.3">
      <c r="A3796">
        <v>3795</v>
      </c>
      <c r="B3796" t="s">
        <v>20</v>
      </c>
      <c r="C3796" t="s">
        <v>31</v>
      </c>
      <c r="D3796" t="s">
        <v>22</v>
      </c>
      <c r="E3796" t="s">
        <v>23</v>
      </c>
      <c r="F3796" t="s">
        <v>5</v>
      </c>
      <c r="H3796" t="s">
        <v>24</v>
      </c>
      <c r="I3796">
        <v>1829299</v>
      </c>
      <c r="J3796">
        <v>1831491</v>
      </c>
      <c r="K3796" t="s">
        <v>25</v>
      </c>
      <c r="R3796" t="s">
        <v>4351</v>
      </c>
      <c r="S3796">
        <v>2193</v>
      </c>
    </row>
    <row r="3797" spans="1:20" x14ac:dyDescent="0.3">
      <c r="A3797">
        <v>3796</v>
      </c>
      <c r="B3797" t="s">
        <v>28</v>
      </c>
      <c r="C3797" t="s">
        <v>33</v>
      </c>
      <c r="D3797" t="s">
        <v>22</v>
      </c>
      <c r="E3797" t="s">
        <v>23</v>
      </c>
      <c r="F3797" t="s">
        <v>5</v>
      </c>
      <c r="H3797" t="s">
        <v>24</v>
      </c>
      <c r="I3797">
        <v>1829299</v>
      </c>
      <c r="J3797">
        <v>1831491</v>
      </c>
      <c r="K3797" t="s">
        <v>25</v>
      </c>
      <c r="L3797" t="s">
        <v>4352</v>
      </c>
      <c r="O3797" t="s">
        <v>1253</v>
      </c>
      <c r="R3797" t="s">
        <v>4351</v>
      </c>
      <c r="S3797">
        <v>2193</v>
      </c>
      <c r="T3797">
        <v>730</v>
      </c>
    </row>
    <row r="3798" spans="1:20" x14ac:dyDescent="0.3">
      <c r="A3798">
        <v>3797</v>
      </c>
      <c r="B3798" t="s">
        <v>20</v>
      </c>
      <c r="C3798" t="s">
        <v>31</v>
      </c>
      <c r="D3798" t="s">
        <v>22</v>
      </c>
      <c r="E3798" t="s">
        <v>23</v>
      </c>
      <c r="F3798" t="s">
        <v>5</v>
      </c>
      <c r="H3798" t="s">
        <v>24</v>
      </c>
      <c r="I3798">
        <v>1831488</v>
      </c>
      <c r="J3798">
        <v>1831826</v>
      </c>
      <c r="K3798" t="s">
        <v>42</v>
      </c>
      <c r="R3798" t="s">
        <v>4353</v>
      </c>
      <c r="S3798">
        <v>339</v>
      </c>
    </row>
    <row r="3799" spans="1:20" x14ac:dyDescent="0.3">
      <c r="A3799">
        <v>3798</v>
      </c>
      <c r="B3799" t="s">
        <v>28</v>
      </c>
      <c r="C3799" t="s">
        <v>33</v>
      </c>
      <c r="D3799" t="s">
        <v>22</v>
      </c>
      <c r="E3799" t="s">
        <v>23</v>
      </c>
      <c r="F3799" t="s">
        <v>5</v>
      </c>
      <c r="H3799" t="s">
        <v>24</v>
      </c>
      <c r="I3799">
        <v>1831488</v>
      </c>
      <c r="J3799">
        <v>1831826</v>
      </c>
      <c r="K3799" t="s">
        <v>42</v>
      </c>
      <c r="L3799" t="s">
        <v>4354</v>
      </c>
      <c r="O3799" t="s">
        <v>48</v>
      </c>
      <c r="R3799" t="s">
        <v>4353</v>
      </c>
      <c r="S3799">
        <v>339</v>
      </c>
      <c r="T3799">
        <v>112</v>
      </c>
    </row>
    <row r="3800" spans="1:20" x14ac:dyDescent="0.3">
      <c r="A3800">
        <v>3799</v>
      </c>
      <c r="B3800" t="s">
        <v>20</v>
      </c>
      <c r="C3800" t="s">
        <v>31</v>
      </c>
      <c r="D3800" t="s">
        <v>22</v>
      </c>
      <c r="E3800" t="s">
        <v>23</v>
      </c>
      <c r="F3800" t="s">
        <v>5</v>
      </c>
      <c r="H3800" t="s">
        <v>24</v>
      </c>
      <c r="I3800">
        <v>1831845</v>
      </c>
      <c r="J3800">
        <v>1833113</v>
      </c>
      <c r="K3800" t="s">
        <v>42</v>
      </c>
      <c r="R3800" t="s">
        <v>4355</v>
      </c>
      <c r="S3800">
        <v>1269</v>
      </c>
    </row>
    <row r="3801" spans="1:20" x14ac:dyDescent="0.3">
      <c r="A3801">
        <v>3800</v>
      </c>
      <c r="B3801" t="s">
        <v>28</v>
      </c>
      <c r="C3801" t="s">
        <v>33</v>
      </c>
      <c r="D3801" t="s">
        <v>22</v>
      </c>
      <c r="E3801" t="s">
        <v>23</v>
      </c>
      <c r="F3801" t="s">
        <v>5</v>
      </c>
      <c r="H3801" t="s">
        <v>24</v>
      </c>
      <c r="I3801">
        <v>1831845</v>
      </c>
      <c r="J3801">
        <v>1833113</v>
      </c>
      <c r="K3801" t="s">
        <v>42</v>
      </c>
      <c r="L3801" t="s">
        <v>4356</v>
      </c>
      <c r="O3801" t="s">
        <v>4357</v>
      </c>
      <c r="R3801" t="s">
        <v>4355</v>
      </c>
      <c r="S3801">
        <v>1269</v>
      </c>
      <c r="T3801">
        <v>422</v>
      </c>
    </row>
    <row r="3802" spans="1:20" x14ac:dyDescent="0.3">
      <c r="A3802">
        <v>3801</v>
      </c>
      <c r="B3802" t="s">
        <v>20</v>
      </c>
      <c r="C3802" t="s">
        <v>31</v>
      </c>
      <c r="D3802" t="s">
        <v>22</v>
      </c>
      <c r="E3802" t="s">
        <v>23</v>
      </c>
      <c r="F3802" t="s">
        <v>5</v>
      </c>
      <c r="H3802" t="s">
        <v>24</v>
      </c>
      <c r="I3802">
        <v>1833117</v>
      </c>
      <c r="J3802">
        <v>1833947</v>
      </c>
      <c r="K3802" t="s">
        <v>42</v>
      </c>
      <c r="R3802" t="s">
        <v>4358</v>
      </c>
      <c r="S3802">
        <v>831</v>
      </c>
    </row>
    <row r="3803" spans="1:20" x14ac:dyDescent="0.3">
      <c r="A3803">
        <v>3802</v>
      </c>
      <c r="B3803" t="s">
        <v>28</v>
      </c>
      <c r="C3803" t="s">
        <v>33</v>
      </c>
      <c r="D3803" t="s">
        <v>22</v>
      </c>
      <c r="E3803" t="s">
        <v>23</v>
      </c>
      <c r="F3803" t="s">
        <v>5</v>
      </c>
      <c r="H3803" t="s">
        <v>24</v>
      </c>
      <c r="I3803">
        <v>1833117</v>
      </c>
      <c r="J3803">
        <v>1833947</v>
      </c>
      <c r="K3803" t="s">
        <v>42</v>
      </c>
      <c r="L3803" t="s">
        <v>4359</v>
      </c>
      <c r="O3803" t="s">
        <v>4360</v>
      </c>
      <c r="R3803" t="s">
        <v>4358</v>
      </c>
      <c r="S3803">
        <v>831</v>
      </c>
      <c r="T3803">
        <v>276</v>
      </c>
    </row>
    <row r="3804" spans="1:20" x14ac:dyDescent="0.3">
      <c r="A3804">
        <v>3803</v>
      </c>
      <c r="B3804" t="s">
        <v>20</v>
      </c>
      <c r="C3804" t="s">
        <v>31</v>
      </c>
      <c r="D3804" t="s">
        <v>22</v>
      </c>
      <c r="E3804" t="s">
        <v>23</v>
      </c>
      <c r="F3804" t="s">
        <v>5</v>
      </c>
      <c r="H3804" t="s">
        <v>24</v>
      </c>
      <c r="I3804">
        <v>1833944</v>
      </c>
      <c r="J3804">
        <v>1834666</v>
      </c>
      <c r="K3804" t="s">
        <v>42</v>
      </c>
      <c r="R3804" t="s">
        <v>4361</v>
      </c>
      <c r="S3804">
        <v>723</v>
      </c>
    </row>
    <row r="3805" spans="1:20" x14ac:dyDescent="0.3">
      <c r="A3805">
        <v>3804</v>
      </c>
      <c r="B3805" t="s">
        <v>28</v>
      </c>
      <c r="C3805" t="s">
        <v>33</v>
      </c>
      <c r="D3805" t="s">
        <v>22</v>
      </c>
      <c r="E3805" t="s">
        <v>23</v>
      </c>
      <c r="F3805" t="s">
        <v>5</v>
      </c>
      <c r="H3805" t="s">
        <v>24</v>
      </c>
      <c r="I3805">
        <v>1833944</v>
      </c>
      <c r="J3805">
        <v>1834666</v>
      </c>
      <c r="K3805" t="s">
        <v>42</v>
      </c>
      <c r="L3805" t="s">
        <v>4362</v>
      </c>
      <c r="O3805" t="s">
        <v>4363</v>
      </c>
      <c r="R3805" t="s">
        <v>4361</v>
      </c>
      <c r="S3805">
        <v>723</v>
      </c>
      <c r="T3805">
        <v>240</v>
      </c>
    </row>
    <row r="3806" spans="1:20" x14ac:dyDescent="0.3">
      <c r="A3806">
        <v>3805</v>
      </c>
      <c r="B3806" t="s">
        <v>20</v>
      </c>
      <c r="C3806" t="s">
        <v>31</v>
      </c>
      <c r="D3806" t="s">
        <v>22</v>
      </c>
      <c r="E3806" t="s">
        <v>23</v>
      </c>
      <c r="F3806" t="s">
        <v>5</v>
      </c>
      <c r="H3806" t="s">
        <v>24</v>
      </c>
      <c r="I3806">
        <v>1834685</v>
      </c>
      <c r="J3806">
        <v>1835551</v>
      </c>
      <c r="K3806" t="s">
        <v>42</v>
      </c>
      <c r="R3806" t="s">
        <v>4364</v>
      </c>
      <c r="S3806">
        <v>867</v>
      </c>
    </row>
    <row r="3807" spans="1:20" x14ac:dyDescent="0.3">
      <c r="A3807">
        <v>3806</v>
      </c>
      <c r="B3807" t="s">
        <v>28</v>
      </c>
      <c r="C3807" t="s">
        <v>33</v>
      </c>
      <c r="D3807" t="s">
        <v>22</v>
      </c>
      <c r="E3807" t="s">
        <v>23</v>
      </c>
      <c r="F3807" t="s">
        <v>5</v>
      </c>
      <c r="H3807" t="s">
        <v>24</v>
      </c>
      <c r="I3807">
        <v>1834685</v>
      </c>
      <c r="J3807">
        <v>1835551</v>
      </c>
      <c r="K3807" t="s">
        <v>42</v>
      </c>
      <c r="L3807" t="s">
        <v>4365</v>
      </c>
      <c r="O3807" t="s">
        <v>4366</v>
      </c>
      <c r="R3807" t="s">
        <v>4364</v>
      </c>
      <c r="S3807">
        <v>867</v>
      </c>
      <c r="T3807">
        <v>288</v>
      </c>
    </row>
    <row r="3808" spans="1:20" x14ac:dyDescent="0.3">
      <c r="A3808">
        <v>3807</v>
      </c>
      <c r="B3808" t="s">
        <v>20</v>
      </c>
      <c r="C3808" t="s">
        <v>31</v>
      </c>
      <c r="D3808" t="s">
        <v>22</v>
      </c>
      <c r="E3808" t="s">
        <v>23</v>
      </c>
      <c r="F3808" t="s">
        <v>5</v>
      </c>
      <c r="H3808" t="s">
        <v>24</v>
      </c>
      <c r="I3808">
        <v>1835548</v>
      </c>
      <c r="J3808">
        <v>1836465</v>
      </c>
      <c r="K3808" t="s">
        <v>42</v>
      </c>
      <c r="R3808" t="s">
        <v>4367</v>
      </c>
      <c r="S3808">
        <v>918</v>
      </c>
    </row>
    <row r="3809" spans="1:20" x14ac:dyDescent="0.3">
      <c r="A3809">
        <v>3808</v>
      </c>
      <c r="B3809" t="s">
        <v>28</v>
      </c>
      <c r="C3809" t="s">
        <v>33</v>
      </c>
      <c r="D3809" t="s">
        <v>22</v>
      </c>
      <c r="E3809" t="s">
        <v>23</v>
      </c>
      <c r="F3809" t="s">
        <v>5</v>
      </c>
      <c r="H3809" t="s">
        <v>24</v>
      </c>
      <c r="I3809">
        <v>1835548</v>
      </c>
      <c r="J3809">
        <v>1836465</v>
      </c>
      <c r="K3809" t="s">
        <v>42</v>
      </c>
      <c r="L3809" t="s">
        <v>4368</v>
      </c>
      <c r="O3809" t="s">
        <v>4369</v>
      </c>
      <c r="R3809" t="s">
        <v>4367</v>
      </c>
      <c r="S3809">
        <v>918</v>
      </c>
      <c r="T3809">
        <v>305</v>
      </c>
    </row>
    <row r="3810" spans="1:20" x14ac:dyDescent="0.3">
      <c r="A3810">
        <v>3809</v>
      </c>
      <c r="B3810" t="s">
        <v>20</v>
      </c>
      <c r="C3810" t="s">
        <v>31</v>
      </c>
      <c r="D3810" t="s">
        <v>22</v>
      </c>
      <c r="E3810" t="s">
        <v>23</v>
      </c>
      <c r="F3810" t="s">
        <v>5</v>
      </c>
      <c r="H3810" t="s">
        <v>24</v>
      </c>
      <c r="I3810">
        <v>1836486</v>
      </c>
      <c r="J3810">
        <v>1837463</v>
      </c>
      <c r="K3810" t="s">
        <v>42</v>
      </c>
      <c r="R3810" t="s">
        <v>4370</v>
      </c>
      <c r="S3810">
        <v>978</v>
      </c>
    </row>
    <row r="3811" spans="1:20" x14ac:dyDescent="0.3">
      <c r="A3811">
        <v>3810</v>
      </c>
      <c r="B3811" t="s">
        <v>28</v>
      </c>
      <c r="C3811" t="s">
        <v>33</v>
      </c>
      <c r="D3811" t="s">
        <v>22</v>
      </c>
      <c r="E3811" t="s">
        <v>23</v>
      </c>
      <c r="F3811" t="s">
        <v>5</v>
      </c>
      <c r="H3811" t="s">
        <v>24</v>
      </c>
      <c r="I3811">
        <v>1836486</v>
      </c>
      <c r="J3811">
        <v>1837463</v>
      </c>
      <c r="K3811" t="s">
        <v>42</v>
      </c>
      <c r="L3811" t="s">
        <v>4371</v>
      </c>
      <c r="O3811" t="s">
        <v>38</v>
      </c>
      <c r="R3811" t="s">
        <v>4370</v>
      </c>
      <c r="S3811">
        <v>978</v>
      </c>
      <c r="T3811">
        <v>325</v>
      </c>
    </row>
    <row r="3812" spans="1:20" x14ac:dyDescent="0.3">
      <c r="A3812">
        <v>3811</v>
      </c>
      <c r="B3812" t="s">
        <v>20</v>
      </c>
      <c r="C3812" t="s">
        <v>31</v>
      </c>
      <c r="D3812" t="s">
        <v>22</v>
      </c>
      <c r="E3812" t="s">
        <v>23</v>
      </c>
      <c r="F3812" t="s">
        <v>5</v>
      </c>
      <c r="H3812" t="s">
        <v>24</v>
      </c>
      <c r="I3812">
        <v>1837463</v>
      </c>
      <c r="J3812">
        <v>1839262</v>
      </c>
      <c r="K3812" t="s">
        <v>42</v>
      </c>
      <c r="R3812" t="s">
        <v>4372</v>
      </c>
      <c r="S3812">
        <v>1800</v>
      </c>
    </row>
    <row r="3813" spans="1:20" x14ac:dyDescent="0.3">
      <c r="A3813">
        <v>3812</v>
      </c>
      <c r="B3813" t="s">
        <v>28</v>
      </c>
      <c r="C3813" t="s">
        <v>33</v>
      </c>
      <c r="D3813" t="s">
        <v>22</v>
      </c>
      <c r="E3813" t="s">
        <v>23</v>
      </c>
      <c r="F3813" t="s">
        <v>5</v>
      </c>
      <c r="H3813" t="s">
        <v>24</v>
      </c>
      <c r="I3813">
        <v>1837463</v>
      </c>
      <c r="J3813">
        <v>1839262</v>
      </c>
      <c r="K3813" t="s">
        <v>42</v>
      </c>
      <c r="L3813" t="s">
        <v>4373</v>
      </c>
      <c r="O3813" t="s">
        <v>4374</v>
      </c>
      <c r="R3813" t="s">
        <v>4372</v>
      </c>
      <c r="S3813">
        <v>1800</v>
      </c>
      <c r="T3813">
        <v>599</v>
      </c>
    </row>
    <row r="3814" spans="1:20" x14ac:dyDescent="0.3">
      <c r="A3814">
        <v>3813</v>
      </c>
      <c r="B3814" t="s">
        <v>20</v>
      </c>
      <c r="C3814" t="s">
        <v>31</v>
      </c>
      <c r="D3814" t="s">
        <v>22</v>
      </c>
      <c r="E3814" t="s">
        <v>23</v>
      </c>
      <c r="F3814" t="s">
        <v>5</v>
      </c>
      <c r="H3814" t="s">
        <v>24</v>
      </c>
      <c r="I3814">
        <v>1839310</v>
      </c>
      <c r="J3814">
        <v>1840470</v>
      </c>
      <c r="K3814" t="s">
        <v>42</v>
      </c>
      <c r="R3814" t="s">
        <v>4375</v>
      </c>
      <c r="S3814">
        <v>1161</v>
      </c>
    </row>
    <row r="3815" spans="1:20" x14ac:dyDescent="0.3">
      <c r="A3815">
        <v>3814</v>
      </c>
      <c r="B3815" t="s">
        <v>28</v>
      </c>
      <c r="C3815" t="s">
        <v>33</v>
      </c>
      <c r="D3815" t="s">
        <v>22</v>
      </c>
      <c r="E3815" t="s">
        <v>23</v>
      </c>
      <c r="F3815" t="s">
        <v>5</v>
      </c>
      <c r="H3815" t="s">
        <v>24</v>
      </c>
      <c r="I3815">
        <v>1839310</v>
      </c>
      <c r="J3815">
        <v>1840470</v>
      </c>
      <c r="K3815" t="s">
        <v>42</v>
      </c>
      <c r="L3815" t="s">
        <v>4376</v>
      </c>
      <c r="O3815" t="s">
        <v>4377</v>
      </c>
      <c r="R3815" t="s">
        <v>4375</v>
      </c>
      <c r="S3815">
        <v>1161</v>
      </c>
      <c r="T3815">
        <v>386</v>
      </c>
    </row>
    <row r="3816" spans="1:20" x14ac:dyDescent="0.3">
      <c r="A3816">
        <v>3815</v>
      </c>
      <c r="B3816" t="s">
        <v>20</v>
      </c>
      <c r="C3816" t="s">
        <v>31</v>
      </c>
      <c r="D3816" t="s">
        <v>22</v>
      </c>
      <c r="E3816" t="s">
        <v>23</v>
      </c>
      <c r="F3816" t="s">
        <v>5</v>
      </c>
      <c r="H3816" t="s">
        <v>24</v>
      </c>
      <c r="I3816">
        <v>1840654</v>
      </c>
      <c r="J3816">
        <v>1841022</v>
      </c>
      <c r="K3816" t="s">
        <v>25</v>
      </c>
      <c r="R3816" t="s">
        <v>4378</v>
      </c>
      <c r="S3816">
        <v>369</v>
      </c>
    </row>
    <row r="3817" spans="1:20" x14ac:dyDescent="0.3">
      <c r="A3817">
        <v>3816</v>
      </c>
      <c r="B3817" t="s">
        <v>28</v>
      </c>
      <c r="C3817" t="s">
        <v>33</v>
      </c>
      <c r="D3817" t="s">
        <v>22</v>
      </c>
      <c r="E3817" t="s">
        <v>23</v>
      </c>
      <c r="F3817" t="s">
        <v>5</v>
      </c>
      <c r="H3817" t="s">
        <v>24</v>
      </c>
      <c r="I3817">
        <v>1840654</v>
      </c>
      <c r="J3817">
        <v>1841022</v>
      </c>
      <c r="K3817" t="s">
        <v>25</v>
      </c>
      <c r="L3817" t="s">
        <v>4379</v>
      </c>
      <c r="O3817" t="s">
        <v>3266</v>
      </c>
      <c r="R3817" t="s">
        <v>4378</v>
      </c>
      <c r="S3817">
        <v>369</v>
      </c>
      <c r="T3817">
        <v>122</v>
      </c>
    </row>
    <row r="3818" spans="1:20" x14ac:dyDescent="0.3">
      <c r="A3818">
        <v>3817</v>
      </c>
      <c r="B3818" t="s">
        <v>20</v>
      </c>
      <c r="C3818" t="s">
        <v>31</v>
      </c>
      <c r="D3818" t="s">
        <v>22</v>
      </c>
      <c r="E3818" t="s">
        <v>23</v>
      </c>
      <c r="F3818" t="s">
        <v>5</v>
      </c>
      <c r="H3818" t="s">
        <v>24</v>
      </c>
      <c r="I3818">
        <v>1841019</v>
      </c>
      <c r="J3818">
        <v>1841804</v>
      </c>
      <c r="K3818" t="s">
        <v>25</v>
      </c>
      <c r="R3818" t="s">
        <v>4380</v>
      </c>
      <c r="S3818">
        <v>786</v>
      </c>
    </row>
    <row r="3819" spans="1:20" x14ac:dyDescent="0.3">
      <c r="A3819">
        <v>3818</v>
      </c>
      <c r="B3819" t="s">
        <v>28</v>
      </c>
      <c r="C3819" t="s">
        <v>33</v>
      </c>
      <c r="D3819" t="s">
        <v>22</v>
      </c>
      <c r="E3819" t="s">
        <v>23</v>
      </c>
      <c r="F3819" t="s">
        <v>5</v>
      </c>
      <c r="H3819" t="s">
        <v>24</v>
      </c>
      <c r="I3819">
        <v>1841019</v>
      </c>
      <c r="J3819">
        <v>1841804</v>
      </c>
      <c r="K3819" t="s">
        <v>25</v>
      </c>
      <c r="L3819" t="s">
        <v>4381</v>
      </c>
      <c r="O3819" t="s">
        <v>1767</v>
      </c>
      <c r="R3819" t="s">
        <v>4380</v>
      </c>
      <c r="S3819">
        <v>786</v>
      </c>
      <c r="T3819">
        <v>261</v>
      </c>
    </row>
    <row r="3820" spans="1:20" x14ac:dyDescent="0.3">
      <c r="A3820">
        <v>3819</v>
      </c>
      <c r="B3820" t="s">
        <v>20</v>
      </c>
      <c r="C3820" t="s">
        <v>31</v>
      </c>
      <c r="D3820" t="s">
        <v>22</v>
      </c>
      <c r="E3820" t="s">
        <v>23</v>
      </c>
      <c r="F3820" t="s">
        <v>5</v>
      </c>
      <c r="H3820" t="s">
        <v>24</v>
      </c>
      <c r="I3820">
        <v>1841865</v>
      </c>
      <c r="J3820">
        <v>1842683</v>
      </c>
      <c r="K3820" t="s">
        <v>42</v>
      </c>
      <c r="R3820" t="s">
        <v>4382</v>
      </c>
      <c r="S3820">
        <v>819</v>
      </c>
    </row>
    <row r="3821" spans="1:20" x14ac:dyDescent="0.3">
      <c r="A3821">
        <v>3820</v>
      </c>
      <c r="B3821" t="s">
        <v>28</v>
      </c>
      <c r="C3821" t="s">
        <v>33</v>
      </c>
      <c r="D3821" t="s">
        <v>22</v>
      </c>
      <c r="E3821" t="s">
        <v>23</v>
      </c>
      <c r="F3821" t="s">
        <v>5</v>
      </c>
      <c r="H3821" t="s">
        <v>24</v>
      </c>
      <c r="I3821">
        <v>1841865</v>
      </c>
      <c r="J3821">
        <v>1842683</v>
      </c>
      <c r="K3821" t="s">
        <v>42</v>
      </c>
      <c r="L3821" t="s">
        <v>4383</v>
      </c>
      <c r="O3821" t="s">
        <v>540</v>
      </c>
      <c r="R3821" t="s">
        <v>4382</v>
      </c>
      <c r="S3821">
        <v>819</v>
      </c>
      <c r="T3821">
        <v>272</v>
      </c>
    </row>
    <row r="3822" spans="1:20" x14ac:dyDescent="0.3">
      <c r="A3822">
        <v>3821</v>
      </c>
      <c r="B3822" t="s">
        <v>20</v>
      </c>
      <c r="C3822" t="s">
        <v>31</v>
      </c>
      <c r="D3822" t="s">
        <v>22</v>
      </c>
      <c r="E3822" t="s">
        <v>23</v>
      </c>
      <c r="F3822" t="s">
        <v>5</v>
      </c>
      <c r="H3822" t="s">
        <v>24</v>
      </c>
      <c r="I3822">
        <v>1842808</v>
      </c>
      <c r="J3822">
        <v>1843944</v>
      </c>
      <c r="K3822" t="s">
        <v>42</v>
      </c>
      <c r="R3822" t="s">
        <v>4384</v>
      </c>
      <c r="S3822">
        <v>1137</v>
      </c>
    </row>
    <row r="3823" spans="1:20" x14ac:dyDescent="0.3">
      <c r="A3823">
        <v>3822</v>
      </c>
      <c r="B3823" t="s">
        <v>28</v>
      </c>
      <c r="C3823" t="s">
        <v>33</v>
      </c>
      <c r="D3823" t="s">
        <v>22</v>
      </c>
      <c r="E3823" t="s">
        <v>23</v>
      </c>
      <c r="F3823" t="s">
        <v>5</v>
      </c>
      <c r="H3823" t="s">
        <v>24</v>
      </c>
      <c r="I3823">
        <v>1842808</v>
      </c>
      <c r="J3823">
        <v>1843944</v>
      </c>
      <c r="K3823" t="s">
        <v>42</v>
      </c>
      <c r="L3823" t="s">
        <v>4385</v>
      </c>
      <c r="O3823" t="s">
        <v>1193</v>
      </c>
      <c r="R3823" t="s">
        <v>4384</v>
      </c>
      <c r="S3823">
        <v>1137</v>
      </c>
      <c r="T3823">
        <v>378</v>
      </c>
    </row>
    <row r="3824" spans="1:20" x14ac:dyDescent="0.3">
      <c r="A3824">
        <v>3823</v>
      </c>
      <c r="B3824" t="s">
        <v>20</v>
      </c>
      <c r="C3824" t="s">
        <v>31</v>
      </c>
      <c r="D3824" t="s">
        <v>22</v>
      </c>
      <c r="E3824" t="s">
        <v>23</v>
      </c>
      <c r="F3824" t="s">
        <v>5</v>
      </c>
      <c r="H3824" t="s">
        <v>24</v>
      </c>
      <c r="I3824">
        <v>1843970</v>
      </c>
      <c r="J3824">
        <v>1845007</v>
      </c>
      <c r="K3824" t="s">
        <v>42</v>
      </c>
      <c r="R3824" t="s">
        <v>4386</v>
      </c>
      <c r="S3824">
        <v>1038</v>
      </c>
    </row>
    <row r="3825" spans="1:20" x14ac:dyDescent="0.3">
      <c r="A3825">
        <v>3824</v>
      </c>
      <c r="B3825" t="s">
        <v>28</v>
      </c>
      <c r="C3825" t="s">
        <v>33</v>
      </c>
      <c r="D3825" t="s">
        <v>22</v>
      </c>
      <c r="E3825" t="s">
        <v>23</v>
      </c>
      <c r="F3825" t="s">
        <v>5</v>
      </c>
      <c r="H3825" t="s">
        <v>24</v>
      </c>
      <c r="I3825">
        <v>1843970</v>
      </c>
      <c r="J3825">
        <v>1845007</v>
      </c>
      <c r="K3825" t="s">
        <v>42</v>
      </c>
      <c r="L3825" t="s">
        <v>4387</v>
      </c>
      <c r="O3825" t="s">
        <v>4388</v>
      </c>
      <c r="R3825" t="s">
        <v>4386</v>
      </c>
      <c r="S3825">
        <v>1038</v>
      </c>
      <c r="T3825">
        <v>345</v>
      </c>
    </row>
    <row r="3826" spans="1:20" x14ac:dyDescent="0.3">
      <c r="A3826">
        <v>3825</v>
      </c>
      <c r="B3826" t="s">
        <v>20</v>
      </c>
      <c r="C3826" t="s">
        <v>31</v>
      </c>
      <c r="D3826" t="s">
        <v>22</v>
      </c>
      <c r="E3826" t="s">
        <v>23</v>
      </c>
      <c r="F3826" t="s">
        <v>5</v>
      </c>
      <c r="H3826" t="s">
        <v>24</v>
      </c>
      <c r="I3826">
        <v>1845000</v>
      </c>
      <c r="J3826">
        <v>1846325</v>
      </c>
      <c r="K3826" t="s">
        <v>42</v>
      </c>
      <c r="R3826" t="s">
        <v>4389</v>
      </c>
      <c r="S3826">
        <v>1326</v>
      </c>
    </row>
    <row r="3827" spans="1:20" x14ac:dyDescent="0.3">
      <c r="A3827">
        <v>3826</v>
      </c>
      <c r="B3827" t="s">
        <v>28</v>
      </c>
      <c r="C3827" t="s">
        <v>33</v>
      </c>
      <c r="D3827" t="s">
        <v>22</v>
      </c>
      <c r="E3827" t="s">
        <v>23</v>
      </c>
      <c r="F3827" t="s">
        <v>5</v>
      </c>
      <c r="H3827" t="s">
        <v>24</v>
      </c>
      <c r="I3827">
        <v>1845000</v>
      </c>
      <c r="J3827">
        <v>1846325</v>
      </c>
      <c r="K3827" t="s">
        <v>42</v>
      </c>
      <c r="L3827" t="s">
        <v>4390</v>
      </c>
      <c r="O3827" t="s">
        <v>38</v>
      </c>
      <c r="R3827" t="s">
        <v>4389</v>
      </c>
      <c r="S3827">
        <v>1326</v>
      </c>
      <c r="T3827">
        <v>441</v>
      </c>
    </row>
    <row r="3828" spans="1:20" x14ac:dyDescent="0.3">
      <c r="A3828">
        <v>3827</v>
      </c>
      <c r="B3828" t="s">
        <v>20</v>
      </c>
      <c r="C3828" t="s">
        <v>31</v>
      </c>
      <c r="D3828" t="s">
        <v>22</v>
      </c>
      <c r="E3828" t="s">
        <v>23</v>
      </c>
      <c r="F3828" t="s">
        <v>5</v>
      </c>
      <c r="H3828" t="s">
        <v>24</v>
      </c>
      <c r="I3828">
        <v>1846838</v>
      </c>
      <c r="J3828">
        <v>1847749</v>
      </c>
      <c r="K3828" t="s">
        <v>25</v>
      </c>
      <c r="R3828" t="s">
        <v>4391</v>
      </c>
      <c r="S3828">
        <v>912</v>
      </c>
    </row>
    <row r="3829" spans="1:20" x14ac:dyDescent="0.3">
      <c r="A3829">
        <v>3828</v>
      </c>
      <c r="B3829" t="s">
        <v>28</v>
      </c>
      <c r="C3829" t="s">
        <v>33</v>
      </c>
      <c r="D3829" t="s">
        <v>22</v>
      </c>
      <c r="E3829" t="s">
        <v>23</v>
      </c>
      <c r="F3829" t="s">
        <v>5</v>
      </c>
      <c r="H3829" t="s">
        <v>24</v>
      </c>
      <c r="I3829">
        <v>1846838</v>
      </c>
      <c r="J3829">
        <v>1847749</v>
      </c>
      <c r="K3829" t="s">
        <v>25</v>
      </c>
      <c r="L3829" t="s">
        <v>4392</v>
      </c>
      <c r="O3829" t="s">
        <v>4393</v>
      </c>
      <c r="R3829" t="s">
        <v>4391</v>
      </c>
      <c r="S3829">
        <v>912</v>
      </c>
      <c r="T3829">
        <v>303</v>
      </c>
    </row>
    <row r="3830" spans="1:20" x14ac:dyDescent="0.3">
      <c r="A3830">
        <v>3829</v>
      </c>
      <c r="B3830" t="s">
        <v>20</v>
      </c>
      <c r="C3830" t="s">
        <v>31</v>
      </c>
      <c r="D3830" t="s">
        <v>22</v>
      </c>
      <c r="E3830" t="s">
        <v>23</v>
      </c>
      <c r="F3830" t="s">
        <v>5</v>
      </c>
      <c r="H3830" t="s">
        <v>24</v>
      </c>
      <c r="I3830">
        <v>1847746</v>
      </c>
      <c r="J3830">
        <v>1848486</v>
      </c>
      <c r="K3830" t="s">
        <v>25</v>
      </c>
      <c r="R3830" t="s">
        <v>4394</v>
      </c>
      <c r="S3830">
        <v>741</v>
      </c>
    </row>
    <row r="3831" spans="1:20" x14ac:dyDescent="0.3">
      <c r="A3831">
        <v>3830</v>
      </c>
      <c r="B3831" t="s">
        <v>28</v>
      </c>
      <c r="C3831" t="s">
        <v>33</v>
      </c>
      <c r="D3831" t="s">
        <v>22</v>
      </c>
      <c r="E3831" t="s">
        <v>23</v>
      </c>
      <c r="F3831" t="s">
        <v>5</v>
      </c>
      <c r="H3831" t="s">
        <v>24</v>
      </c>
      <c r="I3831">
        <v>1847746</v>
      </c>
      <c r="J3831">
        <v>1848486</v>
      </c>
      <c r="K3831" t="s">
        <v>25</v>
      </c>
      <c r="L3831" t="s">
        <v>4395</v>
      </c>
      <c r="O3831" t="s">
        <v>4396</v>
      </c>
      <c r="R3831" t="s">
        <v>4394</v>
      </c>
      <c r="S3831">
        <v>741</v>
      </c>
      <c r="T3831">
        <v>246</v>
      </c>
    </row>
    <row r="3832" spans="1:20" x14ac:dyDescent="0.3">
      <c r="A3832">
        <v>3831</v>
      </c>
      <c r="B3832" t="s">
        <v>20</v>
      </c>
      <c r="C3832" t="s">
        <v>31</v>
      </c>
      <c r="D3832" t="s">
        <v>22</v>
      </c>
      <c r="E3832" t="s">
        <v>23</v>
      </c>
      <c r="F3832" t="s">
        <v>5</v>
      </c>
      <c r="H3832" t="s">
        <v>24</v>
      </c>
      <c r="I3832">
        <v>1848507</v>
      </c>
      <c r="J3832">
        <v>1848782</v>
      </c>
      <c r="K3832" t="s">
        <v>25</v>
      </c>
      <c r="R3832" t="s">
        <v>4397</v>
      </c>
      <c r="S3832">
        <v>276</v>
      </c>
    </row>
    <row r="3833" spans="1:20" x14ac:dyDescent="0.3">
      <c r="A3833">
        <v>3832</v>
      </c>
      <c r="B3833" t="s">
        <v>28</v>
      </c>
      <c r="C3833" t="s">
        <v>33</v>
      </c>
      <c r="D3833" t="s">
        <v>22</v>
      </c>
      <c r="E3833" t="s">
        <v>23</v>
      </c>
      <c r="F3833" t="s">
        <v>5</v>
      </c>
      <c r="H3833" t="s">
        <v>24</v>
      </c>
      <c r="I3833">
        <v>1848507</v>
      </c>
      <c r="J3833">
        <v>1848782</v>
      </c>
      <c r="K3833" t="s">
        <v>25</v>
      </c>
      <c r="L3833" t="s">
        <v>4398</v>
      </c>
      <c r="O3833" t="s">
        <v>4399</v>
      </c>
      <c r="R3833" t="s">
        <v>4397</v>
      </c>
      <c r="S3833">
        <v>276</v>
      </c>
      <c r="T3833">
        <v>91</v>
      </c>
    </row>
    <row r="3834" spans="1:20" x14ac:dyDescent="0.3">
      <c r="A3834">
        <v>3833</v>
      </c>
      <c r="B3834" t="s">
        <v>20</v>
      </c>
      <c r="C3834" t="s">
        <v>31</v>
      </c>
      <c r="D3834" t="s">
        <v>22</v>
      </c>
      <c r="E3834" t="s">
        <v>23</v>
      </c>
      <c r="F3834" t="s">
        <v>5</v>
      </c>
      <c r="H3834" t="s">
        <v>24</v>
      </c>
      <c r="I3834">
        <v>1848779</v>
      </c>
      <c r="J3834">
        <v>1849873</v>
      </c>
      <c r="K3834" t="s">
        <v>25</v>
      </c>
      <c r="R3834" t="s">
        <v>4400</v>
      </c>
      <c r="S3834">
        <v>1095</v>
      </c>
    </row>
    <row r="3835" spans="1:20" x14ac:dyDescent="0.3">
      <c r="A3835">
        <v>3834</v>
      </c>
      <c r="B3835" t="s">
        <v>28</v>
      </c>
      <c r="C3835" t="s">
        <v>33</v>
      </c>
      <c r="D3835" t="s">
        <v>22</v>
      </c>
      <c r="E3835" t="s">
        <v>23</v>
      </c>
      <c r="F3835" t="s">
        <v>5</v>
      </c>
      <c r="H3835" t="s">
        <v>24</v>
      </c>
      <c r="I3835">
        <v>1848779</v>
      </c>
      <c r="J3835">
        <v>1849873</v>
      </c>
      <c r="K3835" t="s">
        <v>25</v>
      </c>
      <c r="L3835" t="s">
        <v>4401</v>
      </c>
      <c r="O3835" t="s">
        <v>4402</v>
      </c>
      <c r="R3835" t="s">
        <v>4400</v>
      </c>
      <c r="S3835">
        <v>1095</v>
      </c>
      <c r="T3835">
        <v>364</v>
      </c>
    </row>
    <row r="3836" spans="1:20" x14ac:dyDescent="0.3">
      <c r="A3836">
        <v>3835</v>
      </c>
      <c r="B3836" t="s">
        <v>20</v>
      </c>
      <c r="C3836" t="s">
        <v>31</v>
      </c>
      <c r="D3836" t="s">
        <v>22</v>
      </c>
      <c r="E3836" t="s">
        <v>23</v>
      </c>
      <c r="F3836" t="s">
        <v>5</v>
      </c>
      <c r="H3836" t="s">
        <v>24</v>
      </c>
      <c r="I3836">
        <v>1849943</v>
      </c>
      <c r="J3836">
        <v>1850956</v>
      </c>
      <c r="K3836" t="s">
        <v>42</v>
      </c>
      <c r="R3836" t="s">
        <v>4403</v>
      </c>
      <c r="S3836">
        <v>1014</v>
      </c>
    </row>
    <row r="3837" spans="1:20" x14ac:dyDescent="0.3">
      <c r="A3837">
        <v>3836</v>
      </c>
      <c r="B3837" t="s">
        <v>28</v>
      </c>
      <c r="C3837" t="s">
        <v>33</v>
      </c>
      <c r="D3837" t="s">
        <v>22</v>
      </c>
      <c r="E3837" t="s">
        <v>23</v>
      </c>
      <c r="F3837" t="s">
        <v>5</v>
      </c>
      <c r="H3837" t="s">
        <v>24</v>
      </c>
      <c r="I3837">
        <v>1849943</v>
      </c>
      <c r="J3837">
        <v>1850956</v>
      </c>
      <c r="K3837" t="s">
        <v>42</v>
      </c>
      <c r="L3837" t="s">
        <v>4404</v>
      </c>
      <c r="O3837" t="s">
        <v>38</v>
      </c>
      <c r="R3837" t="s">
        <v>4403</v>
      </c>
      <c r="S3837">
        <v>1014</v>
      </c>
      <c r="T3837">
        <v>337</v>
      </c>
    </row>
    <row r="3838" spans="1:20" x14ac:dyDescent="0.3">
      <c r="A3838">
        <v>3837</v>
      </c>
      <c r="B3838" t="s">
        <v>20</v>
      </c>
      <c r="C3838" t="s">
        <v>31</v>
      </c>
      <c r="D3838" t="s">
        <v>22</v>
      </c>
      <c r="E3838" t="s">
        <v>23</v>
      </c>
      <c r="F3838" t="s">
        <v>5</v>
      </c>
      <c r="H3838" t="s">
        <v>24</v>
      </c>
      <c r="I3838">
        <v>1851095</v>
      </c>
      <c r="J3838">
        <v>1851742</v>
      </c>
      <c r="K3838" t="s">
        <v>42</v>
      </c>
      <c r="R3838" t="s">
        <v>4405</v>
      </c>
      <c r="S3838">
        <v>648</v>
      </c>
    </row>
    <row r="3839" spans="1:20" x14ac:dyDescent="0.3">
      <c r="A3839">
        <v>3838</v>
      </c>
      <c r="B3839" t="s">
        <v>28</v>
      </c>
      <c r="C3839" t="s">
        <v>33</v>
      </c>
      <c r="D3839" t="s">
        <v>22</v>
      </c>
      <c r="E3839" t="s">
        <v>23</v>
      </c>
      <c r="F3839" t="s">
        <v>5</v>
      </c>
      <c r="H3839" t="s">
        <v>24</v>
      </c>
      <c r="I3839">
        <v>1851095</v>
      </c>
      <c r="J3839">
        <v>1851742</v>
      </c>
      <c r="K3839" t="s">
        <v>42</v>
      </c>
      <c r="L3839" t="s">
        <v>4406</v>
      </c>
      <c r="O3839" t="s">
        <v>3248</v>
      </c>
      <c r="R3839" t="s">
        <v>4405</v>
      </c>
      <c r="S3839">
        <v>648</v>
      </c>
      <c r="T3839">
        <v>215</v>
      </c>
    </row>
    <row r="3840" spans="1:20" x14ac:dyDescent="0.3">
      <c r="A3840">
        <v>3839</v>
      </c>
      <c r="B3840" t="s">
        <v>20</v>
      </c>
      <c r="C3840" t="s">
        <v>31</v>
      </c>
      <c r="D3840" t="s">
        <v>22</v>
      </c>
      <c r="E3840" t="s">
        <v>23</v>
      </c>
      <c r="F3840" t="s">
        <v>5</v>
      </c>
      <c r="H3840" t="s">
        <v>24</v>
      </c>
      <c r="I3840">
        <v>1851822</v>
      </c>
      <c r="J3840">
        <v>1852994</v>
      </c>
      <c r="K3840" t="s">
        <v>25</v>
      </c>
      <c r="R3840" t="s">
        <v>4407</v>
      </c>
      <c r="S3840">
        <v>1173</v>
      </c>
    </row>
    <row r="3841" spans="1:20" x14ac:dyDescent="0.3">
      <c r="A3841">
        <v>3840</v>
      </c>
      <c r="B3841" t="s">
        <v>28</v>
      </c>
      <c r="C3841" t="s">
        <v>33</v>
      </c>
      <c r="D3841" t="s">
        <v>22</v>
      </c>
      <c r="E3841" t="s">
        <v>23</v>
      </c>
      <c r="F3841" t="s">
        <v>5</v>
      </c>
      <c r="H3841" t="s">
        <v>24</v>
      </c>
      <c r="I3841">
        <v>1851822</v>
      </c>
      <c r="J3841">
        <v>1852994</v>
      </c>
      <c r="K3841" t="s">
        <v>25</v>
      </c>
      <c r="L3841" t="s">
        <v>4408</v>
      </c>
      <c r="O3841" t="s">
        <v>38</v>
      </c>
      <c r="R3841" t="s">
        <v>4407</v>
      </c>
      <c r="S3841">
        <v>1173</v>
      </c>
      <c r="T3841">
        <v>390</v>
      </c>
    </row>
    <row r="3842" spans="1:20" x14ac:dyDescent="0.3">
      <c r="A3842">
        <v>3841</v>
      </c>
      <c r="B3842" t="s">
        <v>20</v>
      </c>
      <c r="C3842" t="s">
        <v>31</v>
      </c>
      <c r="D3842" t="s">
        <v>22</v>
      </c>
      <c r="E3842" t="s">
        <v>23</v>
      </c>
      <c r="F3842" t="s">
        <v>5</v>
      </c>
      <c r="H3842" t="s">
        <v>24</v>
      </c>
      <c r="I3842">
        <v>1853132</v>
      </c>
      <c r="J3842">
        <v>1854364</v>
      </c>
      <c r="K3842" t="s">
        <v>25</v>
      </c>
      <c r="R3842" t="s">
        <v>4409</v>
      </c>
      <c r="S3842">
        <v>1233</v>
      </c>
    </row>
    <row r="3843" spans="1:20" x14ac:dyDescent="0.3">
      <c r="A3843">
        <v>3842</v>
      </c>
      <c r="B3843" t="s">
        <v>28</v>
      </c>
      <c r="C3843" t="s">
        <v>33</v>
      </c>
      <c r="D3843" t="s">
        <v>22</v>
      </c>
      <c r="E3843" t="s">
        <v>23</v>
      </c>
      <c r="F3843" t="s">
        <v>5</v>
      </c>
      <c r="H3843" t="s">
        <v>24</v>
      </c>
      <c r="I3843">
        <v>1853132</v>
      </c>
      <c r="J3843">
        <v>1854364</v>
      </c>
      <c r="K3843" t="s">
        <v>25</v>
      </c>
      <c r="L3843" t="s">
        <v>4410</v>
      </c>
      <c r="O3843" t="s">
        <v>446</v>
      </c>
      <c r="R3843" t="s">
        <v>4409</v>
      </c>
      <c r="S3843">
        <v>1233</v>
      </c>
      <c r="T3843">
        <v>410</v>
      </c>
    </row>
    <row r="3844" spans="1:20" x14ac:dyDescent="0.3">
      <c r="A3844">
        <v>3843</v>
      </c>
      <c r="B3844" t="s">
        <v>20</v>
      </c>
      <c r="C3844" t="s">
        <v>31</v>
      </c>
      <c r="D3844" t="s">
        <v>22</v>
      </c>
      <c r="E3844" t="s">
        <v>23</v>
      </c>
      <c r="F3844" t="s">
        <v>5</v>
      </c>
      <c r="H3844" t="s">
        <v>24</v>
      </c>
      <c r="I3844">
        <v>1854361</v>
      </c>
      <c r="J3844">
        <v>1855674</v>
      </c>
      <c r="K3844" t="s">
        <v>25</v>
      </c>
      <c r="R3844" t="s">
        <v>4411</v>
      </c>
      <c r="S3844">
        <v>1314</v>
      </c>
    </row>
    <row r="3845" spans="1:20" x14ac:dyDescent="0.3">
      <c r="A3845">
        <v>3844</v>
      </c>
      <c r="B3845" t="s">
        <v>28</v>
      </c>
      <c r="C3845" t="s">
        <v>33</v>
      </c>
      <c r="D3845" t="s">
        <v>22</v>
      </c>
      <c r="E3845" t="s">
        <v>23</v>
      </c>
      <c r="F3845" t="s">
        <v>5</v>
      </c>
      <c r="H3845" t="s">
        <v>24</v>
      </c>
      <c r="I3845">
        <v>1854361</v>
      </c>
      <c r="J3845">
        <v>1855674</v>
      </c>
      <c r="K3845" t="s">
        <v>25</v>
      </c>
      <c r="L3845" t="s">
        <v>4412</v>
      </c>
      <c r="O3845" t="s">
        <v>4413</v>
      </c>
      <c r="R3845" t="s">
        <v>4411</v>
      </c>
      <c r="S3845">
        <v>1314</v>
      </c>
      <c r="T3845">
        <v>437</v>
      </c>
    </row>
    <row r="3846" spans="1:20" x14ac:dyDescent="0.3">
      <c r="A3846">
        <v>3845</v>
      </c>
      <c r="B3846" t="s">
        <v>20</v>
      </c>
      <c r="C3846" t="s">
        <v>31</v>
      </c>
      <c r="D3846" t="s">
        <v>22</v>
      </c>
      <c r="E3846" t="s">
        <v>23</v>
      </c>
      <c r="F3846" t="s">
        <v>5</v>
      </c>
      <c r="H3846" t="s">
        <v>24</v>
      </c>
      <c r="I3846">
        <v>1855755</v>
      </c>
      <c r="J3846">
        <v>1856753</v>
      </c>
      <c r="K3846" t="s">
        <v>25</v>
      </c>
      <c r="R3846" t="s">
        <v>4414</v>
      </c>
      <c r="S3846">
        <v>999</v>
      </c>
    </row>
    <row r="3847" spans="1:20" x14ac:dyDescent="0.3">
      <c r="A3847">
        <v>3846</v>
      </c>
      <c r="B3847" t="s">
        <v>28</v>
      </c>
      <c r="C3847" t="s">
        <v>33</v>
      </c>
      <c r="D3847" t="s">
        <v>22</v>
      </c>
      <c r="E3847" t="s">
        <v>23</v>
      </c>
      <c r="F3847" t="s">
        <v>5</v>
      </c>
      <c r="H3847" t="s">
        <v>24</v>
      </c>
      <c r="I3847">
        <v>1855755</v>
      </c>
      <c r="J3847">
        <v>1856753</v>
      </c>
      <c r="K3847" t="s">
        <v>25</v>
      </c>
      <c r="L3847" t="s">
        <v>4415</v>
      </c>
      <c r="O3847" t="s">
        <v>4416</v>
      </c>
      <c r="R3847" t="s">
        <v>4414</v>
      </c>
      <c r="S3847">
        <v>999</v>
      </c>
      <c r="T3847">
        <v>332</v>
      </c>
    </row>
    <row r="3848" spans="1:20" x14ac:dyDescent="0.3">
      <c r="A3848">
        <v>3847</v>
      </c>
      <c r="B3848" t="s">
        <v>20</v>
      </c>
      <c r="C3848" t="s">
        <v>31</v>
      </c>
      <c r="D3848" t="s">
        <v>22</v>
      </c>
      <c r="E3848" t="s">
        <v>23</v>
      </c>
      <c r="F3848" t="s">
        <v>5</v>
      </c>
      <c r="H3848" t="s">
        <v>24</v>
      </c>
      <c r="I3848">
        <v>1856770</v>
      </c>
      <c r="J3848">
        <v>1858602</v>
      </c>
      <c r="K3848" t="s">
        <v>25</v>
      </c>
      <c r="R3848" t="s">
        <v>4417</v>
      </c>
      <c r="S3848">
        <v>1833</v>
      </c>
    </row>
    <row r="3849" spans="1:20" x14ac:dyDescent="0.3">
      <c r="A3849">
        <v>3848</v>
      </c>
      <c r="B3849" t="s">
        <v>28</v>
      </c>
      <c r="C3849" t="s">
        <v>33</v>
      </c>
      <c r="D3849" t="s">
        <v>22</v>
      </c>
      <c r="E3849" t="s">
        <v>23</v>
      </c>
      <c r="F3849" t="s">
        <v>5</v>
      </c>
      <c r="H3849" t="s">
        <v>24</v>
      </c>
      <c r="I3849">
        <v>1856770</v>
      </c>
      <c r="J3849">
        <v>1858602</v>
      </c>
      <c r="K3849" t="s">
        <v>25</v>
      </c>
      <c r="L3849" t="s">
        <v>4418</v>
      </c>
      <c r="O3849" t="s">
        <v>4419</v>
      </c>
      <c r="R3849" t="s">
        <v>4417</v>
      </c>
      <c r="S3849">
        <v>1833</v>
      </c>
      <c r="T3849">
        <v>610</v>
      </c>
    </row>
    <row r="3850" spans="1:20" x14ac:dyDescent="0.3">
      <c r="A3850">
        <v>3849</v>
      </c>
      <c r="B3850" t="s">
        <v>20</v>
      </c>
      <c r="C3850" t="s">
        <v>31</v>
      </c>
      <c r="D3850" t="s">
        <v>22</v>
      </c>
      <c r="E3850" t="s">
        <v>23</v>
      </c>
      <c r="F3850" t="s">
        <v>5</v>
      </c>
      <c r="H3850" t="s">
        <v>24</v>
      </c>
      <c r="I3850">
        <v>1858696</v>
      </c>
      <c r="J3850">
        <v>1859586</v>
      </c>
      <c r="K3850" t="s">
        <v>42</v>
      </c>
      <c r="R3850" t="s">
        <v>4420</v>
      </c>
      <c r="S3850">
        <v>891</v>
      </c>
    </row>
    <row r="3851" spans="1:20" x14ac:dyDescent="0.3">
      <c r="A3851">
        <v>3850</v>
      </c>
      <c r="B3851" t="s">
        <v>28</v>
      </c>
      <c r="C3851" t="s">
        <v>33</v>
      </c>
      <c r="D3851" t="s">
        <v>22</v>
      </c>
      <c r="E3851" t="s">
        <v>23</v>
      </c>
      <c r="F3851" t="s">
        <v>5</v>
      </c>
      <c r="H3851" t="s">
        <v>24</v>
      </c>
      <c r="I3851">
        <v>1858696</v>
      </c>
      <c r="J3851">
        <v>1859586</v>
      </c>
      <c r="K3851" t="s">
        <v>42</v>
      </c>
      <c r="L3851" t="s">
        <v>4421</v>
      </c>
      <c r="O3851" t="s">
        <v>4422</v>
      </c>
      <c r="R3851" t="s">
        <v>4420</v>
      </c>
      <c r="S3851">
        <v>891</v>
      </c>
      <c r="T3851">
        <v>296</v>
      </c>
    </row>
    <row r="3852" spans="1:20" x14ac:dyDescent="0.3">
      <c r="A3852">
        <v>3851</v>
      </c>
      <c r="B3852" t="s">
        <v>20</v>
      </c>
      <c r="C3852" t="s">
        <v>31</v>
      </c>
      <c r="D3852" t="s">
        <v>22</v>
      </c>
      <c r="E3852" t="s">
        <v>23</v>
      </c>
      <c r="F3852" t="s">
        <v>5</v>
      </c>
      <c r="H3852" t="s">
        <v>24</v>
      </c>
      <c r="I3852">
        <v>1859905</v>
      </c>
      <c r="J3852">
        <v>1860885</v>
      </c>
      <c r="K3852" t="s">
        <v>42</v>
      </c>
      <c r="R3852" t="s">
        <v>4423</v>
      </c>
      <c r="S3852">
        <v>981</v>
      </c>
    </row>
    <row r="3853" spans="1:20" x14ac:dyDescent="0.3">
      <c r="A3853">
        <v>3852</v>
      </c>
      <c r="B3853" t="s">
        <v>28</v>
      </c>
      <c r="C3853" t="s">
        <v>33</v>
      </c>
      <c r="D3853" t="s">
        <v>22</v>
      </c>
      <c r="E3853" t="s">
        <v>23</v>
      </c>
      <c r="F3853" t="s">
        <v>5</v>
      </c>
      <c r="H3853" t="s">
        <v>24</v>
      </c>
      <c r="I3853">
        <v>1859905</v>
      </c>
      <c r="J3853">
        <v>1860885</v>
      </c>
      <c r="K3853" t="s">
        <v>42</v>
      </c>
      <c r="L3853" t="s">
        <v>4424</v>
      </c>
      <c r="O3853" t="s">
        <v>3448</v>
      </c>
      <c r="R3853" t="s">
        <v>4423</v>
      </c>
      <c r="S3853">
        <v>981</v>
      </c>
      <c r="T3853">
        <v>326</v>
      </c>
    </row>
    <row r="3854" spans="1:20" x14ac:dyDescent="0.3">
      <c r="A3854">
        <v>3853</v>
      </c>
      <c r="B3854" t="s">
        <v>20</v>
      </c>
      <c r="C3854" t="s">
        <v>31</v>
      </c>
      <c r="D3854" t="s">
        <v>22</v>
      </c>
      <c r="E3854" t="s">
        <v>23</v>
      </c>
      <c r="F3854" t="s">
        <v>5</v>
      </c>
      <c r="H3854" t="s">
        <v>24</v>
      </c>
      <c r="I3854">
        <v>1860921</v>
      </c>
      <c r="J3854">
        <v>1862084</v>
      </c>
      <c r="K3854" t="s">
        <v>25</v>
      </c>
      <c r="R3854" t="s">
        <v>4425</v>
      </c>
      <c r="S3854">
        <v>1164</v>
      </c>
    </row>
    <row r="3855" spans="1:20" x14ac:dyDescent="0.3">
      <c r="A3855">
        <v>3854</v>
      </c>
      <c r="B3855" t="s">
        <v>28</v>
      </c>
      <c r="C3855" t="s">
        <v>33</v>
      </c>
      <c r="D3855" t="s">
        <v>22</v>
      </c>
      <c r="E3855" t="s">
        <v>23</v>
      </c>
      <c r="F3855" t="s">
        <v>5</v>
      </c>
      <c r="H3855" t="s">
        <v>24</v>
      </c>
      <c r="I3855">
        <v>1860921</v>
      </c>
      <c r="J3855">
        <v>1862084</v>
      </c>
      <c r="K3855" t="s">
        <v>25</v>
      </c>
      <c r="L3855" t="s">
        <v>4426</v>
      </c>
      <c r="O3855" t="s">
        <v>4427</v>
      </c>
      <c r="R3855" t="s">
        <v>4425</v>
      </c>
      <c r="S3855">
        <v>1164</v>
      </c>
      <c r="T3855">
        <v>387</v>
      </c>
    </row>
    <row r="3856" spans="1:20" x14ac:dyDescent="0.3">
      <c r="A3856">
        <v>3855</v>
      </c>
      <c r="B3856" t="s">
        <v>20</v>
      </c>
      <c r="C3856" t="s">
        <v>31</v>
      </c>
      <c r="D3856" t="s">
        <v>22</v>
      </c>
      <c r="E3856" t="s">
        <v>23</v>
      </c>
      <c r="F3856" t="s">
        <v>5</v>
      </c>
      <c r="H3856" t="s">
        <v>24</v>
      </c>
      <c r="I3856">
        <v>1862081</v>
      </c>
      <c r="J3856">
        <v>1862893</v>
      </c>
      <c r="K3856" t="s">
        <v>25</v>
      </c>
      <c r="R3856" t="s">
        <v>4428</v>
      </c>
      <c r="S3856">
        <v>813</v>
      </c>
    </row>
    <row r="3857" spans="1:20" x14ac:dyDescent="0.3">
      <c r="A3857">
        <v>3856</v>
      </c>
      <c r="B3857" t="s">
        <v>28</v>
      </c>
      <c r="C3857" t="s">
        <v>33</v>
      </c>
      <c r="D3857" t="s">
        <v>22</v>
      </c>
      <c r="E3857" t="s">
        <v>23</v>
      </c>
      <c r="F3857" t="s">
        <v>5</v>
      </c>
      <c r="H3857" t="s">
        <v>24</v>
      </c>
      <c r="I3857">
        <v>1862081</v>
      </c>
      <c r="J3857">
        <v>1862893</v>
      </c>
      <c r="K3857" t="s">
        <v>25</v>
      </c>
      <c r="L3857" t="s">
        <v>4429</v>
      </c>
      <c r="O3857" t="s">
        <v>4430</v>
      </c>
      <c r="R3857" t="s">
        <v>4428</v>
      </c>
      <c r="S3857">
        <v>813</v>
      </c>
      <c r="T3857">
        <v>270</v>
      </c>
    </row>
    <row r="3858" spans="1:20" x14ac:dyDescent="0.3">
      <c r="A3858">
        <v>3857</v>
      </c>
      <c r="B3858" t="s">
        <v>20</v>
      </c>
      <c r="C3858" t="s">
        <v>31</v>
      </c>
      <c r="D3858" t="s">
        <v>22</v>
      </c>
      <c r="E3858" t="s">
        <v>23</v>
      </c>
      <c r="F3858" t="s">
        <v>5</v>
      </c>
      <c r="H3858" t="s">
        <v>24</v>
      </c>
      <c r="I3858">
        <v>1862913</v>
      </c>
      <c r="J3858">
        <v>1864376</v>
      </c>
      <c r="K3858" t="s">
        <v>42</v>
      </c>
      <c r="R3858" t="s">
        <v>4431</v>
      </c>
      <c r="S3858">
        <v>1464</v>
      </c>
    </row>
    <row r="3859" spans="1:20" x14ac:dyDescent="0.3">
      <c r="A3859">
        <v>3858</v>
      </c>
      <c r="B3859" t="s">
        <v>28</v>
      </c>
      <c r="C3859" t="s">
        <v>33</v>
      </c>
      <c r="D3859" t="s">
        <v>22</v>
      </c>
      <c r="E3859" t="s">
        <v>23</v>
      </c>
      <c r="F3859" t="s">
        <v>5</v>
      </c>
      <c r="H3859" t="s">
        <v>24</v>
      </c>
      <c r="I3859">
        <v>1862913</v>
      </c>
      <c r="J3859">
        <v>1864376</v>
      </c>
      <c r="K3859" t="s">
        <v>42</v>
      </c>
      <c r="L3859" t="s">
        <v>4432</v>
      </c>
      <c r="O3859" t="s">
        <v>38</v>
      </c>
      <c r="R3859" t="s">
        <v>4431</v>
      </c>
      <c r="S3859">
        <v>1464</v>
      </c>
      <c r="T3859">
        <v>487</v>
      </c>
    </row>
    <row r="3860" spans="1:20" x14ac:dyDescent="0.3">
      <c r="A3860">
        <v>3859</v>
      </c>
      <c r="B3860" t="s">
        <v>20</v>
      </c>
      <c r="C3860" t="s">
        <v>31</v>
      </c>
      <c r="D3860" t="s">
        <v>22</v>
      </c>
      <c r="E3860" t="s">
        <v>23</v>
      </c>
      <c r="F3860" t="s">
        <v>5</v>
      </c>
      <c r="H3860" t="s">
        <v>24</v>
      </c>
      <c r="I3860">
        <v>1864658</v>
      </c>
      <c r="J3860">
        <v>1865758</v>
      </c>
      <c r="K3860" t="s">
        <v>25</v>
      </c>
      <c r="R3860" t="s">
        <v>4433</v>
      </c>
      <c r="S3860">
        <v>1101</v>
      </c>
    </row>
    <row r="3861" spans="1:20" x14ac:dyDescent="0.3">
      <c r="A3861">
        <v>3860</v>
      </c>
      <c r="B3861" t="s">
        <v>28</v>
      </c>
      <c r="C3861" t="s">
        <v>33</v>
      </c>
      <c r="D3861" t="s">
        <v>22</v>
      </c>
      <c r="E3861" t="s">
        <v>23</v>
      </c>
      <c r="F3861" t="s">
        <v>5</v>
      </c>
      <c r="H3861" t="s">
        <v>24</v>
      </c>
      <c r="I3861">
        <v>1864658</v>
      </c>
      <c r="J3861">
        <v>1865758</v>
      </c>
      <c r="K3861" t="s">
        <v>25</v>
      </c>
      <c r="L3861" t="s">
        <v>4434</v>
      </c>
      <c r="O3861" t="s">
        <v>4435</v>
      </c>
      <c r="R3861" t="s">
        <v>4433</v>
      </c>
      <c r="S3861">
        <v>1101</v>
      </c>
      <c r="T3861">
        <v>366</v>
      </c>
    </row>
    <row r="3862" spans="1:20" x14ac:dyDescent="0.3">
      <c r="A3862">
        <v>3861</v>
      </c>
      <c r="B3862" t="s">
        <v>20</v>
      </c>
      <c r="C3862" t="s">
        <v>31</v>
      </c>
      <c r="D3862" t="s">
        <v>22</v>
      </c>
      <c r="E3862" t="s">
        <v>23</v>
      </c>
      <c r="F3862" t="s">
        <v>5</v>
      </c>
      <c r="H3862" t="s">
        <v>24</v>
      </c>
      <c r="I3862">
        <v>1865946</v>
      </c>
      <c r="J3862">
        <v>1868747</v>
      </c>
      <c r="K3862" t="s">
        <v>25</v>
      </c>
      <c r="R3862" t="s">
        <v>4436</v>
      </c>
      <c r="S3862">
        <v>2802</v>
      </c>
    </row>
    <row r="3863" spans="1:20" x14ac:dyDescent="0.3">
      <c r="A3863">
        <v>3862</v>
      </c>
      <c r="B3863" t="s">
        <v>28</v>
      </c>
      <c r="C3863" t="s">
        <v>33</v>
      </c>
      <c r="D3863" t="s">
        <v>22</v>
      </c>
      <c r="E3863" t="s">
        <v>23</v>
      </c>
      <c r="F3863" t="s">
        <v>5</v>
      </c>
      <c r="H3863" t="s">
        <v>24</v>
      </c>
      <c r="I3863">
        <v>1865946</v>
      </c>
      <c r="J3863">
        <v>1868747</v>
      </c>
      <c r="K3863" t="s">
        <v>25</v>
      </c>
      <c r="L3863" t="s">
        <v>4437</v>
      </c>
      <c r="O3863" t="s">
        <v>4438</v>
      </c>
      <c r="R3863" t="s">
        <v>4436</v>
      </c>
      <c r="S3863">
        <v>2802</v>
      </c>
      <c r="T3863">
        <v>933</v>
      </c>
    </row>
    <row r="3864" spans="1:20" x14ac:dyDescent="0.3">
      <c r="A3864">
        <v>3863</v>
      </c>
      <c r="B3864" t="s">
        <v>20</v>
      </c>
      <c r="C3864" t="s">
        <v>31</v>
      </c>
      <c r="D3864" t="s">
        <v>22</v>
      </c>
      <c r="E3864" t="s">
        <v>23</v>
      </c>
      <c r="F3864" t="s">
        <v>5</v>
      </c>
      <c r="H3864" t="s">
        <v>24</v>
      </c>
      <c r="I3864">
        <v>1868752</v>
      </c>
      <c r="J3864">
        <v>1869372</v>
      </c>
      <c r="K3864" t="s">
        <v>25</v>
      </c>
      <c r="R3864" t="s">
        <v>4439</v>
      </c>
      <c r="S3864">
        <v>621</v>
      </c>
    </row>
    <row r="3865" spans="1:20" x14ac:dyDescent="0.3">
      <c r="A3865">
        <v>3864</v>
      </c>
      <c r="B3865" t="s">
        <v>28</v>
      </c>
      <c r="C3865" t="s">
        <v>33</v>
      </c>
      <c r="D3865" t="s">
        <v>22</v>
      </c>
      <c r="E3865" t="s">
        <v>23</v>
      </c>
      <c r="F3865" t="s">
        <v>5</v>
      </c>
      <c r="H3865" t="s">
        <v>24</v>
      </c>
      <c r="I3865">
        <v>1868752</v>
      </c>
      <c r="J3865">
        <v>1869372</v>
      </c>
      <c r="K3865" t="s">
        <v>25</v>
      </c>
      <c r="L3865" t="s">
        <v>4440</v>
      </c>
      <c r="O3865" t="s">
        <v>4318</v>
      </c>
      <c r="R3865" t="s">
        <v>4439</v>
      </c>
      <c r="S3865">
        <v>621</v>
      </c>
      <c r="T3865">
        <v>206</v>
      </c>
    </row>
    <row r="3866" spans="1:20" x14ac:dyDescent="0.3">
      <c r="A3866">
        <v>3865</v>
      </c>
      <c r="B3866" t="s">
        <v>20</v>
      </c>
      <c r="C3866" t="s">
        <v>31</v>
      </c>
      <c r="D3866" t="s">
        <v>22</v>
      </c>
      <c r="E3866" t="s">
        <v>23</v>
      </c>
      <c r="F3866" t="s">
        <v>5</v>
      </c>
      <c r="H3866" t="s">
        <v>24</v>
      </c>
      <c r="I3866">
        <v>1869468</v>
      </c>
      <c r="J3866">
        <v>1870214</v>
      </c>
      <c r="K3866" t="s">
        <v>25</v>
      </c>
      <c r="R3866" t="s">
        <v>4441</v>
      </c>
      <c r="S3866">
        <v>747</v>
      </c>
    </row>
    <row r="3867" spans="1:20" x14ac:dyDescent="0.3">
      <c r="A3867">
        <v>3866</v>
      </c>
      <c r="B3867" t="s">
        <v>28</v>
      </c>
      <c r="C3867" t="s">
        <v>33</v>
      </c>
      <c r="D3867" t="s">
        <v>22</v>
      </c>
      <c r="E3867" t="s">
        <v>23</v>
      </c>
      <c r="F3867" t="s">
        <v>5</v>
      </c>
      <c r="H3867" t="s">
        <v>24</v>
      </c>
      <c r="I3867">
        <v>1869468</v>
      </c>
      <c r="J3867">
        <v>1870214</v>
      </c>
      <c r="K3867" t="s">
        <v>25</v>
      </c>
      <c r="L3867" t="s">
        <v>4442</v>
      </c>
      <c r="O3867" t="s">
        <v>4443</v>
      </c>
      <c r="R3867" t="s">
        <v>4441</v>
      </c>
      <c r="S3867">
        <v>747</v>
      </c>
      <c r="T3867">
        <v>248</v>
      </c>
    </row>
    <row r="3868" spans="1:20" x14ac:dyDescent="0.3">
      <c r="A3868">
        <v>3867</v>
      </c>
      <c r="B3868" t="s">
        <v>20</v>
      </c>
      <c r="C3868" t="s">
        <v>31</v>
      </c>
      <c r="D3868" t="s">
        <v>22</v>
      </c>
      <c r="E3868" t="s">
        <v>23</v>
      </c>
      <c r="F3868" t="s">
        <v>5</v>
      </c>
      <c r="H3868" t="s">
        <v>24</v>
      </c>
      <c r="I3868">
        <v>1870295</v>
      </c>
      <c r="J3868">
        <v>1871755</v>
      </c>
      <c r="K3868" t="s">
        <v>42</v>
      </c>
      <c r="R3868" t="s">
        <v>4444</v>
      </c>
      <c r="S3868">
        <v>1461</v>
      </c>
    </row>
    <row r="3869" spans="1:20" x14ac:dyDescent="0.3">
      <c r="A3869">
        <v>3868</v>
      </c>
      <c r="B3869" t="s">
        <v>28</v>
      </c>
      <c r="C3869" t="s">
        <v>33</v>
      </c>
      <c r="D3869" t="s">
        <v>22</v>
      </c>
      <c r="E3869" t="s">
        <v>23</v>
      </c>
      <c r="F3869" t="s">
        <v>5</v>
      </c>
      <c r="H3869" t="s">
        <v>24</v>
      </c>
      <c r="I3869">
        <v>1870295</v>
      </c>
      <c r="J3869">
        <v>1871755</v>
      </c>
      <c r="K3869" t="s">
        <v>42</v>
      </c>
      <c r="L3869" t="s">
        <v>4445</v>
      </c>
      <c r="O3869" t="s">
        <v>1450</v>
      </c>
      <c r="R3869" t="s">
        <v>4444</v>
      </c>
      <c r="S3869">
        <v>1461</v>
      </c>
      <c r="T3869">
        <v>486</v>
      </c>
    </row>
    <row r="3870" spans="1:20" x14ac:dyDescent="0.3">
      <c r="A3870">
        <v>3869</v>
      </c>
      <c r="B3870" t="s">
        <v>20</v>
      </c>
      <c r="C3870" t="s">
        <v>31</v>
      </c>
      <c r="D3870" t="s">
        <v>22</v>
      </c>
      <c r="E3870" t="s">
        <v>23</v>
      </c>
      <c r="F3870" t="s">
        <v>5</v>
      </c>
      <c r="H3870" t="s">
        <v>24</v>
      </c>
      <c r="I3870">
        <v>1872109</v>
      </c>
      <c r="J3870">
        <v>1872441</v>
      </c>
      <c r="K3870" t="s">
        <v>25</v>
      </c>
      <c r="R3870" t="s">
        <v>4446</v>
      </c>
      <c r="S3870">
        <v>333</v>
      </c>
    </row>
    <row r="3871" spans="1:20" x14ac:dyDescent="0.3">
      <c r="A3871">
        <v>3870</v>
      </c>
      <c r="B3871" t="s">
        <v>28</v>
      </c>
      <c r="C3871" t="s">
        <v>33</v>
      </c>
      <c r="D3871" t="s">
        <v>22</v>
      </c>
      <c r="E3871" t="s">
        <v>23</v>
      </c>
      <c r="F3871" t="s">
        <v>5</v>
      </c>
      <c r="H3871" t="s">
        <v>24</v>
      </c>
      <c r="I3871">
        <v>1872109</v>
      </c>
      <c r="J3871">
        <v>1872441</v>
      </c>
      <c r="K3871" t="s">
        <v>25</v>
      </c>
      <c r="L3871" t="s">
        <v>4447</v>
      </c>
      <c r="O3871" t="s">
        <v>38</v>
      </c>
      <c r="R3871" t="s">
        <v>4446</v>
      </c>
      <c r="S3871">
        <v>333</v>
      </c>
      <c r="T3871">
        <v>110</v>
      </c>
    </row>
    <row r="3872" spans="1:20" x14ac:dyDescent="0.3">
      <c r="A3872">
        <v>3871</v>
      </c>
      <c r="B3872" t="s">
        <v>20</v>
      </c>
      <c r="C3872" t="s">
        <v>31</v>
      </c>
      <c r="D3872" t="s">
        <v>22</v>
      </c>
      <c r="E3872" t="s">
        <v>23</v>
      </c>
      <c r="F3872" t="s">
        <v>5</v>
      </c>
      <c r="H3872" t="s">
        <v>24</v>
      </c>
      <c r="I3872">
        <v>1872639</v>
      </c>
      <c r="J3872">
        <v>1873658</v>
      </c>
      <c r="K3872" t="s">
        <v>42</v>
      </c>
      <c r="R3872" t="s">
        <v>4448</v>
      </c>
      <c r="S3872">
        <v>1020</v>
      </c>
    </row>
    <row r="3873" spans="1:21" x14ac:dyDescent="0.3">
      <c r="A3873">
        <v>3872</v>
      </c>
      <c r="B3873" t="s">
        <v>28</v>
      </c>
      <c r="C3873" t="s">
        <v>33</v>
      </c>
      <c r="D3873" t="s">
        <v>22</v>
      </c>
      <c r="E3873" t="s">
        <v>23</v>
      </c>
      <c r="F3873" t="s">
        <v>5</v>
      </c>
      <c r="H3873" t="s">
        <v>24</v>
      </c>
      <c r="I3873">
        <v>1872639</v>
      </c>
      <c r="J3873">
        <v>1873658</v>
      </c>
      <c r="K3873" t="s">
        <v>42</v>
      </c>
      <c r="L3873" t="s">
        <v>4449</v>
      </c>
      <c r="O3873" t="s">
        <v>2973</v>
      </c>
      <c r="R3873" t="s">
        <v>4448</v>
      </c>
      <c r="S3873">
        <v>1020</v>
      </c>
      <c r="T3873">
        <v>339</v>
      </c>
    </row>
    <row r="3874" spans="1:21" x14ac:dyDescent="0.3">
      <c r="A3874">
        <v>3873</v>
      </c>
      <c r="B3874" t="s">
        <v>20</v>
      </c>
      <c r="C3874" t="s">
        <v>21</v>
      </c>
      <c r="D3874" t="s">
        <v>22</v>
      </c>
      <c r="E3874" t="s">
        <v>23</v>
      </c>
      <c r="F3874" t="s">
        <v>5</v>
      </c>
      <c r="H3874" t="s">
        <v>24</v>
      </c>
      <c r="I3874">
        <v>1873661</v>
      </c>
      <c r="J3874">
        <v>1874534</v>
      </c>
      <c r="K3874" t="s">
        <v>42</v>
      </c>
      <c r="R3874" t="s">
        <v>4450</v>
      </c>
      <c r="S3874">
        <v>874</v>
      </c>
      <c r="U3874" t="s">
        <v>27</v>
      </c>
    </row>
    <row r="3875" spans="1:21" x14ac:dyDescent="0.3">
      <c r="A3875">
        <v>3874</v>
      </c>
      <c r="B3875" t="s">
        <v>28</v>
      </c>
      <c r="C3875" t="s">
        <v>29</v>
      </c>
      <c r="D3875" t="s">
        <v>22</v>
      </c>
      <c r="E3875" t="s">
        <v>23</v>
      </c>
      <c r="F3875" t="s">
        <v>5</v>
      </c>
      <c r="H3875" t="s">
        <v>24</v>
      </c>
      <c r="I3875">
        <v>1873661</v>
      </c>
      <c r="J3875">
        <v>1874534</v>
      </c>
      <c r="K3875" t="s">
        <v>42</v>
      </c>
      <c r="O3875" t="s">
        <v>1840</v>
      </c>
      <c r="R3875" t="s">
        <v>4450</v>
      </c>
      <c r="S3875">
        <v>874</v>
      </c>
      <c r="U3875" t="s">
        <v>27</v>
      </c>
    </row>
    <row r="3876" spans="1:21" x14ac:dyDescent="0.3">
      <c r="A3876">
        <v>3875</v>
      </c>
      <c r="B3876" t="s">
        <v>20</v>
      </c>
      <c r="C3876" t="s">
        <v>21</v>
      </c>
      <c r="D3876" t="s">
        <v>22</v>
      </c>
      <c r="E3876" t="s">
        <v>23</v>
      </c>
      <c r="F3876" t="s">
        <v>5</v>
      </c>
      <c r="H3876" t="s">
        <v>24</v>
      </c>
      <c r="I3876">
        <v>1874691</v>
      </c>
      <c r="J3876">
        <v>1875251</v>
      </c>
      <c r="K3876" t="s">
        <v>42</v>
      </c>
      <c r="R3876" t="s">
        <v>4451</v>
      </c>
      <c r="S3876">
        <v>561</v>
      </c>
      <c r="U3876" t="s">
        <v>27</v>
      </c>
    </row>
    <row r="3877" spans="1:21" x14ac:dyDescent="0.3">
      <c r="A3877">
        <v>3876</v>
      </c>
      <c r="B3877" t="s">
        <v>28</v>
      </c>
      <c r="C3877" t="s">
        <v>29</v>
      </c>
      <c r="D3877" t="s">
        <v>22</v>
      </c>
      <c r="E3877" t="s">
        <v>23</v>
      </c>
      <c r="F3877" t="s">
        <v>5</v>
      </c>
      <c r="H3877" t="s">
        <v>24</v>
      </c>
      <c r="I3877">
        <v>1874691</v>
      </c>
      <c r="J3877">
        <v>1875251</v>
      </c>
      <c r="K3877" t="s">
        <v>42</v>
      </c>
      <c r="O3877" t="s">
        <v>1840</v>
      </c>
      <c r="R3877" t="s">
        <v>4451</v>
      </c>
      <c r="S3877">
        <v>561</v>
      </c>
      <c r="U3877" t="s">
        <v>27</v>
      </c>
    </row>
    <row r="3878" spans="1:21" x14ac:dyDescent="0.3">
      <c r="A3878">
        <v>3877</v>
      </c>
      <c r="B3878" t="s">
        <v>20</v>
      </c>
      <c r="C3878" t="s">
        <v>31</v>
      </c>
      <c r="D3878" t="s">
        <v>22</v>
      </c>
      <c r="E3878" t="s">
        <v>23</v>
      </c>
      <c r="F3878" t="s">
        <v>5</v>
      </c>
      <c r="H3878" t="s">
        <v>24</v>
      </c>
      <c r="I3878">
        <v>1875742</v>
      </c>
      <c r="J3878">
        <v>1876773</v>
      </c>
      <c r="K3878" t="s">
        <v>25</v>
      </c>
      <c r="R3878" t="s">
        <v>4452</v>
      </c>
      <c r="S3878">
        <v>1032</v>
      </c>
    </row>
    <row r="3879" spans="1:21" x14ac:dyDescent="0.3">
      <c r="A3879">
        <v>3878</v>
      </c>
      <c r="B3879" t="s">
        <v>28</v>
      </c>
      <c r="C3879" t="s">
        <v>33</v>
      </c>
      <c r="D3879" t="s">
        <v>22</v>
      </c>
      <c r="E3879" t="s">
        <v>23</v>
      </c>
      <c r="F3879" t="s">
        <v>5</v>
      </c>
      <c r="H3879" t="s">
        <v>24</v>
      </c>
      <c r="I3879">
        <v>1875742</v>
      </c>
      <c r="J3879">
        <v>1876773</v>
      </c>
      <c r="K3879" t="s">
        <v>25</v>
      </c>
      <c r="L3879" t="s">
        <v>4453</v>
      </c>
      <c r="O3879" t="s">
        <v>4454</v>
      </c>
      <c r="R3879" t="s">
        <v>4452</v>
      </c>
      <c r="S3879">
        <v>1032</v>
      </c>
      <c r="T3879">
        <v>343</v>
      </c>
    </row>
    <row r="3880" spans="1:21" x14ac:dyDescent="0.3">
      <c r="A3880">
        <v>3879</v>
      </c>
      <c r="B3880" t="s">
        <v>20</v>
      </c>
      <c r="C3880" t="s">
        <v>31</v>
      </c>
      <c r="D3880" t="s">
        <v>22</v>
      </c>
      <c r="E3880" t="s">
        <v>23</v>
      </c>
      <c r="F3880" t="s">
        <v>5</v>
      </c>
      <c r="H3880" t="s">
        <v>24</v>
      </c>
      <c r="I3880">
        <v>1876775</v>
      </c>
      <c r="J3880">
        <v>1877569</v>
      </c>
      <c r="K3880" t="s">
        <v>25</v>
      </c>
      <c r="R3880" t="s">
        <v>4455</v>
      </c>
      <c r="S3880">
        <v>795</v>
      </c>
    </row>
    <row r="3881" spans="1:21" x14ac:dyDescent="0.3">
      <c r="A3881">
        <v>3880</v>
      </c>
      <c r="B3881" t="s">
        <v>28</v>
      </c>
      <c r="C3881" t="s">
        <v>33</v>
      </c>
      <c r="D3881" t="s">
        <v>22</v>
      </c>
      <c r="E3881" t="s">
        <v>23</v>
      </c>
      <c r="F3881" t="s">
        <v>5</v>
      </c>
      <c r="H3881" t="s">
        <v>24</v>
      </c>
      <c r="I3881">
        <v>1876775</v>
      </c>
      <c r="J3881">
        <v>1877569</v>
      </c>
      <c r="K3881" t="s">
        <v>25</v>
      </c>
      <c r="L3881" t="s">
        <v>4456</v>
      </c>
      <c r="O3881" t="s">
        <v>4457</v>
      </c>
      <c r="R3881" t="s">
        <v>4455</v>
      </c>
      <c r="S3881">
        <v>795</v>
      </c>
      <c r="T3881">
        <v>264</v>
      </c>
    </row>
    <row r="3882" spans="1:21" x14ac:dyDescent="0.3">
      <c r="A3882">
        <v>3881</v>
      </c>
      <c r="B3882" t="s">
        <v>20</v>
      </c>
      <c r="C3882" t="s">
        <v>31</v>
      </c>
      <c r="D3882" t="s">
        <v>22</v>
      </c>
      <c r="E3882" t="s">
        <v>23</v>
      </c>
      <c r="F3882" t="s">
        <v>5</v>
      </c>
      <c r="H3882" t="s">
        <v>24</v>
      </c>
      <c r="I3882">
        <v>1877987</v>
      </c>
      <c r="J3882">
        <v>1879492</v>
      </c>
      <c r="K3882" t="s">
        <v>25</v>
      </c>
      <c r="R3882" t="s">
        <v>4458</v>
      </c>
      <c r="S3882">
        <v>1506</v>
      </c>
    </row>
    <row r="3883" spans="1:21" x14ac:dyDescent="0.3">
      <c r="A3883">
        <v>3882</v>
      </c>
      <c r="B3883" t="s">
        <v>28</v>
      </c>
      <c r="C3883" t="s">
        <v>33</v>
      </c>
      <c r="D3883" t="s">
        <v>22</v>
      </c>
      <c r="E3883" t="s">
        <v>23</v>
      </c>
      <c r="F3883" t="s">
        <v>5</v>
      </c>
      <c r="H3883" t="s">
        <v>24</v>
      </c>
      <c r="I3883">
        <v>1877987</v>
      </c>
      <c r="J3883">
        <v>1879492</v>
      </c>
      <c r="K3883" t="s">
        <v>25</v>
      </c>
      <c r="L3883" t="s">
        <v>4459</v>
      </c>
      <c r="O3883" t="s">
        <v>4460</v>
      </c>
      <c r="R3883" t="s">
        <v>4458</v>
      </c>
      <c r="S3883">
        <v>1506</v>
      </c>
      <c r="T3883">
        <v>501</v>
      </c>
    </row>
    <row r="3884" spans="1:21" x14ac:dyDescent="0.3">
      <c r="A3884">
        <v>3883</v>
      </c>
      <c r="B3884" t="s">
        <v>20</v>
      </c>
      <c r="C3884" t="s">
        <v>21</v>
      </c>
      <c r="D3884" t="s">
        <v>22</v>
      </c>
      <c r="E3884" t="s">
        <v>23</v>
      </c>
      <c r="F3884" t="s">
        <v>5</v>
      </c>
      <c r="H3884" t="s">
        <v>24</v>
      </c>
      <c r="I3884">
        <v>1879702</v>
      </c>
      <c r="J3884">
        <v>1880148</v>
      </c>
      <c r="K3884" t="s">
        <v>25</v>
      </c>
      <c r="R3884" t="s">
        <v>4461</v>
      </c>
      <c r="S3884">
        <v>447</v>
      </c>
      <c r="U3884" t="s">
        <v>27</v>
      </c>
    </row>
    <row r="3885" spans="1:21" x14ac:dyDescent="0.3">
      <c r="A3885">
        <v>3884</v>
      </c>
      <c r="B3885" t="s">
        <v>28</v>
      </c>
      <c r="C3885" t="s">
        <v>29</v>
      </c>
      <c r="D3885" t="s">
        <v>22</v>
      </c>
      <c r="E3885" t="s">
        <v>23</v>
      </c>
      <c r="F3885" t="s">
        <v>5</v>
      </c>
      <c r="H3885" t="s">
        <v>24</v>
      </c>
      <c r="I3885">
        <v>1879702</v>
      </c>
      <c r="J3885">
        <v>1880148</v>
      </c>
      <c r="K3885" t="s">
        <v>25</v>
      </c>
      <c r="O3885" t="s">
        <v>38</v>
      </c>
      <c r="R3885" t="s">
        <v>4461</v>
      </c>
      <c r="S3885">
        <v>447</v>
      </c>
      <c r="U3885" t="s">
        <v>27</v>
      </c>
    </row>
    <row r="3886" spans="1:21" x14ac:dyDescent="0.3">
      <c r="A3886">
        <v>3885</v>
      </c>
      <c r="B3886" t="s">
        <v>20</v>
      </c>
      <c r="C3886" t="s">
        <v>31</v>
      </c>
      <c r="D3886" t="s">
        <v>22</v>
      </c>
      <c r="E3886" t="s">
        <v>23</v>
      </c>
      <c r="F3886" t="s">
        <v>5</v>
      </c>
      <c r="H3886" t="s">
        <v>24</v>
      </c>
      <c r="I3886">
        <v>1880175</v>
      </c>
      <c r="J3886">
        <v>1881785</v>
      </c>
      <c r="K3886" t="s">
        <v>42</v>
      </c>
      <c r="R3886" t="s">
        <v>4462</v>
      </c>
      <c r="S3886">
        <v>1611</v>
      </c>
    </row>
    <row r="3887" spans="1:21" x14ac:dyDescent="0.3">
      <c r="A3887">
        <v>3886</v>
      </c>
      <c r="B3887" t="s">
        <v>28</v>
      </c>
      <c r="C3887" t="s">
        <v>33</v>
      </c>
      <c r="D3887" t="s">
        <v>22</v>
      </c>
      <c r="E3887" t="s">
        <v>23</v>
      </c>
      <c r="F3887" t="s">
        <v>5</v>
      </c>
      <c r="H3887" t="s">
        <v>24</v>
      </c>
      <c r="I3887">
        <v>1880175</v>
      </c>
      <c r="J3887">
        <v>1881785</v>
      </c>
      <c r="K3887" t="s">
        <v>42</v>
      </c>
      <c r="L3887" t="s">
        <v>4463</v>
      </c>
      <c r="O3887" t="s">
        <v>41</v>
      </c>
      <c r="R3887" t="s">
        <v>4462</v>
      </c>
      <c r="S3887">
        <v>1611</v>
      </c>
      <c r="T3887">
        <v>536</v>
      </c>
    </row>
    <row r="3888" spans="1:21" x14ac:dyDescent="0.3">
      <c r="A3888">
        <v>3887</v>
      </c>
      <c r="B3888" t="s">
        <v>20</v>
      </c>
      <c r="C3888" t="s">
        <v>31</v>
      </c>
      <c r="D3888" t="s">
        <v>22</v>
      </c>
      <c r="E3888" t="s">
        <v>23</v>
      </c>
      <c r="F3888" t="s">
        <v>5</v>
      </c>
      <c r="H3888" t="s">
        <v>24</v>
      </c>
      <c r="I3888">
        <v>1881849</v>
      </c>
      <c r="J3888">
        <v>1882196</v>
      </c>
      <c r="K3888" t="s">
        <v>42</v>
      </c>
      <c r="R3888" t="s">
        <v>4464</v>
      </c>
      <c r="S3888">
        <v>348</v>
      </c>
    </row>
    <row r="3889" spans="1:20" x14ac:dyDescent="0.3">
      <c r="A3889">
        <v>3888</v>
      </c>
      <c r="B3889" t="s">
        <v>28</v>
      </c>
      <c r="C3889" t="s">
        <v>33</v>
      </c>
      <c r="D3889" t="s">
        <v>22</v>
      </c>
      <c r="E3889" t="s">
        <v>23</v>
      </c>
      <c r="F3889" t="s">
        <v>5</v>
      </c>
      <c r="H3889" t="s">
        <v>24</v>
      </c>
      <c r="I3889">
        <v>1881849</v>
      </c>
      <c r="J3889">
        <v>1882196</v>
      </c>
      <c r="K3889" t="s">
        <v>42</v>
      </c>
      <c r="L3889" t="s">
        <v>4465</v>
      </c>
      <c r="O3889" t="s">
        <v>1136</v>
      </c>
      <c r="R3889" t="s">
        <v>4464</v>
      </c>
      <c r="S3889">
        <v>348</v>
      </c>
      <c r="T3889">
        <v>115</v>
      </c>
    </row>
    <row r="3890" spans="1:20" x14ac:dyDescent="0.3">
      <c r="A3890">
        <v>3889</v>
      </c>
      <c r="B3890" t="s">
        <v>20</v>
      </c>
      <c r="C3890" t="s">
        <v>31</v>
      </c>
      <c r="D3890" t="s">
        <v>22</v>
      </c>
      <c r="E3890" t="s">
        <v>23</v>
      </c>
      <c r="F3890" t="s">
        <v>5</v>
      </c>
      <c r="H3890" t="s">
        <v>24</v>
      </c>
      <c r="I3890">
        <v>1882193</v>
      </c>
      <c r="J3890">
        <v>1882552</v>
      </c>
      <c r="K3890" t="s">
        <v>42</v>
      </c>
      <c r="R3890" t="s">
        <v>4466</v>
      </c>
      <c r="S3890">
        <v>360</v>
      </c>
    </row>
    <row r="3891" spans="1:20" x14ac:dyDescent="0.3">
      <c r="A3891">
        <v>3890</v>
      </c>
      <c r="B3891" t="s">
        <v>28</v>
      </c>
      <c r="C3891" t="s">
        <v>33</v>
      </c>
      <c r="D3891" t="s">
        <v>22</v>
      </c>
      <c r="E3891" t="s">
        <v>23</v>
      </c>
      <c r="F3891" t="s">
        <v>5</v>
      </c>
      <c r="H3891" t="s">
        <v>24</v>
      </c>
      <c r="I3891">
        <v>1882193</v>
      </c>
      <c r="J3891">
        <v>1882552</v>
      </c>
      <c r="K3891" t="s">
        <v>42</v>
      </c>
      <c r="L3891" t="s">
        <v>4467</v>
      </c>
      <c r="O3891" t="s">
        <v>41</v>
      </c>
      <c r="R3891" t="s">
        <v>4466</v>
      </c>
      <c r="S3891">
        <v>360</v>
      </c>
      <c r="T3891">
        <v>119</v>
      </c>
    </row>
    <row r="3892" spans="1:20" x14ac:dyDescent="0.3">
      <c r="A3892">
        <v>3891</v>
      </c>
      <c r="B3892" t="s">
        <v>20</v>
      </c>
      <c r="C3892" t="s">
        <v>31</v>
      </c>
      <c r="D3892" t="s">
        <v>22</v>
      </c>
      <c r="E3892" t="s">
        <v>23</v>
      </c>
      <c r="F3892" t="s">
        <v>5</v>
      </c>
      <c r="H3892" t="s">
        <v>24</v>
      </c>
      <c r="I3892">
        <v>1882806</v>
      </c>
      <c r="J3892">
        <v>1883945</v>
      </c>
      <c r="K3892" t="s">
        <v>42</v>
      </c>
      <c r="R3892" t="s">
        <v>4468</v>
      </c>
      <c r="S3892">
        <v>1140</v>
      </c>
    </row>
    <row r="3893" spans="1:20" x14ac:dyDescent="0.3">
      <c r="A3893">
        <v>3892</v>
      </c>
      <c r="B3893" t="s">
        <v>28</v>
      </c>
      <c r="C3893" t="s">
        <v>33</v>
      </c>
      <c r="D3893" t="s">
        <v>22</v>
      </c>
      <c r="E3893" t="s">
        <v>23</v>
      </c>
      <c r="F3893" t="s">
        <v>5</v>
      </c>
      <c r="H3893" t="s">
        <v>24</v>
      </c>
      <c r="I3893">
        <v>1882806</v>
      </c>
      <c r="J3893">
        <v>1883945</v>
      </c>
      <c r="K3893" t="s">
        <v>42</v>
      </c>
      <c r="L3893" t="s">
        <v>4469</v>
      </c>
      <c r="O3893" t="s">
        <v>38</v>
      </c>
      <c r="R3893" t="s">
        <v>4468</v>
      </c>
      <c r="S3893">
        <v>1140</v>
      </c>
      <c r="T3893">
        <v>379</v>
      </c>
    </row>
    <row r="3894" spans="1:20" x14ac:dyDescent="0.3">
      <c r="A3894">
        <v>3893</v>
      </c>
      <c r="B3894" t="s">
        <v>20</v>
      </c>
      <c r="C3894" t="s">
        <v>31</v>
      </c>
      <c r="D3894" t="s">
        <v>22</v>
      </c>
      <c r="E3894" t="s">
        <v>23</v>
      </c>
      <c r="F3894" t="s">
        <v>5</v>
      </c>
      <c r="H3894" t="s">
        <v>24</v>
      </c>
      <c r="I3894">
        <v>1884287</v>
      </c>
      <c r="J3894">
        <v>1886911</v>
      </c>
      <c r="K3894" t="s">
        <v>42</v>
      </c>
      <c r="R3894" t="s">
        <v>4470</v>
      </c>
      <c r="S3894">
        <v>2625</v>
      </c>
    </row>
    <row r="3895" spans="1:20" x14ac:dyDescent="0.3">
      <c r="A3895">
        <v>3894</v>
      </c>
      <c r="B3895" t="s">
        <v>28</v>
      </c>
      <c r="C3895" t="s">
        <v>33</v>
      </c>
      <c r="D3895" t="s">
        <v>22</v>
      </c>
      <c r="E3895" t="s">
        <v>23</v>
      </c>
      <c r="F3895" t="s">
        <v>5</v>
      </c>
      <c r="H3895" t="s">
        <v>24</v>
      </c>
      <c r="I3895">
        <v>1884287</v>
      </c>
      <c r="J3895">
        <v>1886911</v>
      </c>
      <c r="K3895" t="s">
        <v>42</v>
      </c>
      <c r="L3895" t="s">
        <v>4471</v>
      </c>
      <c r="O3895" t="s">
        <v>38</v>
      </c>
      <c r="R3895" t="s">
        <v>4470</v>
      </c>
      <c r="S3895">
        <v>2625</v>
      </c>
      <c r="T3895">
        <v>874</v>
      </c>
    </row>
    <row r="3896" spans="1:20" x14ac:dyDescent="0.3">
      <c r="A3896">
        <v>3895</v>
      </c>
      <c r="B3896" t="s">
        <v>20</v>
      </c>
      <c r="C3896" t="s">
        <v>31</v>
      </c>
      <c r="D3896" t="s">
        <v>22</v>
      </c>
      <c r="E3896" t="s">
        <v>23</v>
      </c>
      <c r="F3896" t="s">
        <v>5</v>
      </c>
      <c r="H3896" t="s">
        <v>24</v>
      </c>
      <c r="I3896">
        <v>1887220</v>
      </c>
      <c r="J3896">
        <v>1887531</v>
      </c>
      <c r="K3896" t="s">
        <v>25</v>
      </c>
      <c r="R3896" t="s">
        <v>4472</v>
      </c>
      <c r="S3896">
        <v>312</v>
      </c>
    </row>
    <row r="3897" spans="1:20" x14ac:dyDescent="0.3">
      <c r="A3897">
        <v>3896</v>
      </c>
      <c r="B3897" t="s">
        <v>28</v>
      </c>
      <c r="C3897" t="s">
        <v>33</v>
      </c>
      <c r="D3897" t="s">
        <v>22</v>
      </c>
      <c r="E3897" t="s">
        <v>23</v>
      </c>
      <c r="F3897" t="s">
        <v>5</v>
      </c>
      <c r="H3897" t="s">
        <v>24</v>
      </c>
      <c r="I3897">
        <v>1887220</v>
      </c>
      <c r="J3897">
        <v>1887531</v>
      </c>
      <c r="K3897" t="s">
        <v>25</v>
      </c>
      <c r="L3897" t="s">
        <v>4473</v>
      </c>
      <c r="O3897" t="s">
        <v>41</v>
      </c>
      <c r="R3897" t="s">
        <v>4472</v>
      </c>
      <c r="S3897">
        <v>312</v>
      </c>
      <c r="T3897">
        <v>103</v>
      </c>
    </row>
    <row r="3898" spans="1:20" x14ac:dyDescent="0.3">
      <c r="A3898">
        <v>3897</v>
      </c>
      <c r="B3898" t="s">
        <v>20</v>
      </c>
      <c r="C3898" t="s">
        <v>31</v>
      </c>
      <c r="D3898" t="s">
        <v>22</v>
      </c>
      <c r="E3898" t="s">
        <v>23</v>
      </c>
      <c r="F3898" t="s">
        <v>5</v>
      </c>
      <c r="H3898" t="s">
        <v>24</v>
      </c>
      <c r="I3898">
        <v>1887528</v>
      </c>
      <c r="J3898">
        <v>1888406</v>
      </c>
      <c r="K3898" t="s">
        <v>25</v>
      </c>
      <c r="R3898" t="s">
        <v>4474</v>
      </c>
      <c r="S3898">
        <v>879</v>
      </c>
    </row>
    <row r="3899" spans="1:20" x14ac:dyDescent="0.3">
      <c r="A3899">
        <v>3898</v>
      </c>
      <c r="B3899" t="s">
        <v>28</v>
      </c>
      <c r="C3899" t="s">
        <v>33</v>
      </c>
      <c r="D3899" t="s">
        <v>22</v>
      </c>
      <c r="E3899" t="s">
        <v>23</v>
      </c>
      <c r="F3899" t="s">
        <v>5</v>
      </c>
      <c r="H3899" t="s">
        <v>24</v>
      </c>
      <c r="I3899">
        <v>1887528</v>
      </c>
      <c r="J3899">
        <v>1888406</v>
      </c>
      <c r="K3899" t="s">
        <v>25</v>
      </c>
      <c r="L3899" t="s">
        <v>4475</v>
      </c>
      <c r="O3899" t="s">
        <v>802</v>
      </c>
      <c r="R3899" t="s">
        <v>4474</v>
      </c>
      <c r="S3899">
        <v>879</v>
      </c>
      <c r="T3899">
        <v>292</v>
      </c>
    </row>
    <row r="3900" spans="1:20" x14ac:dyDescent="0.3">
      <c r="A3900">
        <v>3899</v>
      </c>
      <c r="B3900" t="s">
        <v>20</v>
      </c>
      <c r="C3900" t="s">
        <v>31</v>
      </c>
      <c r="D3900" t="s">
        <v>22</v>
      </c>
      <c r="E3900" t="s">
        <v>23</v>
      </c>
      <c r="F3900" t="s">
        <v>5</v>
      </c>
      <c r="H3900" t="s">
        <v>24</v>
      </c>
      <c r="I3900">
        <v>1888497</v>
      </c>
      <c r="J3900">
        <v>1889753</v>
      </c>
      <c r="K3900" t="s">
        <v>42</v>
      </c>
      <c r="R3900" t="s">
        <v>4476</v>
      </c>
      <c r="S3900">
        <v>1257</v>
      </c>
    </row>
    <row r="3901" spans="1:20" x14ac:dyDescent="0.3">
      <c r="A3901">
        <v>3900</v>
      </c>
      <c r="B3901" t="s">
        <v>28</v>
      </c>
      <c r="C3901" t="s">
        <v>33</v>
      </c>
      <c r="D3901" t="s">
        <v>22</v>
      </c>
      <c r="E3901" t="s">
        <v>23</v>
      </c>
      <c r="F3901" t="s">
        <v>5</v>
      </c>
      <c r="H3901" t="s">
        <v>24</v>
      </c>
      <c r="I3901">
        <v>1888497</v>
      </c>
      <c r="J3901">
        <v>1889753</v>
      </c>
      <c r="K3901" t="s">
        <v>42</v>
      </c>
      <c r="L3901" t="s">
        <v>4477</v>
      </c>
      <c r="O3901" t="s">
        <v>38</v>
      </c>
      <c r="R3901" t="s">
        <v>4476</v>
      </c>
      <c r="S3901">
        <v>1257</v>
      </c>
      <c r="T3901">
        <v>418</v>
      </c>
    </row>
    <row r="3902" spans="1:20" x14ac:dyDescent="0.3">
      <c r="A3902">
        <v>3901</v>
      </c>
      <c r="B3902" t="s">
        <v>20</v>
      </c>
      <c r="C3902" t="s">
        <v>31</v>
      </c>
      <c r="D3902" t="s">
        <v>22</v>
      </c>
      <c r="E3902" t="s">
        <v>23</v>
      </c>
      <c r="F3902" t="s">
        <v>5</v>
      </c>
      <c r="H3902" t="s">
        <v>24</v>
      </c>
      <c r="I3902">
        <v>1889809</v>
      </c>
      <c r="J3902">
        <v>1890225</v>
      </c>
      <c r="K3902" t="s">
        <v>42</v>
      </c>
      <c r="R3902" t="s">
        <v>4478</v>
      </c>
      <c r="S3902">
        <v>417</v>
      </c>
    </row>
    <row r="3903" spans="1:20" x14ac:dyDescent="0.3">
      <c r="A3903">
        <v>3902</v>
      </c>
      <c r="B3903" t="s">
        <v>28</v>
      </c>
      <c r="C3903" t="s">
        <v>33</v>
      </c>
      <c r="D3903" t="s">
        <v>22</v>
      </c>
      <c r="E3903" t="s">
        <v>23</v>
      </c>
      <c r="F3903" t="s">
        <v>5</v>
      </c>
      <c r="H3903" t="s">
        <v>24</v>
      </c>
      <c r="I3903">
        <v>1889809</v>
      </c>
      <c r="J3903">
        <v>1890225</v>
      </c>
      <c r="K3903" t="s">
        <v>42</v>
      </c>
      <c r="L3903" t="s">
        <v>4479</v>
      </c>
      <c r="O3903" t="s">
        <v>4480</v>
      </c>
      <c r="R3903" t="s">
        <v>4478</v>
      </c>
      <c r="S3903">
        <v>417</v>
      </c>
      <c r="T3903">
        <v>138</v>
      </c>
    </row>
    <row r="3904" spans="1:20" x14ac:dyDescent="0.3">
      <c r="A3904">
        <v>3903</v>
      </c>
      <c r="B3904" t="s">
        <v>20</v>
      </c>
      <c r="C3904" t="s">
        <v>31</v>
      </c>
      <c r="D3904" t="s">
        <v>22</v>
      </c>
      <c r="E3904" t="s">
        <v>23</v>
      </c>
      <c r="F3904" t="s">
        <v>5</v>
      </c>
      <c r="H3904" t="s">
        <v>24</v>
      </c>
      <c r="I3904">
        <v>1890621</v>
      </c>
      <c r="J3904">
        <v>1891499</v>
      </c>
      <c r="K3904" t="s">
        <v>42</v>
      </c>
      <c r="R3904" t="s">
        <v>4481</v>
      </c>
      <c r="S3904">
        <v>879</v>
      </c>
    </row>
    <row r="3905" spans="1:20" x14ac:dyDescent="0.3">
      <c r="A3905">
        <v>3904</v>
      </c>
      <c r="B3905" t="s">
        <v>28</v>
      </c>
      <c r="C3905" t="s">
        <v>33</v>
      </c>
      <c r="D3905" t="s">
        <v>22</v>
      </c>
      <c r="E3905" t="s">
        <v>23</v>
      </c>
      <c r="F3905" t="s">
        <v>5</v>
      </c>
      <c r="H3905" t="s">
        <v>24</v>
      </c>
      <c r="I3905">
        <v>1890621</v>
      </c>
      <c r="J3905">
        <v>1891499</v>
      </c>
      <c r="K3905" t="s">
        <v>42</v>
      </c>
      <c r="L3905" t="s">
        <v>4482</v>
      </c>
      <c r="O3905" t="s">
        <v>802</v>
      </c>
      <c r="R3905" t="s">
        <v>4481</v>
      </c>
      <c r="S3905">
        <v>879</v>
      </c>
      <c r="T3905">
        <v>292</v>
      </c>
    </row>
    <row r="3906" spans="1:20" x14ac:dyDescent="0.3">
      <c r="A3906">
        <v>3905</v>
      </c>
      <c r="B3906" t="s">
        <v>20</v>
      </c>
      <c r="C3906" t="s">
        <v>31</v>
      </c>
      <c r="D3906" t="s">
        <v>22</v>
      </c>
      <c r="E3906" t="s">
        <v>23</v>
      </c>
      <c r="F3906" t="s">
        <v>5</v>
      </c>
      <c r="H3906" t="s">
        <v>24</v>
      </c>
      <c r="I3906">
        <v>1891496</v>
      </c>
      <c r="J3906">
        <v>1891807</v>
      </c>
      <c r="K3906" t="s">
        <v>42</v>
      </c>
      <c r="R3906" t="s">
        <v>4483</v>
      </c>
      <c r="S3906">
        <v>312</v>
      </c>
    </row>
    <row r="3907" spans="1:20" x14ac:dyDescent="0.3">
      <c r="A3907">
        <v>3906</v>
      </c>
      <c r="B3907" t="s">
        <v>28</v>
      </c>
      <c r="C3907" t="s">
        <v>33</v>
      </c>
      <c r="D3907" t="s">
        <v>22</v>
      </c>
      <c r="E3907" t="s">
        <v>23</v>
      </c>
      <c r="F3907" t="s">
        <v>5</v>
      </c>
      <c r="H3907" t="s">
        <v>24</v>
      </c>
      <c r="I3907">
        <v>1891496</v>
      </c>
      <c r="J3907">
        <v>1891807</v>
      </c>
      <c r="K3907" t="s">
        <v>42</v>
      </c>
      <c r="L3907" t="s">
        <v>4484</v>
      </c>
      <c r="O3907" t="s">
        <v>41</v>
      </c>
      <c r="R3907" t="s">
        <v>4483</v>
      </c>
      <c r="S3907">
        <v>312</v>
      </c>
      <c r="T3907">
        <v>103</v>
      </c>
    </row>
    <row r="3908" spans="1:20" x14ac:dyDescent="0.3">
      <c r="A3908">
        <v>3907</v>
      </c>
      <c r="B3908" t="s">
        <v>20</v>
      </c>
      <c r="C3908" t="s">
        <v>31</v>
      </c>
      <c r="D3908" t="s">
        <v>22</v>
      </c>
      <c r="E3908" t="s">
        <v>23</v>
      </c>
      <c r="F3908" t="s">
        <v>5</v>
      </c>
      <c r="H3908" t="s">
        <v>24</v>
      </c>
      <c r="I3908">
        <v>1891960</v>
      </c>
      <c r="J3908">
        <v>1892790</v>
      </c>
      <c r="K3908" t="s">
        <v>25</v>
      </c>
      <c r="R3908" t="s">
        <v>4485</v>
      </c>
      <c r="S3908">
        <v>831</v>
      </c>
    </row>
    <row r="3909" spans="1:20" x14ac:dyDescent="0.3">
      <c r="A3909">
        <v>3908</v>
      </c>
      <c r="B3909" t="s">
        <v>28</v>
      </c>
      <c r="C3909" t="s">
        <v>33</v>
      </c>
      <c r="D3909" t="s">
        <v>22</v>
      </c>
      <c r="E3909" t="s">
        <v>23</v>
      </c>
      <c r="F3909" t="s">
        <v>5</v>
      </c>
      <c r="H3909" t="s">
        <v>24</v>
      </c>
      <c r="I3909">
        <v>1891960</v>
      </c>
      <c r="J3909">
        <v>1892790</v>
      </c>
      <c r="K3909" t="s">
        <v>25</v>
      </c>
      <c r="L3909" t="s">
        <v>4486</v>
      </c>
      <c r="O3909" t="s">
        <v>41</v>
      </c>
      <c r="R3909" t="s">
        <v>4485</v>
      </c>
      <c r="S3909">
        <v>831</v>
      </c>
      <c r="T3909">
        <v>276</v>
      </c>
    </row>
    <row r="3910" spans="1:20" x14ac:dyDescent="0.3">
      <c r="A3910">
        <v>3909</v>
      </c>
      <c r="B3910" t="s">
        <v>20</v>
      </c>
      <c r="C3910" t="s">
        <v>31</v>
      </c>
      <c r="D3910" t="s">
        <v>22</v>
      </c>
      <c r="E3910" t="s">
        <v>23</v>
      </c>
      <c r="F3910" t="s">
        <v>5</v>
      </c>
      <c r="H3910" t="s">
        <v>24</v>
      </c>
      <c r="I3910">
        <v>1892870</v>
      </c>
      <c r="J3910">
        <v>1893343</v>
      </c>
      <c r="K3910" t="s">
        <v>25</v>
      </c>
      <c r="R3910" t="s">
        <v>4487</v>
      </c>
      <c r="S3910">
        <v>474</v>
      </c>
    </row>
    <row r="3911" spans="1:20" x14ac:dyDescent="0.3">
      <c r="A3911">
        <v>3910</v>
      </c>
      <c r="B3911" t="s">
        <v>28</v>
      </c>
      <c r="C3911" t="s">
        <v>33</v>
      </c>
      <c r="D3911" t="s">
        <v>22</v>
      </c>
      <c r="E3911" t="s">
        <v>23</v>
      </c>
      <c r="F3911" t="s">
        <v>5</v>
      </c>
      <c r="H3911" t="s">
        <v>24</v>
      </c>
      <c r="I3911">
        <v>1892870</v>
      </c>
      <c r="J3911">
        <v>1893343</v>
      </c>
      <c r="K3911" t="s">
        <v>25</v>
      </c>
      <c r="L3911" t="s">
        <v>4488</v>
      </c>
      <c r="O3911" t="s">
        <v>38</v>
      </c>
      <c r="R3911" t="s">
        <v>4487</v>
      </c>
      <c r="S3911">
        <v>474</v>
      </c>
      <c r="T3911">
        <v>157</v>
      </c>
    </row>
    <row r="3912" spans="1:20" x14ac:dyDescent="0.3">
      <c r="A3912">
        <v>3911</v>
      </c>
      <c r="B3912" t="s">
        <v>20</v>
      </c>
      <c r="C3912" t="s">
        <v>31</v>
      </c>
      <c r="D3912" t="s">
        <v>22</v>
      </c>
      <c r="E3912" t="s">
        <v>23</v>
      </c>
      <c r="F3912" t="s">
        <v>5</v>
      </c>
      <c r="H3912" t="s">
        <v>24</v>
      </c>
      <c r="I3912">
        <v>1893359</v>
      </c>
      <c r="J3912">
        <v>1894222</v>
      </c>
      <c r="K3912" t="s">
        <v>25</v>
      </c>
      <c r="R3912" t="s">
        <v>4489</v>
      </c>
      <c r="S3912">
        <v>864</v>
      </c>
    </row>
    <row r="3913" spans="1:20" x14ac:dyDescent="0.3">
      <c r="A3913">
        <v>3912</v>
      </c>
      <c r="B3913" t="s">
        <v>28</v>
      </c>
      <c r="C3913" t="s">
        <v>33</v>
      </c>
      <c r="D3913" t="s">
        <v>22</v>
      </c>
      <c r="E3913" t="s">
        <v>23</v>
      </c>
      <c r="F3913" t="s">
        <v>5</v>
      </c>
      <c r="H3913" t="s">
        <v>24</v>
      </c>
      <c r="I3913">
        <v>1893359</v>
      </c>
      <c r="J3913">
        <v>1894222</v>
      </c>
      <c r="K3913" t="s">
        <v>25</v>
      </c>
      <c r="L3913" t="s">
        <v>4490</v>
      </c>
      <c r="O3913" t="s">
        <v>38</v>
      </c>
      <c r="R3913" t="s">
        <v>4489</v>
      </c>
      <c r="S3913">
        <v>864</v>
      </c>
      <c r="T3913">
        <v>287</v>
      </c>
    </row>
    <row r="3914" spans="1:20" x14ac:dyDescent="0.3">
      <c r="A3914">
        <v>3913</v>
      </c>
      <c r="B3914" t="s">
        <v>20</v>
      </c>
      <c r="C3914" t="s">
        <v>31</v>
      </c>
      <c r="D3914" t="s">
        <v>22</v>
      </c>
      <c r="E3914" t="s">
        <v>23</v>
      </c>
      <c r="F3914" t="s">
        <v>5</v>
      </c>
      <c r="H3914" t="s">
        <v>24</v>
      </c>
      <c r="I3914">
        <v>1894559</v>
      </c>
      <c r="J3914">
        <v>1895440</v>
      </c>
      <c r="K3914" t="s">
        <v>25</v>
      </c>
      <c r="R3914" t="s">
        <v>4491</v>
      </c>
      <c r="S3914">
        <v>882</v>
      </c>
    </row>
    <row r="3915" spans="1:20" x14ac:dyDescent="0.3">
      <c r="A3915">
        <v>3914</v>
      </c>
      <c r="B3915" t="s">
        <v>28</v>
      </c>
      <c r="C3915" t="s">
        <v>33</v>
      </c>
      <c r="D3915" t="s">
        <v>22</v>
      </c>
      <c r="E3915" t="s">
        <v>23</v>
      </c>
      <c r="F3915" t="s">
        <v>5</v>
      </c>
      <c r="H3915" t="s">
        <v>24</v>
      </c>
      <c r="I3915">
        <v>1894559</v>
      </c>
      <c r="J3915">
        <v>1895440</v>
      </c>
      <c r="K3915" t="s">
        <v>25</v>
      </c>
      <c r="L3915" t="s">
        <v>4492</v>
      </c>
      <c r="O3915" t="s">
        <v>38</v>
      </c>
      <c r="R3915" t="s">
        <v>4491</v>
      </c>
      <c r="S3915">
        <v>882</v>
      </c>
      <c r="T3915">
        <v>293</v>
      </c>
    </row>
    <row r="3916" spans="1:20" x14ac:dyDescent="0.3">
      <c r="A3916">
        <v>3915</v>
      </c>
      <c r="B3916" t="s">
        <v>20</v>
      </c>
      <c r="C3916" t="s">
        <v>31</v>
      </c>
      <c r="D3916" t="s">
        <v>22</v>
      </c>
      <c r="E3916" t="s">
        <v>23</v>
      </c>
      <c r="F3916" t="s">
        <v>5</v>
      </c>
      <c r="H3916" t="s">
        <v>24</v>
      </c>
      <c r="I3916">
        <v>1895883</v>
      </c>
      <c r="J3916">
        <v>1896974</v>
      </c>
      <c r="K3916" t="s">
        <v>25</v>
      </c>
      <c r="R3916" t="s">
        <v>4493</v>
      </c>
      <c r="S3916">
        <v>1092</v>
      </c>
    </row>
    <row r="3917" spans="1:20" x14ac:dyDescent="0.3">
      <c r="A3917">
        <v>3916</v>
      </c>
      <c r="B3917" t="s">
        <v>28</v>
      </c>
      <c r="C3917" t="s">
        <v>33</v>
      </c>
      <c r="D3917" t="s">
        <v>22</v>
      </c>
      <c r="E3917" t="s">
        <v>23</v>
      </c>
      <c r="F3917" t="s">
        <v>5</v>
      </c>
      <c r="H3917" t="s">
        <v>24</v>
      </c>
      <c r="I3917">
        <v>1895883</v>
      </c>
      <c r="J3917">
        <v>1896974</v>
      </c>
      <c r="K3917" t="s">
        <v>25</v>
      </c>
      <c r="L3917" t="s">
        <v>4494</v>
      </c>
      <c r="O3917" t="s">
        <v>4495</v>
      </c>
      <c r="R3917" t="s">
        <v>4493</v>
      </c>
      <c r="S3917">
        <v>1092</v>
      </c>
      <c r="T3917">
        <v>363</v>
      </c>
    </row>
    <row r="3918" spans="1:20" x14ac:dyDescent="0.3">
      <c r="A3918">
        <v>3917</v>
      </c>
      <c r="B3918" t="s">
        <v>20</v>
      </c>
      <c r="C3918" t="s">
        <v>31</v>
      </c>
      <c r="D3918" t="s">
        <v>22</v>
      </c>
      <c r="E3918" t="s">
        <v>23</v>
      </c>
      <c r="F3918" t="s">
        <v>5</v>
      </c>
      <c r="H3918" t="s">
        <v>24</v>
      </c>
      <c r="I3918">
        <v>1897022</v>
      </c>
      <c r="J3918">
        <v>1897441</v>
      </c>
      <c r="K3918" t="s">
        <v>42</v>
      </c>
      <c r="R3918" t="s">
        <v>4496</v>
      </c>
      <c r="S3918">
        <v>420</v>
      </c>
    </row>
    <row r="3919" spans="1:20" x14ac:dyDescent="0.3">
      <c r="A3919">
        <v>3918</v>
      </c>
      <c r="B3919" t="s">
        <v>28</v>
      </c>
      <c r="C3919" t="s">
        <v>33</v>
      </c>
      <c r="D3919" t="s">
        <v>22</v>
      </c>
      <c r="E3919" t="s">
        <v>23</v>
      </c>
      <c r="F3919" t="s">
        <v>5</v>
      </c>
      <c r="H3919" t="s">
        <v>24</v>
      </c>
      <c r="I3919">
        <v>1897022</v>
      </c>
      <c r="J3919">
        <v>1897441</v>
      </c>
      <c r="K3919" t="s">
        <v>42</v>
      </c>
      <c r="L3919" t="s">
        <v>4497</v>
      </c>
      <c r="O3919" t="s">
        <v>38</v>
      </c>
      <c r="R3919" t="s">
        <v>4496</v>
      </c>
      <c r="S3919">
        <v>420</v>
      </c>
      <c r="T3919">
        <v>139</v>
      </c>
    </row>
    <row r="3920" spans="1:20" x14ac:dyDescent="0.3">
      <c r="A3920">
        <v>3919</v>
      </c>
      <c r="B3920" t="s">
        <v>20</v>
      </c>
      <c r="C3920" t="s">
        <v>31</v>
      </c>
      <c r="D3920" t="s">
        <v>22</v>
      </c>
      <c r="E3920" t="s">
        <v>23</v>
      </c>
      <c r="F3920" t="s">
        <v>5</v>
      </c>
      <c r="H3920" t="s">
        <v>24</v>
      </c>
      <c r="I3920">
        <v>1897750</v>
      </c>
      <c r="J3920">
        <v>1898970</v>
      </c>
      <c r="K3920" t="s">
        <v>42</v>
      </c>
      <c r="R3920" t="s">
        <v>4498</v>
      </c>
      <c r="S3920">
        <v>1221</v>
      </c>
    </row>
    <row r="3921" spans="1:21" x14ac:dyDescent="0.3">
      <c r="A3921">
        <v>3920</v>
      </c>
      <c r="B3921" t="s">
        <v>28</v>
      </c>
      <c r="C3921" t="s">
        <v>33</v>
      </c>
      <c r="D3921" t="s">
        <v>22</v>
      </c>
      <c r="E3921" t="s">
        <v>23</v>
      </c>
      <c r="F3921" t="s">
        <v>5</v>
      </c>
      <c r="H3921" t="s">
        <v>24</v>
      </c>
      <c r="I3921">
        <v>1897750</v>
      </c>
      <c r="J3921">
        <v>1898970</v>
      </c>
      <c r="K3921" t="s">
        <v>42</v>
      </c>
      <c r="L3921" t="s">
        <v>4499</v>
      </c>
      <c r="O3921" t="s">
        <v>4500</v>
      </c>
      <c r="R3921" t="s">
        <v>4498</v>
      </c>
      <c r="S3921">
        <v>1221</v>
      </c>
      <c r="T3921">
        <v>406</v>
      </c>
    </row>
    <row r="3922" spans="1:21" x14ac:dyDescent="0.3">
      <c r="A3922">
        <v>3921</v>
      </c>
      <c r="B3922" t="s">
        <v>20</v>
      </c>
      <c r="C3922" t="s">
        <v>31</v>
      </c>
      <c r="D3922" t="s">
        <v>22</v>
      </c>
      <c r="E3922" t="s">
        <v>23</v>
      </c>
      <c r="F3922" t="s">
        <v>5</v>
      </c>
      <c r="H3922" t="s">
        <v>24</v>
      </c>
      <c r="I3922">
        <v>1899134</v>
      </c>
      <c r="J3922">
        <v>1899700</v>
      </c>
      <c r="K3922" t="s">
        <v>42</v>
      </c>
      <c r="R3922" t="s">
        <v>4501</v>
      </c>
      <c r="S3922">
        <v>567</v>
      </c>
    </row>
    <row r="3923" spans="1:21" x14ac:dyDescent="0.3">
      <c r="A3923">
        <v>3922</v>
      </c>
      <c r="B3923" t="s">
        <v>28</v>
      </c>
      <c r="C3923" t="s">
        <v>33</v>
      </c>
      <c r="D3923" t="s">
        <v>22</v>
      </c>
      <c r="E3923" t="s">
        <v>23</v>
      </c>
      <c r="F3923" t="s">
        <v>5</v>
      </c>
      <c r="H3923" t="s">
        <v>24</v>
      </c>
      <c r="I3923">
        <v>1899134</v>
      </c>
      <c r="J3923">
        <v>1899700</v>
      </c>
      <c r="K3923" t="s">
        <v>42</v>
      </c>
      <c r="L3923" t="s">
        <v>4502</v>
      </c>
      <c r="O3923" t="s">
        <v>4503</v>
      </c>
      <c r="R3923" t="s">
        <v>4501</v>
      </c>
      <c r="S3923">
        <v>567</v>
      </c>
      <c r="T3923">
        <v>188</v>
      </c>
    </row>
    <row r="3924" spans="1:21" x14ac:dyDescent="0.3">
      <c r="A3924">
        <v>3923</v>
      </c>
      <c r="B3924" t="s">
        <v>20</v>
      </c>
      <c r="C3924" t="s">
        <v>31</v>
      </c>
      <c r="D3924" t="s">
        <v>22</v>
      </c>
      <c r="E3924" t="s">
        <v>23</v>
      </c>
      <c r="F3924" t="s">
        <v>5</v>
      </c>
      <c r="H3924" t="s">
        <v>24</v>
      </c>
      <c r="I3924">
        <v>1899897</v>
      </c>
      <c r="J3924">
        <v>1900592</v>
      </c>
      <c r="K3924" t="s">
        <v>25</v>
      </c>
      <c r="R3924" t="s">
        <v>4504</v>
      </c>
      <c r="S3924">
        <v>696</v>
      </c>
    </row>
    <row r="3925" spans="1:21" x14ac:dyDescent="0.3">
      <c r="A3925">
        <v>3924</v>
      </c>
      <c r="B3925" t="s">
        <v>28</v>
      </c>
      <c r="C3925" t="s">
        <v>33</v>
      </c>
      <c r="D3925" t="s">
        <v>22</v>
      </c>
      <c r="E3925" t="s">
        <v>23</v>
      </c>
      <c r="F3925" t="s">
        <v>5</v>
      </c>
      <c r="H3925" t="s">
        <v>24</v>
      </c>
      <c r="I3925">
        <v>1899897</v>
      </c>
      <c r="J3925">
        <v>1900592</v>
      </c>
      <c r="K3925" t="s">
        <v>25</v>
      </c>
      <c r="L3925" t="s">
        <v>4505</v>
      </c>
      <c r="O3925" t="s">
        <v>38</v>
      </c>
      <c r="R3925" t="s">
        <v>4504</v>
      </c>
      <c r="S3925">
        <v>696</v>
      </c>
      <c r="T3925">
        <v>231</v>
      </c>
    </row>
    <row r="3926" spans="1:21" x14ac:dyDescent="0.3">
      <c r="A3926">
        <v>3925</v>
      </c>
      <c r="B3926" t="s">
        <v>20</v>
      </c>
      <c r="C3926" t="s">
        <v>31</v>
      </c>
      <c r="D3926" t="s">
        <v>22</v>
      </c>
      <c r="E3926" t="s">
        <v>23</v>
      </c>
      <c r="F3926" t="s">
        <v>5</v>
      </c>
      <c r="H3926" t="s">
        <v>24</v>
      </c>
      <c r="I3926">
        <v>1901020</v>
      </c>
      <c r="J3926">
        <v>1901442</v>
      </c>
      <c r="K3926" t="s">
        <v>25</v>
      </c>
      <c r="R3926" t="s">
        <v>4506</v>
      </c>
      <c r="S3926">
        <v>423</v>
      </c>
    </row>
    <row r="3927" spans="1:21" x14ac:dyDescent="0.3">
      <c r="A3927">
        <v>3926</v>
      </c>
      <c r="B3927" t="s">
        <v>28</v>
      </c>
      <c r="C3927" t="s">
        <v>33</v>
      </c>
      <c r="D3927" t="s">
        <v>22</v>
      </c>
      <c r="E3927" t="s">
        <v>23</v>
      </c>
      <c r="F3927" t="s">
        <v>5</v>
      </c>
      <c r="H3927" t="s">
        <v>24</v>
      </c>
      <c r="I3927">
        <v>1901020</v>
      </c>
      <c r="J3927">
        <v>1901442</v>
      </c>
      <c r="K3927" t="s">
        <v>25</v>
      </c>
      <c r="L3927" t="s">
        <v>4507</v>
      </c>
      <c r="O3927" t="s">
        <v>45</v>
      </c>
      <c r="R3927" t="s">
        <v>4506</v>
      </c>
      <c r="S3927">
        <v>423</v>
      </c>
      <c r="T3927">
        <v>140</v>
      </c>
    </row>
    <row r="3928" spans="1:21" x14ac:dyDescent="0.3">
      <c r="A3928">
        <v>3927</v>
      </c>
      <c r="B3928" t="s">
        <v>20</v>
      </c>
      <c r="C3928" t="s">
        <v>31</v>
      </c>
      <c r="D3928" t="s">
        <v>22</v>
      </c>
      <c r="E3928" t="s">
        <v>23</v>
      </c>
      <c r="F3928" t="s">
        <v>5</v>
      </c>
      <c r="H3928" t="s">
        <v>24</v>
      </c>
      <c r="I3928">
        <v>1901442</v>
      </c>
      <c r="J3928">
        <v>1902737</v>
      </c>
      <c r="K3928" t="s">
        <v>25</v>
      </c>
      <c r="R3928" t="s">
        <v>4508</v>
      </c>
      <c r="S3928">
        <v>1296</v>
      </c>
    </row>
    <row r="3929" spans="1:21" x14ac:dyDescent="0.3">
      <c r="A3929">
        <v>3928</v>
      </c>
      <c r="B3929" t="s">
        <v>28</v>
      </c>
      <c r="C3929" t="s">
        <v>33</v>
      </c>
      <c r="D3929" t="s">
        <v>22</v>
      </c>
      <c r="E3929" t="s">
        <v>23</v>
      </c>
      <c r="F3929" t="s">
        <v>5</v>
      </c>
      <c r="H3929" t="s">
        <v>24</v>
      </c>
      <c r="I3929">
        <v>1901442</v>
      </c>
      <c r="J3929">
        <v>1902737</v>
      </c>
      <c r="K3929" t="s">
        <v>25</v>
      </c>
      <c r="L3929" t="s">
        <v>4509</v>
      </c>
      <c r="O3929" t="s">
        <v>4510</v>
      </c>
      <c r="R3929" t="s">
        <v>4508</v>
      </c>
      <c r="S3929">
        <v>1296</v>
      </c>
      <c r="T3929">
        <v>431</v>
      </c>
    </row>
    <row r="3930" spans="1:21" x14ac:dyDescent="0.3">
      <c r="A3930">
        <v>3929</v>
      </c>
      <c r="B3930" t="s">
        <v>20</v>
      </c>
      <c r="C3930" t="s">
        <v>31</v>
      </c>
      <c r="D3930" t="s">
        <v>22</v>
      </c>
      <c r="E3930" t="s">
        <v>23</v>
      </c>
      <c r="F3930" t="s">
        <v>5</v>
      </c>
      <c r="H3930" t="s">
        <v>24</v>
      </c>
      <c r="I3930">
        <v>1902761</v>
      </c>
      <c r="J3930">
        <v>1903459</v>
      </c>
      <c r="K3930" t="s">
        <v>25</v>
      </c>
      <c r="R3930" t="s">
        <v>4511</v>
      </c>
      <c r="S3930">
        <v>699</v>
      </c>
    </row>
    <row r="3931" spans="1:21" x14ac:dyDescent="0.3">
      <c r="A3931">
        <v>3930</v>
      </c>
      <c r="B3931" t="s">
        <v>28</v>
      </c>
      <c r="C3931" t="s">
        <v>33</v>
      </c>
      <c r="D3931" t="s">
        <v>22</v>
      </c>
      <c r="E3931" t="s">
        <v>23</v>
      </c>
      <c r="F3931" t="s">
        <v>5</v>
      </c>
      <c r="H3931" t="s">
        <v>24</v>
      </c>
      <c r="I3931">
        <v>1902761</v>
      </c>
      <c r="J3931">
        <v>1903459</v>
      </c>
      <c r="K3931" t="s">
        <v>25</v>
      </c>
      <c r="L3931" t="s">
        <v>4512</v>
      </c>
      <c r="O3931" t="s">
        <v>4513</v>
      </c>
      <c r="R3931" t="s">
        <v>4511</v>
      </c>
      <c r="S3931">
        <v>699</v>
      </c>
      <c r="T3931">
        <v>232</v>
      </c>
    </row>
    <row r="3932" spans="1:21" x14ac:dyDescent="0.3">
      <c r="A3932">
        <v>3931</v>
      </c>
      <c r="B3932" t="s">
        <v>20</v>
      </c>
      <c r="C3932" t="s">
        <v>31</v>
      </c>
      <c r="D3932" t="s">
        <v>22</v>
      </c>
      <c r="E3932" t="s">
        <v>23</v>
      </c>
      <c r="F3932" t="s">
        <v>5</v>
      </c>
      <c r="H3932" t="s">
        <v>24</v>
      </c>
      <c r="I3932">
        <v>1903468</v>
      </c>
      <c r="J3932">
        <v>1904523</v>
      </c>
      <c r="K3932" t="s">
        <v>25</v>
      </c>
      <c r="R3932" t="s">
        <v>4514</v>
      </c>
      <c r="S3932">
        <v>1056</v>
      </c>
    </row>
    <row r="3933" spans="1:21" x14ac:dyDescent="0.3">
      <c r="A3933">
        <v>3932</v>
      </c>
      <c r="B3933" t="s">
        <v>28</v>
      </c>
      <c r="C3933" t="s">
        <v>33</v>
      </c>
      <c r="D3933" t="s">
        <v>22</v>
      </c>
      <c r="E3933" t="s">
        <v>23</v>
      </c>
      <c r="F3933" t="s">
        <v>5</v>
      </c>
      <c r="H3933" t="s">
        <v>24</v>
      </c>
      <c r="I3933">
        <v>1903468</v>
      </c>
      <c r="J3933">
        <v>1904523</v>
      </c>
      <c r="K3933" t="s">
        <v>25</v>
      </c>
      <c r="L3933" t="s">
        <v>4515</v>
      </c>
      <c r="O3933" t="s">
        <v>519</v>
      </c>
      <c r="R3933" t="s">
        <v>4514</v>
      </c>
      <c r="S3933">
        <v>1056</v>
      </c>
      <c r="T3933">
        <v>351</v>
      </c>
    </row>
    <row r="3934" spans="1:21" x14ac:dyDescent="0.3">
      <c r="A3934">
        <v>3933</v>
      </c>
      <c r="B3934" t="s">
        <v>20</v>
      </c>
      <c r="C3934" t="s">
        <v>31</v>
      </c>
      <c r="D3934" t="s">
        <v>22</v>
      </c>
      <c r="E3934" t="s">
        <v>23</v>
      </c>
      <c r="F3934" t="s">
        <v>5</v>
      </c>
      <c r="H3934" t="s">
        <v>24</v>
      </c>
      <c r="I3934">
        <v>1904659</v>
      </c>
      <c r="J3934">
        <v>1905021</v>
      </c>
      <c r="K3934" t="s">
        <v>42</v>
      </c>
      <c r="R3934" t="s">
        <v>4516</v>
      </c>
      <c r="S3934">
        <v>363</v>
      </c>
    </row>
    <row r="3935" spans="1:21" x14ac:dyDescent="0.3">
      <c r="A3935">
        <v>3934</v>
      </c>
      <c r="B3935" t="s">
        <v>28</v>
      </c>
      <c r="C3935" t="s">
        <v>33</v>
      </c>
      <c r="D3935" t="s">
        <v>22</v>
      </c>
      <c r="E3935" t="s">
        <v>23</v>
      </c>
      <c r="F3935" t="s">
        <v>5</v>
      </c>
      <c r="H3935" t="s">
        <v>24</v>
      </c>
      <c r="I3935">
        <v>1904659</v>
      </c>
      <c r="J3935">
        <v>1905021</v>
      </c>
      <c r="K3935" t="s">
        <v>42</v>
      </c>
      <c r="L3935" t="s">
        <v>4517</v>
      </c>
      <c r="O3935" t="s">
        <v>4518</v>
      </c>
      <c r="R3935" t="s">
        <v>4516</v>
      </c>
      <c r="S3935">
        <v>363</v>
      </c>
      <c r="T3935">
        <v>120</v>
      </c>
    </row>
    <row r="3936" spans="1:21" x14ac:dyDescent="0.3">
      <c r="A3936">
        <v>3935</v>
      </c>
      <c r="B3936" t="s">
        <v>20</v>
      </c>
      <c r="C3936" t="s">
        <v>21</v>
      </c>
      <c r="D3936" t="s">
        <v>22</v>
      </c>
      <c r="E3936" t="s">
        <v>23</v>
      </c>
      <c r="F3936" t="s">
        <v>5</v>
      </c>
      <c r="H3936" t="s">
        <v>24</v>
      </c>
      <c r="I3936">
        <v>1905137</v>
      </c>
      <c r="J3936">
        <v>1906219</v>
      </c>
      <c r="K3936" t="s">
        <v>25</v>
      </c>
      <c r="R3936" t="s">
        <v>4519</v>
      </c>
      <c r="S3936">
        <v>1083</v>
      </c>
      <c r="U3936" t="s">
        <v>27</v>
      </c>
    </row>
    <row r="3937" spans="1:21" x14ac:dyDescent="0.3">
      <c r="A3937">
        <v>3936</v>
      </c>
      <c r="B3937" t="s">
        <v>28</v>
      </c>
      <c r="C3937" t="s">
        <v>29</v>
      </c>
      <c r="D3937" t="s">
        <v>22</v>
      </c>
      <c r="E3937" t="s">
        <v>23</v>
      </c>
      <c r="F3937" t="s">
        <v>5</v>
      </c>
      <c r="H3937" t="s">
        <v>24</v>
      </c>
      <c r="I3937">
        <v>1905137</v>
      </c>
      <c r="J3937">
        <v>1906219</v>
      </c>
      <c r="K3937" t="s">
        <v>25</v>
      </c>
      <c r="O3937" t="s">
        <v>2619</v>
      </c>
      <c r="R3937" t="s">
        <v>4519</v>
      </c>
      <c r="S3937">
        <v>1083</v>
      </c>
      <c r="U3937" t="s">
        <v>27</v>
      </c>
    </row>
    <row r="3938" spans="1:21" x14ac:dyDescent="0.3">
      <c r="A3938">
        <v>3937</v>
      </c>
      <c r="B3938" t="s">
        <v>20</v>
      </c>
      <c r="C3938" t="s">
        <v>31</v>
      </c>
      <c r="D3938" t="s">
        <v>22</v>
      </c>
      <c r="E3938" t="s">
        <v>23</v>
      </c>
      <c r="F3938" t="s">
        <v>5</v>
      </c>
      <c r="H3938" t="s">
        <v>24</v>
      </c>
      <c r="I3938">
        <v>1906702</v>
      </c>
      <c r="J3938">
        <v>1908072</v>
      </c>
      <c r="K3938" t="s">
        <v>25</v>
      </c>
      <c r="R3938" t="s">
        <v>4520</v>
      </c>
      <c r="S3938">
        <v>1371</v>
      </c>
    </row>
    <row r="3939" spans="1:21" x14ac:dyDescent="0.3">
      <c r="A3939">
        <v>3938</v>
      </c>
      <c r="B3939" t="s">
        <v>28</v>
      </c>
      <c r="C3939" t="s">
        <v>33</v>
      </c>
      <c r="D3939" t="s">
        <v>22</v>
      </c>
      <c r="E3939" t="s">
        <v>23</v>
      </c>
      <c r="F3939" t="s">
        <v>5</v>
      </c>
      <c r="H3939" t="s">
        <v>24</v>
      </c>
      <c r="I3939">
        <v>1906702</v>
      </c>
      <c r="J3939">
        <v>1908072</v>
      </c>
      <c r="K3939" t="s">
        <v>25</v>
      </c>
      <c r="L3939" t="s">
        <v>4521</v>
      </c>
      <c r="O3939" t="s">
        <v>1108</v>
      </c>
      <c r="R3939" t="s">
        <v>4520</v>
      </c>
      <c r="S3939">
        <v>1371</v>
      </c>
      <c r="T3939">
        <v>456</v>
      </c>
    </row>
    <row r="3940" spans="1:21" x14ac:dyDescent="0.3">
      <c r="A3940">
        <v>3939</v>
      </c>
      <c r="B3940" t="s">
        <v>20</v>
      </c>
      <c r="C3940" t="s">
        <v>31</v>
      </c>
      <c r="D3940" t="s">
        <v>22</v>
      </c>
      <c r="E3940" t="s">
        <v>23</v>
      </c>
      <c r="F3940" t="s">
        <v>5</v>
      </c>
      <c r="H3940" t="s">
        <v>24</v>
      </c>
      <c r="I3940">
        <v>1908293</v>
      </c>
      <c r="J3940">
        <v>1910596</v>
      </c>
      <c r="K3940" t="s">
        <v>42</v>
      </c>
      <c r="R3940" t="s">
        <v>4522</v>
      </c>
      <c r="S3940">
        <v>2304</v>
      </c>
    </row>
    <row r="3941" spans="1:21" x14ac:dyDescent="0.3">
      <c r="A3941">
        <v>3940</v>
      </c>
      <c r="B3941" t="s">
        <v>28</v>
      </c>
      <c r="C3941" t="s">
        <v>33</v>
      </c>
      <c r="D3941" t="s">
        <v>22</v>
      </c>
      <c r="E3941" t="s">
        <v>23</v>
      </c>
      <c r="F3941" t="s">
        <v>5</v>
      </c>
      <c r="H3941" t="s">
        <v>24</v>
      </c>
      <c r="I3941">
        <v>1908293</v>
      </c>
      <c r="J3941">
        <v>1910596</v>
      </c>
      <c r="K3941" t="s">
        <v>42</v>
      </c>
      <c r="L3941" t="s">
        <v>4523</v>
      </c>
      <c r="O3941" t="s">
        <v>4524</v>
      </c>
      <c r="R3941" t="s">
        <v>4522</v>
      </c>
      <c r="S3941">
        <v>2304</v>
      </c>
      <c r="T3941">
        <v>767</v>
      </c>
    </row>
    <row r="3942" spans="1:21" x14ac:dyDescent="0.3">
      <c r="A3942">
        <v>3941</v>
      </c>
      <c r="B3942" t="s">
        <v>20</v>
      </c>
      <c r="C3942" t="s">
        <v>31</v>
      </c>
      <c r="D3942" t="s">
        <v>22</v>
      </c>
      <c r="E3942" t="s">
        <v>23</v>
      </c>
      <c r="F3942" t="s">
        <v>5</v>
      </c>
      <c r="H3942" t="s">
        <v>24</v>
      </c>
      <c r="I3942">
        <v>1910593</v>
      </c>
      <c r="J3942">
        <v>1911993</v>
      </c>
      <c r="K3942" t="s">
        <v>42</v>
      </c>
      <c r="R3942" t="s">
        <v>4525</v>
      </c>
      <c r="S3942">
        <v>1401</v>
      </c>
    </row>
    <row r="3943" spans="1:21" x14ac:dyDescent="0.3">
      <c r="A3943">
        <v>3942</v>
      </c>
      <c r="B3943" t="s">
        <v>28</v>
      </c>
      <c r="C3943" t="s">
        <v>33</v>
      </c>
      <c r="D3943" t="s">
        <v>22</v>
      </c>
      <c r="E3943" t="s">
        <v>23</v>
      </c>
      <c r="F3943" t="s">
        <v>5</v>
      </c>
      <c r="H3943" t="s">
        <v>24</v>
      </c>
      <c r="I3943">
        <v>1910593</v>
      </c>
      <c r="J3943">
        <v>1911993</v>
      </c>
      <c r="K3943" t="s">
        <v>42</v>
      </c>
      <c r="L3943" t="s">
        <v>4526</v>
      </c>
      <c r="O3943" t="s">
        <v>2095</v>
      </c>
      <c r="R3943" t="s">
        <v>4525</v>
      </c>
      <c r="S3943">
        <v>1401</v>
      </c>
      <c r="T3943">
        <v>466</v>
      </c>
    </row>
    <row r="3944" spans="1:21" x14ac:dyDescent="0.3">
      <c r="A3944">
        <v>3943</v>
      </c>
      <c r="B3944" t="s">
        <v>20</v>
      </c>
      <c r="C3944" t="s">
        <v>31</v>
      </c>
      <c r="D3944" t="s">
        <v>22</v>
      </c>
      <c r="E3944" t="s">
        <v>23</v>
      </c>
      <c r="F3944" t="s">
        <v>5</v>
      </c>
      <c r="H3944" t="s">
        <v>24</v>
      </c>
      <c r="I3944">
        <v>1911990</v>
      </c>
      <c r="J3944">
        <v>1914272</v>
      </c>
      <c r="K3944" t="s">
        <v>42</v>
      </c>
      <c r="R3944" t="s">
        <v>4527</v>
      </c>
      <c r="S3944">
        <v>2283</v>
      </c>
    </row>
    <row r="3945" spans="1:21" x14ac:dyDescent="0.3">
      <c r="A3945">
        <v>3944</v>
      </c>
      <c r="B3945" t="s">
        <v>28</v>
      </c>
      <c r="C3945" t="s">
        <v>33</v>
      </c>
      <c r="D3945" t="s">
        <v>22</v>
      </c>
      <c r="E3945" t="s">
        <v>23</v>
      </c>
      <c r="F3945" t="s">
        <v>5</v>
      </c>
      <c r="H3945" t="s">
        <v>24</v>
      </c>
      <c r="I3945">
        <v>1911990</v>
      </c>
      <c r="J3945">
        <v>1914272</v>
      </c>
      <c r="K3945" t="s">
        <v>42</v>
      </c>
      <c r="L3945" t="s">
        <v>4528</v>
      </c>
      <c r="O3945" t="s">
        <v>38</v>
      </c>
      <c r="R3945" t="s">
        <v>4527</v>
      </c>
      <c r="S3945">
        <v>2283</v>
      </c>
      <c r="T3945">
        <v>760</v>
      </c>
    </row>
    <row r="3946" spans="1:21" x14ac:dyDescent="0.3">
      <c r="A3946">
        <v>3945</v>
      </c>
      <c r="B3946" t="s">
        <v>20</v>
      </c>
      <c r="C3946" t="s">
        <v>31</v>
      </c>
      <c r="D3946" t="s">
        <v>22</v>
      </c>
      <c r="E3946" t="s">
        <v>23</v>
      </c>
      <c r="F3946" t="s">
        <v>5</v>
      </c>
      <c r="H3946" t="s">
        <v>24</v>
      </c>
      <c r="I3946">
        <v>1914392</v>
      </c>
      <c r="J3946">
        <v>1914775</v>
      </c>
      <c r="K3946" t="s">
        <v>42</v>
      </c>
      <c r="R3946" t="s">
        <v>4529</v>
      </c>
      <c r="S3946">
        <v>384</v>
      </c>
    </row>
    <row r="3947" spans="1:21" x14ac:dyDescent="0.3">
      <c r="A3947">
        <v>3946</v>
      </c>
      <c r="B3947" t="s">
        <v>28</v>
      </c>
      <c r="C3947" t="s">
        <v>33</v>
      </c>
      <c r="D3947" t="s">
        <v>22</v>
      </c>
      <c r="E3947" t="s">
        <v>23</v>
      </c>
      <c r="F3947" t="s">
        <v>5</v>
      </c>
      <c r="H3947" t="s">
        <v>24</v>
      </c>
      <c r="I3947">
        <v>1914392</v>
      </c>
      <c r="J3947">
        <v>1914775</v>
      </c>
      <c r="K3947" t="s">
        <v>42</v>
      </c>
      <c r="L3947" t="s">
        <v>4530</v>
      </c>
      <c r="O3947" t="s">
        <v>4531</v>
      </c>
      <c r="R3947" t="s">
        <v>4529</v>
      </c>
      <c r="S3947">
        <v>384</v>
      </c>
      <c r="T3947">
        <v>127</v>
      </c>
    </row>
    <row r="3948" spans="1:21" x14ac:dyDescent="0.3">
      <c r="A3948">
        <v>3947</v>
      </c>
      <c r="B3948" t="s">
        <v>20</v>
      </c>
      <c r="C3948" t="s">
        <v>31</v>
      </c>
      <c r="D3948" t="s">
        <v>22</v>
      </c>
      <c r="E3948" t="s">
        <v>23</v>
      </c>
      <c r="F3948" t="s">
        <v>5</v>
      </c>
      <c r="H3948" t="s">
        <v>24</v>
      </c>
      <c r="I3948">
        <v>1914772</v>
      </c>
      <c r="J3948">
        <v>1915068</v>
      </c>
      <c r="K3948" t="s">
        <v>42</v>
      </c>
      <c r="R3948" t="s">
        <v>4532</v>
      </c>
      <c r="S3948">
        <v>297</v>
      </c>
    </row>
    <row r="3949" spans="1:21" x14ac:dyDescent="0.3">
      <c r="A3949">
        <v>3948</v>
      </c>
      <c r="B3949" t="s">
        <v>28</v>
      </c>
      <c r="C3949" t="s">
        <v>33</v>
      </c>
      <c r="D3949" t="s">
        <v>22</v>
      </c>
      <c r="E3949" t="s">
        <v>23</v>
      </c>
      <c r="F3949" t="s">
        <v>5</v>
      </c>
      <c r="H3949" t="s">
        <v>24</v>
      </c>
      <c r="I3949">
        <v>1914772</v>
      </c>
      <c r="J3949">
        <v>1915068</v>
      </c>
      <c r="K3949" t="s">
        <v>42</v>
      </c>
      <c r="L3949" t="s">
        <v>4533</v>
      </c>
      <c r="O3949" t="s">
        <v>4534</v>
      </c>
      <c r="R3949" t="s">
        <v>4532</v>
      </c>
      <c r="S3949">
        <v>297</v>
      </c>
      <c r="T3949">
        <v>98</v>
      </c>
    </row>
    <row r="3950" spans="1:21" x14ac:dyDescent="0.3">
      <c r="A3950">
        <v>3949</v>
      </c>
      <c r="B3950" t="s">
        <v>20</v>
      </c>
      <c r="C3950" t="s">
        <v>31</v>
      </c>
      <c r="D3950" t="s">
        <v>22</v>
      </c>
      <c r="E3950" t="s">
        <v>23</v>
      </c>
      <c r="F3950" t="s">
        <v>5</v>
      </c>
      <c r="H3950" t="s">
        <v>24</v>
      </c>
      <c r="I3950">
        <v>1915119</v>
      </c>
      <c r="J3950">
        <v>1915757</v>
      </c>
      <c r="K3950" t="s">
        <v>42</v>
      </c>
      <c r="R3950" t="s">
        <v>4535</v>
      </c>
      <c r="S3950">
        <v>639</v>
      </c>
    </row>
    <row r="3951" spans="1:21" x14ac:dyDescent="0.3">
      <c r="A3951">
        <v>3950</v>
      </c>
      <c r="B3951" t="s">
        <v>28</v>
      </c>
      <c r="C3951" t="s">
        <v>33</v>
      </c>
      <c r="D3951" t="s">
        <v>22</v>
      </c>
      <c r="E3951" t="s">
        <v>23</v>
      </c>
      <c r="F3951" t="s">
        <v>5</v>
      </c>
      <c r="H3951" t="s">
        <v>24</v>
      </c>
      <c r="I3951">
        <v>1915119</v>
      </c>
      <c r="J3951">
        <v>1915757</v>
      </c>
      <c r="K3951" t="s">
        <v>42</v>
      </c>
      <c r="L3951" t="s">
        <v>4536</v>
      </c>
      <c r="O3951" t="s">
        <v>802</v>
      </c>
      <c r="R3951" t="s">
        <v>4535</v>
      </c>
      <c r="S3951">
        <v>639</v>
      </c>
      <c r="T3951">
        <v>212</v>
      </c>
    </row>
    <row r="3952" spans="1:21" x14ac:dyDescent="0.3">
      <c r="A3952">
        <v>3951</v>
      </c>
      <c r="B3952" t="s">
        <v>20</v>
      </c>
      <c r="C3952" t="s">
        <v>31</v>
      </c>
      <c r="D3952" t="s">
        <v>22</v>
      </c>
      <c r="E3952" t="s">
        <v>23</v>
      </c>
      <c r="F3952" t="s">
        <v>5</v>
      </c>
      <c r="H3952" t="s">
        <v>24</v>
      </c>
      <c r="I3952">
        <v>1916182</v>
      </c>
      <c r="J3952">
        <v>1916532</v>
      </c>
      <c r="K3952" t="s">
        <v>25</v>
      </c>
      <c r="R3952" t="s">
        <v>4537</v>
      </c>
      <c r="S3952">
        <v>351</v>
      </c>
    </row>
    <row r="3953" spans="1:21" x14ac:dyDescent="0.3">
      <c r="A3953">
        <v>3952</v>
      </c>
      <c r="B3953" t="s">
        <v>28</v>
      </c>
      <c r="C3953" t="s">
        <v>33</v>
      </c>
      <c r="D3953" t="s">
        <v>22</v>
      </c>
      <c r="E3953" t="s">
        <v>23</v>
      </c>
      <c r="F3953" t="s">
        <v>5</v>
      </c>
      <c r="H3953" t="s">
        <v>24</v>
      </c>
      <c r="I3953">
        <v>1916182</v>
      </c>
      <c r="J3953">
        <v>1916532</v>
      </c>
      <c r="K3953" t="s">
        <v>25</v>
      </c>
      <c r="L3953" t="s">
        <v>4538</v>
      </c>
      <c r="O3953" t="s">
        <v>41</v>
      </c>
      <c r="R3953" t="s">
        <v>4537</v>
      </c>
      <c r="S3953">
        <v>351</v>
      </c>
      <c r="T3953">
        <v>116</v>
      </c>
    </row>
    <row r="3954" spans="1:21" x14ac:dyDescent="0.3">
      <c r="A3954">
        <v>3953</v>
      </c>
      <c r="B3954" t="s">
        <v>20</v>
      </c>
      <c r="C3954" t="s">
        <v>31</v>
      </c>
      <c r="D3954" t="s">
        <v>22</v>
      </c>
      <c r="E3954" t="s">
        <v>23</v>
      </c>
      <c r="F3954" t="s">
        <v>5</v>
      </c>
      <c r="H3954" t="s">
        <v>24</v>
      </c>
      <c r="I3954">
        <v>1916462</v>
      </c>
      <c r="J3954">
        <v>1918072</v>
      </c>
      <c r="K3954" t="s">
        <v>42</v>
      </c>
      <c r="R3954" t="s">
        <v>4539</v>
      </c>
      <c r="S3954">
        <v>1611</v>
      </c>
    </row>
    <row r="3955" spans="1:21" x14ac:dyDescent="0.3">
      <c r="A3955">
        <v>3954</v>
      </c>
      <c r="B3955" t="s">
        <v>28</v>
      </c>
      <c r="C3955" t="s">
        <v>33</v>
      </c>
      <c r="D3955" t="s">
        <v>22</v>
      </c>
      <c r="E3955" t="s">
        <v>23</v>
      </c>
      <c r="F3955" t="s">
        <v>5</v>
      </c>
      <c r="H3955" t="s">
        <v>24</v>
      </c>
      <c r="I3955">
        <v>1916462</v>
      </c>
      <c r="J3955">
        <v>1918072</v>
      </c>
      <c r="K3955" t="s">
        <v>42</v>
      </c>
      <c r="L3955" t="s">
        <v>4540</v>
      </c>
      <c r="O3955" t="s">
        <v>41</v>
      </c>
      <c r="R3955" t="s">
        <v>4539</v>
      </c>
      <c r="S3955">
        <v>1611</v>
      </c>
      <c r="T3955">
        <v>536</v>
      </c>
    </row>
    <row r="3956" spans="1:21" x14ac:dyDescent="0.3">
      <c r="A3956">
        <v>3955</v>
      </c>
      <c r="B3956" t="s">
        <v>20</v>
      </c>
      <c r="C3956" t="s">
        <v>31</v>
      </c>
      <c r="D3956" t="s">
        <v>22</v>
      </c>
      <c r="E3956" t="s">
        <v>23</v>
      </c>
      <c r="F3956" t="s">
        <v>5</v>
      </c>
      <c r="H3956" t="s">
        <v>24</v>
      </c>
      <c r="I3956">
        <v>1918136</v>
      </c>
      <c r="J3956">
        <v>1918483</v>
      </c>
      <c r="K3956" t="s">
        <v>42</v>
      </c>
      <c r="R3956" t="s">
        <v>4541</v>
      </c>
      <c r="S3956">
        <v>348</v>
      </c>
    </row>
    <row r="3957" spans="1:21" x14ac:dyDescent="0.3">
      <c r="A3957">
        <v>3956</v>
      </c>
      <c r="B3957" t="s">
        <v>28</v>
      </c>
      <c r="C3957" t="s">
        <v>33</v>
      </c>
      <c r="D3957" t="s">
        <v>22</v>
      </c>
      <c r="E3957" t="s">
        <v>23</v>
      </c>
      <c r="F3957" t="s">
        <v>5</v>
      </c>
      <c r="H3957" t="s">
        <v>24</v>
      </c>
      <c r="I3957">
        <v>1918136</v>
      </c>
      <c r="J3957">
        <v>1918483</v>
      </c>
      <c r="K3957" t="s">
        <v>42</v>
      </c>
      <c r="L3957" t="s">
        <v>4542</v>
      </c>
      <c r="O3957" t="s">
        <v>1136</v>
      </c>
      <c r="R3957" t="s">
        <v>4541</v>
      </c>
      <c r="S3957">
        <v>348</v>
      </c>
      <c r="T3957">
        <v>115</v>
      </c>
    </row>
    <row r="3958" spans="1:21" x14ac:dyDescent="0.3">
      <c r="A3958">
        <v>3957</v>
      </c>
      <c r="B3958" t="s">
        <v>20</v>
      </c>
      <c r="C3958" t="s">
        <v>31</v>
      </c>
      <c r="D3958" t="s">
        <v>22</v>
      </c>
      <c r="E3958" t="s">
        <v>23</v>
      </c>
      <c r="F3958" t="s">
        <v>5</v>
      </c>
      <c r="H3958" t="s">
        <v>24</v>
      </c>
      <c r="I3958">
        <v>1918480</v>
      </c>
      <c r="J3958">
        <v>1918839</v>
      </c>
      <c r="K3958" t="s">
        <v>42</v>
      </c>
      <c r="R3958" t="s">
        <v>4543</v>
      </c>
      <c r="S3958">
        <v>360</v>
      </c>
    </row>
    <row r="3959" spans="1:21" x14ac:dyDescent="0.3">
      <c r="A3959">
        <v>3958</v>
      </c>
      <c r="B3959" t="s">
        <v>28</v>
      </c>
      <c r="C3959" t="s">
        <v>33</v>
      </c>
      <c r="D3959" t="s">
        <v>22</v>
      </c>
      <c r="E3959" t="s">
        <v>23</v>
      </c>
      <c r="F3959" t="s">
        <v>5</v>
      </c>
      <c r="H3959" t="s">
        <v>24</v>
      </c>
      <c r="I3959">
        <v>1918480</v>
      </c>
      <c r="J3959">
        <v>1918839</v>
      </c>
      <c r="K3959" t="s">
        <v>42</v>
      </c>
      <c r="L3959" t="s">
        <v>4544</v>
      </c>
      <c r="O3959" t="s">
        <v>41</v>
      </c>
      <c r="R3959" t="s">
        <v>4543</v>
      </c>
      <c r="S3959">
        <v>360</v>
      </c>
      <c r="T3959">
        <v>119</v>
      </c>
    </row>
    <row r="3960" spans="1:21" x14ac:dyDescent="0.3">
      <c r="A3960">
        <v>3959</v>
      </c>
      <c r="B3960" t="s">
        <v>20</v>
      </c>
      <c r="C3960" t="s">
        <v>31</v>
      </c>
      <c r="D3960" t="s">
        <v>22</v>
      </c>
      <c r="E3960" t="s">
        <v>23</v>
      </c>
      <c r="F3960" t="s">
        <v>5</v>
      </c>
      <c r="H3960" t="s">
        <v>24</v>
      </c>
      <c r="I3960">
        <v>1919187</v>
      </c>
      <c r="J3960">
        <v>1919612</v>
      </c>
      <c r="K3960" t="s">
        <v>25</v>
      </c>
      <c r="R3960" t="s">
        <v>4545</v>
      </c>
      <c r="S3960">
        <v>426</v>
      </c>
    </row>
    <row r="3961" spans="1:21" x14ac:dyDescent="0.3">
      <c r="A3961">
        <v>3960</v>
      </c>
      <c r="B3961" t="s">
        <v>28</v>
      </c>
      <c r="C3961" t="s">
        <v>33</v>
      </c>
      <c r="D3961" t="s">
        <v>22</v>
      </c>
      <c r="E3961" t="s">
        <v>23</v>
      </c>
      <c r="F3961" t="s">
        <v>5</v>
      </c>
      <c r="H3961" t="s">
        <v>24</v>
      </c>
      <c r="I3961">
        <v>1919187</v>
      </c>
      <c r="J3961">
        <v>1919612</v>
      </c>
      <c r="K3961" t="s">
        <v>25</v>
      </c>
      <c r="L3961" t="s">
        <v>4546</v>
      </c>
      <c r="O3961" t="s">
        <v>41</v>
      </c>
      <c r="R3961" t="s">
        <v>4545</v>
      </c>
      <c r="S3961">
        <v>426</v>
      </c>
      <c r="T3961">
        <v>141</v>
      </c>
    </row>
    <row r="3962" spans="1:21" x14ac:dyDescent="0.3">
      <c r="A3962">
        <v>3961</v>
      </c>
      <c r="B3962" t="s">
        <v>20</v>
      </c>
      <c r="C3962" t="s">
        <v>31</v>
      </c>
      <c r="D3962" t="s">
        <v>22</v>
      </c>
      <c r="E3962" t="s">
        <v>23</v>
      </c>
      <c r="F3962" t="s">
        <v>5</v>
      </c>
      <c r="H3962" t="s">
        <v>24</v>
      </c>
      <c r="I3962">
        <v>1919609</v>
      </c>
      <c r="J3962">
        <v>1919983</v>
      </c>
      <c r="K3962" t="s">
        <v>25</v>
      </c>
      <c r="R3962" t="s">
        <v>4547</v>
      </c>
      <c r="S3962">
        <v>375</v>
      </c>
    </row>
    <row r="3963" spans="1:21" x14ac:dyDescent="0.3">
      <c r="A3963">
        <v>3962</v>
      </c>
      <c r="B3963" t="s">
        <v>28</v>
      </c>
      <c r="C3963" t="s">
        <v>33</v>
      </c>
      <c r="D3963" t="s">
        <v>22</v>
      </c>
      <c r="E3963" t="s">
        <v>23</v>
      </c>
      <c r="F3963" t="s">
        <v>5</v>
      </c>
      <c r="H3963" t="s">
        <v>24</v>
      </c>
      <c r="I3963">
        <v>1919609</v>
      </c>
      <c r="J3963">
        <v>1919983</v>
      </c>
      <c r="K3963" t="s">
        <v>25</v>
      </c>
      <c r="L3963" t="s">
        <v>4548</v>
      </c>
      <c r="O3963" t="s">
        <v>41</v>
      </c>
      <c r="R3963" t="s">
        <v>4547</v>
      </c>
      <c r="S3963">
        <v>375</v>
      </c>
      <c r="T3963">
        <v>124</v>
      </c>
    </row>
    <row r="3964" spans="1:21" x14ac:dyDescent="0.3">
      <c r="A3964">
        <v>3963</v>
      </c>
      <c r="B3964" t="s">
        <v>20</v>
      </c>
      <c r="C3964" t="s">
        <v>21</v>
      </c>
      <c r="D3964" t="s">
        <v>22</v>
      </c>
      <c r="E3964" t="s">
        <v>23</v>
      </c>
      <c r="F3964" t="s">
        <v>5</v>
      </c>
      <c r="H3964" t="s">
        <v>24</v>
      </c>
      <c r="I3964">
        <v>1919965</v>
      </c>
      <c r="J3964">
        <v>1920676</v>
      </c>
      <c r="K3964" t="s">
        <v>25</v>
      </c>
      <c r="R3964" t="s">
        <v>4549</v>
      </c>
      <c r="S3964">
        <v>712</v>
      </c>
      <c r="U3964" t="s">
        <v>27</v>
      </c>
    </row>
    <row r="3965" spans="1:21" x14ac:dyDescent="0.3">
      <c r="A3965">
        <v>3964</v>
      </c>
      <c r="B3965" t="s">
        <v>28</v>
      </c>
      <c r="C3965" t="s">
        <v>29</v>
      </c>
      <c r="D3965" t="s">
        <v>22</v>
      </c>
      <c r="E3965" t="s">
        <v>23</v>
      </c>
      <c r="F3965" t="s">
        <v>5</v>
      </c>
      <c r="H3965" t="s">
        <v>24</v>
      </c>
      <c r="I3965">
        <v>1919965</v>
      </c>
      <c r="J3965">
        <v>1920676</v>
      </c>
      <c r="K3965" t="s">
        <v>25</v>
      </c>
      <c r="O3965" t="s">
        <v>38</v>
      </c>
      <c r="R3965" t="s">
        <v>4549</v>
      </c>
      <c r="S3965">
        <v>712</v>
      </c>
      <c r="U3965" t="s">
        <v>27</v>
      </c>
    </row>
    <row r="3966" spans="1:21" x14ac:dyDescent="0.3">
      <c r="A3966">
        <v>3965</v>
      </c>
      <c r="B3966" t="s">
        <v>20</v>
      </c>
      <c r="C3966" t="s">
        <v>31</v>
      </c>
      <c r="D3966" t="s">
        <v>22</v>
      </c>
      <c r="E3966" t="s">
        <v>23</v>
      </c>
      <c r="F3966" t="s">
        <v>5</v>
      </c>
      <c r="H3966" t="s">
        <v>24</v>
      </c>
      <c r="I3966">
        <v>1920673</v>
      </c>
      <c r="J3966">
        <v>1922073</v>
      </c>
      <c r="K3966" t="s">
        <v>42</v>
      </c>
      <c r="R3966" t="s">
        <v>4550</v>
      </c>
      <c r="S3966">
        <v>1401</v>
      </c>
    </row>
    <row r="3967" spans="1:21" x14ac:dyDescent="0.3">
      <c r="A3967">
        <v>3966</v>
      </c>
      <c r="B3967" t="s">
        <v>28</v>
      </c>
      <c r="C3967" t="s">
        <v>33</v>
      </c>
      <c r="D3967" t="s">
        <v>22</v>
      </c>
      <c r="E3967" t="s">
        <v>23</v>
      </c>
      <c r="F3967" t="s">
        <v>5</v>
      </c>
      <c r="H3967" t="s">
        <v>24</v>
      </c>
      <c r="I3967">
        <v>1920673</v>
      </c>
      <c r="J3967">
        <v>1922073</v>
      </c>
      <c r="K3967" t="s">
        <v>42</v>
      </c>
      <c r="L3967" t="s">
        <v>4551</v>
      </c>
      <c r="O3967" t="s">
        <v>4552</v>
      </c>
      <c r="R3967" t="s">
        <v>4550</v>
      </c>
      <c r="S3967">
        <v>1401</v>
      </c>
      <c r="T3967">
        <v>466</v>
      </c>
    </row>
    <row r="3968" spans="1:21" x14ac:dyDescent="0.3">
      <c r="A3968">
        <v>3967</v>
      </c>
      <c r="B3968" t="s">
        <v>20</v>
      </c>
      <c r="C3968" t="s">
        <v>21</v>
      </c>
      <c r="D3968" t="s">
        <v>22</v>
      </c>
      <c r="E3968" t="s">
        <v>23</v>
      </c>
      <c r="F3968" t="s">
        <v>5</v>
      </c>
      <c r="H3968" t="s">
        <v>24</v>
      </c>
      <c r="I3968">
        <v>1922202</v>
      </c>
      <c r="J3968">
        <v>1923659</v>
      </c>
      <c r="K3968" t="s">
        <v>25</v>
      </c>
      <c r="R3968" t="s">
        <v>4553</v>
      </c>
      <c r="S3968">
        <v>1458</v>
      </c>
      <c r="U3968" t="s">
        <v>27</v>
      </c>
    </row>
    <row r="3969" spans="1:21" x14ac:dyDescent="0.3">
      <c r="A3969">
        <v>3968</v>
      </c>
      <c r="B3969" t="s">
        <v>28</v>
      </c>
      <c r="C3969" t="s">
        <v>29</v>
      </c>
      <c r="D3969" t="s">
        <v>22</v>
      </c>
      <c r="E3969" t="s">
        <v>23</v>
      </c>
      <c r="F3969" t="s">
        <v>5</v>
      </c>
      <c r="H3969" t="s">
        <v>24</v>
      </c>
      <c r="I3969">
        <v>1922202</v>
      </c>
      <c r="J3969">
        <v>1923659</v>
      </c>
      <c r="K3969" t="s">
        <v>25</v>
      </c>
      <c r="O3969" t="s">
        <v>3945</v>
      </c>
      <c r="R3969" t="s">
        <v>4553</v>
      </c>
      <c r="S3969">
        <v>1458</v>
      </c>
      <c r="U3969" t="s">
        <v>27</v>
      </c>
    </row>
    <row r="3970" spans="1:21" x14ac:dyDescent="0.3">
      <c r="A3970">
        <v>3969</v>
      </c>
      <c r="B3970" t="s">
        <v>20</v>
      </c>
      <c r="C3970" t="s">
        <v>31</v>
      </c>
      <c r="D3970" t="s">
        <v>22</v>
      </c>
      <c r="E3970" t="s">
        <v>23</v>
      </c>
      <c r="F3970" t="s">
        <v>5</v>
      </c>
      <c r="H3970" t="s">
        <v>24</v>
      </c>
      <c r="I3970">
        <v>1923610</v>
      </c>
      <c r="J3970">
        <v>1924263</v>
      </c>
      <c r="K3970" t="s">
        <v>42</v>
      </c>
      <c r="R3970" t="s">
        <v>4554</v>
      </c>
      <c r="S3970">
        <v>654</v>
      </c>
    </row>
    <row r="3971" spans="1:21" x14ac:dyDescent="0.3">
      <c r="A3971">
        <v>3970</v>
      </c>
      <c r="B3971" t="s">
        <v>28</v>
      </c>
      <c r="C3971" t="s">
        <v>33</v>
      </c>
      <c r="D3971" t="s">
        <v>22</v>
      </c>
      <c r="E3971" t="s">
        <v>23</v>
      </c>
      <c r="F3971" t="s">
        <v>5</v>
      </c>
      <c r="H3971" t="s">
        <v>24</v>
      </c>
      <c r="I3971">
        <v>1923610</v>
      </c>
      <c r="J3971">
        <v>1924263</v>
      </c>
      <c r="K3971" t="s">
        <v>42</v>
      </c>
      <c r="L3971" t="s">
        <v>4555</v>
      </c>
      <c r="O3971" t="s">
        <v>1102</v>
      </c>
      <c r="R3971" t="s">
        <v>4554</v>
      </c>
      <c r="S3971">
        <v>654</v>
      </c>
      <c r="T3971">
        <v>217</v>
      </c>
    </row>
    <row r="3972" spans="1:21" x14ac:dyDescent="0.3">
      <c r="A3972">
        <v>3971</v>
      </c>
      <c r="B3972" t="s">
        <v>20</v>
      </c>
      <c r="C3972" t="s">
        <v>136</v>
      </c>
      <c r="D3972" t="s">
        <v>22</v>
      </c>
      <c r="E3972" t="s">
        <v>23</v>
      </c>
      <c r="F3972" t="s">
        <v>5</v>
      </c>
      <c r="H3972" t="s">
        <v>24</v>
      </c>
      <c r="I3972">
        <v>1924530</v>
      </c>
      <c r="J3972">
        <v>1924620</v>
      </c>
      <c r="K3972" t="s">
        <v>42</v>
      </c>
      <c r="R3972" t="s">
        <v>4556</v>
      </c>
      <c r="S3972">
        <v>91</v>
      </c>
    </row>
    <row r="3973" spans="1:21" x14ac:dyDescent="0.3">
      <c r="A3973">
        <v>3972</v>
      </c>
      <c r="B3973" t="s">
        <v>136</v>
      </c>
      <c r="D3973" t="s">
        <v>22</v>
      </c>
      <c r="E3973" t="s">
        <v>23</v>
      </c>
      <c r="F3973" t="s">
        <v>5</v>
      </c>
      <c r="H3973" t="s">
        <v>24</v>
      </c>
      <c r="I3973">
        <v>1924530</v>
      </c>
      <c r="J3973">
        <v>1924620</v>
      </c>
      <c r="K3973" t="s">
        <v>42</v>
      </c>
      <c r="O3973" t="s">
        <v>3596</v>
      </c>
      <c r="R3973" t="s">
        <v>4556</v>
      </c>
      <c r="S3973">
        <v>91</v>
      </c>
      <c r="U3973" t="s">
        <v>4557</v>
      </c>
    </row>
    <row r="3974" spans="1:21" x14ac:dyDescent="0.3">
      <c r="A3974">
        <v>3973</v>
      </c>
      <c r="B3974" t="s">
        <v>20</v>
      </c>
      <c r="C3974" t="s">
        <v>31</v>
      </c>
      <c r="D3974" t="s">
        <v>22</v>
      </c>
      <c r="E3974" t="s">
        <v>23</v>
      </c>
      <c r="F3974" t="s">
        <v>5</v>
      </c>
      <c r="H3974" t="s">
        <v>24</v>
      </c>
      <c r="I3974">
        <v>1924692</v>
      </c>
      <c r="J3974">
        <v>1925333</v>
      </c>
      <c r="K3974" t="s">
        <v>42</v>
      </c>
      <c r="R3974" t="s">
        <v>4558</v>
      </c>
      <c r="S3974">
        <v>642</v>
      </c>
    </row>
    <row r="3975" spans="1:21" x14ac:dyDescent="0.3">
      <c r="A3975">
        <v>3974</v>
      </c>
      <c r="B3975" t="s">
        <v>28</v>
      </c>
      <c r="C3975" t="s">
        <v>33</v>
      </c>
      <c r="D3975" t="s">
        <v>22</v>
      </c>
      <c r="E3975" t="s">
        <v>23</v>
      </c>
      <c r="F3975" t="s">
        <v>5</v>
      </c>
      <c r="H3975" t="s">
        <v>24</v>
      </c>
      <c r="I3975">
        <v>1924692</v>
      </c>
      <c r="J3975">
        <v>1925333</v>
      </c>
      <c r="K3975" t="s">
        <v>42</v>
      </c>
      <c r="L3975" t="s">
        <v>4559</v>
      </c>
      <c r="O3975" t="s">
        <v>4560</v>
      </c>
      <c r="R3975" t="s">
        <v>4558</v>
      </c>
      <c r="S3975">
        <v>642</v>
      </c>
      <c r="T3975">
        <v>213</v>
      </c>
    </row>
    <row r="3976" spans="1:21" x14ac:dyDescent="0.3">
      <c r="A3976">
        <v>3975</v>
      </c>
      <c r="B3976" t="s">
        <v>20</v>
      </c>
      <c r="C3976" t="s">
        <v>31</v>
      </c>
      <c r="D3976" t="s">
        <v>22</v>
      </c>
      <c r="E3976" t="s">
        <v>23</v>
      </c>
      <c r="F3976" t="s">
        <v>5</v>
      </c>
      <c r="H3976" t="s">
        <v>24</v>
      </c>
      <c r="I3976">
        <v>1925361</v>
      </c>
      <c r="J3976">
        <v>1926074</v>
      </c>
      <c r="K3976" t="s">
        <v>42</v>
      </c>
      <c r="R3976" t="s">
        <v>4561</v>
      </c>
      <c r="S3976">
        <v>714</v>
      </c>
    </row>
    <row r="3977" spans="1:21" x14ac:dyDescent="0.3">
      <c r="A3977">
        <v>3976</v>
      </c>
      <c r="B3977" t="s">
        <v>28</v>
      </c>
      <c r="C3977" t="s">
        <v>33</v>
      </c>
      <c r="D3977" t="s">
        <v>22</v>
      </c>
      <c r="E3977" t="s">
        <v>23</v>
      </c>
      <c r="F3977" t="s">
        <v>5</v>
      </c>
      <c r="H3977" t="s">
        <v>24</v>
      </c>
      <c r="I3977">
        <v>1925361</v>
      </c>
      <c r="J3977">
        <v>1926074</v>
      </c>
      <c r="K3977" t="s">
        <v>42</v>
      </c>
      <c r="L3977" t="s">
        <v>4562</v>
      </c>
      <c r="O3977" t="s">
        <v>4563</v>
      </c>
      <c r="R3977" t="s">
        <v>4561</v>
      </c>
      <c r="S3977">
        <v>714</v>
      </c>
      <c r="T3977">
        <v>237</v>
      </c>
    </row>
    <row r="3978" spans="1:21" x14ac:dyDescent="0.3">
      <c r="A3978">
        <v>3977</v>
      </c>
      <c r="B3978" t="s">
        <v>20</v>
      </c>
      <c r="C3978" t="s">
        <v>31</v>
      </c>
      <c r="D3978" t="s">
        <v>22</v>
      </c>
      <c r="E3978" t="s">
        <v>23</v>
      </c>
      <c r="F3978" t="s">
        <v>5</v>
      </c>
      <c r="H3978" t="s">
        <v>24</v>
      </c>
      <c r="I3978">
        <v>1926067</v>
      </c>
      <c r="J3978">
        <v>1926414</v>
      </c>
      <c r="K3978" t="s">
        <v>42</v>
      </c>
      <c r="R3978" t="s">
        <v>4564</v>
      </c>
      <c r="S3978">
        <v>348</v>
      </c>
    </row>
    <row r="3979" spans="1:21" x14ac:dyDescent="0.3">
      <c r="A3979">
        <v>3978</v>
      </c>
      <c r="B3979" t="s">
        <v>28</v>
      </c>
      <c r="C3979" t="s">
        <v>33</v>
      </c>
      <c r="D3979" t="s">
        <v>22</v>
      </c>
      <c r="E3979" t="s">
        <v>23</v>
      </c>
      <c r="F3979" t="s">
        <v>5</v>
      </c>
      <c r="H3979" t="s">
        <v>24</v>
      </c>
      <c r="I3979">
        <v>1926067</v>
      </c>
      <c r="J3979">
        <v>1926414</v>
      </c>
      <c r="K3979" t="s">
        <v>42</v>
      </c>
      <c r="L3979" t="s">
        <v>4565</v>
      </c>
      <c r="O3979" t="s">
        <v>38</v>
      </c>
      <c r="R3979" t="s">
        <v>4564</v>
      </c>
      <c r="S3979">
        <v>348</v>
      </c>
      <c r="T3979">
        <v>115</v>
      </c>
    </row>
    <row r="3980" spans="1:21" x14ac:dyDescent="0.3">
      <c r="A3980">
        <v>3979</v>
      </c>
      <c r="B3980" t="s">
        <v>20</v>
      </c>
      <c r="C3980" t="s">
        <v>31</v>
      </c>
      <c r="D3980" t="s">
        <v>22</v>
      </c>
      <c r="E3980" t="s">
        <v>23</v>
      </c>
      <c r="F3980" t="s">
        <v>5</v>
      </c>
      <c r="H3980" t="s">
        <v>24</v>
      </c>
      <c r="I3980">
        <v>1926670</v>
      </c>
      <c r="J3980">
        <v>1927164</v>
      </c>
      <c r="K3980" t="s">
        <v>25</v>
      </c>
      <c r="R3980" t="s">
        <v>4566</v>
      </c>
      <c r="S3980">
        <v>495</v>
      </c>
    </row>
    <row r="3981" spans="1:21" x14ac:dyDescent="0.3">
      <c r="A3981">
        <v>3980</v>
      </c>
      <c r="B3981" t="s">
        <v>28</v>
      </c>
      <c r="C3981" t="s">
        <v>33</v>
      </c>
      <c r="D3981" t="s">
        <v>22</v>
      </c>
      <c r="E3981" t="s">
        <v>23</v>
      </c>
      <c r="F3981" t="s">
        <v>5</v>
      </c>
      <c r="H3981" t="s">
        <v>24</v>
      </c>
      <c r="I3981">
        <v>1926670</v>
      </c>
      <c r="J3981">
        <v>1927164</v>
      </c>
      <c r="K3981" t="s">
        <v>25</v>
      </c>
      <c r="L3981" t="s">
        <v>4567</v>
      </c>
      <c r="O3981" t="s">
        <v>4568</v>
      </c>
      <c r="R3981" t="s">
        <v>4566</v>
      </c>
      <c r="S3981">
        <v>495</v>
      </c>
      <c r="T3981">
        <v>164</v>
      </c>
    </row>
    <row r="3982" spans="1:21" x14ac:dyDescent="0.3">
      <c r="A3982">
        <v>3981</v>
      </c>
      <c r="B3982" t="s">
        <v>20</v>
      </c>
      <c r="C3982" t="s">
        <v>31</v>
      </c>
      <c r="D3982" t="s">
        <v>22</v>
      </c>
      <c r="E3982" t="s">
        <v>23</v>
      </c>
      <c r="F3982" t="s">
        <v>5</v>
      </c>
      <c r="H3982" t="s">
        <v>24</v>
      </c>
      <c r="I3982">
        <v>1927219</v>
      </c>
      <c r="J3982">
        <v>1927881</v>
      </c>
      <c r="K3982" t="s">
        <v>25</v>
      </c>
      <c r="R3982" t="s">
        <v>4569</v>
      </c>
      <c r="S3982">
        <v>663</v>
      </c>
    </row>
    <row r="3983" spans="1:21" x14ac:dyDescent="0.3">
      <c r="A3983">
        <v>3982</v>
      </c>
      <c r="B3983" t="s">
        <v>28</v>
      </c>
      <c r="C3983" t="s">
        <v>33</v>
      </c>
      <c r="D3983" t="s">
        <v>22</v>
      </c>
      <c r="E3983" t="s">
        <v>23</v>
      </c>
      <c r="F3983" t="s">
        <v>5</v>
      </c>
      <c r="H3983" t="s">
        <v>24</v>
      </c>
      <c r="I3983">
        <v>1927219</v>
      </c>
      <c r="J3983">
        <v>1927881</v>
      </c>
      <c r="K3983" t="s">
        <v>25</v>
      </c>
      <c r="L3983" t="s">
        <v>4570</v>
      </c>
      <c r="O3983" t="s">
        <v>1193</v>
      </c>
      <c r="R3983" t="s">
        <v>4569</v>
      </c>
      <c r="S3983">
        <v>663</v>
      </c>
      <c r="T3983">
        <v>220</v>
      </c>
    </row>
    <row r="3984" spans="1:21" x14ac:dyDescent="0.3">
      <c r="A3984">
        <v>3983</v>
      </c>
      <c r="B3984" t="s">
        <v>20</v>
      </c>
      <c r="C3984" t="s">
        <v>31</v>
      </c>
      <c r="D3984" t="s">
        <v>22</v>
      </c>
      <c r="E3984" t="s">
        <v>23</v>
      </c>
      <c r="F3984" t="s">
        <v>5</v>
      </c>
      <c r="H3984" t="s">
        <v>24</v>
      </c>
      <c r="I3984">
        <v>1927929</v>
      </c>
      <c r="J3984">
        <v>1928900</v>
      </c>
      <c r="K3984" t="s">
        <v>25</v>
      </c>
      <c r="R3984" t="s">
        <v>4571</v>
      </c>
      <c r="S3984">
        <v>972</v>
      </c>
    </row>
    <row r="3985" spans="1:21" x14ac:dyDescent="0.3">
      <c r="A3985">
        <v>3984</v>
      </c>
      <c r="B3985" t="s">
        <v>28</v>
      </c>
      <c r="C3985" t="s">
        <v>33</v>
      </c>
      <c r="D3985" t="s">
        <v>22</v>
      </c>
      <c r="E3985" t="s">
        <v>23</v>
      </c>
      <c r="F3985" t="s">
        <v>5</v>
      </c>
      <c r="H3985" t="s">
        <v>24</v>
      </c>
      <c r="I3985">
        <v>1927929</v>
      </c>
      <c r="J3985">
        <v>1928900</v>
      </c>
      <c r="K3985" t="s">
        <v>25</v>
      </c>
      <c r="L3985" t="s">
        <v>4572</v>
      </c>
      <c r="O3985" t="s">
        <v>4573</v>
      </c>
      <c r="R3985" t="s">
        <v>4571</v>
      </c>
      <c r="S3985">
        <v>972</v>
      </c>
      <c r="T3985">
        <v>323</v>
      </c>
    </row>
    <row r="3986" spans="1:21" x14ac:dyDescent="0.3">
      <c r="A3986">
        <v>3985</v>
      </c>
      <c r="B3986" t="s">
        <v>20</v>
      </c>
      <c r="C3986" t="s">
        <v>31</v>
      </c>
      <c r="D3986" t="s">
        <v>22</v>
      </c>
      <c r="E3986" t="s">
        <v>23</v>
      </c>
      <c r="F3986" t="s">
        <v>5</v>
      </c>
      <c r="H3986" t="s">
        <v>24</v>
      </c>
      <c r="I3986">
        <v>1928897</v>
      </c>
      <c r="J3986">
        <v>1929619</v>
      </c>
      <c r="K3986" t="s">
        <v>25</v>
      </c>
      <c r="R3986" t="s">
        <v>4574</v>
      </c>
      <c r="S3986">
        <v>723</v>
      </c>
    </row>
    <row r="3987" spans="1:21" x14ac:dyDescent="0.3">
      <c r="A3987">
        <v>3986</v>
      </c>
      <c r="B3987" t="s">
        <v>28</v>
      </c>
      <c r="C3987" t="s">
        <v>33</v>
      </c>
      <c r="D3987" t="s">
        <v>22</v>
      </c>
      <c r="E3987" t="s">
        <v>23</v>
      </c>
      <c r="F3987" t="s">
        <v>5</v>
      </c>
      <c r="H3987" t="s">
        <v>24</v>
      </c>
      <c r="I3987">
        <v>1928897</v>
      </c>
      <c r="J3987">
        <v>1929619</v>
      </c>
      <c r="K3987" t="s">
        <v>25</v>
      </c>
      <c r="L3987" t="s">
        <v>4575</v>
      </c>
      <c r="O3987" t="s">
        <v>4576</v>
      </c>
      <c r="R3987" t="s">
        <v>4574</v>
      </c>
      <c r="S3987">
        <v>723</v>
      </c>
      <c r="T3987">
        <v>240</v>
      </c>
    </row>
    <row r="3988" spans="1:21" x14ac:dyDescent="0.3">
      <c r="A3988">
        <v>3987</v>
      </c>
      <c r="B3988" t="s">
        <v>20</v>
      </c>
      <c r="C3988" t="s">
        <v>31</v>
      </c>
      <c r="D3988" t="s">
        <v>22</v>
      </c>
      <c r="E3988" t="s">
        <v>23</v>
      </c>
      <c r="F3988" t="s">
        <v>5</v>
      </c>
      <c r="H3988" t="s">
        <v>24</v>
      </c>
      <c r="I3988">
        <v>1929621</v>
      </c>
      <c r="J3988">
        <v>1929977</v>
      </c>
      <c r="K3988" t="s">
        <v>25</v>
      </c>
      <c r="R3988" t="s">
        <v>4577</v>
      </c>
      <c r="S3988">
        <v>357</v>
      </c>
    </row>
    <row r="3989" spans="1:21" x14ac:dyDescent="0.3">
      <c r="A3989">
        <v>3988</v>
      </c>
      <c r="B3989" t="s">
        <v>28</v>
      </c>
      <c r="C3989" t="s">
        <v>33</v>
      </c>
      <c r="D3989" t="s">
        <v>22</v>
      </c>
      <c r="E3989" t="s">
        <v>23</v>
      </c>
      <c r="F3989" t="s">
        <v>5</v>
      </c>
      <c r="H3989" t="s">
        <v>24</v>
      </c>
      <c r="I3989">
        <v>1929621</v>
      </c>
      <c r="J3989">
        <v>1929977</v>
      </c>
      <c r="K3989" t="s">
        <v>25</v>
      </c>
      <c r="L3989" t="s">
        <v>4578</v>
      </c>
      <c r="O3989" t="s">
        <v>38</v>
      </c>
      <c r="R3989" t="s">
        <v>4577</v>
      </c>
      <c r="S3989">
        <v>357</v>
      </c>
      <c r="T3989">
        <v>118</v>
      </c>
    </row>
    <row r="3990" spans="1:21" x14ac:dyDescent="0.3">
      <c r="A3990">
        <v>3989</v>
      </c>
      <c r="B3990" t="s">
        <v>20</v>
      </c>
      <c r="C3990" t="s">
        <v>31</v>
      </c>
      <c r="D3990" t="s">
        <v>22</v>
      </c>
      <c r="E3990" t="s">
        <v>23</v>
      </c>
      <c r="F3990" t="s">
        <v>5</v>
      </c>
      <c r="H3990" t="s">
        <v>24</v>
      </c>
      <c r="I3990">
        <v>1930018</v>
      </c>
      <c r="J3990">
        <v>1931127</v>
      </c>
      <c r="K3990" t="s">
        <v>25</v>
      </c>
      <c r="R3990" t="s">
        <v>4579</v>
      </c>
      <c r="S3990">
        <v>1110</v>
      </c>
    </row>
    <row r="3991" spans="1:21" x14ac:dyDescent="0.3">
      <c r="A3991">
        <v>3990</v>
      </c>
      <c r="B3991" t="s">
        <v>28</v>
      </c>
      <c r="C3991" t="s">
        <v>33</v>
      </c>
      <c r="D3991" t="s">
        <v>22</v>
      </c>
      <c r="E3991" t="s">
        <v>23</v>
      </c>
      <c r="F3991" t="s">
        <v>5</v>
      </c>
      <c r="H3991" t="s">
        <v>24</v>
      </c>
      <c r="I3991">
        <v>1930018</v>
      </c>
      <c r="J3991">
        <v>1931127</v>
      </c>
      <c r="K3991" t="s">
        <v>25</v>
      </c>
      <c r="L3991" t="s">
        <v>4580</v>
      </c>
      <c r="O3991" t="s">
        <v>4581</v>
      </c>
      <c r="R3991" t="s">
        <v>4579</v>
      </c>
      <c r="S3991">
        <v>1110</v>
      </c>
      <c r="T3991">
        <v>369</v>
      </c>
    </row>
    <row r="3992" spans="1:21" x14ac:dyDescent="0.3">
      <c r="A3992">
        <v>3991</v>
      </c>
      <c r="B3992" t="s">
        <v>20</v>
      </c>
      <c r="C3992" t="s">
        <v>31</v>
      </c>
      <c r="D3992" t="s">
        <v>22</v>
      </c>
      <c r="E3992" t="s">
        <v>23</v>
      </c>
      <c r="F3992" t="s">
        <v>5</v>
      </c>
      <c r="H3992" t="s">
        <v>24</v>
      </c>
      <c r="I3992">
        <v>1931160</v>
      </c>
      <c r="J3992">
        <v>1931651</v>
      </c>
      <c r="K3992" t="s">
        <v>25</v>
      </c>
      <c r="R3992" t="s">
        <v>4582</v>
      </c>
      <c r="S3992">
        <v>492</v>
      </c>
    </row>
    <row r="3993" spans="1:21" x14ac:dyDescent="0.3">
      <c r="A3993">
        <v>3992</v>
      </c>
      <c r="B3993" t="s">
        <v>28</v>
      </c>
      <c r="C3993" t="s">
        <v>33</v>
      </c>
      <c r="D3993" t="s">
        <v>22</v>
      </c>
      <c r="E3993" t="s">
        <v>23</v>
      </c>
      <c r="F3993" t="s">
        <v>5</v>
      </c>
      <c r="H3993" t="s">
        <v>24</v>
      </c>
      <c r="I3993">
        <v>1931160</v>
      </c>
      <c r="J3993">
        <v>1931651</v>
      </c>
      <c r="K3993" t="s">
        <v>25</v>
      </c>
      <c r="L3993" t="s">
        <v>4583</v>
      </c>
      <c r="O3993" t="s">
        <v>38</v>
      </c>
      <c r="R3993" t="s">
        <v>4582</v>
      </c>
      <c r="S3993">
        <v>492</v>
      </c>
      <c r="T3993">
        <v>163</v>
      </c>
    </row>
    <row r="3994" spans="1:21" x14ac:dyDescent="0.3">
      <c r="A3994">
        <v>3993</v>
      </c>
      <c r="B3994" t="s">
        <v>20</v>
      </c>
      <c r="C3994" t="s">
        <v>31</v>
      </c>
      <c r="D3994" t="s">
        <v>22</v>
      </c>
      <c r="E3994" t="s">
        <v>23</v>
      </c>
      <c r="F3994" t="s">
        <v>5</v>
      </c>
      <c r="H3994" t="s">
        <v>24</v>
      </c>
      <c r="I3994">
        <v>1931910</v>
      </c>
      <c r="J3994">
        <v>1932377</v>
      </c>
      <c r="K3994" t="s">
        <v>25</v>
      </c>
      <c r="R3994" t="s">
        <v>4584</v>
      </c>
      <c r="S3994">
        <v>468</v>
      </c>
    </row>
    <row r="3995" spans="1:21" x14ac:dyDescent="0.3">
      <c r="A3995">
        <v>3994</v>
      </c>
      <c r="B3995" t="s">
        <v>28</v>
      </c>
      <c r="C3995" t="s">
        <v>33</v>
      </c>
      <c r="D3995" t="s">
        <v>22</v>
      </c>
      <c r="E3995" t="s">
        <v>23</v>
      </c>
      <c r="F3995" t="s">
        <v>5</v>
      </c>
      <c r="H3995" t="s">
        <v>24</v>
      </c>
      <c r="I3995">
        <v>1931910</v>
      </c>
      <c r="J3995">
        <v>1932377</v>
      </c>
      <c r="K3995" t="s">
        <v>25</v>
      </c>
      <c r="L3995" t="s">
        <v>4585</v>
      </c>
      <c r="O3995" t="s">
        <v>38</v>
      </c>
      <c r="R3995" t="s">
        <v>4584</v>
      </c>
      <c r="S3995">
        <v>468</v>
      </c>
      <c r="T3995">
        <v>155</v>
      </c>
    </row>
    <row r="3996" spans="1:21" x14ac:dyDescent="0.3">
      <c r="A3996">
        <v>3995</v>
      </c>
      <c r="B3996" t="s">
        <v>20</v>
      </c>
      <c r="C3996" t="s">
        <v>31</v>
      </c>
      <c r="D3996" t="s">
        <v>22</v>
      </c>
      <c r="E3996" t="s">
        <v>23</v>
      </c>
      <c r="F3996" t="s">
        <v>5</v>
      </c>
      <c r="H3996" t="s">
        <v>24</v>
      </c>
      <c r="I3996">
        <v>1932468</v>
      </c>
      <c r="J3996">
        <v>1933547</v>
      </c>
      <c r="K3996" t="s">
        <v>42</v>
      </c>
      <c r="R3996" t="s">
        <v>4586</v>
      </c>
      <c r="S3996">
        <v>1080</v>
      </c>
    </row>
    <row r="3997" spans="1:21" x14ac:dyDescent="0.3">
      <c r="A3997">
        <v>3996</v>
      </c>
      <c r="B3997" t="s">
        <v>28</v>
      </c>
      <c r="C3997" t="s">
        <v>33</v>
      </c>
      <c r="D3997" t="s">
        <v>22</v>
      </c>
      <c r="E3997" t="s">
        <v>23</v>
      </c>
      <c r="F3997" t="s">
        <v>5</v>
      </c>
      <c r="H3997" t="s">
        <v>24</v>
      </c>
      <c r="I3997">
        <v>1932468</v>
      </c>
      <c r="J3997">
        <v>1933547</v>
      </c>
      <c r="K3997" t="s">
        <v>42</v>
      </c>
      <c r="L3997" t="s">
        <v>4587</v>
      </c>
      <c r="O3997" t="s">
        <v>41</v>
      </c>
      <c r="R3997" t="s">
        <v>4586</v>
      </c>
      <c r="S3997">
        <v>1080</v>
      </c>
      <c r="T3997">
        <v>359</v>
      </c>
    </row>
    <row r="3998" spans="1:21" x14ac:dyDescent="0.3">
      <c r="A3998">
        <v>3997</v>
      </c>
      <c r="B3998" t="s">
        <v>20</v>
      </c>
      <c r="C3998" t="s">
        <v>21</v>
      </c>
      <c r="D3998" t="s">
        <v>22</v>
      </c>
      <c r="E3998" t="s">
        <v>23</v>
      </c>
      <c r="F3998" t="s">
        <v>5</v>
      </c>
      <c r="H3998" t="s">
        <v>24</v>
      </c>
      <c r="I3998">
        <v>1933628</v>
      </c>
      <c r="J3998">
        <v>1934753</v>
      </c>
      <c r="K3998" t="s">
        <v>25</v>
      </c>
      <c r="R3998" t="s">
        <v>4588</v>
      </c>
      <c r="S3998">
        <v>1126</v>
      </c>
      <c r="U3998" t="s">
        <v>27</v>
      </c>
    </row>
    <row r="3999" spans="1:21" x14ac:dyDescent="0.3">
      <c r="A3999">
        <v>3998</v>
      </c>
      <c r="B3999" t="s">
        <v>28</v>
      </c>
      <c r="C3999" t="s">
        <v>29</v>
      </c>
      <c r="D3999" t="s">
        <v>22</v>
      </c>
      <c r="E3999" t="s">
        <v>23</v>
      </c>
      <c r="F3999" t="s">
        <v>5</v>
      </c>
      <c r="H3999" t="s">
        <v>24</v>
      </c>
      <c r="I3999">
        <v>1933628</v>
      </c>
      <c r="J3999">
        <v>1934753</v>
      </c>
      <c r="K3999" t="s">
        <v>25</v>
      </c>
      <c r="O3999" t="s">
        <v>4589</v>
      </c>
      <c r="R3999" t="s">
        <v>4588</v>
      </c>
      <c r="S3999">
        <v>1126</v>
      </c>
      <c r="U3999" t="s">
        <v>27</v>
      </c>
    </row>
    <row r="4000" spans="1:21" x14ac:dyDescent="0.3">
      <c r="A4000">
        <v>3999</v>
      </c>
      <c r="B4000" t="s">
        <v>20</v>
      </c>
      <c r="C4000" t="s">
        <v>31</v>
      </c>
      <c r="D4000" t="s">
        <v>22</v>
      </c>
      <c r="E4000" t="s">
        <v>23</v>
      </c>
      <c r="F4000" t="s">
        <v>5</v>
      </c>
      <c r="H4000" t="s">
        <v>24</v>
      </c>
      <c r="I4000">
        <v>1934825</v>
      </c>
      <c r="J4000">
        <v>1935211</v>
      </c>
      <c r="K4000" t="s">
        <v>42</v>
      </c>
      <c r="R4000" t="s">
        <v>4590</v>
      </c>
      <c r="S4000">
        <v>387</v>
      </c>
    </row>
    <row r="4001" spans="1:20" x14ac:dyDescent="0.3">
      <c r="A4001">
        <v>4000</v>
      </c>
      <c r="B4001" t="s">
        <v>28</v>
      </c>
      <c r="C4001" t="s">
        <v>33</v>
      </c>
      <c r="D4001" t="s">
        <v>22</v>
      </c>
      <c r="E4001" t="s">
        <v>23</v>
      </c>
      <c r="F4001" t="s">
        <v>5</v>
      </c>
      <c r="H4001" t="s">
        <v>24</v>
      </c>
      <c r="I4001">
        <v>1934825</v>
      </c>
      <c r="J4001">
        <v>1935211</v>
      </c>
      <c r="K4001" t="s">
        <v>42</v>
      </c>
      <c r="L4001" t="s">
        <v>4591</v>
      </c>
      <c r="O4001" t="s">
        <v>4592</v>
      </c>
      <c r="R4001" t="s">
        <v>4590</v>
      </c>
      <c r="S4001">
        <v>387</v>
      </c>
      <c r="T4001">
        <v>128</v>
      </c>
    </row>
    <row r="4002" spans="1:20" x14ac:dyDescent="0.3">
      <c r="A4002">
        <v>4001</v>
      </c>
      <c r="B4002" t="s">
        <v>20</v>
      </c>
      <c r="C4002" t="s">
        <v>31</v>
      </c>
      <c r="D4002" t="s">
        <v>22</v>
      </c>
      <c r="E4002" t="s">
        <v>23</v>
      </c>
      <c r="F4002" t="s">
        <v>5</v>
      </c>
      <c r="H4002" t="s">
        <v>24</v>
      </c>
      <c r="I4002">
        <v>1935321</v>
      </c>
      <c r="J4002">
        <v>1935989</v>
      </c>
      <c r="K4002" t="s">
        <v>25</v>
      </c>
      <c r="R4002" t="s">
        <v>4593</v>
      </c>
      <c r="S4002">
        <v>669</v>
      </c>
    </row>
    <row r="4003" spans="1:20" x14ac:dyDescent="0.3">
      <c r="A4003">
        <v>4002</v>
      </c>
      <c r="B4003" t="s">
        <v>28</v>
      </c>
      <c r="C4003" t="s">
        <v>33</v>
      </c>
      <c r="D4003" t="s">
        <v>22</v>
      </c>
      <c r="E4003" t="s">
        <v>23</v>
      </c>
      <c r="F4003" t="s">
        <v>5</v>
      </c>
      <c r="H4003" t="s">
        <v>24</v>
      </c>
      <c r="I4003">
        <v>1935321</v>
      </c>
      <c r="J4003">
        <v>1935989</v>
      </c>
      <c r="K4003" t="s">
        <v>25</v>
      </c>
      <c r="L4003" t="s">
        <v>4594</v>
      </c>
      <c r="O4003" t="s">
        <v>4595</v>
      </c>
      <c r="R4003" t="s">
        <v>4593</v>
      </c>
      <c r="S4003">
        <v>669</v>
      </c>
      <c r="T4003">
        <v>222</v>
      </c>
    </row>
    <row r="4004" spans="1:20" x14ac:dyDescent="0.3">
      <c r="A4004">
        <v>4003</v>
      </c>
      <c r="B4004" t="s">
        <v>20</v>
      </c>
      <c r="C4004" t="s">
        <v>31</v>
      </c>
      <c r="D4004" t="s">
        <v>22</v>
      </c>
      <c r="E4004" t="s">
        <v>23</v>
      </c>
      <c r="F4004" t="s">
        <v>5</v>
      </c>
      <c r="H4004" t="s">
        <v>24</v>
      </c>
      <c r="I4004">
        <v>1936035</v>
      </c>
      <c r="J4004">
        <v>1937195</v>
      </c>
      <c r="K4004" t="s">
        <v>25</v>
      </c>
      <c r="R4004" t="s">
        <v>4596</v>
      </c>
      <c r="S4004">
        <v>1161</v>
      </c>
    </row>
    <row r="4005" spans="1:20" x14ac:dyDescent="0.3">
      <c r="A4005">
        <v>4004</v>
      </c>
      <c r="B4005" t="s">
        <v>28</v>
      </c>
      <c r="C4005" t="s">
        <v>33</v>
      </c>
      <c r="D4005" t="s">
        <v>22</v>
      </c>
      <c r="E4005" t="s">
        <v>23</v>
      </c>
      <c r="F4005" t="s">
        <v>5</v>
      </c>
      <c r="H4005" t="s">
        <v>24</v>
      </c>
      <c r="I4005">
        <v>1936035</v>
      </c>
      <c r="J4005">
        <v>1937195</v>
      </c>
      <c r="K4005" t="s">
        <v>25</v>
      </c>
      <c r="L4005" t="s">
        <v>4597</v>
      </c>
      <c r="O4005" t="s">
        <v>4598</v>
      </c>
      <c r="R4005" t="s">
        <v>4596</v>
      </c>
      <c r="S4005">
        <v>1161</v>
      </c>
      <c r="T4005">
        <v>386</v>
      </c>
    </row>
    <row r="4006" spans="1:20" x14ac:dyDescent="0.3">
      <c r="A4006">
        <v>4005</v>
      </c>
      <c r="B4006" t="s">
        <v>20</v>
      </c>
      <c r="C4006" t="s">
        <v>31</v>
      </c>
      <c r="D4006" t="s">
        <v>22</v>
      </c>
      <c r="E4006" t="s">
        <v>23</v>
      </c>
      <c r="F4006" t="s">
        <v>5</v>
      </c>
      <c r="H4006" t="s">
        <v>24</v>
      </c>
      <c r="I4006">
        <v>1937298</v>
      </c>
      <c r="J4006">
        <v>1937666</v>
      </c>
      <c r="K4006" t="s">
        <v>42</v>
      </c>
      <c r="R4006" t="s">
        <v>4599</v>
      </c>
      <c r="S4006">
        <v>369</v>
      </c>
    </row>
    <row r="4007" spans="1:20" x14ac:dyDescent="0.3">
      <c r="A4007">
        <v>4006</v>
      </c>
      <c r="B4007" t="s">
        <v>28</v>
      </c>
      <c r="C4007" t="s">
        <v>33</v>
      </c>
      <c r="D4007" t="s">
        <v>22</v>
      </c>
      <c r="E4007" t="s">
        <v>23</v>
      </c>
      <c r="F4007" t="s">
        <v>5</v>
      </c>
      <c r="H4007" t="s">
        <v>24</v>
      </c>
      <c r="I4007">
        <v>1937298</v>
      </c>
      <c r="J4007">
        <v>1937666</v>
      </c>
      <c r="K4007" t="s">
        <v>42</v>
      </c>
      <c r="L4007" t="s">
        <v>4600</v>
      </c>
      <c r="O4007" t="s">
        <v>59</v>
      </c>
      <c r="R4007" t="s">
        <v>4599</v>
      </c>
      <c r="S4007">
        <v>369</v>
      </c>
      <c r="T4007">
        <v>122</v>
      </c>
    </row>
    <row r="4008" spans="1:20" x14ac:dyDescent="0.3">
      <c r="A4008">
        <v>4007</v>
      </c>
      <c r="B4008" t="s">
        <v>20</v>
      </c>
      <c r="C4008" t="s">
        <v>31</v>
      </c>
      <c r="D4008" t="s">
        <v>22</v>
      </c>
      <c r="E4008" t="s">
        <v>23</v>
      </c>
      <c r="F4008" t="s">
        <v>5</v>
      </c>
      <c r="H4008" t="s">
        <v>24</v>
      </c>
      <c r="I4008">
        <v>1938035</v>
      </c>
      <c r="J4008">
        <v>1939249</v>
      </c>
      <c r="K4008" t="s">
        <v>25</v>
      </c>
      <c r="R4008" t="s">
        <v>4601</v>
      </c>
      <c r="S4008">
        <v>1215</v>
      </c>
    </row>
    <row r="4009" spans="1:20" x14ac:dyDescent="0.3">
      <c r="A4009">
        <v>4008</v>
      </c>
      <c r="B4009" t="s">
        <v>28</v>
      </c>
      <c r="C4009" t="s">
        <v>33</v>
      </c>
      <c r="D4009" t="s">
        <v>22</v>
      </c>
      <c r="E4009" t="s">
        <v>23</v>
      </c>
      <c r="F4009" t="s">
        <v>5</v>
      </c>
      <c r="H4009" t="s">
        <v>24</v>
      </c>
      <c r="I4009">
        <v>1938035</v>
      </c>
      <c r="J4009">
        <v>1939249</v>
      </c>
      <c r="K4009" t="s">
        <v>25</v>
      </c>
      <c r="L4009" t="s">
        <v>4602</v>
      </c>
      <c r="O4009" t="s">
        <v>4278</v>
      </c>
      <c r="R4009" t="s">
        <v>4601</v>
      </c>
      <c r="S4009">
        <v>1215</v>
      </c>
      <c r="T4009">
        <v>404</v>
      </c>
    </row>
    <row r="4010" spans="1:20" x14ac:dyDescent="0.3">
      <c r="A4010">
        <v>4009</v>
      </c>
      <c r="B4010" t="s">
        <v>20</v>
      </c>
      <c r="C4010" t="s">
        <v>31</v>
      </c>
      <c r="D4010" t="s">
        <v>22</v>
      </c>
      <c r="E4010" t="s">
        <v>23</v>
      </c>
      <c r="F4010" t="s">
        <v>5</v>
      </c>
      <c r="H4010" t="s">
        <v>24</v>
      </c>
      <c r="I4010">
        <v>1939303</v>
      </c>
      <c r="J4010">
        <v>1939977</v>
      </c>
      <c r="K4010" t="s">
        <v>42</v>
      </c>
      <c r="R4010" t="s">
        <v>4603</v>
      </c>
      <c r="S4010">
        <v>675</v>
      </c>
    </row>
    <row r="4011" spans="1:20" x14ac:dyDescent="0.3">
      <c r="A4011">
        <v>4010</v>
      </c>
      <c r="B4011" t="s">
        <v>28</v>
      </c>
      <c r="C4011" t="s">
        <v>33</v>
      </c>
      <c r="D4011" t="s">
        <v>22</v>
      </c>
      <c r="E4011" t="s">
        <v>23</v>
      </c>
      <c r="F4011" t="s">
        <v>5</v>
      </c>
      <c r="H4011" t="s">
        <v>24</v>
      </c>
      <c r="I4011">
        <v>1939303</v>
      </c>
      <c r="J4011">
        <v>1939977</v>
      </c>
      <c r="K4011" t="s">
        <v>42</v>
      </c>
      <c r="L4011" t="s">
        <v>4604</v>
      </c>
      <c r="O4011" t="s">
        <v>272</v>
      </c>
      <c r="R4011" t="s">
        <v>4603</v>
      </c>
      <c r="S4011">
        <v>675</v>
      </c>
      <c r="T4011">
        <v>224</v>
      </c>
    </row>
    <row r="4012" spans="1:20" x14ac:dyDescent="0.3">
      <c r="A4012">
        <v>4011</v>
      </c>
      <c r="B4012" t="s">
        <v>20</v>
      </c>
      <c r="C4012" t="s">
        <v>31</v>
      </c>
      <c r="D4012" t="s">
        <v>22</v>
      </c>
      <c r="E4012" t="s">
        <v>23</v>
      </c>
      <c r="F4012" t="s">
        <v>5</v>
      </c>
      <c r="H4012" t="s">
        <v>24</v>
      </c>
      <c r="I4012">
        <v>1939958</v>
      </c>
      <c r="J4012">
        <v>1940941</v>
      </c>
      <c r="K4012" t="s">
        <v>42</v>
      </c>
      <c r="R4012" t="s">
        <v>4605</v>
      </c>
      <c r="S4012">
        <v>984</v>
      </c>
    </row>
    <row r="4013" spans="1:20" x14ac:dyDescent="0.3">
      <c r="A4013">
        <v>4012</v>
      </c>
      <c r="B4013" t="s">
        <v>28</v>
      </c>
      <c r="C4013" t="s">
        <v>33</v>
      </c>
      <c r="D4013" t="s">
        <v>22</v>
      </c>
      <c r="E4013" t="s">
        <v>23</v>
      </c>
      <c r="F4013" t="s">
        <v>5</v>
      </c>
      <c r="H4013" t="s">
        <v>24</v>
      </c>
      <c r="I4013">
        <v>1939958</v>
      </c>
      <c r="J4013">
        <v>1940941</v>
      </c>
      <c r="K4013" t="s">
        <v>42</v>
      </c>
      <c r="L4013" t="s">
        <v>4606</v>
      </c>
      <c r="O4013" t="s">
        <v>4607</v>
      </c>
      <c r="R4013" t="s">
        <v>4605</v>
      </c>
      <c r="S4013">
        <v>984</v>
      </c>
      <c r="T4013">
        <v>327</v>
      </c>
    </row>
    <row r="4014" spans="1:20" x14ac:dyDescent="0.3">
      <c r="A4014">
        <v>4013</v>
      </c>
      <c r="B4014" t="s">
        <v>20</v>
      </c>
      <c r="C4014" t="s">
        <v>31</v>
      </c>
      <c r="D4014" t="s">
        <v>22</v>
      </c>
      <c r="E4014" t="s">
        <v>23</v>
      </c>
      <c r="F4014" t="s">
        <v>5</v>
      </c>
      <c r="H4014" t="s">
        <v>24</v>
      </c>
      <c r="I4014">
        <v>1940938</v>
      </c>
      <c r="J4014">
        <v>1941750</v>
      </c>
      <c r="K4014" t="s">
        <v>42</v>
      </c>
      <c r="R4014" t="s">
        <v>4608</v>
      </c>
      <c r="S4014">
        <v>813</v>
      </c>
    </row>
    <row r="4015" spans="1:20" x14ac:dyDescent="0.3">
      <c r="A4015">
        <v>4014</v>
      </c>
      <c r="B4015" t="s">
        <v>28</v>
      </c>
      <c r="C4015" t="s">
        <v>33</v>
      </c>
      <c r="D4015" t="s">
        <v>22</v>
      </c>
      <c r="E4015" t="s">
        <v>23</v>
      </c>
      <c r="F4015" t="s">
        <v>5</v>
      </c>
      <c r="H4015" t="s">
        <v>24</v>
      </c>
      <c r="I4015">
        <v>1940938</v>
      </c>
      <c r="J4015">
        <v>1941750</v>
      </c>
      <c r="K4015" t="s">
        <v>42</v>
      </c>
      <c r="L4015" t="s">
        <v>4609</v>
      </c>
      <c r="O4015" t="s">
        <v>4610</v>
      </c>
      <c r="R4015" t="s">
        <v>4608</v>
      </c>
      <c r="S4015">
        <v>813</v>
      </c>
      <c r="T4015">
        <v>270</v>
      </c>
    </row>
    <row r="4016" spans="1:20" x14ac:dyDescent="0.3">
      <c r="A4016">
        <v>4015</v>
      </c>
      <c r="B4016" t="s">
        <v>20</v>
      </c>
      <c r="C4016" t="s">
        <v>31</v>
      </c>
      <c r="D4016" t="s">
        <v>22</v>
      </c>
      <c r="E4016" t="s">
        <v>23</v>
      </c>
      <c r="F4016" t="s">
        <v>5</v>
      </c>
      <c r="H4016" t="s">
        <v>24</v>
      </c>
      <c r="I4016">
        <v>1941849</v>
      </c>
      <c r="J4016">
        <v>1943276</v>
      </c>
      <c r="K4016" t="s">
        <v>42</v>
      </c>
      <c r="R4016" t="s">
        <v>4611</v>
      </c>
      <c r="S4016">
        <v>1428</v>
      </c>
    </row>
    <row r="4017" spans="1:21" x14ac:dyDescent="0.3">
      <c r="A4017">
        <v>4016</v>
      </c>
      <c r="B4017" t="s">
        <v>28</v>
      </c>
      <c r="C4017" t="s">
        <v>33</v>
      </c>
      <c r="D4017" t="s">
        <v>22</v>
      </c>
      <c r="E4017" t="s">
        <v>23</v>
      </c>
      <c r="F4017" t="s">
        <v>5</v>
      </c>
      <c r="H4017" t="s">
        <v>24</v>
      </c>
      <c r="I4017">
        <v>1941849</v>
      </c>
      <c r="J4017">
        <v>1943276</v>
      </c>
      <c r="K4017" t="s">
        <v>42</v>
      </c>
      <c r="L4017" t="s">
        <v>4612</v>
      </c>
      <c r="O4017" t="s">
        <v>4613</v>
      </c>
      <c r="R4017" t="s">
        <v>4611</v>
      </c>
      <c r="S4017">
        <v>1428</v>
      </c>
      <c r="T4017">
        <v>475</v>
      </c>
    </row>
    <row r="4018" spans="1:21" x14ac:dyDescent="0.3">
      <c r="A4018">
        <v>4017</v>
      </c>
      <c r="B4018" t="s">
        <v>20</v>
      </c>
      <c r="C4018" t="s">
        <v>31</v>
      </c>
      <c r="D4018" t="s">
        <v>22</v>
      </c>
      <c r="E4018" t="s">
        <v>23</v>
      </c>
      <c r="F4018" t="s">
        <v>5</v>
      </c>
      <c r="H4018" t="s">
        <v>24</v>
      </c>
      <c r="I4018">
        <v>1943365</v>
      </c>
      <c r="J4018">
        <v>1944768</v>
      </c>
      <c r="K4018" t="s">
        <v>42</v>
      </c>
      <c r="R4018" t="s">
        <v>4614</v>
      </c>
      <c r="S4018">
        <v>1404</v>
      </c>
    </row>
    <row r="4019" spans="1:21" x14ac:dyDescent="0.3">
      <c r="A4019">
        <v>4018</v>
      </c>
      <c r="B4019" t="s">
        <v>28</v>
      </c>
      <c r="C4019" t="s">
        <v>33</v>
      </c>
      <c r="D4019" t="s">
        <v>22</v>
      </c>
      <c r="E4019" t="s">
        <v>23</v>
      </c>
      <c r="F4019" t="s">
        <v>5</v>
      </c>
      <c r="H4019" t="s">
        <v>24</v>
      </c>
      <c r="I4019">
        <v>1943365</v>
      </c>
      <c r="J4019">
        <v>1944768</v>
      </c>
      <c r="K4019" t="s">
        <v>42</v>
      </c>
      <c r="L4019" t="s">
        <v>4615</v>
      </c>
      <c r="O4019" t="s">
        <v>4616</v>
      </c>
      <c r="R4019" t="s">
        <v>4614</v>
      </c>
      <c r="S4019">
        <v>1404</v>
      </c>
      <c r="T4019">
        <v>467</v>
      </c>
    </row>
    <row r="4020" spans="1:21" x14ac:dyDescent="0.3">
      <c r="A4020">
        <v>4019</v>
      </c>
      <c r="B4020" t="s">
        <v>20</v>
      </c>
      <c r="C4020" t="s">
        <v>136</v>
      </c>
      <c r="D4020" t="s">
        <v>22</v>
      </c>
      <c r="E4020" t="s">
        <v>23</v>
      </c>
      <c r="F4020" t="s">
        <v>5</v>
      </c>
      <c r="H4020" t="s">
        <v>24</v>
      </c>
      <c r="I4020">
        <v>1945168</v>
      </c>
      <c r="J4020">
        <v>1945243</v>
      </c>
      <c r="K4020" t="s">
        <v>25</v>
      </c>
      <c r="R4020" t="s">
        <v>4617</v>
      </c>
      <c r="S4020">
        <v>76</v>
      </c>
    </row>
    <row r="4021" spans="1:21" x14ac:dyDescent="0.3">
      <c r="A4021">
        <v>4020</v>
      </c>
      <c r="B4021" t="s">
        <v>136</v>
      </c>
      <c r="D4021" t="s">
        <v>22</v>
      </c>
      <c r="E4021" t="s">
        <v>23</v>
      </c>
      <c r="F4021" t="s">
        <v>5</v>
      </c>
      <c r="H4021" t="s">
        <v>24</v>
      </c>
      <c r="I4021">
        <v>1945168</v>
      </c>
      <c r="J4021">
        <v>1945243</v>
      </c>
      <c r="K4021" t="s">
        <v>25</v>
      </c>
      <c r="O4021" t="s">
        <v>138</v>
      </c>
      <c r="R4021" t="s">
        <v>4617</v>
      </c>
      <c r="S4021">
        <v>76</v>
      </c>
      <c r="U4021" t="s">
        <v>139</v>
      </c>
    </row>
    <row r="4022" spans="1:21" x14ac:dyDescent="0.3">
      <c r="A4022">
        <v>4021</v>
      </c>
      <c r="B4022" t="s">
        <v>20</v>
      </c>
      <c r="C4022" t="s">
        <v>31</v>
      </c>
      <c r="D4022" t="s">
        <v>22</v>
      </c>
      <c r="E4022" t="s">
        <v>23</v>
      </c>
      <c r="F4022" t="s">
        <v>5</v>
      </c>
      <c r="H4022" t="s">
        <v>24</v>
      </c>
      <c r="I4022">
        <v>1945617</v>
      </c>
      <c r="J4022">
        <v>1946981</v>
      </c>
      <c r="K4022" t="s">
        <v>42</v>
      </c>
      <c r="R4022" t="s">
        <v>4618</v>
      </c>
      <c r="S4022">
        <v>1365</v>
      </c>
    </row>
    <row r="4023" spans="1:21" x14ac:dyDescent="0.3">
      <c r="A4023">
        <v>4022</v>
      </c>
      <c r="B4023" t="s">
        <v>28</v>
      </c>
      <c r="C4023" t="s">
        <v>33</v>
      </c>
      <c r="D4023" t="s">
        <v>22</v>
      </c>
      <c r="E4023" t="s">
        <v>23</v>
      </c>
      <c r="F4023" t="s">
        <v>5</v>
      </c>
      <c r="H4023" t="s">
        <v>24</v>
      </c>
      <c r="I4023">
        <v>1945617</v>
      </c>
      <c r="J4023">
        <v>1946981</v>
      </c>
      <c r="K4023" t="s">
        <v>42</v>
      </c>
      <c r="L4023" t="s">
        <v>4619</v>
      </c>
      <c r="O4023" t="s">
        <v>41</v>
      </c>
      <c r="R4023" t="s">
        <v>4618</v>
      </c>
      <c r="S4023">
        <v>1365</v>
      </c>
      <c r="T4023">
        <v>454</v>
      </c>
    </row>
    <row r="4024" spans="1:21" x14ac:dyDescent="0.3">
      <c r="A4024">
        <v>4023</v>
      </c>
      <c r="B4024" t="s">
        <v>20</v>
      </c>
      <c r="C4024" t="s">
        <v>31</v>
      </c>
      <c r="D4024" t="s">
        <v>22</v>
      </c>
      <c r="E4024" t="s">
        <v>23</v>
      </c>
      <c r="F4024" t="s">
        <v>5</v>
      </c>
      <c r="H4024" t="s">
        <v>24</v>
      </c>
      <c r="I4024">
        <v>1947316</v>
      </c>
      <c r="J4024">
        <v>1948272</v>
      </c>
      <c r="K4024" t="s">
        <v>42</v>
      </c>
      <c r="R4024" t="s">
        <v>4620</v>
      </c>
      <c r="S4024">
        <v>957</v>
      </c>
    </row>
    <row r="4025" spans="1:21" x14ac:dyDescent="0.3">
      <c r="A4025">
        <v>4024</v>
      </c>
      <c r="B4025" t="s">
        <v>28</v>
      </c>
      <c r="C4025" t="s">
        <v>33</v>
      </c>
      <c r="D4025" t="s">
        <v>22</v>
      </c>
      <c r="E4025" t="s">
        <v>23</v>
      </c>
      <c r="F4025" t="s">
        <v>5</v>
      </c>
      <c r="H4025" t="s">
        <v>24</v>
      </c>
      <c r="I4025">
        <v>1947316</v>
      </c>
      <c r="J4025">
        <v>1948272</v>
      </c>
      <c r="K4025" t="s">
        <v>42</v>
      </c>
      <c r="L4025" t="s">
        <v>4621</v>
      </c>
      <c r="O4025" t="s">
        <v>2528</v>
      </c>
      <c r="R4025" t="s">
        <v>4620</v>
      </c>
      <c r="S4025">
        <v>957</v>
      </c>
      <c r="T4025">
        <v>318</v>
      </c>
    </row>
    <row r="4026" spans="1:21" x14ac:dyDescent="0.3">
      <c r="A4026">
        <v>4025</v>
      </c>
      <c r="B4026" t="s">
        <v>20</v>
      </c>
      <c r="C4026" t="s">
        <v>31</v>
      </c>
      <c r="D4026" t="s">
        <v>22</v>
      </c>
      <c r="E4026" t="s">
        <v>23</v>
      </c>
      <c r="F4026" t="s">
        <v>5</v>
      </c>
      <c r="H4026" t="s">
        <v>24</v>
      </c>
      <c r="I4026">
        <v>1948543</v>
      </c>
      <c r="J4026">
        <v>1949034</v>
      </c>
      <c r="K4026" t="s">
        <v>25</v>
      </c>
      <c r="R4026" t="s">
        <v>4622</v>
      </c>
      <c r="S4026">
        <v>492</v>
      </c>
    </row>
    <row r="4027" spans="1:21" x14ac:dyDescent="0.3">
      <c r="A4027">
        <v>4026</v>
      </c>
      <c r="B4027" t="s">
        <v>28</v>
      </c>
      <c r="C4027" t="s">
        <v>33</v>
      </c>
      <c r="D4027" t="s">
        <v>22</v>
      </c>
      <c r="E4027" t="s">
        <v>23</v>
      </c>
      <c r="F4027" t="s">
        <v>5</v>
      </c>
      <c r="H4027" t="s">
        <v>24</v>
      </c>
      <c r="I4027">
        <v>1948543</v>
      </c>
      <c r="J4027">
        <v>1949034</v>
      </c>
      <c r="K4027" t="s">
        <v>25</v>
      </c>
      <c r="L4027" t="s">
        <v>4623</v>
      </c>
      <c r="O4027" t="s">
        <v>288</v>
      </c>
      <c r="R4027" t="s">
        <v>4622</v>
      </c>
      <c r="S4027">
        <v>492</v>
      </c>
      <c r="T4027">
        <v>163</v>
      </c>
    </row>
    <row r="4028" spans="1:21" x14ac:dyDescent="0.3">
      <c r="A4028">
        <v>4027</v>
      </c>
      <c r="B4028" t="s">
        <v>20</v>
      </c>
      <c r="C4028" t="s">
        <v>31</v>
      </c>
      <c r="D4028" t="s">
        <v>22</v>
      </c>
      <c r="E4028" t="s">
        <v>23</v>
      </c>
      <c r="F4028" t="s">
        <v>5</v>
      </c>
      <c r="H4028" t="s">
        <v>24</v>
      </c>
      <c r="I4028">
        <v>1949081</v>
      </c>
      <c r="J4028">
        <v>1950316</v>
      </c>
      <c r="K4028" t="s">
        <v>42</v>
      </c>
      <c r="R4028" t="s">
        <v>4624</v>
      </c>
      <c r="S4028">
        <v>1236</v>
      </c>
    </row>
    <row r="4029" spans="1:21" x14ac:dyDescent="0.3">
      <c r="A4029">
        <v>4028</v>
      </c>
      <c r="B4029" t="s">
        <v>28</v>
      </c>
      <c r="C4029" t="s">
        <v>33</v>
      </c>
      <c r="D4029" t="s">
        <v>22</v>
      </c>
      <c r="E4029" t="s">
        <v>23</v>
      </c>
      <c r="F4029" t="s">
        <v>5</v>
      </c>
      <c r="H4029" t="s">
        <v>24</v>
      </c>
      <c r="I4029">
        <v>1949081</v>
      </c>
      <c r="J4029">
        <v>1950316</v>
      </c>
      <c r="K4029" t="s">
        <v>42</v>
      </c>
      <c r="L4029" t="s">
        <v>4625</v>
      </c>
      <c r="O4029" t="s">
        <v>889</v>
      </c>
      <c r="R4029" t="s">
        <v>4624</v>
      </c>
      <c r="S4029">
        <v>1236</v>
      </c>
      <c r="T4029">
        <v>411</v>
      </c>
    </row>
    <row r="4030" spans="1:21" x14ac:dyDescent="0.3">
      <c r="A4030">
        <v>4029</v>
      </c>
      <c r="B4030" t="s">
        <v>20</v>
      </c>
      <c r="C4030" t="s">
        <v>31</v>
      </c>
      <c r="D4030" t="s">
        <v>22</v>
      </c>
      <c r="E4030" t="s">
        <v>23</v>
      </c>
      <c r="F4030" t="s">
        <v>5</v>
      </c>
      <c r="H4030" t="s">
        <v>24</v>
      </c>
      <c r="I4030">
        <v>1950360</v>
      </c>
      <c r="J4030">
        <v>1950836</v>
      </c>
      <c r="K4030" t="s">
        <v>42</v>
      </c>
      <c r="R4030" t="s">
        <v>4626</v>
      </c>
      <c r="S4030">
        <v>477</v>
      </c>
    </row>
    <row r="4031" spans="1:21" x14ac:dyDescent="0.3">
      <c r="A4031">
        <v>4030</v>
      </c>
      <c r="B4031" t="s">
        <v>28</v>
      </c>
      <c r="C4031" t="s">
        <v>33</v>
      </c>
      <c r="D4031" t="s">
        <v>22</v>
      </c>
      <c r="E4031" t="s">
        <v>23</v>
      </c>
      <c r="F4031" t="s">
        <v>5</v>
      </c>
      <c r="H4031" t="s">
        <v>24</v>
      </c>
      <c r="I4031">
        <v>1950360</v>
      </c>
      <c r="J4031">
        <v>1950836</v>
      </c>
      <c r="K4031" t="s">
        <v>42</v>
      </c>
      <c r="L4031" t="s">
        <v>4627</v>
      </c>
      <c r="O4031" t="s">
        <v>4628</v>
      </c>
      <c r="R4031" t="s">
        <v>4626</v>
      </c>
      <c r="S4031">
        <v>477</v>
      </c>
      <c r="T4031">
        <v>158</v>
      </c>
    </row>
    <row r="4032" spans="1:21" x14ac:dyDescent="0.3">
      <c r="A4032">
        <v>4031</v>
      </c>
      <c r="B4032" t="s">
        <v>20</v>
      </c>
      <c r="C4032" t="s">
        <v>31</v>
      </c>
      <c r="D4032" t="s">
        <v>22</v>
      </c>
      <c r="E4032" t="s">
        <v>23</v>
      </c>
      <c r="F4032" t="s">
        <v>5</v>
      </c>
      <c r="H4032" t="s">
        <v>24</v>
      </c>
      <c r="I4032">
        <v>1950833</v>
      </c>
      <c r="J4032">
        <v>1951591</v>
      </c>
      <c r="K4032" t="s">
        <v>42</v>
      </c>
      <c r="R4032" t="s">
        <v>4629</v>
      </c>
      <c r="S4032">
        <v>759</v>
      </c>
    </row>
    <row r="4033" spans="1:20" x14ac:dyDescent="0.3">
      <c r="A4033">
        <v>4032</v>
      </c>
      <c r="B4033" t="s">
        <v>28</v>
      </c>
      <c r="C4033" t="s">
        <v>33</v>
      </c>
      <c r="D4033" t="s">
        <v>22</v>
      </c>
      <c r="E4033" t="s">
        <v>23</v>
      </c>
      <c r="F4033" t="s">
        <v>5</v>
      </c>
      <c r="H4033" t="s">
        <v>24</v>
      </c>
      <c r="I4033">
        <v>1950833</v>
      </c>
      <c r="J4033">
        <v>1951591</v>
      </c>
      <c r="K4033" t="s">
        <v>42</v>
      </c>
      <c r="L4033" t="s">
        <v>4630</v>
      </c>
      <c r="O4033" t="s">
        <v>3121</v>
      </c>
      <c r="R4033" t="s">
        <v>4629</v>
      </c>
      <c r="S4033">
        <v>759</v>
      </c>
      <c r="T4033">
        <v>252</v>
      </c>
    </row>
    <row r="4034" spans="1:20" x14ac:dyDescent="0.3">
      <c r="A4034">
        <v>4033</v>
      </c>
      <c r="B4034" t="s">
        <v>20</v>
      </c>
      <c r="C4034" t="s">
        <v>31</v>
      </c>
      <c r="D4034" t="s">
        <v>22</v>
      </c>
      <c r="E4034" t="s">
        <v>23</v>
      </c>
      <c r="F4034" t="s">
        <v>5</v>
      </c>
      <c r="H4034" t="s">
        <v>24</v>
      </c>
      <c r="I4034">
        <v>1951612</v>
      </c>
      <c r="J4034">
        <v>1952580</v>
      </c>
      <c r="K4034" t="s">
        <v>42</v>
      </c>
      <c r="R4034" t="s">
        <v>4631</v>
      </c>
      <c r="S4034">
        <v>969</v>
      </c>
    </row>
    <row r="4035" spans="1:20" x14ac:dyDescent="0.3">
      <c r="A4035">
        <v>4034</v>
      </c>
      <c r="B4035" t="s">
        <v>28</v>
      </c>
      <c r="C4035" t="s">
        <v>33</v>
      </c>
      <c r="D4035" t="s">
        <v>22</v>
      </c>
      <c r="E4035" t="s">
        <v>23</v>
      </c>
      <c r="F4035" t="s">
        <v>5</v>
      </c>
      <c r="H4035" t="s">
        <v>24</v>
      </c>
      <c r="I4035">
        <v>1951612</v>
      </c>
      <c r="J4035">
        <v>1952580</v>
      </c>
      <c r="K4035" t="s">
        <v>42</v>
      </c>
      <c r="L4035" t="s">
        <v>4632</v>
      </c>
      <c r="O4035" t="s">
        <v>2303</v>
      </c>
      <c r="R4035" t="s">
        <v>4631</v>
      </c>
      <c r="S4035">
        <v>969</v>
      </c>
      <c r="T4035">
        <v>322</v>
      </c>
    </row>
    <row r="4036" spans="1:20" x14ac:dyDescent="0.3">
      <c r="A4036">
        <v>4035</v>
      </c>
      <c r="B4036" t="s">
        <v>20</v>
      </c>
      <c r="C4036" t="s">
        <v>31</v>
      </c>
      <c r="D4036" t="s">
        <v>22</v>
      </c>
      <c r="E4036" t="s">
        <v>23</v>
      </c>
      <c r="F4036" t="s">
        <v>5</v>
      </c>
      <c r="H4036" t="s">
        <v>24</v>
      </c>
      <c r="I4036">
        <v>1952586</v>
      </c>
      <c r="J4036">
        <v>1953545</v>
      </c>
      <c r="K4036" t="s">
        <v>42</v>
      </c>
      <c r="R4036" t="s">
        <v>4633</v>
      </c>
      <c r="S4036">
        <v>960</v>
      </c>
    </row>
    <row r="4037" spans="1:20" x14ac:dyDescent="0.3">
      <c r="A4037">
        <v>4036</v>
      </c>
      <c r="B4037" t="s">
        <v>28</v>
      </c>
      <c r="C4037" t="s">
        <v>33</v>
      </c>
      <c r="D4037" t="s">
        <v>22</v>
      </c>
      <c r="E4037" t="s">
        <v>23</v>
      </c>
      <c r="F4037" t="s">
        <v>5</v>
      </c>
      <c r="H4037" t="s">
        <v>24</v>
      </c>
      <c r="I4037">
        <v>1952586</v>
      </c>
      <c r="J4037">
        <v>1953545</v>
      </c>
      <c r="K4037" t="s">
        <v>42</v>
      </c>
      <c r="L4037" t="s">
        <v>4634</v>
      </c>
      <c r="O4037" t="s">
        <v>4635</v>
      </c>
      <c r="R4037" t="s">
        <v>4633</v>
      </c>
      <c r="S4037">
        <v>960</v>
      </c>
      <c r="T4037">
        <v>319</v>
      </c>
    </row>
    <row r="4038" spans="1:20" x14ac:dyDescent="0.3">
      <c r="A4038">
        <v>4037</v>
      </c>
      <c r="B4038" t="s">
        <v>20</v>
      </c>
      <c r="C4038" t="s">
        <v>31</v>
      </c>
      <c r="D4038" t="s">
        <v>22</v>
      </c>
      <c r="E4038" t="s">
        <v>23</v>
      </c>
      <c r="F4038" t="s">
        <v>5</v>
      </c>
      <c r="H4038" t="s">
        <v>24</v>
      </c>
      <c r="I4038">
        <v>1953542</v>
      </c>
      <c r="J4038">
        <v>1954276</v>
      </c>
      <c r="K4038" t="s">
        <v>42</v>
      </c>
      <c r="R4038" t="s">
        <v>4636</v>
      </c>
      <c r="S4038">
        <v>735</v>
      </c>
    </row>
    <row r="4039" spans="1:20" x14ac:dyDescent="0.3">
      <c r="A4039">
        <v>4038</v>
      </c>
      <c r="B4039" t="s">
        <v>28</v>
      </c>
      <c r="C4039" t="s">
        <v>33</v>
      </c>
      <c r="D4039" t="s">
        <v>22</v>
      </c>
      <c r="E4039" t="s">
        <v>23</v>
      </c>
      <c r="F4039" t="s">
        <v>5</v>
      </c>
      <c r="H4039" t="s">
        <v>24</v>
      </c>
      <c r="I4039">
        <v>1953542</v>
      </c>
      <c r="J4039">
        <v>1954276</v>
      </c>
      <c r="K4039" t="s">
        <v>42</v>
      </c>
      <c r="L4039" t="s">
        <v>4637</v>
      </c>
      <c r="O4039" t="s">
        <v>3055</v>
      </c>
      <c r="R4039" t="s">
        <v>4636</v>
      </c>
      <c r="S4039">
        <v>735</v>
      </c>
      <c r="T4039">
        <v>244</v>
      </c>
    </row>
    <row r="4040" spans="1:20" x14ac:dyDescent="0.3">
      <c r="A4040">
        <v>4039</v>
      </c>
      <c r="B4040" t="s">
        <v>20</v>
      </c>
      <c r="C4040" t="s">
        <v>31</v>
      </c>
      <c r="D4040" t="s">
        <v>22</v>
      </c>
      <c r="E4040" t="s">
        <v>23</v>
      </c>
      <c r="F4040" t="s">
        <v>5</v>
      </c>
      <c r="H4040" t="s">
        <v>24</v>
      </c>
      <c r="I4040">
        <v>1954276</v>
      </c>
      <c r="J4040">
        <v>1954749</v>
      </c>
      <c r="K4040" t="s">
        <v>42</v>
      </c>
      <c r="R4040" t="s">
        <v>4638</v>
      </c>
      <c r="S4040">
        <v>474</v>
      </c>
    </row>
    <row r="4041" spans="1:20" x14ac:dyDescent="0.3">
      <c r="A4041">
        <v>4040</v>
      </c>
      <c r="B4041" t="s">
        <v>28</v>
      </c>
      <c r="C4041" t="s">
        <v>33</v>
      </c>
      <c r="D4041" t="s">
        <v>22</v>
      </c>
      <c r="E4041" t="s">
        <v>23</v>
      </c>
      <c r="F4041" t="s">
        <v>5</v>
      </c>
      <c r="H4041" t="s">
        <v>24</v>
      </c>
      <c r="I4041">
        <v>1954276</v>
      </c>
      <c r="J4041">
        <v>1954749</v>
      </c>
      <c r="K4041" t="s">
        <v>42</v>
      </c>
      <c r="L4041" t="s">
        <v>4639</v>
      </c>
      <c r="O4041" t="s">
        <v>38</v>
      </c>
      <c r="R4041" t="s">
        <v>4638</v>
      </c>
      <c r="S4041">
        <v>474</v>
      </c>
      <c r="T4041">
        <v>157</v>
      </c>
    </row>
    <row r="4042" spans="1:20" x14ac:dyDescent="0.3">
      <c r="A4042">
        <v>4041</v>
      </c>
      <c r="B4042" t="s">
        <v>20</v>
      </c>
      <c r="C4042" t="s">
        <v>31</v>
      </c>
      <c r="D4042" t="s">
        <v>22</v>
      </c>
      <c r="E4042" t="s">
        <v>23</v>
      </c>
      <c r="F4042" t="s">
        <v>5</v>
      </c>
      <c r="H4042" t="s">
        <v>24</v>
      </c>
      <c r="I4042">
        <v>1954746</v>
      </c>
      <c r="J4042">
        <v>1956011</v>
      </c>
      <c r="K4042" t="s">
        <v>42</v>
      </c>
      <c r="R4042" t="s">
        <v>4640</v>
      </c>
      <c r="S4042">
        <v>1266</v>
      </c>
    </row>
    <row r="4043" spans="1:20" x14ac:dyDescent="0.3">
      <c r="A4043">
        <v>4042</v>
      </c>
      <c r="B4043" t="s">
        <v>28</v>
      </c>
      <c r="C4043" t="s">
        <v>33</v>
      </c>
      <c r="D4043" t="s">
        <v>22</v>
      </c>
      <c r="E4043" t="s">
        <v>23</v>
      </c>
      <c r="F4043" t="s">
        <v>5</v>
      </c>
      <c r="H4043" t="s">
        <v>24</v>
      </c>
      <c r="I4043">
        <v>1954746</v>
      </c>
      <c r="J4043">
        <v>1956011</v>
      </c>
      <c r="K4043" t="s">
        <v>42</v>
      </c>
      <c r="L4043" t="s">
        <v>4641</v>
      </c>
      <c r="O4043" t="s">
        <v>3670</v>
      </c>
      <c r="R4043" t="s">
        <v>4640</v>
      </c>
      <c r="S4043">
        <v>1266</v>
      </c>
      <c r="T4043">
        <v>421</v>
      </c>
    </row>
    <row r="4044" spans="1:20" x14ac:dyDescent="0.3">
      <c r="A4044">
        <v>4043</v>
      </c>
      <c r="B4044" t="s">
        <v>20</v>
      </c>
      <c r="C4044" t="s">
        <v>31</v>
      </c>
      <c r="D4044" t="s">
        <v>22</v>
      </c>
      <c r="E4044" t="s">
        <v>23</v>
      </c>
      <c r="F4044" t="s">
        <v>5</v>
      </c>
      <c r="H4044" t="s">
        <v>24</v>
      </c>
      <c r="I4044">
        <v>1956111</v>
      </c>
      <c r="J4044">
        <v>1956470</v>
      </c>
      <c r="K4044" t="s">
        <v>42</v>
      </c>
      <c r="R4044" t="s">
        <v>4642</v>
      </c>
      <c r="S4044">
        <v>360</v>
      </c>
    </row>
    <row r="4045" spans="1:20" x14ac:dyDescent="0.3">
      <c r="A4045">
        <v>4044</v>
      </c>
      <c r="B4045" t="s">
        <v>28</v>
      </c>
      <c r="C4045" t="s">
        <v>33</v>
      </c>
      <c r="D4045" t="s">
        <v>22</v>
      </c>
      <c r="E4045" t="s">
        <v>23</v>
      </c>
      <c r="F4045" t="s">
        <v>5</v>
      </c>
      <c r="H4045" t="s">
        <v>24</v>
      </c>
      <c r="I4045">
        <v>1956111</v>
      </c>
      <c r="J4045">
        <v>1956470</v>
      </c>
      <c r="K4045" t="s">
        <v>42</v>
      </c>
      <c r="L4045" t="s">
        <v>4643</v>
      </c>
      <c r="O4045" t="s">
        <v>38</v>
      </c>
      <c r="R4045" t="s">
        <v>4642</v>
      </c>
      <c r="S4045">
        <v>360</v>
      </c>
      <c r="T4045">
        <v>119</v>
      </c>
    </row>
    <row r="4046" spans="1:20" x14ac:dyDescent="0.3">
      <c r="A4046">
        <v>4045</v>
      </c>
      <c r="B4046" t="s">
        <v>20</v>
      </c>
      <c r="C4046" t="s">
        <v>31</v>
      </c>
      <c r="D4046" t="s">
        <v>22</v>
      </c>
      <c r="E4046" t="s">
        <v>23</v>
      </c>
      <c r="F4046" t="s">
        <v>5</v>
      </c>
      <c r="H4046" t="s">
        <v>24</v>
      </c>
      <c r="I4046">
        <v>1956490</v>
      </c>
      <c r="J4046">
        <v>1957644</v>
      </c>
      <c r="K4046" t="s">
        <v>42</v>
      </c>
      <c r="R4046" t="s">
        <v>4644</v>
      </c>
      <c r="S4046">
        <v>1155</v>
      </c>
    </row>
    <row r="4047" spans="1:20" x14ac:dyDescent="0.3">
      <c r="A4047">
        <v>4046</v>
      </c>
      <c r="B4047" t="s">
        <v>28</v>
      </c>
      <c r="C4047" t="s">
        <v>33</v>
      </c>
      <c r="D4047" t="s">
        <v>22</v>
      </c>
      <c r="E4047" t="s">
        <v>23</v>
      </c>
      <c r="F4047" t="s">
        <v>5</v>
      </c>
      <c r="H4047" t="s">
        <v>24</v>
      </c>
      <c r="I4047">
        <v>1956490</v>
      </c>
      <c r="J4047">
        <v>1957644</v>
      </c>
      <c r="K4047" t="s">
        <v>42</v>
      </c>
      <c r="L4047" t="s">
        <v>4645</v>
      </c>
      <c r="O4047" t="s">
        <v>2567</v>
      </c>
      <c r="R4047" t="s">
        <v>4644</v>
      </c>
      <c r="S4047">
        <v>1155</v>
      </c>
      <c r="T4047">
        <v>384</v>
      </c>
    </row>
    <row r="4048" spans="1:20" x14ac:dyDescent="0.3">
      <c r="A4048">
        <v>4047</v>
      </c>
      <c r="B4048" t="s">
        <v>20</v>
      </c>
      <c r="C4048" t="s">
        <v>31</v>
      </c>
      <c r="D4048" t="s">
        <v>22</v>
      </c>
      <c r="E4048" t="s">
        <v>23</v>
      </c>
      <c r="F4048" t="s">
        <v>5</v>
      </c>
      <c r="H4048" t="s">
        <v>24</v>
      </c>
      <c r="I4048">
        <v>1957874</v>
      </c>
      <c r="J4048">
        <v>1959520</v>
      </c>
      <c r="K4048" t="s">
        <v>42</v>
      </c>
      <c r="R4048" t="s">
        <v>4646</v>
      </c>
      <c r="S4048">
        <v>1647</v>
      </c>
    </row>
    <row r="4049" spans="1:21" x14ac:dyDescent="0.3">
      <c r="A4049">
        <v>4048</v>
      </c>
      <c r="B4049" t="s">
        <v>28</v>
      </c>
      <c r="C4049" t="s">
        <v>33</v>
      </c>
      <c r="D4049" t="s">
        <v>22</v>
      </c>
      <c r="E4049" t="s">
        <v>23</v>
      </c>
      <c r="F4049" t="s">
        <v>5</v>
      </c>
      <c r="H4049" t="s">
        <v>24</v>
      </c>
      <c r="I4049">
        <v>1957874</v>
      </c>
      <c r="J4049">
        <v>1959520</v>
      </c>
      <c r="K4049" t="s">
        <v>42</v>
      </c>
      <c r="L4049" t="s">
        <v>4647</v>
      </c>
      <c r="O4049" t="s">
        <v>107</v>
      </c>
      <c r="R4049" t="s">
        <v>4646</v>
      </c>
      <c r="S4049">
        <v>1647</v>
      </c>
      <c r="T4049">
        <v>548</v>
      </c>
    </row>
    <row r="4050" spans="1:21" x14ac:dyDescent="0.3">
      <c r="A4050">
        <v>4049</v>
      </c>
      <c r="B4050" t="s">
        <v>20</v>
      </c>
      <c r="C4050" t="s">
        <v>31</v>
      </c>
      <c r="D4050" t="s">
        <v>22</v>
      </c>
      <c r="E4050" t="s">
        <v>23</v>
      </c>
      <c r="F4050" t="s">
        <v>5</v>
      </c>
      <c r="H4050" t="s">
        <v>24</v>
      </c>
      <c r="I4050">
        <v>1959967</v>
      </c>
      <c r="J4050">
        <v>1960845</v>
      </c>
      <c r="K4050" t="s">
        <v>42</v>
      </c>
      <c r="R4050" t="s">
        <v>4648</v>
      </c>
      <c r="S4050">
        <v>879</v>
      </c>
    </row>
    <row r="4051" spans="1:21" x14ac:dyDescent="0.3">
      <c r="A4051">
        <v>4050</v>
      </c>
      <c r="B4051" t="s">
        <v>28</v>
      </c>
      <c r="C4051" t="s">
        <v>33</v>
      </c>
      <c r="D4051" t="s">
        <v>22</v>
      </c>
      <c r="E4051" t="s">
        <v>23</v>
      </c>
      <c r="F4051" t="s">
        <v>5</v>
      </c>
      <c r="H4051" t="s">
        <v>24</v>
      </c>
      <c r="I4051">
        <v>1959967</v>
      </c>
      <c r="J4051">
        <v>1960845</v>
      </c>
      <c r="K4051" t="s">
        <v>42</v>
      </c>
      <c r="L4051" t="s">
        <v>4649</v>
      </c>
      <c r="O4051" t="s">
        <v>802</v>
      </c>
      <c r="R4051" t="s">
        <v>4648</v>
      </c>
      <c r="S4051">
        <v>879</v>
      </c>
      <c r="T4051">
        <v>292</v>
      </c>
    </row>
    <row r="4052" spans="1:21" x14ac:dyDescent="0.3">
      <c r="A4052">
        <v>4051</v>
      </c>
      <c r="B4052" t="s">
        <v>20</v>
      </c>
      <c r="C4052" t="s">
        <v>21</v>
      </c>
      <c r="D4052" t="s">
        <v>22</v>
      </c>
      <c r="E4052" t="s">
        <v>23</v>
      </c>
      <c r="F4052" t="s">
        <v>5</v>
      </c>
      <c r="H4052" t="s">
        <v>24</v>
      </c>
      <c r="I4052">
        <v>1960842</v>
      </c>
      <c r="J4052">
        <v>1961087</v>
      </c>
      <c r="K4052" t="s">
        <v>42</v>
      </c>
      <c r="R4052" t="s">
        <v>4650</v>
      </c>
      <c r="S4052">
        <v>246</v>
      </c>
      <c r="U4052" t="s">
        <v>27</v>
      </c>
    </row>
    <row r="4053" spans="1:21" x14ac:dyDescent="0.3">
      <c r="A4053">
        <v>4052</v>
      </c>
      <c r="B4053" t="s">
        <v>28</v>
      </c>
      <c r="C4053" t="s">
        <v>29</v>
      </c>
      <c r="D4053" t="s">
        <v>22</v>
      </c>
      <c r="E4053" t="s">
        <v>23</v>
      </c>
      <c r="F4053" t="s">
        <v>5</v>
      </c>
      <c r="H4053" t="s">
        <v>24</v>
      </c>
      <c r="I4053">
        <v>1960842</v>
      </c>
      <c r="J4053">
        <v>1961087</v>
      </c>
      <c r="K4053" t="s">
        <v>42</v>
      </c>
      <c r="O4053" t="s">
        <v>38</v>
      </c>
      <c r="R4053" t="s">
        <v>4650</v>
      </c>
      <c r="S4053">
        <v>246</v>
      </c>
      <c r="U4053" t="s">
        <v>27</v>
      </c>
    </row>
    <row r="4054" spans="1:21" x14ac:dyDescent="0.3">
      <c r="A4054">
        <v>4053</v>
      </c>
      <c r="B4054" t="s">
        <v>20</v>
      </c>
      <c r="C4054" t="s">
        <v>31</v>
      </c>
      <c r="D4054" t="s">
        <v>22</v>
      </c>
      <c r="E4054" t="s">
        <v>23</v>
      </c>
      <c r="F4054" t="s">
        <v>5</v>
      </c>
      <c r="H4054" t="s">
        <v>24</v>
      </c>
      <c r="I4054">
        <v>1961100</v>
      </c>
      <c r="J4054">
        <v>1962485</v>
      </c>
      <c r="K4054" t="s">
        <v>25</v>
      </c>
      <c r="R4054" t="s">
        <v>4651</v>
      </c>
      <c r="S4054">
        <v>1386</v>
      </c>
    </row>
    <row r="4055" spans="1:21" x14ac:dyDescent="0.3">
      <c r="A4055">
        <v>4054</v>
      </c>
      <c r="B4055" t="s">
        <v>28</v>
      </c>
      <c r="C4055" t="s">
        <v>33</v>
      </c>
      <c r="D4055" t="s">
        <v>22</v>
      </c>
      <c r="E4055" t="s">
        <v>23</v>
      </c>
      <c r="F4055" t="s">
        <v>5</v>
      </c>
      <c r="H4055" t="s">
        <v>24</v>
      </c>
      <c r="I4055">
        <v>1961100</v>
      </c>
      <c r="J4055">
        <v>1962485</v>
      </c>
      <c r="K4055" t="s">
        <v>25</v>
      </c>
      <c r="L4055" t="s">
        <v>4652</v>
      </c>
      <c r="O4055" t="s">
        <v>41</v>
      </c>
      <c r="R4055" t="s">
        <v>4651</v>
      </c>
      <c r="S4055">
        <v>1386</v>
      </c>
      <c r="T4055">
        <v>461</v>
      </c>
    </row>
    <row r="4056" spans="1:21" x14ac:dyDescent="0.3">
      <c r="A4056">
        <v>4055</v>
      </c>
      <c r="B4056" t="s">
        <v>20</v>
      </c>
      <c r="C4056" t="s">
        <v>21</v>
      </c>
      <c r="D4056" t="s">
        <v>22</v>
      </c>
      <c r="E4056" t="s">
        <v>23</v>
      </c>
      <c r="F4056" t="s">
        <v>5</v>
      </c>
      <c r="H4056" t="s">
        <v>24</v>
      </c>
      <c r="I4056">
        <v>1962658</v>
      </c>
      <c r="J4056">
        <v>1962822</v>
      </c>
      <c r="K4056" t="s">
        <v>42</v>
      </c>
      <c r="R4056" t="s">
        <v>4653</v>
      </c>
      <c r="S4056">
        <v>165</v>
      </c>
      <c r="U4056" t="s">
        <v>27</v>
      </c>
    </row>
    <row r="4057" spans="1:21" x14ac:dyDescent="0.3">
      <c r="A4057">
        <v>4056</v>
      </c>
      <c r="B4057" t="s">
        <v>28</v>
      </c>
      <c r="C4057" t="s">
        <v>29</v>
      </c>
      <c r="D4057" t="s">
        <v>22</v>
      </c>
      <c r="E4057" t="s">
        <v>23</v>
      </c>
      <c r="F4057" t="s">
        <v>5</v>
      </c>
      <c r="H4057" t="s">
        <v>24</v>
      </c>
      <c r="I4057">
        <v>1962658</v>
      </c>
      <c r="J4057">
        <v>1962822</v>
      </c>
      <c r="K4057" t="s">
        <v>42</v>
      </c>
      <c r="O4057" t="s">
        <v>41</v>
      </c>
      <c r="R4057" t="s">
        <v>4653</v>
      </c>
      <c r="S4057">
        <v>165</v>
      </c>
      <c r="U4057" t="s">
        <v>27</v>
      </c>
    </row>
    <row r="4058" spans="1:21" x14ac:dyDescent="0.3">
      <c r="A4058">
        <v>4057</v>
      </c>
      <c r="B4058" t="s">
        <v>20</v>
      </c>
      <c r="C4058" t="s">
        <v>31</v>
      </c>
      <c r="D4058" t="s">
        <v>22</v>
      </c>
      <c r="E4058" t="s">
        <v>23</v>
      </c>
      <c r="F4058" t="s">
        <v>5</v>
      </c>
      <c r="H4058" t="s">
        <v>24</v>
      </c>
      <c r="I4058">
        <v>1963075</v>
      </c>
      <c r="J4058">
        <v>1964562</v>
      </c>
      <c r="K4058" t="s">
        <v>25</v>
      </c>
      <c r="R4058" t="s">
        <v>4654</v>
      </c>
      <c r="S4058">
        <v>1488</v>
      </c>
    </row>
    <row r="4059" spans="1:21" x14ac:dyDescent="0.3">
      <c r="A4059">
        <v>4058</v>
      </c>
      <c r="B4059" t="s">
        <v>28</v>
      </c>
      <c r="C4059" t="s">
        <v>33</v>
      </c>
      <c r="D4059" t="s">
        <v>22</v>
      </c>
      <c r="E4059" t="s">
        <v>23</v>
      </c>
      <c r="F4059" t="s">
        <v>5</v>
      </c>
      <c r="H4059" t="s">
        <v>24</v>
      </c>
      <c r="I4059">
        <v>1963075</v>
      </c>
      <c r="J4059">
        <v>1964562</v>
      </c>
      <c r="K4059" t="s">
        <v>25</v>
      </c>
      <c r="L4059" t="s">
        <v>4655</v>
      </c>
      <c r="O4059" t="s">
        <v>4656</v>
      </c>
      <c r="R4059" t="s">
        <v>4654</v>
      </c>
      <c r="S4059">
        <v>1488</v>
      </c>
      <c r="T4059">
        <v>495</v>
      </c>
    </row>
    <row r="4060" spans="1:21" x14ac:dyDescent="0.3">
      <c r="A4060">
        <v>4059</v>
      </c>
      <c r="B4060" t="s">
        <v>20</v>
      </c>
      <c r="C4060" t="s">
        <v>31</v>
      </c>
      <c r="D4060" t="s">
        <v>22</v>
      </c>
      <c r="E4060" t="s">
        <v>23</v>
      </c>
      <c r="F4060" t="s">
        <v>5</v>
      </c>
      <c r="H4060" t="s">
        <v>24</v>
      </c>
      <c r="I4060">
        <v>1964568</v>
      </c>
      <c r="J4060">
        <v>1966703</v>
      </c>
      <c r="K4060" t="s">
        <v>25</v>
      </c>
      <c r="R4060" t="s">
        <v>4657</v>
      </c>
      <c r="S4060">
        <v>2136</v>
      </c>
    </row>
    <row r="4061" spans="1:21" x14ac:dyDescent="0.3">
      <c r="A4061">
        <v>4060</v>
      </c>
      <c r="B4061" t="s">
        <v>28</v>
      </c>
      <c r="C4061" t="s">
        <v>33</v>
      </c>
      <c r="D4061" t="s">
        <v>22</v>
      </c>
      <c r="E4061" t="s">
        <v>23</v>
      </c>
      <c r="F4061" t="s">
        <v>5</v>
      </c>
      <c r="H4061" t="s">
        <v>24</v>
      </c>
      <c r="I4061">
        <v>1964568</v>
      </c>
      <c r="J4061">
        <v>1966703</v>
      </c>
      <c r="K4061" t="s">
        <v>25</v>
      </c>
      <c r="L4061" t="s">
        <v>4658</v>
      </c>
      <c r="O4061" t="s">
        <v>1160</v>
      </c>
      <c r="R4061" t="s">
        <v>4657</v>
      </c>
      <c r="S4061">
        <v>2136</v>
      </c>
      <c r="T4061">
        <v>711</v>
      </c>
    </row>
    <row r="4062" spans="1:21" x14ac:dyDescent="0.3">
      <c r="A4062">
        <v>4061</v>
      </c>
      <c r="B4062" t="s">
        <v>20</v>
      </c>
      <c r="C4062" t="s">
        <v>31</v>
      </c>
      <c r="D4062" t="s">
        <v>22</v>
      </c>
      <c r="E4062" t="s">
        <v>23</v>
      </c>
      <c r="F4062" t="s">
        <v>5</v>
      </c>
      <c r="H4062" t="s">
        <v>24</v>
      </c>
      <c r="I4062">
        <v>1966739</v>
      </c>
      <c r="J4062">
        <v>1968064</v>
      </c>
      <c r="K4062" t="s">
        <v>25</v>
      </c>
      <c r="R4062" t="s">
        <v>4659</v>
      </c>
      <c r="S4062">
        <v>1326</v>
      </c>
    </row>
    <row r="4063" spans="1:21" x14ac:dyDescent="0.3">
      <c r="A4063">
        <v>4062</v>
      </c>
      <c r="B4063" t="s">
        <v>28</v>
      </c>
      <c r="C4063" t="s">
        <v>33</v>
      </c>
      <c r="D4063" t="s">
        <v>22</v>
      </c>
      <c r="E4063" t="s">
        <v>23</v>
      </c>
      <c r="F4063" t="s">
        <v>5</v>
      </c>
      <c r="H4063" t="s">
        <v>24</v>
      </c>
      <c r="I4063">
        <v>1966739</v>
      </c>
      <c r="J4063">
        <v>1968064</v>
      </c>
      <c r="K4063" t="s">
        <v>25</v>
      </c>
      <c r="L4063" t="s">
        <v>4660</v>
      </c>
      <c r="O4063" t="s">
        <v>1450</v>
      </c>
      <c r="R4063" t="s">
        <v>4659</v>
      </c>
      <c r="S4063">
        <v>1326</v>
      </c>
      <c r="T4063">
        <v>441</v>
      </c>
    </row>
    <row r="4064" spans="1:21" x14ac:dyDescent="0.3">
      <c r="A4064">
        <v>4063</v>
      </c>
      <c r="B4064" t="s">
        <v>20</v>
      </c>
      <c r="C4064" t="s">
        <v>31</v>
      </c>
      <c r="D4064" t="s">
        <v>22</v>
      </c>
      <c r="E4064" t="s">
        <v>23</v>
      </c>
      <c r="F4064" t="s">
        <v>5</v>
      </c>
      <c r="H4064" t="s">
        <v>24</v>
      </c>
      <c r="I4064">
        <v>1968089</v>
      </c>
      <c r="J4064">
        <v>1968664</v>
      </c>
      <c r="K4064" t="s">
        <v>25</v>
      </c>
      <c r="R4064" t="s">
        <v>4661</v>
      </c>
      <c r="S4064">
        <v>576</v>
      </c>
    </row>
    <row r="4065" spans="1:21" x14ac:dyDescent="0.3">
      <c r="A4065">
        <v>4064</v>
      </c>
      <c r="B4065" t="s">
        <v>28</v>
      </c>
      <c r="C4065" t="s">
        <v>33</v>
      </c>
      <c r="D4065" t="s">
        <v>22</v>
      </c>
      <c r="E4065" t="s">
        <v>23</v>
      </c>
      <c r="F4065" t="s">
        <v>5</v>
      </c>
      <c r="H4065" t="s">
        <v>24</v>
      </c>
      <c r="I4065">
        <v>1968089</v>
      </c>
      <c r="J4065">
        <v>1968664</v>
      </c>
      <c r="K4065" t="s">
        <v>25</v>
      </c>
      <c r="L4065" t="s">
        <v>4662</v>
      </c>
      <c r="O4065" t="s">
        <v>4663</v>
      </c>
      <c r="R4065" t="s">
        <v>4661</v>
      </c>
      <c r="S4065">
        <v>576</v>
      </c>
      <c r="T4065">
        <v>191</v>
      </c>
    </row>
    <row r="4066" spans="1:21" x14ac:dyDescent="0.3">
      <c r="A4066">
        <v>4065</v>
      </c>
      <c r="B4066" t="s">
        <v>20</v>
      </c>
      <c r="C4066" t="s">
        <v>31</v>
      </c>
      <c r="D4066" t="s">
        <v>22</v>
      </c>
      <c r="E4066" t="s">
        <v>23</v>
      </c>
      <c r="F4066" t="s">
        <v>5</v>
      </c>
      <c r="H4066" t="s">
        <v>24</v>
      </c>
      <c r="I4066">
        <v>1968929</v>
      </c>
      <c r="J4066">
        <v>1969696</v>
      </c>
      <c r="K4066" t="s">
        <v>25</v>
      </c>
      <c r="R4066" t="s">
        <v>4664</v>
      </c>
      <c r="S4066">
        <v>768</v>
      </c>
    </row>
    <row r="4067" spans="1:21" x14ac:dyDescent="0.3">
      <c r="A4067">
        <v>4066</v>
      </c>
      <c r="B4067" t="s">
        <v>28</v>
      </c>
      <c r="C4067" t="s">
        <v>33</v>
      </c>
      <c r="D4067" t="s">
        <v>22</v>
      </c>
      <c r="E4067" t="s">
        <v>23</v>
      </c>
      <c r="F4067" t="s">
        <v>5</v>
      </c>
      <c r="H4067" t="s">
        <v>24</v>
      </c>
      <c r="I4067">
        <v>1968929</v>
      </c>
      <c r="J4067">
        <v>1969696</v>
      </c>
      <c r="K4067" t="s">
        <v>25</v>
      </c>
      <c r="L4067" t="s">
        <v>4665</v>
      </c>
      <c r="O4067" t="s">
        <v>41</v>
      </c>
      <c r="R4067" t="s">
        <v>4664</v>
      </c>
      <c r="S4067">
        <v>768</v>
      </c>
      <c r="T4067">
        <v>255</v>
      </c>
    </row>
    <row r="4068" spans="1:21" x14ac:dyDescent="0.3">
      <c r="A4068">
        <v>4067</v>
      </c>
      <c r="B4068" t="s">
        <v>20</v>
      </c>
      <c r="C4068" t="s">
        <v>31</v>
      </c>
      <c r="D4068" t="s">
        <v>22</v>
      </c>
      <c r="E4068" t="s">
        <v>23</v>
      </c>
      <c r="F4068" t="s">
        <v>5</v>
      </c>
      <c r="H4068" t="s">
        <v>24</v>
      </c>
      <c r="I4068">
        <v>1969754</v>
      </c>
      <c r="J4068">
        <v>1971139</v>
      </c>
      <c r="K4068" t="s">
        <v>25</v>
      </c>
      <c r="R4068" t="s">
        <v>4666</v>
      </c>
      <c r="S4068">
        <v>1386</v>
      </c>
    </row>
    <row r="4069" spans="1:21" x14ac:dyDescent="0.3">
      <c r="A4069">
        <v>4068</v>
      </c>
      <c r="B4069" t="s">
        <v>28</v>
      </c>
      <c r="C4069" t="s">
        <v>33</v>
      </c>
      <c r="D4069" t="s">
        <v>22</v>
      </c>
      <c r="E4069" t="s">
        <v>23</v>
      </c>
      <c r="F4069" t="s">
        <v>5</v>
      </c>
      <c r="H4069" t="s">
        <v>24</v>
      </c>
      <c r="I4069">
        <v>1969754</v>
      </c>
      <c r="J4069">
        <v>1971139</v>
      </c>
      <c r="K4069" t="s">
        <v>25</v>
      </c>
      <c r="L4069" t="s">
        <v>4667</v>
      </c>
      <c r="O4069" t="s">
        <v>41</v>
      </c>
      <c r="R4069" t="s">
        <v>4666</v>
      </c>
      <c r="S4069">
        <v>1386</v>
      </c>
      <c r="T4069">
        <v>461</v>
      </c>
    </row>
    <row r="4070" spans="1:21" x14ac:dyDescent="0.3">
      <c r="A4070">
        <v>4069</v>
      </c>
      <c r="B4070" t="s">
        <v>20</v>
      </c>
      <c r="C4070" t="s">
        <v>31</v>
      </c>
      <c r="D4070" t="s">
        <v>22</v>
      </c>
      <c r="E4070" t="s">
        <v>23</v>
      </c>
      <c r="F4070" t="s">
        <v>5</v>
      </c>
      <c r="H4070" t="s">
        <v>24</v>
      </c>
      <c r="I4070">
        <v>1971401</v>
      </c>
      <c r="J4070">
        <v>1972423</v>
      </c>
      <c r="K4070" t="s">
        <v>25</v>
      </c>
      <c r="R4070" t="s">
        <v>4668</v>
      </c>
      <c r="S4070">
        <v>1023</v>
      </c>
    </row>
    <row r="4071" spans="1:21" x14ac:dyDescent="0.3">
      <c r="A4071">
        <v>4070</v>
      </c>
      <c r="B4071" t="s">
        <v>28</v>
      </c>
      <c r="C4071" t="s">
        <v>33</v>
      </c>
      <c r="D4071" t="s">
        <v>22</v>
      </c>
      <c r="E4071" t="s">
        <v>23</v>
      </c>
      <c r="F4071" t="s">
        <v>5</v>
      </c>
      <c r="H4071" t="s">
        <v>24</v>
      </c>
      <c r="I4071">
        <v>1971401</v>
      </c>
      <c r="J4071">
        <v>1972423</v>
      </c>
      <c r="K4071" t="s">
        <v>25</v>
      </c>
      <c r="L4071" t="s">
        <v>4669</v>
      </c>
      <c r="O4071" t="s">
        <v>41</v>
      </c>
      <c r="R4071" t="s">
        <v>4668</v>
      </c>
      <c r="S4071">
        <v>1023</v>
      </c>
      <c r="T4071">
        <v>340</v>
      </c>
    </row>
    <row r="4072" spans="1:21" x14ac:dyDescent="0.3">
      <c r="A4072">
        <v>4071</v>
      </c>
      <c r="B4072" t="s">
        <v>20</v>
      </c>
      <c r="C4072" t="s">
        <v>31</v>
      </c>
      <c r="D4072" t="s">
        <v>22</v>
      </c>
      <c r="E4072" t="s">
        <v>23</v>
      </c>
      <c r="F4072" t="s">
        <v>5</v>
      </c>
      <c r="H4072" t="s">
        <v>24</v>
      </c>
      <c r="I4072">
        <v>1972967</v>
      </c>
      <c r="J4072">
        <v>1974007</v>
      </c>
      <c r="K4072" t="s">
        <v>42</v>
      </c>
      <c r="R4072" t="s">
        <v>4670</v>
      </c>
      <c r="S4072">
        <v>1041</v>
      </c>
    </row>
    <row r="4073" spans="1:21" x14ac:dyDescent="0.3">
      <c r="A4073">
        <v>4072</v>
      </c>
      <c r="B4073" t="s">
        <v>28</v>
      </c>
      <c r="C4073" t="s">
        <v>33</v>
      </c>
      <c r="D4073" t="s">
        <v>22</v>
      </c>
      <c r="E4073" t="s">
        <v>23</v>
      </c>
      <c r="F4073" t="s">
        <v>5</v>
      </c>
      <c r="H4073" t="s">
        <v>24</v>
      </c>
      <c r="I4073">
        <v>1972967</v>
      </c>
      <c r="J4073">
        <v>1974007</v>
      </c>
      <c r="K4073" t="s">
        <v>42</v>
      </c>
      <c r="L4073" t="s">
        <v>4671</v>
      </c>
      <c r="O4073" t="s">
        <v>41</v>
      </c>
      <c r="R4073" t="s">
        <v>4670</v>
      </c>
      <c r="S4073">
        <v>1041</v>
      </c>
      <c r="T4073">
        <v>346</v>
      </c>
    </row>
    <row r="4074" spans="1:21" x14ac:dyDescent="0.3">
      <c r="A4074">
        <v>4073</v>
      </c>
      <c r="B4074" t="s">
        <v>20</v>
      </c>
      <c r="C4074" t="s">
        <v>21</v>
      </c>
      <c r="D4074" t="s">
        <v>22</v>
      </c>
      <c r="E4074" t="s">
        <v>23</v>
      </c>
      <c r="F4074" t="s">
        <v>5</v>
      </c>
      <c r="H4074" t="s">
        <v>24</v>
      </c>
      <c r="I4074">
        <v>1974040</v>
      </c>
      <c r="J4074">
        <v>1974430</v>
      </c>
      <c r="K4074" t="s">
        <v>42</v>
      </c>
      <c r="R4074" t="s">
        <v>4672</v>
      </c>
      <c r="S4074">
        <v>391</v>
      </c>
      <c r="U4074" t="s">
        <v>27</v>
      </c>
    </row>
    <row r="4075" spans="1:21" x14ac:dyDescent="0.3">
      <c r="A4075">
        <v>4074</v>
      </c>
      <c r="B4075" t="s">
        <v>28</v>
      </c>
      <c r="C4075" t="s">
        <v>29</v>
      </c>
      <c r="D4075" t="s">
        <v>22</v>
      </c>
      <c r="E4075" t="s">
        <v>23</v>
      </c>
      <c r="F4075" t="s">
        <v>5</v>
      </c>
      <c r="H4075" t="s">
        <v>24</v>
      </c>
      <c r="I4075">
        <v>1974040</v>
      </c>
      <c r="J4075">
        <v>1974430</v>
      </c>
      <c r="K4075" t="s">
        <v>42</v>
      </c>
      <c r="O4075" t="s">
        <v>41</v>
      </c>
      <c r="R4075" t="s">
        <v>4672</v>
      </c>
      <c r="S4075">
        <v>391</v>
      </c>
      <c r="U4075" t="s">
        <v>27</v>
      </c>
    </row>
    <row r="4076" spans="1:21" x14ac:dyDescent="0.3">
      <c r="A4076">
        <v>4075</v>
      </c>
      <c r="B4076" t="s">
        <v>20</v>
      </c>
      <c r="C4076" t="s">
        <v>21</v>
      </c>
      <c r="D4076" t="s">
        <v>22</v>
      </c>
      <c r="E4076" t="s">
        <v>23</v>
      </c>
      <c r="F4076" t="s">
        <v>5</v>
      </c>
      <c r="H4076" t="s">
        <v>24</v>
      </c>
      <c r="I4076">
        <v>1974629</v>
      </c>
      <c r="J4076">
        <v>1975818</v>
      </c>
      <c r="K4076" t="s">
        <v>25</v>
      </c>
      <c r="R4076" t="s">
        <v>4673</v>
      </c>
      <c r="S4076">
        <v>1190</v>
      </c>
      <c r="U4076" t="s">
        <v>27</v>
      </c>
    </row>
    <row r="4077" spans="1:21" x14ac:dyDescent="0.3">
      <c r="A4077">
        <v>4076</v>
      </c>
      <c r="B4077" t="s">
        <v>28</v>
      </c>
      <c r="C4077" t="s">
        <v>29</v>
      </c>
      <c r="D4077" t="s">
        <v>22</v>
      </c>
      <c r="E4077" t="s">
        <v>23</v>
      </c>
      <c r="F4077" t="s">
        <v>5</v>
      </c>
      <c r="H4077" t="s">
        <v>24</v>
      </c>
      <c r="I4077">
        <v>1974629</v>
      </c>
      <c r="J4077">
        <v>1975818</v>
      </c>
      <c r="K4077" t="s">
        <v>25</v>
      </c>
      <c r="O4077" t="s">
        <v>38</v>
      </c>
      <c r="R4077" t="s">
        <v>4673</v>
      </c>
      <c r="S4077">
        <v>1190</v>
      </c>
      <c r="U4077" t="s">
        <v>27</v>
      </c>
    </row>
    <row r="4078" spans="1:21" x14ac:dyDescent="0.3">
      <c r="A4078">
        <v>4077</v>
      </c>
      <c r="B4078" t="s">
        <v>20</v>
      </c>
      <c r="C4078" t="s">
        <v>21</v>
      </c>
      <c r="D4078" t="s">
        <v>22</v>
      </c>
      <c r="E4078" t="s">
        <v>23</v>
      </c>
      <c r="F4078" t="s">
        <v>5</v>
      </c>
      <c r="H4078" t="s">
        <v>24</v>
      </c>
      <c r="I4078">
        <v>1975898</v>
      </c>
      <c r="J4078">
        <v>1976441</v>
      </c>
      <c r="K4078" t="s">
        <v>42</v>
      </c>
      <c r="R4078" t="s">
        <v>4674</v>
      </c>
      <c r="S4078">
        <v>544</v>
      </c>
      <c r="U4078" t="s">
        <v>27</v>
      </c>
    </row>
    <row r="4079" spans="1:21" x14ac:dyDescent="0.3">
      <c r="A4079">
        <v>4078</v>
      </c>
      <c r="B4079" t="s">
        <v>28</v>
      </c>
      <c r="C4079" t="s">
        <v>29</v>
      </c>
      <c r="D4079" t="s">
        <v>22</v>
      </c>
      <c r="E4079" t="s">
        <v>23</v>
      </c>
      <c r="F4079" t="s">
        <v>5</v>
      </c>
      <c r="H4079" t="s">
        <v>24</v>
      </c>
      <c r="I4079">
        <v>1975898</v>
      </c>
      <c r="J4079">
        <v>1976441</v>
      </c>
      <c r="K4079" t="s">
        <v>42</v>
      </c>
      <c r="O4079" t="s">
        <v>4675</v>
      </c>
      <c r="R4079" t="s">
        <v>4674</v>
      </c>
      <c r="S4079">
        <v>544</v>
      </c>
      <c r="U4079" t="s">
        <v>27</v>
      </c>
    </row>
    <row r="4080" spans="1:21" x14ac:dyDescent="0.3">
      <c r="A4080">
        <v>4079</v>
      </c>
      <c r="B4080" t="s">
        <v>20</v>
      </c>
      <c r="C4080" t="s">
        <v>31</v>
      </c>
      <c r="D4080" t="s">
        <v>22</v>
      </c>
      <c r="E4080" t="s">
        <v>23</v>
      </c>
      <c r="F4080" t="s">
        <v>5</v>
      </c>
      <c r="H4080" t="s">
        <v>24</v>
      </c>
      <c r="I4080">
        <v>1976762</v>
      </c>
      <c r="J4080">
        <v>1978519</v>
      </c>
      <c r="K4080" t="s">
        <v>25</v>
      </c>
      <c r="R4080" t="s">
        <v>4676</v>
      </c>
      <c r="S4080">
        <v>1758</v>
      </c>
    </row>
    <row r="4081" spans="1:21" x14ac:dyDescent="0.3">
      <c r="A4081">
        <v>4080</v>
      </c>
      <c r="B4081" t="s">
        <v>28</v>
      </c>
      <c r="C4081" t="s">
        <v>33</v>
      </c>
      <c r="D4081" t="s">
        <v>22</v>
      </c>
      <c r="E4081" t="s">
        <v>23</v>
      </c>
      <c r="F4081" t="s">
        <v>5</v>
      </c>
      <c r="H4081" t="s">
        <v>24</v>
      </c>
      <c r="I4081">
        <v>1976762</v>
      </c>
      <c r="J4081">
        <v>1978519</v>
      </c>
      <c r="K4081" t="s">
        <v>25</v>
      </c>
      <c r="L4081" t="s">
        <v>4677</v>
      </c>
      <c r="O4081" t="s">
        <v>38</v>
      </c>
      <c r="R4081" t="s">
        <v>4676</v>
      </c>
      <c r="S4081">
        <v>1758</v>
      </c>
      <c r="T4081">
        <v>585</v>
      </c>
    </row>
    <row r="4082" spans="1:21" x14ac:dyDescent="0.3">
      <c r="A4082">
        <v>4081</v>
      </c>
      <c r="B4082" t="s">
        <v>20</v>
      </c>
      <c r="C4082" t="s">
        <v>31</v>
      </c>
      <c r="D4082" t="s">
        <v>22</v>
      </c>
      <c r="E4082" t="s">
        <v>23</v>
      </c>
      <c r="F4082" t="s">
        <v>5</v>
      </c>
      <c r="H4082" t="s">
        <v>24</v>
      </c>
      <c r="I4082">
        <v>1978616</v>
      </c>
      <c r="J4082">
        <v>1979155</v>
      </c>
      <c r="K4082" t="s">
        <v>42</v>
      </c>
      <c r="R4082" t="s">
        <v>4678</v>
      </c>
      <c r="S4082">
        <v>540</v>
      </c>
    </row>
    <row r="4083" spans="1:21" x14ac:dyDescent="0.3">
      <c r="A4083">
        <v>4082</v>
      </c>
      <c r="B4083" t="s">
        <v>28</v>
      </c>
      <c r="C4083" t="s">
        <v>33</v>
      </c>
      <c r="D4083" t="s">
        <v>22</v>
      </c>
      <c r="E4083" t="s">
        <v>23</v>
      </c>
      <c r="F4083" t="s">
        <v>5</v>
      </c>
      <c r="H4083" t="s">
        <v>24</v>
      </c>
      <c r="I4083">
        <v>1978616</v>
      </c>
      <c r="J4083">
        <v>1979155</v>
      </c>
      <c r="K4083" t="s">
        <v>42</v>
      </c>
      <c r="L4083" t="s">
        <v>4679</v>
      </c>
      <c r="O4083" t="s">
        <v>38</v>
      </c>
      <c r="R4083" t="s">
        <v>4678</v>
      </c>
      <c r="S4083">
        <v>540</v>
      </c>
      <c r="T4083">
        <v>179</v>
      </c>
    </row>
    <row r="4084" spans="1:21" x14ac:dyDescent="0.3">
      <c r="A4084">
        <v>4083</v>
      </c>
      <c r="B4084" t="s">
        <v>20</v>
      </c>
      <c r="C4084" t="s">
        <v>31</v>
      </c>
      <c r="D4084" t="s">
        <v>22</v>
      </c>
      <c r="E4084" t="s">
        <v>23</v>
      </c>
      <c r="F4084" t="s">
        <v>5</v>
      </c>
      <c r="H4084" t="s">
        <v>24</v>
      </c>
      <c r="I4084">
        <v>1979199</v>
      </c>
      <c r="J4084">
        <v>1979792</v>
      </c>
      <c r="K4084" t="s">
        <v>42</v>
      </c>
      <c r="R4084" t="s">
        <v>4680</v>
      </c>
      <c r="S4084">
        <v>594</v>
      </c>
    </row>
    <row r="4085" spans="1:21" x14ac:dyDescent="0.3">
      <c r="A4085">
        <v>4084</v>
      </c>
      <c r="B4085" t="s">
        <v>28</v>
      </c>
      <c r="C4085" t="s">
        <v>33</v>
      </c>
      <c r="D4085" t="s">
        <v>22</v>
      </c>
      <c r="E4085" t="s">
        <v>23</v>
      </c>
      <c r="F4085" t="s">
        <v>5</v>
      </c>
      <c r="H4085" t="s">
        <v>24</v>
      </c>
      <c r="I4085">
        <v>1979199</v>
      </c>
      <c r="J4085">
        <v>1979792</v>
      </c>
      <c r="K4085" t="s">
        <v>42</v>
      </c>
      <c r="L4085" t="s">
        <v>4681</v>
      </c>
      <c r="O4085" t="s">
        <v>38</v>
      </c>
      <c r="R4085" t="s">
        <v>4680</v>
      </c>
      <c r="S4085">
        <v>594</v>
      </c>
      <c r="T4085">
        <v>197</v>
      </c>
    </row>
    <row r="4086" spans="1:21" x14ac:dyDescent="0.3">
      <c r="A4086">
        <v>4085</v>
      </c>
      <c r="B4086" t="s">
        <v>20</v>
      </c>
      <c r="C4086" t="s">
        <v>21</v>
      </c>
      <c r="D4086" t="s">
        <v>22</v>
      </c>
      <c r="E4086" t="s">
        <v>23</v>
      </c>
      <c r="F4086" t="s">
        <v>5</v>
      </c>
      <c r="H4086" t="s">
        <v>24</v>
      </c>
      <c r="I4086">
        <v>1979847</v>
      </c>
      <c r="J4086">
        <v>1980647</v>
      </c>
      <c r="K4086" t="s">
        <v>42</v>
      </c>
      <c r="R4086" t="s">
        <v>4682</v>
      </c>
      <c r="S4086">
        <v>801</v>
      </c>
      <c r="U4086" t="s">
        <v>27</v>
      </c>
    </row>
    <row r="4087" spans="1:21" x14ac:dyDescent="0.3">
      <c r="A4087">
        <v>4086</v>
      </c>
      <c r="B4087" t="s">
        <v>28</v>
      </c>
      <c r="C4087" t="s">
        <v>29</v>
      </c>
      <c r="D4087" t="s">
        <v>22</v>
      </c>
      <c r="E4087" t="s">
        <v>23</v>
      </c>
      <c r="F4087" t="s">
        <v>5</v>
      </c>
      <c r="H4087" t="s">
        <v>24</v>
      </c>
      <c r="I4087">
        <v>1979847</v>
      </c>
      <c r="J4087">
        <v>1980647</v>
      </c>
      <c r="K4087" t="s">
        <v>42</v>
      </c>
      <c r="O4087" t="s">
        <v>38</v>
      </c>
      <c r="R4087" t="s">
        <v>4682</v>
      </c>
      <c r="S4087">
        <v>801</v>
      </c>
      <c r="U4087" t="s">
        <v>27</v>
      </c>
    </row>
    <row r="4088" spans="1:21" x14ac:dyDescent="0.3">
      <c r="A4088">
        <v>4087</v>
      </c>
      <c r="B4088" t="s">
        <v>20</v>
      </c>
      <c r="C4088" t="s">
        <v>21</v>
      </c>
      <c r="D4088" t="s">
        <v>22</v>
      </c>
      <c r="E4088" t="s">
        <v>23</v>
      </c>
      <c r="F4088" t="s">
        <v>5</v>
      </c>
      <c r="H4088" t="s">
        <v>24</v>
      </c>
      <c r="I4088">
        <v>1980647</v>
      </c>
      <c r="J4088">
        <v>1981314</v>
      </c>
      <c r="K4088" t="s">
        <v>42</v>
      </c>
      <c r="R4088" t="s">
        <v>4683</v>
      </c>
      <c r="S4088">
        <v>668</v>
      </c>
      <c r="U4088" t="s">
        <v>27</v>
      </c>
    </row>
    <row r="4089" spans="1:21" x14ac:dyDescent="0.3">
      <c r="A4089">
        <v>4088</v>
      </c>
      <c r="B4089" t="s">
        <v>28</v>
      </c>
      <c r="C4089" t="s">
        <v>29</v>
      </c>
      <c r="D4089" t="s">
        <v>22</v>
      </c>
      <c r="E4089" t="s">
        <v>23</v>
      </c>
      <c r="F4089" t="s">
        <v>5</v>
      </c>
      <c r="H4089" t="s">
        <v>24</v>
      </c>
      <c r="I4089">
        <v>1980647</v>
      </c>
      <c r="J4089">
        <v>1981314</v>
      </c>
      <c r="K4089" t="s">
        <v>42</v>
      </c>
      <c r="O4089" t="s">
        <v>38</v>
      </c>
      <c r="R4089" t="s">
        <v>4683</v>
      </c>
      <c r="S4089">
        <v>668</v>
      </c>
      <c r="U4089" t="s">
        <v>27</v>
      </c>
    </row>
    <row r="4090" spans="1:21" x14ac:dyDescent="0.3">
      <c r="A4090">
        <v>4089</v>
      </c>
      <c r="B4090" t="s">
        <v>20</v>
      </c>
      <c r="C4090" t="s">
        <v>31</v>
      </c>
      <c r="D4090" t="s">
        <v>22</v>
      </c>
      <c r="E4090" t="s">
        <v>23</v>
      </c>
      <c r="F4090" t="s">
        <v>5</v>
      </c>
      <c r="H4090" t="s">
        <v>24</v>
      </c>
      <c r="I4090">
        <v>1981473</v>
      </c>
      <c r="J4090">
        <v>1982267</v>
      </c>
      <c r="K4090" t="s">
        <v>25</v>
      </c>
      <c r="R4090" t="s">
        <v>4684</v>
      </c>
      <c r="S4090">
        <v>795</v>
      </c>
    </row>
    <row r="4091" spans="1:21" x14ac:dyDescent="0.3">
      <c r="A4091">
        <v>4090</v>
      </c>
      <c r="B4091" t="s">
        <v>28</v>
      </c>
      <c r="C4091" t="s">
        <v>33</v>
      </c>
      <c r="D4091" t="s">
        <v>22</v>
      </c>
      <c r="E4091" t="s">
        <v>23</v>
      </c>
      <c r="F4091" t="s">
        <v>5</v>
      </c>
      <c r="H4091" t="s">
        <v>24</v>
      </c>
      <c r="I4091">
        <v>1981473</v>
      </c>
      <c r="J4091">
        <v>1982267</v>
      </c>
      <c r="K4091" t="s">
        <v>25</v>
      </c>
      <c r="L4091" t="s">
        <v>4685</v>
      </c>
      <c r="O4091" t="s">
        <v>59</v>
      </c>
      <c r="R4091" t="s">
        <v>4684</v>
      </c>
      <c r="S4091">
        <v>795</v>
      </c>
      <c r="T4091">
        <v>264</v>
      </c>
    </row>
    <row r="4092" spans="1:21" x14ac:dyDescent="0.3">
      <c r="A4092">
        <v>4091</v>
      </c>
      <c r="B4092" t="s">
        <v>20</v>
      </c>
      <c r="C4092" t="s">
        <v>21</v>
      </c>
      <c r="D4092" t="s">
        <v>22</v>
      </c>
      <c r="E4092" t="s">
        <v>23</v>
      </c>
      <c r="F4092" t="s">
        <v>5</v>
      </c>
      <c r="H4092" t="s">
        <v>24</v>
      </c>
      <c r="I4092">
        <v>1982484</v>
      </c>
      <c r="J4092">
        <v>1984447</v>
      </c>
      <c r="K4092" t="s">
        <v>25</v>
      </c>
      <c r="R4092" t="s">
        <v>4686</v>
      </c>
      <c r="S4092">
        <v>1964</v>
      </c>
      <c r="U4092" t="s">
        <v>27</v>
      </c>
    </row>
    <row r="4093" spans="1:21" x14ac:dyDescent="0.3">
      <c r="A4093">
        <v>4092</v>
      </c>
      <c r="B4093" t="s">
        <v>28</v>
      </c>
      <c r="C4093" t="s">
        <v>29</v>
      </c>
      <c r="D4093" t="s">
        <v>22</v>
      </c>
      <c r="E4093" t="s">
        <v>23</v>
      </c>
      <c r="F4093" t="s">
        <v>5</v>
      </c>
      <c r="H4093" t="s">
        <v>24</v>
      </c>
      <c r="I4093">
        <v>1982484</v>
      </c>
      <c r="J4093">
        <v>1984447</v>
      </c>
      <c r="K4093" t="s">
        <v>25</v>
      </c>
      <c r="O4093" t="s">
        <v>38</v>
      </c>
      <c r="R4093" t="s">
        <v>4686</v>
      </c>
      <c r="S4093">
        <v>1964</v>
      </c>
      <c r="U4093" t="s">
        <v>27</v>
      </c>
    </row>
    <row r="4094" spans="1:21" x14ac:dyDescent="0.3">
      <c r="A4094">
        <v>4093</v>
      </c>
      <c r="B4094" t="s">
        <v>20</v>
      </c>
      <c r="C4094" t="s">
        <v>31</v>
      </c>
      <c r="D4094" t="s">
        <v>22</v>
      </c>
      <c r="E4094" t="s">
        <v>23</v>
      </c>
      <c r="F4094" t="s">
        <v>5</v>
      </c>
      <c r="H4094" t="s">
        <v>24</v>
      </c>
      <c r="I4094">
        <v>1984489</v>
      </c>
      <c r="J4094">
        <v>1984707</v>
      </c>
      <c r="K4094" t="s">
        <v>42</v>
      </c>
      <c r="R4094" t="s">
        <v>4687</v>
      </c>
      <c r="S4094">
        <v>219</v>
      </c>
    </row>
    <row r="4095" spans="1:21" x14ac:dyDescent="0.3">
      <c r="A4095">
        <v>4094</v>
      </c>
      <c r="B4095" t="s">
        <v>28</v>
      </c>
      <c r="C4095" t="s">
        <v>33</v>
      </c>
      <c r="D4095" t="s">
        <v>22</v>
      </c>
      <c r="E4095" t="s">
        <v>23</v>
      </c>
      <c r="F4095" t="s">
        <v>5</v>
      </c>
      <c r="H4095" t="s">
        <v>24</v>
      </c>
      <c r="I4095">
        <v>1984489</v>
      </c>
      <c r="J4095">
        <v>1984707</v>
      </c>
      <c r="K4095" t="s">
        <v>42</v>
      </c>
      <c r="L4095" t="s">
        <v>4688</v>
      </c>
      <c r="O4095" t="s">
        <v>38</v>
      </c>
      <c r="R4095" t="s">
        <v>4687</v>
      </c>
      <c r="S4095">
        <v>219</v>
      </c>
      <c r="T4095">
        <v>72</v>
      </c>
    </row>
    <row r="4096" spans="1:21" x14ac:dyDescent="0.3">
      <c r="A4096">
        <v>4095</v>
      </c>
      <c r="B4096" t="s">
        <v>20</v>
      </c>
      <c r="C4096" t="s">
        <v>21</v>
      </c>
      <c r="D4096" t="s">
        <v>22</v>
      </c>
      <c r="E4096" t="s">
        <v>23</v>
      </c>
      <c r="F4096" t="s">
        <v>5</v>
      </c>
      <c r="H4096" t="s">
        <v>24</v>
      </c>
      <c r="I4096">
        <v>1984944</v>
      </c>
      <c r="J4096">
        <v>1985438</v>
      </c>
      <c r="K4096" t="s">
        <v>25</v>
      </c>
      <c r="R4096" t="s">
        <v>4689</v>
      </c>
      <c r="S4096">
        <v>495</v>
      </c>
      <c r="U4096" t="s">
        <v>27</v>
      </c>
    </row>
    <row r="4097" spans="1:21" x14ac:dyDescent="0.3">
      <c r="A4097">
        <v>4096</v>
      </c>
      <c r="B4097" t="s">
        <v>28</v>
      </c>
      <c r="C4097" t="s">
        <v>29</v>
      </c>
      <c r="D4097" t="s">
        <v>22</v>
      </c>
      <c r="E4097" t="s">
        <v>23</v>
      </c>
      <c r="F4097" t="s">
        <v>5</v>
      </c>
      <c r="H4097" t="s">
        <v>24</v>
      </c>
      <c r="I4097">
        <v>1984944</v>
      </c>
      <c r="J4097">
        <v>1985438</v>
      </c>
      <c r="K4097" t="s">
        <v>25</v>
      </c>
      <c r="O4097" t="s">
        <v>38</v>
      </c>
      <c r="R4097" t="s">
        <v>4689</v>
      </c>
      <c r="S4097">
        <v>495</v>
      </c>
      <c r="U4097" t="s">
        <v>27</v>
      </c>
    </row>
    <row r="4098" spans="1:21" x14ac:dyDescent="0.3">
      <c r="A4098">
        <v>4097</v>
      </c>
      <c r="B4098" t="s">
        <v>20</v>
      </c>
      <c r="C4098" t="s">
        <v>31</v>
      </c>
      <c r="D4098" t="s">
        <v>22</v>
      </c>
      <c r="E4098" t="s">
        <v>23</v>
      </c>
      <c r="F4098" t="s">
        <v>5</v>
      </c>
      <c r="H4098" t="s">
        <v>24</v>
      </c>
      <c r="I4098">
        <v>1985683</v>
      </c>
      <c r="J4098">
        <v>1986072</v>
      </c>
      <c r="K4098" t="s">
        <v>25</v>
      </c>
      <c r="R4098" t="s">
        <v>4690</v>
      </c>
      <c r="S4098">
        <v>390</v>
      </c>
    </row>
    <row r="4099" spans="1:21" x14ac:dyDescent="0.3">
      <c r="A4099">
        <v>4098</v>
      </c>
      <c r="B4099" t="s">
        <v>28</v>
      </c>
      <c r="C4099" t="s">
        <v>33</v>
      </c>
      <c r="D4099" t="s">
        <v>22</v>
      </c>
      <c r="E4099" t="s">
        <v>23</v>
      </c>
      <c r="F4099" t="s">
        <v>5</v>
      </c>
      <c r="H4099" t="s">
        <v>24</v>
      </c>
      <c r="I4099">
        <v>1985683</v>
      </c>
      <c r="J4099">
        <v>1986072</v>
      </c>
      <c r="K4099" t="s">
        <v>25</v>
      </c>
      <c r="L4099" t="s">
        <v>4691</v>
      </c>
      <c r="O4099" t="s">
        <v>38</v>
      </c>
      <c r="R4099" t="s">
        <v>4690</v>
      </c>
      <c r="S4099">
        <v>390</v>
      </c>
      <c r="T4099">
        <v>129</v>
      </c>
    </row>
    <row r="4100" spans="1:21" x14ac:dyDescent="0.3">
      <c r="A4100">
        <v>4099</v>
      </c>
      <c r="B4100" t="s">
        <v>20</v>
      </c>
      <c r="C4100" t="s">
        <v>31</v>
      </c>
      <c r="D4100" t="s">
        <v>22</v>
      </c>
      <c r="E4100" t="s">
        <v>23</v>
      </c>
      <c r="F4100" t="s">
        <v>5</v>
      </c>
      <c r="H4100" t="s">
        <v>24</v>
      </c>
      <c r="I4100">
        <v>1986085</v>
      </c>
      <c r="J4100">
        <v>1986522</v>
      </c>
      <c r="K4100" t="s">
        <v>42</v>
      </c>
      <c r="R4100" t="s">
        <v>4692</v>
      </c>
      <c r="S4100">
        <v>438</v>
      </c>
    </row>
    <row r="4101" spans="1:21" x14ac:dyDescent="0.3">
      <c r="A4101">
        <v>4100</v>
      </c>
      <c r="B4101" t="s">
        <v>28</v>
      </c>
      <c r="C4101" t="s">
        <v>33</v>
      </c>
      <c r="D4101" t="s">
        <v>22</v>
      </c>
      <c r="E4101" t="s">
        <v>23</v>
      </c>
      <c r="F4101" t="s">
        <v>5</v>
      </c>
      <c r="H4101" t="s">
        <v>24</v>
      </c>
      <c r="I4101">
        <v>1986085</v>
      </c>
      <c r="J4101">
        <v>1986522</v>
      </c>
      <c r="K4101" t="s">
        <v>42</v>
      </c>
      <c r="L4101" t="s">
        <v>4693</v>
      </c>
      <c r="O4101" t="s">
        <v>38</v>
      </c>
      <c r="R4101" t="s">
        <v>4692</v>
      </c>
      <c r="S4101">
        <v>438</v>
      </c>
      <c r="T4101">
        <v>145</v>
      </c>
    </row>
    <row r="4102" spans="1:21" x14ac:dyDescent="0.3">
      <c r="A4102">
        <v>4101</v>
      </c>
      <c r="B4102" t="s">
        <v>20</v>
      </c>
      <c r="C4102" t="s">
        <v>31</v>
      </c>
      <c r="D4102" t="s">
        <v>22</v>
      </c>
      <c r="E4102" t="s">
        <v>23</v>
      </c>
      <c r="F4102" t="s">
        <v>5</v>
      </c>
      <c r="H4102" t="s">
        <v>24</v>
      </c>
      <c r="I4102">
        <v>1986725</v>
      </c>
      <c r="J4102">
        <v>1987042</v>
      </c>
      <c r="K4102" t="s">
        <v>25</v>
      </c>
      <c r="R4102" t="s">
        <v>4694</v>
      </c>
      <c r="S4102">
        <v>318</v>
      </c>
    </row>
    <row r="4103" spans="1:21" x14ac:dyDescent="0.3">
      <c r="A4103">
        <v>4102</v>
      </c>
      <c r="B4103" t="s">
        <v>28</v>
      </c>
      <c r="C4103" t="s">
        <v>33</v>
      </c>
      <c r="D4103" t="s">
        <v>22</v>
      </c>
      <c r="E4103" t="s">
        <v>23</v>
      </c>
      <c r="F4103" t="s">
        <v>5</v>
      </c>
      <c r="H4103" t="s">
        <v>24</v>
      </c>
      <c r="I4103">
        <v>1986725</v>
      </c>
      <c r="J4103">
        <v>1987042</v>
      </c>
      <c r="K4103" t="s">
        <v>25</v>
      </c>
      <c r="L4103" t="s">
        <v>4695</v>
      </c>
      <c r="O4103" t="s">
        <v>38</v>
      </c>
      <c r="R4103" t="s">
        <v>4694</v>
      </c>
      <c r="S4103">
        <v>318</v>
      </c>
      <c r="T4103">
        <v>105</v>
      </c>
    </row>
    <row r="4104" spans="1:21" x14ac:dyDescent="0.3">
      <c r="A4104">
        <v>4103</v>
      </c>
      <c r="B4104" t="s">
        <v>20</v>
      </c>
      <c r="C4104" t="s">
        <v>31</v>
      </c>
      <c r="D4104" t="s">
        <v>22</v>
      </c>
      <c r="E4104" t="s">
        <v>23</v>
      </c>
      <c r="F4104" t="s">
        <v>5</v>
      </c>
      <c r="H4104" t="s">
        <v>24</v>
      </c>
      <c r="I4104">
        <v>1987134</v>
      </c>
      <c r="J4104">
        <v>1988384</v>
      </c>
      <c r="K4104" t="s">
        <v>25</v>
      </c>
      <c r="R4104" t="s">
        <v>4696</v>
      </c>
      <c r="S4104">
        <v>1251</v>
      </c>
    </row>
    <row r="4105" spans="1:21" x14ac:dyDescent="0.3">
      <c r="A4105">
        <v>4104</v>
      </c>
      <c r="B4105" t="s">
        <v>28</v>
      </c>
      <c r="C4105" t="s">
        <v>33</v>
      </c>
      <c r="D4105" t="s">
        <v>22</v>
      </c>
      <c r="E4105" t="s">
        <v>23</v>
      </c>
      <c r="F4105" t="s">
        <v>5</v>
      </c>
      <c r="H4105" t="s">
        <v>24</v>
      </c>
      <c r="I4105">
        <v>1987134</v>
      </c>
      <c r="J4105">
        <v>1988384</v>
      </c>
      <c r="K4105" t="s">
        <v>25</v>
      </c>
      <c r="L4105" t="s">
        <v>4697</v>
      </c>
      <c r="O4105" t="s">
        <v>4698</v>
      </c>
      <c r="R4105" t="s">
        <v>4696</v>
      </c>
      <c r="S4105">
        <v>1251</v>
      </c>
      <c r="T4105">
        <v>416</v>
      </c>
    </row>
    <row r="4106" spans="1:21" x14ac:dyDescent="0.3">
      <c r="A4106">
        <v>4105</v>
      </c>
      <c r="B4106" t="s">
        <v>20</v>
      </c>
      <c r="C4106" t="s">
        <v>31</v>
      </c>
      <c r="D4106" t="s">
        <v>22</v>
      </c>
      <c r="E4106" t="s">
        <v>23</v>
      </c>
      <c r="F4106" t="s">
        <v>5</v>
      </c>
      <c r="H4106" t="s">
        <v>24</v>
      </c>
      <c r="I4106">
        <v>1988389</v>
      </c>
      <c r="J4106">
        <v>1988919</v>
      </c>
      <c r="K4106" t="s">
        <v>25</v>
      </c>
      <c r="R4106" t="s">
        <v>4699</v>
      </c>
      <c r="S4106">
        <v>531</v>
      </c>
    </row>
    <row r="4107" spans="1:21" x14ac:dyDescent="0.3">
      <c r="A4107">
        <v>4106</v>
      </c>
      <c r="B4107" t="s">
        <v>28</v>
      </c>
      <c r="C4107" t="s">
        <v>33</v>
      </c>
      <c r="D4107" t="s">
        <v>22</v>
      </c>
      <c r="E4107" t="s">
        <v>23</v>
      </c>
      <c r="F4107" t="s">
        <v>5</v>
      </c>
      <c r="H4107" t="s">
        <v>24</v>
      </c>
      <c r="I4107">
        <v>1988389</v>
      </c>
      <c r="J4107">
        <v>1988919</v>
      </c>
      <c r="K4107" t="s">
        <v>25</v>
      </c>
      <c r="L4107" t="s">
        <v>4700</v>
      </c>
      <c r="O4107" t="s">
        <v>2054</v>
      </c>
      <c r="R4107" t="s">
        <v>4699</v>
      </c>
      <c r="S4107">
        <v>531</v>
      </c>
      <c r="T4107">
        <v>176</v>
      </c>
    </row>
    <row r="4108" spans="1:21" x14ac:dyDescent="0.3">
      <c r="A4108">
        <v>4107</v>
      </c>
      <c r="B4108" t="s">
        <v>20</v>
      </c>
      <c r="C4108" t="s">
        <v>31</v>
      </c>
      <c r="D4108" t="s">
        <v>22</v>
      </c>
      <c r="E4108" t="s">
        <v>23</v>
      </c>
      <c r="F4108" t="s">
        <v>5</v>
      </c>
      <c r="H4108" t="s">
        <v>24</v>
      </c>
      <c r="I4108">
        <v>1989002</v>
      </c>
      <c r="J4108">
        <v>1991218</v>
      </c>
      <c r="K4108" t="s">
        <v>42</v>
      </c>
      <c r="R4108" t="s">
        <v>4701</v>
      </c>
      <c r="S4108">
        <v>2217</v>
      </c>
    </row>
    <row r="4109" spans="1:21" x14ac:dyDescent="0.3">
      <c r="A4109">
        <v>4108</v>
      </c>
      <c r="B4109" t="s">
        <v>28</v>
      </c>
      <c r="C4109" t="s">
        <v>33</v>
      </c>
      <c r="D4109" t="s">
        <v>22</v>
      </c>
      <c r="E4109" t="s">
        <v>23</v>
      </c>
      <c r="F4109" t="s">
        <v>5</v>
      </c>
      <c r="H4109" t="s">
        <v>24</v>
      </c>
      <c r="I4109">
        <v>1989002</v>
      </c>
      <c r="J4109">
        <v>1991218</v>
      </c>
      <c r="K4109" t="s">
        <v>42</v>
      </c>
      <c r="L4109" t="s">
        <v>4702</v>
      </c>
      <c r="O4109" t="s">
        <v>440</v>
      </c>
      <c r="R4109" t="s">
        <v>4701</v>
      </c>
      <c r="S4109">
        <v>2217</v>
      </c>
      <c r="T4109">
        <v>738</v>
      </c>
    </row>
    <row r="4110" spans="1:21" x14ac:dyDescent="0.3">
      <c r="A4110">
        <v>4109</v>
      </c>
      <c r="B4110" t="s">
        <v>20</v>
      </c>
      <c r="C4110" t="s">
        <v>21</v>
      </c>
      <c r="D4110" t="s">
        <v>22</v>
      </c>
      <c r="E4110" t="s">
        <v>23</v>
      </c>
      <c r="F4110" t="s">
        <v>5</v>
      </c>
      <c r="H4110" t="s">
        <v>24</v>
      </c>
      <c r="I4110">
        <v>1991569</v>
      </c>
      <c r="J4110">
        <v>1991941</v>
      </c>
      <c r="K4110" t="s">
        <v>25</v>
      </c>
      <c r="R4110" t="s">
        <v>4703</v>
      </c>
      <c r="S4110">
        <v>373</v>
      </c>
      <c r="U4110" t="s">
        <v>27</v>
      </c>
    </row>
    <row r="4111" spans="1:21" x14ac:dyDescent="0.3">
      <c r="A4111">
        <v>4110</v>
      </c>
      <c r="B4111" t="s">
        <v>28</v>
      </c>
      <c r="C4111" t="s">
        <v>29</v>
      </c>
      <c r="D4111" t="s">
        <v>22</v>
      </c>
      <c r="E4111" t="s">
        <v>23</v>
      </c>
      <c r="F4111" t="s">
        <v>5</v>
      </c>
      <c r="H4111" t="s">
        <v>24</v>
      </c>
      <c r="I4111">
        <v>1991569</v>
      </c>
      <c r="J4111">
        <v>1991941</v>
      </c>
      <c r="K4111" t="s">
        <v>25</v>
      </c>
      <c r="O4111" t="s">
        <v>41</v>
      </c>
      <c r="R4111" t="s">
        <v>4703</v>
      </c>
      <c r="S4111">
        <v>373</v>
      </c>
      <c r="U4111" t="s">
        <v>27</v>
      </c>
    </row>
    <row r="4112" spans="1:21" x14ac:dyDescent="0.3">
      <c r="A4112">
        <v>4111</v>
      </c>
      <c r="B4112" t="s">
        <v>20</v>
      </c>
      <c r="C4112" t="s">
        <v>31</v>
      </c>
      <c r="D4112" t="s">
        <v>22</v>
      </c>
      <c r="E4112" t="s">
        <v>23</v>
      </c>
      <c r="F4112" t="s">
        <v>5</v>
      </c>
      <c r="H4112" t="s">
        <v>24</v>
      </c>
      <c r="I4112">
        <v>1991983</v>
      </c>
      <c r="J4112">
        <v>1992324</v>
      </c>
      <c r="K4112" t="s">
        <v>25</v>
      </c>
      <c r="R4112" t="s">
        <v>4704</v>
      </c>
      <c r="S4112">
        <v>342</v>
      </c>
    </row>
    <row r="4113" spans="1:21" x14ac:dyDescent="0.3">
      <c r="A4113">
        <v>4112</v>
      </c>
      <c r="B4113" t="s">
        <v>28</v>
      </c>
      <c r="C4113" t="s">
        <v>33</v>
      </c>
      <c r="D4113" t="s">
        <v>22</v>
      </c>
      <c r="E4113" t="s">
        <v>23</v>
      </c>
      <c r="F4113" t="s">
        <v>5</v>
      </c>
      <c r="H4113" t="s">
        <v>24</v>
      </c>
      <c r="I4113">
        <v>1991983</v>
      </c>
      <c r="J4113">
        <v>1992324</v>
      </c>
      <c r="K4113" t="s">
        <v>25</v>
      </c>
      <c r="L4113" t="s">
        <v>4705</v>
      </c>
      <c r="O4113" t="s">
        <v>41</v>
      </c>
      <c r="R4113" t="s">
        <v>4704</v>
      </c>
      <c r="S4113">
        <v>342</v>
      </c>
      <c r="T4113">
        <v>113</v>
      </c>
    </row>
    <row r="4114" spans="1:21" x14ac:dyDescent="0.3">
      <c r="A4114">
        <v>4113</v>
      </c>
      <c r="B4114" t="s">
        <v>20</v>
      </c>
      <c r="C4114" t="s">
        <v>31</v>
      </c>
      <c r="D4114" t="s">
        <v>22</v>
      </c>
      <c r="E4114" t="s">
        <v>23</v>
      </c>
      <c r="F4114" t="s">
        <v>5</v>
      </c>
      <c r="H4114" t="s">
        <v>24</v>
      </c>
      <c r="I4114">
        <v>1992511</v>
      </c>
      <c r="J4114">
        <v>1993200</v>
      </c>
      <c r="K4114" t="s">
        <v>42</v>
      </c>
      <c r="R4114" t="s">
        <v>4706</v>
      </c>
      <c r="S4114">
        <v>690</v>
      </c>
    </row>
    <row r="4115" spans="1:21" x14ac:dyDescent="0.3">
      <c r="A4115">
        <v>4114</v>
      </c>
      <c r="B4115" t="s">
        <v>28</v>
      </c>
      <c r="C4115" t="s">
        <v>33</v>
      </c>
      <c r="D4115" t="s">
        <v>22</v>
      </c>
      <c r="E4115" t="s">
        <v>23</v>
      </c>
      <c r="F4115" t="s">
        <v>5</v>
      </c>
      <c r="H4115" t="s">
        <v>24</v>
      </c>
      <c r="I4115">
        <v>1992511</v>
      </c>
      <c r="J4115">
        <v>1993200</v>
      </c>
      <c r="K4115" t="s">
        <v>42</v>
      </c>
      <c r="L4115" t="s">
        <v>4707</v>
      </c>
      <c r="O4115" t="s">
        <v>38</v>
      </c>
      <c r="R4115" t="s">
        <v>4706</v>
      </c>
      <c r="S4115">
        <v>690</v>
      </c>
      <c r="T4115">
        <v>229</v>
      </c>
    </row>
    <row r="4116" spans="1:21" x14ac:dyDescent="0.3">
      <c r="A4116">
        <v>4115</v>
      </c>
      <c r="B4116" t="s">
        <v>20</v>
      </c>
      <c r="C4116" t="s">
        <v>31</v>
      </c>
      <c r="D4116" t="s">
        <v>22</v>
      </c>
      <c r="E4116" t="s">
        <v>23</v>
      </c>
      <c r="F4116" t="s">
        <v>5</v>
      </c>
      <c r="H4116" t="s">
        <v>24</v>
      </c>
      <c r="I4116">
        <v>1993264</v>
      </c>
      <c r="J4116">
        <v>1993641</v>
      </c>
      <c r="K4116" t="s">
        <v>42</v>
      </c>
      <c r="R4116" t="s">
        <v>4708</v>
      </c>
      <c r="S4116">
        <v>378</v>
      </c>
    </row>
    <row r="4117" spans="1:21" x14ac:dyDescent="0.3">
      <c r="A4117">
        <v>4116</v>
      </c>
      <c r="B4117" t="s">
        <v>28</v>
      </c>
      <c r="C4117" t="s">
        <v>33</v>
      </c>
      <c r="D4117" t="s">
        <v>22</v>
      </c>
      <c r="E4117" t="s">
        <v>23</v>
      </c>
      <c r="F4117" t="s">
        <v>5</v>
      </c>
      <c r="H4117" t="s">
        <v>24</v>
      </c>
      <c r="I4117">
        <v>1993264</v>
      </c>
      <c r="J4117">
        <v>1993641</v>
      </c>
      <c r="K4117" t="s">
        <v>42</v>
      </c>
      <c r="L4117" t="s">
        <v>4709</v>
      </c>
      <c r="O4117" t="s">
        <v>38</v>
      </c>
      <c r="R4117" t="s">
        <v>4708</v>
      </c>
      <c r="S4117">
        <v>378</v>
      </c>
      <c r="T4117">
        <v>125</v>
      </c>
    </row>
    <row r="4118" spans="1:21" x14ac:dyDescent="0.3">
      <c r="A4118">
        <v>4117</v>
      </c>
      <c r="B4118" t="s">
        <v>20</v>
      </c>
      <c r="C4118" t="s">
        <v>21</v>
      </c>
      <c r="D4118" t="s">
        <v>22</v>
      </c>
      <c r="E4118" t="s">
        <v>23</v>
      </c>
      <c r="F4118" t="s">
        <v>5</v>
      </c>
      <c r="H4118" t="s">
        <v>24</v>
      </c>
      <c r="I4118">
        <v>1993721</v>
      </c>
      <c r="J4118">
        <v>1993956</v>
      </c>
      <c r="K4118" t="s">
        <v>42</v>
      </c>
      <c r="R4118" t="s">
        <v>4710</v>
      </c>
      <c r="S4118">
        <v>236</v>
      </c>
      <c r="U4118" t="s">
        <v>27</v>
      </c>
    </row>
    <row r="4119" spans="1:21" x14ac:dyDescent="0.3">
      <c r="A4119">
        <v>4118</v>
      </c>
      <c r="B4119" t="s">
        <v>28</v>
      </c>
      <c r="C4119" t="s">
        <v>29</v>
      </c>
      <c r="D4119" t="s">
        <v>22</v>
      </c>
      <c r="E4119" t="s">
        <v>23</v>
      </c>
      <c r="F4119" t="s">
        <v>5</v>
      </c>
      <c r="H4119" t="s">
        <v>24</v>
      </c>
      <c r="I4119">
        <v>1993721</v>
      </c>
      <c r="J4119">
        <v>1993956</v>
      </c>
      <c r="K4119" t="s">
        <v>42</v>
      </c>
      <c r="O4119" t="s">
        <v>38</v>
      </c>
      <c r="R4119" t="s">
        <v>4710</v>
      </c>
      <c r="S4119">
        <v>236</v>
      </c>
      <c r="U4119" t="s">
        <v>27</v>
      </c>
    </row>
    <row r="4120" spans="1:21" x14ac:dyDescent="0.3">
      <c r="A4120">
        <v>4119</v>
      </c>
      <c r="B4120" t="s">
        <v>20</v>
      </c>
      <c r="C4120" t="s">
        <v>21</v>
      </c>
      <c r="D4120" t="s">
        <v>22</v>
      </c>
      <c r="E4120" t="s">
        <v>23</v>
      </c>
      <c r="F4120" t="s">
        <v>5</v>
      </c>
      <c r="H4120" t="s">
        <v>24</v>
      </c>
      <c r="I4120">
        <v>1994108</v>
      </c>
      <c r="J4120">
        <v>1995497</v>
      </c>
      <c r="K4120" t="s">
        <v>42</v>
      </c>
      <c r="R4120" t="s">
        <v>4711</v>
      </c>
      <c r="S4120">
        <v>1390</v>
      </c>
      <c r="U4120" t="s">
        <v>27</v>
      </c>
    </row>
    <row r="4121" spans="1:21" x14ac:dyDescent="0.3">
      <c r="A4121">
        <v>4120</v>
      </c>
      <c r="B4121" t="s">
        <v>28</v>
      </c>
      <c r="C4121" t="s">
        <v>29</v>
      </c>
      <c r="D4121" t="s">
        <v>22</v>
      </c>
      <c r="E4121" t="s">
        <v>23</v>
      </c>
      <c r="F4121" t="s">
        <v>5</v>
      </c>
      <c r="H4121" t="s">
        <v>24</v>
      </c>
      <c r="I4121">
        <v>1994108</v>
      </c>
      <c r="J4121">
        <v>1995497</v>
      </c>
      <c r="K4121" t="s">
        <v>42</v>
      </c>
      <c r="O4121" t="s">
        <v>38</v>
      </c>
      <c r="R4121" t="s">
        <v>4711</v>
      </c>
      <c r="S4121">
        <v>1390</v>
      </c>
      <c r="U4121" t="s">
        <v>27</v>
      </c>
    </row>
    <row r="4122" spans="1:21" x14ac:dyDescent="0.3">
      <c r="A4122">
        <v>4121</v>
      </c>
      <c r="B4122" t="s">
        <v>20</v>
      </c>
      <c r="C4122" t="s">
        <v>31</v>
      </c>
      <c r="D4122" t="s">
        <v>22</v>
      </c>
      <c r="E4122" t="s">
        <v>23</v>
      </c>
      <c r="F4122" t="s">
        <v>5</v>
      </c>
      <c r="H4122" t="s">
        <v>24</v>
      </c>
      <c r="I4122">
        <v>1995882</v>
      </c>
      <c r="J4122">
        <v>1996706</v>
      </c>
      <c r="K4122" t="s">
        <v>25</v>
      </c>
      <c r="R4122" t="s">
        <v>4712</v>
      </c>
      <c r="S4122">
        <v>825</v>
      </c>
    </row>
    <row r="4123" spans="1:21" x14ac:dyDescent="0.3">
      <c r="A4123">
        <v>4122</v>
      </c>
      <c r="B4123" t="s">
        <v>28</v>
      </c>
      <c r="C4123" t="s">
        <v>33</v>
      </c>
      <c r="D4123" t="s">
        <v>22</v>
      </c>
      <c r="E4123" t="s">
        <v>23</v>
      </c>
      <c r="F4123" t="s">
        <v>5</v>
      </c>
      <c r="H4123" t="s">
        <v>24</v>
      </c>
      <c r="I4123">
        <v>1995882</v>
      </c>
      <c r="J4123">
        <v>1996706</v>
      </c>
      <c r="K4123" t="s">
        <v>25</v>
      </c>
      <c r="L4123" t="s">
        <v>4713</v>
      </c>
      <c r="O4123" t="s">
        <v>4714</v>
      </c>
      <c r="R4123" t="s">
        <v>4712</v>
      </c>
      <c r="S4123">
        <v>825</v>
      </c>
      <c r="T4123">
        <v>274</v>
      </c>
    </row>
    <row r="4124" spans="1:21" x14ac:dyDescent="0.3">
      <c r="A4124">
        <v>4123</v>
      </c>
      <c r="B4124" t="s">
        <v>20</v>
      </c>
      <c r="C4124" t="s">
        <v>31</v>
      </c>
      <c r="D4124" t="s">
        <v>22</v>
      </c>
      <c r="E4124" t="s">
        <v>23</v>
      </c>
      <c r="F4124" t="s">
        <v>5</v>
      </c>
      <c r="H4124" t="s">
        <v>24</v>
      </c>
      <c r="I4124">
        <v>1996703</v>
      </c>
      <c r="J4124">
        <v>1996891</v>
      </c>
      <c r="K4124" t="s">
        <v>42</v>
      </c>
      <c r="R4124" t="s">
        <v>4715</v>
      </c>
      <c r="S4124">
        <v>189</v>
      </c>
    </row>
    <row r="4125" spans="1:21" x14ac:dyDescent="0.3">
      <c r="A4125">
        <v>4124</v>
      </c>
      <c r="B4125" t="s">
        <v>28</v>
      </c>
      <c r="C4125" t="s">
        <v>33</v>
      </c>
      <c r="D4125" t="s">
        <v>22</v>
      </c>
      <c r="E4125" t="s">
        <v>23</v>
      </c>
      <c r="F4125" t="s">
        <v>5</v>
      </c>
      <c r="H4125" t="s">
        <v>24</v>
      </c>
      <c r="I4125">
        <v>1996703</v>
      </c>
      <c r="J4125">
        <v>1996891</v>
      </c>
      <c r="K4125" t="s">
        <v>42</v>
      </c>
      <c r="L4125" t="s">
        <v>4716</v>
      </c>
      <c r="O4125" t="s">
        <v>38</v>
      </c>
      <c r="R4125" t="s">
        <v>4715</v>
      </c>
      <c r="S4125">
        <v>189</v>
      </c>
      <c r="T4125">
        <v>62</v>
      </c>
    </row>
    <row r="4126" spans="1:21" x14ac:dyDescent="0.3">
      <c r="A4126">
        <v>4125</v>
      </c>
      <c r="B4126" t="s">
        <v>20</v>
      </c>
      <c r="C4126" t="s">
        <v>31</v>
      </c>
      <c r="D4126" t="s">
        <v>22</v>
      </c>
      <c r="E4126" t="s">
        <v>23</v>
      </c>
      <c r="F4126" t="s">
        <v>5</v>
      </c>
      <c r="H4126" t="s">
        <v>24</v>
      </c>
      <c r="I4126">
        <v>1996924</v>
      </c>
      <c r="J4126">
        <v>1997424</v>
      </c>
      <c r="K4126" t="s">
        <v>25</v>
      </c>
      <c r="R4126" t="s">
        <v>4717</v>
      </c>
      <c r="S4126">
        <v>501</v>
      </c>
    </row>
    <row r="4127" spans="1:21" x14ac:dyDescent="0.3">
      <c r="A4127">
        <v>4126</v>
      </c>
      <c r="B4127" t="s">
        <v>28</v>
      </c>
      <c r="C4127" t="s">
        <v>33</v>
      </c>
      <c r="D4127" t="s">
        <v>22</v>
      </c>
      <c r="E4127" t="s">
        <v>23</v>
      </c>
      <c r="F4127" t="s">
        <v>5</v>
      </c>
      <c r="H4127" t="s">
        <v>24</v>
      </c>
      <c r="I4127">
        <v>1996924</v>
      </c>
      <c r="J4127">
        <v>1997424</v>
      </c>
      <c r="K4127" t="s">
        <v>25</v>
      </c>
      <c r="L4127" t="s">
        <v>4718</v>
      </c>
      <c r="O4127" t="s">
        <v>4719</v>
      </c>
      <c r="R4127" t="s">
        <v>4717</v>
      </c>
      <c r="S4127">
        <v>501</v>
      </c>
      <c r="T4127">
        <v>166</v>
      </c>
    </row>
    <row r="4128" spans="1:21" x14ac:dyDescent="0.3">
      <c r="A4128">
        <v>4127</v>
      </c>
      <c r="B4128" t="s">
        <v>20</v>
      </c>
      <c r="C4128" t="s">
        <v>31</v>
      </c>
      <c r="D4128" t="s">
        <v>22</v>
      </c>
      <c r="E4128" t="s">
        <v>23</v>
      </c>
      <c r="F4128" t="s">
        <v>5</v>
      </c>
      <c r="H4128" t="s">
        <v>24</v>
      </c>
      <c r="I4128">
        <v>1997537</v>
      </c>
      <c r="J4128">
        <v>1997971</v>
      </c>
      <c r="K4128" t="s">
        <v>42</v>
      </c>
      <c r="R4128" t="s">
        <v>4720</v>
      </c>
      <c r="S4128">
        <v>435</v>
      </c>
    </row>
    <row r="4129" spans="1:20" x14ac:dyDescent="0.3">
      <c r="A4129">
        <v>4128</v>
      </c>
      <c r="B4129" t="s">
        <v>28</v>
      </c>
      <c r="C4129" t="s">
        <v>33</v>
      </c>
      <c r="D4129" t="s">
        <v>22</v>
      </c>
      <c r="E4129" t="s">
        <v>23</v>
      </c>
      <c r="F4129" t="s">
        <v>5</v>
      </c>
      <c r="H4129" t="s">
        <v>24</v>
      </c>
      <c r="I4129">
        <v>1997537</v>
      </c>
      <c r="J4129">
        <v>1997971</v>
      </c>
      <c r="K4129" t="s">
        <v>42</v>
      </c>
      <c r="L4129" t="s">
        <v>4721</v>
      </c>
      <c r="O4129" t="s">
        <v>38</v>
      </c>
      <c r="R4129" t="s">
        <v>4720</v>
      </c>
      <c r="S4129">
        <v>435</v>
      </c>
      <c r="T4129">
        <v>144</v>
      </c>
    </row>
    <row r="4130" spans="1:20" x14ac:dyDescent="0.3">
      <c r="A4130">
        <v>4129</v>
      </c>
      <c r="B4130" t="s">
        <v>20</v>
      </c>
      <c r="C4130" t="s">
        <v>31</v>
      </c>
      <c r="D4130" t="s">
        <v>22</v>
      </c>
      <c r="E4130" t="s">
        <v>23</v>
      </c>
      <c r="F4130" t="s">
        <v>5</v>
      </c>
      <c r="H4130" t="s">
        <v>24</v>
      </c>
      <c r="I4130">
        <v>1998082</v>
      </c>
      <c r="J4130">
        <v>1998474</v>
      </c>
      <c r="K4130" t="s">
        <v>42</v>
      </c>
      <c r="R4130" t="s">
        <v>4722</v>
      </c>
      <c r="S4130">
        <v>393</v>
      </c>
    </row>
    <row r="4131" spans="1:20" x14ac:dyDescent="0.3">
      <c r="A4131">
        <v>4130</v>
      </c>
      <c r="B4131" t="s">
        <v>28</v>
      </c>
      <c r="C4131" t="s">
        <v>33</v>
      </c>
      <c r="D4131" t="s">
        <v>22</v>
      </c>
      <c r="E4131" t="s">
        <v>23</v>
      </c>
      <c r="F4131" t="s">
        <v>5</v>
      </c>
      <c r="H4131" t="s">
        <v>24</v>
      </c>
      <c r="I4131">
        <v>1998082</v>
      </c>
      <c r="J4131">
        <v>1998474</v>
      </c>
      <c r="K4131" t="s">
        <v>42</v>
      </c>
      <c r="L4131" t="s">
        <v>4723</v>
      </c>
      <c r="O4131" t="s">
        <v>38</v>
      </c>
      <c r="R4131" t="s">
        <v>4722</v>
      </c>
      <c r="S4131">
        <v>393</v>
      </c>
      <c r="T4131">
        <v>130</v>
      </c>
    </row>
    <row r="4132" spans="1:20" x14ac:dyDescent="0.3">
      <c r="A4132">
        <v>4131</v>
      </c>
      <c r="B4132" t="s">
        <v>20</v>
      </c>
      <c r="C4132" t="s">
        <v>31</v>
      </c>
      <c r="D4132" t="s">
        <v>22</v>
      </c>
      <c r="E4132" t="s">
        <v>23</v>
      </c>
      <c r="F4132" t="s">
        <v>5</v>
      </c>
      <c r="H4132" t="s">
        <v>24</v>
      </c>
      <c r="I4132">
        <v>1998568</v>
      </c>
      <c r="J4132">
        <v>1999515</v>
      </c>
      <c r="K4132" t="s">
        <v>42</v>
      </c>
      <c r="R4132" t="s">
        <v>4724</v>
      </c>
      <c r="S4132">
        <v>948</v>
      </c>
    </row>
    <row r="4133" spans="1:20" x14ac:dyDescent="0.3">
      <c r="A4133">
        <v>4132</v>
      </c>
      <c r="B4133" t="s">
        <v>28</v>
      </c>
      <c r="C4133" t="s">
        <v>33</v>
      </c>
      <c r="D4133" t="s">
        <v>22</v>
      </c>
      <c r="E4133" t="s">
        <v>23</v>
      </c>
      <c r="F4133" t="s">
        <v>5</v>
      </c>
      <c r="H4133" t="s">
        <v>24</v>
      </c>
      <c r="I4133">
        <v>1998568</v>
      </c>
      <c r="J4133">
        <v>1999515</v>
      </c>
      <c r="K4133" t="s">
        <v>42</v>
      </c>
      <c r="L4133" t="s">
        <v>4725</v>
      </c>
      <c r="O4133" t="s">
        <v>38</v>
      </c>
      <c r="R4133" t="s">
        <v>4724</v>
      </c>
      <c r="S4133">
        <v>948</v>
      </c>
      <c r="T4133">
        <v>315</v>
      </c>
    </row>
    <row r="4134" spans="1:20" x14ac:dyDescent="0.3">
      <c r="A4134">
        <v>4133</v>
      </c>
      <c r="B4134" t="s">
        <v>20</v>
      </c>
      <c r="C4134" t="s">
        <v>31</v>
      </c>
      <c r="D4134" t="s">
        <v>22</v>
      </c>
      <c r="E4134" t="s">
        <v>23</v>
      </c>
      <c r="F4134" t="s">
        <v>5</v>
      </c>
      <c r="H4134" t="s">
        <v>24</v>
      </c>
      <c r="I4134">
        <v>1999759</v>
      </c>
      <c r="J4134">
        <v>2000445</v>
      </c>
      <c r="K4134" t="s">
        <v>25</v>
      </c>
      <c r="R4134" t="s">
        <v>4726</v>
      </c>
      <c r="S4134">
        <v>687</v>
      </c>
    </row>
    <row r="4135" spans="1:20" x14ac:dyDescent="0.3">
      <c r="A4135">
        <v>4134</v>
      </c>
      <c r="B4135" t="s">
        <v>28</v>
      </c>
      <c r="C4135" t="s">
        <v>33</v>
      </c>
      <c r="D4135" t="s">
        <v>22</v>
      </c>
      <c r="E4135" t="s">
        <v>23</v>
      </c>
      <c r="F4135" t="s">
        <v>5</v>
      </c>
      <c r="H4135" t="s">
        <v>24</v>
      </c>
      <c r="I4135">
        <v>1999759</v>
      </c>
      <c r="J4135">
        <v>2000445</v>
      </c>
      <c r="K4135" t="s">
        <v>25</v>
      </c>
      <c r="L4135" t="s">
        <v>4727</v>
      </c>
      <c r="O4135" t="s">
        <v>38</v>
      </c>
      <c r="R4135" t="s">
        <v>4726</v>
      </c>
      <c r="S4135">
        <v>687</v>
      </c>
      <c r="T4135">
        <v>228</v>
      </c>
    </row>
    <row r="4136" spans="1:20" x14ac:dyDescent="0.3">
      <c r="A4136">
        <v>4135</v>
      </c>
      <c r="B4136" t="s">
        <v>20</v>
      </c>
      <c r="C4136" t="s">
        <v>31</v>
      </c>
      <c r="D4136" t="s">
        <v>22</v>
      </c>
      <c r="E4136" t="s">
        <v>23</v>
      </c>
      <c r="F4136" t="s">
        <v>5</v>
      </c>
      <c r="H4136" t="s">
        <v>24</v>
      </c>
      <c r="I4136">
        <v>2000477</v>
      </c>
      <c r="J4136">
        <v>2001280</v>
      </c>
      <c r="K4136" t="s">
        <v>25</v>
      </c>
      <c r="R4136" t="s">
        <v>4728</v>
      </c>
      <c r="S4136">
        <v>804</v>
      </c>
    </row>
    <row r="4137" spans="1:20" x14ac:dyDescent="0.3">
      <c r="A4137">
        <v>4136</v>
      </c>
      <c r="B4137" t="s">
        <v>28</v>
      </c>
      <c r="C4137" t="s">
        <v>33</v>
      </c>
      <c r="D4137" t="s">
        <v>22</v>
      </c>
      <c r="E4137" t="s">
        <v>23</v>
      </c>
      <c r="F4137" t="s">
        <v>5</v>
      </c>
      <c r="H4137" t="s">
        <v>24</v>
      </c>
      <c r="I4137">
        <v>2000477</v>
      </c>
      <c r="J4137">
        <v>2001280</v>
      </c>
      <c r="K4137" t="s">
        <v>25</v>
      </c>
      <c r="L4137" t="s">
        <v>4729</v>
      </c>
      <c r="O4137" t="s">
        <v>38</v>
      </c>
      <c r="R4137" t="s">
        <v>4728</v>
      </c>
      <c r="S4137">
        <v>804</v>
      </c>
      <c r="T4137">
        <v>267</v>
      </c>
    </row>
    <row r="4138" spans="1:20" x14ac:dyDescent="0.3">
      <c r="A4138">
        <v>4137</v>
      </c>
      <c r="B4138" t="s">
        <v>20</v>
      </c>
      <c r="C4138" t="s">
        <v>31</v>
      </c>
      <c r="D4138" t="s">
        <v>22</v>
      </c>
      <c r="E4138" t="s">
        <v>23</v>
      </c>
      <c r="F4138" t="s">
        <v>5</v>
      </c>
      <c r="H4138" t="s">
        <v>24</v>
      </c>
      <c r="I4138">
        <v>2001346</v>
      </c>
      <c r="J4138">
        <v>2001534</v>
      </c>
      <c r="K4138" t="s">
        <v>42</v>
      </c>
      <c r="R4138" t="s">
        <v>4730</v>
      </c>
      <c r="S4138">
        <v>189</v>
      </c>
    </row>
    <row r="4139" spans="1:20" x14ac:dyDescent="0.3">
      <c r="A4139">
        <v>4138</v>
      </c>
      <c r="B4139" t="s">
        <v>28</v>
      </c>
      <c r="C4139" t="s">
        <v>33</v>
      </c>
      <c r="D4139" t="s">
        <v>22</v>
      </c>
      <c r="E4139" t="s">
        <v>23</v>
      </c>
      <c r="F4139" t="s">
        <v>5</v>
      </c>
      <c r="H4139" t="s">
        <v>24</v>
      </c>
      <c r="I4139">
        <v>2001346</v>
      </c>
      <c r="J4139">
        <v>2001534</v>
      </c>
      <c r="K4139" t="s">
        <v>42</v>
      </c>
      <c r="L4139" t="s">
        <v>4731</v>
      </c>
      <c r="O4139" t="s">
        <v>38</v>
      </c>
      <c r="R4139" t="s">
        <v>4730</v>
      </c>
      <c r="S4139">
        <v>189</v>
      </c>
      <c r="T4139">
        <v>62</v>
      </c>
    </row>
    <row r="4140" spans="1:20" x14ac:dyDescent="0.3">
      <c r="A4140">
        <v>4139</v>
      </c>
      <c r="B4140" t="s">
        <v>20</v>
      </c>
      <c r="C4140" t="s">
        <v>31</v>
      </c>
      <c r="D4140" t="s">
        <v>22</v>
      </c>
      <c r="E4140" t="s">
        <v>23</v>
      </c>
      <c r="F4140" t="s">
        <v>5</v>
      </c>
      <c r="H4140" t="s">
        <v>24</v>
      </c>
      <c r="I4140">
        <v>2001702</v>
      </c>
      <c r="J4140">
        <v>2001974</v>
      </c>
      <c r="K4140" t="s">
        <v>25</v>
      </c>
      <c r="R4140" t="s">
        <v>4732</v>
      </c>
      <c r="S4140">
        <v>273</v>
      </c>
    </row>
    <row r="4141" spans="1:20" x14ac:dyDescent="0.3">
      <c r="A4141">
        <v>4140</v>
      </c>
      <c r="B4141" t="s">
        <v>28</v>
      </c>
      <c r="C4141" t="s">
        <v>33</v>
      </c>
      <c r="D4141" t="s">
        <v>22</v>
      </c>
      <c r="E4141" t="s">
        <v>23</v>
      </c>
      <c r="F4141" t="s">
        <v>5</v>
      </c>
      <c r="H4141" t="s">
        <v>24</v>
      </c>
      <c r="I4141">
        <v>2001702</v>
      </c>
      <c r="J4141">
        <v>2001974</v>
      </c>
      <c r="K4141" t="s">
        <v>25</v>
      </c>
      <c r="L4141" t="s">
        <v>4733</v>
      </c>
      <c r="O4141" t="s">
        <v>38</v>
      </c>
      <c r="R4141" t="s">
        <v>4732</v>
      </c>
      <c r="S4141">
        <v>273</v>
      </c>
      <c r="T4141">
        <v>90</v>
      </c>
    </row>
    <row r="4142" spans="1:20" x14ac:dyDescent="0.3">
      <c r="A4142">
        <v>4141</v>
      </c>
      <c r="B4142" t="s">
        <v>20</v>
      </c>
      <c r="C4142" t="s">
        <v>31</v>
      </c>
      <c r="D4142" t="s">
        <v>22</v>
      </c>
      <c r="E4142" t="s">
        <v>23</v>
      </c>
      <c r="F4142" t="s">
        <v>5</v>
      </c>
      <c r="H4142" t="s">
        <v>24</v>
      </c>
      <c r="I4142">
        <v>2002077</v>
      </c>
      <c r="J4142">
        <v>2002475</v>
      </c>
      <c r="K4142" t="s">
        <v>42</v>
      </c>
      <c r="R4142" t="s">
        <v>4734</v>
      </c>
      <c r="S4142">
        <v>399</v>
      </c>
    </row>
    <row r="4143" spans="1:20" x14ac:dyDescent="0.3">
      <c r="A4143">
        <v>4142</v>
      </c>
      <c r="B4143" t="s">
        <v>28</v>
      </c>
      <c r="C4143" t="s">
        <v>33</v>
      </c>
      <c r="D4143" t="s">
        <v>22</v>
      </c>
      <c r="E4143" t="s">
        <v>23</v>
      </c>
      <c r="F4143" t="s">
        <v>5</v>
      </c>
      <c r="H4143" t="s">
        <v>24</v>
      </c>
      <c r="I4143">
        <v>2002077</v>
      </c>
      <c r="J4143">
        <v>2002475</v>
      </c>
      <c r="K4143" t="s">
        <v>42</v>
      </c>
      <c r="L4143" t="s">
        <v>4735</v>
      </c>
      <c r="O4143" t="s">
        <v>38</v>
      </c>
      <c r="R4143" t="s">
        <v>4734</v>
      </c>
      <c r="S4143">
        <v>399</v>
      </c>
      <c r="T4143">
        <v>132</v>
      </c>
    </row>
    <row r="4144" spans="1:20" x14ac:dyDescent="0.3">
      <c r="A4144">
        <v>4143</v>
      </c>
      <c r="B4144" t="s">
        <v>20</v>
      </c>
      <c r="C4144" t="s">
        <v>31</v>
      </c>
      <c r="D4144" t="s">
        <v>22</v>
      </c>
      <c r="E4144" t="s">
        <v>23</v>
      </c>
      <c r="F4144" t="s">
        <v>5</v>
      </c>
      <c r="H4144" t="s">
        <v>24</v>
      </c>
      <c r="I4144">
        <v>2002529</v>
      </c>
      <c r="J4144">
        <v>2002891</v>
      </c>
      <c r="K4144" t="s">
        <v>42</v>
      </c>
      <c r="R4144" t="s">
        <v>4736</v>
      </c>
      <c r="S4144">
        <v>363</v>
      </c>
    </row>
    <row r="4145" spans="1:21" x14ac:dyDescent="0.3">
      <c r="A4145">
        <v>4144</v>
      </c>
      <c r="B4145" t="s">
        <v>28</v>
      </c>
      <c r="C4145" t="s">
        <v>33</v>
      </c>
      <c r="D4145" t="s">
        <v>22</v>
      </c>
      <c r="E4145" t="s">
        <v>23</v>
      </c>
      <c r="F4145" t="s">
        <v>5</v>
      </c>
      <c r="H4145" t="s">
        <v>24</v>
      </c>
      <c r="I4145">
        <v>2002529</v>
      </c>
      <c r="J4145">
        <v>2002891</v>
      </c>
      <c r="K4145" t="s">
        <v>42</v>
      </c>
      <c r="L4145" t="s">
        <v>4737</v>
      </c>
      <c r="O4145" t="s">
        <v>38</v>
      </c>
      <c r="R4145" t="s">
        <v>4736</v>
      </c>
      <c r="S4145">
        <v>363</v>
      </c>
      <c r="T4145">
        <v>120</v>
      </c>
    </row>
    <row r="4146" spans="1:21" x14ac:dyDescent="0.3">
      <c r="A4146">
        <v>4145</v>
      </c>
      <c r="B4146" t="s">
        <v>20</v>
      </c>
      <c r="C4146" t="s">
        <v>136</v>
      </c>
      <c r="D4146" t="s">
        <v>22</v>
      </c>
      <c r="E4146" t="s">
        <v>23</v>
      </c>
      <c r="F4146" t="s">
        <v>5</v>
      </c>
      <c r="H4146" t="s">
        <v>24</v>
      </c>
      <c r="I4146">
        <v>2002961</v>
      </c>
      <c r="J4146">
        <v>2003036</v>
      </c>
      <c r="K4146" t="s">
        <v>25</v>
      </c>
      <c r="R4146" t="s">
        <v>4738</v>
      </c>
      <c r="S4146">
        <v>76</v>
      </c>
    </row>
    <row r="4147" spans="1:21" x14ac:dyDescent="0.3">
      <c r="A4147">
        <v>4146</v>
      </c>
      <c r="B4147" t="s">
        <v>136</v>
      </c>
      <c r="D4147" t="s">
        <v>22</v>
      </c>
      <c r="E4147" t="s">
        <v>23</v>
      </c>
      <c r="F4147" t="s">
        <v>5</v>
      </c>
      <c r="H4147" t="s">
        <v>24</v>
      </c>
      <c r="I4147">
        <v>2002961</v>
      </c>
      <c r="J4147">
        <v>2003036</v>
      </c>
      <c r="K4147" t="s">
        <v>25</v>
      </c>
      <c r="O4147" t="s">
        <v>2690</v>
      </c>
      <c r="R4147" t="s">
        <v>4738</v>
      </c>
      <c r="S4147">
        <v>76</v>
      </c>
      <c r="U4147" t="s">
        <v>4739</v>
      </c>
    </row>
    <row r="4148" spans="1:21" x14ac:dyDescent="0.3">
      <c r="A4148">
        <v>4147</v>
      </c>
      <c r="B4148" t="s">
        <v>20</v>
      </c>
      <c r="C4148" t="s">
        <v>31</v>
      </c>
      <c r="D4148" t="s">
        <v>22</v>
      </c>
      <c r="E4148" t="s">
        <v>23</v>
      </c>
      <c r="F4148" t="s">
        <v>5</v>
      </c>
      <c r="H4148" t="s">
        <v>24</v>
      </c>
      <c r="I4148">
        <v>2003360</v>
      </c>
      <c r="J4148">
        <v>2004478</v>
      </c>
      <c r="K4148" t="s">
        <v>25</v>
      </c>
      <c r="R4148" t="s">
        <v>4740</v>
      </c>
      <c r="S4148">
        <v>1119</v>
      </c>
    </row>
    <row r="4149" spans="1:21" x14ac:dyDescent="0.3">
      <c r="A4149">
        <v>4148</v>
      </c>
      <c r="B4149" t="s">
        <v>28</v>
      </c>
      <c r="C4149" t="s">
        <v>33</v>
      </c>
      <c r="D4149" t="s">
        <v>22</v>
      </c>
      <c r="E4149" t="s">
        <v>23</v>
      </c>
      <c r="F4149" t="s">
        <v>5</v>
      </c>
      <c r="H4149" t="s">
        <v>24</v>
      </c>
      <c r="I4149">
        <v>2003360</v>
      </c>
      <c r="J4149">
        <v>2004478</v>
      </c>
      <c r="K4149" t="s">
        <v>25</v>
      </c>
      <c r="L4149" t="s">
        <v>4741</v>
      </c>
      <c r="O4149" t="s">
        <v>38</v>
      </c>
      <c r="R4149" t="s">
        <v>4740</v>
      </c>
      <c r="S4149">
        <v>1119</v>
      </c>
      <c r="T4149">
        <v>372</v>
      </c>
    </row>
    <row r="4150" spans="1:21" x14ac:dyDescent="0.3">
      <c r="A4150">
        <v>4149</v>
      </c>
      <c r="B4150" t="s">
        <v>20</v>
      </c>
      <c r="C4150" t="s">
        <v>31</v>
      </c>
      <c r="D4150" t="s">
        <v>22</v>
      </c>
      <c r="E4150" t="s">
        <v>23</v>
      </c>
      <c r="F4150" t="s">
        <v>5</v>
      </c>
      <c r="H4150" t="s">
        <v>24</v>
      </c>
      <c r="I4150">
        <v>2004480</v>
      </c>
      <c r="J4150">
        <v>2005061</v>
      </c>
      <c r="K4150" t="s">
        <v>42</v>
      </c>
      <c r="R4150" t="s">
        <v>4742</v>
      </c>
      <c r="S4150">
        <v>582</v>
      </c>
    </row>
    <row r="4151" spans="1:21" x14ac:dyDescent="0.3">
      <c r="A4151">
        <v>4150</v>
      </c>
      <c r="B4151" t="s">
        <v>28</v>
      </c>
      <c r="C4151" t="s">
        <v>33</v>
      </c>
      <c r="D4151" t="s">
        <v>22</v>
      </c>
      <c r="E4151" t="s">
        <v>23</v>
      </c>
      <c r="F4151" t="s">
        <v>5</v>
      </c>
      <c r="H4151" t="s">
        <v>24</v>
      </c>
      <c r="I4151">
        <v>2004480</v>
      </c>
      <c r="J4151">
        <v>2005061</v>
      </c>
      <c r="K4151" t="s">
        <v>42</v>
      </c>
      <c r="L4151" t="s">
        <v>4743</v>
      </c>
      <c r="O4151" t="s">
        <v>38</v>
      </c>
      <c r="R4151" t="s">
        <v>4742</v>
      </c>
      <c r="S4151">
        <v>582</v>
      </c>
      <c r="T4151">
        <v>193</v>
      </c>
    </row>
    <row r="4152" spans="1:21" x14ac:dyDescent="0.3">
      <c r="A4152">
        <v>4151</v>
      </c>
      <c r="B4152" t="s">
        <v>20</v>
      </c>
      <c r="C4152" t="s">
        <v>31</v>
      </c>
      <c r="D4152" t="s">
        <v>22</v>
      </c>
      <c r="E4152" t="s">
        <v>23</v>
      </c>
      <c r="F4152" t="s">
        <v>5</v>
      </c>
      <c r="H4152" t="s">
        <v>24</v>
      </c>
      <c r="I4152">
        <v>2005234</v>
      </c>
      <c r="J4152">
        <v>2006283</v>
      </c>
      <c r="K4152" t="s">
        <v>42</v>
      </c>
      <c r="R4152" t="s">
        <v>4744</v>
      </c>
      <c r="S4152">
        <v>1050</v>
      </c>
    </row>
    <row r="4153" spans="1:21" x14ac:dyDescent="0.3">
      <c r="A4153">
        <v>4152</v>
      </c>
      <c r="B4153" t="s">
        <v>28</v>
      </c>
      <c r="C4153" t="s">
        <v>33</v>
      </c>
      <c r="D4153" t="s">
        <v>22</v>
      </c>
      <c r="E4153" t="s">
        <v>23</v>
      </c>
      <c r="F4153" t="s">
        <v>5</v>
      </c>
      <c r="H4153" t="s">
        <v>24</v>
      </c>
      <c r="I4153">
        <v>2005234</v>
      </c>
      <c r="J4153">
        <v>2006283</v>
      </c>
      <c r="K4153" t="s">
        <v>42</v>
      </c>
      <c r="L4153" t="s">
        <v>4745</v>
      </c>
      <c r="O4153" t="s">
        <v>38</v>
      </c>
      <c r="R4153" t="s">
        <v>4744</v>
      </c>
      <c r="S4153">
        <v>1050</v>
      </c>
      <c r="T4153">
        <v>349</v>
      </c>
    </row>
    <row r="4154" spans="1:21" x14ac:dyDescent="0.3">
      <c r="A4154">
        <v>4153</v>
      </c>
      <c r="B4154" t="s">
        <v>20</v>
      </c>
      <c r="C4154" t="s">
        <v>31</v>
      </c>
      <c r="D4154" t="s">
        <v>22</v>
      </c>
      <c r="E4154" t="s">
        <v>23</v>
      </c>
      <c r="F4154" t="s">
        <v>5</v>
      </c>
      <c r="H4154" t="s">
        <v>24</v>
      </c>
      <c r="I4154">
        <v>2006283</v>
      </c>
      <c r="J4154">
        <v>2006540</v>
      </c>
      <c r="K4154" t="s">
        <v>42</v>
      </c>
      <c r="R4154" t="s">
        <v>4746</v>
      </c>
      <c r="S4154">
        <v>258</v>
      </c>
    </row>
    <row r="4155" spans="1:21" x14ac:dyDescent="0.3">
      <c r="A4155">
        <v>4154</v>
      </c>
      <c r="B4155" t="s">
        <v>28</v>
      </c>
      <c r="C4155" t="s">
        <v>33</v>
      </c>
      <c r="D4155" t="s">
        <v>22</v>
      </c>
      <c r="E4155" t="s">
        <v>23</v>
      </c>
      <c r="F4155" t="s">
        <v>5</v>
      </c>
      <c r="H4155" t="s">
        <v>24</v>
      </c>
      <c r="I4155">
        <v>2006283</v>
      </c>
      <c r="J4155">
        <v>2006540</v>
      </c>
      <c r="K4155" t="s">
        <v>42</v>
      </c>
      <c r="L4155" t="s">
        <v>4747</v>
      </c>
      <c r="O4155" t="s">
        <v>38</v>
      </c>
      <c r="R4155" t="s">
        <v>4746</v>
      </c>
      <c r="S4155">
        <v>258</v>
      </c>
      <c r="T4155">
        <v>85</v>
      </c>
    </row>
    <row r="4156" spans="1:21" x14ac:dyDescent="0.3">
      <c r="A4156">
        <v>4155</v>
      </c>
      <c r="B4156" t="s">
        <v>20</v>
      </c>
      <c r="C4156" t="s">
        <v>31</v>
      </c>
      <c r="D4156" t="s">
        <v>22</v>
      </c>
      <c r="E4156" t="s">
        <v>23</v>
      </c>
      <c r="F4156" t="s">
        <v>5</v>
      </c>
      <c r="H4156" t="s">
        <v>24</v>
      </c>
      <c r="I4156">
        <v>2006537</v>
      </c>
      <c r="J4156">
        <v>2006884</v>
      </c>
      <c r="K4156" t="s">
        <v>42</v>
      </c>
      <c r="R4156" t="s">
        <v>4748</v>
      </c>
      <c r="S4156">
        <v>348</v>
      </c>
    </row>
    <row r="4157" spans="1:21" x14ac:dyDescent="0.3">
      <c r="A4157">
        <v>4156</v>
      </c>
      <c r="B4157" t="s">
        <v>28</v>
      </c>
      <c r="C4157" t="s">
        <v>33</v>
      </c>
      <c r="D4157" t="s">
        <v>22</v>
      </c>
      <c r="E4157" t="s">
        <v>23</v>
      </c>
      <c r="F4157" t="s">
        <v>5</v>
      </c>
      <c r="H4157" t="s">
        <v>24</v>
      </c>
      <c r="I4157">
        <v>2006537</v>
      </c>
      <c r="J4157">
        <v>2006884</v>
      </c>
      <c r="K4157" t="s">
        <v>42</v>
      </c>
      <c r="L4157" t="s">
        <v>4749</v>
      </c>
      <c r="O4157" t="s">
        <v>38</v>
      </c>
      <c r="R4157" t="s">
        <v>4748</v>
      </c>
      <c r="S4157">
        <v>348</v>
      </c>
      <c r="T4157">
        <v>115</v>
      </c>
    </row>
    <row r="4158" spans="1:21" x14ac:dyDescent="0.3">
      <c r="A4158">
        <v>4157</v>
      </c>
      <c r="B4158" t="s">
        <v>20</v>
      </c>
      <c r="C4158" t="s">
        <v>31</v>
      </c>
      <c r="D4158" t="s">
        <v>22</v>
      </c>
      <c r="E4158" t="s">
        <v>23</v>
      </c>
      <c r="F4158" t="s">
        <v>5</v>
      </c>
      <c r="H4158" t="s">
        <v>24</v>
      </c>
      <c r="I4158">
        <v>2006860</v>
      </c>
      <c r="J4158">
        <v>2007156</v>
      </c>
      <c r="K4158" t="s">
        <v>42</v>
      </c>
      <c r="R4158" t="s">
        <v>4750</v>
      </c>
      <c r="S4158">
        <v>297</v>
      </c>
    </row>
    <row r="4159" spans="1:21" x14ac:dyDescent="0.3">
      <c r="A4159">
        <v>4158</v>
      </c>
      <c r="B4159" t="s">
        <v>28</v>
      </c>
      <c r="C4159" t="s">
        <v>33</v>
      </c>
      <c r="D4159" t="s">
        <v>22</v>
      </c>
      <c r="E4159" t="s">
        <v>23</v>
      </c>
      <c r="F4159" t="s">
        <v>5</v>
      </c>
      <c r="H4159" t="s">
        <v>24</v>
      </c>
      <c r="I4159">
        <v>2006860</v>
      </c>
      <c r="J4159">
        <v>2007156</v>
      </c>
      <c r="K4159" t="s">
        <v>42</v>
      </c>
      <c r="L4159" t="s">
        <v>4751</v>
      </c>
      <c r="O4159" t="s">
        <v>38</v>
      </c>
      <c r="R4159" t="s">
        <v>4750</v>
      </c>
      <c r="S4159">
        <v>297</v>
      </c>
      <c r="T4159">
        <v>98</v>
      </c>
    </row>
    <row r="4160" spans="1:21" x14ac:dyDescent="0.3">
      <c r="A4160">
        <v>4159</v>
      </c>
      <c r="B4160" t="s">
        <v>20</v>
      </c>
      <c r="C4160" t="s">
        <v>31</v>
      </c>
      <c r="D4160" t="s">
        <v>22</v>
      </c>
      <c r="E4160" t="s">
        <v>23</v>
      </c>
      <c r="F4160" t="s">
        <v>5</v>
      </c>
      <c r="H4160" t="s">
        <v>24</v>
      </c>
      <c r="I4160">
        <v>2007268</v>
      </c>
      <c r="J4160">
        <v>2008065</v>
      </c>
      <c r="K4160" t="s">
        <v>25</v>
      </c>
      <c r="R4160" t="s">
        <v>4752</v>
      </c>
      <c r="S4160">
        <v>798</v>
      </c>
    </row>
    <row r="4161" spans="1:20" x14ac:dyDescent="0.3">
      <c r="A4161">
        <v>4160</v>
      </c>
      <c r="B4161" t="s">
        <v>28</v>
      </c>
      <c r="C4161" t="s">
        <v>33</v>
      </c>
      <c r="D4161" t="s">
        <v>22</v>
      </c>
      <c r="E4161" t="s">
        <v>23</v>
      </c>
      <c r="F4161" t="s">
        <v>5</v>
      </c>
      <c r="H4161" t="s">
        <v>24</v>
      </c>
      <c r="I4161">
        <v>2007268</v>
      </c>
      <c r="J4161">
        <v>2008065</v>
      </c>
      <c r="K4161" t="s">
        <v>25</v>
      </c>
      <c r="L4161" t="s">
        <v>4753</v>
      </c>
      <c r="O4161" t="s">
        <v>41</v>
      </c>
      <c r="R4161" t="s">
        <v>4752</v>
      </c>
      <c r="S4161">
        <v>798</v>
      </c>
      <c r="T4161">
        <v>265</v>
      </c>
    </row>
    <row r="4162" spans="1:20" x14ac:dyDescent="0.3">
      <c r="A4162">
        <v>4161</v>
      </c>
      <c r="B4162" t="s">
        <v>20</v>
      </c>
      <c r="C4162" t="s">
        <v>31</v>
      </c>
      <c r="D4162" t="s">
        <v>22</v>
      </c>
      <c r="E4162" t="s">
        <v>23</v>
      </c>
      <c r="F4162" t="s">
        <v>5</v>
      </c>
      <c r="H4162" t="s">
        <v>24</v>
      </c>
      <c r="I4162">
        <v>2008037</v>
      </c>
      <c r="J4162">
        <v>2008333</v>
      </c>
      <c r="K4162" t="s">
        <v>42</v>
      </c>
      <c r="R4162" t="s">
        <v>4754</v>
      </c>
      <c r="S4162">
        <v>297</v>
      </c>
    </row>
    <row r="4163" spans="1:20" x14ac:dyDescent="0.3">
      <c r="A4163">
        <v>4162</v>
      </c>
      <c r="B4163" t="s">
        <v>28</v>
      </c>
      <c r="C4163" t="s">
        <v>33</v>
      </c>
      <c r="D4163" t="s">
        <v>22</v>
      </c>
      <c r="E4163" t="s">
        <v>23</v>
      </c>
      <c r="F4163" t="s">
        <v>5</v>
      </c>
      <c r="H4163" t="s">
        <v>24</v>
      </c>
      <c r="I4163">
        <v>2008037</v>
      </c>
      <c r="J4163">
        <v>2008333</v>
      </c>
      <c r="K4163" t="s">
        <v>42</v>
      </c>
      <c r="L4163" t="s">
        <v>4755</v>
      </c>
      <c r="O4163" t="s">
        <v>38</v>
      </c>
      <c r="R4163" t="s">
        <v>4754</v>
      </c>
      <c r="S4163">
        <v>297</v>
      </c>
      <c r="T4163">
        <v>98</v>
      </c>
    </row>
    <row r="4164" spans="1:20" x14ac:dyDescent="0.3">
      <c r="A4164">
        <v>4163</v>
      </c>
      <c r="B4164" t="s">
        <v>20</v>
      </c>
      <c r="C4164" t="s">
        <v>31</v>
      </c>
      <c r="D4164" t="s">
        <v>22</v>
      </c>
      <c r="E4164" t="s">
        <v>23</v>
      </c>
      <c r="F4164" t="s">
        <v>5</v>
      </c>
      <c r="H4164" t="s">
        <v>24</v>
      </c>
      <c r="I4164">
        <v>2008424</v>
      </c>
      <c r="J4164">
        <v>2008765</v>
      </c>
      <c r="K4164" t="s">
        <v>42</v>
      </c>
      <c r="R4164" t="s">
        <v>4756</v>
      </c>
      <c r="S4164">
        <v>342</v>
      </c>
    </row>
    <row r="4165" spans="1:20" x14ac:dyDescent="0.3">
      <c r="A4165">
        <v>4164</v>
      </c>
      <c r="B4165" t="s">
        <v>28</v>
      </c>
      <c r="C4165" t="s">
        <v>33</v>
      </c>
      <c r="D4165" t="s">
        <v>22</v>
      </c>
      <c r="E4165" t="s">
        <v>23</v>
      </c>
      <c r="F4165" t="s">
        <v>5</v>
      </c>
      <c r="H4165" t="s">
        <v>24</v>
      </c>
      <c r="I4165">
        <v>2008424</v>
      </c>
      <c r="J4165">
        <v>2008765</v>
      </c>
      <c r="K4165" t="s">
        <v>42</v>
      </c>
      <c r="L4165" t="s">
        <v>4757</v>
      </c>
      <c r="O4165" t="s">
        <v>41</v>
      </c>
      <c r="R4165" t="s">
        <v>4756</v>
      </c>
      <c r="S4165">
        <v>342</v>
      </c>
      <c r="T4165">
        <v>113</v>
      </c>
    </row>
    <row r="4166" spans="1:20" x14ac:dyDescent="0.3">
      <c r="A4166">
        <v>4165</v>
      </c>
      <c r="B4166" t="s">
        <v>20</v>
      </c>
      <c r="C4166" t="s">
        <v>31</v>
      </c>
      <c r="D4166" t="s">
        <v>22</v>
      </c>
      <c r="E4166" t="s">
        <v>23</v>
      </c>
      <c r="F4166" t="s">
        <v>5</v>
      </c>
      <c r="H4166" t="s">
        <v>24</v>
      </c>
      <c r="I4166">
        <v>2008807</v>
      </c>
      <c r="J4166">
        <v>2009178</v>
      </c>
      <c r="K4166" t="s">
        <v>42</v>
      </c>
      <c r="R4166" t="s">
        <v>4758</v>
      </c>
      <c r="S4166">
        <v>372</v>
      </c>
    </row>
    <row r="4167" spans="1:20" x14ac:dyDescent="0.3">
      <c r="A4167">
        <v>4166</v>
      </c>
      <c r="B4167" t="s">
        <v>28</v>
      </c>
      <c r="C4167" t="s">
        <v>33</v>
      </c>
      <c r="D4167" t="s">
        <v>22</v>
      </c>
      <c r="E4167" t="s">
        <v>23</v>
      </c>
      <c r="F4167" t="s">
        <v>5</v>
      </c>
      <c r="H4167" t="s">
        <v>24</v>
      </c>
      <c r="I4167">
        <v>2008807</v>
      </c>
      <c r="J4167">
        <v>2009178</v>
      </c>
      <c r="K4167" t="s">
        <v>42</v>
      </c>
      <c r="L4167" t="s">
        <v>4759</v>
      </c>
      <c r="O4167" t="s">
        <v>41</v>
      </c>
      <c r="R4167" t="s">
        <v>4758</v>
      </c>
      <c r="S4167">
        <v>372</v>
      </c>
      <c r="T4167">
        <v>123</v>
      </c>
    </row>
    <row r="4168" spans="1:20" x14ac:dyDescent="0.3">
      <c r="A4168">
        <v>4167</v>
      </c>
      <c r="B4168" t="s">
        <v>20</v>
      </c>
      <c r="C4168" t="s">
        <v>31</v>
      </c>
      <c r="D4168" t="s">
        <v>22</v>
      </c>
      <c r="E4168" t="s">
        <v>23</v>
      </c>
      <c r="F4168" t="s">
        <v>5</v>
      </c>
      <c r="H4168" t="s">
        <v>24</v>
      </c>
      <c r="I4168">
        <v>2009660</v>
      </c>
      <c r="J4168">
        <v>2010301</v>
      </c>
      <c r="K4168" t="s">
        <v>42</v>
      </c>
      <c r="R4168" t="s">
        <v>4760</v>
      </c>
      <c r="S4168">
        <v>642</v>
      </c>
    </row>
    <row r="4169" spans="1:20" x14ac:dyDescent="0.3">
      <c r="A4169">
        <v>4168</v>
      </c>
      <c r="B4169" t="s">
        <v>28</v>
      </c>
      <c r="C4169" t="s">
        <v>33</v>
      </c>
      <c r="D4169" t="s">
        <v>22</v>
      </c>
      <c r="E4169" t="s">
        <v>23</v>
      </c>
      <c r="F4169" t="s">
        <v>5</v>
      </c>
      <c r="H4169" t="s">
        <v>24</v>
      </c>
      <c r="I4169">
        <v>2009660</v>
      </c>
      <c r="J4169">
        <v>2010301</v>
      </c>
      <c r="K4169" t="s">
        <v>42</v>
      </c>
      <c r="L4169" t="s">
        <v>4761</v>
      </c>
      <c r="O4169" t="s">
        <v>4762</v>
      </c>
      <c r="R4169" t="s">
        <v>4760</v>
      </c>
      <c r="S4169">
        <v>642</v>
      </c>
      <c r="T4169">
        <v>213</v>
      </c>
    </row>
    <row r="4170" spans="1:20" x14ac:dyDescent="0.3">
      <c r="A4170">
        <v>4169</v>
      </c>
      <c r="B4170" t="s">
        <v>20</v>
      </c>
      <c r="C4170" t="s">
        <v>31</v>
      </c>
      <c r="D4170" t="s">
        <v>22</v>
      </c>
      <c r="E4170" t="s">
        <v>23</v>
      </c>
      <c r="F4170" t="s">
        <v>5</v>
      </c>
      <c r="H4170" t="s">
        <v>24</v>
      </c>
      <c r="I4170">
        <v>2010344</v>
      </c>
      <c r="J4170">
        <v>2010637</v>
      </c>
      <c r="K4170" t="s">
        <v>25</v>
      </c>
      <c r="R4170" t="s">
        <v>4763</v>
      </c>
      <c r="S4170">
        <v>294</v>
      </c>
    </row>
    <row r="4171" spans="1:20" x14ac:dyDescent="0.3">
      <c r="A4171">
        <v>4170</v>
      </c>
      <c r="B4171" t="s">
        <v>28</v>
      </c>
      <c r="C4171" t="s">
        <v>33</v>
      </c>
      <c r="D4171" t="s">
        <v>22</v>
      </c>
      <c r="E4171" t="s">
        <v>23</v>
      </c>
      <c r="F4171" t="s">
        <v>5</v>
      </c>
      <c r="H4171" t="s">
        <v>24</v>
      </c>
      <c r="I4171">
        <v>2010344</v>
      </c>
      <c r="J4171">
        <v>2010637</v>
      </c>
      <c r="K4171" t="s">
        <v>25</v>
      </c>
      <c r="L4171" t="s">
        <v>4764</v>
      </c>
      <c r="O4171" t="s">
        <v>38</v>
      </c>
      <c r="R4171" t="s">
        <v>4763</v>
      </c>
      <c r="S4171">
        <v>294</v>
      </c>
      <c r="T4171">
        <v>97</v>
      </c>
    </row>
    <row r="4172" spans="1:20" x14ac:dyDescent="0.3">
      <c r="A4172">
        <v>4171</v>
      </c>
      <c r="B4172" t="s">
        <v>20</v>
      </c>
      <c r="C4172" t="s">
        <v>31</v>
      </c>
      <c r="D4172" t="s">
        <v>22</v>
      </c>
      <c r="E4172" t="s">
        <v>23</v>
      </c>
      <c r="F4172" t="s">
        <v>5</v>
      </c>
      <c r="H4172" t="s">
        <v>24</v>
      </c>
      <c r="I4172">
        <v>2010751</v>
      </c>
      <c r="J4172">
        <v>2010954</v>
      </c>
      <c r="K4172" t="s">
        <v>25</v>
      </c>
      <c r="R4172" t="s">
        <v>4765</v>
      </c>
      <c r="S4172">
        <v>204</v>
      </c>
    </row>
    <row r="4173" spans="1:20" x14ac:dyDescent="0.3">
      <c r="A4173">
        <v>4172</v>
      </c>
      <c r="B4173" t="s">
        <v>28</v>
      </c>
      <c r="C4173" t="s">
        <v>33</v>
      </c>
      <c r="D4173" t="s">
        <v>22</v>
      </c>
      <c r="E4173" t="s">
        <v>23</v>
      </c>
      <c r="F4173" t="s">
        <v>5</v>
      </c>
      <c r="H4173" t="s">
        <v>24</v>
      </c>
      <c r="I4173">
        <v>2010751</v>
      </c>
      <c r="J4173">
        <v>2010954</v>
      </c>
      <c r="K4173" t="s">
        <v>25</v>
      </c>
      <c r="L4173" t="s">
        <v>4766</v>
      </c>
      <c r="O4173" t="s">
        <v>38</v>
      </c>
      <c r="R4173" t="s">
        <v>4765</v>
      </c>
      <c r="S4173">
        <v>204</v>
      </c>
      <c r="T4173">
        <v>67</v>
      </c>
    </row>
    <row r="4174" spans="1:20" x14ac:dyDescent="0.3">
      <c r="A4174">
        <v>4173</v>
      </c>
      <c r="B4174" t="s">
        <v>20</v>
      </c>
      <c r="C4174" t="s">
        <v>31</v>
      </c>
      <c r="D4174" t="s">
        <v>22</v>
      </c>
      <c r="E4174" t="s">
        <v>23</v>
      </c>
      <c r="F4174" t="s">
        <v>5</v>
      </c>
      <c r="H4174" t="s">
        <v>24</v>
      </c>
      <c r="I4174">
        <v>2010936</v>
      </c>
      <c r="J4174">
        <v>2011145</v>
      </c>
      <c r="K4174" t="s">
        <v>42</v>
      </c>
      <c r="R4174" t="s">
        <v>4767</v>
      </c>
      <c r="S4174">
        <v>210</v>
      </c>
    </row>
    <row r="4175" spans="1:20" x14ac:dyDescent="0.3">
      <c r="A4175">
        <v>4174</v>
      </c>
      <c r="B4175" t="s">
        <v>28</v>
      </c>
      <c r="C4175" t="s">
        <v>33</v>
      </c>
      <c r="D4175" t="s">
        <v>22</v>
      </c>
      <c r="E4175" t="s">
        <v>23</v>
      </c>
      <c r="F4175" t="s">
        <v>5</v>
      </c>
      <c r="H4175" t="s">
        <v>24</v>
      </c>
      <c r="I4175">
        <v>2010936</v>
      </c>
      <c r="J4175">
        <v>2011145</v>
      </c>
      <c r="K4175" t="s">
        <v>42</v>
      </c>
      <c r="L4175" t="s">
        <v>4768</v>
      </c>
      <c r="O4175" t="s">
        <v>38</v>
      </c>
      <c r="R4175" t="s">
        <v>4767</v>
      </c>
      <c r="S4175">
        <v>210</v>
      </c>
      <c r="T4175">
        <v>69</v>
      </c>
    </row>
    <row r="4176" spans="1:20" x14ac:dyDescent="0.3">
      <c r="A4176">
        <v>4175</v>
      </c>
      <c r="B4176" t="s">
        <v>20</v>
      </c>
      <c r="C4176" t="s">
        <v>31</v>
      </c>
      <c r="D4176" t="s">
        <v>22</v>
      </c>
      <c r="E4176" t="s">
        <v>23</v>
      </c>
      <c r="F4176" t="s">
        <v>5</v>
      </c>
      <c r="H4176" t="s">
        <v>24</v>
      </c>
      <c r="I4176">
        <v>2011243</v>
      </c>
      <c r="J4176">
        <v>2011722</v>
      </c>
      <c r="K4176" t="s">
        <v>25</v>
      </c>
      <c r="R4176" t="s">
        <v>4769</v>
      </c>
      <c r="S4176">
        <v>480</v>
      </c>
    </row>
    <row r="4177" spans="1:20" x14ac:dyDescent="0.3">
      <c r="A4177">
        <v>4176</v>
      </c>
      <c r="B4177" t="s">
        <v>28</v>
      </c>
      <c r="C4177" t="s">
        <v>33</v>
      </c>
      <c r="D4177" t="s">
        <v>22</v>
      </c>
      <c r="E4177" t="s">
        <v>23</v>
      </c>
      <c r="F4177" t="s">
        <v>5</v>
      </c>
      <c r="H4177" t="s">
        <v>24</v>
      </c>
      <c r="I4177">
        <v>2011243</v>
      </c>
      <c r="J4177">
        <v>2011722</v>
      </c>
      <c r="K4177" t="s">
        <v>25</v>
      </c>
      <c r="L4177" t="s">
        <v>4770</v>
      </c>
      <c r="O4177" t="s">
        <v>38</v>
      </c>
      <c r="R4177" t="s">
        <v>4769</v>
      </c>
      <c r="S4177">
        <v>480</v>
      </c>
      <c r="T4177">
        <v>159</v>
      </c>
    </row>
    <row r="4178" spans="1:20" x14ac:dyDescent="0.3">
      <c r="A4178">
        <v>4177</v>
      </c>
      <c r="B4178" t="s">
        <v>20</v>
      </c>
      <c r="C4178" t="s">
        <v>31</v>
      </c>
      <c r="D4178" t="s">
        <v>22</v>
      </c>
      <c r="E4178" t="s">
        <v>23</v>
      </c>
      <c r="F4178" t="s">
        <v>5</v>
      </c>
      <c r="H4178" t="s">
        <v>24</v>
      </c>
      <c r="I4178">
        <v>2011722</v>
      </c>
      <c r="J4178">
        <v>2011916</v>
      </c>
      <c r="K4178" t="s">
        <v>25</v>
      </c>
      <c r="R4178" t="s">
        <v>4771</v>
      </c>
      <c r="S4178">
        <v>195</v>
      </c>
    </row>
    <row r="4179" spans="1:20" x14ac:dyDescent="0.3">
      <c r="A4179">
        <v>4178</v>
      </c>
      <c r="B4179" t="s">
        <v>28</v>
      </c>
      <c r="C4179" t="s">
        <v>33</v>
      </c>
      <c r="D4179" t="s">
        <v>22</v>
      </c>
      <c r="E4179" t="s">
        <v>23</v>
      </c>
      <c r="F4179" t="s">
        <v>5</v>
      </c>
      <c r="H4179" t="s">
        <v>24</v>
      </c>
      <c r="I4179">
        <v>2011722</v>
      </c>
      <c r="J4179">
        <v>2011916</v>
      </c>
      <c r="K4179" t="s">
        <v>25</v>
      </c>
      <c r="L4179" t="s">
        <v>4772</v>
      </c>
      <c r="O4179" t="s">
        <v>38</v>
      </c>
      <c r="R4179" t="s">
        <v>4771</v>
      </c>
      <c r="S4179">
        <v>195</v>
      </c>
      <c r="T4179">
        <v>64</v>
      </c>
    </row>
    <row r="4180" spans="1:20" x14ac:dyDescent="0.3">
      <c r="A4180">
        <v>4179</v>
      </c>
      <c r="B4180" t="s">
        <v>20</v>
      </c>
      <c r="C4180" t="s">
        <v>31</v>
      </c>
      <c r="D4180" t="s">
        <v>22</v>
      </c>
      <c r="E4180" t="s">
        <v>23</v>
      </c>
      <c r="F4180" t="s">
        <v>5</v>
      </c>
      <c r="H4180" t="s">
        <v>24</v>
      </c>
      <c r="I4180">
        <v>2011903</v>
      </c>
      <c r="J4180">
        <v>2012088</v>
      </c>
      <c r="K4180" t="s">
        <v>25</v>
      </c>
      <c r="R4180" t="s">
        <v>4773</v>
      </c>
      <c r="S4180">
        <v>186</v>
      </c>
    </row>
    <row r="4181" spans="1:20" x14ac:dyDescent="0.3">
      <c r="A4181">
        <v>4180</v>
      </c>
      <c r="B4181" t="s">
        <v>28</v>
      </c>
      <c r="C4181" t="s">
        <v>33</v>
      </c>
      <c r="D4181" t="s">
        <v>22</v>
      </c>
      <c r="E4181" t="s">
        <v>23</v>
      </c>
      <c r="F4181" t="s">
        <v>5</v>
      </c>
      <c r="H4181" t="s">
        <v>24</v>
      </c>
      <c r="I4181">
        <v>2011903</v>
      </c>
      <c r="J4181">
        <v>2012088</v>
      </c>
      <c r="K4181" t="s">
        <v>25</v>
      </c>
      <c r="L4181" t="s">
        <v>4774</v>
      </c>
      <c r="O4181" t="s">
        <v>38</v>
      </c>
      <c r="R4181" t="s">
        <v>4773</v>
      </c>
      <c r="S4181">
        <v>186</v>
      </c>
      <c r="T4181">
        <v>61</v>
      </c>
    </row>
    <row r="4182" spans="1:20" x14ac:dyDescent="0.3">
      <c r="A4182">
        <v>4181</v>
      </c>
      <c r="B4182" t="s">
        <v>20</v>
      </c>
      <c r="C4182" t="s">
        <v>31</v>
      </c>
      <c r="D4182" t="s">
        <v>22</v>
      </c>
      <c r="E4182" t="s">
        <v>23</v>
      </c>
      <c r="F4182" t="s">
        <v>5</v>
      </c>
      <c r="H4182" t="s">
        <v>24</v>
      </c>
      <c r="I4182">
        <v>2012081</v>
      </c>
      <c r="J4182">
        <v>2012500</v>
      </c>
      <c r="K4182" t="s">
        <v>25</v>
      </c>
      <c r="R4182" t="s">
        <v>4775</v>
      </c>
      <c r="S4182">
        <v>420</v>
      </c>
    </row>
    <row r="4183" spans="1:20" x14ac:dyDescent="0.3">
      <c r="A4183">
        <v>4182</v>
      </c>
      <c r="B4183" t="s">
        <v>28</v>
      </c>
      <c r="C4183" t="s">
        <v>33</v>
      </c>
      <c r="D4183" t="s">
        <v>22</v>
      </c>
      <c r="E4183" t="s">
        <v>23</v>
      </c>
      <c r="F4183" t="s">
        <v>5</v>
      </c>
      <c r="H4183" t="s">
        <v>24</v>
      </c>
      <c r="I4183">
        <v>2012081</v>
      </c>
      <c r="J4183">
        <v>2012500</v>
      </c>
      <c r="K4183" t="s">
        <v>25</v>
      </c>
      <c r="L4183" t="s">
        <v>4776</v>
      </c>
      <c r="O4183" t="s">
        <v>38</v>
      </c>
      <c r="R4183" t="s">
        <v>4775</v>
      </c>
      <c r="S4183">
        <v>420</v>
      </c>
      <c r="T4183">
        <v>139</v>
      </c>
    </row>
    <row r="4184" spans="1:20" x14ac:dyDescent="0.3">
      <c r="A4184">
        <v>4183</v>
      </c>
      <c r="B4184" t="s">
        <v>20</v>
      </c>
      <c r="C4184" t="s">
        <v>31</v>
      </c>
      <c r="D4184" t="s">
        <v>22</v>
      </c>
      <c r="E4184" t="s">
        <v>23</v>
      </c>
      <c r="F4184" t="s">
        <v>5</v>
      </c>
      <c r="H4184" t="s">
        <v>24</v>
      </c>
      <c r="I4184">
        <v>2012497</v>
      </c>
      <c r="J4184">
        <v>2012697</v>
      </c>
      <c r="K4184" t="s">
        <v>25</v>
      </c>
      <c r="R4184" t="s">
        <v>4777</v>
      </c>
      <c r="S4184">
        <v>201</v>
      </c>
    </row>
    <row r="4185" spans="1:20" x14ac:dyDescent="0.3">
      <c r="A4185">
        <v>4184</v>
      </c>
      <c r="B4185" t="s">
        <v>28</v>
      </c>
      <c r="C4185" t="s">
        <v>33</v>
      </c>
      <c r="D4185" t="s">
        <v>22</v>
      </c>
      <c r="E4185" t="s">
        <v>23</v>
      </c>
      <c r="F4185" t="s">
        <v>5</v>
      </c>
      <c r="H4185" t="s">
        <v>24</v>
      </c>
      <c r="I4185">
        <v>2012497</v>
      </c>
      <c r="J4185">
        <v>2012697</v>
      </c>
      <c r="K4185" t="s">
        <v>25</v>
      </c>
      <c r="L4185" t="s">
        <v>4778</v>
      </c>
      <c r="O4185" t="s">
        <v>38</v>
      </c>
      <c r="R4185" t="s">
        <v>4777</v>
      </c>
      <c r="S4185">
        <v>201</v>
      </c>
      <c r="T4185">
        <v>66</v>
      </c>
    </row>
    <row r="4186" spans="1:20" x14ac:dyDescent="0.3">
      <c r="A4186">
        <v>4185</v>
      </c>
      <c r="B4186" t="s">
        <v>20</v>
      </c>
      <c r="C4186" t="s">
        <v>31</v>
      </c>
      <c r="D4186" t="s">
        <v>22</v>
      </c>
      <c r="E4186" t="s">
        <v>23</v>
      </c>
      <c r="F4186" t="s">
        <v>5</v>
      </c>
      <c r="H4186" t="s">
        <v>24</v>
      </c>
      <c r="I4186">
        <v>2012733</v>
      </c>
      <c r="J4186">
        <v>2013812</v>
      </c>
      <c r="K4186" t="s">
        <v>25</v>
      </c>
      <c r="R4186" t="s">
        <v>4779</v>
      </c>
      <c r="S4186">
        <v>1080</v>
      </c>
    </row>
    <row r="4187" spans="1:20" x14ac:dyDescent="0.3">
      <c r="A4187">
        <v>4186</v>
      </c>
      <c r="B4187" t="s">
        <v>28</v>
      </c>
      <c r="C4187" t="s">
        <v>33</v>
      </c>
      <c r="D4187" t="s">
        <v>22</v>
      </c>
      <c r="E4187" t="s">
        <v>23</v>
      </c>
      <c r="F4187" t="s">
        <v>5</v>
      </c>
      <c r="H4187" t="s">
        <v>24</v>
      </c>
      <c r="I4187">
        <v>2012733</v>
      </c>
      <c r="J4187">
        <v>2013812</v>
      </c>
      <c r="K4187" t="s">
        <v>25</v>
      </c>
      <c r="L4187" t="s">
        <v>4780</v>
      </c>
      <c r="O4187" t="s">
        <v>41</v>
      </c>
      <c r="R4187" t="s">
        <v>4779</v>
      </c>
      <c r="S4187">
        <v>1080</v>
      </c>
      <c r="T4187">
        <v>359</v>
      </c>
    </row>
    <row r="4188" spans="1:20" x14ac:dyDescent="0.3">
      <c r="A4188">
        <v>4187</v>
      </c>
      <c r="B4188" t="s">
        <v>20</v>
      </c>
      <c r="C4188" t="s">
        <v>31</v>
      </c>
      <c r="D4188" t="s">
        <v>22</v>
      </c>
      <c r="E4188" t="s">
        <v>23</v>
      </c>
      <c r="F4188" t="s">
        <v>5</v>
      </c>
      <c r="H4188" t="s">
        <v>24</v>
      </c>
      <c r="I4188">
        <v>2014219</v>
      </c>
      <c r="J4188">
        <v>2014401</v>
      </c>
      <c r="K4188" t="s">
        <v>25</v>
      </c>
      <c r="R4188" t="s">
        <v>4781</v>
      </c>
      <c r="S4188">
        <v>183</v>
      </c>
    </row>
    <row r="4189" spans="1:20" x14ac:dyDescent="0.3">
      <c r="A4189">
        <v>4188</v>
      </c>
      <c r="B4189" t="s">
        <v>28</v>
      </c>
      <c r="C4189" t="s">
        <v>33</v>
      </c>
      <c r="D4189" t="s">
        <v>22</v>
      </c>
      <c r="E4189" t="s">
        <v>23</v>
      </c>
      <c r="F4189" t="s">
        <v>5</v>
      </c>
      <c r="H4189" t="s">
        <v>24</v>
      </c>
      <c r="I4189">
        <v>2014219</v>
      </c>
      <c r="J4189">
        <v>2014401</v>
      </c>
      <c r="K4189" t="s">
        <v>25</v>
      </c>
      <c r="L4189" t="s">
        <v>4782</v>
      </c>
      <c r="O4189" t="s">
        <v>38</v>
      </c>
      <c r="R4189" t="s">
        <v>4781</v>
      </c>
      <c r="S4189">
        <v>183</v>
      </c>
      <c r="T4189">
        <v>60</v>
      </c>
    </row>
    <row r="4190" spans="1:20" x14ac:dyDescent="0.3">
      <c r="A4190">
        <v>4189</v>
      </c>
      <c r="B4190" t="s">
        <v>20</v>
      </c>
      <c r="C4190" t="s">
        <v>31</v>
      </c>
      <c r="D4190" t="s">
        <v>22</v>
      </c>
      <c r="E4190" t="s">
        <v>23</v>
      </c>
      <c r="F4190" t="s">
        <v>5</v>
      </c>
      <c r="H4190" t="s">
        <v>24</v>
      </c>
      <c r="I4190">
        <v>2014394</v>
      </c>
      <c r="J4190">
        <v>2014705</v>
      </c>
      <c r="K4190" t="s">
        <v>25</v>
      </c>
      <c r="R4190" t="s">
        <v>4783</v>
      </c>
      <c r="S4190">
        <v>312</v>
      </c>
    </row>
    <row r="4191" spans="1:20" x14ac:dyDescent="0.3">
      <c r="A4191">
        <v>4190</v>
      </c>
      <c r="B4191" t="s">
        <v>28</v>
      </c>
      <c r="C4191" t="s">
        <v>33</v>
      </c>
      <c r="D4191" t="s">
        <v>22</v>
      </c>
      <c r="E4191" t="s">
        <v>23</v>
      </c>
      <c r="F4191" t="s">
        <v>5</v>
      </c>
      <c r="H4191" t="s">
        <v>24</v>
      </c>
      <c r="I4191">
        <v>2014394</v>
      </c>
      <c r="J4191">
        <v>2014705</v>
      </c>
      <c r="K4191" t="s">
        <v>25</v>
      </c>
      <c r="L4191" t="s">
        <v>4784</v>
      </c>
      <c r="O4191" t="s">
        <v>38</v>
      </c>
      <c r="R4191" t="s">
        <v>4783</v>
      </c>
      <c r="S4191">
        <v>312</v>
      </c>
      <c r="T4191">
        <v>103</v>
      </c>
    </row>
    <row r="4192" spans="1:20" x14ac:dyDescent="0.3">
      <c r="A4192">
        <v>4191</v>
      </c>
      <c r="B4192" t="s">
        <v>20</v>
      </c>
      <c r="C4192" t="s">
        <v>31</v>
      </c>
      <c r="D4192" t="s">
        <v>22</v>
      </c>
      <c r="E4192" t="s">
        <v>23</v>
      </c>
      <c r="F4192" t="s">
        <v>5</v>
      </c>
      <c r="H4192" t="s">
        <v>24</v>
      </c>
      <c r="I4192">
        <v>2014747</v>
      </c>
      <c r="J4192">
        <v>2015127</v>
      </c>
      <c r="K4192" t="s">
        <v>25</v>
      </c>
      <c r="R4192" t="s">
        <v>4785</v>
      </c>
      <c r="S4192">
        <v>381</v>
      </c>
    </row>
    <row r="4193" spans="1:21" x14ac:dyDescent="0.3">
      <c r="A4193">
        <v>4192</v>
      </c>
      <c r="B4193" t="s">
        <v>28</v>
      </c>
      <c r="C4193" t="s">
        <v>33</v>
      </c>
      <c r="D4193" t="s">
        <v>22</v>
      </c>
      <c r="E4193" t="s">
        <v>23</v>
      </c>
      <c r="F4193" t="s">
        <v>5</v>
      </c>
      <c r="H4193" t="s">
        <v>24</v>
      </c>
      <c r="I4193">
        <v>2014747</v>
      </c>
      <c r="J4193">
        <v>2015127</v>
      </c>
      <c r="K4193" t="s">
        <v>25</v>
      </c>
      <c r="L4193" t="s">
        <v>4786</v>
      </c>
      <c r="O4193" t="s">
        <v>38</v>
      </c>
      <c r="R4193" t="s">
        <v>4785</v>
      </c>
      <c r="S4193">
        <v>381</v>
      </c>
      <c r="T4193">
        <v>126</v>
      </c>
    </row>
    <row r="4194" spans="1:21" x14ac:dyDescent="0.3">
      <c r="A4194">
        <v>4193</v>
      </c>
      <c r="B4194" t="s">
        <v>20</v>
      </c>
      <c r="C4194" t="s">
        <v>31</v>
      </c>
      <c r="D4194" t="s">
        <v>22</v>
      </c>
      <c r="E4194" t="s">
        <v>23</v>
      </c>
      <c r="F4194" t="s">
        <v>5</v>
      </c>
      <c r="H4194" t="s">
        <v>24</v>
      </c>
      <c r="I4194">
        <v>2015129</v>
      </c>
      <c r="J4194">
        <v>2015329</v>
      </c>
      <c r="K4194" t="s">
        <v>25</v>
      </c>
      <c r="R4194" t="s">
        <v>4787</v>
      </c>
      <c r="S4194">
        <v>201</v>
      </c>
    </row>
    <row r="4195" spans="1:21" x14ac:dyDescent="0.3">
      <c r="A4195">
        <v>4194</v>
      </c>
      <c r="B4195" t="s">
        <v>28</v>
      </c>
      <c r="C4195" t="s">
        <v>33</v>
      </c>
      <c r="D4195" t="s">
        <v>22</v>
      </c>
      <c r="E4195" t="s">
        <v>23</v>
      </c>
      <c r="F4195" t="s">
        <v>5</v>
      </c>
      <c r="H4195" t="s">
        <v>24</v>
      </c>
      <c r="I4195">
        <v>2015129</v>
      </c>
      <c r="J4195">
        <v>2015329</v>
      </c>
      <c r="K4195" t="s">
        <v>25</v>
      </c>
      <c r="L4195" t="s">
        <v>4788</v>
      </c>
      <c r="O4195" t="s">
        <v>38</v>
      </c>
      <c r="R4195" t="s">
        <v>4787</v>
      </c>
      <c r="S4195">
        <v>201</v>
      </c>
      <c r="T4195">
        <v>66</v>
      </c>
    </row>
    <row r="4196" spans="1:21" x14ac:dyDescent="0.3">
      <c r="A4196">
        <v>4195</v>
      </c>
      <c r="B4196" t="s">
        <v>20</v>
      </c>
      <c r="C4196" t="s">
        <v>31</v>
      </c>
      <c r="D4196" t="s">
        <v>22</v>
      </c>
      <c r="E4196" t="s">
        <v>23</v>
      </c>
      <c r="F4196" t="s">
        <v>5</v>
      </c>
      <c r="H4196" t="s">
        <v>24</v>
      </c>
      <c r="I4196">
        <v>2016675</v>
      </c>
      <c r="J4196">
        <v>2017916</v>
      </c>
      <c r="K4196" t="s">
        <v>25</v>
      </c>
      <c r="R4196" t="s">
        <v>4789</v>
      </c>
      <c r="S4196">
        <v>1242</v>
      </c>
    </row>
    <row r="4197" spans="1:21" x14ac:dyDescent="0.3">
      <c r="A4197">
        <v>4196</v>
      </c>
      <c r="B4197" t="s">
        <v>28</v>
      </c>
      <c r="C4197" t="s">
        <v>33</v>
      </c>
      <c r="D4197" t="s">
        <v>22</v>
      </c>
      <c r="E4197" t="s">
        <v>23</v>
      </c>
      <c r="F4197" t="s">
        <v>5</v>
      </c>
      <c r="H4197" t="s">
        <v>24</v>
      </c>
      <c r="I4197">
        <v>2016675</v>
      </c>
      <c r="J4197">
        <v>2017916</v>
      </c>
      <c r="K4197" t="s">
        <v>25</v>
      </c>
      <c r="L4197" t="s">
        <v>4790</v>
      </c>
      <c r="O4197" t="s">
        <v>38</v>
      </c>
      <c r="R4197" t="s">
        <v>4789</v>
      </c>
      <c r="S4197">
        <v>1242</v>
      </c>
      <c r="T4197">
        <v>413</v>
      </c>
    </row>
    <row r="4198" spans="1:21" x14ac:dyDescent="0.3">
      <c r="A4198">
        <v>4197</v>
      </c>
      <c r="B4198" t="s">
        <v>20</v>
      </c>
      <c r="C4198" t="s">
        <v>31</v>
      </c>
      <c r="D4198" t="s">
        <v>22</v>
      </c>
      <c r="E4198" t="s">
        <v>23</v>
      </c>
      <c r="F4198" t="s">
        <v>5</v>
      </c>
      <c r="H4198" t="s">
        <v>24</v>
      </c>
      <c r="I4198">
        <v>2018032</v>
      </c>
      <c r="J4198">
        <v>2018274</v>
      </c>
      <c r="K4198" t="s">
        <v>42</v>
      </c>
      <c r="R4198" t="s">
        <v>4791</v>
      </c>
      <c r="S4198">
        <v>243</v>
      </c>
    </row>
    <row r="4199" spans="1:21" x14ac:dyDescent="0.3">
      <c r="A4199">
        <v>4198</v>
      </c>
      <c r="B4199" t="s">
        <v>28</v>
      </c>
      <c r="C4199" t="s">
        <v>33</v>
      </c>
      <c r="D4199" t="s">
        <v>22</v>
      </c>
      <c r="E4199" t="s">
        <v>23</v>
      </c>
      <c r="F4199" t="s">
        <v>5</v>
      </c>
      <c r="H4199" t="s">
        <v>24</v>
      </c>
      <c r="I4199">
        <v>2018032</v>
      </c>
      <c r="J4199">
        <v>2018274</v>
      </c>
      <c r="K4199" t="s">
        <v>42</v>
      </c>
      <c r="L4199" t="s">
        <v>4792</v>
      </c>
      <c r="O4199" t="s">
        <v>38</v>
      </c>
      <c r="R4199" t="s">
        <v>4791</v>
      </c>
      <c r="S4199">
        <v>243</v>
      </c>
      <c r="T4199">
        <v>80</v>
      </c>
    </row>
    <row r="4200" spans="1:21" x14ac:dyDescent="0.3">
      <c r="A4200">
        <v>4199</v>
      </c>
      <c r="B4200" t="s">
        <v>20</v>
      </c>
      <c r="C4200" t="s">
        <v>31</v>
      </c>
      <c r="D4200" t="s">
        <v>22</v>
      </c>
      <c r="E4200" t="s">
        <v>23</v>
      </c>
      <c r="F4200" t="s">
        <v>5</v>
      </c>
      <c r="H4200" t="s">
        <v>24</v>
      </c>
      <c r="I4200">
        <v>2018542</v>
      </c>
      <c r="J4200">
        <v>2019339</v>
      </c>
      <c r="K4200" t="s">
        <v>42</v>
      </c>
      <c r="R4200" t="s">
        <v>4793</v>
      </c>
      <c r="S4200">
        <v>798</v>
      </c>
    </row>
    <row r="4201" spans="1:21" x14ac:dyDescent="0.3">
      <c r="A4201">
        <v>4200</v>
      </c>
      <c r="B4201" t="s">
        <v>28</v>
      </c>
      <c r="C4201" t="s">
        <v>33</v>
      </c>
      <c r="D4201" t="s">
        <v>22</v>
      </c>
      <c r="E4201" t="s">
        <v>23</v>
      </c>
      <c r="F4201" t="s">
        <v>5</v>
      </c>
      <c r="H4201" t="s">
        <v>24</v>
      </c>
      <c r="I4201">
        <v>2018542</v>
      </c>
      <c r="J4201">
        <v>2019339</v>
      </c>
      <c r="K4201" t="s">
        <v>42</v>
      </c>
      <c r="L4201" t="s">
        <v>4794</v>
      </c>
      <c r="O4201" t="s">
        <v>41</v>
      </c>
      <c r="R4201" t="s">
        <v>4793</v>
      </c>
      <c r="S4201">
        <v>798</v>
      </c>
      <c r="T4201">
        <v>265</v>
      </c>
    </row>
    <row r="4202" spans="1:21" x14ac:dyDescent="0.3">
      <c r="A4202">
        <v>4201</v>
      </c>
      <c r="B4202" t="s">
        <v>20</v>
      </c>
      <c r="C4202" t="s">
        <v>31</v>
      </c>
      <c r="D4202" t="s">
        <v>22</v>
      </c>
      <c r="E4202" t="s">
        <v>23</v>
      </c>
      <c r="F4202" t="s">
        <v>5</v>
      </c>
      <c r="H4202" t="s">
        <v>24</v>
      </c>
      <c r="I4202">
        <v>2019518</v>
      </c>
      <c r="J4202">
        <v>2019889</v>
      </c>
      <c r="K4202" t="s">
        <v>25</v>
      </c>
      <c r="R4202" t="s">
        <v>4795</v>
      </c>
      <c r="S4202">
        <v>372</v>
      </c>
    </row>
    <row r="4203" spans="1:21" x14ac:dyDescent="0.3">
      <c r="A4203">
        <v>4202</v>
      </c>
      <c r="B4203" t="s">
        <v>28</v>
      </c>
      <c r="C4203" t="s">
        <v>33</v>
      </c>
      <c r="D4203" t="s">
        <v>22</v>
      </c>
      <c r="E4203" t="s">
        <v>23</v>
      </c>
      <c r="F4203" t="s">
        <v>5</v>
      </c>
      <c r="H4203" t="s">
        <v>24</v>
      </c>
      <c r="I4203">
        <v>2019518</v>
      </c>
      <c r="J4203">
        <v>2019889</v>
      </c>
      <c r="K4203" t="s">
        <v>25</v>
      </c>
      <c r="L4203" t="s">
        <v>4796</v>
      </c>
      <c r="O4203" t="s">
        <v>38</v>
      </c>
      <c r="R4203" t="s">
        <v>4795</v>
      </c>
      <c r="S4203">
        <v>372</v>
      </c>
      <c r="T4203">
        <v>123</v>
      </c>
    </row>
    <row r="4204" spans="1:21" x14ac:dyDescent="0.3">
      <c r="A4204">
        <v>4203</v>
      </c>
      <c r="B4204" t="s">
        <v>20</v>
      </c>
      <c r="C4204" t="s">
        <v>31</v>
      </c>
      <c r="D4204" t="s">
        <v>22</v>
      </c>
      <c r="E4204" t="s">
        <v>23</v>
      </c>
      <c r="F4204" t="s">
        <v>5</v>
      </c>
      <c r="H4204" t="s">
        <v>24</v>
      </c>
      <c r="I4204">
        <v>2020502</v>
      </c>
      <c r="J4204">
        <v>2020873</v>
      </c>
      <c r="K4204" t="s">
        <v>25</v>
      </c>
      <c r="R4204" t="s">
        <v>4797</v>
      </c>
      <c r="S4204">
        <v>372</v>
      </c>
    </row>
    <row r="4205" spans="1:21" x14ac:dyDescent="0.3">
      <c r="A4205">
        <v>4204</v>
      </c>
      <c r="B4205" t="s">
        <v>28</v>
      </c>
      <c r="C4205" t="s">
        <v>33</v>
      </c>
      <c r="D4205" t="s">
        <v>22</v>
      </c>
      <c r="E4205" t="s">
        <v>23</v>
      </c>
      <c r="F4205" t="s">
        <v>5</v>
      </c>
      <c r="H4205" t="s">
        <v>24</v>
      </c>
      <c r="I4205">
        <v>2020502</v>
      </c>
      <c r="J4205">
        <v>2020873</v>
      </c>
      <c r="K4205" t="s">
        <v>25</v>
      </c>
      <c r="L4205" t="s">
        <v>4798</v>
      </c>
      <c r="O4205" t="s">
        <v>41</v>
      </c>
      <c r="R4205" t="s">
        <v>4797</v>
      </c>
      <c r="S4205">
        <v>372</v>
      </c>
      <c r="T4205">
        <v>123</v>
      </c>
    </row>
    <row r="4206" spans="1:21" x14ac:dyDescent="0.3">
      <c r="A4206">
        <v>4205</v>
      </c>
      <c r="B4206" t="s">
        <v>20</v>
      </c>
      <c r="C4206" t="s">
        <v>31</v>
      </c>
      <c r="D4206" t="s">
        <v>22</v>
      </c>
      <c r="E4206" t="s">
        <v>23</v>
      </c>
      <c r="F4206" t="s">
        <v>5</v>
      </c>
      <c r="H4206" t="s">
        <v>24</v>
      </c>
      <c r="I4206">
        <v>2020915</v>
      </c>
      <c r="J4206">
        <v>2021256</v>
      </c>
      <c r="K4206" t="s">
        <v>25</v>
      </c>
      <c r="R4206" t="s">
        <v>4799</v>
      </c>
      <c r="S4206">
        <v>342</v>
      </c>
    </row>
    <row r="4207" spans="1:21" x14ac:dyDescent="0.3">
      <c r="A4207">
        <v>4206</v>
      </c>
      <c r="B4207" t="s">
        <v>28</v>
      </c>
      <c r="C4207" t="s">
        <v>33</v>
      </c>
      <c r="D4207" t="s">
        <v>22</v>
      </c>
      <c r="E4207" t="s">
        <v>23</v>
      </c>
      <c r="F4207" t="s">
        <v>5</v>
      </c>
      <c r="H4207" t="s">
        <v>24</v>
      </c>
      <c r="I4207">
        <v>2020915</v>
      </c>
      <c r="J4207">
        <v>2021256</v>
      </c>
      <c r="K4207" t="s">
        <v>25</v>
      </c>
      <c r="L4207" t="s">
        <v>4800</v>
      </c>
      <c r="O4207" t="s">
        <v>41</v>
      </c>
      <c r="R4207" t="s">
        <v>4799</v>
      </c>
      <c r="S4207">
        <v>342</v>
      </c>
      <c r="T4207">
        <v>113</v>
      </c>
    </row>
    <row r="4208" spans="1:21" x14ac:dyDescent="0.3">
      <c r="A4208">
        <v>4207</v>
      </c>
      <c r="B4208" t="s">
        <v>20</v>
      </c>
      <c r="C4208" t="s">
        <v>21</v>
      </c>
      <c r="D4208" t="s">
        <v>22</v>
      </c>
      <c r="E4208" t="s">
        <v>23</v>
      </c>
      <c r="F4208" t="s">
        <v>5</v>
      </c>
      <c r="H4208" t="s">
        <v>24</v>
      </c>
      <c r="I4208">
        <v>2021269</v>
      </c>
      <c r="J4208">
        <v>2022342</v>
      </c>
      <c r="K4208" t="s">
        <v>25</v>
      </c>
      <c r="R4208" t="s">
        <v>4801</v>
      </c>
      <c r="S4208">
        <v>1074</v>
      </c>
      <c r="U4208" t="s">
        <v>27</v>
      </c>
    </row>
    <row r="4209" spans="1:21" x14ac:dyDescent="0.3">
      <c r="A4209">
        <v>4208</v>
      </c>
      <c r="B4209" t="s">
        <v>28</v>
      </c>
      <c r="C4209" t="s">
        <v>29</v>
      </c>
      <c r="D4209" t="s">
        <v>22</v>
      </c>
      <c r="E4209" t="s">
        <v>23</v>
      </c>
      <c r="F4209" t="s">
        <v>5</v>
      </c>
      <c r="H4209" t="s">
        <v>24</v>
      </c>
      <c r="I4209">
        <v>2021269</v>
      </c>
      <c r="J4209">
        <v>2022342</v>
      </c>
      <c r="K4209" t="s">
        <v>25</v>
      </c>
      <c r="O4209" t="s">
        <v>48</v>
      </c>
      <c r="R4209" t="s">
        <v>4801</v>
      </c>
      <c r="S4209">
        <v>1074</v>
      </c>
      <c r="U4209" t="s">
        <v>27</v>
      </c>
    </row>
    <row r="4210" spans="1:21" x14ac:dyDescent="0.3">
      <c r="A4210">
        <v>4209</v>
      </c>
      <c r="B4210" t="s">
        <v>20</v>
      </c>
      <c r="C4210" t="s">
        <v>31</v>
      </c>
      <c r="D4210" t="s">
        <v>22</v>
      </c>
      <c r="E4210" t="s">
        <v>23</v>
      </c>
      <c r="F4210" t="s">
        <v>5</v>
      </c>
      <c r="H4210" t="s">
        <v>24</v>
      </c>
      <c r="I4210">
        <v>2022423</v>
      </c>
      <c r="J4210">
        <v>2024102</v>
      </c>
      <c r="K4210" t="s">
        <v>42</v>
      </c>
      <c r="R4210" t="s">
        <v>4802</v>
      </c>
      <c r="S4210">
        <v>1680</v>
      </c>
    </row>
    <row r="4211" spans="1:21" x14ac:dyDescent="0.3">
      <c r="A4211">
        <v>4210</v>
      </c>
      <c r="B4211" t="s">
        <v>28</v>
      </c>
      <c r="C4211" t="s">
        <v>33</v>
      </c>
      <c r="D4211" t="s">
        <v>22</v>
      </c>
      <c r="E4211" t="s">
        <v>23</v>
      </c>
      <c r="F4211" t="s">
        <v>5</v>
      </c>
      <c r="H4211" t="s">
        <v>24</v>
      </c>
      <c r="I4211">
        <v>2022423</v>
      </c>
      <c r="J4211">
        <v>2024102</v>
      </c>
      <c r="K4211" t="s">
        <v>42</v>
      </c>
      <c r="L4211" t="s">
        <v>4803</v>
      </c>
      <c r="O4211" t="s">
        <v>38</v>
      </c>
      <c r="R4211" t="s">
        <v>4802</v>
      </c>
      <c r="S4211">
        <v>1680</v>
      </c>
      <c r="T4211">
        <v>559</v>
      </c>
    </row>
    <row r="4212" spans="1:21" x14ac:dyDescent="0.3">
      <c r="A4212">
        <v>4211</v>
      </c>
      <c r="B4212" t="s">
        <v>20</v>
      </c>
      <c r="C4212" t="s">
        <v>31</v>
      </c>
      <c r="D4212" t="s">
        <v>22</v>
      </c>
      <c r="E4212" t="s">
        <v>23</v>
      </c>
      <c r="F4212" t="s">
        <v>5</v>
      </c>
      <c r="H4212" t="s">
        <v>24</v>
      </c>
      <c r="I4212">
        <v>2024506</v>
      </c>
      <c r="J4212">
        <v>2024715</v>
      </c>
      <c r="K4212" t="s">
        <v>25</v>
      </c>
      <c r="R4212" t="s">
        <v>4804</v>
      </c>
      <c r="S4212">
        <v>210</v>
      </c>
    </row>
    <row r="4213" spans="1:21" x14ac:dyDescent="0.3">
      <c r="A4213">
        <v>4212</v>
      </c>
      <c r="B4213" t="s">
        <v>28</v>
      </c>
      <c r="C4213" t="s">
        <v>33</v>
      </c>
      <c r="D4213" t="s">
        <v>22</v>
      </c>
      <c r="E4213" t="s">
        <v>23</v>
      </c>
      <c r="F4213" t="s">
        <v>5</v>
      </c>
      <c r="H4213" t="s">
        <v>24</v>
      </c>
      <c r="I4213">
        <v>2024506</v>
      </c>
      <c r="J4213">
        <v>2024715</v>
      </c>
      <c r="K4213" t="s">
        <v>25</v>
      </c>
      <c r="L4213" t="s">
        <v>4805</v>
      </c>
      <c r="O4213" t="s">
        <v>38</v>
      </c>
      <c r="R4213" t="s">
        <v>4804</v>
      </c>
      <c r="S4213">
        <v>210</v>
      </c>
      <c r="T4213">
        <v>69</v>
      </c>
    </row>
    <row r="4214" spans="1:21" x14ac:dyDescent="0.3">
      <c r="A4214">
        <v>4213</v>
      </c>
      <c r="B4214" t="s">
        <v>20</v>
      </c>
      <c r="C4214" t="s">
        <v>31</v>
      </c>
      <c r="D4214" t="s">
        <v>22</v>
      </c>
      <c r="E4214" t="s">
        <v>23</v>
      </c>
      <c r="F4214" t="s">
        <v>5</v>
      </c>
      <c r="H4214" t="s">
        <v>24</v>
      </c>
      <c r="I4214">
        <v>2024730</v>
      </c>
      <c r="J4214">
        <v>2025827</v>
      </c>
      <c r="K4214" t="s">
        <v>42</v>
      </c>
      <c r="R4214" t="s">
        <v>4806</v>
      </c>
      <c r="S4214">
        <v>1098</v>
      </c>
    </row>
    <row r="4215" spans="1:21" x14ac:dyDescent="0.3">
      <c r="A4215">
        <v>4214</v>
      </c>
      <c r="B4215" t="s">
        <v>28</v>
      </c>
      <c r="C4215" t="s">
        <v>33</v>
      </c>
      <c r="D4215" t="s">
        <v>22</v>
      </c>
      <c r="E4215" t="s">
        <v>23</v>
      </c>
      <c r="F4215" t="s">
        <v>5</v>
      </c>
      <c r="H4215" t="s">
        <v>24</v>
      </c>
      <c r="I4215">
        <v>2024730</v>
      </c>
      <c r="J4215">
        <v>2025827</v>
      </c>
      <c r="K4215" t="s">
        <v>42</v>
      </c>
      <c r="L4215" t="s">
        <v>4807</v>
      </c>
      <c r="O4215" t="s">
        <v>219</v>
      </c>
      <c r="R4215" t="s">
        <v>4806</v>
      </c>
      <c r="S4215">
        <v>1098</v>
      </c>
      <c r="T4215">
        <v>365</v>
      </c>
    </row>
    <row r="4216" spans="1:21" x14ac:dyDescent="0.3">
      <c r="A4216">
        <v>4215</v>
      </c>
      <c r="B4216" t="s">
        <v>20</v>
      </c>
      <c r="C4216" t="s">
        <v>31</v>
      </c>
      <c r="D4216" t="s">
        <v>22</v>
      </c>
      <c r="E4216" t="s">
        <v>23</v>
      </c>
      <c r="F4216" t="s">
        <v>5</v>
      </c>
      <c r="H4216" t="s">
        <v>24</v>
      </c>
      <c r="I4216">
        <v>2025935</v>
      </c>
      <c r="J4216">
        <v>2027011</v>
      </c>
      <c r="K4216" t="s">
        <v>25</v>
      </c>
      <c r="R4216" t="s">
        <v>4808</v>
      </c>
      <c r="S4216">
        <v>1077</v>
      </c>
    </row>
    <row r="4217" spans="1:21" x14ac:dyDescent="0.3">
      <c r="A4217">
        <v>4216</v>
      </c>
      <c r="B4217" t="s">
        <v>28</v>
      </c>
      <c r="C4217" t="s">
        <v>33</v>
      </c>
      <c r="D4217" t="s">
        <v>22</v>
      </c>
      <c r="E4217" t="s">
        <v>23</v>
      </c>
      <c r="F4217" t="s">
        <v>5</v>
      </c>
      <c r="H4217" t="s">
        <v>24</v>
      </c>
      <c r="I4217">
        <v>2025935</v>
      </c>
      <c r="J4217">
        <v>2027011</v>
      </c>
      <c r="K4217" t="s">
        <v>25</v>
      </c>
      <c r="L4217" t="s">
        <v>4809</v>
      </c>
      <c r="O4217" t="s">
        <v>3621</v>
      </c>
      <c r="R4217" t="s">
        <v>4808</v>
      </c>
      <c r="S4217">
        <v>1077</v>
      </c>
      <c r="T4217">
        <v>358</v>
      </c>
    </row>
    <row r="4218" spans="1:21" x14ac:dyDescent="0.3">
      <c r="A4218">
        <v>4217</v>
      </c>
      <c r="B4218" t="s">
        <v>20</v>
      </c>
      <c r="C4218" t="s">
        <v>31</v>
      </c>
      <c r="D4218" t="s">
        <v>22</v>
      </c>
      <c r="E4218" t="s">
        <v>23</v>
      </c>
      <c r="F4218" t="s">
        <v>5</v>
      </c>
      <c r="H4218" t="s">
        <v>24</v>
      </c>
      <c r="I4218">
        <v>2027118</v>
      </c>
      <c r="J4218">
        <v>2027579</v>
      </c>
      <c r="K4218" t="s">
        <v>25</v>
      </c>
      <c r="R4218" t="s">
        <v>4810</v>
      </c>
      <c r="S4218">
        <v>462</v>
      </c>
    </row>
    <row r="4219" spans="1:21" x14ac:dyDescent="0.3">
      <c r="A4219">
        <v>4218</v>
      </c>
      <c r="B4219" t="s">
        <v>28</v>
      </c>
      <c r="C4219" t="s">
        <v>33</v>
      </c>
      <c r="D4219" t="s">
        <v>22</v>
      </c>
      <c r="E4219" t="s">
        <v>23</v>
      </c>
      <c r="F4219" t="s">
        <v>5</v>
      </c>
      <c r="H4219" t="s">
        <v>24</v>
      </c>
      <c r="I4219">
        <v>2027118</v>
      </c>
      <c r="J4219">
        <v>2027579</v>
      </c>
      <c r="K4219" t="s">
        <v>25</v>
      </c>
      <c r="L4219" t="s">
        <v>4811</v>
      </c>
      <c r="O4219" t="s">
        <v>355</v>
      </c>
      <c r="R4219" t="s">
        <v>4810</v>
      </c>
      <c r="S4219">
        <v>462</v>
      </c>
      <c r="T4219">
        <v>153</v>
      </c>
    </row>
    <row r="4220" spans="1:21" x14ac:dyDescent="0.3">
      <c r="A4220">
        <v>4219</v>
      </c>
      <c r="B4220" t="s">
        <v>20</v>
      </c>
      <c r="C4220" t="s">
        <v>31</v>
      </c>
      <c r="D4220" t="s">
        <v>22</v>
      </c>
      <c r="E4220" t="s">
        <v>23</v>
      </c>
      <c r="F4220" t="s">
        <v>5</v>
      </c>
      <c r="H4220" t="s">
        <v>24</v>
      </c>
      <c r="I4220">
        <v>2027576</v>
      </c>
      <c r="J4220">
        <v>2029768</v>
      </c>
      <c r="K4220" t="s">
        <v>25</v>
      </c>
      <c r="R4220" t="s">
        <v>4812</v>
      </c>
      <c r="S4220">
        <v>2193</v>
      </c>
    </row>
    <row r="4221" spans="1:21" x14ac:dyDescent="0.3">
      <c r="A4221">
        <v>4220</v>
      </c>
      <c r="B4221" t="s">
        <v>28</v>
      </c>
      <c r="C4221" t="s">
        <v>33</v>
      </c>
      <c r="D4221" t="s">
        <v>22</v>
      </c>
      <c r="E4221" t="s">
        <v>23</v>
      </c>
      <c r="F4221" t="s">
        <v>5</v>
      </c>
      <c r="H4221" t="s">
        <v>24</v>
      </c>
      <c r="I4221">
        <v>2027576</v>
      </c>
      <c r="J4221">
        <v>2029768</v>
      </c>
      <c r="K4221" t="s">
        <v>25</v>
      </c>
      <c r="L4221" t="s">
        <v>4813</v>
      </c>
      <c r="O4221" t="s">
        <v>1614</v>
      </c>
      <c r="R4221" t="s">
        <v>4812</v>
      </c>
      <c r="S4221">
        <v>2193</v>
      </c>
      <c r="T4221">
        <v>730</v>
      </c>
    </row>
    <row r="4222" spans="1:21" x14ac:dyDescent="0.3">
      <c r="A4222">
        <v>4221</v>
      </c>
      <c r="B4222" t="s">
        <v>20</v>
      </c>
      <c r="C4222" t="s">
        <v>31</v>
      </c>
      <c r="D4222" t="s">
        <v>22</v>
      </c>
      <c r="E4222" t="s">
        <v>23</v>
      </c>
      <c r="F4222" t="s">
        <v>5</v>
      </c>
      <c r="H4222" t="s">
        <v>24</v>
      </c>
      <c r="I4222">
        <v>2029773</v>
      </c>
      <c r="J4222">
        <v>2031077</v>
      </c>
      <c r="K4222" t="s">
        <v>25</v>
      </c>
      <c r="R4222" t="s">
        <v>4814</v>
      </c>
      <c r="S4222">
        <v>1305</v>
      </c>
    </row>
    <row r="4223" spans="1:21" x14ac:dyDescent="0.3">
      <c r="A4223">
        <v>4222</v>
      </c>
      <c r="B4223" t="s">
        <v>28</v>
      </c>
      <c r="C4223" t="s">
        <v>33</v>
      </c>
      <c r="D4223" t="s">
        <v>22</v>
      </c>
      <c r="E4223" t="s">
        <v>23</v>
      </c>
      <c r="F4223" t="s">
        <v>5</v>
      </c>
      <c r="H4223" t="s">
        <v>24</v>
      </c>
      <c r="I4223">
        <v>2029773</v>
      </c>
      <c r="J4223">
        <v>2031077</v>
      </c>
      <c r="K4223" t="s">
        <v>25</v>
      </c>
      <c r="L4223" t="s">
        <v>4815</v>
      </c>
      <c r="O4223" t="s">
        <v>1160</v>
      </c>
      <c r="R4223" t="s">
        <v>4814</v>
      </c>
      <c r="S4223">
        <v>1305</v>
      </c>
      <c r="T4223">
        <v>434</v>
      </c>
    </row>
    <row r="4224" spans="1:21" x14ac:dyDescent="0.3">
      <c r="A4224">
        <v>4223</v>
      </c>
      <c r="B4224" t="s">
        <v>20</v>
      </c>
      <c r="C4224" t="s">
        <v>31</v>
      </c>
      <c r="D4224" t="s">
        <v>22</v>
      </c>
      <c r="E4224" t="s">
        <v>23</v>
      </c>
      <c r="F4224" t="s">
        <v>5</v>
      </c>
      <c r="H4224" t="s">
        <v>24</v>
      </c>
      <c r="I4224">
        <v>2031192</v>
      </c>
      <c r="J4224">
        <v>2032640</v>
      </c>
      <c r="K4224" t="s">
        <v>42</v>
      </c>
      <c r="R4224" t="s">
        <v>4816</v>
      </c>
      <c r="S4224">
        <v>1449</v>
      </c>
    </row>
    <row r="4225" spans="1:21" x14ac:dyDescent="0.3">
      <c r="A4225">
        <v>4224</v>
      </c>
      <c r="B4225" t="s">
        <v>28</v>
      </c>
      <c r="C4225" t="s">
        <v>33</v>
      </c>
      <c r="D4225" t="s">
        <v>22</v>
      </c>
      <c r="E4225" t="s">
        <v>23</v>
      </c>
      <c r="F4225" t="s">
        <v>5</v>
      </c>
      <c r="H4225" t="s">
        <v>24</v>
      </c>
      <c r="I4225">
        <v>2031192</v>
      </c>
      <c r="J4225">
        <v>2032640</v>
      </c>
      <c r="K4225" t="s">
        <v>42</v>
      </c>
      <c r="L4225" t="s">
        <v>4817</v>
      </c>
      <c r="O4225" t="s">
        <v>1614</v>
      </c>
      <c r="R4225" t="s">
        <v>4816</v>
      </c>
      <c r="S4225">
        <v>1449</v>
      </c>
      <c r="T4225">
        <v>482</v>
      </c>
    </row>
    <row r="4226" spans="1:21" x14ac:dyDescent="0.3">
      <c r="A4226">
        <v>4225</v>
      </c>
      <c r="B4226" t="s">
        <v>20</v>
      </c>
      <c r="C4226" t="s">
        <v>31</v>
      </c>
      <c r="D4226" t="s">
        <v>22</v>
      </c>
      <c r="E4226" t="s">
        <v>23</v>
      </c>
      <c r="F4226" t="s">
        <v>5</v>
      </c>
      <c r="H4226" t="s">
        <v>24</v>
      </c>
      <c r="I4226">
        <v>2032746</v>
      </c>
      <c r="J4226">
        <v>2033612</v>
      </c>
      <c r="K4226" t="s">
        <v>42</v>
      </c>
      <c r="R4226" t="s">
        <v>4818</v>
      </c>
      <c r="S4226">
        <v>867</v>
      </c>
    </row>
    <row r="4227" spans="1:21" x14ac:dyDescent="0.3">
      <c r="A4227">
        <v>4226</v>
      </c>
      <c r="B4227" t="s">
        <v>28</v>
      </c>
      <c r="C4227" t="s">
        <v>33</v>
      </c>
      <c r="D4227" t="s">
        <v>22</v>
      </c>
      <c r="E4227" t="s">
        <v>23</v>
      </c>
      <c r="F4227" t="s">
        <v>5</v>
      </c>
      <c r="H4227" t="s">
        <v>24</v>
      </c>
      <c r="I4227">
        <v>2032746</v>
      </c>
      <c r="J4227">
        <v>2033612</v>
      </c>
      <c r="K4227" t="s">
        <v>42</v>
      </c>
      <c r="L4227" t="s">
        <v>4819</v>
      </c>
      <c r="O4227" t="s">
        <v>358</v>
      </c>
      <c r="R4227" t="s">
        <v>4818</v>
      </c>
      <c r="S4227">
        <v>867</v>
      </c>
      <c r="T4227">
        <v>288</v>
      </c>
    </row>
    <row r="4228" spans="1:21" x14ac:dyDescent="0.3">
      <c r="A4228">
        <v>4227</v>
      </c>
      <c r="B4228" t="s">
        <v>20</v>
      </c>
      <c r="C4228" t="s">
        <v>31</v>
      </c>
      <c r="D4228" t="s">
        <v>22</v>
      </c>
      <c r="E4228" t="s">
        <v>23</v>
      </c>
      <c r="F4228" t="s">
        <v>5</v>
      </c>
      <c r="H4228" t="s">
        <v>24</v>
      </c>
      <c r="I4228">
        <v>2033619</v>
      </c>
      <c r="J4228">
        <v>2034515</v>
      </c>
      <c r="K4228" t="s">
        <v>42</v>
      </c>
      <c r="R4228" t="s">
        <v>4820</v>
      </c>
      <c r="S4228">
        <v>897</v>
      </c>
    </row>
    <row r="4229" spans="1:21" x14ac:dyDescent="0.3">
      <c r="A4229">
        <v>4228</v>
      </c>
      <c r="B4229" t="s">
        <v>28</v>
      </c>
      <c r="C4229" t="s">
        <v>33</v>
      </c>
      <c r="D4229" t="s">
        <v>22</v>
      </c>
      <c r="E4229" t="s">
        <v>23</v>
      </c>
      <c r="F4229" t="s">
        <v>5</v>
      </c>
      <c r="H4229" t="s">
        <v>24</v>
      </c>
      <c r="I4229">
        <v>2033619</v>
      </c>
      <c r="J4229">
        <v>2034515</v>
      </c>
      <c r="K4229" t="s">
        <v>42</v>
      </c>
      <c r="L4229" t="s">
        <v>4821</v>
      </c>
      <c r="O4229" t="s">
        <v>4822</v>
      </c>
      <c r="R4229" t="s">
        <v>4820</v>
      </c>
      <c r="S4229">
        <v>897</v>
      </c>
      <c r="T4229">
        <v>298</v>
      </c>
    </row>
    <row r="4230" spans="1:21" x14ac:dyDescent="0.3">
      <c r="A4230">
        <v>4229</v>
      </c>
      <c r="B4230" t="s">
        <v>20</v>
      </c>
      <c r="C4230" t="s">
        <v>31</v>
      </c>
      <c r="D4230" t="s">
        <v>22</v>
      </c>
      <c r="E4230" t="s">
        <v>23</v>
      </c>
      <c r="F4230" t="s">
        <v>5</v>
      </c>
      <c r="H4230" t="s">
        <v>24</v>
      </c>
      <c r="I4230">
        <v>2034600</v>
      </c>
      <c r="J4230">
        <v>2035352</v>
      </c>
      <c r="K4230" t="s">
        <v>42</v>
      </c>
      <c r="R4230" t="s">
        <v>4823</v>
      </c>
      <c r="S4230">
        <v>753</v>
      </c>
    </row>
    <row r="4231" spans="1:21" x14ac:dyDescent="0.3">
      <c r="A4231">
        <v>4230</v>
      </c>
      <c r="B4231" t="s">
        <v>28</v>
      </c>
      <c r="C4231" t="s">
        <v>33</v>
      </c>
      <c r="D4231" t="s">
        <v>22</v>
      </c>
      <c r="E4231" t="s">
        <v>23</v>
      </c>
      <c r="F4231" t="s">
        <v>5</v>
      </c>
      <c r="H4231" t="s">
        <v>24</v>
      </c>
      <c r="I4231">
        <v>2034600</v>
      </c>
      <c r="J4231">
        <v>2035352</v>
      </c>
      <c r="K4231" t="s">
        <v>42</v>
      </c>
      <c r="L4231" t="s">
        <v>4824</v>
      </c>
      <c r="O4231" t="s">
        <v>38</v>
      </c>
      <c r="R4231" t="s">
        <v>4823</v>
      </c>
      <c r="S4231">
        <v>753</v>
      </c>
      <c r="T4231">
        <v>250</v>
      </c>
    </row>
    <row r="4232" spans="1:21" x14ac:dyDescent="0.3">
      <c r="A4232">
        <v>4231</v>
      </c>
      <c r="B4232" t="s">
        <v>20</v>
      </c>
      <c r="C4232" t="s">
        <v>31</v>
      </c>
      <c r="D4232" t="s">
        <v>22</v>
      </c>
      <c r="E4232" t="s">
        <v>23</v>
      </c>
      <c r="F4232" t="s">
        <v>5</v>
      </c>
      <c r="H4232" t="s">
        <v>24</v>
      </c>
      <c r="I4232">
        <v>2035481</v>
      </c>
      <c r="J4232">
        <v>2036071</v>
      </c>
      <c r="K4232" t="s">
        <v>42</v>
      </c>
      <c r="R4232" t="s">
        <v>4825</v>
      </c>
      <c r="S4232">
        <v>591</v>
      </c>
    </row>
    <row r="4233" spans="1:21" x14ac:dyDescent="0.3">
      <c r="A4233">
        <v>4232</v>
      </c>
      <c r="B4233" t="s">
        <v>28</v>
      </c>
      <c r="C4233" t="s">
        <v>33</v>
      </c>
      <c r="D4233" t="s">
        <v>22</v>
      </c>
      <c r="E4233" t="s">
        <v>23</v>
      </c>
      <c r="F4233" t="s">
        <v>5</v>
      </c>
      <c r="H4233" t="s">
        <v>24</v>
      </c>
      <c r="I4233">
        <v>2035481</v>
      </c>
      <c r="J4233">
        <v>2036071</v>
      </c>
      <c r="K4233" t="s">
        <v>42</v>
      </c>
      <c r="L4233" t="s">
        <v>4826</v>
      </c>
      <c r="O4233" t="s">
        <v>4827</v>
      </c>
      <c r="R4233" t="s">
        <v>4825</v>
      </c>
      <c r="S4233">
        <v>591</v>
      </c>
      <c r="T4233">
        <v>196</v>
      </c>
    </row>
    <row r="4234" spans="1:21" x14ac:dyDescent="0.3">
      <c r="A4234">
        <v>4233</v>
      </c>
      <c r="B4234" t="s">
        <v>20</v>
      </c>
      <c r="C4234" t="s">
        <v>31</v>
      </c>
      <c r="D4234" t="s">
        <v>22</v>
      </c>
      <c r="E4234" t="s">
        <v>23</v>
      </c>
      <c r="F4234" t="s">
        <v>5</v>
      </c>
      <c r="H4234" t="s">
        <v>24</v>
      </c>
      <c r="I4234">
        <v>2036120</v>
      </c>
      <c r="J4234">
        <v>2037481</v>
      </c>
      <c r="K4234" t="s">
        <v>42</v>
      </c>
      <c r="R4234" t="s">
        <v>4828</v>
      </c>
      <c r="S4234">
        <v>1362</v>
      </c>
    </row>
    <row r="4235" spans="1:21" x14ac:dyDescent="0.3">
      <c r="A4235">
        <v>4234</v>
      </c>
      <c r="B4235" t="s">
        <v>28</v>
      </c>
      <c r="C4235" t="s">
        <v>33</v>
      </c>
      <c r="D4235" t="s">
        <v>22</v>
      </c>
      <c r="E4235" t="s">
        <v>23</v>
      </c>
      <c r="F4235" t="s">
        <v>5</v>
      </c>
      <c r="H4235" t="s">
        <v>24</v>
      </c>
      <c r="I4235">
        <v>2036120</v>
      </c>
      <c r="J4235">
        <v>2037481</v>
      </c>
      <c r="K4235" t="s">
        <v>42</v>
      </c>
      <c r="L4235" t="s">
        <v>4829</v>
      </c>
      <c r="O4235" t="s">
        <v>38</v>
      </c>
      <c r="R4235" t="s">
        <v>4828</v>
      </c>
      <c r="S4235">
        <v>1362</v>
      </c>
      <c r="T4235">
        <v>453</v>
      </c>
    </row>
    <row r="4236" spans="1:21" x14ac:dyDescent="0.3">
      <c r="A4236">
        <v>4235</v>
      </c>
      <c r="B4236" t="s">
        <v>20</v>
      </c>
      <c r="C4236" t="s">
        <v>31</v>
      </c>
      <c r="D4236" t="s">
        <v>22</v>
      </c>
      <c r="E4236" t="s">
        <v>23</v>
      </c>
      <c r="F4236" t="s">
        <v>5</v>
      </c>
      <c r="H4236" t="s">
        <v>24</v>
      </c>
      <c r="I4236">
        <v>2037609</v>
      </c>
      <c r="J4236">
        <v>2038118</v>
      </c>
      <c r="K4236" t="s">
        <v>42</v>
      </c>
      <c r="R4236" t="s">
        <v>4830</v>
      </c>
      <c r="S4236">
        <v>510</v>
      </c>
    </row>
    <row r="4237" spans="1:21" x14ac:dyDescent="0.3">
      <c r="A4237">
        <v>4236</v>
      </c>
      <c r="B4237" t="s">
        <v>28</v>
      </c>
      <c r="C4237" t="s">
        <v>33</v>
      </c>
      <c r="D4237" t="s">
        <v>22</v>
      </c>
      <c r="E4237" t="s">
        <v>23</v>
      </c>
      <c r="F4237" t="s">
        <v>5</v>
      </c>
      <c r="H4237" t="s">
        <v>24</v>
      </c>
      <c r="I4237">
        <v>2037609</v>
      </c>
      <c r="J4237">
        <v>2038118</v>
      </c>
      <c r="K4237" t="s">
        <v>42</v>
      </c>
      <c r="L4237" t="s">
        <v>4831</v>
      </c>
      <c r="O4237" t="s">
        <v>2073</v>
      </c>
      <c r="R4237" t="s">
        <v>4830</v>
      </c>
      <c r="S4237">
        <v>510</v>
      </c>
      <c r="T4237">
        <v>169</v>
      </c>
    </row>
    <row r="4238" spans="1:21" x14ac:dyDescent="0.3">
      <c r="A4238">
        <v>4237</v>
      </c>
      <c r="B4238" t="s">
        <v>20</v>
      </c>
      <c r="C4238" t="s">
        <v>31</v>
      </c>
      <c r="D4238" t="s">
        <v>22</v>
      </c>
      <c r="E4238" t="s">
        <v>23</v>
      </c>
      <c r="F4238" t="s">
        <v>5</v>
      </c>
      <c r="H4238" t="s">
        <v>24</v>
      </c>
      <c r="I4238">
        <v>2038121</v>
      </c>
      <c r="J4238">
        <v>2038708</v>
      </c>
      <c r="K4238" t="s">
        <v>42</v>
      </c>
      <c r="R4238" t="s">
        <v>4832</v>
      </c>
      <c r="S4238">
        <v>588</v>
      </c>
    </row>
    <row r="4239" spans="1:21" x14ac:dyDescent="0.3">
      <c r="A4239">
        <v>4238</v>
      </c>
      <c r="B4239" t="s">
        <v>28</v>
      </c>
      <c r="C4239" t="s">
        <v>33</v>
      </c>
      <c r="D4239" t="s">
        <v>22</v>
      </c>
      <c r="E4239" t="s">
        <v>23</v>
      </c>
      <c r="F4239" t="s">
        <v>5</v>
      </c>
      <c r="H4239" t="s">
        <v>24</v>
      </c>
      <c r="I4239">
        <v>2038121</v>
      </c>
      <c r="J4239">
        <v>2038708</v>
      </c>
      <c r="K4239" t="s">
        <v>42</v>
      </c>
      <c r="L4239" t="s">
        <v>4833</v>
      </c>
      <c r="O4239" t="s">
        <v>4834</v>
      </c>
      <c r="R4239" t="s">
        <v>4832</v>
      </c>
      <c r="S4239">
        <v>588</v>
      </c>
      <c r="T4239">
        <v>195</v>
      </c>
    </row>
    <row r="4240" spans="1:21" x14ac:dyDescent="0.3">
      <c r="A4240">
        <v>4239</v>
      </c>
      <c r="B4240" t="s">
        <v>20</v>
      </c>
      <c r="C4240" t="s">
        <v>21</v>
      </c>
      <c r="D4240" t="s">
        <v>22</v>
      </c>
      <c r="E4240" t="s">
        <v>23</v>
      </c>
      <c r="F4240" t="s">
        <v>5</v>
      </c>
      <c r="H4240" t="s">
        <v>24</v>
      </c>
      <c r="I4240">
        <v>2038695</v>
      </c>
      <c r="J4240">
        <v>2039300</v>
      </c>
      <c r="K4240" t="s">
        <v>42</v>
      </c>
      <c r="R4240" t="s">
        <v>4835</v>
      </c>
      <c r="S4240">
        <v>606</v>
      </c>
      <c r="U4240" t="s">
        <v>27</v>
      </c>
    </row>
    <row r="4241" spans="1:21" x14ac:dyDescent="0.3">
      <c r="A4241">
        <v>4240</v>
      </c>
      <c r="B4241" t="s">
        <v>28</v>
      </c>
      <c r="C4241" t="s">
        <v>29</v>
      </c>
      <c r="D4241" t="s">
        <v>22</v>
      </c>
      <c r="E4241" t="s">
        <v>23</v>
      </c>
      <c r="F4241" t="s">
        <v>5</v>
      </c>
      <c r="H4241" t="s">
        <v>24</v>
      </c>
      <c r="I4241">
        <v>2038695</v>
      </c>
      <c r="J4241">
        <v>2039300</v>
      </c>
      <c r="K4241" t="s">
        <v>42</v>
      </c>
      <c r="O4241" t="s">
        <v>4836</v>
      </c>
      <c r="R4241" t="s">
        <v>4835</v>
      </c>
      <c r="S4241">
        <v>606</v>
      </c>
      <c r="U4241" t="s">
        <v>27</v>
      </c>
    </row>
    <row r="4242" spans="1:21" x14ac:dyDescent="0.3">
      <c r="A4242">
        <v>4241</v>
      </c>
      <c r="B4242" t="s">
        <v>20</v>
      </c>
      <c r="C4242" t="s">
        <v>31</v>
      </c>
      <c r="D4242" t="s">
        <v>22</v>
      </c>
      <c r="E4242" t="s">
        <v>23</v>
      </c>
      <c r="F4242" t="s">
        <v>5</v>
      </c>
      <c r="H4242" t="s">
        <v>24</v>
      </c>
      <c r="I4242">
        <v>2039297</v>
      </c>
      <c r="J4242">
        <v>2039839</v>
      </c>
      <c r="K4242" t="s">
        <v>42</v>
      </c>
      <c r="R4242" t="s">
        <v>4837</v>
      </c>
      <c r="S4242">
        <v>543</v>
      </c>
    </row>
    <row r="4243" spans="1:21" x14ac:dyDescent="0.3">
      <c r="A4243">
        <v>4242</v>
      </c>
      <c r="B4243" t="s">
        <v>28</v>
      </c>
      <c r="C4243" t="s">
        <v>33</v>
      </c>
      <c r="D4243" t="s">
        <v>22</v>
      </c>
      <c r="E4243" t="s">
        <v>23</v>
      </c>
      <c r="F4243" t="s">
        <v>5</v>
      </c>
      <c r="H4243" t="s">
        <v>24</v>
      </c>
      <c r="I4243">
        <v>2039297</v>
      </c>
      <c r="J4243">
        <v>2039839</v>
      </c>
      <c r="K4243" t="s">
        <v>42</v>
      </c>
      <c r="L4243" t="s">
        <v>4838</v>
      </c>
      <c r="O4243" t="s">
        <v>4839</v>
      </c>
      <c r="R4243" t="s">
        <v>4837</v>
      </c>
      <c r="S4243">
        <v>543</v>
      </c>
      <c r="T4243">
        <v>180</v>
      </c>
    </row>
    <row r="4244" spans="1:21" x14ac:dyDescent="0.3">
      <c r="A4244">
        <v>4243</v>
      </c>
      <c r="B4244" t="s">
        <v>20</v>
      </c>
      <c r="C4244" t="s">
        <v>21</v>
      </c>
      <c r="D4244" t="s">
        <v>22</v>
      </c>
      <c r="E4244" t="s">
        <v>23</v>
      </c>
      <c r="F4244" t="s">
        <v>5</v>
      </c>
      <c r="H4244" t="s">
        <v>24</v>
      </c>
      <c r="I4244">
        <v>2039836</v>
      </c>
      <c r="J4244">
        <v>2041040</v>
      </c>
      <c r="K4244" t="s">
        <v>42</v>
      </c>
      <c r="R4244" t="s">
        <v>4840</v>
      </c>
      <c r="S4244">
        <v>1205</v>
      </c>
      <c r="U4244" t="s">
        <v>27</v>
      </c>
    </row>
    <row r="4245" spans="1:21" x14ac:dyDescent="0.3">
      <c r="A4245">
        <v>4244</v>
      </c>
      <c r="B4245" t="s">
        <v>28</v>
      </c>
      <c r="C4245" t="s">
        <v>29</v>
      </c>
      <c r="D4245" t="s">
        <v>22</v>
      </c>
      <c r="E4245" t="s">
        <v>23</v>
      </c>
      <c r="F4245" t="s">
        <v>5</v>
      </c>
      <c r="H4245" t="s">
        <v>24</v>
      </c>
      <c r="I4245">
        <v>2039836</v>
      </c>
      <c r="J4245">
        <v>2041040</v>
      </c>
      <c r="K4245" t="s">
        <v>42</v>
      </c>
      <c r="O4245" t="s">
        <v>4841</v>
      </c>
      <c r="R4245" t="s">
        <v>4840</v>
      </c>
      <c r="S4245">
        <v>1205</v>
      </c>
      <c r="U4245" t="s">
        <v>27</v>
      </c>
    </row>
    <row r="4246" spans="1:21" x14ac:dyDescent="0.3">
      <c r="A4246">
        <v>4245</v>
      </c>
      <c r="B4246" t="s">
        <v>20</v>
      </c>
      <c r="C4246" t="s">
        <v>31</v>
      </c>
      <c r="D4246" t="s">
        <v>22</v>
      </c>
      <c r="E4246" t="s">
        <v>23</v>
      </c>
      <c r="F4246" t="s">
        <v>5</v>
      </c>
      <c r="H4246" t="s">
        <v>24</v>
      </c>
      <c r="I4246">
        <v>2041193</v>
      </c>
      <c r="J4246">
        <v>2042104</v>
      </c>
      <c r="K4246" t="s">
        <v>42</v>
      </c>
      <c r="R4246" t="s">
        <v>4842</v>
      </c>
      <c r="S4246">
        <v>912</v>
      </c>
    </row>
    <row r="4247" spans="1:21" x14ac:dyDescent="0.3">
      <c r="A4247">
        <v>4246</v>
      </c>
      <c r="B4247" t="s">
        <v>28</v>
      </c>
      <c r="C4247" t="s">
        <v>33</v>
      </c>
      <c r="D4247" t="s">
        <v>22</v>
      </c>
      <c r="E4247" t="s">
        <v>23</v>
      </c>
      <c r="F4247" t="s">
        <v>5</v>
      </c>
      <c r="H4247" t="s">
        <v>24</v>
      </c>
      <c r="I4247">
        <v>2041193</v>
      </c>
      <c r="J4247">
        <v>2042104</v>
      </c>
      <c r="K4247" t="s">
        <v>42</v>
      </c>
      <c r="L4247" t="s">
        <v>4843</v>
      </c>
      <c r="O4247" t="s">
        <v>358</v>
      </c>
      <c r="R4247" t="s">
        <v>4842</v>
      </c>
      <c r="S4247">
        <v>912</v>
      </c>
      <c r="T4247">
        <v>303</v>
      </c>
    </row>
    <row r="4248" spans="1:21" x14ac:dyDescent="0.3">
      <c r="A4248">
        <v>4247</v>
      </c>
      <c r="B4248" t="s">
        <v>20</v>
      </c>
      <c r="C4248" t="s">
        <v>31</v>
      </c>
      <c r="D4248" t="s">
        <v>22</v>
      </c>
      <c r="E4248" t="s">
        <v>23</v>
      </c>
      <c r="F4248" t="s">
        <v>5</v>
      </c>
      <c r="H4248" t="s">
        <v>24</v>
      </c>
      <c r="I4248">
        <v>2042218</v>
      </c>
      <c r="J4248">
        <v>2042703</v>
      </c>
      <c r="K4248" t="s">
        <v>25</v>
      </c>
      <c r="R4248" t="s">
        <v>4844</v>
      </c>
      <c r="S4248">
        <v>486</v>
      </c>
    </row>
    <row r="4249" spans="1:21" x14ac:dyDescent="0.3">
      <c r="A4249">
        <v>4248</v>
      </c>
      <c r="B4249" t="s">
        <v>28</v>
      </c>
      <c r="C4249" t="s">
        <v>33</v>
      </c>
      <c r="D4249" t="s">
        <v>22</v>
      </c>
      <c r="E4249" t="s">
        <v>23</v>
      </c>
      <c r="F4249" t="s">
        <v>5</v>
      </c>
      <c r="H4249" t="s">
        <v>24</v>
      </c>
      <c r="I4249">
        <v>2042218</v>
      </c>
      <c r="J4249">
        <v>2042703</v>
      </c>
      <c r="K4249" t="s">
        <v>25</v>
      </c>
      <c r="L4249" t="s">
        <v>4845</v>
      </c>
      <c r="O4249" t="s">
        <v>38</v>
      </c>
      <c r="R4249" t="s">
        <v>4844</v>
      </c>
      <c r="S4249">
        <v>486</v>
      </c>
      <c r="T4249">
        <v>161</v>
      </c>
    </row>
    <row r="4250" spans="1:21" x14ac:dyDescent="0.3">
      <c r="A4250">
        <v>4249</v>
      </c>
      <c r="B4250" t="s">
        <v>20</v>
      </c>
      <c r="C4250" t="s">
        <v>31</v>
      </c>
      <c r="D4250" t="s">
        <v>22</v>
      </c>
      <c r="E4250" t="s">
        <v>23</v>
      </c>
      <c r="F4250" t="s">
        <v>5</v>
      </c>
      <c r="H4250" t="s">
        <v>24</v>
      </c>
      <c r="I4250">
        <v>2042777</v>
      </c>
      <c r="J4250">
        <v>2043043</v>
      </c>
      <c r="K4250" t="s">
        <v>42</v>
      </c>
      <c r="R4250" t="s">
        <v>4846</v>
      </c>
      <c r="S4250">
        <v>267</v>
      </c>
    </row>
    <row r="4251" spans="1:21" x14ac:dyDescent="0.3">
      <c r="A4251">
        <v>4250</v>
      </c>
      <c r="B4251" t="s">
        <v>28</v>
      </c>
      <c r="C4251" t="s">
        <v>33</v>
      </c>
      <c r="D4251" t="s">
        <v>22</v>
      </c>
      <c r="E4251" t="s">
        <v>23</v>
      </c>
      <c r="F4251" t="s">
        <v>5</v>
      </c>
      <c r="H4251" t="s">
        <v>24</v>
      </c>
      <c r="I4251">
        <v>2042777</v>
      </c>
      <c r="J4251">
        <v>2043043</v>
      </c>
      <c r="K4251" t="s">
        <v>42</v>
      </c>
      <c r="L4251" t="s">
        <v>4847</v>
      </c>
      <c r="O4251" t="s">
        <v>38</v>
      </c>
      <c r="R4251" t="s">
        <v>4846</v>
      </c>
      <c r="S4251">
        <v>267</v>
      </c>
      <c r="T4251">
        <v>88</v>
      </c>
    </row>
    <row r="4252" spans="1:21" x14ac:dyDescent="0.3">
      <c r="A4252">
        <v>4251</v>
      </c>
      <c r="B4252" t="s">
        <v>20</v>
      </c>
      <c r="C4252" t="s">
        <v>31</v>
      </c>
      <c r="D4252" t="s">
        <v>22</v>
      </c>
      <c r="E4252" t="s">
        <v>23</v>
      </c>
      <c r="F4252" t="s">
        <v>5</v>
      </c>
      <c r="H4252" t="s">
        <v>24</v>
      </c>
      <c r="I4252">
        <v>2043488</v>
      </c>
      <c r="J4252">
        <v>2044099</v>
      </c>
      <c r="K4252" t="s">
        <v>42</v>
      </c>
      <c r="R4252" t="s">
        <v>4848</v>
      </c>
      <c r="S4252">
        <v>612</v>
      </c>
    </row>
    <row r="4253" spans="1:21" x14ac:dyDescent="0.3">
      <c r="A4253">
        <v>4252</v>
      </c>
      <c r="B4253" t="s">
        <v>28</v>
      </c>
      <c r="C4253" t="s">
        <v>33</v>
      </c>
      <c r="D4253" t="s">
        <v>22</v>
      </c>
      <c r="E4253" t="s">
        <v>23</v>
      </c>
      <c r="F4253" t="s">
        <v>5</v>
      </c>
      <c r="H4253" t="s">
        <v>24</v>
      </c>
      <c r="I4253">
        <v>2043488</v>
      </c>
      <c r="J4253">
        <v>2044099</v>
      </c>
      <c r="K4253" t="s">
        <v>42</v>
      </c>
      <c r="L4253" t="s">
        <v>4849</v>
      </c>
      <c r="O4253" t="s">
        <v>41</v>
      </c>
      <c r="R4253" t="s">
        <v>4848</v>
      </c>
      <c r="S4253">
        <v>612</v>
      </c>
      <c r="T4253">
        <v>203</v>
      </c>
    </row>
    <row r="4254" spans="1:21" x14ac:dyDescent="0.3">
      <c r="A4254">
        <v>4253</v>
      </c>
      <c r="B4254" t="s">
        <v>20</v>
      </c>
      <c r="C4254" t="s">
        <v>21</v>
      </c>
      <c r="D4254" t="s">
        <v>22</v>
      </c>
      <c r="E4254" t="s">
        <v>23</v>
      </c>
      <c r="F4254" t="s">
        <v>5</v>
      </c>
      <c r="H4254" t="s">
        <v>24</v>
      </c>
      <c r="I4254">
        <v>2044324</v>
      </c>
      <c r="J4254">
        <v>2045076</v>
      </c>
      <c r="K4254" t="s">
        <v>42</v>
      </c>
      <c r="R4254" t="s">
        <v>4850</v>
      </c>
      <c r="S4254">
        <v>753</v>
      </c>
      <c r="U4254" t="s">
        <v>27</v>
      </c>
    </row>
    <row r="4255" spans="1:21" x14ac:dyDescent="0.3">
      <c r="A4255">
        <v>4254</v>
      </c>
      <c r="B4255" t="s">
        <v>28</v>
      </c>
      <c r="C4255" t="s">
        <v>29</v>
      </c>
      <c r="D4255" t="s">
        <v>22</v>
      </c>
      <c r="E4255" t="s">
        <v>23</v>
      </c>
      <c r="F4255" t="s">
        <v>5</v>
      </c>
      <c r="H4255" t="s">
        <v>24</v>
      </c>
      <c r="I4255">
        <v>2044324</v>
      </c>
      <c r="J4255">
        <v>2045076</v>
      </c>
      <c r="K4255" t="s">
        <v>42</v>
      </c>
      <c r="O4255" t="s">
        <v>38</v>
      </c>
      <c r="R4255" t="s">
        <v>4850</v>
      </c>
      <c r="S4255">
        <v>753</v>
      </c>
      <c r="U4255" t="s">
        <v>27</v>
      </c>
    </row>
    <row r="4256" spans="1:21" x14ac:dyDescent="0.3">
      <c r="A4256">
        <v>4255</v>
      </c>
      <c r="B4256" t="s">
        <v>20</v>
      </c>
      <c r="C4256" t="s">
        <v>31</v>
      </c>
      <c r="D4256" t="s">
        <v>22</v>
      </c>
      <c r="E4256" t="s">
        <v>23</v>
      </c>
      <c r="F4256" t="s">
        <v>5</v>
      </c>
      <c r="H4256" t="s">
        <v>24</v>
      </c>
      <c r="I4256">
        <v>2045301</v>
      </c>
      <c r="J4256">
        <v>2045672</v>
      </c>
      <c r="K4256" t="s">
        <v>25</v>
      </c>
      <c r="R4256" t="s">
        <v>4851</v>
      </c>
      <c r="S4256">
        <v>372</v>
      </c>
    </row>
    <row r="4257" spans="1:20" x14ac:dyDescent="0.3">
      <c r="A4257">
        <v>4256</v>
      </c>
      <c r="B4257" t="s">
        <v>28</v>
      </c>
      <c r="C4257" t="s">
        <v>33</v>
      </c>
      <c r="D4257" t="s">
        <v>22</v>
      </c>
      <c r="E4257" t="s">
        <v>23</v>
      </c>
      <c r="F4257" t="s">
        <v>5</v>
      </c>
      <c r="H4257" t="s">
        <v>24</v>
      </c>
      <c r="I4257">
        <v>2045301</v>
      </c>
      <c r="J4257">
        <v>2045672</v>
      </c>
      <c r="K4257" t="s">
        <v>25</v>
      </c>
      <c r="L4257" t="s">
        <v>4852</v>
      </c>
      <c r="O4257" t="s">
        <v>41</v>
      </c>
      <c r="R4257" t="s">
        <v>4851</v>
      </c>
      <c r="S4257">
        <v>372</v>
      </c>
      <c r="T4257">
        <v>123</v>
      </c>
    </row>
    <row r="4258" spans="1:20" x14ac:dyDescent="0.3">
      <c r="A4258">
        <v>4257</v>
      </c>
      <c r="B4258" t="s">
        <v>20</v>
      </c>
      <c r="C4258" t="s">
        <v>31</v>
      </c>
      <c r="D4258" t="s">
        <v>22</v>
      </c>
      <c r="E4258" t="s">
        <v>23</v>
      </c>
      <c r="F4258" t="s">
        <v>5</v>
      </c>
      <c r="H4258" t="s">
        <v>24</v>
      </c>
      <c r="I4258">
        <v>2045714</v>
      </c>
      <c r="J4258">
        <v>2046055</v>
      </c>
      <c r="K4258" t="s">
        <v>25</v>
      </c>
      <c r="R4258" t="s">
        <v>4853</v>
      </c>
      <c r="S4258">
        <v>342</v>
      </c>
    </row>
    <row r="4259" spans="1:20" x14ac:dyDescent="0.3">
      <c r="A4259">
        <v>4258</v>
      </c>
      <c r="B4259" t="s">
        <v>28</v>
      </c>
      <c r="C4259" t="s">
        <v>33</v>
      </c>
      <c r="D4259" t="s">
        <v>22</v>
      </c>
      <c r="E4259" t="s">
        <v>23</v>
      </c>
      <c r="F4259" t="s">
        <v>5</v>
      </c>
      <c r="H4259" t="s">
        <v>24</v>
      </c>
      <c r="I4259">
        <v>2045714</v>
      </c>
      <c r="J4259">
        <v>2046055</v>
      </c>
      <c r="K4259" t="s">
        <v>25</v>
      </c>
      <c r="L4259" t="s">
        <v>4854</v>
      </c>
      <c r="O4259" t="s">
        <v>41</v>
      </c>
      <c r="R4259" t="s">
        <v>4853</v>
      </c>
      <c r="S4259">
        <v>342</v>
      </c>
      <c r="T4259">
        <v>113</v>
      </c>
    </row>
    <row r="4260" spans="1:20" x14ac:dyDescent="0.3">
      <c r="A4260">
        <v>4259</v>
      </c>
      <c r="B4260" t="s">
        <v>20</v>
      </c>
      <c r="C4260" t="s">
        <v>31</v>
      </c>
      <c r="D4260" t="s">
        <v>22</v>
      </c>
      <c r="E4260" t="s">
        <v>23</v>
      </c>
      <c r="F4260" t="s">
        <v>5</v>
      </c>
      <c r="H4260" t="s">
        <v>24</v>
      </c>
      <c r="I4260">
        <v>2046278</v>
      </c>
      <c r="J4260">
        <v>2046511</v>
      </c>
      <c r="K4260" t="s">
        <v>25</v>
      </c>
      <c r="R4260" t="s">
        <v>4855</v>
      </c>
      <c r="S4260">
        <v>234</v>
      </c>
    </row>
    <row r="4261" spans="1:20" x14ac:dyDescent="0.3">
      <c r="A4261">
        <v>4260</v>
      </c>
      <c r="B4261" t="s">
        <v>28</v>
      </c>
      <c r="C4261" t="s">
        <v>33</v>
      </c>
      <c r="D4261" t="s">
        <v>22</v>
      </c>
      <c r="E4261" t="s">
        <v>23</v>
      </c>
      <c r="F4261" t="s">
        <v>5</v>
      </c>
      <c r="H4261" t="s">
        <v>24</v>
      </c>
      <c r="I4261">
        <v>2046278</v>
      </c>
      <c r="J4261">
        <v>2046511</v>
      </c>
      <c r="K4261" t="s">
        <v>25</v>
      </c>
      <c r="L4261" t="s">
        <v>4856</v>
      </c>
      <c r="O4261" t="s">
        <v>70</v>
      </c>
      <c r="R4261" t="s">
        <v>4855</v>
      </c>
      <c r="S4261">
        <v>234</v>
      </c>
      <c r="T4261">
        <v>77</v>
      </c>
    </row>
    <row r="4262" spans="1:20" x14ac:dyDescent="0.3">
      <c r="A4262">
        <v>4261</v>
      </c>
      <c r="B4262" t="s">
        <v>20</v>
      </c>
      <c r="C4262" t="s">
        <v>31</v>
      </c>
      <c r="D4262" t="s">
        <v>22</v>
      </c>
      <c r="E4262" t="s">
        <v>23</v>
      </c>
      <c r="F4262" t="s">
        <v>5</v>
      </c>
      <c r="H4262" t="s">
        <v>24</v>
      </c>
      <c r="I4262">
        <v>2046578</v>
      </c>
      <c r="J4262">
        <v>2047549</v>
      </c>
      <c r="K4262" t="s">
        <v>25</v>
      </c>
      <c r="R4262" t="s">
        <v>4857</v>
      </c>
      <c r="S4262">
        <v>972</v>
      </c>
    </row>
    <row r="4263" spans="1:20" x14ac:dyDescent="0.3">
      <c r="A4263">
        <v>4262</v>
      </c>
      <c r="B4263" t="s">
        <v>28</v>
      </c>
      <c r="C4263" t="s">
        <v>33</v>
      </c>
      <c r="D4263" t="s">
        <v>22</v>
      </c>
      <c r="E4263" t="s">
        <v>23</v>
      </c>
      <c r="F4263" t="s">
        <v>5</v>
      </c>
      <c r="H4263" t="s">
        <v>24</v>
      </c>
      <c r="I4263">
        <v>2046578</v>
      </c>
      <c r="J4263">
        <v>2047549</v>
      </c>
      <c r="K4263" t="s">
        <v>25</v>
      </c>
      <c r="L4263" t="s">
        <v>4858</v>
      </c>
      <c r="O4263" t="s">
        <v>2252</v>
      </c>
      <c r="R4263" t="s">
        <v>4857</v>
      </c>
      <c r="S4263">
        <v>972</v>
      </c>
      <c r="T4263">
        <v>323</v>
      </c>
    </row>
    <row r="4264" spans="1:20" x14ac:dyDescent="0.3">
      <c r="A4264">
        <v>4263</v>
      </c>
      <c r="B4264" t="s">
        <v>20</v>
      </c>
      <c r="C4264" t="s">
        <v>31</v>
      </c>
      <c r="D4264" t="s">
        <v>22</v>
      </c>
      <c r="E4264" t="s">
        <v>23</v>
      </c>
      <c r="F4264" t="s">
        <v>5</v>
      </c>
      <c r="H4264" t="s">
        <v>24</v>
      </c>
      <c r="I4264">
        <v>2047706</v>
      </c>
      <c r="J4264">
        <v>2048239</v>
      </c>
      <c r="K4264" t="s">
        <v>25</v>
      </c>
      <c r="R4264" t="s">
        <v>4859</v>
      </c>
      <c r="S4264">
        <v>534</v>
      </c>
    </row>
    <row r="4265" spans="1:20" x14ac:dyDescent="0.3">
      <c r="A4265">
        <v>4264</v>
      </c>
      <c r="B4265" t="s">
        <v>28</v>
      </c>
      <c r="C4265" t="s">
        <v>33</v>
      </c>
      <c r="D4265" t="s">
        <v>22</v>
      </c>
      <c r="E4265" t="s">
        <v>23</v>
      </c>
      <c r="F4265" t="s">
        <v>5</v>
      </c>
      <c r="H4265" t="s">
        <v>24</v>
      </c>
      <c r="I4265">
        <v>2047706</v>
      </c>
      <c r="J4265">
        <v>2048239</v>
      </c>
      <c r="K4265" t="s">
        <v>25</v>
      </c>
      <c r="L4265" t="s">
        <v>4860</v>
      </c>
      <c r="O4265" t="s">
        <v>4861</v>
      </c>
      <c r="R4265" t="s">
        <v>4859</v>
      </c>
      <c r="S4265">
        <v>534</v>
      </c>
      <c r="T4265">
        <v>177</v>
      </c>
    </row>
    <row r="4266" spans="1:20" x14ac:dyDescent="0.3">
      <c r="A4266">
        <v>4265</v>
      </c>
      <c r="B4266" t="s">
        <v>20</v>
      </c>
      <c r="C4266" t="s">
        <v>31</v>
      </c>
      <c r="D4266" t="s">
        <v>22</v>
      </c>
      <c r="E4266" t="s">
        <v>23</v>
      </c>
      <c r="F4266" t="s">
        <v>5</v>
      </c>
      <c r="H4266" t="s">
        <v>24</v>
      </c>
      <c r="I4266">
        <v>2048440</v>
      </c>
      <c r="J4266">
        <v>2049237</v>
      </c>
      <c r="K4266" t="s">
        <v>25</v>
      </c>
      <c r="R4266" t="s">
        <v>4862</v>
      </c>
      <c r="S4266">
        <v>798</v>
      </c>
    </row>
    <row r="4267" spans="1:20" x14ac:dyDescent="0.3">
      <c r="A4267">
        <v>4266</v>
      </c>
      <c r="B4267" t="s">
        <v>28</v>
      </c>
      <c r="C4267" t="s">
        <v>33</v>
      </c>
      <c r="D4267" t="s">
        <v>22</v>
      </c>
      <c r="E4267" t="s">
        <v>23</v>
      </c>
      <c r="F4267" t="s">
        <v>5</v>
      </c>
      <c r="H4267" t="s">
        <v>24</v>
      </c>
      <c r="I4267">
        <v>2048440</v>
      </c>
      <c r="J4267">
        <v>2049237</v>
      </c>
      <c r="K4267" t="s">
        <v>25</v>
      </c>
      <c r="L4267" t="s">
        <v>4863</v>
      </c>
      <c r="O4267" t="s">
        <v>41</v>
      </c>
      <c r="R4267" t="s">
        <v>4862</v>
      </c>
      <c r="S4267">
        <v>798</v>
      </c>
      <c r="T4267">
        <v>265</v>
      </c>
    </row>
    <row r="4268" spans="1:20" x14ac:dyDescent="0.3">
      <c r="A4268">
        <v>4267</v>
      </c>
      <c r="B4268" t="s">
        <v>20</v>
      </c>
      <c r="C4268" t="s">
        <v>31</v>
      </c>
      <c r="D4268" t="s">
        <v>22</v>
      </c>
      <c r="E4268" t="s">
        <v>23</v>
      </c>
      <c r="F4268" t="s">
        <v>5</v>
      </c>
      <c r="H4268" t="s">
        <v>24</v>
      </c>
      <c r="I4268">
        <v>2049559</v>
      </c>
      <c r="J4268">
        <v>2049993</v>
      </c>
      <c r="K4268" t="s">
        <v>25</v>
      </c>
      <c r="R4268" t="s">
        <v>4864</v>
      </c>
      <c r="S4268">
        <v>435</v>
      </c>
    </row>
    <row r="4269" spans="1:20" x14ac:dyDescent="0.3">
      <c r="A4269">
        <v>4268</v>
      </c>
      <c r="B4269" t="s">
        <v>28</v>
      </c>
      <c r="C4269" t="s">
        <v>33</v>
      </c>
      <c r="D4269" t="s">
        <v>22</v>
      </c>
      <c r="E4269" t="s">
        <v>23</v>
      </c>
      <c r="F4269" t="s">
        <v>5</v>
      </c>
      <c r="H4269" t="s">
        <v>24</v>
      </c>
      <c r="I4269">
        <v>2049559</v>
      </c>
      <c r="J4269">
        <v>2049993</v>
      </c>
      <c r="K4269" t="s">
        <v>25</v>
      </c>
      <c r="L4269" t="s">
        <v>4865</v>
      </c>
      <c r="O4269" t="s">
        <v>38</v>
      </c>
      <c r="R4269" t="s">
        <v>4864</v>
      </c>
      <c r="S4269">
        <v>435</v>
      </c>
      <c r="T4269">
        <v>144</v>
      </c>
    </row>
    <row r="4270" spans="1:20" x14ac:dyDescent="0.3">
      <c r="A4270">
        <v>4269</v>
      </c>
      <c r="B4270" t="s">
        <v>20</v>
      </c>
      <c r="C4270" t="s">
        <v>31</v>
      </c>
      <c r="D4270" t="s">
        <v>22</v>
      </c>
      <c r="E4270" t="s">
        <v>23</v>
      </c>
      <c r="F4270" t="s">
        <v>5</v>
      </c>
      <c r="H4270" t="s">
        <v>24</v>
      </c>
      <c r="I4270">
        <v>2050075</v>
      </c>
      <c r="J4270">
        <v>2050446</v>
      </c>
      <c r="K4270" t="s">
        <v>25</v>
      </c>
      <c r="R4270" t="s">
        <v>4866</v>
      </c>
      <c r="S4270">
        <v>372</v>
      </c>
    </row>
    <row r="4271" spans="1:20" x14ac:dyDescent="0.3">
      <c r="A4271">
        <v>4270</v>
      </c>
      <c r="B4271" t="s">
        <v>28</v>
      </c>
      <c r="C4271" t="s">
        <v>33</v>
      </c>
      <c r="D4271" t="s">
        <v>22</v>
      </c>
      <c r="E4271" t="s">
        <v>23</v>
      </c>
      <c r="F4271" t="s">
        <v>5</v>
      </c>
      <c r="H4271" t="s">
        <v>24</v>
      </c>
      <c r="I4271">
        <v>2050075</v>
      </c>
      <c r="J4271">
        <v>2050446</v>
      </c>
      <c r="K4271" t="s">
        <v>25</v>
      </c>
      <c r="L4271" t="s">
        <v>4867</v>
      </c>
      <c r="O4271" t="s">
        <v>41</v>
      </c>
      <c r="R4271" t="s">
        <v>4866</v>
      </c>
      <c r="S4271">
        <v>372</v>
      </c>
      <c r="T4271">
        <v>123</v>
      </c>
    </row>
    <row r="4272" spans="1:20" x14ac:dyDescent="0.3">
      <c r="A4272">
        <v>4271</v>
      </c>
      <c r="B4272" t="s">
        <v>20</v>
      </c>
      <c r="C4272" t="s">
        <v>31</v>
      </c>
      <c r="D4272" t="s">
        <v>22</v>
      </c>
      <c r="E4272" t="s">
        <v>23</v>
      </c>
      <c r="F4272" t="s">
        <v>5</v>
      </c>
      <c r="H4272" t="s">
        <v>24</v>
      </c>
      <c r="I4272">
        <v>2050488</v>
      </c>
      <c r="J4272">
        <v>2050829</v>
      </c>
      <c r="K4272" t="s">
        <v>25</v>
      </c>
      <c r="R4272" t="s">
        <v>4868</v>
      </c>
      <c r="S4272">
        <v>342</v>
      </c>
    </row>
    <row r="4273" spans="1:21" x14ac:dyDescent="0.3">
      <c r="A4273">
        <v>4272</v>
      </c>
      <c r="B4273" t="s">
        <v>28</v>
      </c>
      <c r="C4273" t="s">
        <v>33</v>
      </c>
      <c r="D4273" t="s">
        <v>22</v>
      </c>
      <c r="E4273" t="s">
        <v>23</v>
      </c>
      <c r="F4273" t="s">
        <v>5</v>
      </c>
      <c r="H4273" t="s">
        <v>24</v>
      </c>
      <c r="I4273">
        <v>2050488</v>
      </c>
      <c r="J4273">
        <v>2050829</v>
      </c>
      <c r="K4273" t="s">
        <v>25</v>
      </c>
      <c r="L4273" t="s">
        <v>4869</v>
      </c>
      <c r="O4273" t="s">
        <v>41</v>
      </c>
      <c r="R4273" t="s">
        <v>4868</v>
      </c>
      <c r="S4273">
        <v>342</v>
      </c>
      <c r="T4273">
        <v>113</v>
      </c>
    </row>
    <row r="4274" spans="1:21" x14ac:dyDescent="0.3">
      <c r="A4274">
        <v>4273</v>
      </c>
      <c r="B4274" t="s">
        <v>20</v>
      </c>
      <c r="C4274" t="s">
        <v>31</v>
      </c>
      <c r="D4274" t="s">
        <v>22</v>
      </c>
      <c r="E4274" t="s">
        <v>23</v>
      </c>
      <c r="F4274" t="s">
        <v>5</v>
      </c>
      <c r="H4274" t="s">
        <v>24</v>
      </c>
      <c r="I4274">
        <v>2051037</v>
      </c>
      <c r="J4274">
        <v>2052326</v>
      </c>
      <c r="K4274" t="s">
        <v>25</v>
      </c>
      <c r="R4274" t="s">
        <v>4870</v>
      </c>
      <c r="S4274">
        <v>1290</v>
      </c>
    </row>
    <row r="4275" spans="1:21" x14ac:dyDescent="0.3">
      <c r="A4275">
        <v>4274</v>
      </c>
      <c r="B4275" t="s">
        <v>28</v>
      </c>
      <c r="C4275" t="s">
        <v>33</v>
      </c>
      <c r="D4275" t="s">
        <v>22</v>
      </c>
      <c r="E4275" t="s">
        <v>23</v>
      </c>
      <c r="F4275" t="s">
        <v>5</v>
      </c>
      <c r="H4275" t="s">
        <v>24</v>
      </c>
      <c r="I4275">
        <v>2051037</v>
      </c>
      <c r="J4275">
        <v>2052326</v>
      </c>
      <c r="K4275" t="s">
        <v>25</v>
      </c>
      <c r="L4275" t="s">
        <v>4871</v>
      </c>
      <c r="O4275" t="s">
        <v>38</v>
      </c>
      <c r="R4275" t="s">
        <v>4870</v>
      </c>
      <c r="S4275">
        <v>1290</v>
      </c>
      <c r="T4275">
        <v>429</v>
      </c>
    </row>
    <row r="4276" spans="1:21" x14ac:dyDescent="0.3">
      <c r="A4276">
        <v>4275</v>
      </c>
      <c r="B4276" t="s">
        <v>20</v>
      </c>
      <c r="C4276" t="s">
        <v>31</v>
      </c>
      <c r="D4276" t="s">
        <v>22</v>
      </c>
      <c r="E4276" t="s">
        <v>23</v>
      </c>
      <c r="F4276" t="s">
        <v>5</v>
      </c>
      <c r="H4276" t="s">
        <v>24</v>
      </c>
      <c r="I4276">
        <v>2052408</v>
      </c>
      <c r="J4276">
        <v>2053277</v>
      </c>
      <c r="K4276" t="s">
        <v>42</v>
      </c>
      <c r="R4276" t="s">
        <v>4872</v>
      </c>
      <c r="S4276">
        <v>870</v>
      </c>
    </row>
    <row r="4277" spans="1:21" x14ac:dyDescent="0.3">
      <c r="A4277">
        <v>4276</v>
      </c>
      <c r="B4277" t="s">
        <v>28</v>
      </c>
      <c r="C4277" t="s">
        <v>33</v>
      </c>
      <c r="D4277" t="s">
        <v>22</v>
      </c>
      <c r="E4277" t="s">
        <v>23</v>
      </c>
      <c r="F4277" t="s">
        <v>5</v>
      </c>
      <c r="H4277" t="s">
        <v>24</v>
      </c>
      <c r="I4277">
        <v>2052408</v>
      </c>
      <c r="J4277">
        <v>2053277</v>
      </c>
      <c r="K4277" t="s">
        <v>42</v>
      </c>
      <c r="L4277" t="s">
        <v>4873</v>
      </c>
      <c r="O4277" t="s">
        <v>38</v>
      </c>
      <c r="R4277" t="s">
        <v>4872</v>
      </c>
      <c r="S4277">
        <v>870</v>
      </c>
      <c r="T4277">
        <v>289</v>
      </c>
    </row>
    <row r="4278" spans="1:21" x14ac:dyDescent="0.3">
      <c r="A4278">
        <v>4277</v>
      </c>
      <c r="B4278" t="s">
        <v>20</v>
      </c>
      <c r="C4278" t="s">
        <v>31</v>
      </c>
      <c r="D4278" t="s">
        <v>22</v>
      </c>
      <c r="E4278" t="s">
        <v>23</v>
      </c>
      <c r="F4278" t="s">
        <v>5</v>
      </c>
      <c r="H4278" t="s">
        <v>24</v>
      </c>
      <c r="I4278">
        <v>2053485</v>
      </c>
      <c r="J4278">
        <v>2055101</v>
      </c>
      <c r="K4278" t="s">
        <v>42</v>
      </c>
      <c r="R4278" t="s">
        <v>4874</v>
      </c>
      <c r="S4278">
        <v>1617</v>
      </c>
    </row>
    <row r="4279" spans="1:21" x14ac:dyDescent="0.3">
      <c r="A4279">
        <v>4278</v>
      </c>
      <c r="B4279" t="s">
        <v>28</v>
      </c>
      <c r="C4279" t="s">
        <v>33</v>
      </c>
      <c r="D4279" t="s">
        <v>22</v>
      </c>
      <c r="E4279" t="s">
        <v>23</v>
      </c>
      <c r="F4279" t="s">
        <v>5</v>
      </c>
      <c r="H4279" t="s">
        <v>24</v>
      </c>
      <c r="I4279">
        <v>2053485</v>
      </c>
      <c r="J4279">
        <v>2055101</v>
      </c>
      <c r="K4279" t="s">
        <v>42</v>
      </c>
      <c r="L4279" t="s">
        <v>4875</v>
      </c>
      <c r="O4279" t="s">
        <v>4876</v>
      </c>
      <c r="R4279" t="s">
        <v>4874</v>
      </c>
      <c r="S4279">
        <v>1617</v>
      </c>
      <c r="T4279">
        <v>538</v>
      </c>
    </row>
    <row r="4280" spans="1:21" x14ac:dyDescent="0.3">
      <c r="A4280">
        <v>4279</v>
      </c>
      <c r="B4280" t="s">
        <v>20</v>
      </c>
      <c r="C4280" t="s">
        <v>31</v>
      </c>
      <c r="D4280" t="s">
        <v>22</v>
      </c>
      <c r="E4280" t="s">
        <v>23</v>
      </c>
      <c r="F4280" t="s">
        <v>5</v>
      </c>
      <c r="H4280" t="s">
        <v>24</v>
      </c>
      <c r="I4280">
        <v>2055218</v>
      </c>
      <c r="J4280">
        <v>2056426</v>
      </c>
      <c r="K4280" t="s">
        <v>42</v>
      </c>
      <c r="R4280" t="s">
        <v>4877</v>
      </c>
      <c r="S4280">
        <v>1209</v>
      </c>
    </row>
    <row r="4281" spans="1:21" x14ac:dyDescent="0.3">
      <c r="A4281">
        <v>4280</v>
      </c>
      <c r="B4281" t="s">
        <v>28</v>
      </c>
      <c r="C4281" t="s">
        <v>33</v>
      </c>
      <c r="D4281" t="s">
        <v>22</v>
      </c>
      <c r="E4281" t="s">
        <v>23</v>
      </c>
      <c r="F4281" t="s">
        <v>5</v>
      </c>
      <c r="H4281" t="s">
        <v>24</v>
      </c>
      <c r="I4281">
        <v>2055218</v>
      </c>
      <c r="J4281">
        <v>2056426</v>
      </c>
      <c r="K4281" t="s">
        <v>42</v>
      </c>
      <c r="L4281" t="s">
        <v>4878</v>
      </c>
      <c r="O4281" t="s">
        <v>2079</v>
      </c>
      <c r="R4281" t="s">
        <v>4877</v>
      </c>
      <c r="S4281">
        <v>1209</v>
      </c>
      <c r="T4281">
        <v>402</v>
      </c>
    </row>
    <row r="4282" spans="1:21" x14ac:dyDescent="0.3">
      <c r="A4282">
        <v>4281</v>
      </c>
      <c r="B4282" t="s">
        <v>20</v>
      </c>
      <c r="C4282" t="s">
        <v>31</v>
      </c>
      <c r="D4282" t="s">
        <v>22</v>
      </c>
      <c r="E4282" t="s">
        <v>23</v>
      </c>
      <c r="F4282" t="s">
        <v>5</v>
      </c>
      <c r="H4282" t="s">
        <v>24</v>
      </c>
      <c r="I4282">
        <v>2056623</v>
      </c>
      <c r="J4282">
        <v>2057060</v>
      </c>
      <c r="K4282" t="s">
        <v>42</v>
      </c>
      <c r="R4282" t="s">
        <v>4879</v>
      </c>
      <c r="S4282">
        <v>438</v>
      </c>
    </row>
    <row r="4283" spans="1:21" x14ac:dyDescent="0.3">
      <c r="A4283">
        <v>4282</v>
      </c>
      <c r="B4283" t="s">
        <v>28</v>
      </c>
      <c r="C4283" t="s">
        <v>33</v>
      </c>
      <c r="D4283" t="s">
        <v>22</v>
      </c>
      <c r="E4283" t="s">
        <v>23</v>
      </c>
      <c r="F4283" t="s">
        <v>5</v>
      </c>
      <c r="H4283" t="s">
        <v>24</v>
      </c>
      <c r="I4283">
        <v>2056623</v>
      </c>
      <c r="J4283">
        <v>2057060</v>
      </c>
      <c r="K4283" t="s">
        <v>42</v>
      </c>
      <c r="L4283" t="s">
        <v>4880</v>
      </c>
      <c r="O4283" t="s">
        <v>38</v>
      </c>
      <c r="R4283" t="s">
        <v>4879</v>
      </c>
      <c r="S4283">
        <v>438</v>
      </c>
      <c r="T4283">
        <v>145</v>
      </c>
    </row>
    <row r="4284" spans="1:21" x14ac:dyDescent="0.3">
      <c r="A4284">
        <v>4283</v>
      </c>
      <c r="B4284" t="s">
        <v>20</v>
      </c>
      <c r="C4284" t="s">
        <v>31</v>
      </c>
      <c r="D4284" t="s">
        <v>22</v>
      </c>
      <c r="E4284" t="s">
        <v>23</v>
      </c>
      <c r="F4284" t="s">
        <v>5</v>
      </c>
      <c r="H4284" t="s">
        <v>24</v>
      </c>
      <c r="I4284">
        <v>2057092</v>
      </c>
      <c r="J4284">
        <v>2057559</v>
      </c>
      <c r="K4284" t="s">
        <v>42</v>
      </c>
      <c r="R4284" t="s">
        <v>4881</v>
      </c>
      <c r="S4284">
        <v>468</v>
      </c>
    </row>
    <row r="4285" spans="1:21" x14ac:dyDescent="0.3">
      <c r="A4285">
        <v>4284</v>
      </c>
      <c r="B4285" t="s">
        <v>28</v>
      </c>
      <c r="C4285" t="s">
        <v>33</v>
      </c>
      <c r="D4285" t="s">
        <v>22</v>
      </c>
      <c r="E4285" t="s">
        <v>23</v>
      </c>
      <c r="F4285" t="s">
        <v>5</v>
      </c>
      <c r="H4285" t="s">
        <v>24</v>
      </c>
      <c r="I4285">
        <v>2057092</v>
      </c>
      <c r="J4285">
        <v>2057559</v>
      </c>
      <c r="K4285" t="s">
        <v>42</v>
      </c>
      <c r="L4285" t="s">
        <v>4882</v>
      </c>
      <c r="O4285" t="s">
        <v>4883</v>
      </c>
      <c r="R4285" t="s">
        <v>4881</v>
      </c>
      <c r="S4285">
        <v>468</v>
      </c>
      <c r="T4285">
        <v>155</v>
      </c>
    </row>
    <row r="4286" spans="1:21" x14ac:dyDescent="0.3">
      <c r="A4286">
        <v>4285</v>
      </c>
      <c r="B4286" t="s">
        <v>20</v>
      </c>
      <c r="C4286" t="s">
        <v>21</v>
      </c>
      <c r="D4286" t="s">
        <v>22</v>
      </c>
      <c r="E4286" t="s">
        <v>23</v>
      </c>
      <c r="F4286" t="s">
        <v>5</v>
      </c>
      <c r="H4286" t="s">
        <v>24</v>
      </c>
      <c r="I4286">
        <v>2057728</v>
      </c>
      <c r="J4286">
        <v>2058579</v>
      </c>
      <c r="K4286" t="s">
        <v>25</v>
      </c>
      <c r="R4286" t="s">
        <v>4884</v>
      </c>
      <c r="S4286">
        <v>852</v>
      </c>
      <c r="U4286" t="s">
        <v>27</v>
      </c>
    </row>
    <row r="4287" spans="1:21" x14ac:dyDescent="0.3">
      <c r="A4287">
        <v>4286</v>
      </c>
      <c r="B4287" t="s">
        <v>28</v>
      </c>
      <c r="C4287" t="s">
        <v>29</v>
      </c>
      <c r="D4287" t="s">
        <v>22</v>
      </c>
      <c r="E4287" t="s">
        <v>23</v>
      </c>
      <c r="F4287" t="s">
        <v>5</v>
      </c>
      <c r="H4287" t="s">
        <v>24</v>
      </c>
      <c r="I4287">
        <v>2057728</v>
      </c>
      <c r="J4287">
        <v>2058579</v>
      </c>
      <c r="K4287" t="s">
        <v>25</v>
      </c>
      <c r="O4287" t="s">
        <v>4885</v>
      </c>
      <c r="R4287" t="s">
        <v>4884</v>
      </c>
      <c r="S4287">
        <v>852</v>
      </c>
      <c r="U4287" t="s">
        <v>27</v>
      </c>
    </row>
    <row r="4288" spans="1:21" x14ac:dyDescent="0.3">
      <c r="A4288">
        <v>4287</v>
      </c>
      <c r="B4288" t="s">
        <v>20</v>
      </c>
      <c r="C4288" t="s">
        <v>31</v>
      </c>
      <c r="D4288" t="s">
        <v>22</v>
      </c>
      <c r="E4288" t="s">
        <v>23</v>
      </c>
      <c r="F4288" t="s">
        <v>5</v>
      </c>
      <c r="H4288" t="s">
        <v>24</v>
      </c>
      <c r="I4288">
        <v>2058590</v>
      </c>
      <c r="J4288">
        <v>2058955</v>
      </c>
      <c r="K4288" t="s">
        <v>42</v>
      </c>
      <c r="R4288" t="s">
        <v>4886</v>
      </c>
      <c r="S4288">
        <v>366</v>
      </c>
    </row>
    <row r="4289" spans="1:21" x14ac:dyDescent="0.3">
      <c r="A4289">
        <v>4288</v>
      </c>
      <c r="B4289" t="s">
        <v>28</v>
      </c>
      <c r="C4289" t="s">
        <v>33</v>
      </c>
      <c r="D4289" t="s">
        <v>22</v>
      </c>
      <c r="E4289" t="s">
        <v>23</v>
      </c>
      <c r="F4289" t="s">
        <v>5</v>
      </c>
      <c r="H4289" t="s">
        <v>24</v>
      </c>
      <c r="I4289">
        <v>2058590</v>
      </c>
      <c r="J4289">
        <v>2058955</v>
      </c>
      <c r="K4289" t="s">
        <v>42</v>
      </c>
      <c r="L4289" t="s">
        <v>4887</v>
      </c>
      <c r="O4289" t="s">
        <v>41</v>
      </c>
      <c r="R4289" t="s">
        <v>4886</v>
      </c>
      <c r="S4289">
        <v>366</v>
      </c>
      <c r="T4289">
        <v>121</v>
      </c>
    </row>
    <row r="4290" spans="1:21" x14ac:dyDescent="0.3">
      <c r="A4290">
        <v>4289</v>
      </c>
      <c r="B4290" t="s">
        <v>20</v>
      </c>
      <c r="C4290" t="s">
        <v>31</v>
      </c>
      <c r="D4290" t="s">
        <v>22</v>
      </c>
      <c r="E4290" t="s">
        <v>23</v>
      </c>
      <c r="F4290" t="s">
        <v>5</v>
      </c>
      <c r="H4290" t="s">
        <v>24</v>
      </c>
      <c r="I4290">
        <v>2058973</v>
      </c>
      <c r="J4290">
        <v>2059344</v>
      </c>
      <c r="K4290" t="s">
        <v>42</v>
      </c>
      <c r="R4290" t="s">
        <v>4888</v>
      </c>
      <c r="S4290">
        <v>372</v>
      </c>
    </row>
    <row r="4291" spans="1:21" x14ac:dyDescent="0.3">
      <c r="A4291">
        <v>4290</v>
      </c>
      <c r="B4291" t="s">
        <v>28</v>
      </c>
      <c r="C4291" t="s">
        <v>33</v>
      </c>
      <c r="D4291" t="s">
        <v>22</v>
      </c>
      <c r="E4291" t="s">
        <v>23</v>
      </c>
      <c r="F4291" t="s">
        <v>5</v>
      </c>
      <c r="H4291" t="s">
        <v>24</v>
      </c>
      <c r="I4291">
        <v>2058973</v>
      </c>
      <c r="J4291">
        <v>2059344</v>
      </c>
      <c r="K4291" t="s">
        <v>42</v>
      </c>
      <c r="L4291" t="s">
        <v>4889</v>
      </c>
      <c r="O4291" t="s">
        <v>41</v>
      </c>
      <c r="R4291" t="s">
        <v>4888</v>
      </c>
      <c r="S4291">
        <v>372</v>
      </c>
      <c r="T4291">
        <v>123</v>
      </c>
    </row>
    <row r="4292" spans="1:21" x14ac:dyDescent="0.3">
      <c r="A4292">
        <v>4291</v>
      </c>
      <c r="B4292" t="s">
        <v>20</v>
      </c>
      <c r="C4292" t="s">
        <v>21</v>
      </c>
      <c r="D4292" t="s">
        <v>22</v>
      </c>
      <c r="E4292" t="s">
        <v>23</v>
      </c>
      <c r="F4292" t="s">
        <v>5</v>
      </c>
      <c r="H4292" t="s">
        <v>24</v>
      </c>
      <c r="I4292">
        <v>2059383</v>
      </c>
      <c r="J4292">
        <v>2060015</v>
      </c>
      <c r="K4292" t="s">
        <v>25</v>
      </c>
      <c r="R4292" t="s">
        <v>4890</v>
      </c>
      <c r="S4292">
        <v>633</v>
      </c>
      <c r="U4292" t="s">
        <v>27</v>
      </c>
    </row>
    <row r="4293" spans="1:21" x14ac:dyDescent="0.3">
      <c r="A4293">
        <v>4292</v>
      </c>
      <c r="B4293" t="s">
        <v>28</v>
      </c>
      <c r="C4293" t="s">
        <v>29</v>
      </c>
      <c r="D4293" t="s">
        <v>22</v>
      </c>
      <c r="E4293" t="s">
        <v>23</v>
      </c>
      <c r="F4293" t="s">
        <v>5</v>
      </c>
      <c r="H4293" t="s">
        <v>24</v>
      </c>
      <c r="I4293">
        <v>2059383</v>
      </c>
      <c r="J4293">
        <v>2060015</v>
      </c>
      <c r="K4293" t="s">
        <v>25</v>
      </c>
      <c r="O4293" t="s">
        <v>4885</v>
      </c>
      <c r="R4293" t="s">
        <v>4890</v>
      </c>
      <c r="S4293">
        <v>633</v>
      </c>
      <c r="U4293" t="s">
        <v>27</v>
      </c>
    </row>
    <row r="4294" spans="1:21" x14ac:dyDescent="0.3">
      <c r="A4294">
        <v>4293</v>
      </c>
      <c r="B4294" t="s">
        <v>20</v>
      </c>
      <c r="C4294" t="s">
        <v>31</v>
      </c>
      <c r="D4294" t="s">
        <v>22</v>
      </c>
      <c r="E4294" t="s">
        <v>23</v>
      </c>
      <c r="F4294" t="s">
        <v>5</v>
      </c>
      <c r="H4294" t="s">
        <v>24</v>
      </c>
      <c r="I4294">
        <v>2060085</v>
      </c>
      <c r="J4294">
        <v>2061839</v>
      </c>
      <c r="K4294" t="s">
        <v>42</v>
      </c>
      <c r="R4294" t="s">
        <v>4891</v>
      </c>
      <c r="S4294">
        <v>1755</v>
      </c>
    </row>
    <row r="4295" spans="1:21" x14ac:dyDescent="0.3">
      <c r="A4295">
        <v>4294</v>
      </c>
      <c r="B4295" t="s">
        <v>28</v>
      </c>
      <c r="C4295" t="s">
        <v>33</v>
      </c>
      <c r="D4295" t="s">
        <v>22</v>
      </c>
      <c r="E4295" t="s">
        <v>23</v>
      </c>
      <c r="F4295" t="s">
        <v>5</v>
      </c>
      <c r="H4295" t="s">
        <v>24</v>
      </c>
      <c r="I4295">
        <v>2060085</v>
      </c>
      <c r="J4295">
        <v>2061839</v>
      </c>
      <c r="K4295" t="s">
        <v>42</v>
      </c>
      <c r="L4295" t="s">
        <v>4892</v>
      </c>
      <c r="O4295" t="s">
        <v>38</v>
      </c>
      <c r="R4295" t="s">
        <v>4891</v>
      </c>
      <c r="S4295">
        <v>1755</v>
      </c>
      <c r="T4295">
        <v>584</v>
      </c>
    </row>
    <row r="4296" spans="1:21" x14ac:dyDescent="0.3">
      <c r="A4296">
        <v>4295</v>
      </c>
      <c r="B4296" t="s">
        <v>20</v>
      </c>
      <c r="C4296" t="s">
        <v>31</v>
      </c>
      <c r="D4296" t="s">
        <v>22</v>
      </c>
      <c r="E4296" t="s">
        <v>23</v>
      </c>
      <c r="F4296" t="s">
        <v>5</v>
      </c>
      <c r="H4296" t="s">
        <v>24</v>
      </c>
      <c r="I4296">
        <v>2062175</v>
      </c>
      <c r="J4296">
        <v>2062972</v>
      </c>
      <c r="K4296" t="s">
        <v>25</v>
      </c>
      <c r="R4296" t="s">
        <v>4893</v>
      </c>
      <c r="S4296">
        <v>798</v>
      </c>
    </row>
    <row r="4297" spans="1:21" x14ac:dyDescent="0.3">
      <c r="A4297">
        <v>4296</v>
      </c>
      <c r="B4297" t="s">
        <v>28</v>
      </c>
      <c r="C4297" t="s">
        <v>33</v>
      </c>
      <c r="D4297" t="s">
        <v>22</v>
      </c>
      <c r="E4297" t="s">
        <v>23</v>
      </c>
      <c r="F4297" t="s">
        <v>5</v>
      </c>
      <c r="H4297" t="s">
        <v>24</v>
      </c>
      <c r="I4297">
        <v>2062175</v>
      </c>
      <c r="J4297">
        <v>2062972</v>
      </c>
      <c r="K4297" t="s">
        <v>25</v>
      </c>
      <c r="L4297" t="s">
        <v>4894</v>
      </c>
      <c r="O4297" t="s">
        <v>41</v>
      </c>
      <c r="R4297" t="s">
        <v>4893</v>
      </c>
      <c r="S4297">
        <v>798</v>
      </c>
      <c r="T4297">
        <v>265</v>
      </c>
    </row>
    <row r="4298" spans="1:21" x14ac:dyDescent="0.3">
      <c r="A4298">
        <v>4297</v>
      </c>
      <c r="B4298" t="s">
        <v>20</v>
      </c>
      <c r="C4298" t="s">
        <v>21</v>
      </c>
      <c r="D4298" t="s">
        <v>22</v>
      </c>
      <c r="E4298" t="s">
        <v>23</v>
      </c>
      <c r="F4298" t="s">
        <v>5</v>
      </c>
      <c r="H4298" t="s">
        <v>24</v>
      </c>
      <c r="I4298">
        <v>2063311</v>
      </c>
      <c r="J4298">
        <v>2063823</v>
      </c>
      <c r="K4298" t="s">
        <v>42</v>
      </c>
      <c r="R4298" t="s">
        <v>4895</v>
      </c>
      <c r="S4298">
        <v>513</v>
      </c>
      <c r="U4298" t="s">
        <v>27</v>
      </c>
    </row>
    <row r="4299" spans="1:21" x14ac:dyDescent="0.3">
      <c r="A4299">
        <v>4298</v>
      </c>
      <c r="B4299" t="s">
        <v>28</v>
      </c>
      <c r="C4299" t="s">
        <v>29</v>
      </c>
      <c r="D4299" t="s">
        <v>22</v>
      </c>
      <c r="E4299" t="s">
        <v>23</v>
      </c>
      <c r="F4299" t="s">
        <v>5</v>
      </c>
      <c r="H4299" t="s">
        <v>24</v>
      </c>
      <c r="I4299">
        <v>2063311</v>
      </c>
      <c r="J4299">
        <v>2063823</v>
      </c>
      <c r="K4299" t="s">
        <v>42</v>
      </c>
      <c r="O4299" t="s">
        <v>38</v>
      </c>
      <c r="R4299" t="s">
        <v>4895</v>
      </c>
      <c r="S4299">
        <v>513</v>
      </c>
      <c r="U4299" t="s">
        <v>27</v>
      </c>
    </row>
    <row r="4300" spans="1:21" x14ac:dyDescent="0.3">
      <c r="A4300">
        <v>4299</v>
      </c>
      <c r="B4300" t="s">
        <v>20</v>
      </c>
      <c r="C4300" t="s">
        <v>21</v>
      </c>
      <c r="D4300" t="s">
        <v>22</v>
      </c>
      <c r="E4300" t="s">
        <v>23</v>
      </c>
      <c r="F4300" t="s">
        <v>5</v>
      </c>
      <c r="H4300" t="s">
        <v>24</v>
      </c>
      <c r="I4300">
        <v>2063823</v>
      </c>
      <c r="J4300">
        <v>2065033</v>
      </c>
      <c r="K4300" t="s">
        <v>42</v>
      </c>
      <c r="R4300" t="s">
        <v>4896</v>
      </c>
      <c r="S4300">
        <v>1211</v>
      </c>
      <c r="U4300" t="s">
        <v>27</v>
      </c>
    </row>
    <row r="4301" spans="1:21" x14ac:dyDescent="0.3">
      <c r="A4301">
        <v>4300</v>
      </c>
      <c r="B4301" t="s">
        <v>28</v>
      </c>
      <c r="C4301" t="s">
        <v>29</v>
      </c>
      <c r="D4301" t="s">
        <v>22</v>
      </c>
      <c r="E4301" t="s">
        <v>23</v>
      </c>
      <c r="F4301" t="s">
        <v>5</v>
      </c>
      <c r="H4301" t="s">
        <v>24</v>
      </c>
      <c r="I4301">
        <v>2063823</v>
      </c>
      <c r="J4301">
        <v>2065033</v>
      </c>
      <c r="K4301" t="s">
        <v>42</v>
      </c>
      <c r="O4301" t="s">
        <v>4897</v>
      </c>
      <c r="R4301" t="s">
        <v>4896</v>
      </c>
      <c r="S4301">
        <v>1211</v>
      </c>
      <c r="U4301" t="s">
        <v>27</v>
      </c>
    </row>
    <row r="4302" spans="1:21" x14ac:dyDescent="0.3">
      <c r="A4302">
        <v>4301</v>
      </c>
      <c r="B4302" t="s">
        <v>20</v>
      </c>
      <c r="C4302" t="s">
        <v>31</v>
      </c>
      <c r="D4302" t="s">
        <v>22</v>
      </c>
      <c r="E4302" t="s">
        <v>23</v>
      </c>
      <c r="F4302" t="s">
        <v>5</v>
      </c>
      <c r="H4302" t="s">
        <v>24</v>
      </c>
      <c r="I4302">
        <v>2065483</v>
      </c>
      <c r="J4302">
        <v>2066949</v>
      </c>
      <c r="K4302" t="s">
        <v>25</v>
      </c>
      <c r="R4302" t="s">
        <v>4898</v>
      </c>
      <c r="S4302">
        <v>1467</v>
      </c>
    </row>
    <row r="4303" spans="1:21" x14ac:dyDescent="0.3">
      <c r="A4303">
        <v>4302</v>
      </c>
      <c r="B4303" t="s">
        <v>28</v>
      </c>
      <c r="C4303" t="s">
        <v>33</v>
      </c>
      <c r="D4303" t="s">
        <v>22</v>
      </c>
      <c r="E4303" t="s">
        <v>23</v>
      </c>
      <c r="F4303" t="s">
        <v>5</v>
      </c>
      <c r="H4303" t="s">
        <v>24</v>
      </c>
      <c r="I4303">
        <v>2065483</v>
      </c>
      <c r="J4303">
        <v>2066949</v>
      </c>
      <c r="K4303" t="s">
        <v>25</v>
      </c>
      <c r="L4303" t="s">
        <v>4899</v>
      </c>
      <c r="O4303" t="s">
        <v>4900</v>
      </c>
      <c r="R4303" t="s">
        <v>4898</v>
      </c>
      <c r="S4303">
        <v>1467</v>
      </c>
      <c r="T4303">
        <v>488</v>
      </c>
    </row>
    <row r="4304" spans="1:21" x14ac:dyDescent="0.3">
      <c r="A4304">
        <v>4303</v>
      </c>
      <c r="B4304" t="s">
        <v>20</v>
      </c>
      <c r="C4304" t="s">
        <v>31</v>
      </c>
      <c r="D4304" t="s">
        <v>22</v>
      </c>
      <c r="E4304" t="s">
        <v>23</v>
      </c>
      <c r="F4304" t="s">
        <v>5</v>
      </c>
      <c r="H4304" t="s">
        <v>24</v>
      </c>
      <c r="I4304">
        <v>2066970</v>
      </c>
      <c r="J4304">
        <v>2067902</v>
      </c>
      <c r="K4304" t="s">
        <v>25</v>
      </c>
      <c r="R4304" t="s">
        <v>4901</v>
      </c>
      <c r="S4304">
        <v>933</v>
      </c>
    </row>
    <row r="4305" spans="1:20" x14ac:dyDescent="0.3">
      <c r="A4305">
        <v>4304</v>
      </c>
      <c r="B4305" t="s">
        <v>28</v>
      </c>
      <c r="C4305" t="s">
        <v>33</v>
      </c>
      <c r="D4305" t="s">
        <v>22</v>
      </c>
      <c r="E4305" t="s">
        <v>23</v>
      </c>
      <c r="F4305" t="s">
        <v>5</v>
      </c>
      <c r="H4305" t="s">
        <v>24</v>
      </c>
      <c r="I4305">
        <v>2066970</v>
      </c>
      <c r="J4305">
        <v>2067902</v>
      </c>
      <c r="K4305" t="s">
        <v>25</v>
      </c>
      <c r="L4305" t="s">
        <v>4902</v>
      </c>
      <c r="O4305" t="s">
        <v>4903</v>
      </c>
      <c r="R4305" t="s">
        <v>4901</v>
      </c>
      <c r="S4305">
        <v>933</v>
      </c>
      <c r="T4305">
        <v>310</v>
      </c>
    </row>
    <row r="4306" spans="1:20" x14ac:dyDescent="0.3">
      <c r="A4306">
        <v>4305</v>
      </c>
      <c r="B4306" t="s">
        <v>20</v>
      </c>
      <c r="C4306" t="s">
        <v>31</v>
      </c>
      <c r="D4306" t="s">
        <v>22</v>
      </c>
      <c r="E4306" t="s">
        <v>23</v>
      </c>
      <c r="F4306" t="s">
        <v>5</v>
      </c>
      <c r="H4306" t="s">
        <v>24</v>
      </c>
      <c r="I4306">
        <v>2067902</v>
      </c>
      <c r="J4306">
        <v>2068888</v>
      </c>
      <c r="K4306" t="s">
        <v>25</v>
      </c>
      <c r="R4306" t="s">
        <v>4904</v>
      </c>
      <c r="S4306">
        <v>987</v>
      </c>
    </row>
    <row r="4307" spans="1:20" x14ac:dyDescent="0.3">
      <c r="A4307">
        <v>4306</v>
      </c>
      <c r="B4307" t="s">
        <v>28</v>
      </c>
      <c r="C4307" t="s">
        <v>33</v>
      </c>
      <c r="D4307" t="s">
        <v>22</v>
      </c>
      <c r="E4307" t="s">
        <v>23</v>
      </c>
      <c r="F4307" t="s">
        <v>5</v>
      </c>
      <c r="H4307" t="s">
        <v>24</v>
      </c>
      <c r="I4307">
        <v>2067902</v>
      </c>
      <c r="J4307">
        <v>2068888</v>
      </c>
      <c r="K4307" t="s">
        <v>25</v>
      </c>
      <c r="L4307" t="s">
        <v>4905</v>
      </c>
      <c r="O4307" t="s">
        <v>4906</v>
      </c>
      <c r="R4307" t="s">
        <v>4904</v>
      </c>
      <c r="S4307">
        <v>987</v>
      </c>
      <c r="T4307">
        <v>328</v>
      </c>
    </row>
    <row r="4308" spans="1:20" x14ac:dyDescent="0.3">
      <c r="A4308">
        <v>4307</v>
      </c>
      <c r="B4308" t="s">
        <v>20</v>
      </c>
      <c r="C4308" t="s">
        <v>31</v>
      </c>
      <c r="D4308" t="s">
        <v>22</v>
      </c>
      <c r="E4308" t="s">
        <v>23</v>
      </c>
      <c r="F4308" t="s">
        <v>5</v>
      </c>
      <c r="H4308" t="s">
        <v>24</v>
      </c>
      <c r="I4308">
        <v>2068885</v>
      </c>
      <c r="J4308">
        <v>2071131</v>
      </c>
      <c r="K4308" t="s">
        <v>25</v>
      </c>
      <c r="R4308" t="s">
        <v>4907</v>
      </c>
      <c r="S4308">
        <v>2247</v>
      </c>
    </row>
    <row r="4309" spans="1:20" x14ac:dyDescent="0.3">
      <c r="A4309">
        <v>4308</v>
      </c>
      <c r="B4309" t="s">
        <v>28</v>
      </c>
      <c r="C4309" t="s">
        <v>33</v>
      </c>
      <c r="D4309" t="s">
        <v>22</v>
      </c>
      <c r="E4309" t="s">
        <v>23</v>
      </c>
      <c r="F4309" t="s">
        <v>5</v>
      </c>
      <c r="H4309" t="s">
        <v>24</v>
      </c>
      <c r="I4309">
        <v>2068885</v>
      </c>
      <c r="J4309">
        <v>2071131</v>
      </c>
      <c r="K4309" t="s">
        <v>25</v>
      </c>
      <c r="L4309" t="s">
        <v>4908</v>
      </c>
      <c r="O4309" t="s">
        <v>4909</v>
      </c>
      <c r="R4309" t="s">
        <v>4907</v>
      </c>
      <c r="S4309">
        <v>2247</v>
      </c>
      <c r="T4309">
        <v>748</v>
      </c>
    </row>
    <row r="4310" spans="1:20" x14ac:dyDescent="0.3">
      <c r="A4310">
        <v>4309</v>
      </c>
      <c r="B4310" t="s">
        <v>20</v>
      </c>
      <c r="C4310" t="s">
        <v>31</v>
      </c>
      <c r="D4310" t="s">
        <v>22</v>
      </c>
      <c r="E4310" t="s">
        <v>23</v>
      </c>
      <c r="F4310" t="s">
        <v>5</v>
      </c>
      <c r="H4310" t="s">
        <v>24</v>
      </c>
      <c r="I4310">
        <v>2071178</v>
      </c>
      <c r="J4310">
        <v>2071939</v>
      </c>
      <c r="K4310" t="s">
        <v>42</v>
      </c>
      <c r="R4310" t="s">
        <v>4910</v>
      </c>
      <c r="S4310">
        <v>762</v>
      </c>
    </row>
    <row r="4311" spans="1:20" x14ac:dyDescent="0.3">
      <c r="A4311">
        <v>4310</v>
      </c>
      <c r="B4311" t="s">
        <v>28</v>
      </c>
      <c r="C4311" t="s">
        <v>33</v>
      </c>
      <c r="D4311" t="s">
        <v>22</v>
      </c>
      <c r="E4311" t="s">
        <v>23</v>
      </c>
      <c r="F4311" t="s">
        <v>5</v>
      </c>
      <c r="H4311" t="s">
        <v>24</v>
      </c>
      <c r="I4311">
        <v>2071178</v>
      </c>
      <c r="J4311">
        <v>2071939</v>
      </c>
      <c r="K4311" t="s">
        <v>42</v>
      </c>
      <c r="L4311" t="s">
        <v>4911</v>
      </c>
      <c r="O4311" t="s">
        <v>4912</v>
      </c>
      <c r="R4311" t="s">
        <v>4910</v>
      </c>
      <c r="S4311">
        <v>762</v>
      </c>
      <c r="T4311">
        <v>253</v>
      </c>
    </row>
    <row r="4312" spans="1:20" x14ac:dyDescent="0.3">
      <c r="A4312">
        <v>4311</v>
      </c>
      <c r="B4312" t="s">
        <v>20</v>
      </c>
      <c r="C4312" t="s">
        <v>31</v>
      </c>
      <c r="D4312" t="s">
        <v>22</v>
      </c>
      <c r="E4312" t="s">
        <v>23</v>
      </c>
      <c r="F4312" t="s">
        <v>5</v>
      </c>
      <c r="H4312" t="s">
        <v>24</v>
      </c>
      <c r="I4312">
        <v>2071933</v>
      </c>
      <c r="J4312">
        <v>2072946</v>
      </c>
      <c r="K4312" t="s">
        <v>42</v>
      </c>
      <c r="R4312" t="s">
        <v>4913</v>
      </c>
      <c r="S4312">
        <v>1014</v>
      </c>
    </row>
    <row r="4313" spans="1:20" x14ac:dyDescent="0.3">
      <c r="A4313">
        <v>4312</v>
      </c>
      <c r="B4313" t="s">
        <v>28</v>
      </c>
      <c r="C4313" t="s">
        <v>33</v>
      </c>
      <c r="D4313" t="s">
        <v>22</v>
      </c>
      <c r="E4313" t="s">
        <v>23</v>
      </c>
      <c r="F4313" t="s">
        <v>5</v>
      </c>
      <c r="H4313" t="s">
        <v>24</v>
      </c>
      <c r="I4313">
        <v>2071933</v>
      </c>
      <c r="J4313">
        <v>2072946</v>
      </c>
      <c r="K4313" t="s">
        <v>42</v>
      </c>
      <c r="L4313" t="s">
        <v>4914</v>
      </c>
      <c r="O4313" t="s">
        <v>272</v>
      </c>
      <c r="R4313" t="s">
        <v>4913</v>
      </c>
      <c r="S4313">
        <v>1014</v>
      </c>
      <c r="T4313">
        <v>337</v>
      </c>
    </row>
    <row r="4314" spans="1:20" x14ac:dyDescent="0.3">
      <c r="A4314">
        <v>4313</v>
      </c>
      <c r="B4314" t="s">
        <v>20</v>
      </c>
      <c r="C4314" t="s">
        <v>31</v>
      </c>
      <c r="D4314" t="s">
        <v>22</v>
      </c>
      <c r="E4314" t="s">
        <v>23</v>
      </c>
      <c r="F4314" t="s">
        <v>5</v>
      </c>
      <c r="H4314" t="s">
        <v>24</v>
      </c>
      <c r="I4314">
        <v>2072943</v>
      </c>
      <c r="J4314">
        <v>2073854</v>
      </c>
      <c r="K4314" t="s">
        <v>42</v>
      </c>
      <c r="R4314" t="s">
        <v>4915</v>
      </c>
      <c r="S4314">
        <v>912</v>
      </c>
    </row>
    <row r="4315" spans="1:20" x14ac:dyDescent="0.3">
      <c r="A4315">
        <v>4314</v>
      </c>
      <c r="B4315" t="s">
        <v>28</v>
      </c>
      <c r="C4315" t="s">
        <v>33</v>
      </c>
      <c r="D4315" t="s">
        <v>22</v>
      </c>
      <c r="E4315" t="s">
        <v>23</v>
      </c>
      <c r="F4315" t="s">
        <v>5</v>
      </c>
      <c r="H4315" t="s">
        <v>24</v>
      </c>
      <c r="I4315">
        <v>2072943</v>
      </c>
      <c r="J4315">
        <v>2073854</v>
      </c>
      <c r="K4315" t="s">
        <v>42</v>
      </c>
      <c r="L4315" t="s">
        <v>4916</v>
      </c>
      <c r="O4315" t="s">
        <v>4917</v>
      </c>
      <c r="R4315" t="s">
        <v>4915</v>
      </c>
      <c r="S4315">
        <v>912</v>
      </c>
      <c r="T4315">
        <v>303</v>
      </c>
    </row>
    <row r="4316" spans="1:20" x14ac:dyDescent="0.3">
      <c r="A4316">
        <v>4315</v>
      </c>
      <c r="B4316" t="s">
        <v>20</v>
      </c>
      <c r="C4316" t="s">
        <v>31</v>
      </c>
      <c r="D4316" t="s">
        <v>22</v>
      </c>
      <c r="E4316" t="s">
        <v>23</v>
      </c>
      <c r="F4316" t="s">
        <v>5</v>
      </c>
      <c r="H4316" t="s">
        <v>24</v>
      </c>
      <c r="I4316">
        <v>2073854</v>
      </c>
      <c r="J4316">
        <v>2076025</v>
      </c>
      <c r="K4316" t="s">
        <v>42</v>
      </c>
      <c r="R4316" t="s">
        <v>4918</v>
      </c>
      <c r="S4316">
        <v>2172</v>
      </c>
    </row>
    <row r="4317" spans="1:20" x14ac:dyDescent="0.3">
      <c r="A4317">
        <v>4316</v>
      </c>
      <c r="B4317" t="s">
        <v>28</v>
      </c>
      <c r="C4317" t="s">
        <v>33</v>
      </c>
      <c r="D4317" t="s">
        <v>22</v>
      </c>
      <c r="E4317" t="s">
        <v>23</v>
      </c>
      <c r="F4317" t="s">
        <v>5</v>
      </c>
      <c r="H4317" t="s">
        <v>24</v>
      </c>
      <c r="I4317">
        <v>2073854</v>
      </c>
      <c r="J4317">
        <v>2076025</v>
      </c>
      <c r="K4317" t="s">
        <v>42</v>
      </c>
      <c r="L4317" t="s">
        <v>4919</v>
      </c>
      <c r="O4317" t="s">
        <v>440</v>
      </c>
      <c r="R4317" t="s">
        <v>4918</v>
      </c>
      <c r="S4317">
        <v>2172</v>
      </c>
      <c r="T4317">
        <v>723</v>
      </c>
    </row>
    <row r="4318" spans="1:20" x14ac:dyDescent="0.3">
      <c r="A4318">
        <v>4317</v>
      </c>
      <c r="B4318" t="s">
        <v>20</v>
      </c>
      <c r="C4318" t="s">
        <v>31</v>
      </c>
      <c r="D4318" t="s">
        <v>22</v>
      </c>
      <c r="E4318" t="s">
        <v>23</v>
      </c>
      <c r="F4318" t="s">
        <v>5</v>
      </c>
      <c r="H4318" t="s">
        <v>24</v>
      </c>
      <c r="I4318">
        <v>2076447</v>
      </c>
      <c r="J4318">
        <v>2078159</v>
      </c>
      <c r="K4318" t="s">
        <v>42</v>
      </c>
      <c r="R4318" t="s">
        <v>4920</v>
      </c>
      <c r="S4318">
        <v>1713</v>
      </c>
    </row>
    <row r="4319" spans="1:20" x14ac:dyDescent="0.3">
      <c r="A4319">
        <v>4318</v>
      </c>
      <c r="B4319" t="s">
        <v>28</v>
      </c>
      <c r="C4319" t="s">
        <v>33</v>
      </c>
      <c r="D4319" t="s">
        <v>22</v>
      </c>
      <c r="E4319" t="s">
        <v>23</v>
      </c>
      <c r="F4319" t="s">
        <v>5</v>
      </c>
      <c r="H4319" t="s">
        <v>24</v>
      </c>
      <c r="I4319">
        <v>2076447</v>
      </c>
      <c r="J4319">
        <v>2078159</v>
      </c>
      <c r="K4319" t="s">
        <v>42</v>
      </c>
      <c r="L4319" t="s">
        <v>4921</v>
      </c>
      <c r="O4319" t="s">
        <v>4922</v>
      </c>
      <c r="R4319" t="s">
        <v>4920</v>
      </c>
      <c r="S4319">
        <v>1713</v>
      </c>
      <c r="T4319">
        <v>570</v>
      </c>
    </row>
    <row r="4320" spans="1:20" x14ac:dyDescent="0.3">
      <c r="A4320">
        <v>4319</v>
      </c>
      <c r="B4320" t="s">
        <v>20</v>
      </c>
      <c r="C4320" t="s">
        <v>31</v>
      </c>
      <c r="D4320" t="s">
        <v>22</v>
      </c>
      <c r="E4320" t="s">
        <v>23</v>
      </c>
      <c r="F4320" t="s">
        <v>5</v>
      </c>
      <c r="H4320" t="s">
        <v>24</v>
      </c>
      <c r="I4320">
        <v>2078225</v>
      </c>
      <c r="J4320">
        <v>2079148</v>
      </c>
      <c r="K4320" t="s">
        <v>42</v>
      </c>
      <c r="R4320" t="s">
        <v>4923</v>
      </c>
      <c r="S4320">
        <v>924</v>
      </c>
    </row>
    <row r="4321" spans="1:20" x14ac:dyDescent="0.3">
      <c r="A4321">
        <v>4320</v>
      </c>
      <c r="B4321" t="s">
        <v>28</v>
      </c>
      <c r="C4321" t="s">
        <v>33</v>
      </c>
      <c r="D4321" t="s">
        <v>22</v>
      </c>
      <c r="E4321" t="s">
        <v>23</v>
      </c>
      <c r="F4321" t="s">
        <v>5</v>
      </c>
      <c r="H4321" t="s">
        <v>24</v>
      </c>
      <c r="I4321">
        <v>2078225</v>
      </c>
      <c r="J4321">
        <v>2079148</v>
      </c>
      <c r="K4321" t="s">
        <v>42</v>
      </c>
      <c r="L4321" t="s">
        <v>4924</v>
      </c>
      <c r="O4321" t="s">
        <v>59</v>
      </c>
      <c r="R4321" t="s">
        <v>4923</v>
      </c>
      <c r="S4321">
        <v>924</v>
      </c>
      <c r="T4321">
        <v>307</v>
      </c>
    </row>
    <row r="4322" spans="1:20" x14ac:dyDescent="0.3">
      <c r="A4322">
        <v>4321</v>
      </c>
      <c r="B4322" t="s">
        <v>20</v>
      </c>
      <c r="C4322" t="s">
        <v>31</v>
      </c>
      <c r="D4322" t="s">
        <v>22</v>
      </c>
      <c r="E4322" t="s">
        <v>23</v>
      </c>
      <c r="F4322" t="s">
        <v>5</v>
      </c>
      <c r="H4322" t="s">
        <v>24</v>
      </c>
      <c r="I4322">
        <v>2079305</v>
      </c>
      <c r="J4322">
        <v>2080078</v>
      </c>
      <c r="K4322" t="s">
        <v>25</v>
      </c>
      <c r="R4322" t="s">
        <v>4925</v>
      </c>
      <c r="S4322">
        <v>774</v>
      </c>
    </row>
    <row r="4323" spans="1:20" x14ac:dyDescent="0.3">
      <c r="A4323">
        <v>4322</v>
      </c>
      <c r="B4323" t="s">
        <v>28</v>
      </c>
      <c r="C4323" t="s">
        <v>33</v>
      </c>
      <c r="D4323" t="s">
        <v>22</v>
      </c>
      <c r="E4323" t="s">
        <v>23</v>
      </c>
      <c r="F4323" t="s">
        <v>5</v>
      </c>
      <c r="H4323" t="s">
        <v>24</v>
      </c>
      <c r="I4323">
        <v>2079305</v>
      </c>
      <c r="J4323">
        <v>2080078</v>
      </c>
      <c r="K4323" t="s">
        <v>25</v>
      </c>
      <c r="L4323" t="s">
        <v>4926</v>
      </c>
      <c r="O4323" t="s">
        <v>4927</v>
      </c>
      <c r="R4323" t="s">
        <v>4925</v>
      </c>
      <c r="S4323">
        <v>774</v>
      </c>
      <c r="T4323">
        <v>257</v>
      </c>
    </row>
    <row r="4324" spans="1:20" x14ac:dyDescent="0.3">
      <c r="A4324">
        <v>4323</v>
      </c>
      <c r="B4324" t="s">
        <v>20</v>
      </c>
      <c r="C4324" t="s">
        <v>31</v>
      </c>
      <c r="D4324" t="s">
        <v>22</v>
      </c>
      <c r="E4324" t="s">
        <v>23</v>
      </c>
      <c r="F4324" t="s">
        <v>5</v>
      </c>
      <c r="H4324" t="s">
        <v>24</v>
      </c>
      <c r="I4324">
        <v>2080361</v>
      </c>
      <c r="J4324">
        <v>2082547</v>
      </c>
      <c r="K4324" t="s">
        <v>25</v>
      </c>
      <c r="R4324" t="s">
        <v>4928</v>
      </c>
      <c r="S4324">
        <v>2187</v>
      </c>
    </row>
    <row r="4325" spans="1:20" x14ac:dyDescent="0.3">
      <c r="A4325">
        <v>4324</v>
      </c>
      <c r="B4325" t="s">
        <v>28</v>
      </c>
      <c r="C4325" t="s">
        <v>33</v>
      </c>
      <c r="D4325" t="s">
        <v>22</v>
      </c>
      <c r="E4325" t="s">
        <v>23</v>
      </c>
      <c r="F4325" t="s">
        <v>5</v>
      </c>
      <c r="H4325" t="s">
        <v>24</v>
      </c>
      <c r="I4325">
        <v>2080361</v>
      </c>
      <c r="J4325">
        <v>2082547</v>
      </c>
      <c r="K4325" t="s">
        <v>25</v>
      </c>
      <c r="L4325" t="s">
        <v>4929</v>
      </c>
      <c r="O4325" t="s">
        <v>440</v>
      </c>
      <c r="R4325" t="s">
        <v>4928</v>
      </c>
      <c r="S4325">
        <v>2187</v>
      </c>
      <c r="T4325">
        <v>728</v>
      </c>
    </row>
    <row r="4326" spans="1:20" x14ac:dyDescent="0.3">
      <c r="A4326">
        <v>4325</v>
      </c>
      <c r="B4326" t="s">
        <v>20</v>
      </c>
      <c r="C4326" t="s">
        <v>31</v>
      </c>
      <c r="D4326" t="s">
        <v>22</v>
      </c>
      <c r="E4326" t="s">
        <v>23</v>
      </c>
      <c r="F4326" t="s">
        <v>5</v>
      </c>
      <c r="H4326" t="s">
        <v>24</v>
      </c>
      <c r="I4326">
        <v>2082677</v>
      </c>
      <c r="J4326">
        <v>2083189</v>
      </c>
      <c r="K4326" t="s">
        <v>25</v>
      </c>
      <c r="R4326" t="s">
        <v>4930</v>
      </c>
      <c r="S4326">
        <v>513</v>
      </c>
    </row>
    <row r="4327" spans="1:20" x14ac:dyDescent="0.3">
      <c r="A4327">
        <v>4326</v>
      </c>
      <c r="B4327" t="s">
        <v>28</v>
      </c>
      <c r="C4327" t="s">
        <v>33</v>
      </c>
      <c r="D4327" t="s">
        <v>22</v>
      </c>
      <c r="E4327" t="s">
        <v>23</v>
      </c>
      <c r="F4327" t="s">
        <v>5</v>
      </c>
      <c r="H4327" t="s">
        <v>24</v>
      </c>
      <c r="I4327">
        <v>2082677</v>
      </c>
      <c r="J4327">
        <v>2083189</v>
      </c>
      <c r="K4327" t="s">
        <v>25</v>
      </c>
      <c r="L4327" t="s">
        <v>4931</v>
      </c>
      <c r="O4327" t="s">
        <v>38</v>
      </c>
      <c r="R4327" t="s">
        <v>4930</v>
      </c>
      <c r="S4327">
        <v>513</v>
      </c>
      <c r="T4327">
        <v>170</v>
      </c>
    </row>
    <row r="4328" spans="1:20" x14ac:dyDescent="0.3">
      <c r="A4328">
        <v>4327</v>
      </c>
      <c r="B4328" t="s">
        <v>20</v>
      </c>
      <c r="C4328" t="s">
        <v>31</v>
      </c>
      <c r="D4328" t="s">
        <v>22</v>
      </c>
      <c r="E4328" t="s">
        <v>23</v>
      </c>
      <c r="F4328" t="s">
        <v>5</v>
      </c>
      <c r="H4328" t="s">
        <v>24</v>
      </c>
      <c r="I4328">
        <v>2083293</v>
      </c>
      <c r="J4328">
        <v>2083829</v>
      </c>
      <c r="K4328" t="s">
        <v>42</v>
      </c>
      <c r="R4328" t="s">
        <v>4932</v>
      </c>
      <c r="S4328">
        <v>537</v>
      </c>
    </row>
    <row r="4329" spans="1:20" x14ac:dyDescent="0.3">
      <c r="A4329">
        <v>4328</v>
      </c>
      <c r="B4329" t="s">
        <v>28</v>
      </c>
      <c r="C4329" t="s">
        <v>33</v>
      </c>
      <c r="D4329" t="s">
        <v>22</v>
      </c>
      <c r="E4329" t="s">
        <v>23</v>
      </c>
      <c r="F4329" t="s">
        <v>5</v>
      </c>
      <c r="H4329" t="s">
        <v>24</v>
      </c>
      <c r="I4329">
        <v>2083293</v>
      </c>
      <c r="J4329">
        <v>2083829</v>
      </c>
      <c r="K4329" t="s">
        <v>42</v>
      </c>
      <c r="L4329" t="s">
        <v>4933</v>
      </c>
      <c r="O4329" t="s">
        <v>38</v>
      </c>
      <c r="R4329" t="s">
        <v>4932</v>
      </c>
      <c r="S4329">
        <v>537</v>
      </c>
      <c r="T4329">
        <v>178</v>
      </c>
    </row>
    <row r="4330" spans="1:20" x14ac:dyDescent="0.3">
      <c r="A4330">
        <v>4329</v>
      </c>
      <c r="B4330" t="s">
        <v>20</v>
      </c>
      <c r="C4330" t="s">
        <v>31</v>
      </c>
      <c r="D4330" t="s">
        <v>22</v>
      </c>
      <c r="E4330" t="s">
        <v>23</v>
      </c>
      <c r="F4330" t="s">
        <v>5</v>
      </c>
      <c r="H4330" t="s">
        <v>24</v>
      </c>
      <c r="I4330">
        <v>2084248</v>
      </c>
      <c r="J4330">
        <v>2084676</v>
      </c>
      <c r="K4330" t="s">
        <v>25</v>
      </c>
      <c r="R4330" t="s">
        <v>4934</v>
      </c>
      <c r="S4330">
        <v>429</v>
      </c>
    </row>
    <row r="4331" spans="1:20" x14ac:dyDescent="0.3">
      <c r="A4331">
        <v>4330</v>
      </c>
      <c r="B4331" t="s">
        <v>28</v>
      </c>
      <c r="C4331" t="s">
        <v>33</v>
      </c>
      <c r="D4331" t="s">
        <v>22</v>
      </c>
      <c r="E4331" t="s">
        <v>23</v>
      </c>
      <c r="F4331" t="s">
        <v>5</v>
      </c>
      <c r="H4331" t="s">
        <v>24</v>
      </c>
      <c r="I4331">
        <v>2084248</v>
      </c>
      <c r="J4331">
        <v>2084676</v>
      </c>
      <c r="K4331" t="s">
        <v>25</v>
      </c>
      <c r="L4331" t="s">
        <v>4935</v>
      </c>
      <c r="O4331" t="s">
        <v>38</v>
      </c>
      <c r="R4331" t="s">
        <v>4934</v>
      </c>
      <c r="S4331">
        <v>429</v>
      </c>
      <c r="T4331">
        <v>142</v>
      </c>
    </row>
    <row r="4332" spans="1:20" x14ac:dyDescent="0.3">
      <c r="A4332">
        <v>4331</v>
      </c>
      <c r="B4332" t="s">
        <v>20</v>
      </c>
      <c r="C4332" t="s">
        <v>31</v>
      </c>
      <c r="D4332" t="s">
        <v>22</v>
      </c>
      <c r="E4332" t="s">
        <v>23</v>
      </c>
      <c r="F4332" t="s">
        <v>5</v>
      </c>
      <c r="H4332" t="s">
        <v>24</v>
      </c>
      <c r="I4332">
        <v>2084871</v>
      </c>
      <c r="J4332">
        <v>2085290</v>
      </c>
      <c r="K4332" t="s">
        <v>25</v>
      </c>
      <c r="R4332" t="s">
        <v>4936</v>
      </c>
      <c r="S4332">
        <v>420</v>
      </c>
    </row>
    <row r="4333" spans="1:20" x14ac:dyDescent="0.3">
      <c r="A4333">
        <v>4332</v>
      </c>
      <c r="B4333" t="s">
        <v>28</v>
      </c>
      <c r="C4333" t="s">
        <v>33</v>
      </c>
      <c r="D4333" t="s">
        <v>22</v>
      </c>
      <c r="E4333" t="s">
        <v>23</v>
      </c>
      <c r="F4333" t="s">
        <v>5</v>
      </c>
      <c r="H4333" t="s">
        <v>24</v>
      </c>
      <c r="I4333">
        <v>2084871</v>
      </c>
      <c r="J4333">
        <v>2085290</v>
      </c>
      <c r="K4333" t="s">
        <v>25</v>
      </c>
      <c r="L4333" t="s">
        <v>4937</v>
      </c>
      <c r="O4333" t="s">
        <v>38</v>
      </c>
      <c r="R4333" t="s">
        <v>4936</v>
      </c>
      <c r="S4333">
        <v>420</v>
      </c>
      <c r="T4333">
        <v>139</v>
      </c>
    </row>
    <row r="4334" spans="1:20" x14ac:dyDescent="0.3">
      <c r="A4334">
        <v>4333</v>
      </c>
      <c r="B4334" t="s">
        <v>20</v>
      </c>
      <c r="C4334" t="s">
        <v>31</v>
      </c>
      <c r="D4334" t="s">
        <v>22</v>
      </c>
      <c r="E4334" t="s">
        <v>23</v>
      </c>
      <c r="F4334" t="s">
        <v>5</v>
      </c>
      <c r="H4334" t="s">
        <v>24</v>
      </c>
      <c r="I4334">
        <v>2085434</v>
      </c>
      <c r="J4334">
        <v>2086873</v>
      </c>
      <c r="K4334" t="s">
        <v>25</v>
      </c>
      <c r="R4334" t="s">
        <v>4938</v>
      </c>
      <c r="S4334">
        <v>1440</v>
      </c>
    </row>
    <row r="4335" spans="1:20" x14ac:dyDescent="0.3">
      <c r="A4335">
        <v>4334</v>
      </c>
      <c r="B4335" t="s">
        <v>28</v>
      </c>
      <c r="C4335" t="s">
        <v>33</v>
      </c>
      <c r="D4335" t="s">
        <v>22</v>
      </c>
      <c r="E4335" t="s">
        <v>23</v>
      </c>
      <c r="F4335" t="s">
        <v>5</v>
      </c>
      <c r="H4335" t="s">
        <v>24</v>
      </c>
      <c r="I4335">
        <v>2085434</v>
      </c>
      <c r="J4335">
        <v>2086873</v>
      </c>
      <c r="K4335" t="s">
        <v>25</v>
      </c>
      <c r="L4335" t="s">
        <v>4939</v>
      </c>
      <c r="O4335" t="s">
        <v>38</v>
      </c>
      <c r="R4335" t="s">
        <v>4938</v>
      </c>
      <c r="S4335">
        <v>1440</v>
      </c>
      <c r="T4335">
        <v>479</v>
      </c>
    </row>
    <row r="4336" spans="1:20" x14ac:dyDescent="0.3">
      <c r="A4336">
        <v>4335</v>
      </c>
      <c r="B4336" t="s">
        <v>20</v>
      </c>
      <c r="C4336" t="s">
        <v>31</v>
      </c>
      <c r="D4336" t="s">
        <v>22</v>
      </c>
      <c r="E4336" t="s">
        <v>23</v>
      </c>
      <c r="F4336" t="s">
        <v>5</v>
      </c>
      <c r="H4336" t="s">
        <v>24</v>
      </c>
      <c r="I4336">
        <v>2086877</v>
      </c>
      <c r="J4336">
        <v>2087479</v>
      </c>
      <c r="K4336" t="s">
        <v>42</v>
      </c>
      <c r="R4336" t="s">
        <v>4940</v>
      </c>
      <c r="S4336">
        <v>603</v>
      </c>
    </row>
    <row r="4337" spans="1:20" x14ac:dyDescent="0.3">
      <c r="A4337">
        <v>4336</v>
      </c>
      <c r="B4337" t="s">
        <v>28</v>
      </c>
      <c r="C4337" t="s">
        <v>33</v>
      </c>
      <c r="D4337" t="s">
        <v>22</v>
      </c>
      <c r="E4337" t="s">
        <v>23</v>
      </c>
      <c r="F4337" t="s">
        <v>5</v>
      </c>
      <c r="H4337" t="s">
        <v>24</v>
      </c>
      <c r="I4337">
        <v>2086877</v>
      </c>
      <c r="J4337">
        <v>2087479</v>
      </c>
      <c r="K4337" t="s">
        <v>42</v>
      </c>
      <c r="L4337" t="s">
        <v>4941</v>
      </c>
      <c r="O4337" t="s">
        <v>77</v>
      </c>
      <c r="R4337" t="s">
        <v>4940</v>
      </c>
      <c r="S4337">
        <v>603</v>
      </c>
      <c r="T4337">
        <v>200</v>
      </c>
    </row>
    <row r="4338" spans="1:20" x14ac:dyDescent="0.3">
      <c r="A4338">
        <v>4337</v>
      </c>
      <c r="B4338" t="s">
        <v>20</v>
      </c>
      <c r="C4338" t="s">
        <v>31</v>
      </c>
      <c r="D4338" t="s">
        <v>22</v>
      </c>
      <c r="E4338" t="s">
        <v>23</v>
      </c>
      <c r="F4338" t="s">
        <v>5</v>
      </c>
      <c r="H4338" t="s">
        <v>24</v>
      </c>
      <c r="I4338">
        <v>2087492</v>
      </c>
      <c r="J4338">
        <v>2088424</v>
      </c>
      <c r="K4338" t="s">
        <v>42</v>
      </c>
      <c r="R4338" t="s">
        <v>4942</v>
      </c>
      <c r="S4338">
        <v>933</v>
      </c>
    </row>
    <row r="4339" spans="1:20" x14ac:dyDescent="0.3">
      <c r="A4339">
        <v>4338</v>
      </c>
      <c r="B4339" t="s">
        <v>28</v>
      </c>
      <c r="C4339" t="s">
        <v>33</v>
      </c>
      <c r="D4339" t="s">
        <v>22</v>
      </c>
      <c r="E4339" t="s">
        <v>23</v>
      </c>
      <c r="F4339" t="s">
        <v>5</v>
      </c>
      <c r="H4339" t="s">
        <v>24</v>
      </c>
      <c r="I4339">
        <v>2087492</v>
      </c>
      <c r="J4339">
        <v>2088424</v>
      </c>
      <c r="K4339" t="s">
        <v>42</v>
      </c>
      <c r="L4339" t="s">
        <v>4943</v>
      </c>
      <c r="O4339" t="s">
        <v>4944</v>
      </c>
      <c r="R4339" t="s">
        <v>4942</v>
      </c>
      <c r="S4339">
        <v>933</v>
      </c>
      <c r="T4339">
        <v>310</v>
      </c>
    </row>
    <row r="4340" spans="1:20" x14ac:dyDescent="0.3">
      <c r="A4340">
        <v>4339</v>
      </c>
      <c r="B4340" t="s">
        <v>20</v>
      </c>
      <c r="C4340" t="s">
        <v>31</v>
      </c>
      <c r="D4340" t="s">
        <v>22</v>
      </c>
      <c r="E4340" t="s">
        <v>23</v>
      </c>
      <c r="F4340" t="s">
        <v>5</v>
      </c>
      <c r="H4340" t="s">
        <v>24</v>
      </c>
      <c r="I4340">
        <v>2088548</v>
      </c>
      <c r="J4340">
        <v>2089579</v>
      </c>
      <c r="K4340" t="s">
        <v>25</v>
      </c>
      <c r="R4340" t="s">
        <v>4945</v>
      </c>
      <c r="S4340">
        <v>1032</v>
      </c>
    </row>
    <row r="4341" spans="1:20" x14ac:dyDescent="0.3">
      <c r="A4341">
        <v>4340</v>
      </c>
      <c r="B4341" t="s">
        <v>28</v>
      </c>
      <c r="C4341" t="s">
        <v>33</v>
      </c>
      <c r="D4341" t="s">
        <v>22</v>
      </c>
      <c r="E4341" t="s">
        <v>23</v>
      </c>
      <c r="F4341" t="s">
        <v>5</v>
      </c>
      <c r="H4341" t="s">
        <v>24</v>
      </c>
      <c r="I4341">
        <v>2088548</v>
      </c>
      <c r="J4341">
        <v>2089579</v>
      </c>
      <c r="K4341" t="s">
        <v>25</v>
      </c>
      <c r="L4341" t="s">
        <v>4946</v>
      </c>
      <c r="O4341" t="s">
        <v>1114</v>
      </c>
      <c r="R4341" t="s">
        <v>4945</v>
      </c>
      <c r="S4341">
        <v>1032</v>
      </c>
      <c r="T4341">
        <v>343</v>
      </c>
    </row>
    <row r="4342" spans="1:20" x14ac:dyDescent="0.3">
      <c r="A4342">
        <v>4341</v>
      </c>
      <c r="B4342" t="s">
        <v>20</v>
      </c>
      <c r="C4342" t="s">
        <v>31</v>
      </c>
      <c r="D4342" t="s">
        <v>22</v>
      </c>
      <c r="E4342" t="s">
        <v>23</v>
      </c>
      <c r="F4342" t="s">
        <v>5</v>
      </c>
      <c r="H4342" t="s">
        <v>24</v>
      </c>
      <c r="I4342">
        <v>2089585</v>
      </c>
      <c r="J4342">
        <v>2090391</v>
      </c>
      <c r="K4342" t="s">
        <v>25</v>
      </c>
      <c r="R4342" t="s">
        <v>4947</v>
      </c>
      <c r="S4342">
        <v>807</v>
      </c>
    </row>
    <row r="4343" spans="1:20" x14ac:dyDescent="0.3">
      <c r="A4343">
        <v>4342</v>
      </c>
      <c r="B4343" t="s">
        <v>28</v>
      </c>
      <c r="C4343" t="s">
        <v>33</v>
      </c>
      <c r="D4343" t="s">
        <v>22</v>
      </c>
      <c r="E4343" t="s">
        <v>23</v>
      </c>
      <c r="F4343" t="s">
        <v>5</v>
      </c>
      <c r="H4343" t="s">
        <v>24</v>
      </c>
      <c r="I4343">
        <v>2089585</v>
      </c>
      <c r="J4343">
        <v>2090391</v>
      </c>
      <c r="K4343" t="s">
        <v>25</v>
      </c>
      <c r="L4343" t="s">
        <v>4948</v>
      </c>
      <c r="O4343" t="s">
        <v>204</v>
      </c>
      <c r="R4343" t="s">
        <v>4947</v>
      </c>
      <c r="S4343">
        <v>807</v>
      </c>
      <c r="T4343">
        <v>268</v>
      </c>
    </row>
    <row r="4344" spans="1:20" x14ac:dyDescent="0.3">
      <c r="A4344">
        <v>4343</v>
      </c>
      <c r="B4344" t="s">
        <v>20</v>
      </c>
      <c r="C4344" t="s">
        <v>31</v>
      </c>
      <c r="D4344" t="s">
        <v>22</v>
      </c>
      <c r="E4344" t="s">
        <v>23</v>
      </c>
      <c r="F4344" t="s">
        <v>5</v>
      </c>
      <c r="H4344" t="s">
        <v>24</v>
      </c>
      <c r="I4344">
        <v>2090536</v>
      </c>
      <c r="J4344">
        <v>2092032</v>
      </c>
      <c r="K4344" t="s">
        <v>25</v>
      </c>
      <c r="R4344" t="s">
        <v>4949</v>
      </c>
      <c r="S4344">
        <v>1497</v>
      </c>
    </row>
    <row r="4345" spans="1:20" x14ac:dyDescent="0.3">
      <c r="A4345">
        <v>4344</v>
      </c>
      <c r="B4345" t="s">
        <v>28</v>
      </c>
      <c r="C4345" t="s">
        <v>33</v>
      </c>
      <c r="D4345" t="s">
        <v>22</v>
      </c>
      <c r="E4345" t="s">
        <v>23</v>
      </c>
      <c r="F4345" t="s">
        <v>5</v>
      </c>
      <c r="H4345" t="s">
        <v>24</v>
      </c>
      <c r="I4345">
        <v>2090536</v>
      </c>
      <c r="J4345">
        <v>2092032</v>
      </c>
      <c r="K4345" t="s">
        <v>25</v>
      </c>
      <c r="L4345" t="s">
        <v>4950</v>
      </c>
      <c r="O4345" t="s">
        <v>4171</v>
      </c>
      <c r="R4345" t="s">
        <v>4949</v>
      </c>
      <c r="S4345">
        <v>1497</v>
      </c>
      <c r="T4345">
        <v>498</v>
      </c>
    </row>
    <row r="4346" spans="1:20" x14ac:dyDescent="0.3">
      <c r="A4346">
        <v>4345</v>
      </c>
      <c r="B4346" t="s">
        <v>20</v>
      </c>
      <c r="C4346" t="s">
        <v>31</v>
      </c>
      <c r="D4346" t="s">
        <v>22</v>
      </c>
      <c r="E4346" t="s">
        <v>23</v>
      </c>
      <c r="F4346" t="s">
        <v>5</v>
      </c>
      <c r="H4346" t="s">
        <v>24</v>
      </c>
      <c r="I4346">
        <v>2092025</v>
      </c>
      <c r="J4346">
        <v>2092234</v>
      </c>
      <c r="K4346" t="s">
        <v>25</v>
      </c>
      <c r="R4346" t="s">
        <v>4951</v>
      </c>
      <c r="S4346">
        <v>210</v>
      </c>
    </row>
    <row r="4347" spans="1:20" x14ac:dyDescent="0.3">
      <c r="A4347">
        <v>4346</v>
      </c>
      <c r="B4347" t="s">
        <v>28</v>
      </c>
      <c r="C4347" t="s">
        <v>33</v>
      </c>
      <c r="D4347" t="s">
        <v>22</v>
      </c>
      <c r="E4347" t="s">
        <v>23</v>
      </c>
      <c r="F4347" t="s">
        <v>5</v>
      </c>
      <c r="H4347" t="s">
        <v>24</v>
      </c>
      <c r="I4347">
        <v>2092025</v>
      </c>
      <c r="J4347">
        <v>2092234</v>
      </c>
      <c r="K4347" t="s">
        <v>25</v>
      </c>
      <c r="L4347" t="s">
        <v>4952</v>
      </c>
      <c r="O4347" t="s">
        <v>38</v>
      </c>
      <c r="R4347" t="s">
        <v>4951</v>
      </c>
      <c r="S4347">
        <v>210</v>
      </c>
      <c r="T4347">
        <v>69</v>
      </c>
    </row>
    <row r="4348" spans="1:20" x14ac:dyDescent="0.3">
      <c r="A4348">
        <v>4347</v>
      </c>
      <c r="B4348" t="s">
        <v>20</v>
      </c>
      <c r="C4348" t="s">
        <v>31</v>
      </c>
      <c r="D4348" t="s">
        <v>22</v>
      </c>
      <c r="E4348" t="s">
        <v>23</v>
      </c>
      <c r="F4348" t="s">
        <v>5</v>
      </c>
      <c r="H4348" t="s">
        <v>24</v>
      </c>
      <c r="I4348">
        <v>2092248</v>
      </c>
      <c r="J4348">
        <v>2092826</v>
      </c>
      <c r="K4348" t="s">
        <v>25</v>
      </c>
      <c r="R4348" t="s">
        <v>4953</v>
      </c>
      <c r="S4348">
        <v>579</v>
      </c>
    </row>
    <row r="4349" spans="1:20" x14ac:dyDescent="0.3">
      <c r="A4349">
        <v>4348</v>
      </c>
      <c r="B4349" t="s">
        <v>28</v>
      </c>
      <c r="C4349" t="s">
        <v>33</v>
      </c>
      <c r="D4349" t="s">
        <v>22</v>
      </c>
      <c r="E4349" t="s">
        <v>23</v>
      </c>
      <c r="F4349" t="s">
        <v>5</v>
      </c>
      <c r="H4349" t="s">
        <v>24</v>
      </c>
      <c r="I4349">
        <v>2092248</v>
      </c>
      <c r="J4349">
        <v>2092826</v>
      </c>
      <c r="K4349" t="s">
        <v>25</v>
      </c>
      <c r="L4349" t="s">
        <v>4954</v>
      </c>
      <c r="O4349" t="s">
        <v>4503</v>
      </c>
      <c r="R4349" t="s">
        <v>4953</v>
      </c>
      <c r="S4349">
        <v>579</v>
      </c>
      <c r="T4349">
        <v>192</v>
      </c>
    </row>
    <row r="4350" spans="1:20" x14ac:dyDescent="0.3">
      <c r="A4350">
        <v>4349</v>
      </c>
      <c r="B4350" t="s">
        <v>20</v>
      </c>
      <c r="C4350" t="s">
        <v>31</v>
      </c>
      <c r="D4350" t="s">
        <v>22</v>
      </c>
      <c r="E4350" t="s">
        <v>23</v>
      </c>
      <c r="F4350" t="s">
        <v>5</v>
      </c>
      <c r="H4350" t="s">
        <v>24</v>
      </c>
      <c r="I4350">
        <v>2092961</v>
      </c>
      <c r="J4350">
        <v>2093968</v>
      </c>
      <c r="K4350" t="s">
        <v>25</v>
      </c>
      <c r="R4350" t="s">
        <v>4955</v>
      </c>
      <c r="S4350">
        <v>1008</v>
      </c>
    </row>
    <row r="4351" spans="1:20" x14ac:dyDescent="0.3">
      <c r="A4351">
        <v>4350</v>
      </c>
      <c r="B4351" t="s">
        <v>28</v>
      </c>
      <c r="C4351" t="s">
        <v>33</v>
      </c>
      <c r="D4351" t="s">
        <v>22</v>
      </c>
      <c r="E4351" t="s">
        <v>23</v>
      </c>
      <c r="F4351" t="s">
        <v>5</v>
      </c>
      <c r="H4351" t="s">
        <v>24</v>
      </c>
      <c r="I4351">
        <v>2092961</v>
      </c>
      <c r="J4351">
        <v>2093968</v>
      </c>
      <c r="K4351" t="s">
        <v>25</v>
      </c>
      <c r="L4351" t="s">
        <v>4956</v>
      </c>
      <c r="O4351" t="s">
        <v>864</v>
      </c>
      <c r="R4351" t="s">
        <v>4955</v>
      </c>
      <c r="S4351">
        <v>1008</v>
      </c>
      <c r="T4351">
        <v>335</v>
      </c>
    </row>
    <row r="4352" spans="1:20" x14ac:dyDescent="0.3">
      <c r="A4352">
        <v>4351</v>
      </c>
      <c r="B4352" t="s">
        <v>20</v>
      </c>
      <c r="C4352" t="s">
        <v>31</v>
      </c>
      <c r="D4352" t="s">
        <v>22</v>
      </c>
      <c r="E4352" t="s">
        <v>23</v>
      </c>
      <c r="F4352" t="s">
        <v>5</v>
      </c>
      <c r="H4352" t="s">
        <v>24</v>
      </c>
      <c r="I4352">
        <v>2094171</v>
      </c>
      <c r="J4352">
        <v>2094566</v>
      </c>
      <c r="K4352" t="s">
        <v>42</v>
      </c>
      <c r="R4352" t="s">
        <v>4957</v>
      </c>
      <c r="S4352">
        <v>396</v>
      </c>
    </row>
    <row r="4353" spans="1:20" x14ac:dyDescent="0.3">
      <c r="A4353">
        <v>4352</v>
      </c>
      <c r="B4353" t="s">
        <v>28</v>
      </c>
      <c r="C4353" t="s">
        <v>33</v>
      </c>
      <c r="D4353" t="s">
        <v>22</v>
      </c>
      <c r="E4353" t="s">
        <v>23</v>
      </c>
      <c r="F4353" t="s">
        <v>5</v>
      </c>
      <c r="H4353" t="s">
        <v>24</v>
      </c>
      <c r="I4353">
        <v>2094171</v>
      </c>
      <c r="J4353">
        <v>2094566</v>
      </c>
      <c r="K4353" t="s">
        <v>42</v>
      </c>
      <c r="L4353" t="s">
        <v>4958</v>
      </c>
      <c r="O4353" t="s">
        <v>38</v>
      </c>
      <c r="R4353" t="s">
        <v>4957</v>
      </c>
      <c r="S4353">
        <v>396</v>
      </c>
      <c r="T4353">
        <v>131</v>
      </c>
    </row>
    <row r="4354" spans="1:20" x14ac:dyDescent="0.3">
      <c r="A4354">
        <v>4353</v>
      </c>
      <c r="B4354" t="s">
        <v>20</v>
      </c>
      <c r="C4354" t="s">
        <v>31</v>
      </c>
      <c r="D4354" t="s">
        <v>22</v>
      </c>
      <c r="E4354" t="s">
        <v>23</v>
      </c>
      <c r="F4354" t="s">
        <v>5</v>
      </c>
      <c r="H4354" t="s">
        <v>24</v>
      </c>
      <c r="I4354">
        <v>2094656</v>
      </c>
      <c r="J4354">
        <v>2095561</v>
      </c>
      <c r="K4354" t="s">
        <v>42</v>
      </c>
      <c r="R4354" t="s">
        <v>4959</v>
      </c>
      <c r="S4354">
        <v>906</v>
      </c>
    </row>
    <row r="4355" spans="1:20" x14ac:dyDescent="0.3">
      <c r="A4355">
        <v>4354</v>
      </c>
      <c r="B4355" t="s">
        <v>28</v>
      </c>
      <c r="C4355" t="s">
        <v>33</v>
      </c>
      <c r="D4355" t="s">
        <v>22</v>
      </c>
      <c r="E4355" t="s">
        <v>23</v>
      </c>
      <c r="F4355" t="s">
        <v>5</v>
      </c>
      <c r="H4355" t="s">
        <v>24</v>
      </c>
      <c r="I4355">
        <v>2094656</v>
      </c>
      <c r="J4355">
        <v>2095561</v>
      </c>
      <c r="K4355" t="s">
        <v>42</v>
      </c>
      <c r="L4355" t="s">
        <v>4960</v>
      </c>
      <c r="O4355" t="s">
        <v>4961</v>
      </c>
      <c r="R4355" t="s">
        <v>4959</v>
      </c>
      <c r="S4355">
        <v>906</v>
      </c>
      <c r="T4355">
        <v>301</v>
      </c>
    </row>
    <row r="4356" spans="1:20" x14ac:dyDescent="0.3">
      <c r="A4356">
        <v>4355</v>
      </c>
      <c r="B4356" t="s">
        <v>20</v>
      </c>
      <c r="C4356" t="s">
        <v>31</v>
      </c>
      <c r="D4356" t="s">
        <v>22</v>
      </c>
      <c r="E4356" t="s">
        <v>23</v>
      </c>
      <c r="F4356" t="s">
        <v>5</v>
      </c>
      <c r="H4356" t="s">
        <v>24</v>
      </c>
      <c r="I4356">
        <v>2095558</v>
      </c>
      <c r="J4356">
        <v>2097420</v>
      </c>
      <c r="K4356" t="s">
        <v>42</v>
      </c>
      <c r="R4356" t="s">
        <v>4962</v>
      </c>
      <c r="S4356">
        <v>1863</v>
      </c>
    </row>
    <row r="4357" spans="1:20" x14ac:dyDescent="0.3">
      <c r="A4357">
        <v>4356</v>
      </c>
      <c r="B4357" t="s">
        <v>28</v>
      </c>
      <c r="C4357" t="s">
        <v>33</v>
      </c>
      <c r="D4357" t="s">
        <v>22</v>
      </c>
      <c r="E4357" t="s">
        <v>23</v>
      </c>
      <c r="F4357" t="s">
        <v>5</v>
      </c>
      <c r="H4357" t="s">
        <v>24</v>
      </c>
      <c r="I4357">
        <v>2095558</v>
      </c>
      <c r="J4357">
        <v>2097420</v>
      </c>
      <c r="K4357" t="s">
        <v>42</v>
      </c>
      <c r="L4357" t="s">
        <v>4963</v>
      </c>
      <c r="O4357" t="s">
        <v>38</v>
      </c>
      <c r="R4357" t="s">
        <v>4962</v>
      </c>
      <c r="S4357">
        <v>1863</v>
      </c>
      <c r="T4357">
        <v>620</v>
      </c>
    </row>
    <row r="4358" spans="1:20" x14ac:dyDescent="0.3">
      <c r="A4358">
        <v>4357</v>
      </c>
      <c r="B4358" t="s">
        <v>20</v>
      </c>
      <c r="C4358" t="s">
        <v>31</v>
      </c>
      <c r="D4358" t="s">
        <v>22</v>
      </c>
      <c r="E4358" t="s">
        <v>23</v>
      </c>
      <c r="F4358" t="s">
        <v>5</v>
      </c>
      <c r="H4358" t="s">
        <v>24</v>
      </c>
      <c r="I4358">
        <v>2097577</v>
      </c>
      <c r="J4358">
        <v>2098431</v>
      </c>
      <c r="K4358" t="s">
        <v>25</v>
      </c>
      <c r="R4358" t="s">
        <v>4964</v>
      </c>
      <c r="S4358">
        <v>855</v>
      </c>
    </row>
    <row r="4359" spans="1:20" x14ac:dyDescent="0.3">
      <c r="A4359">
        <v>4358</v>
      </c>
      <c r="B4359" t="s">
        <v>28</v>
      </c>
      <c r="C4359" t="s">
        <v>33</v>
      </c>
      <c r="D4359" t="s">
        <v>22</v>
      </c>
      <c r="E4359" t="s">
        <v>23</v>
      </c>
      <c r="F4359" t="s">
        <v>5</v>
      </c>
      <c r="H4359" t="s">
        <v>24</v>
      </c>
      <c r="I4359">
        <v>2097577</v>
      </c>
      <c r="J4359">
        <v>2098431</v>
      </c>
      <c r="K4359" t="s">
        <v>25</v>
      </c>
      <c r="L4359" t="s">
        <v>4965</v>
      </c>
      <c r="O4359" t="s">
        <v>4966</v>
      </c>
      <c r="R4359" t="s">
        <v>4964</v>
      </c>
      <c r="S4359">
        <v>855</v>
      </c>
      <c r="T4359">
        <v>284</v>
      </c>
    </row>
    <row r="4360" spans="1:20" x14ac:dyDescent="0.3">
      <c r="A4360">
        <v>4359</v>
      </c>
      <c r="B4360" t="s">
        <v>20</v>
      </c>
      <c r="C4360" t="s">
        <v>31</v>
      </c>
      <c r="D4360" t="s">
        <v>22</v>
      </c>
      <c r="E4360" t="s">
        <v>23</v>
      </c>
      <c r="F4360" t="s">
        <v>5</v>
      </c>
      <c r="H4360" t="s">
        <v>24</v>
      </c>
      <c r="I4360">
        <v>2098656</v>
      </c>
      <c r="J4360">
        <v>2100617</v>
      </c>
      <c r="K4360" t="s">
        <v>25</v>
      </c>
      <c r="R4360" t="s">
        <v>4967</v>
      </c>
      <c r="S4360">
        <v>1962</v>
      </c>
    </row>
    <row r="4361" spans="1:20" x14ac:dyDescent="0.3">
      <c r="A4361">
        <v>4360</v>
      </c>
      <c r="B4361" t="s">
        <v>28</v>
      </c>
      <c r="C4361" t="s">
        <v>33</v>
      </c>
      <c r="D4361" t="s">
        <v>22</v>
      </c>
      <c r="E4361" t="s">
        <v>23</v>
      </c>
      <c r="F4361" t="s">
        <v>5</v>
      </c>
      <c r="H4361" t="s">
        <v>24</v>
      </c>
      <c r="I4361">
        <v>2098656</v>
      </c>
      <c r="J4361">
        <v>2100617</v>
      </c>
      <c r="K4361" t="s">
        <v>25</v>
      </c>
      <c r="L4361" t="s">
        <v>4968</v>
      </c>
      <c r="O4361" t="s">
        <v>1931</v>
      </c>
      <c r="R4361" t="s">
        <v>4967</v>
      </c>
      <c r="S4361">
        <v>1962</v>
      </c>
      <c r="T4361">
        <v>653</v>
      </c>
    </row>
    <row r="4362" spans="1:20" x14ac:dyDescent="0.3">
      <c r="A4362">
        <v>4361</v>
      </c>
      <c r="B4362" t="s">
        <v>20</v>
      </c>
      <c r="C4362" t="s">
        <v>31</v>
      </c>
      <c r="D4362" t="s">
        <v>22</v>
      </c>
      <c r="E4362" t="s">
        <v>23</v>
      </c>
      <c r="F4362" t="s">
        <v>5</v>
      </c>
      <c r="H4362" t="s">
        <v>24</v>
      </c>
      <c r="I4362">
        <v>2100760</v>
      </c>
      <c r="J4362">
        <v>2102058</v>
      </c>
      <c r="K4362" t="s">
        <v>42</v>
      </c>
      <c r="R4362" t="s">
        <v>4969</v>
      </c>
      <c r="S4362">
        <v>1299</v>
      </c>
    </row>
    <row r="4363" spans="1:20" x14ac:dyDescent="0.3">
      <c r="A4363">
        <v>4362</v>
      </c>
      <c r="B4363" t="s">
        <v>28</v>
      </c>
      <c r="C4363" t="s">
        <v>33</v>
      </c>
      <c r="D4363" t="s">
        <v>22</v>
      </c>
      <c r="E4363" t="s">
        <v>23</v>
      </c>
      <c r="F4363" t="s">
        <v>5</v>
      </c>
      <c r="H4363" t="s">
        <v>24</v>
      </c>
      <c r="I4363">
        <v>2100760</v>
      </c>
      <c r="J4363">
        <v>2102058</v>
      </c>
      <c r="K4363" t="s">
        <v>42</v>
      </c>
      <c r="L4363" t="s">
        <v>4970</v>
      </c>
      <c r="O4363" t="s">
        <v>4971</v>
      </c>
      <c r="R4363" t="s">
        <v>4969</v>
      </c>
      <c r="S4363">
        <v>1299</v>
      </c>
      <c r="T4363">
        <v>432</v>
      </c>
    </row>
    <row r="4364" spans="1:20" x14ac:dyDescent="0.3">
      <c r="A4364">
        <v>4363</v>
      </c>
      <c r="B4364" t="s">
        <v>20</v>
      </c>
      <c r="C4364" t="s">
        <v>31</v>
      </c>
      <c r="D4364" t="s">
        <v>22</v>
      </c>
      <c r="E4364" t="s">
        <v>23</v>
      </c>
      <c r="F4364" t="s">
        <v>5</v>
      </c>
      <c r="H4364" t="s">
        <v>24</v>
      </c>
      <c r="I4364">
        <v>2102303</v>
      </c>
      <c r="J4364">
        <v>2103514</v>
      </c>
      <c r="K4364" t="s">
        <v>42</v>
      </c>
      <c r="R4364" t="s">
        <v>4972</v>
      </c>
      <c r="S4364">
        <v>1212</v>
      </c>
    </row>
    <row r="4365" spans="1:20" x14ac:dyDescent="0.3">
      <c r="A4365">
        <v>4364</v>
      </c>
      <c r="B4365" t="s">
        <v>28</v>
      </c>
      <c r="C4365" t="s">
        <v>33</v>
      </c>
      <c r="D4365" t="s">
        <v>22</v>
      </c>
      <c r="E4365" t="s">
        <v>23</v>
      </c>
      <c r="F4365" t="s">
        <v>5</v>
      </c>
      <c r="H4365" t="s">
        <v>24</v>
      </c>
      <c r="I4365">
        <v>2102303</v>
      </c>
      <c r="J4365">
        <v>2103514</v>
      </c>
      <c r="K4365" t="s">
        <v>42</v>
      </c>
      <c r="L4365" t="s">
        <v>4973</v>
      </c>
      <c r="O4365" t="s">
        <v>4974</v>
      </c>
      <c r="R4365" t="s">
        <v>4972</v>
      </c>
      <c r="S4365">
        <v>1212</v>
      </c>
      <c r="T4365">
        <v>403</v>
      </c>
    </row>
    <row r="4366" spans="1:20" x14ac:dyDescent="0.3">
      <c r="A4366">
        <v>4365</v>
      </c>
      <c r="B4366" t="s">
        <v>20</v>
      </c>
      <c r="C4366" t="s">
        <v>31</v>
      </c>
      <c r="D4366" t="s">
        <v>22</v>
      </c>
      <c r="E4366" t="s">
        <v>23</v>
      </c>
      <c r="F4366" t="s">
        <v>5</v>
      </c>
      <c r="H4366" t="s">
        <v>24</v>
      </c>
      <c r="I4366">
        <v>2103938</v>
      </c>
      <c r="J4366">
        <v>2105965</v>
      </c>
      <c r="K4366" t="s">
        <v>25</v>
      </c>
      <c r="R4366" t="s">
        <v>4975</v>
      </c>
      <c r="S4366">
        <v>2028</v>
      </c>
    </row>
    <row r="4367" spans="1:20" x14ac:dyDescent="0.3">
      <c r="A4367">
        <v>4366</v>
      </c>
      <c r="B4367" t="s">
        <v>28</v>
      </c>
      <c r="C4367" t="s">
        <v>33</v>
      </c>
      <c r="D4367" t="s">
        <v>22</v>
      </c>
      <c r="E4367" t="s">
        <v>23</v>
      </c>
      <c r="F4367" t="s">
        <v>5</v>
      </c>
      <c r="H4367" t="s">
        <v>24</v>
      </c>
      <c r="I4367">
        <v>2103938</v>
      </c>
      <c r="J4367">
        <v>2105965</v>
      </c>
      <c r="K4367" t="s">
        <v>25</v>
      </c>
      <c r="L4367" t="s">
        <v>4976</v>
      </c>
      <c r="O4367" t="s">
        <v>2861</v>
      </c>
      <c r="R4367" t="s">
        <v>4975</v>
      </c>
      <c r="S4367">
        <v>2028</v>
      </c>
      <c r="T4367">
        <v>675</v>
      </c>
    </row>
    <row r="4368" spans="1:20" x14ac:dyDescent="0.3">
      <c r="A4368">
        <v>4367</v>
      </c>
      <c r="B4368" t="s">
        <v>20</v>
      </c>
      <c r="C4368" t="s">
        <v>31</v>
      </c>
      <c r="D4368" t="s">
        <v>22</v>
      </c>
      <c r="E4368" t="s">
        <v>23</v>
      </c>
      <c r="F4368" t="s">
        <v>5</v>
      </c>
      <c r="H4368" t="s">
        <v>24</v>
      </c>
      <c r="I4368">
        <v>2105969</v>
      </c>
      <c r="J4368">
        <v>2106622</v>
      </c>
      <c r="K4368" t="s">
        <v>25</v>
      </c>
      <c r="R4368" t="s">
        <v>4977</v>
      </c>
      <c r="S4368">
        <v>654</v>
      </c>
    </row>
    <row r="4369" spans="1:21" x14ac:dyDescent="0.3">
      <c r="A4369">
        <v>4368</v>
      </c>
      <c r="B4369" t="s">
        <v>28</v>
      </c>
      <c r="C4369" t="s">
        <v>33</v>
      </c>
      <c r="D4369" t="s">
        <v>22</v>
      </c>
      <c r="E4369" t="s">
        <v>23</v>
      </c>
      <c r="F4369" t="s">
        <v>5</v>
      </c>
      <c r="H4369" t="s">
        <v>24</v>
      </c>
      <c r="I4369">
        <v>2105969</v>
      </c>
      <c r="J4369">
        <v>2106622</v>
      </c>
      <c r="K4369" t="s">
        <v>25</v>
      </c>
      <c r="L4369" t="s">
        <v>4978</v>
      </c>
      <c r="O4369" t="s">
        <v>4979</v>
      </c>
      <c r="R4369" t="s">
        <v>4977</v>
      </c>
      <c r="S4369">
        <v>654</v>
      </c>
      <c r="T4369">
        <v>217</v>
      </c>
    </row>
    <row r="4370" spans="1:21" x14ac:dyDescent="0.3">
      <c r="A4370">
        <v>4369</v>
      </c>
      <c r="B4370" t="s">
        <v>20</v>
      </c>
      <c r="C4370" t="s">
        <v>31</v>
      </c>
      <c r="D4370" t="s">
        <v>22</v>
      </c>
      <c r="E4370" t="s">
        <v>23</v>
      </c>
      <c r="F4370" t="s">
        <v>5</v>
      </c>
      <c r="H4370" t="s">
        <v>24</v>
      </c>
      <c r="I4370">
        <v>2106699</v>
      </c>
      <c r="J4370">
        <v>2107868</v>
      </c>
      <c r="K4370" t="s">
        <v>25</v>
      </c>
      <c r="R4370" t="s">
        <v>4980</v>
      </c>
      <c r="S4370">
        <v>1170</v>
      </c>
    </row>
    <row r="4371" spans="1:21" x14ac:dyDescent="0.3">
      <c r="A4371">
        <v>4370</v>
      </c>
      <c r="B4371" t="s">
        <v>28</v>
      </c>
      <c r="C4371" t="s">
        <v>33</v>
      </c>
      <c r="D4371" t="s">
        <v>22</v>
      </c>
      <c r="E4371" t="s">
        <v>23</v>
      </c>
      <c r="F4371" t="s">
        <v>5</v>
      </c>
      <c r="H4371" t="s">
        <v>24</v>
      </c>
      <c r="I4371">
        <v>2106699</v>
      </c>
      <c r="J4371">
        <v>2107868</v>
      </c>
      <c r="K4371" t="s">
        <v>25</v>
      </c>
      <c r="L4371" t="s">
        <v>4981</v>
      </c>
      <c r="O4371" t="s">
        <v>4982</v>
      </c>
      <c r="R4371" t="s">
        <v>4980</v>
      </c>
      <c r="S4371">
        <v>1170</v>
      </c>
      <c r="T4371">
        <v>389</v>
      </c>
    </row>
    <row r="4372" spans="1:21" x14ac:dyDescent="0.3">
      <c r="A4372">
        <v>4371</v>
      </c>
      <c r="B4372" t="s">
        <v>20</v>
      </c>
      <c r="C4372" t="s">
        <v>31</v>
      </c>
      <c r="D4372" t="s">
        <v>22</v>
      </c>
      <c r="E4372" t="s">
        <v>23</v>
      </c>
      <c r="F4372" t="s">
        <v>5</v>
      </c>
      <c r="H4372" t="s">
        <v>24</v>
      </c>
      <c r="I4372">
        <v>2108007</v>
      </c>
      <c r="J4372">
        <v>2109431</v>
      </c>
      <c r="K4372" t="s">
        <v>25</v>
      </c>
      <c r="R4372" t="s">
        <v>4983</v>
      </c>
      <c r="S4372">
        <v>1425</v>
      </c>
    </row>
    <row r="4373" spans="1:21" x14ac:dyDescent="0.3">
      <c r="A4373">
        <v>4372</v>
      </c>
      <c r="B4373" t="s">
        <v>28</v>
      </c>
      <c r="C4373" t="s">
        <v>33</v>
      </c>
      <c r="D4373" t="s">
        <v>22</v>
      </c>
      <c r="E4373" t="s">
        <v>23</v>
      </c>
      <c r="F4373" t="s">
        <v>5</v>
      </c>
      <c r="H4373" t="s">
        <v>24</v>
      </c>
      <c r="I4373">
        <v>2108007</v>
      </c>
      <c r="J4373">
        <v>2109431</v>
      </c>
      <c r="K4373" t="s">
        <v>25</v>
      </c>
      <c r="L4373" t="s">
        <v>4984</v>
      </c>
      <c r="O4373" t="s">
        <v>4985</v>
      </c>
      <c r="R4373" t="s">
        <v>4983</v>
      </c>
      <c r="S4373">
        <v>1425</v>
      </c>
      <c r="T4373">
        <v>474</v>
      </c>
    </row>
    <row r="4374" spans="1:21" x14ac:dyDescent="0.3">
      <c r="A4374">
        <v>4373</v>
      </c>
      <c r="B4374" t="s">
        <v>20</v>
      </c>
      <c r="C4374" t="s">
        <v>31</v>
      </c>
      <c r="D4374" t="s">
        <v>22</v>
      </c>
      <c r="E4374" t="s">
        <v>23</v>
      </c>
      <c r="F4374" t="s">
        <v>5</v>
      </c>
      <c r="H4374" t="s">
        <v>24</v>
      </c>
      <c r="I4374">
        <v>2109531</v>
      </c>
      <c r="J4374">
        <v>2110418</v>
      </c>
      <c r="K4374" t="s">
        <v>25</v>
      </c>
      <c r="R4374" t="s">
        <v>4986</v>
      </c>
      <c r="S4374">
        <v>888</v>
      </c>
    </row>
    <row r="4375" spans="1:21" x14ac:dyDescent="0.3">
      <c r="A4375">
        <v>4374</v>
      </c>
      <c r="B4375" t="s">
        <v>28</v>
      </c>
      <c r="C4375" t="s">
        <v>33</v>
      </c>
      <c r="D4375" t="s">
        <v>22</v>
      </c>
      <c r="E4375" t="s">
        <v>23</v>
      </c>
      <c r="F4375" t="s">
        <v>5</v>
      </c>
      <c r="H4375" t="s">
        <v>24</v>
      </c>
      <c r="I4375">
        <v>2109531</v>
      </c>
      <c r="J4375">
        <v>2110418</v>
      </c>
      <c r="K4375" t="s">
        <v>25</v>
      </c>
      <c r="L4375" t="s">
        <v>4987</v>
      </c>
      <c r="O4375" t="s">
        <v>4988</v>
      </c>
      <c r="R4375" t="s">
        <v>4986</v>
      </c>
      <c r="S4375">
        <v>888</v>
      </c>
      <c r="T4375">
        <v>295</v>
      </c>
    </row>
    <row r="4376" spans="1:21" x14ac:dyDescent="0.3">
      <c r="A4376">
        <v>4375</v>
      </c>
      <c r="B4376" t="s">
        <v>20</v>
      </c>
      <c r="C4376" t="s">
        <v>21</v>
      </c>
      <c r="D4376" t="s">
        <v>22</v>
      </c>
      <c r="E4376" t="s">
        <v>23</v>
      </c>
      <c r="F4376" t="s">
        <v>5</v>
      </c>
      <c r="H4376" t="s">
        <v>24</v>
      </c>
      <c r="I4376">
        <v>2110707</v>
      </c>
      <c r="J4376">
        <v>2112513</v>
      </c>
      <c r="K4376" t="s">
        <v>25</v>
      </c>
      <c r="R4376" t="s">
        <v>4989</v>
      </c>
      <c r="S4376">
        <v>1807</v>
      </c>
      <c r="U4376" t="s">
        <v>27</v>
      </c>
    </row>
    <row r="4377" spans="1:21" x14ac:dyDescent="0.3">
      <c r="A4377">
        <v>4376</v>
      </c>
      <c r="B4377" t="s">
        <v>28</v>
      </c>
      <c r="C4377" t="s">
        <v>29</v>
      </c>
      <c r="D4377" t="s">
        <v>22</v>
      </c>
      <c r="E4377" t="s">
        <v>23</v>
      </c>
      <c r="F4377" t="s">
        <v>5</v>
      </c>
      <c r="H4377" t="s">
        <v>24</v>
      </c>
      <c r="I4377">
        <v>2110707</v>
      </c>
      <c r="J4377">
        <v>2112513</v>
      </c>
      <c r="K4377" t="s">
        <v>25</v>
      </c>
      <c r="O4377" t="s">
        <v>107</v>
      </c>
      <c r="R4377" t="s">
        <v>4989</v>
      </c>
      <c r="S4377">
        <v>1807</v>
      </c>
      <c r="U4377" t="s">
        <v>27</v>
      </c>
    </row>
    <row r="4378" spans="1:21" x14ac:dyDescent="0.3">
      <c r="A4378">
        <v>4377</v>
      </c>
      <c r="B4378" t="s">
        <v>20</v>
      </c>
      <c r="C4378" t="s">
        <v>31</v>
      </c>
      <c r="D4378" t="s">
        <v>22</v>
      </c>
      <c r="E4378" t="s">
        <v>23</v>
      </c>
      <c r="F4378" t="s">
        <v>5</v>
      </c>
      <c r="H4378" t="s">
        <v>24</v>
      </c>
      <c r="I4378">
        <v>2112620</v>
      </c>
      <c r="J4378">
        <v>2112850</v>
      </c>
      <c r="K4378" t="s">
        <v>25</v>
      </c>
      <c r="R4378" t="s">
        <v>4990</v>
      </c>
      <c r="S4378">
        <v>231</v>
      </c>
    </row>
    <row r="4379" spans="1:21" x14ac:dyDescent="0.3">
      <c r="A4379">
        <v>4378</v>
      </c>
      <c r="B4379" t="s">
        <v>28</v>
      </c>
      <c r="C4379" t="s">
        <v>33</v>
      </c>
      <c r="D4379" t="s">
        <v>22</v>
      </c>
      <c r="E4379" t="s">
        <v>23</v>
      </c>
      <c r="F4379" t="s">
        <v>5</v>
      </c>
      <c r="H4379" t="s">
        <v>24</v>
      </c>
      <c r="I4379">
        <v>2112620</v>
      </c>
      <c r="J4379">
        <v>2112850</v>
      </c>
      <c r="K4379" t="s">
        <v>25</v>
      </c>
      <c r="L4379" t="s">
        <v>4991</v>
      </c>
      <c r="O4379" t="s">
        <v>38</v>
      </c>
      <c r="R4379" t="s">
        <v>4990</v>
      </c>
      <c r="S4379">
        <v>231</v>
      </c>
      <c r="T4379">
        <v>76</v>
      </c>
    </row>
    <row r="4380" spans="1:21" x14ac:dyDescent="0.3">
      <c r="A4380">
        <v>4379</v>
      </c>
      <c r="B4380" t="s">
        <v>20</v>
      </c>
      <c r="C4380" t="s">
        <v>31</v>
      </c>
      <c r="D4380" t="s">
        <v>22</v>
      </c>
      <c r="E4380" t="s">
        <v>23</v>
      </c>
      <c r="F4380" t="s">
        <v>5</v>
      </c>
      <c r="H4380" t="s">
        <v>24</v>
      </c>
      <c r="I4380">
        <v>2112841</v>
      </c>
      <c r="J4380">
        <v>2113395</v>
      </c>
      <c r="K4380" t="s">
        <v>25</v>
      </c>
      <c r="P4380" t="s">
        <v>4992</v>
      </c>
      <c r="R4380" t="s">
        <v>4993</v>
      </c>
      <c r="S4380">
        <v>555</v>
      </c>
    </row>
    <row r="4381" spans="1:21" x14ac:dyDescent="0.3">
      <c r="A4381">
        <v>4380</v>
      </c>
      <c r="B4381" t="s">
        <v>28</v>
      </c>
      <c r="C4381" t="s">
        <v>33</v>
      </c>
      <c r="D4381" t="s">
        <v>22</v>
      </c>
      <c r="E4381" t="s">
        <v>23</v>
      </c>
      <c r="F4381" t="s">
        <v>5</v>
      </c>
      <c r="H4381" t="s">
        <v>24</v>
      </c>
      <c r="I4381">
        <v>2112841</v>
      </c>
      <c r="J4381">
        <v>2113395</v>
      </c>
      <c r="K4381" t="s">
        <v>25</v>
      </c>
      <c r="L4381" t="s">
        <v>4994</v>
      </c>
      <c r="O4381" t="s">
        <v>4995</v>
      </c>
      <c r="P4381" t="s">
        <v>4992</v>
      </c>
      <c r="R4381" t="s">
        <v>4993</v>
      </c>
      <c r="S4381">
        <v>555</v>
      </c>
      <c r="T4381">
        <v>184</v>
      </c>
    </row>
    <row r="4382" spans="1:21" x14ac:dyDescent="0.3">
      <c r="A4382">
        <v>4381</v>
      </c>
      <c r="B4382" t="s">
        <v>20</v>
      </c>
      <c r="C4382" t="s">
        <v>31</v>
      </c>
      <c r="D4382" t="s">
        <v>22</v>
      </c>
      <c r="E4382" t="s">
        <v>23</v>
      </c>
      <c r="F4382" t="s">
        <v>5</v>
      </c>
      <c r="H4382" t="s">
        <v>24</v>
      </c>
      <c r="I4382">
        <v>2113404</v>
      </c>
      <c r="J4382">
        <v>2114666</v>
      </c>
      <c r="K4382" t="s">
        <v>25</v>
      </c>
      <c r="R4382" t="s">
        <v>4996</v>
      </c>
      <c r="S4382">
        <v>1263</v>
      </c>
    </row>
    <row r="4383" spans="1:21" x14ac:dyDescent="0.3">
      <c r="A4383">
        <v>4382</v>
      </c>
      <c r="B4383" t="s">
        <v>28</v>
      </c>
      <c r="C4383" t="s">
        <v>33</v>
      </c>
      <c r="D4383" t="s">
        <v>22</v>
      </c>
      <c r="E4383" t="s">
        <v>23</v>
      </c>
      <c r="F4383" t="s">
        <v>5</v>
      </c>
      <c r="H4383" t="s">
        <v>24</v>
      </c>
      <c r="I4383">
        <v>2113404</v>
      </c>
      <c r="J4383">
        <v>2114666</v>
      </c>
      <c r="K4383" t="s">
        <v>25</v>
      </c>
      <c r="L4383" t="s">
        <v>4997</v>
      </c>
      <c r="O4383" t="s">
        <v>4998</v>
      </c>
      <c r="R4383" t="s">
        <v>4996</v>
      </c>
      <c r="S4383">
        <v>1263</v>
      </c>
      <c r="T4383">
        <v>420</v>
      </c>
    </row>
    <row r="4384" spans="1:21" x14ac:dyDescent="0.3">
      <c r="A4384">
        <v>4383</v>
      </c>
      <c r="B4384" t="s">
        <v>20</v>
      </c>
      <c r="C4384" t="s">
        <v>31</v>
      </c>
      <c r="D4384" t="s">
        <v>22</v>
      </c>
      <c r="E4384" t="s">
        <v>23</v>
      </c>
      <c r="F4384" t="s">
        <v>5</v>
      </c>
      <c r="H4384" t="s">
        <v>24</v>
      </c>
      <c r="I4384">
        <v>2114733</v>
      </c>
      <c r="J4384">
        <v>2115737</v>
      </c>
      <c r="K4384" t="s">
        <v>42</v>
      </c>
      <c r="R4384" t="s">
        <v>4999</v>
      </c>
      <c r="S4384">
        <v>1005</v>
      </c>
    </row>
    <row r="4385" spans="1:21" x14ac:dyDescent="0.3">
      <c r="A4385">
        <v>4384</v>
      </c>
      <c r="B4385" t="s">
        <v>28</v>
      </c>
      <c r="C4385" t="s">
        <v>33</v>
      </c>
      <c r="D4385" t="s">
        <v>22</v>
      </c>
      <c r="E4385" t="s">
        <v>23</v>
      </c>
      <c r="F4385" t="s">
        <v>5</v>
      </c>
      <c r="H4385" t="s">
        <v>24</v>
      </c>
      <c r="I4385">
        <v>2114733</v>
      </c>
      <c r="J4385">
        <v>2115737</v>
      </c>
      <c r="K4385" t="s">
        <v>42</v>
      </c>
      <c r="L4385" t="s">
        <v>5000</v>
      </c>
      <c r="O4385" t="s">
        <v>38</v>
      </c>
      <c r="R4385" t="s">
        <v>4999</v>
      </c>
      <c r="S4385">
        <v>1005</v>
      </c>
      <c r="T4385">
        <v>334</v>
      </c>
    </row>
    <row r="4386" spans="1:21" x14ac:dyDescent="0.3">
      <c r="A4386">
        <v>4385</v>
      </c>
      <c r="B4386" t="s">
        <v>20</v>
      </c>
      <c r="C4386" t="s">
        <v>31</v>
      </c>
      <c r="D4386" t="s">
        <v>22</v>
      </c>
      <c r="E4386" t="s">
        <v>23</v>
      </c>
      <c r="F4386" t="s">
        <v>5</v>
      </c>
      <c r="H4386" t="s">
        <v>24</v>
      </c>
      <c r="I4386">
        <v>2115933</v>
      </c>
      <c r="J4386">
        <v>2116523</v>
      </c>
      <c r="K4386" t="s">
        <v>42</v>
      </c>
      <c r="R4386" t="s">
        <v>5001</v>
      </c>
      <c r="S4386">
        <v>591</v>
      </c>
    </row>
    <row r="4387" spans="1:21" x14ac:dyDescent="0.3">
      <c r="A4387">
        <v>4386</v>
      </c>
      <c r="B4387" t="s">
        <v>28</v>
      </c>
      <c r="C4387" t="s">
        <v>33</v>
      </c>
      <c r="D4387" t="s">
        <v>22</v>
      </c>
      <c r="E4387" t="s">
        <v>23</v>
      </c>
      <c r="F4387" t="s">
        <v>5</v>
      </c>
      <c r="H4387" t="s">
        <v>24</v>
      </c>
      <c r="I4387">
        <v>2115933</v>
      </c>
      <c r="J4387">
        <v>2116523</v>
      </c>
      <c r="K4387" t="s">
        <v>42</v>
      </c>
      <c r="L4387" t="s">
        <v>5002</v>
      </c>
      <c r="O4387" t="s">
        <v>38</v>
      </c>
      <c r="R4387" t="s">
        <v>5001</v>
      </c>
      <c r="S4387">
        <v>591</v>
      </c>
      <c r="T4387">
        <v>196</v>
      </c>
    </row>
    <row r="4388" spans="1:21" x14ac:dyDescent="0.3">
      <c r="A4388">
        <v>4387</v>
      </c>
      <c r="B4388" t="s">
        <v>20</v>
      </c>
      <c r="C4388" t="s">
        <v>31</v>
      </c>
      <c r="D4388" t="s">
        <v>22</v>
      </c>
      <c r="E4388" t="s">
        <v>23</v>
      </c>
      <c r="F4388" t="s">
        <v>5</v>
      </c>
      <c r="H4388" t="s">
        <v>24</v>
      </c>
      <c r="I4388">
        <v>2116520</v>
      </c>
      <c r="J4388">
        <v>2117923</v>
      </c>
      <c r="K4388" t="s">
        <v>42</v>
      </c>
      <c r="R4388" t="s">
        <v>5003</v>
      </c>
      <c r="S4388">
        <v>1404</v>
      </c>
    </row>
    <row r="4389" spans="1:21" x14ac:dyDescent="0.3">
      <c r="A4389">
        <v>4388</v>
      </c>
      <c r="B4389" t="s">
        <v>28</v>
      </c>
      <c r="C4389" t="s">
        <v>33</v>
      </c>
      <c r="D4389" t="s">
        <v>22</v>
      </c>
      <c r="E4389" t="s">
        <v>23</v>
      </c>
      <c r="F4389" t="s">
        <v>5</v>
      </c>
      <c r="H4389" t="s">
        <v>24</v>
      </c>
      <c r="I4389">
        <v>2116520</v>
      </c>
      <c r="J4389">
        <v>2117923</v>
      </c>
      <c r="K4389" t="s">
        <v>42</v>
      </c>
      <c r="L4389" t="s">
        <v>5004</v>
      </c>
      <c r="O4389" t="s">
        <v>5005</v>
      </c>
      <c r="R4389" t="s">
        <v>5003</v>
      </c>
      <c r="S4389">
        <v>1404</v>
      </c>
      <c r="T4389">
        <v>467</v>
      </c>
    </row>
    <row r="4390" spans="1:21" x14ac:dyDescent="0.3">
      <c r="A4390">
        <v>4389</v>
      </c>
      <c r="B4390" t="s">
        <v>20</v>
      </c>
      <c r="C4390" t="s">
        <v>31</v>
      </c>
      <c r="D4390" t="s">
        <v>22</v>
      </c>
      <c r="E4390" t="s">
        <v>23</v>
      </c>
      <c r="F4390" t="s">
        <v>5</v>
      </c>
      <c r="H4390" t="s">
        <v>24</v>
      </c>
      <c r="I4390">
        <v>2117920</v>
      </c>
      <c r="J4390">
        <v>2118663</v>
      </c>
      <c r="K4390" t="s">
        <v>42</v>
      </c>
      <c r="R4390" t="s">
        <v>5006</v>
      </c>
      <c r="S4390">
        <v>744</v>
      </c>
    </row>
    <row r="4391" spans="1:21" x14ac:dyDescent="0.3">
      <c r="A4391">
        <v>4390</v>
      </c>
      <c r="B4391" t="s">
        <v>28</v>
      </c>
      <c r="C4391" t="s">
        <v>33</v>
      </c>
      <c r="D4391" t="s">
        <v>22</v>
      </c>
      <c r="E4391" t="s">
        <v>23</v>
      </c>
      <c r="F4391" t="s">
        <v>5</v>
      </c>
      <c r="H4391" t="s">
        <v>24</v>
      </c>
      <c r="I4391">
        <v>2117920</v>
      </c>
      <c r="J4391">
        <v>2118663</v>
      </c>
      <c r="K4391" t="s">
        <v>42</v>
      </c>
      <c r="L4391" t="s">
        <v>5007</v>
      </c>
      <c r="O4391" t="s">
        <v>5008</v>
      </c>
      <c r="R4391" t="s">
        <v>5006</v>
      </c>
      <c r="S4391">
        <v>744</v>
      </c>
      <c r="T4391">
        <v>247</v>
      </c>
    </row>
    <row r="4392" spans="1:21" x14ac:dyDescent="0.3">
      <c r="A4392">
        <v>4391</v>
      </c>
      <c r="B4392" t="s">
        <v>20</v>
      </c>
      <c r="C4392" t="s">
        <v>31</v>
      </c>
      <c r="D4392" t="s">
        <v>22</v>
      </c>
      <c r="E4392" t="s">
        <v>23</v>
      </c>
      <c r="F4392" t="s">
        <v>5</v>
      </c>
      <c r="H4392" t="s">
        <v>24</v>
      </c>
      <c r="I4392">
        <v>2118695</v>
      </c>
      <c r="J4392">
        <v>2120389</v>
      </c>
      <c r="K4392" t="s">
        <v>42</v>
      </c>
      <c r="R4392" t="s">
        <v>5009</v>
      </c>
      <c r="S4392">
        <v>1695</v>
      </c>
    </row>
    <row r="4393" spans="1:21" x14ac:dyDescent="0.3">
      <c r="A4393">
        <v>4392</v>
      </c>
      <c r="B4393" t="s">
        <v>28</v>
      </c>
      <c r="C4393" t="s">
        <v>33</v>
      </c>
      <c r="D4393" t="s">
        <v>22</v>
      </c>
      <c r="E4393" t="s">
        <v>23</v>
      </c>
      <c r="F4393" t="s">
        <v>5</v>
      </c>
      <c r="H4393" t="s">
        <v>24</v>
      </c>
      <c r="I4393">
        <v>2118695</v>
      </c>
      <c r="J4393">
        <v>2120389</v>
      </c>
      <c r="K4393" t="s">
        <v>42</v>
      </c>
      <c r="L4393" t="s">
        <v>5010</v>
      </c>
      <c r="O4393" t="s">
        <v>5011</v>
      </c>
      <c r="R4393" t="s">
        <v>5009</v>
      </c>
      <c r="S4393">
        <v>1695</v>
      </c>
      <c r="T4393">
        <v>564</v>
      </c>
    </row>
    <row r="4394" spans="1:21" x14ac:dyDescent="0.3">
      <c r="A4394">
        <v>4393</v>
      </c>
      <c r="B4394" t="s">
        <v>20</v>
      </c>
      <c r="C4394" t="s">
        <v>21</v>
      </c>
      <c r="D4394" t="s">
        <v>22</v>
      </c>
      <c r="E4394" t="s">
        <v>23</v>
      </c>
      <c r="F4394" t="s">
        <v>5</v>
      </c>
      <c r="H4394" t="s">
        <v>24</v>
      </c>
      <c r="I4394">
        <v>2120402</v>
      </c>
      <c r="J4394">
        <v>2120682</v>
      </c>
      <c r="K4394" t="s">
        <v>42</v>
      </c>
      <c r="R4394" t="s">
        <v>5012</v>
      </c>
      <c r="S4394">
        <v>281</v>
      </c>
      <c r="U4394" t="s">
        <v>27</v>
      </c>
    </row>
    <row r="4395" spans="1:21" x14ac:dyDescent="0.3">
      <c r="A4395">
        <v>4394</v>
      </c>
      <c r="B4395" t="s">
        <v>28</v>
      </c>
      <c r="C4395" t="s">
        <v>29</v>
      </c>
      <c r="D4395" t="s">
        <v>22</v>
      </c>
      <c r="E4395" t="s">
        <v>23</v>
      </c>
      <c r="F4395" t="s">
        <v>5</v>
      </c>
      <c r="H4395" t="s">
        <v>24</v>
      </c>
      <c r="I4395">
        <v>2120402</v>
      </c>
      <c r="J4395">
        <v>2120682</v>
      </c>
      <c r="K4395" t="s">
        <v>42</v>
      </c>
      <c r="O4395" t="s">
        <v>38</v>
      </c>
      <c r="R4395" t="s">
        <v>5012</v>
      </c>
      <c r="S4395">
        <v>281</v>
      </c>
      <c r="U4395" t="s">
        <v>27</v>
      </c>
    </row>
    <row r="4396" spans="1:21" x14ac:dyDescent="0.3">
      <c r="A4396">
        <v>4395</v>
      </c>
      <c r="B4396" t="s">
        <v>20</v>
      </c>
      <c r="C4396" t="s">
        <v>31</v>
      </c>
      <c r="D4396" t="s">
        <v>22</v>
      </c>
      <c r="E4396" t="s">
        <v>23</v>
      </c>
      <c r="F4396" t="s">
        <v>5</v>
      </c>
      <c r="H4396" t="s">
        <v>24</v>
      </c>
      <c r="I4396">
        <v>2120719</v>
      </c>
      <c r="J4396">
        <v>2122407</v>
      </c>
      <c r="K4396" t="s">
        <v>42</v>
      </c>
      <c r="R4396" t="s">
        <v>5013</v>
      </c>
      <c r="S4396">
        <v>1689</v>
      </c>
    </row>
    <row r="4397" spans="1:21" x14ac:dyDescent="0.3">
      <c r="A4397">
        <v>4396</v>
      </c>
      <c r="B4397" t="s">
        <v>28</v>
      </c>
      <c r="C4397" t="s">
        <v>33</v>
      </c>
      <c r="D4397" t="s">
        <v>22</v>
      </c>
      <c r="E4397" t="s">
        <v>23</v>
      </c>
      <c r="F4397" t="s">
        <v>5</v>
      </c>
      <c r="H4397" t="s">
        <v>24</v>
      </c>
      <c r="I4397">
        <v>2120719</v>
      </c>
      <c r="J4397">
        <v>2122407</v>
      </c>
      <c r="K4397" t="s">
        <v>42</v>
      </c>
      <c r="L4397" t="s">
        <v>5014</v>
      </c>
      <c r="O4397" t="s">
        <v>5011</v>
      </c>
      <c r="R4397" t="s">
        <v>5013</v>
      </c>
      <c r="S4397">
        <v>1689</v>
      </c>
      <c r="T4397">
        <v>562</v>
      </c>
    </row>
    <row r="4398" spans="1:21" x14ac:dyDescent="0.3">
      <c r="A4398">
        <v>4397</v>
      </c>
      <c r="B4398" t="s">
        <v>20</v>
      </c>
      <c r="C4398" t="s">
        <v>31</v>
      </c>
      <c r="D4398" t="s">
        <v>22</v>
      </c>
      <c r="E4398" t="s">
        <v>23</v>
      </c>
      <c r="F4398" t="s">
        <v>5</v>
      </c>
      <c r="H4398" t="s">
        <v>24</v>
      </c>
      <c r="I4398">
        <v>2122489</v>
      </c>
      <c r="J4398">
        <v>2123295</v>
      </c>
      <c r="K4398" t="s">
        <v>42</v>
      </c>
      <c r="R4398" t="s">
        <v>5015</v>
      </c>
      <c r="S4398">
        <v>807</v>
      </c>
    </row>
    <row r="4399" spans="1:21" x14ac:dyDescent="0.3">
      <c r="A4399">
        <v>4398</v>
      </c>
      <c r="B4399" t="s">
        <v>28</v>
      </c>
      <c r="C4399" t="s">
        <v>33</v>
      </c>
      <c r="D4399" t="s">
        <v>22</v>
      </c>
      <c r="E4399" t="s">
        <v>23</v>
      </c>
      <c r="F4399" t="s">
        <v>5</v>
      </c>
      <c r="H4399" t="s">
        <v>24</v>
      </c>
      <c r="I4399">
        <v>2122489</v>
      </c>
      <c r="J4399">
        <v>2123295</v>
      </c>
      <c r="K4399" t="s">
        <v>42</v>
      </c>
      <c r="L4399" t="s">
        <v>5016</v>
      </c>
      <c r="O4399" t="s">
        <v>5017</v>
      </c>
      <c r="R4399" t="s">
        <v>5015</v>
      </c>
      <c r="S4399">
        <v>807</v>
      </c>
      <c r="T4399">
        <v>268</v>
      </c>
    </row>
    <row r="4400" spans="1:21" x14ac:dyDescent="0.3">
      <c r="A4400">
        <v>4399</v>
      </c>
      <c r="B4400" t="s">
        <v>20</v>
      </c>
      <c r="C4400" t="s">
        <v>31</v>
      </c>
      <c r="D4400" t="s">
        <v>22</v>
      </c>
      <c r="E4400" t="s">
        <v>23</v>
      </c>
      <c r="F4400" t="s">
        <v>5</v>
      </c>
      <c r="H4400" t="s">
        <v>24</v>
      </c>
      <c r="I4400">
        <v>2123392</v>
      </c>
      <c r="J4400">
        <v>2124333</v>
      </c>
      <c r="K4400" t="s">
        <v>25</v>
      </c>
      <c r="R4400" t="s">
        <v>5018</v>
      </c>
      <c r="S4400">
        <v>942</v>
      </c>
    </row>
    <row r="4401" spans="1:20" x14ac:dyDescent="0.3">
      <c r="A4401">
        <v>4400</v>
      </c>
      <c r="B4401" t="s">
        <v>28</v>
      </c>
      <c r="C4401" t="s">
        <v>33</v>
      </c>
      <c r="D4401" t="s">
        <v>22</v>
      </c>
      <c r="E4401" t="s">
        <v>23</v>
      </c>
      <c r="F4401" t="s">
        <v>5</v>
      </c>
      <c r="H4401" t="s">
        <v>24</v>
      </c>
      <c r="I4401">
        <v>2123392</v>
      </c>
      <c r="J4401">
        <v>2124333</v>
      </c>
      <c r="K4401" t="s">
        <v>25</v>
      </c>
      <c r="L4401" t="s">
        <v>5019</v>
      </c>
      <c r="O4401" t="s">
        <v>358</v>
      </c>
      <c r="R4401" t="s">
        <v>5018</v>
      </c>
      <c r="S4401">
        <v>942</v>
      </c>
      <c r="T4401">
        <v>313</v>
      </c>
    </row>
    <row r="4402" spans="1:20" x14ac:dyDescent="0.3">
      <c r="A4402">
        <v>4401</v>
      </c>
      <c r="B4402" t="s">
        <v>20</v>
      </c>
      <c r="C4402" t="s">
        <v>31</v>
      </c>
      <c r="D4402" t="s">
        <v>22</v>
      </c>
      <c r="E4402" t="s">
        <v>23</v>
      </c>
      <c r="F4402" t="s">
        <v>5</v>
      </c>
      <c r="H4402" t="s">
        <v>24</v>
      </c>
      <c r="I4402">
        <v>2124339</v>
      </c>
      <c r="J4402">
        <v>2125217</v>
      </c>
      <c r="K4402" t="s">
        <v>42</v>
      </c>
      <c r="R4402" t="s">
        <v>5020</v>
      </c>
      <c r="S4402">
        <v>879</v>
      </c>
    </row>
    <row r="4403" spans="1:20" x14ac:dyDescent="0.3">
      <c r="A4403">
        <v>4402</v>
      </c>
      <c r="B4403" t="s">
        <v>28</v>
      </c>
      <c r="C4403" t="s">
        <v>33</v>
      </c>
      <c r="D4403" t="s">
        <v>22</v>
      </c>
      <c r="E4403" t="s">
        <v>23</v>
      </c>
      <c r="F4403" t="s">
        <v>5</v>
      </c>
      <c r="H4403" t="s">
        <v>24</v>
      </c>
      <c r="I4403">
        <v>2124339</v>
      </c>
      <c r="J4403">
        <v>2125217</v>
      </c>
      <c r="K4403" t="s">
        <v>42</v>
      </c>
      <c r="L4403" t="s">
        <v>5021</v>
      </c>
      <c r="O4403" t="s">
        <v>2076</v>
      </c>
      <c r="R4403" t="s">
        <v>5020</v>
      </c>
      <c r="S4403">
        <v>879</v>
      </c>
      <c r="T4403">
        <v>292</v>
      </c>
    </row>
    <row r="4404" spans="1:20" x14ac:dyDescent="0.3">
      <c r="A4404">
        <v>4403</v>
      </c>
      <c r="B4404" t="s">
        <v>20</v>
      </c>
      <c r="C4404" t="s">
        <v>31</v>
      </c>
      <c r="D4404" t="s">
        <v>22</v>
      </c>
      <c r="E4404" t="s">
        <v>23</v>
      </c>
      <c r="F4404" t="s">
        <v>5</v>
      </c>
      <c r="H4404" t="s">
        <v>24</v>
      </c>
      <c r="I4404">
        <v>2125329</v>
      </c>
      <c r="J4404">
        <v>2125784</v>
      </c>
      <c r="K4404" t="s">
        <v>42</v>
      </c>
      <c r="R4404" t="s">
        <v>5022</v>
      </c>
      <c r="S4404">
        <v>456</v>
      </c>
    </row>
    <row r="4405" spans="1:20" x14ac:dyDescent="0.3">
      <c r="A4405">
        <v>4404</v>
      </c>
      <c r="B4405" t="s">
        <v>28</v>
      </c>
      <c r="C4405" t="s">
        <v>33</v>
      </c>
      <c r="D4405" t="s">
        <v>22</v>
      </c>
      <c r="E4405" t="s">
        <v>23</v>
      </c>
      <c r="F4405" t="s">
        <v>5</v>
      </c>
      <c r="H4405" t="s">
        <v>24</v>
      </c>
      <c r="I4405">
        <v>2125329</v>
      </c>
      <c r="J4405">
        <v>2125784</v>
      </c>
      <c r="K4405" t="s">
        <v>42</v>
      </c>
      <c r="L4405" t="s">
        <v>5023</v>
      </c>
      <c r="O4405" t="s">
        <v>5024</v>
      </c>
      <c r="R4405" t="s">
        <v>5022</v>
      </c>
      <c r="S4405">
        <v>456</v>
      </c>
      <c r="T4405">
        <v>151</v>
      </c>
    </row>
    <row r="4406" spans="1:20" x14ac:dyDescent="0.3">
      <c r="A4406">
        <v>4405</v>
      </c>
      <c r="B4406" t="s">
        <v>20</v>
      </c>
      <c r="C4406" t="s">
        <v>31</v>
      </c>
      <c r="D4406" t="s">
        <v>22</v>
      </c>
      <c r="E4406" t="s">
        <v>23</v>
      </c>
      <c r="F4406" t="s">
        <v>5</v>
      </c>
      <c r="H4406" t="s">
        <v>24</v>
      </c>
      <c r="I4406">
        <v>2125840</v>
      </c>
      <c r="J4406">
        <v>2126301</v>
      </c>
      <c r="K4406" t="s">
        <v>42</v>
      </c>
      <c r="R4406" t="s">
        <v>5025</v>
      </c>
      <c r="S4406">
        <v>462</v>
      </c>
    </row>
    <row r="4407" spans="1:20" x14ac:dyDescent="0.3">
      <c r="A4407">
        <v>4406</v>
      </c>
      <c r="B4407" t="s">
        <v>28</v>
      </c>
      <c r="C4407" t="s">
        <v>33</v>
      </c>
      <c r="D4407" t="s">
        <v>22</v>
      </c>
      <c r="E4407" t="s">
        <v>23</v>
      </c>
      <c r="F4407" t="s">
        <v>5</v>
      </c>
      <c r="H4407" t="s">
        <v>24</v>
      </c>
      <c r="I4407">
        <v>2125840</v>
      </c>
      <c r="J4407">
        <v>2126301</v>
      </c>
      <c r="K4407" t="s">
        <v>42</v>
      </c>
      <c r="L4407" t="s">
        <v>5026</v>
      </c>
      <c r="O4407" t="s">
        <v>5027</v>
      </c>
      <c r="R4407" t="s">
        <v>5025</v>
      </c>
      <c r="S4407">
        <v>462</v>
      </c>
      <c r="T4407">
        <v>153</v>
      </c>
    </row>
    <row r="4408" spans="1:20" x14ac:dyDescent="0.3">
      <c r="A4408">
        <v>4407</v>
      </c>
      <c r="B4408" t="s">
        <v>20</v>
      </c>
      <c r="C4408" t="s">
        <v>31</v>
      </c>
      <c r="D4408" t="s">
        <v>22</v>
      </c>
      <c r="E4408" t="s">
        <v>23</v>
      </c>
      <c r="F4408" t="s">
        <v>5</v>
      </c>
      <c r="H4408" t="s">
        <v>24</v>
      </c>
      <c r="I4408">
        <v>2126397</v>
      </c>
      <c r="J4408">
        <v>2127116</v>
      </c>
      <c r="K4408" t="s">
        <v>42</v>
      </c>
      <c r="R4408" t="s">
        <v>5028</v>
      </c>
      <c r="S4408">
        <v>720</v>
      </c>
    </row>
    <row r="4409" spans="1:20" x14ac:dyDescent="0.3">
      <c r="A4409">
        <v>4408</v>
      </c>
      <c r="B4409" t="s">
        <v>28</v>
      </c>
      <c r="C4409" t="s">
        <v>33</v>
      </c>
      <c r="D4409" t="s">
        <v>22</v>
      </c>
      <c r="E4409" t="s">
        <v>23</v>
      </c>
      <c r="F4409" t="s">
        <v>5</v>
      </c>
      <c r="H4409" t="s">
        <v>24</v>
      </c>
      <c r="I4409">
        <v>2126397</v>
      </c>
      <c r="J4409">
        <v>2127116</v>
      </c>
      <c r="K4409" t="s">
        <v>42</v>
      </c>
      <c r="L4409" t="s">
        <v>5029</v>
      </c>
      <c r="O4409" t="s">
        <v>5030</v>
      </c>
      <c r="R4409" t="s">
        <v>5028</v>
      </c>
      <c r="S4409">
        <v>720</v>
      </c>
      <c r="T4409">
        <v>239</v>
      </c>
    </row>
    <row r="4410" spans="1:20" x14ac:dyDescent="0.3">
      <c r="A4410">
        <v>4409</v>
      </c>
      <c r="B4410" t="s">
        <v>20</v>
      </c>
      <c r="C4410" t="s">
        <v>31</v>
      </c>
      <c r="D4410" t="s">
        <v>22</v>
      </c>
      <c r="E4410" t="s">
        <v>23</v>
      </c>
      <c r="F4410" t="s">
        <v>5</v>
      </c>
      <c r="H4410" t="s">
        <v>24</v>
      </c>
      <c r="I4410">
        <v>2127128</v>
      </c>
      <c r="J4410">
        <v>2128453</v>
      </c>
      <c r="K4410" t="s">
        <v>42</v>
      </c>
      <c r="R4410" t="s">
        <v>5031</v>
      </c>
      <c r="S4410">
        <v>1326</v>
      </c>
    </row>
    <row r="4411" spans="1:20" x14ac:dyDescent="0.3">
      <c r="A4411">
        <v>4410</v>
      </c>
      <c r="B4411" t="s">
        <v>28</v>
      </c>
      <c r="C4411" t="s">
        <v>33</v>
      </c>
      <c r="D4411" t="s">
        <v>22</v>
      </c>
      <c r="E4411" t="s">
        <v>23</v>
      </c>
      <c r="F4411" t="s">
        <v>5</v>
      </c>
      <c r="H4411" t="s">
        <v>24</v>
      </c>
      <c r="I4411">
        <v>2127128</v>
      </c>
      <c r="J4411">
        <v>2128453</v>
      </c>
      <c r="K4411" t="s">
        <v>42</v>
      </c>
      <c r="L4411" t="s">
        <v>5032</v>
      </c>
      <c r="O4411" t="s">
        <v>5033</v>
      </c>
      <c r="R4411" t="s">
        <v>5031</v>
      </c>
      <c r="S4411">
        <v>1326</v>
      </c>
      <c r="T4411">
        <v>441</v>
      </c>
    </row>
    <row r="4412" spans="1:20" x14ac:dyDescent="0.3">
      <c r="A4412">
        <v>4411</v>
      </c>
      <c r="B4412" t="s">
        <v>20</v>
      </c>
      <c r="C4412" t="s">
        <v>31</v>
      </c>
      <c r="D4412" t="s">
        <v>22</v>
      </c>
      <c r="E4412" t="s">
        <v>23</v>
      </c>
      <c r="F4412" t="s">
        <v>5</v>
      </c>
      <c r="H4412" t="s">
        <v>24</v>
      </c>
      <c r="I4412">
        <v>2128543</v>
      </c>
      <c r="J4412">
        <v>2129637</v>
      </c>
      <c r="K4412" t="s">
        <v>42</v>
      </c>
      <c r="R4412" t="s">
        <v>5034</v>
      </c>
      <c r="S4412">
        <v>1095</v>
      </c>
    </row>
    <row r="4413" spans="1:20" x14ac:dyDescent="0.3">
      <c r="A4413">
        <v>4412</v>
      </c>
      <c r="B4413" t="s">
        <v>28</v>
      </c>
      <c r="C4413" t="s">
        <v>33</v>
      </c>
      <c r="D4413" t="s">
        <v>22</v>
      </c>
      <c r="E4413" t="s">
        <v>23</v>
      </c>
      <c r="F4413" t="s">
        <v>5</v>
      </c>
      <c r="H4413" t="s">
        <v>24</v>
      </c>
      <c r="I4413">
        <v>2128543</v>
      </c>
      <c r="J4413">
        <v>2129637</v>
      </c>
      <c r="K4413" t="s">
        <v>42</v>
      </c>
      <c r="L4413" t="s">
        <v>5035</v>
      </c>
      <c r="O4413" t="s">
        <v>5036</v>
      </c>
      <c r="R4413" t="s">
        <v>5034</v>
      </c>
      <c r="S4413">
        <v>1095</v>
      </c>
      <c r="T4413">
        <v>364</v>
      </c>
    </row>
    <row r="4414" spans="1:20" x14ac:dyDescent="0.3">
      <c r="A4414">
        <v>4413</v>
      </c>
      <c r="B4414" t="s">
        <v>20</v>
      </c>
      <c r="C4414" t="s">
        <v>31</v>
      </c>
      <c r="D4414" t="s">
        <v>22</v>
      </c>
      <c r="E4414" t="s">
        <v>23</v>
      </c>
      <c r="F4414" t="s">
        <v>5</v>
      </c>
      <c r="H4414" t="s">
        <v>24</v>
      </c>
      <c r="I4414">
        <v>2129637</v>
      </c>
      <c r="J4414">
        <v>2130218</v>
      </c>
      <c r="K4414" t="s">
        <v>42</v>
      </c>
      <c r="R4414" t="s">
        <v>5037</v>
      </c>
      <c r="S4414">
        <v>582</v>
      </c>
    </row>
    <row r="4415" spans="1:20" x14ac:dyDescent="0.3">
      <c r="A4415">
        <v>4414</v>
      </c>
      <c r="B4415" t="s">
        <v>28</v>
      </c>
      <c r="C4415" t="s">
        <v>33</v>
      </c>
      <c r="D4415" t="s">
        <v>22</v>
      </c>
      <c r="E4415" t="s">
        <v>23</v>
      </c>
      <c r="F4415" t="s">
        <v>5</v>
      </c>
      <c r="H4415" t="s">
        <v>24</v>
      </c>
      <c r="I4415">
        <v>2129637</v>
      </c>
      <c r="J4415">
        <v>2130218</v>
      </c>
      <c r="K4415" t="s">
        <v>42</v>
      </c>
      <c r="L4415" t="s">
        <v>5038</v>
      </c>
      <c r="O4415" t="s">
        <v>5039</v>
      </c>
      <c r="R4415" t="s">
        <v>5037</v>
      </c>
      <c r="S4415">
        <v>582</v>
      </c>
      <c r="T4415">
        <v>193</v>
      </c>
    </row>
    <row r="4416" spans="1:20" x14ac:dyDescent="0.3">
      <c r="A4416">
        <v>4415</v>
      </c>
      <c r="B4416" t="s">
        <v>20</v>
      </c>
      <c r="C4416" t="s">
        <v>31</v>
      </c>
      <c r="D4416" t="s">
        <v>22</v>
      </c>
      <c r="E4416" t="s">
        <v>23</v>
      </c>
      <c r="F4416" t="s">
        <v>5</v>
      </c>
      <c r="H4416" t="s">
        <v>24</v>
      </c>
      <c r="I4416">
        <v>2130315</v>
      </c>
      <c r="J4416">
        <v>2130932</v>
      </c>
      <c r="K4416" t="s">
        <v>42</v>
      </c>
      <c r="R4416" t="s">
        <v>5040</v>
      </c>
      <c r="S4416">
        <v>618</v>
      </c>
    </row>
    <row r="4417" spans="1:21" x14ac:dyDescent="0.3">
      <c r="A4417">
        <v>4416</v>
      </c>
      <c r="B4417" t="s">
        <v>28</v>
      </c>
      <c r="C4417" t="s">
        <v>33</v>
      </c>
      <c r="D4417" t="s">
        <v>22</v>
      </c>
      <c r="E4417" t="s">
        <v>23</v>
      </c>
      <c r="F4417" t="s">
        <v>5</v>
      </c>
      <c r="H4417" t="s">
        <v>24</v>
      </c>
      <c r="I4417">
        <v>2130315</v>
      </c>
      <c r="J4417">
        <v>2130932</v>
      </c>
      <c r="K4417" t="s">
        <v>42</v>
      </c>
      <c r="L4417" t="s">
        <v>5041</v>
      </c>
      <c r="O4417" t="s">
        <v>5042</v>
      </c>
      <c r="R4417" t="s">
        <v>5040</v>
      </c>
      <c r="S4417">
        <v>618</v>
      </c>
      <c r="T4417">
        <v>205</v>
      </c>
    </row>
    <row r="4418" spans="1:21" x14ac:dyDescent="0.3">
      <c r="A4418">
        <v>4417</v>
      </c>
      <c r="B4418" t="s">
        <v>20</v>
      </c>
      <c r="C4418" t="s">
        <v>31</v>
      </c>
      <c r="D4418" t="s">
        <v>22</v>
      </c>
      <c r="E4418" t="s">
        <v>23</v>
      </c>
      <c r="F4418" t="s">
        <v>5</v>
      </c>
      <c r="H4418" t="s">
        <v>24</v>
      </c>
      <c r="I4418">
        <v>2131092</v>
      </c>
      <c r="J4418">
        <v>2132159</v>
      </c>
      <c r="K4418" t="s">
        <v>25</v>
      </c>
      <c r="R4418" t="s">
        <v>5043</v>
      </c>
      <c r="S4418">
        <v>1068</v>
      </c>
    </row>
    <row r="4419" spans="1:21" x14ac:dyDescent="0.3">
      <c r="A4419">
        <v>4418</v>
      </c>
      <c r="B4419" t="s">
        <v>28</v>
      </c>
      <c r="C4419" t="s">
        <v>33</v>
      </c>
      <c r="D4419" t="s">
        <v>22</v>
      </c>
      <c r="E4419" t="s">
        <v>23</v>
      </c>
      <c r="F4419" t="s">
        <v>5</v>
      </c>
      <c r="H4419" t="s">
        <v>24</v>
      </c>
      <c r="I4419">
        <v>2131092</v>
      </c>
      <c r="J4419">
        <v>2132159</v>
      </c>
      <c r="K4419" t="s">
        <v>25</v>
      </c>
      <c r="L4419" t="s">
        <v>5044</v>
      </c>
      <c r="O4419" t="s">
        <v>5045</v>
      </c>
      <c r="R4419" t="s">
        <v>5043</v>
      </c>
      <c r="S4419">
        <v>1068</v>
      </c>
      <c r="T4419">
        <v>355</v>
      </c>
    </row>
    <row r="4420" spans="1:21" x14ac:dyDescent="0.3">
      <c r="A4420">
        <v>4419</v>
      </c>
      <c r="B4420" t="s">
        <v>20</v>
      </c>
      <c r="C4420" t="s">
        <v>31</v>
      </c>
      <c r="D4420" t="s">
        <v>22</v>
      </c>
      <c r="E4420" t="s">
        <v>23</v>
      </c>
      <c r="F4420" t="s">
        <v>5</v>
      </c>
      <c r="H4420" t="s">
        <v>24</v>
      </c>
      <c r="I4420">
        <v>2132282</v>
      </c>
      <c r="J4420">
        <v>2134069</v>
      </c>
      <c r="K4420" t="s">
        <v>25</v>
      </c>
      <c r="R4420" t="s">
        <v>5046</v>
      </c>
      <c r="S4420">
        <v>1788</v>
      </c>
    </row>
    <row r="4421" spans="1:21" x14ac:dyDescent="0.3">
      <c r="A4421">
        <v>4420</v>
      </c>
      <c r="B4421" t="s">
        <v>28</v>
      </c>
      <c r="C4421" t="s">
        <v>33</v>
      </c>
      <c r="D4421" t="s">
        <v>22</v>
      </c>
      <c r="E4421" t="s">
        <v>23</v>
      </c>
      <c r="F4421" t="s">
        <v>5</v>
      </c>
      <c r="H4421" t="s">
        <v>24</v>
      </c>
      <c r="I4421">
        <v>2132282</v>
      </c>
      <c r="J4421">
        <v>2134069</v>
      </c>
      <c r="K4421" t="s">
        <v>25</v>
      </c>
      <c r="L4421" t="s">
        <v>5047</v>
      </c>
      <c r="O4421" t="s">
        <v>5048</v>
      </c>
      <c r="R4421" t="s">
        <v>5046</v>
      </c>
      <c r="S4421">
        <v>1788</v>
      </c>
      <c r="T4421">
        <v>595</v>
      </c>
    </row>
    <row r="4422" spans="1:21" x14ac:dyDescent="0.3">
      <c r="A4422">
        <v>4421</v>
      </c>
      <c r="B4422" t="s">
        <v>20</v>
      </c>
      <c r="C4422" t="s">
        <v>31</v>
      </c>
      <c r="D4422" t="s">
        <v>22</v>
      </c>
      <c r="E4422" t="s">
        <v>23</v>
      </c>
      <c r="F4422" t="s">
        <v>5</v>
      </c>
      <c r="H4422" t="s">
        <v>24</v>
      </c>
      <c r="I4422">
        <v>2134166</v>
      </c>
      <c r="J4422">
        <v>2135182</v>
      </c>
      <c r="K4422" t="s">
        <v>25</v>
      </c>
      <c r="R4422" t="s">
        <v>5049</v>
      </c>
      <c r="S4422">
        <v>1017</v>
      </c>
    </row>
    <row r="4423" spans="1:21" x14ac:dyDescent="0.3">
      <c r="A4423">
        <v>4422</v>
      </c>
      <c r="B4423" t="s">
        <v>28</v>
      </c>
      <c r="C4423" t="s">
        <v>33</v>
      </c>
      <c r="D4423" t="s">
        <v>22</v>
      </c>
      <c r="E4423" t="s">
        <v>23</v>
      </c>
      <c r="F4423" t="s">
        <v>5</v>
      </c>
      <c r="H4423" t="s">
        <v>24</v>
      </c>
      <c r="I4423">
        <v>2134166</v>
      </c>
      <c r="J4423">
        <v>2135182</v>
      </c>
      <c r="K4423" t="s">
        <v>25</v>
      </c>
      <c r="L4423" t="s">
        <v>5050</v>
      </c>
      <c r="O4423" t="s">
        <v>38</v>
      </c>
      <c r="R4423" t="s">
        <v>5049</v>
      </c>
      <c r="S4423">
        <v>1017</v>
      </c>
      <c r="T4423">
        <v>338</v>
      </c>
    </row>
    <row r="4424" spans="1:21" x14ac:dyDescent="0.3">
      <c r="A4424">
        <v>4423</v>
      </c>
      <c r="B4424" t="s">
        <v>20</v>
      </c>
      <c r="C4424" t="s">
        <v>31</v>
      </c>
      <c r="D4424" t="s">
        <v>22</v>
      </c>
      <c r="E4424" t="s">
        <v>23</v>
      </c>
      <c r="F4424" t="s">
        <v>5</v>
      </c>
      <c r="H4424" t="s">
        <v>24</v>
      </c>
      <c r="I4424">
        <v>2135247</v>
      </c>
      <c r="J4424">
        <v>2135795</v>
      </c>
      <c r="K4424" t="s">
        <v>42</v>
      </c>
      <c r="R4424" t="s">
        <v>5051</v>
      </c>
      <c r="S4424">
        <v>549</v>
      </c>
    </row>
    <row r="4425" spans="1:21" x14ac:dyDescent="0.3">
      <c r="A4425">
        <v>4424</v>
      </c>
      <c r="B4425" t="s">
        <v>28</v>
      </c>
      <c r="C4425" t="s">
        <v>33</v>
      </c>
      <c r="D4425" t="s">
        <v>22</v>
      </c>
      <c r="E4425" t="s">
        <v>23</v>
      </c>
      <c r="F4425" t="s">
        <v>5</v>
      </c>
      <c r="H4425" t="s">
        <v>24</v>
      </c>
      <c r="I4425">
        <v>2135247</v>
      </c>
      <c r="J4425">
        <v>2135795</v>
      </c>
      <c r="K4425" t="s">
        <v>42</v>
      </c>
      <c r="L4425" t="s">
        <v>5052</v>
      </c>
      <c r="O4425" t="s">
        <v>38</v>
      </c>
      <c r="R4425" t="s">
        <v>5051</v>
      </c>
      <c r="S4425">
        <v>549</v>
      </c>
      <c r="T4425">
        <v>182</v>
      </c>
    </row>
    <row r="4426" spans="1:21" x14ac:dyDescent="0.3">
      <c r="A4426">
        <v>4425</v>
      </c>
      <c r="B4426" t="s">
        <v>20</v>
      </c>
      <c r="C4426" t="s">
        <v>31</v>
      </c>
      <c r="D4426" t="s">
        <v>22</v>
      </c>
      <c r="E4426" t="s">
        <v>23</v>
      </c>
      <c r="F4426" t="s">
        <v>5</v>
      </c>
      <c r="H4426" t="s">
        <v>24</v>
      </c>
      <c r="I4426">
        <v>2135792</v>
      </c>
      <c r="J4426">
        <v>2137084</v>
      </c>
      <c r="K4426" t="s">
        <v>42</v>
      </c>
      <c r="R4426" t="s">
        <v>5053</v>
      </c>
      <c r="S4426">
        <v>1293</v>
      </c>
    </row>
    <row r="4427" spans="1:21" x14ac:dyDescent="0.3">
      <c r="A4427">
        <v>4426</v>
      </c>
      <c r="B4427" t="s">
        <v>28</v>
      </c>
      <c r="C4427" t="s">
        <v>33</v>
      </c>
      <c r="D4427" t="s">
        <v>22</v>
      </c>
      <c r="E4427" t="s">
        <v>23</v>
      </c>
      <c r="F4427" t="s">
        <v>5</v>
      </c>
      <c r="H4427" t="s">
        <v>24</v>
      </c>
      <c r="I4427">
        <v>2135792</v>
      </c>
      <c r="J4427">
        <v>2137084</v>
      </c>
      <c r="K4427" t="s">
        <v>42</v>
      </c>
      <c r="L4427" t="s">
        <v>5054</v>
      </c>
      <c r="O4427" t="s">
        <v>5055</v>
      </c>
      <c r="R4427" t="s">
        <v>5053</v>
      </c>
      <c r="S4427">
        <v>1293</v>
      </c>
      <c r="T4427">
        <v>430</v>
      </c>
    </row>
    <row r="4428" spans="1:21" x14ac:dyDescent="0.3">
      <c r="A4428">
        <v>4427</v>
      </c>
      <c r="B4428" t="s">
        <v>20</v>
      </c>
      <c r="C4428" t="s">
        <v>31</v>
      </c>
      <c r="D4428" t="s">
        <v>22</v>
      </c>
      <c r="E4428" t="s">
        <v>23</v>
      </c>
      <c r="F4428" t="s">
        <v>5</v>
      </c>
      <c r="H4428" t="s">
        <v>24</v>
      </c>
      <c r="I4428">
        <v>2137235</v>
      </c>
      <c r="J4428">
        <v>2137801</v>
      </c>
      <c r="K4428" t="s">
        <v>42</v>
      </c>
      <c r="R4428" t="s">
        <v>5056</v>
      </c>
      <c r="S4428">
        <v>567</v>
      </c>
    </row>
    <row r="4429" spans="1:21" x14ac:dyDescent="0.3">
      <c r="A4429">
        <v>4428</v>
      </c>
      <c r="B4429" t="s">
        <v>28</v>
      </c>
      <c r="C4429" t="s">
        <v>33</v>
      </c>
      <c r="D4429" t="s">
        <v>22</v>
      </c>
      <c r="E4429" t="s">
        <v>23</v>
      </c>
      <c r="F4429" t="s">
        <v>5</v>
      </c>
      <c r="H4429" t="s">
        <v>24</v>
      </c>
      <c r="I4429">
        <v>2137235</v>
      </c>
      <c r="J4429">
        <v>2137801</v>
      </c>
      <c r="K4429" t="s">
        <v>42</v>
      </c>
      <c r="L4429" t="s">
        <v>5057</v>
      </c>
      <c r="O4429" t="s">
        <v>38</v>
      </c>
      <c r="R4429" t="s">
        <v>5056</v>
      </c>
      <c r="S4429">
        <v>567</v>
      </c>
      <c r="T4429">
        <v>188</v>
      </c>
    </row>
    <row r="4430" spans="1:21" x14ac:dyDescent="0.3">
      <c r="A4430">
        <v>4429</v>
      </c>
      <c r="B4430" t="s">
        <v>20</v>
      </c>
      <c r="C4430" t="s">
        <v>21</v>
      </c>
      <c r="D4430" t="s">
        <v>22</v>
      </c>
      <c r="E4430" t="s">
        <v>23</v>
      </c>
      <c r="F4430" t="s">
        <v>5</v>
      </c>
      <c r="H4430" t="s">
        <v>24</v>
      </c>
      <c r="I4430">
        <v>2137898</v>
      </c>
      <c r="J4430">
        <v>2139016</v>
      </c>
      <c r="K4430" t="s">
        <v>42</v>
      </c>
      <c r="R4430" t="s">
        <v>5058</v>
      </c>
      <c r="S4430">
        <v>1119</v>
      </c>
      <c r="U4430" t="s">
        <v>27</v>
      </c>
    </row>
    <row r="4431" spans="1:21" x14ac:dyDescent="0.3">
      <c r="A4431">
        <v>4430</v>
      </c>
      <c r="B4431" t="s">
        <v>28</v>
      </c>
      <c r="C4431" t="s">
        <v>29</v>
      </c>
      <c r="D4431" t="s">
        <v>22</v>
      </c>
      <c r="E4431" t="s">
        <v>23</v>
      </c>
      <c r="F4431" t="s">
        <v>5</v>
      </c>
      <c r="H4431" t="s">
        <v>24</v>
      </c>
      <c r="I4431">
        <v>2137898</v>
      </c>
      <c r="J4431">
        <v>2139016</v>
      </c>
      <c r="K4431" t="s">
        <v>42</v>
      </c>
      <c r="O4431" t="s">
        <v>5059</v>
      </c>
      <c r="R4431" t="s">
        <v>5058</v>
      </c>
      <c r="S4431">
        <v>1119</v>
      </c>
      <c r="U4431" t="s">
        <v>27</v>
      </c>
    </row>
    <row r="4432" spans="1:21" x14ac:dyDescent="0.3">
      <c r="A4432">
        <v>4431</v>
      </c>
      <c r="B4432" t="s">
        <v>20</v>
      </c>
      <c r="C4432" t="s">
        <v>31</v>
      </c>
      <c r="D4432" t="s">
        <v>22</v>
      </c>
      <c r="E4432" t="s">
        <v>23</v>
      </c>
      <c r="F4432" t="s">
        <v>5</v>
      </c>
      <c r="H4432" t="s">
        <v>24</v>
      </c>
      <c r="I4432">
        <v>2139088</v>
      </c>
      <c r="J4432">
        <v>2140350</v>
      </c>
      <c r="K4432" t="s">
        <v>42</v>
      </c>
      <c r="R4432" t="s">
        <v>5060</v>
      </c>
      <c r="S4432">
        <v>1263</v>
      </c>
    </row>
    <row r="4433" spans="1:20" x14ac:dyDescent="0.3">
      <c r="A4433">
        <v>4432</v>
      </c>
      <c r="B4433" t="s">
        <v>28</v>
      </c>
      <c r="C4433" t="s">
        <v>33</v>
      </c>
      <c r="D4433" t="s">
        <v>22</v>
      </c>
      <c r="E4433" t="s">
        <v>23</v>
      </c>
      <c r="F4433" t="s">
        <v>5</v>
      </c>
      <c r="H4433" t="s">
        <v>24</v>
      </c>
      <c r="I4433">
        <v>2139088</v>
      </c>
      <c r="J4433">
        <v>2140350</v>
      </c>
      <c r="K4433" t="s">
        <v>42</v>
      </c>
      <c r="L4433" t="s">
        <v>5061</v>
      </c>
      <c r="O4433" t="s">
        <v>328</v>
      </c>
      <c r="R4433" t="s">
        <v>5060</v>
      </c>
      <c r="S4433">
        <v>1263</v>
      </c>
      <c r="T4433">
        <v>420</v>
      </c>
    </row>
    <row r="4434" spans="1:20" x14ac:dyDescent="0.3">
      <c r="A4434">
        <v>4433</v>
      </c>
      <c r="B4434" t="s">
        <v>20</v>
      </c>
      <c r="C4434" t="s">
        <v>31</v>
      </c>
      <c r="D4434" t="s">
        <v>22</v>
      </c>
      <c r="E4434" t="s">
        <v>23</v>
      </c>
      <c r="F4434" t="s">
        <v>5</v>
      </c>
      <c r="H4434" t="s">
        <v>24</v>
      </c>
      <c r="I4434">
        <v>2140578</v>
      </c>
      <c r="J4434">
        <v>2142566</v>
      </c>
      <c r="K4434" t="s">
        <v>42</v>
      </c>
      <c r="R4434" t="s">
        <v>5062</v>
      </c>
      <c r="S4434">
        <v>1989</v>
      </c>
    </row>
    <row r="4435" spans="1:20" x14ac:dyDescent="0.3">
      <c r="A4435">
        <v>4434</v>
      </c>
      <c r="B4435" t="s">
        <v>28</v>
      </c>
      <c r="C4435" t="s">
        <v>33</v>
      </c>
      <c r="D4435" t="s">
        <v>22</v>
      </c>
      <c r="E4435" t="s">
        <v>23</v>
      </c>
      <c r="F4435" t="s">
        <v>5</v>
      </c>
      <c r="H4435" t="s">
        <v>24</v>
      </c>
      <c r="I4435">
        <v>2140578</v>
      </c>
      <c r="J4435">
        <v>2142566</v>
      </c>
      <c r="K4435" t="s">
        <v>42</v>
      </c>
      <c r="L4435" t="s">
        <v>5063</v>
      </c>
      <c r="O4435" t="s">
        <v>827</v>
      </c>
      <c r="R4435" t="s">
        <v>5062</v>
      </c>
      <c r="S4435">
        <v>1989</v>
      </c>
      <c r="T4435">
        <v>662</v>
      </c>
    </row>
    <row r="4436" spans="1:20" x14ac:dyDescent="0.3">
      <c r="A4436">
        <v>4435</v>
      </c>
      <c r="B4436" t="s">
        <v>20</v>
      </c>
      <c r="C4436" t="s">
        <v>31</v>
      </c>
      <c r="D4436" t="s">
        <v>22</v>
      </c>
      <c r="E4436" t="s">
        <v>23</v>
      </c>
      <c r="F4436" t="s">
        <v>5</v>
      </c>
      <c r="H4436" t="s">
        <v>24</v>
      </c>
      <c r="I4436">
        <v>2142622</v>
      </c>
      <c r="J4436">
        <v>2143554</v>
      </c>
      <c r="K4436" t="s">
        <v>42</v>
      </c>
      <c r="R4436" t="s">
        <v>5064</v>
      </c>
      <c r="S4436">
        <v>933</v>
      </c>
    </row>
    <row r="4437" spans="1:20" x14ac:dyDescent="0.3">
      <c r="A4437">
        <v>4436</v>
      </c>
      <c r="B4437" t="s">
        <v>28</v>
      </c>
      <c r="C4437" t="s">
        <v>33</v>
      </c>
      <c r="D4437" t="s">
        <v>22</v>
      </c>
      <c r="E4437" t="s">
        <v>23</v>
      </c>
      <c r="F4437" t="s">
        <v>5</v>
      </c>
      <c r="H4437" t="s">
        <v>24</v>
      </c>
      <c r="I4437">
        <v>2142622</v>
      </c>
      <c r="J4437">
        <v>2143554</v>
      </c>
      <c r="K4437" t="s">
        <v>42</v>
      </c>
      <c r="L4437" t="s">
        <v>5065</v>
      </c>
      <c r="O4437" t="s">
        <v>5066</v>
      </c>
      <c r="R4437" t="s">
        <v>5064</v>
      </c>
      <c r="S4437">
        <v>933</v>
      </c>
      <c r="T4437">
        <v>310</v>
      </c>
    </row>
    <row r="4438" spans="1:20" x14ac:dyDescent="0.3">
      <c r="A4438">
        <v>4437</v>
      </c>
      <c r="B4438" t="s">
        <v>20</v>
      </c>
      <c r="C4438" t="s">
        <v>31</v>
      </c>
      <c r="D4438" t="s">
        <v>22</v>
      </c>
      <c r="E4438" t="s">
        <v>23</v>
      </c>
      <c r="F4438" t="s">
        <v>5</v>
      </c>
      <c r="H4438" t="s">
        <v>24</v>
      </c>
      <c r="I4438">
        <v>2143551</v>
      </c>
      <c r="J4438">
        <v>2144717</v>
      </c>
      <c r="K4438" t="s">
        <v>42</v>
      </c>
      <c r="R4438" t="s">
        <v>5067</v>
      </c>
      <c r="S4438">
        <v>1167</v>
      </c>
    </row>
    <row r="4439" spans="1:20" x14ac:dyDescent="0.3">
      <c r="A4439">
        <v>4438</v>
      </c>
      <c r="B4439" t="s">
        <v>28</v>
      </c>
      <c r="C4439" t="s">
        <v>33</v>
      </c>
      <c r="D4439" t="s">
        <v>22</v>
      </c>
      <c r="E4439" t="s">
        <v>23</v>
      </c>
      <c r="F4439" t="s">
        <v>5</v>
      </c>
      <c r="H4439" t="s">
        <v>24</v>
      </c>
      <c r="I4439">
        <v>2143551</v>
      </c>
      <c r="J4439">
        <v>2144717</v>
      </c>
      <c r="K4439" t="s">
        <v>42</v>
      </c>
      <c r="L4439" t="s">
        <v>5068</v>
      </c>
      <c r="O4439" t="s">
        <v>5069</v>
      </c>
      <c r="R4439" t="s">
        <v>5067</v>
      </c>
      <c r="S4439">
        <v>1167</v>
      </c>
      <c r="T4439">
        <v>388</v>
      </c>
    </row>
    <row r="4440" spans="1:20" x14ac:dyDescent="0.3">
      <c r="A4440">
        <v>4439</v>
      </c>
      <c r="B4440" t="s">
        <v>20</v>
      </c>
      <c r="C4440" t="s">
        <v>31</v>
      </c>
      <c r="D4440" t="s">
        <v>22</v>
      </c>
      <c r="E4440" t="s">
        <v>23</v>
      </c>
      <c r="F4440" t="s">
        <v>5</v>
      </c>
      <c r="H4440" t="s">
        <v>24</v>
      </c>
      <c r="I4440">
        <v>2144750</v>
      </c>
      <c r="J4440">
        <v>2146312</v>
      </c>
      <c r="K4440" t="s">
        <v>42</v>
      </c>
      <c r="R4440" t="s">
        <v>5070</v>
      </c>
      <c r="S4440">
        <v>1563</v>
      </c>
    </row>
    <row r="4441" spans="1:20" x14ac:dyDescent="0.3">
      <c r="A4441">
        <v>4440</v>
      </c>
      <c r="B4441" t="s">
        <v>28</v>
      </c>
      <c r="C4441" t="s">
        <v>33</v>
      </c>
      <c r="D4441" t="s">
        <v>22</v>
      </c>
      <c r="E4441" t="s">
        <v>23</v>
      </c>
      <c r="F4441" t="s">
        <v>5</v>
      </c>
      <c r="H4441" t="s">
        <v>24</v>
      </c>
      <c r="I4441">
        <v>2144750</v>
      </c>
      <c r="J4441">
        <v>2146312</v>
      </c>
      <c r="K4441" t="s">
        <v>42</v>
      </c>
      <c r="L4441" t="s">
        <v>5071</v>
      </c>
      <c r="O4441" t="s">
        <v>5072</v>
      </c>
      <c r="R4441" t="s">
        <v>5070</v>
      </c>
      <c r="S4441">
        <v>1563</v>
      </c>
      <c r="T4441">
        <v>520</v>
      </c>
    </row>
    <row r="4442" spans="1:20" x14ac:dyDescent="0.3">
      <c r="A4442">
        <v>4441</v>
      </c>
      <c r="B4442" t="s">
        <v>20</v>
      </c>
      <c r="C4442" t="s">
        <v>31</v>
      </c>
      <c r="D4442" t="s">
        <v>22</v>
      </c>
      <c r="E4442" t="s">
        <v>23</v>
      </c>
      <c r="F4442" t="s">
        <v>5</v>
      </c>
      <c r="H4442" t="s">
        <v>24</v>
      </c>
      <c r="I4442">
        <v>2146443</v>
      </c>
      <c r="J4442">
        <v>2147858</v>
      </c>
      <c r="K4442" t="s">
        <v>25</v>
      </c>
      <c r="R4442" t="s">
        <v>5073</v>
      </c>
      <c r="S4442">
        <v>1416</v>
      </c>
    </row>
    <row r="4443" spans="1:20" x14ac:dyDescent="0.3">
      <c r="A4443">
        <v>4442</v>
      </c>
      <c r="B4443" t="s">
        <v>28</v>
      </c>
      <c r="C4443" t="s">
        <v>33</v>
      </c>
      <c r="D4443" t="s">
        <v>22</v>
      </c>
      <c r="E4443" t="s">
        <v>23</v>
      </c>
      <c r="F4443" t="s">
        <v>5</v>
      </c>
      <c r="H4443" t="s">
        <v>24</v>
      </c>
      <c r="I4443">
        <v>2146443</v>
      </c>
      <c r="J4443">
        <v>2147858</v>
      </c>
      <c r="K4443" t="s">
        <v>25</v>
      </c>
      <c r="L4443" t="s">
        <v>5074</v>
      </c>
      <c r="O4443" t="s">
        <v>5075</v>
      </c>
      <c r="R4443" t="s">
        <v>5073</v>
      </c>
      <c r="S4443">
        <v>1416</v>
      </c>
      <c r="T4443">
        <v>471</v>
      </c>
    </row>
    <row r="4444" spans="1:20" x14ac:dyDescent="0.3">
      <c r="A4444">
        <v>4443</v>
      </c>
      <c r="B4444" t="s">
        <v>20</v>
      </c>
      <c r="C4444" t="s">
        <v>31</v>
      </c>
      <c r="D4444" t="s">
        <v>22</v>
      </c>
      <c r="E4444" t="s">
        <v>23</v>
      </c>
      <c r="F4444" t="s">
        <v>5</v>
      </c>
      <c r="H4444" t="s">
        <v>24</v>
      </c>
      <c r="I4444">
        <v>2148147</v>
      </c>
      <c r="J4444">
        <v>2148827</v>
      </c>
      <c r="K4444" t="s">
        <v>42</v>
      </c>
      <c r="R4444" t="s">
        <v>5076</v>
      </c>
      <c r="S4444">
        <v>681</v>
      </c>
    </row>
    <row r="4445" spans="1:20" x14ac:dyDescent="0.3">
      <c r="A4445">
        <v>4444</v>
      </c>
      <c r="B4445" t="s">
        <v>28</v>
      </c>
      <c r="C4445" t="s">
        <v>33</v>
      </c>
      <c r="D4445" t="s">
        <v>22</v>
      </c>
      <c r="E4445" t="s">
        <v>23</v>
      </c>
      <c r="F4445" t="s">
        <v>5</v>
      </c>
      <c r="H4445" t="s">
        <v>24</v>
      </c>
      <c r="I4445">
        <v>2148147</v>
      </c>
      <c r="J4445">
        <v>2148827</v>
      </c>
      <c r="K4445" t="s">
        <v>42</v>
      </c>
      <c r="L4445" t="s">
        <v>5077</v>
      </c>
      <c r="O4445" t="s">
        <v>38</v>
      </c>
      <c r="R4445" t="s">
        <v>5076</v>
      </c>
      <c r="S4445">
        <v>681</v>
      </c>
      <c r="T4445">
        <v>226</v>
      </c>
    </row>
    <row r="4446" spans="1:20" x14ac:dyDescent="0.3">
      <c r="A4446">
        <v>4445</v>
      </c>
      <c r="B4446" t="s">
        <v>20</v>
      </c>
      <c r="C4446" t="s">
        <v>31</v>
      </c>
      <c r="D4446" t="s">
        <v>22</v>
      </c>
      <c r="E4446" t="s">
        <v>23</v>
      </c>
      <c r="F4446" t="s">
        <v>5</v>
      </c>
      <c r="H4446" t="s">
        <v>24</v>
      </c>
      <c r="I4446">
        <v>2149061</v>
      </c>
      <c r="J4446">
        <v>2149858</v>
      </c>
      <c r="K4446" t="s">
        <v>25</v>
      </c>
      <c r="R4446" t="s">
        <v>5078</v>
      </c>
      <c r="S4446">
        <v>798</v>
      </c>
    </row>
    <row r="4447" spans="1:20" x14ac:dyDescent="0.3">
      <c r="A4447">
        <v>4446</v>
      </c>
      <c r="B4447" t="s">
        <v>28</v>
      </c>
      <c r="C4447" t="s">
        <v>33</v>
      </c>
      <c r="D4447" t="s">
        <v>22</v>
      </c>
      <c r="E4447" t="s">
        <v>23</v>
      </c>
      <c r="F4447" t="s">
        <v>5</v>
      </c>
      <c r="H4447" t="s">
        <v>24</v>
      </c>
      <c r="I4447">
        <v>2149061</v>
      </c>
      <c r="J4447">
        <v>2149858</v>
      </c>
      <c r="K4447" t="s">
        <v>25</v>
      </c>
      <c r="L4447" t="s">
        <v>5079</v>
      </c>
      <c r="O4447" t="s">
        <v>41</v>
      </c>
      <c r="R4447" t="s">
        <v>5078</v>
      </c>
      <c r="S4447">
        <v>798</v>
      </c>
      <c r="T4447">
        <v>265</v>
      </c>
    </row>
    <row r="4448" spans="1:20" x14ac:dyDescent="0.3">
      <c r="A4448">
        <v>4447</v>
      </c>
      <c r="B4448" t="s">
        <v>20</v>
      </c>
      <c r="C4448" t="s">
        <v>31</v>
      </c>
      <c r="D4448" t="s">
        <v>22</v>
      </c>
      <c r="E4448" t="s">
        <v>23</v>
      </c>
      <c r="F4448" t="s">
        <v>5</v>
      </c>
      <c r="H4448" t="s">
        <v>24</v>
      </c>
      <c r="I4448">
        <v>2149859</v>
      </c>
      <c r="J4448">
        <v>2150353</v>
      </c>
      <c r="K4448" t="s">
        <v>25</v>
      </c>
      <c r="R4448" t="s">
        <v>5080</v>
      </c>
      <c r="S4448">
        <v>495</v>
      </c>
    </row>
    <row r="4449" spans="1:21" x14ac:dyDescent="0.3">
      <c r="A4449">
        <v>4448</v>
      </c>
      <c r="B4449" t="s">
        <v>28</v>
      </c>
      <c r="C4449" t="s">
        <v>33</v>
      </c>
      <c r="D4449" t="s">
        <v>22</v>
      </c>
      <c r="E4449" t="s">
        <v>23</v>
      </c>
      <c r="F4449" t="s">
        <v>5</v>
      </c>
      <c r="H4449" t="s">
        <v>24</v>
      </c>
      <c r="I4449">
        <v>2149859</v>
      </c>
      <c r="J4449">
        <v>2150353</v>
      </c>
      <c r="K4449" t="s">
        <v>25</v>
      </c>
      <c r="L4449" t="s">
        <v>5081</v>
      </c>
      <c r="O4449" t="s">
        <v>824</v>
      </c>
      <c r="R4449" t="s">
        <v>5080</v>
      </c>
      <c r="S4449">
        <v>495</v>
      </c>
      <c r="T4449">
        <v>164</v>
      </c>
    </row>
    <row r="4450" spans="1:21" x14ac:dyDescent="0.3">
      <c r="A4450">
        <v>4449</v>
      </c>
      <c r="B4450" t="s">
        <v>20</v>
      </c>
      <c r="C4450" t="s">
        <v>31</v>
      </c>
      <c r="D4450" t="s">
        <v>22</v>
      </c>
      <c r="E4450" t="s">
        <v>23</v>
      </c>
      <c r="F4450" t="s">
        <v>5</v>
      </c>
      <c r="H4450" t="s">
        <v>24</v>
      </c>
      <c r="I4450">
        <v>2150430</v>
      </c>
      <c r="J4450">
        <v>2151209</v>
      </c>
      <c r="K4450" t="s">
        <v>42</v>
      </c>
      <c r="R4450" t="s">
        <v>5082</v>
      </c>
      <c r="S4450">
        <v>780</v>
      </c>
    </row>
    <row r="4451" spans="1:21" x14ac:dyDescent="0.3">
      <c r="A4451">
        <v>4450</v>
      </c>
      <c r="B4451" t="s">
        <v>28</v>
      </c>
      <c r="C4451" t="s">
        <v>33</v>
      </c>
      <c r="D4451" t="s">
        <v>22</v>
      </c>
      <c r="E4451" t="s">
        <v>23</v>
      </c>
      <c r="F4451" t="s">
        <v>5</v>
      </c>
      <c r="H4451" t="s">
        <v>24</v>
      </c>
      <c r="I4451">
        <v>2150430</v>
      </c>
      <c r="J4451">
        <v>2151209</v>
      </c>
      <c r="K4451" t="s">
        <v>42</v>
      </c>
      <c r="L4451" t="s">
        <v>5083</v>
      </c>
      <c r="O4451" t="s">
        <v>5084</v>
      </c>
      <c r="R4451" t="s">
        <v>5082</v>
      </c>
      <c r="S4451">
        <v>780</v>
      </c>
      <c r="T4451">
        <v>259</v>
      </c>
    </row>
    <row r="4452" spans="1:21" x14ac:dyDescent="0.3">
      <c r="A4452">
        <v>4451</v>
      </c>
      <c r="B4452" t="s">
        <v>20</v>
      </c>
      <c r="C4452" t="s">
        <v>31</v>
      </c>
      <c r="D4452" t="s">
        <v>22</v>
      </c>
      <c r="E4452" t="s">
        <v>23</v>
      </c>
      <c r="F4452" t="s">
        <v>5</v>
      </c>
      <c r="H4452" t="s">
        <v>24</v>
      </c>
      <c r="I4452">
        <v>2151636</v>
      </c>
      <c r="J4452">
        <v>2152007</v>
      </c>
      <c r="K4452" t="s">
        <v>42</v>
      </c>
      <c r="R4452" t="s">
        <v>5085</v>
      </c>
      <c r="S4452">
        <v>372</v>
      </c>
    </row>
    <row r="4453" spans="1:21" x14ac:dyDescent="0.3">
      <c r="A4453">
        <v>4452</v>
      </c>
      <c r="B4453" t="s">
        <v>28</v>
      </c>
      <c r="C4453" t="s">
        <v>33</v>
      </c>
      <c r="D4453" t="s">
        <v>22</v>
      </c>
      <c r="E4453" t="s">
        <v>23</v>
      </c>
      <c r="F4453" t="s">
        <v>5</v>
      </c>
      <c r="H4453" t="s">
        <v>24</v>
      </c>
      <c r="I4453">
        <v>2151636</v>
      </c>
      <c r="J4453">
        <v>2152007</v>
      </c>
      <c r="K4453" t="s">
        <v>42</v>
      </c>
      <c r="L4453" t="s">
        <v>5086</v>
      </c>
      <c r="O4453" t="s">
        <v>38</v>
      </c>
      <c r="R4453" t="s">
        <v>5085</v>
      </c>
      <c r="S4453">
        <v>372</v>
      </c>
      <c r="T4453">
        <v>123</v>
      </c>
    </row>
    <row r="4454" spans="1:21" x14ac:dyDescent="0.3">
      <c r="A4454">
        <v>4453</v>
      </c>
      <c r="B4454" t="s">
        <v>20</v>
      </c>
      <c r="C4454" t="s">
        <v>31</v>
      </c>
      <c r="D4454" t="s">
        <v>22</v>
      </c>
      <c r="E4454" t="s">
        <v>23</v>
      </c>
      <c r="F4454" t="s">
        <v>5</v>
      </c>
      <c r="H4454" t="s">
        <v>24</v>
      </c>
      <c r="I4454">
        <v>2152335</v>
      </c>
      <c r="J4454">
        <v>2152736</v>
      </c>
      <c r="K4454" t="s">
        <v>42</v>
      </c>
      <c r="R4454" t="s">
        <v>5087</v>
      </c>
      <c r="S4454">
        <v>402</v>
      </c>
    </row>
    <row r="4455" spans="1:21" x14ac:dyDescent="0.3">
      <c r="A4455">
        <v>4454</v>
      </c>
      <c r="B4455" t="s">
        <v>28</v>
      </c>
      <c r="C4455" t="s">
        <v>33</v>
      </c>
      <c r="D4455" t="s">
        <v>22</v>
      </c>
      <c r="E4455" t="s">
        <v>23</v>
      </c>
      <c r="F4455" t="s">
        <v>5</v>
      </c>
      <c r="H4455" t="s">
        <v>24</v>
      </c>
      <c r="I4455">
        <v>2152335</v>
      </c>
      <c r="J4455">
        <v>2152736</v>
      </c>
      <c r="K4455" t="s">
        <v>42</v>
      </c>
      <c r="L4455" t="s">
        <v>5088</v>
      </c>
      <c r="O4455" t="s">
        <v>38</v>
      </c>
      <c r="R4455" t="s">
        <v>5087</v>
      </c>
      <c r="S4455">
        <v>402</v>
      </c>
      <c r="T4455">
        <v>133</v>
      </c>
    </row>
    <row r="4456" spans="1:21" x14ac:dyDescent="0.3">
      <c r="A4456">
        <v>4455</v>
      </c>
      <c r="B4456" t="s">
        <v>20</v>
      </c>
      <c r="C4456" t="s">
        <v>31</v>
      </c>
      <c r="D4456" t="s">
        <v>22</v>
      </c>
      <c r="E4456" t="s">
        <v>23</v>
      </c>
      <c r="F4456" t="s">
        <v>5</v>
      </c>
      <c r="H4456" t="s">
        <v>24</v>
      </c>
      <c r="I4456">
        <v>2153001</v>
      </c>
      <c r="J4456">
        <v>2154326</v>
      </c>
      <c r="K4456" t="s">
        <v>25</v>
      </c>
      <c r="R4456" t="s">
        <v>5089</v>
      </c>
      <c r="S4456">
        <v>1326</v>
      </c>
    </row>
    <row r="4457" spans="1:21" x14ac:dyDescent="0.3">
      <c r="A4457">
        <v>4456</v>
      </c>
      <c r="B4457" t="s">
        <v>28</v>
      </c>
      <c r="C4457" t="s">
        <v>33</v>
      </c>
      <c r="D4457" t="s">
        <v>22</v>
      </c>
      <c r="E4457" t="s">
        <v>23</v>
      </c>
      <c r="F4457" t="s">
        <v>5</v>
      </c>
      <c r="H4457" t="s">
        <v>24</v>
      </c>
      <c r="I4457">
        <v>2153001</v>
      </c>
      <c r="J4457">
        <v>2154326</v>
      </c>
      <c r="K4457" t="s">
        <v>25</v>
      </c>
      <c r="L4457" t="s">
        <v>5090</v>
      </c>
      <c r="O4457" t="s">
        <v>41</v>
      </c>
      <c r="R4457" t="s">
        <v>5089</v>
      </c>
      <c r="S4457">
        <v>1326</v>
      </c>
      <c r="T4457">
        <v>441</v>
      </c>
    </row>
    <row r="4458" spans="1:21" x14ac:dyDescent="0.3">
      <c r="A4458">
        <v>4457</v>
      </c>
      <c r="B4458" t="s">
        <v>20</v>
      </c>
      <c r="C4458" t="s">
        <v>31</v>
      </c>
      <c r="D4458" t="s">
        <v>22</v>
      </c>
      <c r="E4458" t="s">
        <v>23</v>
      </c>
      <c r="F4458" t="s">
        <v>5</v>
      </c>
      <c r="H4458" t="s">
        <v>24</v>
      </c>
      <c r="I4458">
        <v>2154469</v>
      </c>
      <c r="J4458">
        <v>2154819</v>
      </c>
      <c r="K4458" t="s">
        <v>42</v>
      </c>
      <c r="R4458" t="s">
        <v>5091</v>
      </c>
      <c r="S4458">
        <v>351</v>
      </c>
    </row>
    <row r="4459" spans="1:21" x14ac:dyDescent="0.3">
      <c r="A4459">
        <v>4458</v>
      </c>
      <c r="B4459" t="s">
        <v>28</v>
      </c>
      <c r="C4459" t="s">
        <v>33</v>
      </c>
      <c r="D4459" t="s">
        <v>22</v>
      </c>
      <c r="E4459" t="s">
        <v>23</v>
      </c>
      <c r="F4459" t="s">
        <v>5</v>
      </c>
      <c r="H4459" t="s">
        <v>24</v>
      </c>
      <c r="I4459">
        <v>2154469</v>
      </c>
      <c r="J4459">
        <v>2154819</v>
      </c>
      <c r="K4459" t="s">
        <v>42</v>
      </c>
      <c r="L4459" t="s">
        <v>5092</v>
      </c>
      <c r="O4459" t="s">
        <v>38</v>
      </c>
      <c r="R4459" t="s">
        <v>5091</v>
      </c>
      <c r="S4459">
        <v>351</v>
      </c>
      <c r="T4459">
        <v>116</v>
      </c>
    </row>
    <row r="4460" spans="1:21" x14ac:dyDescent="0.3">
      <c r="A4460">
        <v>4459</v>
      </c>
      <c r="B4460" t="s">
        <v>20</v>
      </c>
      <c r="C4460" t="s">
        <v>21</v>
      </c>
      <c r="D4460" t="s">
        <v>22</v>
      </c>
      <c r="E4460" t="s">
        <v>23</v>
      </c>
      <c r="F4460" t="s">
        <v>5</v>
      </c>
      <c r="H4460" t="s">
        <v>24</v>
      </c>
      <c r="I4460">
        <v>2155591</v>
      </c>
      <c r="J4460">
        <v>2156103</v>
      </c>
      <c r="K4460" t="s">
        <v>42</v>
      </c>
      <c r="R4460" t="s">
        <v>5093</v>
      </c>
      <c r="S4460">
        <v>513</v>
      </c>
      <c r="U4460" t="s">
        <v>27</v>
      </c>
    </row>
    <row r="4461" spans="1:21" x14ac:dyDescent="0.3">
      <c r="A4461">
        <v>4460</v>
      </c>
      <c r="B4461" t="s">
        <v>28</v>
      </c>
      <c r="C4461" t="s">
        <v>29</v>
      </c>
      <c r="D4461" t="s">
        <v>22</v>
      </c>
      <c r="E4461" t="s">
        <v>23</v>
      </c>
      <c r="F4461" t="s">
        <v>5</v>
      </c>
      <c r="H4461" t="s">
        <v>24</v>
      </c>
      <c r="I4461">
        <v>2155591</v>
      </c>
      <c r="J4461">
        <v>2156103</v>
      </c>
      <c r="K4461" t="s">
        <v>42</v>
      </c>
      <c r="O4461" t="s">
        <v>38</v>
      </c>
      <c r="R4461" t="s">
        <v>5093</v>
      </c>
      <c r="S4461">
        <v>513</v>
      </c>
      <c r="U4461" t="s">
        <v>27</v>
      </c>
    </row>
    <row r="4462" spans="1:21" x14ac:dyDescent="0.3">
      <c r="A4462">
        <v>4461</v>
      </c>
      <c r="B4462" t="s">
        <v>20</v>
      </c>
      <c r="C4462" t="s">
        <v>31</v>
      </c>
      <c r="D4462" t="s">
        <v>22</v>
      </c>
      <c r="E4462" t="s">
        <v>23</v>
      </c>
      <c r="F4462" t="s">
        <v>5</v>
      </c>
      <c r="H4462" t="s">
        <v>24</v>
      </c>
      <c r="I4462">
        <v>2156090</v>
      </c>
      <c r="J4462">
        <v>2156488</v>
      </c>
      <c r="K4462" t="s">
        <v>42</v>
      </c>
      <c r="R4462" t="s">
        <v>5094</v>
      </c>
      <c r="S4462">
        <v>399</v>
      </c>
    </row>
    <row r="4463" spans="1:21" x14ac:dyDescent="0.3">
      <c r="A4463">
        <v>4462</v>
      </c>
      <c r="B4463" t="s">
        <v>28</v>
      </c>
      <c r="C4463" t="s">
        <v>33</v>
      </c>
      <c r="D4463" t="s">
        <v>22</v>
      </c>
      <c r="E4463" t="s">
        <v>23</v>
      </c>
      <c r="F4463" t="s">
        <v>5</v>
      </c>
      <c r="H4463" t="s">
        <v>24</v>
      </c>
      <c r="I4463">
        <v>2156090</v>
      </c>
      <c r="J4463">
        <v>2156488</v>
      </c>
      <c r="K4463" t="s">
        <v>42</v>
      </c>
      <c r="L4463" t="s">
        <v>5095</v>
      </c>
      <c r="O4463" t="s">
        <v>38</v>
      </c>
      <c r="R4463" t="s">
        <v>5094</v>
      </c>
      <c r="S4463">
        <v>399</v>
      </c>
      <c r="T4463">
        <v>132</v>
      </c>
    </row>
    <row r="4464" spans="1:21" x14ac:dyDescent="0.3">
      <c r="A4464">
        <v>4463</v>
      </c>
      <c r="B4464" t="s">
        <v>20</v>
      </c>
      <c r="C4464" t="s">
        <v>31</v>
      </c>
      <c r="D4464" t="s">
        <v>22</v>
      </c>
      <c r="E4464" t="s">
        <v>23</v>
      </c>
      <c r="F4464" t="s">
        <v>5</v>
      </c>
      <c r="H4464" t="s">
        <v>24</v>
      </c>
      <c r="I4464">
        <v>2156488</v>
      </c>
      <c r="J4464">
        <v>2157078</v>
      </c>
      <c r="K4464" t="s">
        <v>42</v>
      </c>
      <c r="R4464" t="s">
        <v>5096</v>
      </c>
      <c r="S4464">
        <v>591</v>
      </c>
    </row>
    <row r="4465" spans="1:20" x14ac:dyDescent="0.3">
      <c r="A4465">
        <v>4464</v>
      </c>
      <c r="B4465" t="s">
        <v>28</v>
      </c>
      <c r="C4465" t="s">
        <v>33</v>
      </c>
      <c r="D4465" t="s">
        <v>22</v>
      </c>
      <c r="E4465" t="s">
        <v>23</v>
      </c>
      <c r="F4465" t="s">
        <v>5</v>
      </c>
      <c r="H4465" t="s">
        <v>24</v>
      </c>
      <c r="I4465">
        <v>2156488</v>
      </c>
      <c r="J4465">
        <v>2157078</v>
      </c>
      <c r="K4465" t="s">
        <v>42</v>
      </c>
      <c r="L4465" t="s">
        <v>5097</v>
      </c>
      <c r="O4465" t="s">
        <v>38</v>
      </c>
      <c r="R4465" t="s">
        <v>5096</v>
      </c>
      <c r="S4465">
        <v>591</v>
      </c>
      <c r="T4465">
        <v>196</v>
      </c>
    </row>
    <row r="4466" spans="1:20" x14ac:dyDescent="0.3">
      <c r="A4466">
        <v>4465</v>
      </c>
      <c r="B4466" t="s">
        <v>20</v>
      </c>
      <c r="C4466" t="s">
        <v>31</v>
      </c>
      <c r="D4466" t="s">
        <v>22</v>
      </c>
      <c r="E4466" t="s">
        <v>23</v>
      </c>
      <c r="F4466" t="s">
        <v>5</v>
      </c>
      <c r="H4466" t="s">
        <v>24</v>
      </c>
      <c r="I4466">
        <v>2157132</v>
      </c>
      <c r="J4466">
        <v>2157479</v>
      </c>
      <c r="K4466" t="s">
        <v>42</v>
      </c>
      <c r="R4466" t="s">
        <v>5098</v>
      </c>
      <c r="S4466">
        <v>348</v>
      </c>
    </row>
    <row r="4467" spans="1:20" x14ac:dyDescent="0.3">
      <c r="A4467">
        <v>4466</v>
      </c>
      <c r="B4467" t="s">
        <v>28</v>
      </c>
      <c r="C4467" t="s">
        <v>33</v>
      </c>
      <c r="D4467" t="s">
        <v>22</v>
      </c>
      <c r="E4467" t="s">
        <v>23</v>
      </c>
      <c r="F4467" t="s">
        <v>5</v>
      </c>
      <c r="H4467" t="s">
        <v>24</v>
      </c>
      <c r="I4467">
        <v>2157132</v>
      </c>
      <c r="J4467">
        <v>2157479</v>
      </c>
      <c r="K4467" t="s">
        <v>42</v>
      </c>
      <c r="L4467" t="s">
        <v>5099</v>
      </c>
      <c r="O4467" t="s">
        <v>38</v>
      </c>
      <c r="R4467" t="s">
        <v>5098</v>
      </c>
      <c r="S4467">
        <v>348</v>
      </c>
      <c r="T4467">
        <v>115</v>
      </c>
    </row>
    <row r="4468" spans="1:20" x14ac:dyDescent="0.3">
      <c r="A4468">
        <v>4467</v>
      </c>
      <c r="B4468" t="s">
        <v>20</v>
      </c>
      <c r="C4468" t="s">
        <v>31</v>
      </c>
      <c r="D4468" t="s">
        <v>22</v>
      </c>
      <c r="E4468" t="s">
        <v>23</v>
      </c>
      <c r="F4468" t="s">
        <v>5</v>
      </c>
      <c r="H4468" t="s">
        <v>24</v>
      </c>
      <c r="I4468">
        <v>2157484</v>
      </c>
      <c r="J4468">
        <v>2157915</v>
      </c>
      <c r="K4468" t="s">
        <v>42</v>
      </c>
      <c r="R4468" t="s">
        <v>5100</v>
      </c>
      <c r="S4468">
        <v>432</v>
      </c>
    </row>
    <row r="4469" spans="1:20" x14ac:dyDescent="0.3">
      <c r="A4469">
        <v>4468</v>
      </c>
      <c r="B4469" t="s">
        <v>28</v>
      </c>
      <c r="C4469" t="s">
        <v>33</v>
      </c>
      <c r="D4469" t="s">
        <v>22</v>
      </c>
      <c r="E4469" t="s">
        <v>23</v>
      </c>
      <c r="F4469" t="s">
        <v>5</v>
      </c>
      <c r="H4469" t="s">
        <v>24</v>
      </c>
      <c r="I4469">
        <v>2157484</v>
      </c>
      <c r="J4469">
        <v>2157915</v>
      </c>
      <c r="K4469" t="s">
        <v>42</v>
      </c>
      <c r="L4469" t="s">
        <v>5101</v>
      </c>
      <c r="O4469" t="s">
        <v>180</v>
      </c>
      <c r="R4469" t="s">
        <v>5100</v>
      </c>
      <c r="S4469">
        <v>432</v>
      </c>
      <c r="T4469">
        <v>143</v>
      </c>
    </row>
    <row r="4470" spans="1:20" x14ac:dyDescent="0.3">
      <c r="A4470">
        <v>4469</v>
      </c>
      <c r="B4470" t="s">
        <v>20</v>
      </c>
      <c r="C4470" t="s">
        <v>31</v>
      </c>
      <c r="D4470" t="s">
        <v>22</v>
      </c>
      <c r="E4470" t="s">
        <v>23</v>
      </c>
      <c r="F4470" t="s">
        <v>5</v>
      </c>
      <c r="H4470" t="s">
        <v>24</v>
      </c>
      <c r="I4470">
        <v>2157912</v>
      </c>
      <c r="J4470">
        <v>2158418</v>
      </c>
      <c r="K4470" t="s">
        <v>42</v>
      </c>
      <c r="R4470" t="s">
        <v>5102</v>
      </c>
      <c r="S4470">
        <v>507</v>
      </c>
    </row>
    <row r="4471" spans="1:20" x14ac:dyDescent="0.3">
      <c r="A4471">
        <v>4470</v>
      </c>
      <c r="B4471" t="s">
        <v>28</v>
      </c>
      <c r="C4471" t="s">
        <v>33</v>
      </c>
      <c r="D4471" t="s">
        <v>22</v>
      </c>
      <c r="E4471" t="s">
        <v>23</v>
      </c>
      <c r="F4471" t="s">
        <v>5</v>
      </c>
      <c r="H4471" t="s">
        <v>24</v>
      </c>
      <c r="I4471">
        <v>2157912</v>
      </c>
      <c r="J4471">
        <v>2158418</v>
      </c>
      <c r="K4471" t="s">
        <v>42</v>
      </c>
      <c r="L4471" t="s">
        <v>5103</v>
      </c>
      <c r="O4471" t="s">
        <v>38</v>
      </c>
      <c r="R4471" t="s">
        <v>5102</v>
      </c>
      <c r="S4471">
        <v>507</v>
      </c>
      <c r="T4471">
        <v>168</v>
      </c>
    </row>
    <row r="4472" spans="1:20" x14ac:dyDescent="0.3">
      <c r="A4472">
        <v>4471</v>
      </c>
      <c r="B4472" t="s">
        <v>20</v>
      </c>
      <c r="C4472" t="s">
        <v>31</v>
      </c>
      <c r="D4472" t="s">
        <v>22</v>
      </c>
      <c r="E4472" t="s">
        <v>23</v>
      </c>
      <c r="F4472" t="s">
        <v>5</v>
      </c>
      <c r="H4472" t="s">
        <v>24</v>
      </c>
      <c r="I4472">
        <v>2158456</v>
      </c>
      <c r="J4472">
        <v>2158794</v>
      </c>
      <c r="K4472" t="s">
        <v>42</v>
      </c>
      <c r="R4472" t="s">
        <v>5104</v>
      </c>
      <c r="S4472">
        <v>339</v>
      </c>
    </row>
    <row r="4473" spans="1:20" x14ac:dyDescent="0.3">
      <c r="A4473">
        <v>4472</v>
      </c>
      <c r="B4473" t="s">
        <v>28</v>
      </c>
      <c r="C4473" t="s">
        <v>33</v>
      </c>
      <c r="D4473" t="s">
        <v>22</v>
      </c>
      <c r="E4473" t="s">
        <v>23</v>
      </c>
      <c r="F4473" t="s">
        <v>5</v>
      </c>
      <c r="H4473" t="s">
        <v>24</v>
      </c>
      <c r="I4473">
        <v>2158456</v>
      </c>
      <c r="J4473">
        <v>2158794</v>
      </c>
      <c r="K4473" t="s">
        <v>42</v>
      </c>
      <c r="L4473" t="s">
        <v>5105</v>
      </c>
      <c r="O4473" t="s">
        <v>38</v>
      </c>
      <c r="R4473" t="s">
        <v>5104</v>
      </c>
      <c r="S4473">
        <v>339</v>
      </c>
      <c r="T4473">
        <v>112</v>
      </c>
    </row>
    <row r="4474" spans="1:20" x14ac:dyDescent="0.3">
      <c r="A4474">
        <v>4473</v>
      </c>
      <c r="B4474" t="s">
        <v>20</v>
      </c>
      <c r="C4474" t="s">
        <v>31</v>
      </c>
      <c r="D4474" t="s">
        <v>22</v>
      </c>
      <c r="E4474" t="s">
        <v>23</v>
      </c>
      <c r="F4474" t="s">
        <v>5</v>
      </c>
      <c r="H4474" t="s">
        <v>24</v>
      </c>
      <c r="I4474">
        <v>2158982</v>
      </c>
      <c r="J4474">
        <v>2161576</v>
      </c>
      <c r="K4474" t="s">
        <v>42</v>
      </c>
      <c r="R4474" t="s">
        <v>5106</v>
      </c>
      <c r="S4474">
        <v>2595</v>
      </c>
    </row>
    <row r="4475" spans="1:20" x14ac:dyDescent="0.3">
      <c r="A4475">
        <v>4474</v>
      </c>
      <c r="B4475" t="s">
        <v>28</v>
      </c>
      <c r="C4475" t="s">
        <v>33</v>
      </c>
      <c r="D4475" t="s">
        <v>22</v>
      </c>
      <c r="E4475" t="s">
        <v>23</v>
      </c>
      <c r="F4475" t="s">
        <v>5</v>
      </c>
      <c r="H4475" t="s">
        <v>24</v>
      </c>
      <c r="I4475">
        <v>2158982</v>
      </c>
      <c r="J4475">
        <v>2161576</v>
      </c>
      <c r="K4475" t="s">
        <v>42</v>
      </c>
      <c r="L4475" t="s">
        <v>5107</v>
      </c>
      <c r="O4475" t="s">
        <v>38</v>
      </c>
      <c r="R4475" t="s">
        <v>5106</v>
      </c>
      <c r="S4475">
        <v>2595</v>
      </c>
      <c r="T4475">
        <v>864</v>
      </c>
    </row>
    <row r="4476" spans="1:20" x14ac:dyDescent="0.3">
      <c r="A4476">
        <v>4475</v>
      </c>
      <c r="B4476" t="s">
        <v>20</v>
      </c>
      <c r="C4476" t="s">
        <v>31</v>
      </c>
      <c r="D4476" t="s">
        <v>22</v>
      </c>
      <c r="E4476" t="s">
        <v>23</v>
      </c>
      <c r="F4476" t="s">
        <v>5</v>
      </c>
      <c r="H4476" t="s">
        <v>24</v>
      </c>
      <c r="I4476">
        <v>2161622</v>
      </c>
      <c r="J4476">
        <v>2161954</v>
      </c>
      <c r="K4476" t="s">
        <v>42</v>
      </c>
      <c r="R4476" t="s">
        <v>5108</v>
      </c>
      <c r="S4476">
        <v>333</v>
      </c>
    </row>
    <row r="4477" spans="1:20" x14ac:dyDescent="0.3">
      <c r="A4477">
        <v>4476</v>
      </c>
      <c r="B4477" t="s">
        <v>28</v>
      </c>
      <c r="C4477" t="s">
        <v>33</v>
      </c>
      <c r="D4477" t="s">
        <v>22</v>
      </c>
      <c r="E4477" t="s">
        <v>23</v>
      </c>
      <c r="F4477" t="s">
        <v>5</v>
      </c>
      <c r="H4477" t="s">
        <v>24</v>
      </c>
      <c r="I4477">
        <v>2161622</v>
      </c>
      <c r="J4477">
        <v>2161954</v>
      </c>
      <c r="K4477" t="s">
        <v>42</v>
      </c>
      <c r="L4477" t="s">
        <v>5109</v>
      </c>
      <c r="O4477" t="s">
        <v>38</v>
      </c>
      <c r="R4477" t="s">
        <v>5108</v>
      </c>
      <c r="S4477">
        <v>333</v>
      </c>
      <c r="T4477">
        <v>110</v>
      </c>
    </row>
    <row r="4478" spans="1:20" x14ac:dyDescent="0.3">
      <c r="A4478">
        <v>4477</v>
      </c>
      <c r="B4478" t="s">
        <v>20</v>
      </c>
      <c r="C4478" t="s">
        <v>31</v>
      </c>
      <c r="D4478" t="s">
        <v>22</v>
      </c>
      <c r="E4478" t="s">
        <v>23</v>
      </c>
      <c r="F4478" t="s">
        <v>5</v>
      </c>
      <c r="H4478" t="s">
        <v>24</v>
      </c>
      <c r="I4478">
        <v>2162019</v>
      </c>
      <c r="J4478">
        <v>2162897</v>
      </c>
      <c r="K4478" t="s">
        <v>42</v>
      </c>
      <c r="R4478" t="s">
        <v>5110</v>
      </c>
      <c r="S4478">
        <v>879</v>
      </c>
    </row>
    <row r="4479" spans="1:20" x14ac:dyDescent="0.3">
      <c r="A4479">
        <v>4478</v>
      </c>
      <c r="B4479" t="s">
        <v>28</v>
      </c>
      <c r="C4479" t="s">
        <v>33</v>
      </c>
      <c r="D4479" t="s">
        <v>22</v>
      </c>
      <c r="E4479" t="s">
        <v>23</v>
      </c>
      <c r="F4479" t="s">
        <v>5</v>
      </c>
      <c r="H4479" t="s">
        <v>24</v>
      </c>
      <c r="I4479">
        <v>2162019</v>
      </c>
      <c r="J4479">
        <v>2162897</v>
      </c>
      <c r="K4479" t="s">
        <v>42</v>
      </c>
      <c r="L4479" t="s">
        <v>5111</v>
      </c>
      <c r="O4479" t="s">
        <v>802</v>
      </c>
      <c r="R4479" t="s">
        <v>5110</v>
      </c>
      <c r="S4479">
        <v>879</v>
      </c>
      <c r="T4479">
        <v>292</v>
      </c>
    </row>
    <row r="4480" spans="1:20" x14ac:dyDescent="0.3">
      <c r="A4480">
        <v>4479</v>
      </c>
      <c r="B4480" t="s">
        <v>20</v>
      </c>
      <c r="C4480" t="s">
        <v>31</v>
      </c>
      <c r="D4480" t="s">
        <v>22</v>
      </c>
      <c r="E4480" t="s">
        <v>23</v>
      </c>
      <c r="F4480" t="s">
        <v>5</v>
      </c>
      <c r="H4480" t="s">
        <v>24</v>
      </c>
      <c r="I4480">
        <v>2162894</v>
      </c>
      <c r="J4480">
        <v>2163205</v>
      </c>
      <c r="K4480" t="s">
        <v>42</v>
      </c>
      <c r="R4480" t="s">
        <v>5112</v>
      </c>
      <c r="S4480">
        <v>312</v>
      </c>
    </row>
    <row r="4481" spans="1:21" x14ac:dyDescent="0.3">
      <c r="A4481">
        <v>4480</v>
      </c>
      <c r="B4481" t="s">
        <v>28</v>
      </c>
      <c r="C4481" t="s">
        <v>33</v>
      </c>
      <c r="D4481" t="s">
        <v>22</v>
      </c>
      <c r="E4481" t="s">
        <v>23</v>
      </c>
      <c r="F4481" t="s">
        <v>5</v>
      </c>
      <c r="H4481" t="s">
        <v>24</v>
      </c>
      <c r="I4481">
        <v>2162894</v>
      </c>
      <c r="J4481">
        <v>2163205</v>
      </c>
      <c r="K4481" t="s">
        <v>42</v>
      </c>
      <c r="L4481" t="s">
        <v>5113</v>
      </c>
      <c r="O4481" t="s">
        <v>41</v>
      </c>
      <c r="R4481" t="s">
        <v>5112</v>
      </c>
      <c r="S4481">
        <v>312</v>
      </c>
      <c r="T4481">
        <v>103</v>
      </c>
    </row>
    <row r="4482" spans="1:21" x14ac:dyDescent="0.3">
      <c r="A4482">
        <v>4481</v>
      </c>
      <c r="B4482" t="s">
        <v>20</v>
      </c>
      <c r="C4482" t="s">
        <v>31</v>
      </c>
      <c r="D4482" t="s">
        <v>22</v>
      </c>
      <c r="E4482" t="s">
        <v>23</v>
      </c>
      <c r="F4482" t="s">
        <v>5</v>
      </c>
      <c r="H4482" t="s">
        <v>24</v>
      </c>
      <c r="I4482">
        <v>2163647</v>
      </c>
      <c r="J4482">
        <v>2164927</v>
      </c>
      <c r="K4482" t="s">
        <v>42</v>
      </c>
      <c r="R4482" t="s">
        <v>5114</v>
      </c>
      <c r="S4482">
        <v>1281</v>
      </c>
    </row>
    <row r="4483" spans="1:21" x14ac:dyDescent="0.3">
      <c r="A4483">
        <v>4482</v>
      </c>
      <c r="B4483" t="s">
        <v>28</v>
      </c>
      <c r="C4483" t="s">
        <v>33</v>
      </c>
      <c r="D4483" t="s">
        <v>22</v>
      </c>
      <c r="E4483" t="s">
        <v>23</v>
      </c>
      <c r="F4483" t="s">
        <v>5</v>
      </c>
      <c r="H4483" t="s">
        <v>24</v>
      </c>
      <c r="I4483">
        <v>2163647</v>
      </c>
      <c r="J4483">
        <v>2164927</v>
      </c>
      <c r="K4483" t="s">
        <v>42</v>
      </c>
      <c r="L4483" t="s">
        <v>5115</v>
      </c>
      <c r="O4483" t="s">
        <v>38</v>
      </c>
      <c r="R4483" t="s">
        <v>5114</v>
      </c>
      <c r="S4483">
        <v>1281</v>
      </c>
      <c r="T4483">
        <v>426</v>
      </c>
    </row>
    <row r="4484" spans="1:21" x14ac:dyDescent="0.3">
      <c r="A4484">
        <v>4483</v>
      </c>
      <c r="B4484" t="s">
        <v>20</v>
      </c>
      <c r="C4484" t="s">
        <v>31</v>
      </c>
      <c r="D4484" t="s">
        <v>22</v>
      </c>
      <c r="E4484" t="s">
        <v>23</v>
      </c>
      <c r="F4484" t="s">
        <v>5</v>
      </c>
      <c r="H4484" t="s">
        <v>24</v>
      </c>
      <c r="I4484">
        <v>2164927</v>
      </c>
      <c r="J4484">
        <v>2165538</v>
      </c>
      <c r="K4484" t="s">
        <v>42</v>
      </c>
      <c r="R4484" t="s">
        <v>5116</v>
      </c>
      <c r="S4484">
        <v>612</v>
      </c>
    </row>
    <row r="4485" spans="1:21" x14ac:dyDescent="0.3">
      <c r="A4485">
        <v>4484</v>
      </c>
      <c r="B4485" t="s">
        <v>28</v>
      </c>
      <c r="C4485" t="s">
        <v>33</v>
      </c>
      <c r="D4485" t="s">
        <v>22</v>
      </c>
      <c r="E4485" t="s">
        <v>23</v>
      </c>
      <c r="F4485" t="s">
        <v>5</v>
      </c>
      <c r="H4485" t="s">
        <v>24</v>
      </c>
      <c r="I4485">
        <v>2164927</v>
      </c>
      <c r="J4485">
        <v>2165538</v>
      </c>
      <c r="K4485" t="s">
        <v>42</v>
      </c>
      <c r="L4485" t="s">
        <v>5117</v>
      </c>
      <c r="O4485" t="s">
        <v>38</v>
      </c>
      <c r="R4485" t="s">
        <v>5116</v>
      </c>
      <c r="S4485">
        <v>612</v>
      </c>
      <c r="T4485">
        <v>203</v>
      </c>
    </row>
    <row r="4486" spans="1:21" x14ac:dyDescent="0.3">
      <c r="A4486">
        <v>4485</v>
      </c>
      <c r="B4486" t="s">
        <v>20</v>
      </c>
      <c r="C4486" t="s">
        <v>31</v>
      </c>
      <c r="D4486" t="s">
        <v>22</v>
      </c>
      <c r="E4486" t="s">
        <v>23</v>
      </c>
      <c r="F4486" t="s">
        <v>5</v>
      </c>
      <c r="H4486" t="s">
        <v>24</v>
      </c>
      <c r="I4486">
        <v>2165538</v>
      </c>
      <c r="J4486">
        <v>2166683</v>
      </c>
      <c r="K4486" t="s">
        <v>42</v>
      </c>
      <c r="R4486" t="s">
        <v>5118</v>
      </c>
      <c r="S4486">
        <v>1146</v>
      </c>
    </row>
    <row r="4487" spans="1:21" x14ac:dyDescent="0.3">
      <c r="A4487">
        <v>4486</v>
      </c>
      <c r="B4487" t="s">
        <v>28</v>
      </c>
      <c r="C4487" t="s">
        <v>33</v>
      </c>
      <c r="D4487" t="s">
        <v>22</v>
      </c>
      <c r="E4487" t="s">
        <v>23</v>
      </c>
      <c r="F4487" t="s">
        <v>5</v>
      </c>
      <c r="H4487" t="s">
        <v>24</v>
      </c>
      <c r="I4487">
        <v>2165538</v>
      </c>
      <c r="J4487">
        <v>2166683</v>
      </c>
      <c r="K4487" t="s">
        <v>42</v>
      </c>
      <c r="L4487" t="s">
        <v>5119</v>
      </c>
      <c r="O4487" t="s">
        <v>38</v>
      </c>
      <c r="R4487" t="s">
        <v>5118</v>
      </c>
      <c r="S4487">
        <v>1146</v>
      </c>
      <c r="T4487">
        <v>381</v>
      </c>
    </row>
    <row r="4488" spans="1:21" x14ac:dyDescent="0.3">
      <c r="A4488">
        <v>4487</v>
      </c>
      <c r="B4488" t="s">
        <v>20</v>
      </c>
      <c r="C4488" t="s">
        <v>31</v>
      </c>
      <c r="D4488" t="s">
        <v>22</v>
      </c>
      <c r="E4488" t="s">
        <v>23</v>
      </c>
      <c r="F4488" t="s">
        <v>5</v>
      </c>
      <c r="H4488" t="s">
        <v>24</v>
      </c>
      <c r="I4488">
        <v>2166694</v>
      </c>
      <c r="J4488">
        <v>2167053</v>
      </c>
      <c r="K4488" t="s">
        <v>42</v>
      </c>
      <c r="R4488" t="s">
        <v>5120</v>
      </c>
      <c r="S4488">
        <v>360</v>
      </c>
    </row>
    <row r="4489" spans="1:21" x14ac:dyDescent="0.3">
      <c r="A4489">
        <v>4488</v>
      </c>
      <c r="B4489" t="s">
        <v>28</v>
      </c>
      <c r="C4489" t="s">
        <v>33</v>
      </c>
      <c r="D4489" t="s">
        <v>22</v>
      </c>
      <c r="E4489" t="s">
        <v>23</v>
      </c>
      <c r="F4489" t="s">
        <v>5</v>
      </c>
      <c r="H4489" t="s">
        <v>24</v>
      </c>
      <c r="I4489">
        <v>2166694</v>
      </c>
      <c r="J4489">
        <v>2167053</v>
      </c>
      <c r="K4489" t="s">
        <v>42</v>
      </c>
      <c r="L4489" t="s">
        <v>5121</v>
      </c>
      <c r="O4489" t="s">
        <v>38</v>
      </c>
      <c r="R4489" t="s">
        <v>5120</v>
      </c>
      <c r="S4489">
        <v>360</v>
      </c>
      <c r="T4489">
        <v>119</v>
      </c>
    </row>
    <row r="4490" spans="1:21" x14ac:dyDescent="0.3">
      <c r="A4490">
        <v>4489</v>
      </c>
      <c r="B4490" t="s">
        <v>20</v>
      </c>
      <c r="C4490" t="s">
        <v>31</v>
      </c>
      <c r="D4490" t="s">
        <v>22</v>
      </c>
      <c r="E4490" t="s">
        <v>23</v>
      </c>
      <c r="F4490" t="s">
        <v>5</v>
      </c>
      <c r="H4490" t="s">
        <v>24</v>
      </c>
      <c r="I4490">
        <v>2167050</v>
      </c>
      <c r="J4490">
        <v>2167700</v>
      </c>
      <c r="K4490" t="s">
        <v>42</v>
      </c>
      <c r="R4490" t="s">
        <v>5122</v>
      </c>
      <c r="S4490">
        <v>651</v>
      </c>
    </row>
    <row r="4491" spans="1:21" x14ac:dyDescent="0.3">
      <c r="A4491">
        <v>4490</v>
      </c>
      <c r="B4491" t="s">
        <v>28</v>
      </c>
      <c r="C4491" t="s">
        <v>33</v>
      </c>
      <c r="D4491" t="s">
        <v>22</v>
      </c>
      <c r="E4491" t="s">
        <v>23</v>
      </c>
      <c r="F4491" t="s">
        <v>5</v>
      </c>
      <c r="H4491" t="s">
        <v>24</v>
      </c>
      <c r="I4491">
        <v>2167050</v>
      </c>
      <c r="J4491">
        <v>2167700</v>
      </c>
      <c r="K4491" t="s">
        <v>42</v>
      </c>
      <c r="L4491" t="s">
        <v>5123</v>
      </c>
      <c r="O4491" t="s">
        <v>423</v>
      </c>
      <c r="R4491" t="s">
        <v>5122</v>
      </c>
      <c r="S4491">
        <v>651</v>
      </c>
      <c r="T4491">
        <v>216</v>
      </c>
    </row>
    <row r="4492" spans="1:21" x14ac:dyDescent="0.3">
      <c r="A4492">
        <v>4491</v>
      </c>
      <c r="B4492" t="s">
        <v>20</v>
      </c>
      <c r="C4492" t="s">
        <v>21</v>
      </c>
      <c r="D4492" t="s">
        <v>22</v>
      </c>
      <c r="E4492" t="s">
        <v>23</v>
      </c>
      <c r="F4492" t="s">
        <v>5</v>
      </c>
      <c r="H4492" t="s">
        <v>24</v>
      </c>
      <c r="I4492">
        <v>2167693</v>
      </c>
      <c r="J4492">
        <v>2168879</v>
      </c>
      <c r="K4492" t="s">
        <v>42</v>
      </c>
      <c r="R4492" t="s">
        <v>5124</v>
      </c>
      <c r="S4492">
        <v>1187</v>
      </c>
      <c r="U4492" t="s">
        <v>27</v>
      </c>
    </row>
    <row r="4493" spans="1:21" x14ac:dyDescent="0.3">
      <c r="A4493">
        <v>4492</v>
      </c>
      <c r="B4493" t="s">
        <v>28</v>
      </c>
      <c r="C4493" t="s">
        <v>29</v>
      </c>
      <c r="D4493" t="s">
        <v>22</v>
      </c>
      <c r="E4493" t="s">
        <v>23</v>
      </c>
      <c r="F4493" t="s">
        <v>5</v>
      </c>
      <c r="H4493" t="s">
        <v>24</v>
      </c>
      <c r="I4493">
        <v>2167693</v>
      </c>
      <c r="J4493">
        <v>2168879</v>
      </c>
      <c r="K4493" t="s">
        <v>42</v>
      </c>
      <c r="O4493" t="s">
        <v>38</v>
      </c>
      <c r="R4493" t="s">
        <v>5124</v>
      </c>
      <c r="S4493">
        <v>1187</v>
      </c>
      <c r="U4493" t="s">
        <v>27</v>
      </c>
    </row>
    <row r="4494" spans="1:21" x14ac:dyDescent="0.3">
      <c r="A4494">
        <v>4493</v>
      </c>
      <c r="B4494" t="s">
        <v>20</v>
      </c>
      <c r="C4494" t="s">
        <v>31</v>
      </c>
      <c r="D4494" t="s">
        <v>22</v>
      </c>
      <c r="E4494" t="s">
        <v>23</v>
      </c>
      <c r="F4494" t="s">
        <v>5</v>
      </c>
      <c r="H4494" t="s">
        <v>24</v>
      </c>
      <c r="I4494">
        <v>2168885</v>
      </c>
      <c r="J4494">
        <v>2169094</v>
      </c>
      <c r="K4494" t="s">
        <v>42</v>
      </c>
      <c r="R4494" t="s">
        <v>5125</v>
      </c>
      <c r="S4494">
        <v>210</v>
      </c>
    </row>
    <row r="4495" spans="1:21" x14ac:dyDescent="0.3">
      <c r="A4495">
        <v>4494</v>
      </c>
      <c r="B4495" t="s">
        <v>28</v>
      </c>
      <c r="C4495" t="s">
        <v>33</v>
      </c>
      <c r="D4495" t="s">
        <v>22</v>
      </c>
      <c r="E4495" t="s">
        <v>23</v>
      </c>
      <c r="F4495" t="s">
        <v>5</v>
      </c>
      <c r="H4495" t="s">
        <v>24</v>
      </c>
      <c r="I4495">
        <v>2168885</v>
      </c>
      <c r="J4495">
        <v>2169094</v>
      </c>
      <c r="K4495" t="s">
        <v>42</v>
      </c>
      <c r="L4495" t="s">
        <v>5126</v>
      </c>
      <c r="O4495" t="s">
        <v>38</v>
      </c>
      <c r="R4495" t="s">
        <v>5125</v>
      </c>
      <c r="S4495">
        <v>210</v>
      </c>
      <c r="T4495">
        <v>69</v>
      </c>
    </row>
    <row r="4496" spans="1:21" x14ac:dyDescent="0.3">
      <c r="A4496">
        <v>4495</v>
      </c>
      <c r="B4496" t="s">
        <v>20</v>
      </c>
      <c r="C4496" t="s">
        <v>31</v>
      </c>
      <c r="D4496" t="s">
        <v>22</v>
      </c>
      <c r="E4496" t="s">
        <v>23</v>
      </c>
      <c r="F4496" t="s">
        <v>5</v>
      </c>
      <c r="H4496" t="s">
        <v>24</v>
      </c>
      <c r="I4496">
        <v>2169095</v>
      </c>
      <c r="J4496">
        <v>2170018</v>
      </c>
      <c r="K4496" t="s">
        <v>42</v>
      </c>
      <c r="R4496" t="s">
        <v>5127</v>
      </c>
      <c r="S4496">
        <v>924</v>
      </c>
    </row>
    <row r="4497" spans="1:20" x14ac:dyDescent="0.3">
      <c r="A4497">
        <v>4496</v>
      </c>
      <c r="B4497" t="s">
        <v>28</v>
      </c>
      <c r="C4497" t="s">
        <v>33</v>
      </c>
      <c r="D4497" t="s">
        <v>22</v>
      </c>
      <c r="E4497" t="s">
        <v>23</v>
      </c>
      <c r="F4497" t="s">
        <v>5</v>
      </c>
      <c r="H4497" t="s">
        <v>24</v>
      </c>
      <c r="I4497">
        <v>2169095</v>
      </c>
      <c r="J4497">
        <v>2170018</v>
      </c>
      <c r="K4497" t="s">
        <v>42</v>
      </c>
      <c r="L4497" t="s">
        <v>5128</v>
      </c>
      <c r="O4497" t="s">
        <v>38</v>
      </c>
      <c r="R4497" t="s">
        <v>5127</v>
      </c>
      <c r="S4497">
        <v>924</v>
      </c>
      <c r="T4497">
        <v>307</v>
      </c>
    </row>
    <row r="4498" spans="1:20" x14ac:dyDescent="0.3">
      <c r="A4498">
        <v>4497</v>
      </c>
      <c r="B4498" t="s">
        <v>20</v>
      </c>
      <c r="C4498" t="s">
        <v>31</v>
      </c>
      <c r="D4498" t="s">
        <v>22</v>
      </c>
      <c r="E4498" t="s">
        <v>23</v>
      </c>
      <c r="F4498" t="s">
        <v>5</v>
      </c>
      <c r="H4498" t="s">
        <v>24</v>
      </c>
      <c r="I4498">
        <v>2170116</v>
      </c>
      <c r="J4498">
        <v>2170382</v>
      </c>
      <c r="K4498" t="s">
        <v>42</v>
      </c>
      <c r="R4498" t="s">
        <v>5129</v>
      </c>
      <c r="S4498">
        <v>267</v>
      </c>
    </row>
    <row r="4499" spans="1:20" x14ac:dyDescent="0.3">
      <c r="A4499">
        <v>4498</v>
      </c>
      <c r="B4499" t="s">
        <v>28</v>
      </c>
      <c r="C4499" t="s">
        <v>33</v>
      </c>
      <c r="D4499" t="s">
        <v>22</v>
      </c>
      <c r="E4499" t="s">
        <v>23</v>
      </c>
      <c r="F4499" t="s">
        <v>5</v>
      </c>
      <c r="H4499" t="s">
        <v>24</v>
      </c>
      <c r="I4499">
        <v>2170116</v>
      </c>
      <c r="J4499">
        <v>2170382</v>
      </c>
      <c r="K4499" t="s">
        <v>42</v>
      </c>
      <c r="L4499" t="s">
        <v>5130</v>
      </c>
      <c r="O4499" t="s">
        <v>38</v>
      </c>
      <c r="R4499" t="s">
        <v>5129</v>
      </c>
      <c r="S4499">
        <v>267</v>
      </c>
      <c r="T4499">
        <v>88</v>
      </c>
    </row>
    <row r="4500" spans="1:20" x14ac:dyDescent="0.3">
      <c r="A4500">
        <v>4499</v>
      </c>
      <c r="B4500" t="s">
        <v>20</v>
      </c>
      <c r="C4500" t="s">
        <v>31</v>
      </c>
      <c r="D4500" t="s">
        <v>22</v>
      </c>
      <c r="E4500" t="s">
        <v>23</v>
      </c>
      <c r="F4500" t="s">
        <v>5</v>
      </c>
      <c r="H4500" t="s">
        <v>24</v>
      </c>
      <c r="I4500">
        <v>2170598</v>
      </c>
      <c r="J4500">
        <v>2170792</v>
      </c>
      <c r="K4500" t="s">
        <v>25</v>
      </c>
      <c r="R4500" t="s">
        <v>5131</v>
      </c>
      <c r="S4500">
        <v>195</v>
      </c>
    </row>
    <row r="4501" spans="1:20" x14ac:dyDescent="0.3">
      <c r="A4501">
        <v>4500</v>
      </c>
      <c r="B4501" t="s">
        <v>28</v>
      </c>
      <c r="C4501" t="s">
        <v>33</v>
      </c>
      <c r="D4501" t="s">
        <v>22</v>
      </c>
      <c r="E4501" t="s">
        <v>23</v>
      </c>
      <c r="F4501" t="s">
        <v>5</v>
      </c>
      <c r="H4501" t="s">
        <v>24</v>
      </c>
      <c r="I4501">
        <v>2170598</v>
      </c>
      <c r="J4501">
        <v>2170792</v>
      </c>
      <c r="K4501" t="s">
        <v>25</v>
      </c>
      <c r="L4501" t="s">
        <v>5132</v>
      </c>
      <c r="O4501" t="s">
        <v>38</v>
      </c>
      <c r="R4501" t="s">
        <v>5131</v>
      </c>
      <c r="S4501">
        <v>195</v>
      </c>
      <c r="T4501">
        <v>64</v>
      </c>
    </row>
    <row r="4502" spans="1:20" x14ac:dyDescent="0.3">
      <c r="A4502">
        <v>4501</v>
      </c>
      <c r="B4502" t="s">
        <v>20</v>
      </c>
      <c r="C4502" t="s">
        <v>31</v>
      </c>
      <c r="D4502" t="s">
        <v>22</v>
      </c>
      <c r="E4502" t="s">
        <v>23</v>
      </c>
      <c r="F4502" t="s">
        <v>5</v>
      </c>
      <c r="H4502" t="s">
        <v>24</v>
      </c>
      <c r="I4502">
        <v>2170824</v>
      </c>
      <c r="J4502">
        <v>2172209</v>
      </c>
      <c r="K4502" t="s">
        <v>25</v>
      </c>
      <c r="R4502" t="s">
        <v>5133</v>
      </c>
      <c r="S4502">
        <v>1386</v>
      </c>
    </row>
    <row r="4503" spans="1:20" x14ac:dyDescent="0.3">
      <c r="A4503">
        <v>4502</v>
      </c>
      <c r="B4503" t="s">
        <v>28</v>
      </c>
      <c r="C4503" t="s">
        <v>33</v>
      </c>
      <c r="D4503" t="s">
        <v>22</v>
      </c>
      <c r="E4503" t="s">
        <v>23</v>
      </c>
      <c r="F4503" t="s">
        <v>5</v>
      </c>
      <c r="H4503" t="s">
        <v>24</v>
      </c>
      <c r="I4503">
        <v>2170824</v>
      </c>
      <c r="J4503">
        <v>2172209</v>
      </c>
      <c r="K4503" t="s">
        <v>25</v>
      </c>
      <c r="L4503" t="s">
        <v>5134</v>
      </c>
      <c r="O4503" t="s">
        <v>41</v>
      </c>
      <c r="R4503" t="s">
        <v>5133</v>
      </c>
      <c r="S4503">
        <v>1386</v>
      </c>
      <c r="T4503">
        <v>461</v>
      </c>
    </row>
    <row r="4504" spans="1:20" x14ac:dyDescent="0.3">
      <c r="A4504">
        <v>4503</v>
      </c>
      <c r="B4504" t="s">
        <v>20</v>
      </c>
      <c r="C4504" t="s">
        <v>31</v>
      </c>
      <c r="D4504" t="s">
        <v>22</v>
      </c>
      <c r="E4504" t="s">
        <v>23</v>
      </c>
      <c r="F4504" t="s">
        <v>5</v>
      </c>
      <c r="H4504" t="s">
        <v>24</v>
      </c>
      <c r="I4504">
        <v>2172747</v>
      </c>
      <c r="J4504">
        <v>2173070</v>
      </c>
      <c r="K4504" t="s">
        <v>25</v>
      </c>
      <c r="R4504" t="s">
        <v>5135</v>
      </c>
      <c r="S4504">
        <v>324</v>
      </c>
    </row>
    <row r="4505" spans="1:20" x14ac:dyDescent="0.3">
      <c r="A4505">
        <v>4504</v>
      </c>
      <c r="B4505" t="s">
        <v>28</v>
      </c>
      <c r="C4505" t="s">
        <v>33</v>
      </c>
      <c r="D4505" t="s">
        <v>22</v>
      </c>
      <c r="E4505" t="s">
        <v>23</v>
      </c>
      <c r="F4505" t="s">
        <v>5</v>
      </c>
      <c r="H4505" t="s">
        <v>24</v>
      </c>
      <c r="I4505">
        <v>2172747</v>
      </c>
      <c r="J4505">
        <v>2173070</v>
      </c>
      <c r="K4505" t="s">
        <v>25</v>
      </c>
      <c r="L4505" t="s">
        <v>5136</v>
      </c>
      <c r="O4505" t="s">
        <v>38</v>
      </c>
      <c r="R4505" t="s">
        <v>5135</v>
      </c>
      <c r="S4505">
        <v>324</v>
      </c>
      <c r="T4505">
        <v>107</v>
      </c>
    </row>
    <row r="4506" spans="1:20" x14ac:dyDescent="0.3">
      <c r="A4506">
        <v>4505</v>
      </c>
      <c r="B4506" t="s">
        <v>20</v>
      </c>
      <c r="C4506" t="s">
        <v>31</v>
      </c>
      <c r="D4506" t="s">
        <v>22</v>
      </c>
      <c r="E4506" t="s">
        <v>23</v>
      </c>
      <c r="F4506" t="s">
        <v>5</v>
      </c>
      <c r="H4506" t="s">
        <v>24</v>
      </c>
      <c r="I4506">
        <v>2173122</v>
      </c>
      <c r="J4506">
        <v>2173313</v>
      </c>
      <c r="K4506" t="s">
        <v>42</v>
      </c>
      <c r="R4506" t="s">
        <v>5137</v>
      </c>
      <c r="S4506">
        <v>192</v>
      </c>
    </row>
    <row r="4507" spans="1:20" x14ac:dyDescent="0.3">
      <c r="A4507">
        <v>4506</v>
      </c>
      <c r="B4507" t="s">
        <v>28</v>
      </c>
      <c r="C4507" t="s">
        <v>33</v>
      </c>
      <c r="D4507" t="s">
        <v>22</v>
      </c>
      <c r="E4507" t="s">
        <v>23</v>
      </c>
      <c r="F4507" t="s">
        <v>5</v>
      </c>
      <c r="H4507" t="s">
        <v>24</v>
      </c>
      <c r="I4507">
        <v>2173122</v>
      </c>
      <c r="J4507">
        <v>2173313</v>
      </c>
      <c r="K4507" t="s">
        <v>42</v>
      </c>
      <c r="L4507" t="s">
        <v>5138</v>
      </c>
      <c r="O4507" t="s">
        <v>38</v>
      </c>
      <c r="R4507" t="s">
        <v>5137</v>
      </c>
      <c r="S4507">
        <v>192</v>
      </c>
      <c r="T4507">
        <v>63</v>
      </c>
    </row>
    <row r="4508" spans="1:20" x14ac:dyDescent="0.3">
      <c r="A4508">
        <v>4507</v>
      </c>
      <c r="B4508" t="s">
        <v>20</v>
      </c>
      <c r="C4508" t="s">
        <v>31</v>
      </c>
      <c r="D4508" t="s">
        <v>22</v>
      </c>
      <c r="E4508" t="s">
        <v>23</v>
      </c>
      <c r="F4508" t="s">
        <v>5</v>
      </c>
      <c r="H4508" t="s">
        <v>24</v>
      </c>
      <c r="I4508">
        <v>2173364</v>
      </c>
      <c r="J4508">
        <v>2174167</v>
      </c>
      <c r="K4508" t="s">
        <v>42</v>
      </c>
      <c r="R4508" t="s">
        <v>5139</v>
      </c>
      <c r="S4508">
        <v>804</v>
      </c>
    </row>
    <row r="4509" spans="1:20" x14ac:dyDescent="0.3">
      <c r="A4509">
        <v>4508</v>
      </c>
      <c r="B4509" t="s">
        <v>28</v>
      </c>
      <c r="C4509" t="s">
        <v>33</v>
      </c>
      <c r="D4509" t="s">
        <v>22</v>
      </c>
      <c r="E4509" t="s">
        <v>23</v>
      </c>
      <c r="F4509" t="s">
        <v>5</v>
      </c>
      <c r="H4509" t="s">
        <v>24</v>
      </c>
      <c r="I4509">
        <v>2173364</v>
      </c>
      <c r="J4509">
        <v>2174167</v>
      </c>
      <c r="K4509" t="s">
        <v>42</v>
      </c>
      <c r="L4509" t="s">
        <v>5140</v>
      </c>
      <c r="O4509" t="s">
        <v>38</v>
      </c>
      <c r="R4509" t="s">
        <v>5139</v>
      </c>
      <c r="S4509">
        <v>804</v>
      </c>
      <c r="T4509">
        <v>267</v>
      </c>
    </row>
    <row r="4510" spans="1:20" x14ac:dyDescent="0.3">
      <c r="A4510">
        <v>4509</v>
      </c>
      <c r="B4510" t="s">
        <v>20</v>
      </c>
      <c r="C4510" t="s">
        <v>31</v>
      </c>
      <c r="D4510" t="s">
        <v>22</v>
      </c>
      <c r="E4510" t="s">
        <v>23</v>
      </c>
      <c r="F4510" t="s">
        <v>5</v>
      </c>
      <c r="H4510" t="s">
        <v>24</v>
      </c>
      <c r="I4510">
        <v>2174164</v>
      </c>
      <c r="J4510">
        <v>2174418</v>
      </c>
      <c r="K4510" t="s">
        <v>42</v>
      </c>
      <c r="R4510" t="s">
        <v>5141</v>
      </c>
      <c r="S4510">
        <v>255</v>
      </c>
    </row>
    <row r="4511" spans="1:20" x14ac:dyDescent="0.3">
      <c r="A4511">
        <v>4510</v>
      </c>
      <c r="B4511" t="s">
        <v>28</v>
      </c>
      <c r="C4511" t="s">
        <v>33</v>
      </c>
      <c r="D4511" t="s">
        <v>22</v>
      </c>
      <c r="E4511" t="s">
        <v>23</v>
      </c>
      <c r="F4511" t="s">
        <v>5</v>
      </c>
      <c r="H4511" t="s">
        <v>24</v>
      </c>
      <c r="I4511">
        <v>2174164</v>
      </c>
      <c r="J4511">
        <v>2174418</v>
      </c>
      <c r="K4511" t="s">
        <v>42</v>
      </c>
      <c r="L4511" t="s">
        <v>5142</v>
      </c>
      <c r="O4511" t="s">
        <v>38</v>
      </c>
      <c r="R4511" t="s">
        <v>5141</v>
      </c>
      <c r="S4511">
        <v>255</v>
      </c>
      <c r="T4511">
        <v>84</v>
      </c>
    </row>
    <row r="4512" spans="1:20" x14ac:dyDescent="0.3">
      <c r="A4512">
        <v>4511</v>
      </c>
      <c r="B4512" t="s">
        <v>20</v>
      </c>
      <c r="C4512" t="s">
        <v>31</v>
      </c>
      <c r="D4512" t="s">
        <v>22</v>
      </c>
      <c r="E4512" t="s">
        <v>23</v>
      </c>
      <c r="F4512" t="s">
        <v>5</v>
      </c>
      <c r="H4512" t="s">
        <v>24</v>
      </c>
      <c r="I4512">
        <v>2174436</v>
      </c>
      <c r="J4512">
        <v>2174708</v>
      </c>
      <c r="K4512" t="s">
        <v>42</v>
      </c>
      <c r="R4512" t="s">
        <v>5143</v>
      </c>
      <c r="S4512">
        <v>273</v>
      </c>
    </row>
    <row r="4513" spans="1:20" x14ac:dyDescent="0.3">
      <c r="A4513">
        <v>4512</v>
      </c>
      <c r="B4513" t="s">
        <v>28</v>
      </c>
      <c r="C4513" t="s">
        <v>33</v>
      </c>
      <c r="D4513" t="s">
        <v>22</v>
      </c>
      <c r="E4513" t="s">
        <v>23</v>
      </c>
      <c r="F4513" t="s">
        <v>5</v>
      </c>
      <c r="H4513" t="s">
        <v>24</v>
      </c>
      <c r="I4513">
        <v>2174436</v>
      </c>
      <c r="J4513">
        <v>2174708</v>
      </c>
      <c r="K4513" t="s">
        <v>42</v>
      </c>
      <c r="L4513" t="s">
        <v>5144</v>
      </c>
      <c r="O4513" t="s">
        <v>38</v>
      </c>
      <c r="R4513" t="s">
        <v>5143</v>
      </c>
      <c r="S4513">
        <v>273</v>
      </c>
      <c r="T4513">
        <v>90</v>
      </c>
    </row>
    <row r="4514" spans="1:20" x14ac:dyDescent="0.3">
      <c r="A4514">
        <v>4513</v>
      </c>
      <c r="B4514" t="s">
        <v>20</v>
      </c>
      <c r="C4514" t="s">
        <v>31</v>
      </c>
      <c r="D4514" t="s">
        <v>22</v>
      </c>
      <c r="E4514" t="s">
        <v>23</v>
      </c>
      <c r="F4514" t="s">
        <v>5</v>
      </c>
      <c r="H4514" t="s">
        <v>24</v>
      </c>
      <c r="I4514">
        <v>2174886</v>
      </c>
      <c r="J4514">
        <v>2175377</v>
      </c>
      <c r="K4514" t="s">
        <v>25</v>
      </c>
      <c r="R4514" t="s">
        <v>5145</v>
      </c>
      <c r="S4514">
        <v>492</v>
      </c>
    </row>
    <row r="4515" spans="1:20" x14ac:dyDescent="0.3">
      <c r="A4515">
        <v>4514</v>
      </c>
      <c r="B4515" t="s">
        <v>28</v>
      </c>
      <c r="C4515" t="s">
        <v>33</v>
      </c>
      <c r="D4515" t="s">
        <v>22</v>
      </c>
      <c r="E4515" t="s">
        <v>23</v>
      </c>
      <c r="F4515" t="s">
        <v>5</v>
      </c>
      <c r="H4515" t="s">
        <v>24</v>
      </c>
      <c r="I4515">
        <v>2174886</v>
      </c>
      <c r="J4515">
        <v>2175377</v>
      </c>
      <c r="K4515" t="s">
        <v>25</v>
      </c>
      <c r="L4515" t="s">
        <v>5146</v>
      </c>
      <c r="O4515" t="s">
        <v>38</v>
      </c>
      <c r="R4515" t="s">
        <v>5145</v>
      </c>
      <c r="S4515">
        <v>492</v>
      </c>
      <c r="T4515">
        <v>163</v>
      </c>
    </row>
    <row r="4516" spans="1:20" x14ac:dyDescent="0.3">
      <c r="A4516">
        <v>4515</v>
      </c>
      <c r="B4516" t="s">
        <v>20</v>
      </c>
      <c r="C4516" t="s">
        <v>31</v>
      </c>
      <c r="D4516" t="s">
        <v>22</v>
      </c>
      <c r="E4516" t="s">
        <v>23</v>
      </c>
      <c r="F4516" t="s">
        <v>5</v>
      </c>
      <c r="H4516" t="s">
        <v>24</v>
      </c>
      <c r="I4516">
        <v>2175436</v>
      </c>
      <c r="J4516">
        <v>2175678</v>
      </c>
      <c r="K4516" t="s">
        <v>25</v>
      </c>
      <c r="R4516" t="s">
        <v>5147</v>
      </c>
      <c r="S4516">
        <v>243</v>
      </c>
    </row>
    <row r="4517" spans="1:20" x14ac:dyDescent="0.3">
      <c r="A4517">
        <v>4516</v>
      </c>
      <c r="B4517" t="s">
        <v>28</v>
      </c>
      <c r="C4517" t="s">
        <v>33</v>
      </c>
      <c r="D4517" t="s">
        <v>22</v>
      </c>
      <c r="E4517" t="s">
        <v>23</v>
      </c>
      <c r="F4517" t="s">
        <v>5</v>
      </c>
      <c r="H4517" t="s">
        <v>24</v>
      </c>
      <c r="I4517">
        <v>2175436</v>
      </c>
      <c r="J4517">
        <v>2175678</v>
      </c>
      <c r="K4517" t="s">
        <v>25</v>
      </c>
      <c r="L4517" t="s">
        <v>5148</v>
      </c>
      <c r="O4517" t="s">
        <v>38</v>
      </c>
      <c r="R4517" t="s">
        <v>5147</v>
      </c>
      <c r="S4517">
        <v>243</v>
      </c>
      <c r="T4517">
        <v>80</v>
      </c>
    </row>
    <row r="4518" spans="1:20" x14ac:dyDescent="0.3">
      <c r="A4518">
        <v>4517</v>
      </c>
      <c r="B4518" t="s">
        <v>20</v>
      </c>
      <c r="C4518" t="s">
        <v>31</v>
      </c>
      <c r="D4518" t="s">
        <v>22</v>
      </c>
      <c r="E4518" t="s">
        <v>23</v>
      </c>
      <c r="F4518" t="s">
        <v>5</v>
      </c>
      <c r="H4518" t="s">
        <v>24</v>
      </c>
      <c r="I4518">
        <v>2175675</v>
      </c>
      <c r="J4518">
        <v>2175998</v>
      </c>
      <c r="K4518" t="s">
        <v>25</v>
      </c>
      <c r="R4518" t="s">
        <v>5149</v>
      </c>
      <c r="S4518">
        <v>324</v>
      </c>
    </row>
    <row r="4519" spans="1:20" x14ac:dyDescent="0.3">
      <c r="A4519">
        <v>4518</v>
      </c>
      <c r="B4519" t="s">
        <v>28</v>
      </c>
      <c r="C4519" t="s">
        <v>33</v>
      </c>
      <c r="D4519" t="s">
        <v>22</v>
      </c>
      <c r="E4519" t="s">
        <v>23</v>
      </c>
      <c r="F4519" t="s">
        <v>5</v>
      </c>
      <c r="H4519" t="s">
        <v>24</v>
      </c>
      <c r="I4519">
        <v>2175675</v>
      </c>
      <c r="J4519">
        <v>2175998</v>
      </c>
      <c r="K4519" t="s">
        <v>25</v>
      </c>
      <c r="L4519" t="s">
        <v>5150</v>
      </c>
      <c r="O4519" t="s">
        <v>38</v>
      </c>
      <c r="R4519" t="s">
        <v>5149</v>
      </c>
      <c r="S4519">
        <v>324</v>
      </c>
      <c r="T4519">
        <v>107</v>
      </c>
    </row>
    <row r="4520" spans="1:20" x14ac:dyDescent="0.3">
      <c r="A4520">
        <v>4519</v>
      </c>
      <c r="B4520" t="s">
        <v>20</v>
      </c>
      <c r="C4520" t="s">
        <v>31</v>
      </c>
      <c r="D4520" t="s">
        <v>22</v>
      </c>
      <c r="E4520" t="s">
        <v>23</v>
      </c>
      <c r="F4520" t="s">
        <v>5</v>
      </c>
      <c r="H4520" t="s">
        <v>24</v>
      </c>
      <c r="I4520">
        <v>2176208</v>
      </c>
      <c r="J4520">
        <v>2176582</v>
      </c>
      <c r="K4520" t="s">
        <v>25</v>
      </c>
      <c r="R4520" t="s">
        <v>5151</v>
      </c>
      <c r="S4520">
        <v>375</v>
      </c>
    </row>
    <row r="4521" spans="1:20" x14ac:dyDescent="0.3">
      <c r="A4521">
        <v>4520</v>
      </c>
      <c r="B4521" t="s">
        <v>28</v>
      </c>
      <c r="C4521" t="s">
        <v>33</v>
      </c>
      <c r="D4521" t="s">
        <v>22</v>
      </c>
      <c r="E4521" t="s">
        <v>23</v>
      </c>
      <c r="F4521" t="s">
        <v>5</v>
      </c>
      <c r="H4521" t="s">
        <v>24</v>
      </c>
      <c r="I4521">
        <v>2176208</v>
      </c>
      <c r="J4521">
        <v>2176582</v>
      </c>
      <c r="K4521" t="s">
        <v>25</v>
      </c>
      <c r="L4521" t="s">
        <v>5152</v>
      </c>
      <c r="O4521" t="s">
        <v>38</v>
      </c>
      <c r="R4521" t="s">
        <v>5151</v>
      </c>
      <c r="S4521">
        <v>375</v>
      </c>
      <c r="T4521">
        <v>124</v>
      </c>
    </row>
    <row r="4522" spans="1:20" x14ac:dyDescent="0.3">
      <c r="A4522">
        <v>4521</v>
      </c>
      <c r="B4522" t="s">
        <v>20</v>
      </c>
      <c r="C4522" t="s">
        <v>31</v>
      </c>
      <c r="D4522" t="s">
        <v>22</v>
      </c>
      <c r="E4522" t="s">
        <v>23</v>
      </c>
      <c r="F4522" t="s">
        <v>5</v>
      </c>
      <c r="H4522" t="s">
        <v>24</v>
      </c>
      <c r="I4522">
        <v>2176767</v>
      </c>
      <c r="J4522">
        <v>2177906</v>
      </c>
      <c r="K4522" t="s">
        <v>42</v>
      </c>
      <c r="R4522" t="s">
        <v>5153</v>
      </c>
      <c r="S4522">
        <v>1140</v>
      </c>
    </row>
    <row r="4523" spans="1:20" x14ac:dyDescent="0.3">
      <c r="A4523">
        <v>4522</v>
      </c>
      <c r="B4523" t="s">
        <v>28</v>
      </c>
      <c r="C4523" t="s">
        <v>33</v>
      </c>
      <c r="D4523" t="s">
        <v>22</v>
      </c>
      <c r="E4523" t="s">
        <v>23</v>
      </c>
      <c r="F4523" t="s">
        <v>5</v>
      </c>
      <c r="H4523" t="s">
        <v>24</v>
      </c>
      <c r="I4523">
        <v>2176767</v>
      </c>
      <c r="J4523">
        <v>2177906</v>
      </c>
      <c r="K4523" t="s">
        <v>42</v>
      </c>
      <c r="L4523" t="s">
        <v>5154</v>
      </c>
      <c r="O4523" t="s">
        <v>38</v>
      </c>
      <c r="R4523" t="s">
        <v>5153</v>
      </c>
      <c r="S4523">
        <v>1140</v>
      </c>
      <c r="T4523">
        <v>379</v>
      </c>
    </row>
    <row r="4524" spans="1:20" x14ac:dyDescent="0.3">
      <c r="A4524">
        <v>4523</v>
      </c>
      <c r="B4524" t="s">
        <v>20</v>
      </c>
      <c r="C4524" t="s">
        <v>31</v>
      </c>
      <c r="D4524" t="s">
        <v>22</v>
      </c>
      <c r="E4524" t="s">
        <v>23</v>
      </c>
      <c r="F4524" t="s">
        <v>5</v>
      </c>
      <c r="H4524" t="s">
        <v>24</v>
      </c>
      <c r="I4524">
        <v>2177966</v>
      </c>
      <c r="J4524">
        <v>2180311</v>
      </c>
      <c r="K4524" t="s">
        <v>42</v>
      </c>
      <c r="R4524" t="s">
        <v>5155</v>
      </c>
      <c r="S4524">
        <v>2346</v>
      </c>
    </row>
    <row r="4525" spans="1:20" x14ac:dyDescent="0.3">
      <c r="A4525">
        <v>4524</v>
      </c>
      <c r="B4525" t="s">
        <v>28</v>
      </c>
      <c r="C4525" t="s">
        <v>33</v>
      </c>
      <c r="D4525" t="s">
        <v>22</v>
      </c>
      <c r="E4525" t="s">
        <v>23</v>
      </c>
      <c r="F4525" t="s">
        <v>5</v>
      </c>
      <c r="H4525" t="s">
        <v>24</v>
      </c>
      <c r="I4525">
        <v>2177966</v>
      </c>
      <c r="J4525">
        <v>2180311</v>
      </c>
      <c r="K4525" t="s">
        <v>42</v>
      </c>
      <c r="L4525" t="s">
        <v>5156</v>
      </c>
      <c r="O4525" t="s">
        <v>38</v>
      </c>
      <c r="R4525" t="s">
        <v>5155</v>
      </c>
      <c r="S4525">
        <v>2346</v>
      </c>
      <c r="T4525">
        <v>781</v>
      </c>
    </row>
    <row r="4526" spans="1:20" x14ac:dyDescent="0.3">
      <c r="A4526">
        <v>4525</v>
      </c>
      <c r="B4526" t="s">
        <v>20</v>
      </c>
      <c r="C4526" t="s">
        <v>31</v>
      </c>
      <c r="D4526" t="s">
        <v>22</v>
      </c>
      <c r="E4526" t="s">
        <v>23</v>
      </c>
      <c r="F4526" t="s">
        <v>5</v>
      </c>
      <c r="H4526" t="s">
        <v>24</v>
      </c>
      <c r="I4526">
        <v>2180581</v>
      </c>
      <c r="J4526">
        <v>2181285</v>
      </c>
      <c r="K4526" t="s">
        <v>25</v>
      </c>
      <c r="R4526" t="s">
        <v>5157</v>
      </c>
      <c r="S4526">
        <v>705</v>
      </c>
    </row>
    <row r="4527" spans="1:20" x14ac:dyDescent="0.3">
      <c r="A4527">
        <v>4526</v>
      </c>
      <c r="B4527" t="s">
        <v>28</v>
      </c>
      <c r="C4527" t="s">
        <v>33</v>
      </c>
      <c r="D4527" t="s">
        <v>22</v>
      </c>
      <c r="E4527" t="s">
        <v>23</v>
      </c>
      <c r="F4527" t="s">
        <v>5</v>
      </c>
      <c r="H4527" t="s">
        <v>24</v>
      </c>
      <c r="I4527">
        <v>2180581</v>
      </c>
      <c r="J4527">
        <v>2181285</v>
      </c>
      <c r="K4527" t="s">
        <v>25</v>
      </c>
      <c r="L4527" t="s">
        <v>5158</v>
      </c>
      <c r="O4527" t="s">
        <v>38</v>
      </c>
      <c r="R4527" t="s">
        <v>5157</v>
      </c>
      <c r="S4527">
        <v>705</v>
      </c>
      <c r="T4527">
        <v>234</v>
      </c>
    </row>
    <row r="4528" spans="1:20" x14ac:dyDescent="0.3">
      <c r="A4528">
        <v>4527</v>
      </c>
      <c r="B4528" t="s">
        <v>20</v>
      </c>
      <c r="C4528" t="s">
        <v>31</v>
      </c>
      <c r="D4528" t="s">
        <v>22</v>
      </c>
      <c r="E4528" t="s">
        <v>23</v>
      </c>
      <c r="F4528" t="s">
        <v>5</v>
      </c>
      <c r="H4528" t="s">
        <v>24</v>
      </c>
      <c r="I4528">
        <v>2181439</v>
      </c>
      <c r="J4528">
        <v>2181945</v>
      </c>
      <c r="K4528" t="s">
        <v>42</v>
      </c>
      <c r="R4528" t="s">
        <v>5159</v>
      </c>
      <c r="S4528">
        <v>507</v>
      </c>
    </row>
    <row r="4529" spans="1:21" x14ac:dyDescent="0.3">
      <c r="A4529">
        <v>4528</v>
      </c>
      <c r="B4529" t="s">
        <v>28</v>
      </c>
      <c r="C4529" t="s">
        <v>33</v>
      </c>
      <c r="D4529" t="s">
        <v>22</v>
      </c>
      <c r="E4529" t="s">
        <v>23</v>
      </c>
      <c r="F4529" t="s">
        <v>5</v>
      </c>
      <c r="H4529" t="s">
        <v>24</v>
      </c>
      <c r="I4529">
        <v>2181439</v>
      </c>
      <c r="J4529">
        <v>2181945</v>
      </c>
      <c r="K4529" t="s">
        <v>42</v>
      </c>
      <c r="L4529" t="s">
        <v>5160</v>
      </c>
      <c r="O4529" t="s">
        <v>38</v>
      </c>
      <c r="R4529" t="s">
        <v>5159</v>
      </c>
      <c r="S4529">
        <v>507</v>
      </c>
      <c r="T4529">
        <v>168</v>
      </c>
    </row>
    <row r="4530" spans="1:21" x14ac:dyDescent="0.3">
      <c r="A4530">
        <v>4529</v>
      </c>
      <c r="B4530" t="s">
        <v>20</v>
      </c>
      <c r="C4530" t="s">
        <v>31</v>
      </c>
      <c r="D4530" t="s">
        <v>22</v>
      </c>
      <c r="E4530" t="s">
        <v>23</v>
      </c>
      <c r="F4530" t="s">
        <v>5</v>
      </c>
      <c r="H4530" t="s">
        <v>24</v>
      </c>
      <c r="I4530">
        <v>2182114</v>
      </c>
      <c r="J4530">
        <v>2182437</v>
      </c>
      <c r="K4530" t="s">
        <v>42</v>
      </c>
      <c r="R4530" t="s">
        <v>5161</v>
      </c>
      <c r="S4530">
        <v>324</v>
      </c>
    </row>
    <row r="4531" spans="1:21" x14ac:dyDescent="0.3">
      <c r="A4531">
        <v>4530</v>
      </c>
      <c r="B4531" t="s">
        <v>28</v>
      </c>
      <c r="C4531" t="s">
        <v>33</v>
      </c>
      <c r="D4531" t="s">
        <v>22</v>
      </c>
      <c r="E4531" t="s">
        <v>23</v>
      </c>
      <c r="F4531" t="s">
        <v>5</v>
      </c>
      <c r="H4531" t="s">
        <v>24</v>
      </c>
      <c r="I4531">
        <v>2182114</v>
      </c>
      <c r="J4531">
        <v>2182437</v>
      </c>
      <c r="K4531" t="s">
        <v>42</v>
      </c>
      <c r="L4531" t="s">
        <v>5162</v>
      </c>
      <c r="O4531" t="s">
        <v>38</v>
      </c>
      <c r="R4531" t="s">
        <v>5161</v>
      </c>
      <c r="S4531">
        <v>324</v>
      </c>
      <c r="T4531">
        <v>107</v>
      </c>
    </row>
    <row r="4532" spans="1:21" x14ac:dyDescent="0.3">
      <c r="A4532">
        <v>4531</v>
      </c>
      <c r="B4532" t="s">
        <v>20</v>
      </c>
      <c r="C4532" t="s">
        <v>31</v>
      </c>
      <c r="D4532" t="s">
        <v>22</v>
      </c>
      <c r="E4532" t="s">
        <v>23</v>
      </c>
      <c r="F4532" t="s">
        <v>5</v>
      </c>
      <c r="H4532" t="s">
        <v>24</v>
      </c>
      <c r="I4532">
        <v>2182434</v>
      </c>
      <c r="J4532">
        <v>2182865</v>
      </c>
      <c r="K4532" t="s">
        <v>42</v>
      </c>
      <c r="R4532" t="s">
        <v>5163</v>
      </c>
      <c r="S4532">
        <v>432</v>
      </c>
    </row>
    <row r="4533" spans="1:21" x14ac:dyDescent="0.3">
      <c r="A4533">
        <v>4532</v>
      </c>
      <c r="B4533" t="s">
        <v>28</v>
      </c>
      <c r="C4533" t="s">
        <v>33</v>
      </c>
      <c r="D4533" t="s">
        <v>22</v>
      </c>
      <c r="E4533" t="s">
        <v>23</v>
      </c>
      <c r="F4533" t="s">
        <v>5</v>
      </c>
      <c r="H4533" t="s">
        <v>24</v>
      </c>
      <c r="I4533">
        <v>2182434</v>
      </c>
      <c r="J4533">
        <v>2182865</v>
      </c>
      <c r="K4533" t="s">
        <v>42</v>
      </c>
      <c r="L4533" t="s">
        <v>5164</v>
      </c>
      <c r="O4533" t="s">
        <v>38</v>
      </c>
      <c r="R4533" t="s">
        <v>5163</v>
      </c>
      <c r="S4533">
        <v>432</v>
      </c>
      <c r="T4533">
        <v>143</v>
      </c>
    </row>
    <row r="4534" spans="1:21" x14ac:dyDescent="0.3">
      <c r="A4534">
        <v>4533</v>
      </c>
      <c r="B4534" t="s">
        <v>20</v>
      </c>
      <c r="C4534" t="s">
        <v>21</v>
      </c>
      <c r="D4534" t="s">
        <v>22</v>
      </c>
      <c r="E4534" t="s">
        <v>23</v>
      </c>
      <c r="F4534" t="s">
        <v>5</v>
      </c>
      <c r="H4534" t="s">
        <v>24</v>
      </c>
      <c r="I4534">
        <v>2182869</v>
      </c>
      <c r="J4534">
        <v>2184354</v>
      </c>
      <c r="K4534" t="s">
        <v>42</v>
      </c>
      <c r="R4534" t="s">
        <v>5165</v>
      </c>
      <c r="S4534">
        <v>1486</v>
      </c>
      <c r="U4534" t="s">
        <v>27</v>
      </c>
    </row>
    <row r="4535" spans="1:21" x14ac:dyDescent="0.3">
      <c r="A4535">
        <v>4534</v>
      </c>
      <c r="B4535" t="s">
        <v>28</v>
      </c>
      <c r="C4535" t="s">
        <v>29</v>
      </c>
      <c r="D4535" t="s">
        <v>22</v>
      </c>
      <c r="E4535" t="s">
        <v>23</v>
      </c>
      <c r="F4535" t="s">
        <v>5</v>
      </c>
      <c r="H4535" t="s">
        <v>24</v>
      </c>
      <c r="I4535">
        <v>2182869</v>
      </c>
      <c r="J4535">
        <v>2184354</v>
      </c>
      <c r="K4535" t="s">
        <v>42</v>
      </c>
      <c r="O4535" t="s">
        <v>432</v>
      </c>
      <c r="R4535" t="s">
        <v>5165</v>
      </c>
      <c r="S4535">
        <v>1486</v>
      </c>
      <c r="U4535" t="s">
        <v>27</v>
      </c>
    </row>
    <row r="4536" spans="1:21" x14ac:dyDescent="0.3">
      <c r="A4536">
        <v>4535</v>
      </c>
      <c r="B4536" t="s">
        <v>20</v>
      </c>
      <c r="C4536" t="s">
        <v>31</v>
      </c>
      <c r="D4536" t="s">
        <v>22</v>
      </c>
      <c r="E4536" t="s">
        <v>23</v>
      </c>
      <c r="F4536" t="s">
        <v>5</v>
      </c>
      <c r="H4536" t="s">
        <v>24</v>
      </c>
      <c r="I4536">
        <v>2184354</v>
      </c>
      <c r="J4536">
        <v>2184560</v>
      </c>
      <c r="K4536" t="s">
        <v>42</v>
      </c>
      <c r="R4536" t="s">
        <v>5166</v>
      </c>
      <c r="S4536">
        <v>207</v>
      </c>
    </row>
    <row r="4537" spans="1:21" x14ac:dyDescent="0.3">
      <c r="A4537">
        <v>4536</v>
      </c>
      <c r="B4537" t="s">
        <v>28</v>
      </c>
      <c r="C4537" t="s">
        <v>33</v>
      </c>
      <c r="D4537" t="s">
        <v>22</v>
      </c>
      <c r="E4537" t="s">
        <v>23</v>
      </c>
      <c r="F4537" t="s">
        <v>5</v>
      </c>
      <c r="H4537" t="s">
        <v>24</v>
      </c>
      <c r="I4537">
        <v>2184354</v>
      </c>
      <c r="J4537">
        <v>2184560</v>
      </c>
      <c r="K4537" t="s">
        <v>42</v>
      </c>
      <c r="L4537" t="s">
        <v>5167</v>
      </c>
      <c r="O4537" t="s">
        <v>38</v>
      </c>
      <c r="R4537" t="s">
        <v>5166</v>
      </c>
      <c r="S4537">
        <v>207</v>
      </c>
      <c r="T4537">
        <v>68</v>
      </c>
    </row>
    <row r="4538" spans="1:21" x14ac:dyDescent="0.3">
      <c r="A4538">
        <v>4537</v>
      </c>
      <c r="B4538" t="s">
        <v>20</v>
      </c>
      <c r="C4538" t="s">
        <v>31</v>
      </c>
      <c r="D4538" t="s">
        <v>22</v>
      </c>
      <c r="E4538" t="s">
        <v>23</v>
      </c>
      <c r="F4538" t="s">
        <v>5</v>
      </c>
      <c r="H4538" t="s">
        <v>24</v>
      </c>
      <c r="I4538">
        <v>2184575</v>
      </c>
      <c r="J4538">
        <v>2185621</v>
      </c>
      <c r="K4538" t="s">
        <v>42</v>
      </c>
      <c r="R4538" t="s">
        <v>5168</v>
      </c>
      <c r="S4538">
        <v>1047</v>
      </c>
    </row>
    <row r="4539" spans="1:21" x14ac:dyDescent="0.3">
      <c r="A4539">
        <v>4538</v>
      </c>
      <c r="B4539" t="s">
        <v>28</v>
      </c>
      <c r="C4539" t="s">
        <v>33</v>
      </c>
      <c r="D4539" t="s">
        <v>22</v>
      </c>
      <c r="E4539" t="s">
        <v>23</v>
      </c>
      <c r="F4539" t="s">
        <v>5</v>
      </c>
      <c r="H4539" t="s">
        <v>24</v>
      </c>
      <c r="I4539">
        <v>2184575</v>
      </c>
      <c r="J4539">
        <v>2185621</v>
      </c>
      <c r="K4539" t="s">
        <v>42</v>
      </c>
      <c r="L4539" t="s">
        <v>5169</v>
      </c>
      <c r="O4539" t="s">
        <v>38</v>
      </c>
      <c r="R4539" t="s">
        <v>5168</v>
      </c>
      <c r="S4539">
        <v>1047</v>
      </c>
      <c r="T4539">
        <v>348</v>
      </c>
    </row>
    <row r="4540" spans="1:21" x14ac:dyDescent="0.3">
      <c r="A4540">
        <v>4539</v>
      </c>
      <c r="B4540" t="s">
        <v>20</v>
      </c>
      <c r="C4540" t="s">
        <v>31</v>
      </c>
      <c r="D4540" t="s">
        <v>22</v>
      </c>
      <c r="E4540" t="s">
        <v>23</v>
      </c>
      <c r="F4540" t="s">
        <v>5</v>
      </c>
      <c r="H4540" t="s">
        <v>24</v>
      </c>
      <c r="I4540">
        <v>2185621</v>
      </c>
      <c r="J4540">
        <v>2186307</v>
      </c>
      <c r="K4540" t="s">
        <v>42</v>
      </c>
      <c r="R4540" t="s">
        <v>5170</v>
      </c>
      <c r="S4540">
        <v>687</v>
      </c>
    </row>
    <row r="4541" spans="1:21" x14ac:dyDescent="0.3">
      <c r="A4541">
        <v>4540</v>
      </c>
      <c r="B4541" t="s">
        <v>28</v>
      </c>
      <c r="C4541" t="s">
        <v>33</v>
      </c>
      <c r="D4541" t="s">
        <v>22</v>
      </c>
      <c r="E4541" t="s">
        <v>23</v>
      </c>
      <c r="F4541" t="s">
        <v>5</v>
      </c>
      <c r="H4541" t="s">
        <v>24</v>
      </c>
      <c r="I4541">
        <v>2185621</v>
      </c>
      <c r="J4541">
        <v>2186307</v>
      </c>
      <c r="K4541" t="s">
        <v>42</v>
      </c>
      <c r="L4541" t="s">
        <v>5171</v>
      </c>
      <c r="O4541" t="s">
        <v>38</v>
      </c>
      <c r="R4541" t="s">
        <v>5170</v>
      </c>
      <c r="S4541">
        <v>687</v>
      </c>
      <c r="T4541">
        <v>228</v>
      </c>
    </row>
    <row r="4542" spans="1:21" x14ac:dyDescent="0.3">
      <c r="A4542">
        <v>4541</v>
      </c>
      <c r="B4542" t="s">
        <v>20</v>
      </c>
      <c r="C4542" t="s">
        <v>31</v>
      </c>
      <c r="D4542" t="s">
        <v>22</v>
      </c>
      <c r="E4542" t="s">
        <v>23</v>
      </c>
      <c r="F4542" t="s">
        <v>5</v>
      </c>
      <c r="H4542" t="s">
        <v>24</v>
      </c>
      <c r="I4542">
        <v>2186307</v>
      </c>
      <c r="J4542">
        <v>2186495</v>
      </c>
      <c r="K4542" t="s">
        <v>42</v>
      </c>
      <c r="R4542" t="s">
        <v>5172</v>
      </c>
      <c r="S4542">
        <v>189</v>
      </c>
    </row>
    <row r="4543" spans="1:21" x14ac:dyDescent="0.3">
      <c r="A4543">
        <v>4542</v>
      </c>
      <c r="B4543" t="s">
        <v>28</v>
      </c>
      <c r="C4543" t="s">
        <v>33</v>
      </c>
      <c r="D4543" t="s">
        <v>22</v>
      </c>
      <c r="E4543" t="s">
        <v>23</v>
      </c>
      <c r="F4543" t="s">
        <v>5</v>
      </c>
      <c r="H4543" t="s">
        <v>24</v>
      </c>
      <c r="I4543">
        <v>2186307</v>
      </c>
      <c r="J4543">
        <v>2186495</v>
      </c>
      <c r="K4543" t="s">
        <v>42</v>
      </c>
      <c r="L4543" t="s">
        <v>5173</v>
      </c>
      <c r="O4543" t="s">
        <v>38</v>
      </c>
      <c r="R4543" t="s">
        <v>5172</v>
      </c>
      <c r="S4543">
        <v>189</v>
      </c>
      <c r="T4543">
        <v>62</v>
      </c>
    </row>
    <row r="4544" spans="1:21" x14ac:dyDescent="0.3">
      <c r="A4544">
        <v>4543</v>
      </c>
      <c r="B4544" t="s">
        <v>20</v>
      </c>
      <c r="C4544" t="s">
        <v>31</v>
      </c>
      <c r="D4544" t="s">
        <v>22</v>
      </c>
      <c r="E4544" t="s">
        <v>23</v>
      </c>
      <c r="F4544" t="s">
        <v>5</v>
      </c>
      <c r="H4544" t="s">
        <v>24</v>
      </c>
      <c r="I4544">
        <v>2186495</v>
      </c>
      <c r="J4544">
        <v>2186704</v>
      </c>
      <c r="K4544" t="s">
        <v>42</v>
      </c>
      <c r="R4544" t="s">
        <v>5174</v>
      </c>
      <c r="S4544">
        <v>210</v>
      </c>
    </row>
    <row r="4545" spans="1:20" x14ac:dyDescent="0.3">
      <c r="A4545">
        <v>4544</v>
      </c>
      <c r="B4545" t="s">
        <v>28</v>
      </c>
      <c r="C4545" t="s">
        <v>33</v>
      </c>
      <c r="D4545" t="s">
        <v>22</v>
      </c>
      <c r="E4545" t="s">
        <v>23</v>
      </c>
      <c r="F4545" t="s">
        <v>5</v>
      </c>
      <c r="H4545" t="s">
        <v>24</v>
      </c>
      <c r="I4545">
        <v>2186495</v>
      </c>
      <c r="J4545">
        <v>2186704</v>
      </c>
      <c r="K4545" t="s">
        <v>42</v>
      </c>
      <c r="L4545" t="s">
        <v>5175</v>
      </c>
      <c r="O4545" t="s">
        <v>38</v>
      </c>
      <c r="R4545" t="s">
        <v>5174</v>
      </c>
      <c r="S4545">
        <v>210</v>
      </c>
      <c r="T4545">
        <v>69</v>
      </c>
    </row>
    <row r="4546" spans="1:20" x14ac:dyDescent="0.3">
      <c r="A4546">
        <v>4545</v>
      </c>
      <c r="B4546" t="s">
        <v>20</v>
      </c>
      <c r="C4546" t="s">
        <v>31</v>
      </c>
      <c r="D4546" t="s">
        <v>22</v>
      </c>
      <c r="E4546" t="s">
        <v>23</v>
      </c>
      <c r="F4546" t="s">
        <v>5</v>
      </c>
      <c r="H4546" t="s">
        <v>24</v>
      </c>
      <c r="I4546">
        <v>2186664</v>
      </c>
      <c r="J4546">
        <v>2187053</v>
      </c>
      <c r="K4546" t="s">
        <v>42</v>
      </c>
      <c r="R4546" t="s">
        <v>5176</v>
      </c>
      <c r="S4546">
        <v>390</v>
      </c>
    </row>
    <row r="4547" spans="1:20" x14ac:dyDescent="0.3">
      <c r="A4547">
        <v>4546</v>
      </c>
      <c r="B4547" t="s">
        <v>28</v>
      </c>
      <c r="C4547" t="s">
        <v>33</v>
      </c>
      <c r="D4547" t="s">
        <v>22</v>
      </c>
      <c r="E4547" t="s">
        <v>23</v>
      </c>
      <c r="F4547" t="s">
        <v>5</v>
      </c>
      <c r="H4547" t="s">
        <v>24</v>
      </c>
      <c r="I4547">
        <v>2186664</v>
      </c>
      <c r="J4547">
        <v>2187053</v>
      </c>
      <c r="K4547" t="s">
        <v>42</v>
      </c>
      <c r="L4547" t="s">
        <v>5177</v>
      </c>
      <c r="O4547" t="s">
        <v>38</v>
      </c>
      <c r="R4547" t="s">
        <v>5176</v>
      </c>
      <c r="S4547">
        <v>390</v>
      </c>
      <c r="T4547">
        <v>129</v>
      </c>
    </row>
    <row r="4548" spans="1:20" x14ac:dyDescent="0.3">
      <c r="A4548">
        <v>4547</v>
      </c>
      <c r="B4548" t="s">
        <v>20</v>
      </c>
      <c r="C4548" t="s">
        <v>31</v>
      </c>
      <c r="D4548" t="s">
        <v>22</v>
      </c>
      <c r="E4548" t="s">
        <v>23</v>
      </c>
      <c r="F4548" t="s">
        <v>5</v>
      </c>
      <c r="H4548" t="s">
        <v>24</v>
      </c>
      <c r="I4548">
        <v>2187060</v>
      </c>
      <c r="J4548">
        <v>2187449</v>
      </c>
      <c r="K4548" t="s">
        <v>42</v>
      </c>
      <c r="R4548" t="s">
        <v>5178</v>
      </c>
      <c r="S4548">
        <v>390</v>
      </c>
    </row>
    <row r="4549" spans="1:20" x14ac:dyDescent="0.3">
      <c r="A4549">
        <v>4548</v>
      </c>
      <c r="B4549" t="s">
        <v>28</v>
      </c>
      <c r="C4549" t="s">
        <v>33</v>
      </c>
      <c r="D4549" t="s">
        <v>22</v>
      </c>
      <c r="E4549" t="s">
        <v>23</v>
      </c>
      <c r="F4549" t="s">
        <v>5</v>
      </c>
      <c r="H4549" t="s">
        <v>24</v>
      </c>
      <c r="I4549">
        <v>2187060</v>
      </c>
      <c r="J4549">
        <v>2187449</v>
      </c>
      <c r="K4549" t="s">
        <v>42</v>
      </c>
      <c r="L4549" t="s">
        <v>5179</v>
      </c>
      <c r="O4549" t="s">
        <v>38</v>
      </c>
      <c r="R4549" t="s">
        <v>5178</v>
      </c>
      <c r="S4549">
        <v>390</v>
      </c>
      <c r="T4549">
        <v>129</v>
      </c>
    </row>
    <row r="4550" spans="1:20" x14ac:dyDescent="0.3">
      <c r="A4550">
        <v>4549</v>
      </c>
      <c r="B4550" t="s">
        <v>20</v>
      </c>
      <c r="C4550" t="s">
        <v>31</v>
      </c>
      <c r="D4550" t="s">
        <v>22</v>
      </c>
      <c r="E4550" t="s">
        <v>23</v>
      </c>
      <c r="F4550" t="s">
        <v>5</v>
      </c>
      <c r="H4550" t="s">
        <v>24</v>
      </c>
      <c r="I4550">
        <v>2187449</v>
      </c>
      <c r="J4550">
        <v>2187670</v>
      </c>
      <c r="K4550" t="s">
        <v>42</v>
      </c>
      <c r="R4550" t="s">
        <v>5180</v>
      </c>
      <c r="S4550">
        <v>222</v>
      </c>
    </row>
    <row r="4551" spans="1:20" x14ac:dyDescent="0.3">
      <c r="A4551">
        <v>4550</v>
      </c>
      <c r="B4551" t="s">
        <v>28</v>
      </c>
      <c r="C4551" t="s">
        <v>33</v>
      </c>
      <c r="D4551" t="s">
        <v>22</v>
      </c>
      <c r="E4551" t="s">
        <v>23</v>
      </c>
      <c r="F4551" t="s">
        <v>5</v>
      </c>
      <c r="H4551" t="s">
        <v>24</v>
      </c>
      <c r="I4551">
        <v>2187449</v>
      </c>
      <c r="J4551">
        <v>2187670</v>
      </c>
      <c r="K4551" t="s">
        <v>42</v>
      </c>
      <c r="L4551" t="s">
        <v>5181</v>
      </c>
      <c r="O4551" t="s">
        <v>38</v>
      </c>
      <c r="R4551" t="s">
        <v>5180</v>
      </c>
      <c r="S4551">
        <v>222</v>
      </c>
      <c r="T4551">
        <v>73</v>
      </c>
    </row>
    <row r="4552" spans="1:20" x14ac:dyDescent="0.3">
      <c r="A4552">
        <v>4551</v>
      </c>
      <c r="B4552" t="s">
        <v>20</v>
      </c>
      <c r="C4552" t="s">
        <v>31</v>
      </c>
      <c r="D4552" t="s">
        <v>22</v>
      </c>
      <c r="E4552" t="s">
        <v>23</v>
      </c>
      <c r="F4552" t="s">
        <v>5</v>
      </c>
      <c r="H4552" t="s">
        <v>24</v>
      </c>
      <c r="I4552">
        <v>2187670</v>
      </c>
      <c r="J4552">
        <v>2189064</v>
      </c>
      <c r="K4552" t="s">
        <v>42</v>
      </c>
      <c r="R4552" t="s">
        <v>5182</v>
      </c>
      <c r="S4552">
        <v>1395</v>
      </c>
    </row>
    <row r="4553" spans="1:20" x14ac:dyDescent="0.3">
      <c r="A4553">
        <v>4552</v>
      </c>
      <c r="B4553" t="s">
        <v>28</v>
      </c>
      <c r="C4553" t="s">
        <v>33</v>
      </c>
      <c r="D4553" t="s">
        <v>22</v>
      </c>
      <c r="E4553" t="s">
        <v>23</v>
      </c>
      <c r="F4553" t="s">
        <v>5</v>
      </c>
      <c r="H4553" t="s">
        <v>24</v>
      </c>
      <c r="I4553">
        <v>2187670</v>
      </c>
      <c r="J4553">
        <v>2189064</v>
      </c>
      <c r="K4553" t="s">
        <v>42</v>
      </c>
      <c r="L4553" t="s">
        <v>5183</v>
      </c>
      <c r="O4553" t="s">
        <v>5184</v>
      </c>
      <c r="R4553" t="s">
        <v>5182</v>
      </c>
      <c r="S4553">
        <v>1395</v>
      </c>
      <c r="T4553">
        <v>464</v>
      </c>
    </row>
    <row r="4554" spans="1:20" x14ac:dyDescent="0.3">
      <c r="A4554">
        <v>4553</v>
      </c>
      <c r="B4554" t="s">
        <v>20</v>
      </c>
      <c r="C4554" t="s">
        <v>31</v>
      </c>
      <c r="D4554" t="s">
        <v>22</v>
      </c>
      <c r="E4554" t="s">
        <v>23</v>
      </c>
      <c r="F4554" t="s">
        <v>5</v>
      </c>
      <c r="H4554" t="s">
        <v>24</v>
      </c>
      <c r="I4554">
        <v>2189145</v>
      </c>
      <c r="J4554">
        <v>2189789</v>
      </c>
      <c r="K4554" t="s">
        <v>42</v>
      </c>
      <c r="R4554" t="s">
        <v>5185</v>
      </c>
      <c r="S4554">
        <v>645</v>
      </c>
    </row>
    <row r="4555" spans="1:20" x14ac:dyDescent="0.3">
      <c r="A4555">
        <v>4554</v>
      </c>
      <c r="B4555" t="s">
        <v>28</v>
      </c>
      <c r="C4555" t="s">
        <v>33</v>
      </c>
      <c r="D4555" t="s">
        <v>22</v>
      </c>
      <c r="E4555" t="s">
        <v>23</v>
      </c>
      <c r="F4555" t="s">
        <v>5</v>
      </c>
      <c r="H4555" t="s">
        <v>24</v>
      </c>
      <c r="I4555">
        <v>2189145</v>
      </c>
      <c r="J4555">
        <v>2189789</v>
      </c>
      <c r="K4555" t="s">
        <v>42</v>
      </c>
      <c r="L4555" t="s">
        <v>5186</v>
      </c>
      <c r="O4555" t="s">
        <v>38</v>
      </c>
      <c r="R4555" t="s">
        <v>5185</v>
      </c>
      <c r="S4555">
        <v>645</v>
      </c>
      <c r="T4555">
        <v>214</v>
      </c>
    </row>
    <row r="4556" spans="1:20" x14ac:dyDescent="0.3">
      <c r="A4556">
        <v>4555</v>
      </c>
      <c r="B4556" t="s">
        <v>20</v>
      </c>
      <c r="C4556" t="s">
        <v>31</v>
      </c>
      <c r="D4556" t="s">
        <v>22</v>
      </c>
      <c r="E4556" t="s">
        <v>23</v>
      </c>
      <c r="F4556" t="s">
        <v>5</v>
      </c>
      <c r="H4556" t="s">
        <v>24</v>
      </c>
      <c r="I4556">
        <v>2189835</v>
      </c>
      <c r="J4556">
        <v>2191352</v>
      </c>
      <c r="K4556" t="s">
        <v>42</v>
      </c>
      <c r="R4556" t="s">
        <v>5187</v>
      </c>
      <c r="S4556">
        <v>1518</v>
      </c>
    </row>
    <row r="4557" spans="1:20" x14ac:dyDescent="0.3">
      <c r="A4557">
        <v>4556</v>
      </c>
      <c r="B4557" t="s">
        <v>28</v>
      </c>
      <c r="C4557" t="s">
        <v>33</v>
      </c>
      <c r="D4557" t="s">
        <v>22</v>
      </c>
      <c r="E4557" t="s">
        <v>23</v>
      </c>
      <c r="F4557" t="s">
        <v>5</v>
      </c>
      <c r="H4557" t="s">
        <v>24</v>
      </c>
      <c r="I4557">
        <v>2189835</v>
      </c>
      <c r="J4557">
        <v>2191352</v>
      </c>
      <c r="K4557" t="s">
        <v>42</v>
      </c>
      <c r="L4557" t="s">
        <v>5188</v>
      </c>
      <c r="O4557" t="s">
        <v>5189</v>
      </c>
      <c r="R4557" t="s">
        <v>5187</v>
      </c>
      <c r="S4557">
        <v>1518</v>
      </c>
      <c r="T4557">
        <v>505</v>
      </c>
    </row>
    <row r="4558" spans="1:20" x14ac:dyDescent="0.3">
      <c r="A4558">
        <v>4557</v>
      </c>
      <c r="B4558" t="s">
        <v>20</v>
      </c>
      <c r="C4558" t="s">
        <v>31</v>
      </c>
      <c r="D4558" t="s">
        <v>22</v>
      </c>
      <c r="E4558" t="s">
        <v>23</v>
      </c>
      <c r="F4558" t="s">
        <v>5</v>
      </c>
      <c r="H4558" t="s">
        <v>24</v>
      </c>
      <c r="I4558">
        <v>2191352</v>
      </c>
      <c r="J4558">
        <v>2192665</v>
      </c>
      <c r="K4558" t="s">
        <v>42</v>
      </c>
      <c r="R4558" t="s">
        <v>5190</v>
      </c>
      <c r="S4558">
        <v>1314</v>
      </c>
    </row>
    <row r="4559" spans="1:20" x14ac:dyDescent="0.3">
      <c r="A4559">
        <v>4558</v>
      </c>
      <c r="B4559" t="s">
        <v>28</v>
      </c>
      <c r="C4559" t="s">
        <v>33</v>
      </c>
      <c r="D4559" t="s">
        <v>22</v>
      </c>
      <c r="E4559" t="s">
        <v>23</v>
      </c>
      <c r="F4559" t="s">
        <v>5</v>
      </c>
      <c r="H4559" t="s">
        <v>24</v>
      </c>
      <c r="I4559">
        <v>2191352</v>
      </c>
      <c r="J4559">
        <v>2192665</v>
      </c>
      <c r="K4559" t="s">
        <v>42</v>
      </c>
      <c r="L4559" t="s">
        <v>5191</v>
      </c>
      <c r="O4559" t="s">
        <v>38</v>
      </c>
      <c r="R4559" t="s">
        <v>5190</v>
      </c>
      <c r="S4559">
        <v>1314</v>
      </c>
      <c r="T4559">
        <v>437</v>
      </c>
    </row>
    <row r="4560" spans="1:20" x14ac:dyDescent="0.3">
      <c r="A4560">
        <v>4559</v>
      </c>
      <c r="B4560" t="s">
        <v>20</v>
      </c>
      <c r="C4560" t="s">
        <v>31</v>
      </c>
      <c r="D4560" t="s">
        <v>22</v>
      </c>
      <c r="E4560" t="s">
        <v>23</v>
      </c>
      <c r="F4560" t="s">
        <v>5</v>
      </c>
      <c r="H4560" t="s">
        <v>24</v>
      </c>
      <c r="I4560">
        <v>2192640</v>
      </c>
      <c r="J4560">
        <v>2193203</v>
      </c>
      <c r="K4560" t="s">
        <v>42</v>
      </c>
      <c r="R4560" t="s">
        <v>5192</v>
      </c>
      <c r="S4560">
        <v>564</v>
      </c>
    </row>
    <row r="4561" spans="1:20" x14ac:dyDescent="0.3">
      <c r="A4561">
        <v>4560</v>
      </c>
      <c r="B4561" t="s">
        <v>28</v>
      </c>
      <c r="C4561" t="s">
        <v>33</v>
      </c>
      <c r="D4561" t="s">
        <v>22</v>
      </c>
      <c r="E4561" t="s">
        <v>23</v>
      </c>
      <c r="F4561" t="s">
        <v>5</v>
      </c>
      <c r="H4561" t="s">
        <v>24</v>
      </c>
      <c r="I4561">
        <v>2192640</v>
      </c>
      <c r="J4561">
        <v>2193203</v>
      </c>
      <c r="K4561" t="s">
        <v>42</v>
      </c>
      <c r="L4561" t="s">
        <v>5193</v>
      </c>
      <c r="O4561" t="s">
        <v>38</v>
      </c>
      <c r="R4561" t="s">
        <v>5192</v>
      </c>
      <c r="S4561">
        <v>564</v>
      </c>
      <c r="T4561">
        <v>187</v>
      </c>
    </row>
    <row r="4562" spans="1:20" x14ac:dyDescent="0.3">
      <c r="A4562">
        <v>4561</v>
      </c>
      <c r="B4562" t="s">
        <v>20</v>
      </c>
      <c r="C4562" t="s">
        <v>31</v>
      </c>
      <c r="D4562" t="s">
        <v>22</v>
      </c>
      <c r="E4562" t="s">
        <v>23</v>
      </c>
      <c r="F4562" t="s">
        <v>5</v>
      </c>
      <c r="H4562" t="s">
        <v>24</v>
      </c>
      <c r="I4562">
        <v>2193356</v>
      </c>
      <c r="J4562">
        <v>2193661</v>
      </c>
      <c r="K4562" t="s">
        <v>42</v>
      </c>
      <c r="R4562" t="s">
        <v>5194</v>
      </c>
      <c r="S4562">
        <v>306</v>
      </c>
    </row>
    <row r="4563" spans="1:20" x14ac:dyDescent="0.3">
      <c r="A4563">
        <v>4562</v>
      </c>
      <c r="B4563" t="s">
        <v>28</v>
      </c>
      <c r="C4563" t="s">
        <v>33</v>
      </c>
      <c r="D4563" t="s">
        <v>22</v>
      </c>
      <c r="E4563" t="s">
        <v>23</v>
      </c>
      <c r="F4563" t="s">
        <v>5</v>
      </c>
      <c r="H4563" t="s">
        <v>24</v>
      </c>
      <c r="I4563">
        <v>2193356</v>
      </c>
      <c r="J4563">
        <v>2193661</v>
      </c>
      <c r="K4563" t="s">
        <v>42</v>
      </c>
      <c r="L4563" t="s">
        <v>5195</v>
      </c>
      <c r="O4563" t="s">
        <v>38</v>
      </c>
      <c r="R4563" t="s">
        <v>5194</v>
      </c>
      <c r="S4563">
        <v>306</v>
      </c>
      <c r="T4563">
        <v>101</v>
      </c>
    </row>
    <row r="4564" spans="1:20" x14ac:dyDescent="0.3">
      <c r="A4564">
        <v>4563</v>
      </c>
      <c r="B4564" t="s">
        <v>20</v>
      </c>
      <c r="C4564" t="s">
        <v>31</v>
      </c>
      <c r="D4564" t="s">
        <v>22</v>
      </c>
      <c r="E4564" t="s">
        <v>23</v>
      </c>
      <c r="F4564" t="s">
        <v>5</v>
      </c>
      <c r="H4564" t="s">
        <v>24</v>
      </c>
      <c r="I4564">
        <v>2193750</v>
      </c>
      <c r="J4564">
        <v>2194304</v>
      </c>
      <c r="K4564" t="s">
        <v>42</v>
      </c>
      <c r="R4564" t="s">
        <v>5196</v>
      </c>
      <c r="S4564">
        <v>555</v>
      </c>
    </row>
    <row r="4565" spans="1:20" x14ac:dyDescent="0.3">
      <c r="A4565">
        <v>4564</v>
      </c>
      <c r="B4565" t="s">
        <v>28</v>
      </c>
      <c r="C4565" t="s">
        <v>33</v>
      </c>
      <c r="D4565" t="s">
        <v>22</v>
      </c>
      <c r="E4565" t="s">
        <v>23</v>
      </c>
      <c r="F4565" t="s">
        <v>5</v>
      </c>
      <c r="H4565" t="s">
        <v>24</v>
      </c>
      <c r="I4565">
        <v>2193750</v>
      </c>
      <c r="J4565">
        <v>2194304</v>
      </c>
      <c r="K4565" t="s">
        <v>42</v>
      </c>
      <c r="L4565" t="s">
        <v>5197</v>
      </c>
      <c r="O4565" t="s">
        <v>38</v>
      </c>
      <c r="R4565" t="s">
        <v>5196</v>
      </c>
      <c r="S4565">
        <v>555</v>
      </c>
      <c r="T4565">
        <v>184</v>
      </c>
    </row>
    <row r="4566" spans="1:20" x14ac:dyDescent="0.3">
      <c r="A4566">
        <v>4565</v>
      </c>
      <c r="B4566" t="s">
        <v>20</v>
      </c>
      <c r="C4566" t="s">
        <v>31</v>
      </c>
      <c r="D4566" t="s">
        <v>22</v>
      </c>
      <c r="E4566" t="s">
        <v>23</v>
      </c>
      <c r="F4566" t="s">
        <v>5</v>
      </c>
      <c r="H4566" t="s">
        <v>24</v>
      </c>
      <c r="I4566">
        <v>2194754</v>
      </c>
      <c r="J4566">
        <v>2195017</v>
      </c>
      <c r="K4566" t="s">
        <v>42</v>
      </c>
      <c r="R4566" t="s">
        <v>5198</v>
      </c>
      <c r="S4566">
        <v>264</v>
      </c>
    </row>
    <row r="4567" spans="1:20" x14ac:dyDescent="0.3">
      <c r="A4567">
        <v>4566</v>
      </c>
      <c r="B4567" t="s">
        <v>28</v>
      </c>
      <c r="C4567" t="s">
        <v>33</v>
      </c>
      <c r="D4567" t="s">
        <v>22</v>
      </c>
      <c r="E4567" t="s">
        <v>23</v>
      </c>
      <c r="F4567" t="s">
        <v>5</v>
      </c>
      <c r="H4567" t="s">
        <v>24</v>
      </c>
      <c r="I4567">
        <v>2194754</v>
      </c>
      <c r="J4567">
        <v>2195017</v>
      </c>
      <c r="K4567" t="s">
        <v>42</v>
      </c>
      <c r="L4567" t="s">
        <v>5199</v>
      </c>
      <c r="O4567" t="s">
        <v>38</v>
      </c>
      <c r="R4567" t="s">
        <v>5198</v>
      </c>
      <c r="S4567">
        <v>264</v>
      </c>
      <c r="T4567">
        <v>87</v>
      </c>
    </row>
    <row r="4568" spans="1:20" x14ac:dyDescent="0.3">
      <c r="A4568">
        <v>4567</v>
      </c>
      <c r="B4568" t="s">
        <v>20</v>
      </c>
      <c r="C4568" t="s">
        <v>31</v>
      </c>
      <c r="D4568" t="s">
        <v>22</v>
      </c>
      <c r="E4568" t="s">
        <v>23</v>
      </c>
      <c r="F4568" t="s">
        <v>5</v>
      </c>
      <c r="H4568" t="s">
        <v>24</v>
      </c>
      <c r="I4568">
        <v>2195084</v>
      </c>
      <c r="J4568">
        <v>2195827</v>
      </c>
      <c r="K4568" t="s">
        <v>42</v>
      </c>
      <c r="R4568" t="s">
        <v>5200</v>
      </c>
      <c r="S4568">
        <v>744</v>
      </c>
    </row>
    <row r="4569" spans="1:20" x14ac:dyDescent="0.3">
      <c r="A4569">
        <v>4568</v>
      </c>
      <c r="B4569" t="s">
        <v>28</v>
      </c>
      <c r="C4569" t="s">
        <v>33</v>
      </c>
      <c r="D4569" t="s">
        <v>22</v>
      </c>
      <c r="E4569" t="s">
        <v>23</v>
      </c>
      <c r="F4569" t="s">
        <v>5</v>
      </c>
      <c r="H4569" t="s">
        <v>24</v>
      </c>
      <c r="I4569">
        <v>2195084</v>
      </c>
      <c r="J4569">
        <v>2195827</v>
      </c>
      <c r="K4569" t="s">
        <v>42</v>
      </c>
      <c r="L4569" t="s">
        <v>5201</v>
      </c>
      <c r="O4569" t="s">
        <v>38</v>
      </c>
      <c r="R4569" t="s">
        <v>5200</v>
      </c>
      <c r="S4569">
        <v>744</v>
      </c>
      <c r="T4569">
        <v>247</v>
      </c>
    </row>
    <row r="4570" spans="1:20" x14ac:dyDescent="0.3">
      <c r="A4570">
        <v>4569</v>
      </c>
      <c r="B4570" t="s">
        <v>20</v>
      </c>
      <c r="C4570" t="s">
        <v>31</v>
      </c>
      <c r="D4570" t="s">
        <v>22</v>
      </c>
      <c r="E4570" t="s">
        <v>23</v>
      </c>
      <c r="F4570" t="s">
        <v>5</v>
      </c>
      <c r="H4570" t="s">
        <v>24</v>
      </c>
      <c r="I4570">
        <v>2195831</v>
      </c>
      <c r="J4570">
        <v>2196703</v>
      </c>
      <c r="K4570" t="s">
        <v>42</v>
      </c>
      <c r="R4570" t="s">
        <v>5202</v>
      </c>
      <c r="S4570">
        <v>873</v>
      </c>
    </row>
    <row r="4571" spans="1:20" x14ac:dyDescent="0.3">
      <c r="A4571">
        <v>4570</v>
      </c>
      <c r="B4571" t="s">
        <v>28</v>
      </c>
      <c r="C4571" t="s">
        <v>33</v>
      </c>
      <c r="D4571" t="s">
        <v>22</v>
      </c>
      <c r="E4571" t="s">
        <v>23</v>
      </c>
      <c r="F4571" t="s">
        <v>5</v>
      </c>
      <c r="H4571" t="s">
        <v>24</v>
      </c>
      <c r="I4571">
        <v>2195831</v>
      </c>
      <c r="J4571">
        <v>2196703</v>
      </c>
      <c r="K4571" t="s">
        <v>42</v>
      </c>
      <c r="L4571" t="s">
        <v>5203</v>
      </c>
      <c r="O4571" t="s">
        <v>38</v>
      </c>
      <c r="R4571" t="s">
        <v>5202</v>
      </c>
      <c r="S4571">
        <v>873</v>
      </c>
      <c r="T4571">
        <v>290</v>
      </c>
    </row>
    <row r="4572" spans="1:20" x14ac:dyDescent="0.3">
      <c r="A4572">
        <v>4571</v>
      </c>
      <c r="B4572" t="s">
        <v>20</v>
      </c>
      <c r="C4572" t="s">
        <v>31</v>
      </c>
      <c r="D4572" t="s">
        <v>22</v>
      </c>
      <c r="E4572" t="s">
        <v>23</v>
      </c>
      <c r="F4572" t="s">
        <v>5</v>
      </c>
      <c r="H4572" t="s">
        <v>24</v>
      </c>
      <c r="I4572">
        <v>2196847</v>
      </c>
      <c r="J4572">
        <v>2197269</v>
      </c>
      <c r="K4572" t="s">
        <v>42</v>
      </c>
      <c r="R4572" t="s">
        <v>5204</v>
      </c>
      <c r="S4572">
        <v>423</v>
      </c>
    </row>
    <row r="4573" spans="1:20" x14ac:dyDescent="0.3">
      <c r="A4573">
        <v>4572</v>
      </c>
      <c r="B4573" t="s">
        <v>28</v>
      </c>
      <c r="C4573" t="s">
        <v>33</v>
      </c>
      <c r="D4573" t="s">
        <v>22</v>
      </c>
      <c r="E4573" t="s">
        <v>23</v>
      </c>
      <c r="F4573" t="s">
        <v>5</v>
      </c>
      <c r="H4573" t="s">
        <v>24</v>
      </c>
      <c r="I4573">
        <v>2196847</v>
      </c>
      <c r="J4573">
        <v>2197269</v>
      </c>
      <c r="K4573" t="s">
        <v>42</v>
      </c>
      <c r="L4573" t="s">
        <v>5205</v>
      </c>
      <c r="O4573" t="s">
        <v>38</v>
      </c>
      <c r="R4573" t="s">
        <v>5204</v>
      </c>
      <c r="S4573">
        <v>423</v>
      </c>
      <c r="T4573">
        <v>140</v>
      </c>
    </row>
    <row r="4574" spans="1:20" x14ac:dyDescent="0.3">
      <c r="A4574">
        <v>4573</v>
      </c>
      <c r="B4574" t="s">
        <v>20</v>
      </c>
      <c r="C4574" t="s">
        <v>31</v>
      </c>
      <c r="D4574" t="s">
        <v>22</v>
      </c>
      <c r="E4574" t="s">
        <v>23</v>
      </c>
      <c r="F4574" t="s">
        <v>5</v>
      </c>
      <c r="H4574" t="s">
        <v>24</v>
      </c>
      <c r="I4574">
        <v>2197266</v>
      </c>
      <c r="J4574">
        <v>2197469</v>
      </c>
      <c r="K4574" t="s">
        <v>42</v>
      </c>
      <c r="R4574" t="s">
        <v>5206</v>
      </c>
      <c r="S4574">
        <v>204</v>
      </c>
    </row>
    <row r="4575" spans="1:20" x14ac:dyDescent="0.3">
      <c r="A4575">
        <v>4574</v>
      </c>
      <c r="B4575" t="s">
        <v>28</v>
      </c>
      <c r="C4575" t="s">
        <v>33</v>
      </c>
      <c r="D4575" t="s">
        <v>22</v>
      </c>
      <c r="E4575" t="s">
        <v>23</v>
      </c>
      <c r="F4575" t="s">
        <v>5</v>
      </c>
      <c r="H4575" t="s">
        <v>24</v>
      </c>
      <c r="I4575">
        <v>2197266</v>
      </c>
      <c r="J4575">
        <v>2197469</v>
      </c>
      <c r="K4575" t="s">
        <v>42</v>
      </c>
      <c r="L4575" t="s">
        <v>5207</v>
      </c>
      <c r="O4575" t="s">
        <v>38</v>
      </c>
      <c r="R4575" t="s">
        <v>5206</v>
      </c>
      <c r="S4575">
        <v>204</v>
      </c>
      <c r="T4575">
        <v>67</v>
      </c>
    </row>
    <row r="4576" spans="1:20" x14ac:dyDescent="0.3">
      <c r="A4576">
        <v>4575</v>
      </c>
      <c r="B4576" t="s">
        <v>20</v>
      </c>
      <c r="C4576" t="s">
        <v>31</v>
      </c>
      <c r="D4576" t="s">
        <v>22</v>
      </c>
      <c r="E4576" t="s">
        <v>23</v>
      </c>
      <c r="F4576" t="s">
        <v>5</v>
      </c>
      <c r="H4576" t="s">
        <v>24</v>
      </c>
      <c r="I4576">
        <v>2197473</v>
      </c>
      <c r="J4576">
        <v>2197751</v>
      </c>
      <c r="K4576" t="s">
        <v>42</v>
      </c>
      <c r="R4576" t="s">
        <v>5208</v>
      </c>
      <c r="S4576">
        <v>279</v>
      </c>
    </row>
    <row r="4577" spans="1:20" x14ac:dyDescent="0.3">
      <c r="A4577">
        <v>4576</v>
      </c>
      <c r="B4577" t="s">
        <v>28</v>
      </c>
      <c r="C4577" t="s">
        <v>33</v>
      </c>
      <c r="D4577" t="s">
        <v>22</v>
      </c>
      <c r="E4577" t="s">
        <v>23</v>
      </c>
      <c r="F4577" t="s">
        <v>5</v>
      </c>
      <c r="H4577" t="s">
        <v>24</v>
      </c>
      <c r="I4577">
        <v>2197473</v>
      </c>
      <c r="J4577">
        <v>2197751</v>
      </c>
      <c r="K4577" t="s">
        <v>42</v>
      </c>
      <c r="L4577" t="s">
        <v>5209</v>
      </c>
      <c r="O4577" t="s">
        <v>38</v>
      </c>
      <c r="R4577" t="s">
        <v>5208</v>
      </c>
      <c r="S4577">
        <v>279</v>
      </c>
      <c r="T4577">
        <v>92</v>
      </c>
    </row>
    <row r="4578" spans="1:20" x14ac:dyDescent="0.3">
      <c r="A4578">
        <v>4577</v>
      </c>
      <c r="B4578" t="s">
        <v>20</v>
      </c>
      <c r="C4578" t="s">
        <v>31</v>
      </c>
      <c r="D4578" t="s">
        <v>22</v>
      </c>
      <c r="E4578" t="s">
        <v>23</v>
      </c>
      <c r="F4578" t="s">
        <v>5</v>
      </c>
      <c r="H4578" t="s">
        <v>24</v>
      </c>
      <c r="I4578">
        <v>2197748</v>
      </c>
      <c r="J4578">
        <v>2197942</v>
      </c>
      <c r="K4578" t="s">
        <v>42</v>
      </c>
      <c r="R4578" t="s">
        <v>5210</v>
      </c>
      <c r="S4578">
        <v>195</v>
      </c>
    </row>
    <row r="4579" spans="1:20" x14ac:dyDescent="0.3">
      <c r="A4579">
        <v>4578</v>
      </c>
      <c r="B4579" t="s">
        <v>28</v>
      </c>
      <c r="C4579" t="s">
        <v>33</v>
      </c>
      <c r="D4579" t="s">
        <v>22</v>
      </c>
      <c r="E4579" t="s">
        <v>23</v>
      </c>
      <c r="F4579" t="s">
        <v>5</v>
      </c>
      <c r="H4579" t="s">
        <v>24</v>
      </c>
      <c r="I4579">
        <v>2197748</v>
      </c>
      <c r="J4579">
        <v>2197942</v>
      </c>
      <c r="K4579" t="s">
        <v>42</v>
      </c>
      <c r="L4579" t="s">
        <v>5211</v>
      </c>
      <c r="O4579" t="s">
        <v>38</v>
      </c>
      <c r="R4579" t="s">
        <v>5210</v>
      </c>
      <c r="S4579">
        <v>195</v>
      </c>
      <c r="T4579">
        <v>64</v>
      </c>
    </row>
    <row r="4580" spans="1:20" x14ac:dyDescent="0.3">
      <c r="A4580">
        <v>4579</v>
      </c>
      <c r="B4580" t="s">
        <v>20</v>
      </c>
      <c r="C4580" t="s">
        <v>31</v>
      </c>
      <c r="D4580" t="s">
        <v>22</v>
      </c>
      <c r="E4580" t="s">
        <v>23</v>
      </c>
      <c r="F4580" t="s">
        <v>5</v>
      </c>
      <c r="H4580" t="s">
        <v>24</v>
      </c>
      <c r="I4580">
        <v>2198055</v>
      </c>
      <c r="J4580">
        <v>2198345</v>
      </c>
      <c r="K4580" t="s">
        <v>42</v>
      </c>
      <c r="R4580" t="s">
        <v>5212</v>
      </c>
      <c r="S4580">
        <v>291</v>
      </c>
    </row>
    <row r="4581" spans="1:20" x14ac:dyDescent="0.3">
      <c r="A4581">
        <v>4580</v>
      </c>
      <c r="B4581" t="s">
        <v>28</v>
      </c>
      <c r="C4581" t="s">
        <v>33</v>
      </c>
      <c r="D4581" t="s">
        <v>22</v>
      </c>
      <c r="E4581" t="s">
        <v>23</v>
      </c>
      <c r="F4581" t="s">
        <v>5</v>
      </c>
      <c r="H4581" t="s">
        <v>24</v>
      </c>
      <c r="I4581">
        <v>2198055</v>
      </c>
      <c r="J4581">
        <v>2198345</v>
      </c>
      <c r="K4581" t="s">
        <v>42</v>
      </c>
      <c r="L4581" t="s">
        <v>5213</v>
      </c>
      <c r="O4581" t="s">
        <v>38</v>
      </c>
      <c r="R4581" t="s">
        <v>5212</v>
      </c>
      <c r="S4581">
        <v>291</v>
      </c>
      <c r="T4581">
        <v>96</v>
      </c>
    </row>
    <row r="4582" spans="1:20" x14ac:dyDescent="0.3">
      <c r="A4582">
        <v>4581</v>
      </c>
      <c r="B4582" t="s">
        <v>20</v>
      </c>
      <c r="C4582" t="s">
        <v>31</v>
      </c>
      <c r="D4582" t="s">
        <v>22</v>
      </c>
      <c r="E4582" t="s">
        <v>23</v>
      </c>
      <c r="F4582" t="s">
        <v>5</v>
      </c>
      <c r="H4582" t="s">
        <v>24</v>
      </c>
      <c r="I4582">
        <v>2198502</v>
      </c>
      <c r="J4582">
        <v>2198741</v>
      </c>
      <c r="K4582" t="s">
        <v>25</v>
      </c>
      <c r="R4582" t="s">
        <v>5214</v>
      </c>
      <c r="S4582">
        <v>240</v>
      </c>
    </row>
    <row r="4583" spans="1:20" x14ac:dyDescent="0.3">
      <c r="A4583">
        <v>4582</v>
      </c>
      <c r="B4583" t="s">
        <v>28</v>
      </c>
      <c r="C4583" t="s">
        <v>33</v>
      </c>
      <c r="D4583" t="s">
        <v>22</v>
      </c>
      <c r="E4583" t="s">
        <v>23</v>
      </c>
      <c r="F4583" t="s">
        <v>5</v>
      </c>
      <c r="H4583" t="s">
        <v>24</v>
      </c>
      <c r="I4583">
        <v>2198502</v>
      </c>
      <c r="J4583">
        <v>2198741</v>
      </c>
      <c r="K4583" t="s">
        <v>25</v>
      </c>
      <c r="L4583" t="s">
        <v>5215</v>
      </c>
      <c r="O4583" t="s">
        <v>38</v>
      </c>
      <c r="R4583" t="s">
        <v>5214</v>
      </c>
      <c r="S4583">
        <v>240</v>
      </c>
      <c r="T4583">
        <v>79</v>
      </c>
    </row>
    <row r="4584" spans="1:20" x14ac:dyDescent="0.3">
      <c r="A4584">
        <v>4583</v>
      </c>
      <c r="B4584" t="s">
        <v>20</v>
      </c>
      <c r="C4584" t="s">
        <v>31</v>
      </c>
      <c r="D4584" t="s">
        <v>22</v>
      </c>
      <c r="E4584" t="s">
        <v>23</v>
      </c>
      <c r="F4584" t="s">
        <v>5</v>
      </c>
      <c r="H4584" t="s">
        <v>24</v>
      </c>
      <c r="I4584">
        <v>2198744</v>
      </c>
      <c r="J4584">
        <v>2199208</v>
      </c>
      <c r="K4584" t="s">
        <v>42</v>
      </c>
      <c r="R4584" t="s">
        <v>5216</v>
      </c>
      <c r="S4584">
        <v>465</v>
      </c>
    </row>
    <row r="4585" spans="1:20" x14ac:dyDescent="0.3">
      <c r="A4585">
        <v>4584</v>
      </c>
      <c r="B4585" t="s">
        <v>28</v>
      </c>
      <c r="C4585" t="s">
        <v>33</v>
      </c>
      <c r="D4585" t="s">
        <v>22</v>
      </c>
      <c r="E4585" t="s">
        <v>23</v>
      </c>
      <c r="F4585" t="s">
        <v>5</v>
      </c>
      <c r="H4585" t="s">
        <v>24</v>
      </c>
      <c r="I4585">
        <v>2198744</v>
      </c>
      <c r="J4585">
        <v>2199208</v>
      </c>
      <c r="K4585" t="s">
        <v>42</v>
      </c>
      <c r="L4585" t="s">
        <v>5217</v>
      </c>
      <c r="O4585" t="s">
        <v>5218</v>
      </c>
      <c r="R4585" t="s">
        <v>5216</v>
      </c>
      <c r="S4585">
        <v>465</v>
      </c>
      <c r="T4585">
        <v>154</v>
      </c>
    </row>
    <row r="4586" spans="1:20" x14ac:dyDescent="0.3">
      <c r="A4586">
        <v>4585</v>
      </c>
      <c r="B4586" t="s">
        <v>20</v>
      </c>
      <c r="C4586" t="s">
        <v>31</v>
      </c>
      <c r="D4586" t="s">
        <v>22</v>
      </c>
      <c r="E4586" t="s">
        <v>23</v>
      </c>
      <c r="F4586" t="s">
        <v>5</v>
      </c>
      <c r="H4586" t="s">
        <v>24</v>
      </c>
      <c r="I4586">
        <v>2199208</v>
      </c>
      <c r="J4586">
        <v>2199591</v>
      </c>
      <c r="K4586" t="s">
        <v>42</v>
      </c>
      <c r="R4586" t="s">
        <v>5219</v>
      </c>
      <c r="S4586">
        <v>384</v>
      </c>
    </row>
    <row r="4587" spans="1:20" x14ac:dyDescent="0.3">
      <c r="A4587">
        <v>4586</v>
      </c>
      <c r="B4587" t="s">
        <v>28</v>
      </c>
      <c r="C4587" t="s">
        <v>33</v>
      </c>
      <c r="D4587" t="s">
        <v>22</v>
      </c>
      <c r="E4587" t="s">
        <v>23</v>
      </c>
      <c r="F4587" t="s">
        <v>5</v>
      </c>
      <c r="H4587" t="s">
        <v>24</v>
      </c>
      <c r="I4587">
        <v>2199208</v>
      </c>
      <c r="J4587">
        <v>2199591</v>
      </c>
      <c r="K4587" t="s">
        <v>42</v>
      </c>
      <c r="L4587" t="s">
        <v>5220</v>
      </c>
      <c r="O4587" t="s">
        <v>38</v>
      </c>
      <c r="R4587" t="s">
        <v>5219</v>
      </c>
      <c r="S4587">
        <v>384</v>
      </c>
      <c r="T4587">
        <v>127</v>
      </c>
    </row>
    <row r="4588" spans="1:20" x14ac:dyDescent="0.3">
      <c r="A4588">
        <v>4587</v>
      </c>
      <c r="B4588" t="s">
        <v>20</v>
      </c>
      <c r="C4588" t="s">
        <v>31</v>
      </c>
      <c r="D4588" t="s">
        <v>22</v>
      </c>
      <c r="E4588" t="s">
        <v>23</v>
      </c>
      <c r="F4588" t="s">
        <v>5</v>
      </c>
      <c r="H4588" t="s">
        <v>24</v>
      </c>
      <c r="I4588">
        <v>2199698</v>
      </c>
      <c r="J4588">
        <v>2199982</v>
      </c>
      <c r="K4588" t="s">
        <v>25</v>
      </c>
      <c r="R4588" t="s">
        <v>5221</v>
      </c>
      <c r="S4588">
        <v>285</v>
      </c>
    </row>
    <row r="4589" spans="1:20" x14ac:dyDescent="0.3">
      <c r="A4589">
        <v>4588</v>
      </c>
      <c r="B4589" t="s">
        <v>28</v>
      </c>
      <c r="C4589" t="s">
        <v>33</v>
      </c>
      <c r="D4589" t="s">
        <v>22</v>
      </c>
      <c r="E4589" t="s">
        <v>23</v>
      </c>
      <c r="F4589" t="s">
        <v>5</v>
      </c>
      <c r="H4589" t="s">
        <v>24</v>
      </c>
      <c r="I4589">
        <v>2199698</v>
      </c>
      <c r="J4589">
        <v>2199982</v>
      </c>
      <c r="K4589" t="s">
        <v>25</v>
      </c>
      <c r="L4589" t="s">
        <v>5222</v>
      </c>
      <c r="O4589" t="s">
        <v>38</v>
      </c>
      <c r="R4589" t="s">
        <v>5221</v>
      </c>
      <c r="S4589">
        <v>285</v>
      </c>
      <c r="T4589">
        <v>94</v>
      </c>
    </row>
    <row r="4590" spans="1:20" x14ac:dyDescent="0.3">
      <c r="A4590">
        <v>4589</v>
      </c>
      <c r="B4590" t="s">
        <v>20</v>
      </c>
      <c r="C4590" t="s">
        <v>31</v>
      </c>
      <c r="D4590" t="s">
        <v>22</v>
      </c>
      <c r="E4590" t="s">
        <v>23</v>
      </c>
      <c r="F4590" t="s">
        <v>5</v>
      </c>
      <c r="H4590" t="s">
        <v>24</v>
      </c>
      <c r="I4590">
        <v>2200040</v>
      </c>
      <c r="J4590">
        <v>2200249</v>
      </c>
      <c r="K4590" t="s">
        <v>42</v>
      </c>
      <c r="R4590" t="s">
        <v>5223</v>
      </c>
      <c r="S4590">
        <v>210</v>
      </c>
    </row>
    <row r="4591" spans="1:20" x14ac:dyDescent="0.3">
      <c r="A4591">
        <v>4590</v>
      </c>
      <c r="B4591" t="s">
        <v>28</v>
      </c>
      <c r="C4591" t="s">
        <v>33</v>
      </c>
      <c r="D4591" t="s">
        <v>22</v>
      </c>
      <c r="E4591" t="s">
        <v>23</v>
      </c>
      <c r="F4591" t="s">
        <v>5</v>
      </c>
      <c r="H4591" t="s">
        <v>24</v>
      </c>
      <c r="I4591">
        <v>2200040</v>
      </c>
      <c r="J4591">
        <v>2200249</v>
      </c>
      <c r="K4591" t="s">
        <v>42</v>
      </c>
      <c r="L4591" t="s">
        <v>5224</v>
      </c>
      <c r="O4591" t="s">
        <v>38</v>
      </c>
      <c r="R4591" t="s">
        <v>5223</v>
      </c>
      <c r="S4591">
        <v>210</v>
      </c>
      <c r="T4591">
        <v>69</v>
      </c>
    </row>
    <row r="4592" spans="1:20" x14ac:dyDescent="0.3">
      <c r="A4592">
        <v>4591</v>
      </c>
      <c r="B4592" t="s">
        <v>20</v>
      </c>
      <c r="C4592" t="s">
        <v>31</v>
      </c>
      <c r="D4592" t="s">
        <v>22</v>
      </c>
      <c r="E4592" t="s">
        <v>23</v>
      </c>
      <c r="F4592" t="s">
        <v>5</v>
      </c>
      <c r="H4592" t="s">
        <v>24</v>
      </c>
      <c r="I4592">
        <v>2200335</v>
      </c>
      <c r="J4592">
        <v>2200733</v>
      </c>
      <c r="K4592" t="s">
        <v>25</v>
      </c>
      <c r="R4592" t="s">
        <v>5225</v>
      </c>
      <c r="S4592">
        <v>399</v>
      </c>
    </row>
    <row r="4593" spans="1:20" x14ac:dyDescent="0.3">
      <c r="A4593">
        <v>4592</v>
      </c>
      <c r="B4593" t="s">
        <v>28</v>
      </c>
      <c r="C4593" t="s">
        <v>33</v>
      </c>
      <c r="D4593" t="s">
        <v>22</v>
      </c>
      <c r="E4593" t="s">
        <v>23</v>
      </c>
      <c r="F4593" t="s">
        <v>5</v>
      </c>
      <c r="H4593" t="s">
        <v>24</v>
      </c>
      <c r="I4593">
        <v>2200335</v>
      </c>
      <c r="J4593">
        <v>2200733</v>
      </c>
      <c r="K4593" t="s">
        <v>25</v>
      </c>
      <c r="L4593" t="s">
        <v>5226</v>
      </c>
      <c r="O4593" t="s">
        <v>38</v>
      </c>
      <c r="R4593" t="s">
        <v>5225</v>
      </c>
      <c r="S4593">
        <v>399</v>
      </c>
      <c r="T4593">
        <v>132</v>
      </c>
    </row>
    <row r="4594" spans="1:20" x14ac:dyDescent="0.3">
      <c r="A4594">
        <v>4593</v>
      </c>
      <c r="B4594" t="s">
        <v>20</v>
      </c>
      <c r="C4594" t="s">
        <v>31</v>
      </c>
      <c r="D4594" t="s">
        <v>22</v>
      </c>
      <c r="E4594" t="s">
        <v>23</v>
      </c>
      <c r="F4594" t="s">
        <v>5</v>
      </c>
      <c r="H4594" t="s">
        <v>24</v>
      </c>
      <c r="I4594">
        <v>2201436</v>
      </c>
      <c r="J4594">
        <v>2201714</v>
      </c>
      <c r="K4594" t="s">
        <v>25</v>
      </c>
      <c r="R4594" t="s">
        <v>5227</v>
      </c>
      <c r="S4594">
        <v>279</v>
      </c>
    </row>
    <row r="4595" spans="1:20" x14ac:dyDescent="0.3">
      <c r="A4595">
        <v>4594</v>
      </c>
      <c r="B4595" t="s">
        <v>28</v>
      </c>
      <c r="C4595" t="s">
        <v>33</v>
      </c>
      <c r="D4595" t="s">
        <v>22</v>
      </c>
      <c r="E4595" t="s">
        <v>23</v>
      </c>
      <c r="F4595" t="s">
        <v>5</v>
      </c>
      <c r="H4595" t="s">
        <v>24</v>
      </c>
      <c r="I4595">
        <v>2201436</v>
      </c>
      <c r="J4595">
        <v>2201714</v>
      </c>
      <c r="K4595" t="s">
        <v>25</v>
      </c>
      <c r="L4595" t="s">
        <v>5228</v>
      </c>
      <c r="O4595" t="s">
        <v>38</v>
      </c>
      <c r="R4595" t="s">
        <v>5227</v>
      </c>
      <c r="S4595">
        <v>279</v>
      </c>
      <c r="T4595">
        <v>92</v>
      </c>
    </row>
    <row r="4596" spans="1:20" x14ac:dyDescent="0.3">
      <c r="A4596">
        <v>4595</v>
      </c>
      <c r="B4596" t="s">
        <v>20</v>
      </c>
      <c r="C4596" t="s">
        <v>31</v>
      </c>
      <c r="D4596" t="s">
        <v>22</v>
      </c>
      <c r="E4596" t="s">
        <v>23</v>
      </c>
      <c r="F4596" t="s">
        <v>5</v>
      </c>
      <c r="H4596" t="s">
        <v>24</v>
      </c>
      <c r="I4596">
        <v>2202240</v>
      </c>
      <c r="J4596">
        <v>2202551</v>
      </c>
      <c r="K4596" t="s">
        <v>25</v>
      </c>
      <c r="R4596" t="s">
        <v>5229</v>
      </c>
      <c r="S4596">
        <v>312</v>
      </c>
    </row>
    <row r="4597" spans="1:20" x14ac:dyDescent="0.3">
      <c r="A4597">
        <v>4596</v>
      </c>
      <c r="B4597" t="s">
        <v>28</v>
      </c>
      <c r="C4597" t="s">
        <v>33</v>
      </c>
      <c r="D4597" t="s">
        <v>22</v>
      </c>
      <c r="E4597" t="s">
        <v>23</v>
      </c>
      <c r="F4597" t="s">
        <v>5</v>
      </c>
      <c r="H4597" t="s">
        <v>24</v>
      </c>
      <c r="I4597">
        <v>2202240</v>
      </c>
      <c r="J4597">
        <v>2202551</v>
      </c>
      <c r="K4597" t="s">
        <v>25</v>
      </c>
      <c r="L4597" t="s">
        <v>5230</v>
      </c>
      <c r="O4597" t="s">
        <v>38</v>
      </c>
      <c r="R4597" t="s">
        <v>5229</v>
      </c>
      <c r="S4597">
        <v>312</v>
      </c>
      <c r="T4597">
        <v>103</v>
      </c>
    </row>
    <row r="4598" spans="1:20" x14ac:dyDescent="0.3">
      <c r="A4598">
        <v>4597</v>
      </c>
      <c r="B4598" t="s">
        <v>20</v>
      </c>
      <c r="C4598" t="s">
        <v>31</v>
      </c>
      <c r="D4598" t="s">
        <v>22</v>
      </c>
      <c r="E4598" t="s">
        <v>23</v>
      </c>
      <c r="F4598" t="s">
        <v>5</v>
      </c>
      <c r="H4598" t="s">
        <v>24</v>
      </c>
      <c r="I4598">
        <v>2202548</v>
      </c>
      <c r="J4598">
        <v>2202838</v>
      </c>
      <c r="K4598" t="s">
        <v>25</v>
      </c>
      <c r="R4598" t="s">
        <v>5231</v>
      </c>
      <c r="S4598">
        <v>291</v>
      </c>
    </row>
    <row r="4599" spans="1:20" x14ac:dyDescent="0.3">
      <c r="A4599">
        <v>4598</v>
      </c>
      <c r="B4599" t="s">
        <v>28</v>
      </c>
      <c r="C4599" t="s">
        <v>33</v>
      </c>
      <c r="D4599" t="s">
        <v>22</v>
      </c>
      <c r="E4599" t="s">
        <v>23</v>
      </c>
      <c r="F4599" t="s">
        <v>5</v>
      </c>
      <c r="H4599" t="s">
        <v>24</v>
      </c>
      <c r="I4599">
        <v>2202548</v>
      </c>
      <c r="J4599">
        <v>2202838</v>
      </c>
      <c r="K4599" t="s">
        <v>25</v>
      </c>
      <c r="L4599" t="s">
        <v>5232</v>
      </c>
      <c r="O4599" t="s">
        <v>38</v>
      </c>
      <c r="R4599" t="s">
        <v>5231</v>
      </c>
      <c r="S4599">
        <v>291</v>
      </c>
      <c r="T4599">
        <v>96</v>
      </c>
    </row>
    <row r="4600" spans="1:20" x14ac:dyDescent="0.3">
      <c r="A4600">
        <v>4599</v>
      </c>
      <c r="B4600" t="s">
        <v>20</v>
      </c>
      <c r="C4600" t="s">
        <v>31</v>
      </c>
      <c r="D4600" t="s">
        <v>22</v>
      </c>
      <c r="E4600" t="s">
        <v>23</v>
      </c>
      <c r="F4600" t="s">
        <v>5</v>
      </c>
      <c r="H4600" t="s">
        <v>24</v>
      </c>
      <c r="I4600">
        <v>2202838</v>
      </c>
      <c r="J4600">
        <v>2203074</v>
      </c>
      <c r="K4600" t="s">
        <v>25</v>
      </c>
      <c r="R4600" t="s">
        <v>5233</v>
      </c>
      <c r="S4600">
        <v>237</v>
      </c>
    </row>
    <row r="4601" spans="1:20" x14ac:dyDescent="0.3">
      <c r="A4601">
        <v>4600</v>
      </c>
      <c r="B4601" t="s">
        <v>28</v>
      </c>
      <c r="C4601" t="s">
        <v>33</v>
      </c>
      <c r="D4601" t="s">
        <v>22</v>
      </c>
      <c r="E4601" t="s">
        <v>23</v>
      </c>
      <c r="F4601" t="s">
        <v>5</v>
      </c>
      <c r="H4601" t="s">
        <v>24</v>
      </c>
      <c r="I4601">
        <v>2202838</v>
      </c>
      <c r="J4601">
        <v>2203074</v>
      </c>
      <c r="K4601" t="s">
        <v>25</v>
      </c>
      <c r="L4601" t="s">
        <v>5234</v>
      </c>
      <c r="O4601" t="s">
        <v>38</v>
      </c>
      <c r="R4601" t="s">
        <v>5233</v>
      </c>
      <c r="S4601">
        <v>237</v>
      </c>
      <c r="T4601">
        <v>78</v>
      </c>
    </row>
    <row r="4602" spans="1:20" x14ac:dyDescent="0.3">
      <c r="A4602">
        <v>4601</v>
      </c>
      <c r="B4602" t="s">
        <v>20</v>
      </c>
      <c r="C4602" t="s">
        <v>31</v>
      </c>
      <c r="D4602" t="s">
        <v>22</v>
      </c>
      <c r="E4602" t="s">
        <v>23</v>
      </c>
      <c r="F4602" t="s">
        <v>5</v>
      </c>
      <c r="H4602" t="s">
        <v>24</v>
      </c>
      <c r="I4602">
        <v>2203153</v>
      </c>
      <c r="J4602">
        <v>2203473</v>
      </c>
      <c r="K4602" t="s">
        <v>25</v>
      </c>
      <c r="R4602" t="s">
        <v>5235</v>
      </c>
      <c r="S4602">
        <v>321</v>
      </c>
    </row>
    <row r="4603" spans="1:20" x14ac:dyDescent="0.3">
      <c r="A4603">
        <v>4602</v>
      </c>
      <c r="B4603" t="s">
        <v>28</v>
      </c>
      <c r="C4603" t="s">
        <v>33</v>
      </c>
      <c r="D4603" t="s">
        <v>22</v>
      </c>
      <c r="E4603" t="s">
        <v>23</v>
      </c>
      <c r="F4603" t="s">
        <v>5</v>
      </c>
      <c r="H4603" t="s">
        <v>24</v>
      </c>
      <c r="I4603">
        <v>2203153</v>
      </c>
      <c r="J4603">
        <v>2203473</v>
      </c>
      <c r="K4603" t="s">
        <v>25</v>
      </c>
      <c r="L4603" t="s">
        <v>5236</v>
      </c>
      <c r="O4603" t="s">
        <v>38</v>
      </c>
      <c r="R4603" t="s">
        <v>5235</v>
      </c>
      <c r="S4603">
        <v>321</v>
      </c>
      <c r="T4603">
        <v>106</v>
      </c>
    </row>
    <row r="4604" spans="1:20" x14ac:dyDescent="0.3">
      <c r="A4604">
        <v>4603</v>
      </c>
      <c r="B4604" t="s">
        <v>20</v>
      </c>
      <c r="C4604" t="s">
        <v>31</v>
      </c>
      <c r="D4604" t="s">
        <v>22</v>
      </c>
      <c r="E4604" t="s">
        <v>23</v>
      </c>
      <c r="F4604" t="s">
        <v>5</v>
      </c>
      <c r="H4604" t="s">
        <v>24</v>
      </c>
      <c r="I4604">
        <v>2203470</v>
      </c>
      <c r="J4604">
        <v>2203664</v>
      </c>
      <c r="K4604" t="s">
        <v>25</v>
      </c>
      <c r="R4604" t="s">
        <v>5237</v>
      </c>
      <c r="S4604">
        <v>195</v>
      </c>
    </row>
    <row r="4605" spans="1:20" x14ac:dyDescent="0.3">
      <c r="A4605">
        <v>4604</v>
      </c>
      <c r="B4605" t="s">
        <v>28</v>
      </c>
      <c r="C4605" t="s">
        <v>33</v>
      </c>
      <c r="D4605" t="s">
        <v>22</v>
      </c>
      <c r="E4605" t="s">
        <v>23</v>
      </c>
      <c r="F4605" t="s">
        <v>5</v>
      </c>
      <c r="H4605" t="s">
        <v>24</v>
      </c>
      <c r="I4605">
        <v>2203470</v>
      </c>
      <c r="J4605">
        <v>2203664</v>
      </c>
      <c r="K4605" t="s">
        <v>25</v>
      </c>
      <c r="L4605" t="s">
        <v>5238</v>
      </c>
      <c r="O4605" t="s">
        <v>38</v>
      </c>
      <c r="R4605" t="s">
        <v>5237</v>
      </c>
      <c r="S4605">
        <v>195</v>
      </c>
      <c r="T4605">
        <v>64</v>
      </c>
    </row>
    <row r="4606" spans="1:20" x14ac:dyDescent="0.3">
      <c r="A4606">
        <v>4605</v>
      </c>
      <c r="B4606" t="s">
        <v>20</v>
      </c>
      <c r="C4606" t="s">
        <v>31</v>
      </c>
      <c r="D4606" t="s">
        <v>22</v>
      </c>
      <c r="E4606" t="s">
        <v>23</v>
      </c>
      <c r="F4606" t="s">
        <v>5</v>
      </c>
      <c r="H4606" t="s">
        <v>24</v>
      </c>
      <c r="I4606">
        <v>2203664</v>
      </c>
      <c r="J4606">
        <v>2204122</v>
      </c>
      <c r="K4606" t="s">
        <v>25</v>
      </c>
      <c r="R4606" t="s">
        <v>5239</v>
      </c>
      <c r="S4606">
        <v>459</v>
      </c>
    </row>
    <row r="4607" spans="1:20" x14ac:dyDescent="0.3">
      <c r="A4607">
        <v>4606</v>
      </c>
      <c r="B4607" t="s">
        <v>28</v>
      </c>
      <c r="C4607" t="s">
        <v>33</v>
      </c>
      <c r="D4607" t="s">
        <v>22</v>
      </c>
      <c r="E4607" t="s">
        <v>23</v>
      </c>
      <c r="F4607" t="s">
        <v>5</v>
      </c>
      <c r="H4607" t="s">
        <v>24</v>
      </c>
      <c r="I4607">
        <v>2203664</v>
      </c>
      <c r="J4607">
        <v>2204122</v>
      </c>
      <c r="K4607" t="s">
        <v>25</v>
      </c>
      <c r="L4607" t="s">
        <v>5240</v>
      </c>
      <c r="O4607" t="s">
        <v>38</v>
      </c>
      <c r="R4607" t="s">
        <v>5239</v>
      </c>
      <c r="S4607">
        <v>459</v>
      </c>
      <c r="T4607">
        <v>152</v>
      </c>
    </row>
    <row r="4608" spans="1:20" x14ac:dyDescent="0.3">
      <c r="A4608">
        <v>4607</v>
      </c>
      <c r="B4608" t="s">
        <v>20</v>
      </c>
      <c r="C4608" t="s">
        <v>31</v>
      </c>
      <c r="D4608" t="s">
        <v>22</v>
      </c>
      <c r="E4608" t="s">
        <v>23</v>
      </c>
      <c r="F4608" t="s">
        <v>5</v>
      </c>
      <c r="H4608" t="s">
        <v>24</v>
      </c>
      <c r="I4608">
        <v>2204124</v>
      </c>
      <c r="J4608">
        <v>2204957</v>
      </c>
      <c r="K4608" t="s">
        <v>25</v>
      </c>
      <c r="R4608" t="s">
        <v>5241</v>
      </c>
      <c r="S4608">
        <v>834</v>
      </c>
    </row>
    <row r="4609" spans="1:20" x14ac:dyDescent="0.3">
      <c r="A4609">
        <v>4608</v>
      </c>
      <c r="B4609" t="s">
        <v>28</v>
      </c>
      <c r="C4609" t="s">
        <v>33</v>
      </c>
      <c r="D4609" t="s">
        <v>22</v>
      </c>
      <c r="E4609" t="s">
        <v>23</v>
      </c>
      <c r="F4609" t="s">
        <v>5</v>
      </c>
      <c r="H4609" t="s">
        <v>24</v>
      </c>
      <c r="I4609">
        <v>2204124</v>
      </c>
      <c r="J4609">
        <v>2204957</v>
      </c>
      <c r="K4609" t="s">
        <v>25</v>
      </c>
      <c r="L4609" t="s">
        <v>5242</v>
      </c>
      <c r="O4609" t="s">
        <v>38</v>
      </c>
      <c r="R4609" t="s">
        <v>5241</v>
      </c>
      <c r="S4609">
        <v>834</v>
      </c>
      <c r="T4609">
        <v>277</v>
      </c>
    </row>
    <row r="4610" spans="1:20" x14ac:dyDescent="0.3">
      <c r="A4610">
        <v>4609</v>
      </c>
      <c r="B4610" t="s">
        <v>20</v>
      </c>
      <c r="C4610" t="s">
        <v>31</v>
      </c>
      <c r="D4610" t="s">
        <v>22</v>
      </c>
      <c r="E4610" t="s">
        <v>23</v>
      </c>
      <c r="F4610" t="s">
        <v>5</v>
      </c>
      <c r="H4610" t="s">
        <v>24</v>
      </c>
      <c r="I4610">
        <v>2204954</v>
      </c>
      <c r="J4610">
        <v>2205544</v>
      </c>
      <c r="K4610" t="s">
        <v>25</v>
      </c>
      <c r="R4610" t="s">
        <v>5243</v>
      </c>
      <c r="S4610">
        <v>591</v>
      </c>
    </row>
    <row r="4611" spans="1:20" x14ac:dyDescent="0.3">
      <c r="A4611">
        <v>4610</v>
      </c>
      <c r="B4611" t="s">
        <v>28</v>
      </c>
      <c r="C4611" t="s">
        <v>33</v>
      </c>
      <c r="D4611" t="s">
        <v>22</v>
      </c>
      <c r="E4611" t="s">
        <v>23</v>
      </c>
      <c r="F4611" t="s">
        <v>5</v>
      </c>
      <c r="H4611" t="s">
        <v>24</v>
      </c>
      <c r="I4611">
        <v>2204954</v>
      </c>
      <c r="J4611">
        <v>2205544</v>
      </c>
      <c r="K4611" t="s">
        <v>25</v>
      </c>
      <c r="L4611" t="s">
        <v>5244</v>
      </c>
      <c r="O4611" t="s">
        <v>38</v>
      </c>
      <c r="R4611" t="s">
        <v>5243</v>
      </c>
      <c r="S4611">
        <v>591</v>
      </c>
      <c r="T4611">
        <v>196</v>
      </c>
    </row>
    <row r="4612" spans="1:20" x14ac:dyDescent="0.3">
      <c r="A4612">
        <v>4611</v>
      </c>
      <c r="B4612" t="s">
        <v>20</v>
      </c>
      <c r="C4612" t="s">
        <v>31</v>
      </c>
      <c r="D4612" t="s">
        <v>22</v>
      </c>
      <c r="E4612" t="s">
        <v>23</v>
      </c>
      <c r="F4612" t="s">
        <v>5</v>
      </c>
      <c r="H4612" t="s">
        <v>24</v>
      </c>
      <c r="I4612">
        <v>2205541</v>
      </c>
      <c r="J4612">
        <v>2205915</v>
      </c>
      <c r="K4612" t="s">
        <v>25</v>
      </c>
      <c r="R4612" t="s">
        <v>5245</v>
      </c>
      <c r="S4612">
        <v>375</v>
      </c>
    </row>
    <row r="4613" spans="1:20" x14ac:dyDescent="0.3">
      <c r="A4613">
        <v>4612</v>
      </c>
      <c r="B4613" t="s">
        <v>28</v>
      </c>
      <c r="C4613" t="s">
        <v>33</v>
      </c>
      <c r="D4613" t="s">
        <v>22</v>
      </c>
      <c r="E4613" t="s">
        <v>23</v>
      </c>
      <c r="F4613" t="s">
        <v>5</v>
      </c>
      <c r="H4613" t="s">
        <v>24</v>
      </c>
      <c r="I4613">
        <v>2205541</v>
      </c>
      <c r="J4613">
        <v>2205915</v>
      </c>
      <c r="K4613" t="s">
        <v>25</v>
      </c>
      <c r="L4613" t="s">
        <v>5246</v>
      </c>
      <c r="O4613" t="s">
        <v>38</v>
      </c>
      <c r="R4613" t="s">
        <v>5245</v>
      </c>
      <c r="S4613">
        <v>375</v>
      </c>
      <c r="T4613">
        <v>124</v>
      </c>
    </row>
    <row r="4614" spans="1:20" x14ac:dyDescent="0.3">
      <c r="A4614">
        <v>4613</v>
      </c>
      <c r="B4614" t="s">
        <v>20</v>
      </c>
      <c r="C4614" t="s">
        <v>31</v>
      </c>
      <c r="D4614" t="s">
        <v>22</v>
      </c>
      <c r="E4614" t="s">
        <v>23</v>
      </c>
      <c r="F4614" t="s">
        <v>5</v>
      </c>
      <c r="H4614" t="s">
        <v>24</v>
      </c>
      <c r="I4614">
        <v>2206137</v>
      </c>
      <c r="J4614">
        <v>2206553</v>
      </c>
      <c r="K4614" t="s">
        <v>25</v>
      </c>
      <c r="R4614" t="s">
        <v>5247</v>
      </c>
      <c r="S4614">
        <v>417</v>
      </c>
    </row>
    <row r="4615" spans="1:20" x14ac:dyDescent="0.3">
      <c r="A4615">
        <v>4614</v>
      </c>
      <c r="B4615" t="s">
        <v>28</v>
      </c>
      <c r="C4615" t="s">
        <v>33</v>
      </c>
      <c r="D4615" t="s">
        <v>22</v>
      </c>
      <c r="E4615" t="s">
        <v>23</v>
      </c>
      <c r="F4615" t="s">
        <v>5</v>
      </c>
      <c r="H4615" t="s">
        <v>24</v>
      </c>
      <c r="I4615">
        <v>2206137</v>
      </c>
      <c r="J4615">
        <v>2206553</v>
      </c>
      <c r="K4615" t="s">
        <v>25</v>
      </c>
      <c r="L4615" t="s">
        <v>5248</v>
      </c>
      <c r="O4615" t="s">
        <v>38</v>
      </c>
      <c r="R4615" t="s">
        <v>5247</v>
      </c>
      <c r="S4615">
        <v>417</v>
      </c>
      <c r="T4615">
        <v>138</v>
      </c>
    </row>
    <row r="4616" spans="1:20" x14ac:dyDescent="0.3">
      <c r="A4616">
        <v>4615</v>
      </c>
      <c r="B4616" t="s">
        <v>20</v>
      </c>
      <c r="C4616" t="s">
        <v>31</v>
      </c>
      <c r="D4616" t="s">
        <v>22</v>
      </c>
      <c r="E4616" t="s">
        <v>23</v>
      </c>
      <c r="F4616" t="s">
        <v>5</v>
      </c>
      <c r="H4616" t="s">
        <v>24</v>
      </c>
      <c r="I4616">
        <v>2206550</v>
      </c>
      <c r="J4616">
        <v>2206861</v>
      </c>
      <c r="K4616" t="s">
        <v>25</v>
      </c>
      <c r="R4616" t="s">
        <v>5249</v>
      </c>
      <c r="S4616">
        <v>312</v>
      </c>
    </row>
    <row r="4617" spans="1:20" x14ac:dyDescent="0.3">
      <c r="A4617">
        <v>4616</v>
      </c>
      <c r="B4617" t="s">
        <v>28</v>
      </c>
      <c r="C4617" t="s">
        <v>33</v>
      </c>
      <c r="D4617" t="s">
        <v>22</v>
      </c>
      <c r="E4617" t="s">
        <v>23</v>
      </c>
      <c r="F4617" t="s">
        <v>5</v>
      </c>
      <c r="H4617" t="s">
        <v>24</v>
      </c>
      <c r="I4617">
        <v>2206550</v>
      </c>
      <c r="J4617">
        <v>2206861</v>
      </c>
      <c r="K4617" t="s">
        <v>25</v>
      </c>
      <c r="L4617" t="s">
        <v>5250</v>
      </c>
      <c r="O4617" t="s">
        <v>38</v>
      </c>
      <c r="R4617" t="s">
        <v>5249</v>
      </c>
      <c r="S4617">
        <v>312</v>
      </c>
      <c r="T4617">
        <v>103</v>
      </c>
    </row>
    <row r="4618" spans="1:20" x14ac:dyDescent="0.3">
      <c r="A4618">
        <v>4617</v>
      </c>
      <c r="B4618" t="s">
        <v>20</v>
      </c>
      <c r="C4618" t="s">
        <v>31</v>
      </c>
      <c r="D4618" t="s">
        <v>22</v>
      </c>
      <c r="E4618" t="s">
        <v>23</v>
      </c>
      <c r="F4618" t="s">
        <v>5</v>
      </c>
      <c r="H4618" t="s">
        <v>24</v>
      </c>
      <c r="I4618">
        <v>2206854</v>
      </c>
      <c r="J4618">
        <v>2207084</v>
      </c>
      <c r="K4618" t="s">
        <v>25</v>
      </c>
      <c r="R4618" t="s">
        <v>5251</v>
      </c>
      <c r="S4618">
        <v>231</v>
      </c>
    </row>
    <row r="4619" spans="1:20" x14ac:dyDescent="0.3">
      <c r="A4619">
        <v>4618</v>
      </c>
      <c r="B4619" t="s">
        <v>28</v>
      </c>
      <c r="C4619" t="s">
        <v>33</v>
      </c>
      <c r="D4619" t="s">
        <v>22</v>
      </c>
      <c r="E4619" t="s">
        <v>23</v>
      </c>
      <c r="F4619" t="s">
        <v>5</v>
      </c>
      <c r="H4619" t="s">
        <v>24</v>
      </c>
      <c r="I4619">
        <v>2206854</v>
      </c>
      <c r="J4619">
        <v>2207084</v>
      </c>
      <c r="K4619" t="s">
        <v>25</v>
      </c>
      <c r="L4619" t="s">
        <v>5252</v>
      </c>
      <c r="O4619" t="s">
        <v>38</v>
      </c>
      <c r="R4619" t="s">
        <v>5251</v>
      </c>
      <c r="S4619">
        <v>231</v>
      </c>
      <c r="T4619">
        <v>76</v>
      </c>
    </row>
    <row r="4620" spans="1:20" x14ac:dyDescent="0.3">
      <c r="A4620">
        <v>4619</v>
      </c>
      <c r="B4620" t="s">
        <v>20</v>
      </c>
      <c r="C4620" t="s">
        <v>31</v>
      </c>
      <c r="D4620" t="s">
        <v>22</v>
      </c>
      <c r="E4620" t="s">
        <v>23</v>
      </c>
      <c r="F4620" t="s">
        <v>5</v>
      </c>
      <c r="H4620" t="s">
        <v>24</v>
      </c>
      <c r="I4620">
        <v>2207081</v>
      </c>
      <c r="J4620">
        <v>2208121</v>
      </c>
      <c r="K4620" t="s">
        <v>25</v>
      </c>
      <c r="R4620" t="s">
        <v>5253</v>
      </c>
      <c r="S4620">
        <v>1041</v>
      </c>
    </row>
    <row r="4621" spans="1:20" x14ac:dyDescent="0.3">
      <c r="A4621">
        <v>4620</v>
      </c>
      <c r="B4621" t="s">
        <v>28</v>
      </c>
      <c r="C4621" t="s">
        <v>33</v>
      </c>
      <c r="D4621" t="s">
        <v>22</v>
      </c>
      <c r="E4621" t="s">
        <v>23</v>
      </c>
      <c r="F4621" t="s">
        <v>5</v>
      </c>
      <c r="H4621" t="s">
        <v>24</v>
      </c>
      <c r="I4621">
        <v>2207081</v>
      </c>
      <c r="J4621">
        <v>2208121</v>
      </c>
      <c r="K4621" t="s">
        <v>25</v>
      </c>
      <c r="L4621" t="s">
        <v>5254</v>
      </c>
      <c r="O4621" t="s">
        <v>38</v>
      </c>
      <c r="R4621" t="s">
        <v>5253</v>
      </c>
      <c r="S4621">
        <v>1041</v>
      </c>
      <c r="T4621">
        <v>346</v>
      </c>
    </row>
    <row r="4622" spans="1:20" x14ac:dyDescent="0.3">
      <c r="A4622">
        <v>4621</v>
      </c>
      <c r="B4622" t="s">
        <v>20</v>
      </c>
      <c r="C4622" t="s">
        <v>31</v>
      </c>
      <c r="D4622" t="s">
        <v>22</v>
      </c>
      <c r="E4622" t="s">
        <v>23</v>
      </c>
      <c r="F4622" t="s">
        <v>5</v>
      </c>
      <c r="H4622" t="s">
        <v>24</v>
      </c>
      <c r="I4622">
        <v>2208292</v>
      </c>
      <c r="J4622">
        <v>2209077</v>
      </c>
      <c r="K4622" t="s">
        <v>42</v>
      </c>
      <c r="R4622" t="s">
        <v>5255</v>
      </c>
      <c r="S4622">
        <v>786</v>
      </c>
    </row>
    <row r="4623" spans="1:20" x14ac:dyDescent="0.3">
      <c r="A4623">
        <v>4622</v>
      </c>
      <c r="B4623" t="s">
        <v>28</v>
      </c>
      <c r="C4623" t="s">
        <v>33</v>
      </c>
      <c r="D4623" t="s">
        <v>22</v>
      </c>
      <c r="E4623" t="s">
        <v>23</v>
      </c>
      <c r="F4623" t="s">
        <v>5</v>
      </c>
      <c r="H4623" t="s">
        <v>24</v>
      </c>
      <c r="I4623">
        <v>2208292</v>
      </c>
      <c r="J4623">
        <v>2209077</v>
      </c>
      <c r="K4623" t="s">
        <v>42</v>
      </c>
      <c r="L4623" t="s">
        <v>5256</v>
      </c>
      <c r="O4623" t="s">
        <v>2082</v>
      </c>
      <c r="R4623" t="s">
        <v>5255</v>
      </c>
      <c r="S4623">
        <v>786</v>
      </c>
      <c r="T4623">
        <v>261</v>
      </c>
    </row>
    <row r="4624" spans="1:20" x14ac:dyDescent="0.3">
      <c r="A4624">
        <v>4623</v>
      </c>
      <c r="B4624" t="s">
        <v>20</v>
      </c>
      <c r="C4624" t="s">
        <v>31</v>
      </c>
      <c r="D4624" t="s">
        <v>22</v>
      </c>
      <c r="E4624" t="s">
        <v>23</v>
      </c>
      <c r="F4624" t="s">
        <v>5</v>
      </c>
      <c r="H4624" t="s">
        <v>24</v>
      </c>
      <c r="I4624">
        <v>2209222</v>
      </c>
      <c r="J4624">
        <v>2209614</v>
      </c>
      <c r="K4624" t="s">
        <v>25</v>
      </c>
      <c r="R4624" t="s">
        <v>5257</v>
      </c>
      <c r="S4624">
        <v>393</v>
      </c>
    </row>
    <row r="4625" spans="1:21" x14ac:dyDescent="0.3">
      <c r="A4625">
        <v>4624</v>
      </c>
      <c r="B4625" t="s">
        <v>28</v>
      </c>
      <c r="C4625" t="s">
        <v>33</v>
      </c>
      <c r="D4625" t="s">
        <v>22</v>
      </c>
      <c r="E4625" t="s">
        <v>23</v>
      </c>
      <c r="F4625" t="s">
        <v>5</v>
      </c>
      <c r="H4625" t="s">
        <v>24</v>
      </c>
      <c r="I4625">
        <v>2209222</v>
      </c>
      <c r="J4625">
        <v>2209614</v>
      </c>
      <c r="K4625" t="s">
        <v>25</v>
      </c>
      <c r="L4625" t="s">
        <v>5258</v>
      </c>
      <c r="O4625" t="s">
        <v>38</v>
      </c>
      <c r="R4625" t="s">
        <v>5257</v>
      </c>
      <c r="S4625">
        <v>393</v>
      </c>
      <c r="T4625">
        <v>130</v>
      </c>
    </row>
    <row r="4626" spans="1:21" x14ac:dyDescent="0.3">
      <c r="A4626">
        <v>4625</v>
      </c>
      <c r="B4626" t="s">
        <v>20</v>
      </c>
      <c r="C4626" t="s">
        <v>21</v>
      </c>
      <c r="D4626" t="s">
        <v>22</v>
      </c>
      <c r="E4626" t="s">
        <v>23</v>
      </c>
      <c r="F4626" t="s">
        <v>5</v>
      </c>
      <c r="H4626" t="s">
        <v>24</v>
      </c>
      <c r="I4626">
        <v>2209906</v>
      </c>
      <c r="J4626">
        <v>2210505</v>
      </c>
      <c r="K4626" t="s">
        <v>25</v>
      </c>
      <c r="R4626" t="s">
        <v>5259</v>
      </c>
      <c r="S4626">
        <v>600</v>
      </c>
      <c r="U4626" t="s">
        <v>27</v>
      </c>
    </row>
    <row r="4627" spans="1:21" x14ac:dyDescent="0.3">
      <c r="A4627">
        <v>4626</v>
      </c>
      <c r="B4627" t="s">
        <v>28</v>
      </c>
      <c r="C4627" t="s">
        <v>29</v>
      </c>
      <c r="D4627" t="s">
        <v>22</v>
      </c>
      <c r="E4627" t="s">
        <v>23</v>
      </c>
      <c r="F4627" t="s">
        <v>5</v>
      </c>
      <c r="H4627" t="s">
        <v>24</v>
      </c>
      <c r="I4627">
        <v>2209906</v>
      </c>
      <c r="J4627">
        <v>2210505</v>
      </c>
      <c r="K4627" t="s">
        <v>25</v>
      </c>
      <c r="O4627" t="s">
        <v>5260</v>
      </c>
      <c r="R4627" t="s">
        <v>5259</v>
      </c>
      <c r="S4627">
        <v>600</v>
      </c>
      <c r="U4627" t="s">
        <v>27</v>
      </c>
    </row>
    <row r="4628" spans="1:21" x14ac:dyDescent="0.3">
      <c r="A4628">
        <v>4627</v>
      </c>
      <c r="B4628" t="s">
        <v>20</v>
      </c>
      <c r="C4628" t="s">
        <v>31</v>
      </c>
      <c r="D4628" t="s">
        <v>22</v>
      </c>
      <c r="E4628" t="s">
        <v>23</v>
      </c>
      <c r="F4628" t="s">
        <v>5</v>
      </c>
      <c r="H4628" t="s">
        <v>24</v>
      </c>
      <c r="I4628">
        <v>2210545</v>
      </c>
      <c r="J4628">
        <v>2211372</v>
      </c>
      <c r="K4628" t="s">
        <v>42</v>
      </c>
      <c r="R4628" t="s">
        <v>5261</v>
      </c>
      <c r="S4628">
        <v>828</v>
      </c>
    </row>
    <row r="4629" spans="1:21" x14ac:dyDescent="0.3">
      <c r="A4629">
        <v>4628</v>
      </c>
      <c r="B4629" t="s">
        <v>28</v>
      </c>
      <c r="C4629" t="s">
        <v>33</v>
      </c>
      <c r="D4629" t="s">
        <v>22</v>
      </c>
      <c r="E4629" t="s">
        <v>23</v>
      </c>
      <c r="F4629" t="s">
        <v>5</v>
      </c>
      <c r="H4629" t="s">
        <v>24</v>
      </c>
      <c r="I4629">
        <v>2210545</v>
      </c>
      <c r="J4629">
        <v>2211372</v>
      </c>
      <c r="K4629" t="s">
        <v>42</v>
      </c>
      <c r="L4629" t="s">
        <v>5262</v>
      </c>
      <c r="O4629" t="s">
        <v>41</v>
      </c>
      <c r="R4629" t="s">
        <v>5261</v>
      </c>
      <c r="S4629">
        <v>828</v>
      </c>
      <c r="T4629">
        <v>275</v>
      </c>
    </row>
    <row r="4630" spans="1:21" x14ac:dyDescent="0.3">
      <c r="A4630">
        <v>4629</v>
      </c>
      <c r="B4630" t="s">
        <v>20</v>
      </c>
      <c r="C4630" t="s">
        <v>21</v>
      </c>
      <c r="D4630" t="s">
        <v>22</v>
      </c>
      <c r="E4630" t="s">
        <v>23</v>
      </c>
      <c r="F4630" t="s">
        <v>5</v>
      </c>
      <c r="H4630" t="s">
        <v>24</v>
      </c>
      <c r="I4630">
        <v>2211374</v>
      </c>
      <c r="J4630">
        <v>2211631</v>
      </c>
      <c r="K4630" t="s">
        <v>42</v>
      </c>
      <c r="R4630" t="s">
        <v>5263</v>
      </c>
      <c r="S4630">
        <v>258</v>
      </c>
      <c r="U4630" t="s">
        <v>27</v>
      </c>
    </row>
    <row r="4631" spans="1:21" x14ac:dyDescent="0.3">
      <c r="A4631">
        <v>4630</v>
      </c>
      <c r="B4631" t="s">
        <v>28</v>
      </c>
      <c r="C4631" t="s">
        <v>29</v>
      </c>
      <c r="D4631" t="s">
        <v>22</v>
      </c>
      <c r="E4631" t="s">
        <v>23</v>
      </c>
      <c r="F4631" t="s">
        <v>5</v>
      </c>
      <c r="H4631" t="s">
        <v>24</v>
      </c>
      <c r="I4631">
        <v>2211374</v>
      </c>
      <c r="J4631">
        <v>2211631</v>
      </c>
      <c r="K4631" t="s">
        <v>42</v>
      </c>
      <c r="O4631" t="s">
        <v>41</v>
      </c>
      <c r="R4631" t="s">
        <v>5263</v>
      </c>
      <c r="S4631">
        <v>258</v>
      </c>
      <c r="U4631" t="s">
        <v>27</v>
      </c>
    </row>
    <row r="4632" spans="1:21" x14ac:dyDescent="0.3">
      <c r="A4632">
        <v>4631</v>
      </c>
      <c r="B4632" t="s">
        <v>20</v>
      </c>
      <c r="C4632" t="s">
        <v>21</v>
      </c>
      <c r="D4632" t="s">
        <v>22</v>
      </c>
      <c r="E4632" t="s">
        <v>23</v>
      </c>
      <c r="F4632" t="s">
        <v>5</v>
      </c>
      <c r="H4632" t="s">
        <v>24</v>
      </c>
      <c r="I4632">
        <v>2211664</v>
      </c>
      <c r="J4632">
        <v>2212206</v>
      </c>
      <c r="K4632" t="s">
        <v>25</v>
      </c>
      <c r="R4632" t="s">
        <v>5264</v>
      </c>
      <c r="S4632">
        <v>543</v>
      </c>
      <c r="U4632" t="s">
        <v>27</v>
      </c>
    </row>
    <row r="4633" spans="1:21" x14ac:dyDescent="0.3">
      <c r="A4633">
        <v>4632</v>
      </c>
      <c r="B4633" t="s">
        <v>28</v>
      </c>
      <c r="C4633" t="s">
        <v>29</v>
      </c>
      <c r="D4633" t="s">
        <v>22</v>
      </c>
      <c r="E4633" t="s">
        <v>23</v>
      </c>
      <c r="F4633" t="s">
        <v>5</v>
      </c>
      <c r="H4633" t="s">
        <v>24</v>
      </c>
      <c r="I4633">
        <v>2211664</v>
      </c>
      <c r="J4633">
        <v>2212206</v>
      </c>
      <c r="K4633" t="s">
        <v>25</v>
      </c>
      <c r="O4633" t="s">
        <v>5260</v>
      </c>
      <c r="R4633" t="s">
        <v>5264</v>
      </c>
      <c r="S4633">
        <v>543</v>
      </c>
      <c r="U4633" t="s">
        <v>27</v>
      </c>
    </row>
    <row r="4634" spans="1:21" x14ac:dyDescent="0.3">
      <c r="A4634">
        <v>4633</v>
      </c>
      <c r="B4634" t="s">
        <v>20</v>
      </c>
      <c r="C4634" t="s">
        <v>31</v>
      </c>
      <c r="D4634" t="s">
        <v>22</v>
      </c>
      <c r="E4634" t="s">
        <v>23</v>
      </c>
      <c r="F4634" t="s">
        <v>5</v>
      </c>
      <c r="H4634" t="s">
        <v>24</v>
      </c>
      <c r="I4634">
        <v>2212269</v>
      </c>
      <c r="J4634">
        <v>2212481</v>
      </c>
      <c r="K4634" t="s">
        <v>42</v>
      </c>
      <c r="R4634" t="s">
        <v>5265</v>
      </c>
      <c r="S4634">
        <v>213</v>
      </c>
    </row>
    <row r="4635" spans="1:21" x14ac:dyDescent="0.3">
      <c r="A4635">
        <v>4634</v>
      </c>
      <c r="B4635" t="s">
        <v>28</v>
      </c>
      <c r="C4635" t="s">
        <v>33</v>
      </c>
      <c r="D4635" t="s">
        <v>22</v>
      </c>
      <c r="E4635" t="s">
        <v>23</v>
      </c>
      <c r="F4635" t="s">
        <v>5</v>
      </c>
      <c r="H4635" t="s">
        <v>24</v>
      </c>
      <c r="I4635">
        <v>2212269</v>
      </c>
      <c r="J4635">
        <v>2212481</v>
      </c>
      <c r="K4635" t="s">
        <v>42</v>
      </c>
      <c r="L4635" t="s">
        <v>5266</v>
      </c>
      <c r="O4635" t="s">
        <v>38</v>
      </c>
      <c r="R4635" t="s">
        <v>5265</v>
      </c>
      <c r="S4635">
        <v>213</v>
      </c>
      <c r="T4635">
        <v>70</v>
      </c>
    </row>
    <row r="4636" spans="1:21" x14ac:dyDescent="0.3">
      <c r="A4636">
        <v>4635</v>
      </c>
      <c r="B4636" t="s">
        <v>20</v>
      </c>
      <c r="C4636" t="s">
        <v>31</v>
      </c>
      <c r="D4636" t="s">
        <v>22</v>
      </c>
      <c r="E4636" t="s">
        <v>23</v>
      </c>
      <c r="F4636" t="s">
        <v>5</v>
      </c>
      <c r="H4636" t="s">
        <v>24</v>
      </c>
      <c r="I4636">
        <v>2212614</v>
      </c>
      <c r="J4636">
        <v>2213450</v>
      </c>
      <c r="K4636" t="s">
        <v>42</v>
      </c>
      <c r="R4636" t="s">
        <v>5267</v>
      </c>
      <c r="S4636">
        <v>837</v>
      </c>
    </row>
    <row r="4637" spans="1:21" x14ac:dyDescent="0.3">
      <c r="A4637">
        <v>4636</v>
      </c>
      <c r="B4637" t="s">
        <v>28</v>
      </c>
      <c r="C4637" t="s">
        <v>33</v>
      </c>
      <c r="D4637" t="s">
        <v>22</v>
      </c>
      <c r="E4637" t="s">
        <v>23</v>
      </c>
      <c r="F4637" t="s">
        <v>5</v>
      </c>
      <c r="H4637" t="s">
        <v>24</v>
      </c>
      <c r="I4637">
        <v>2212614</v>
      </c>
      <c r="J4637">
        <v>2213450</v>
      </c>
      <c r="K4637" t="s">
        <v>42</v>
      </c>
      <c r="L4637" t="s">
        <v>5268</v>
      </c>
      <c r="O4637" t="s">
        <v>38</v>
      </c>
      <c r="R4637" t="s">
        <v>5267</v>
      </c>
      <c r="S4637">
        <v>837</v>
      </c>
      <c r="T4637">
        <v>278</v>
      </c>
    </row>
    <row r="4638" spans="1:21" x14ac:dyDescent="0.3">
      <c r="A4638">
        <v>4637</v>
      </c>
      <c r="B4638" t="s">
        <v>20</v>
      </c>
      <c r="C4638" t="s">
        <v>31</v>
      </c>
      <c r="D4638" t="s">
        <v>22</v>
      </c>
      <c r="E4638" t="s">
        <v>23</v>
      </c>
      <c r="F4638" t="s">
        <v>5</v>
      </c>
      <c r="H4638" t="s">
        <v>24</v>
      </c>
      <c r="I4638">
        <v>2214021</v>
      </c>
      <c r="J4638">
        <v>2214698</v>
      </c>
      <c r="K4638" t="s">
        <v>42</v>
      </c>
      <c r="R4638" t="s">
        <v>5269</v>
      </c>
      <c r="S4638">
        <v>678</v>
      </c>
    </row>
    <row r="4639" spans="1:21" x14ac:dyDescent="0.3">
      <c r="A4639">
        <v>4638</v>
      </c>
      <c r="B4639" t="s">
        <v>28</v>
      </c>
      <c r="C4639" t="s">
        <v>33</v>
      </c>
      <c r="D4639" t="s">
        <v>22</v>
      </c>
      <c r="E4639" t="s">
        <v>23</v>
      </c>
      <c r="F4639" t="s">
        <v>5</v>
      </c>
      <c r="H4639" t="s">
        <v>24</v>
      </c>
      <c r="I4639">
        <v>2214021</v>
      </c>
      <c r="J4639">
        <v>2214698</v>
      </c>
      <c r="K4639" t="s">
        <v>42</v>
      </c>
      <c r="L4639" t="s">
        <v>5270</v>
      </c>
      <c r="O4639" t="s">
        <v>38</v>
      </c>
      <c r="R4639" t="s">
        <v>5269</v>
      </c>
      <c r="S4639">
        <v>678</v>
      </c>
      <c r="T4639">
        <v>225</v>
      </c>
    </row>
    <row r="4640" spans="1:21" x14ac:dyDescent="0.3">
      <c r="A4640">
        <v>4639</v>
      </c>
      <c r="B4640" t="s">
        <v>20</v>
      </c>
      <c r="C4640" t="s">
        <v>31</v>
      </c>
      <c r="D4640" t="s">
        <v>22</v>
      </c>
      <c r="E4640" t="s">
        <v>23</v>
      </c>
      <c r="F4640" t="s">
        <v>5</v>
      </c>
      <c r="H4640" t="s">
        <v>24</v>
      </c>
      <c r="I4640">
        <v>2214855</v>
      </c>
      <c r="J4640">
        <v>2215037</v>
      </c>
      <c r="K4640" t="s">
        <v>25</v>
      </c>
      <c r="R4640" t="s">
        <v>5271</v>
      </c>
      <c r="S4640">
        <v>183</v>
      </c>
    </row>
    <row r="4641" spans="1:21" x14ac:dyDescent="0.3">
      <c r="A4641">
        <v>4640</v>
      </c>
      <c r="B4641" t="s">
        <v>28</v>
      </c>
      <c r="C4641" t="s">
        <v>33</v>
      </c>
      <c r="D4641" t="s">
        <v>22</v>
      </c>
      <c r="E4641" t="s">
        <v>23</v>
      </c>
      <c r="F4641" t="s">
        <v>5</v>
      </c>
      <c r="H4641" t="s">
        <v>24</v>
      </c>
      <c r="I4641">
        <v>2214855</v>
      </c>
      <c r="J4641">
        <v>2215037</v>
      </c>
      <c r="K4641" t="s">
        <v>25</v>
      </c>
      <c r="L4641" t="s">
        <v>5272</v>
      </c>
      <c r="O4641" t="s">
        <v>38</v>
      </c>
      <c r="R4641" t="s">
        <v>5271</v>
      </c>
      <c r="S4641">
        <v>183</v>
      </c>
      <c r="T4641">
        <v>60</v>
      </c>
    </row>
    <row r="4642" spans="1:21" x14ac:dyDescent="0.3">
      <c r="A4642">
        <v>4641</v>
      </c>
      <c r="B4642" t="s">
        <v>20</v>
      </c>
      <c r="C4642" t="s">
        <v>31</v>
      </c>
      <c r="D4642" t="s">
        <v>22</v>
      </c>
      <c r="E4642" t="s">
        <v>23</v>
      </c>
      <c r="F4642" t="s">
        <v>5</v>
      </c>
      <c r="H4642" t="s">
        <v>24</v>
      </c>
      <c r="I4642">
        <v>2215043</v>
      </c>
      <c r="J4642">
        <v>2215309</v>
      </c>
      <c r="K4642" t="s">
        <v>42</v>
      </c>
      <c r="R4642" t="s">
        <v>5273</v>
      </c>
      <c r="S4642">
        <v>267</v>
      </c>
    </row>
    <row r="4643" spans="1:21" x14ac:dyDescent="0.3">
      <c r="A4643">
        <v>4642</v>
      </c>
      <c r="B4643" t="s">
        <v>28</v>
      </c>
      <c r="C4643" t="s">
        <v>33</v>
      </c>
      <c r="D4643" t="s">
        <v>22</v>
      </c>
      <c r="E4643" t="s">
        <v>23</v>
      </c>
      <c r="F4643" t="s">
        <v>5</v>
      </c>
      <c r="H4643" t="s">
        <v>24</v>
      </c>
      <c r="I4643">
        <v>2215043</v>
      </c>
      <c r="J4643">
        <v>2215309</v>
      </c>
      <c r="K4643" t="s">
        <v>42</v>
      </c>
      <c r="L4643" t="s">
        <v>5274</v>
      </c>
      <c r="O4643" t="s">
        <v>38</v>
      </c>
      <c r="R4643" t="s">
        <v>5273</v>
      </c>
      <c r="S4643">
        <v>267</v>
      </c>
      <c r="T4643">
        <v>88</v>
      </c>
    </row>
    <row r="4644" spans="1:21" x14ac:dyDescent="0.3">
      <c r="A4644">
        <v>4643</v>
      </c>
      <c r="B4644" t="s">
        <v>20</v>
      </c>
      <c r="C4644" t="s">
        <v>21</v>
      </c>
      <c r="D4644" t="s">
        <v>22</v>
      </c>
      <c r="E4644" t="s">
        <v>23</v>
      </c>
      <c r="F4644" t="s">
        <v>5</v>
      </c>
      <c r="H4644" t="s">
        <v>24</v>
      </c>
      <c r="I4644">
        <v>2215403</v>
      </c>
      <c r="J4644">
        <v>2215774</v>
      </c>
      <c r="K4644" t="s">
        <v>25</v>
      </c>
      <c r="R4644" t="s">
        <v>5275</v>
      </c>
      <c r="S4644">
        <v>372</v>
      </c>
      <c r="U4644" t="s">
        <v>27</v>
      </c>
    </row>
    <row r="4645" spans="1:21" x14ac:dyDescent="0.3">
      <c r="A4645">
        <v>4644</v>
      </c>
      <c r="B4645" t="s">
        <v>28</v>
      </c>
      <c r="C4645" t="s">
        <v>29</v>
      </c>
      <c r="D4645" t="s">
        <v>22</v>
      </c>
      <c r="E4645" t="s">
        <v>23</v>
      </c>
      <c r="F4645" t="s">
        <v>5</v>
      </c>
      <c r="H4645" t="s">
        <v>24</v>
      </c>
      <c r="I4645">
        <v>2215403</v>
      </c>
      <c r="J4645">
        <v>2215774</v>
      </c>
      <c r="K4645" t="s">
        <v>25</v>
      </c>
      <c r="O4645" t="s">
        <v>802</v>
      </c>
      <c r="R4645" t="s">
        <v>5275</v>
      </c>
      <c r="S4645">
        <v>372</v>
      </c>
      <c r="U4645" t="s">
        <v>27</v>
      </c>
    </row>
    <row r="4646" spans="1:21" x14ac:dyDescent="0.3">
      <c r="A4646">
        <v>4645</v>
      </c>
      <c r="B4646" t="s">
        <v>20</v>
      </c>
      <c r="C4646" t="s">
        <v>136</v>
      </c>
      <c r="D4646" t="s">
        <v>22</v>
      </c>
      <c r="E4646" t="s">
        <v>23</v>
      </c>
      <c r="F4646" t="s">
        <v>5</v>
      </c>
      <c r="H4646" t="s">
        <v>24</v>
      </c>
      <c r="I4646">
        <v>2216411</v>
      </c>
      <c r="J4646">
        <v>2216485</v>
      </c>
      <c r="K4646" t="s">
        <v>42</v>
      </c>
      <c r="R4646" t="s">
        <v>5276</v>
      </c>
      <c r="S4646">
        <v>75</v>
      </c>
    </row>
    <row r="4647" spans="1:21" x14ac:dyDescent="0.3">
      <c r="A4647">
        <v>4646</v>
      </c>
      <c r="B4647" t="s">
        <v>136</v>
      </c>
      <c r="D4647" t="s">
        <v>22</v>
      </c>
      <c r="E4647" t="s">
        <v>23</v>
      </c>
      <c r="F4647" t="s">
        <v>5</v>
      </c>
      <c r="H4647" t="s">
        <v>24</v>
      </c>
      <c r="I4647">
        <v>2216411</v>
      </c>
      <c r="J4647">
        <v>2216485</v>
      </c>
      <c r="K4647" t="s">
        <v>42</v>
      </c>
      <c r="O4647" t="s">
        <v>2884</v>
      </c>
      <c r="R4647" t="s">
        <v>5276</v>
      </c>
      <c r="S4647">
        <v>75</v>
      </c>
      <c r="U4647" t="s">
        <v>5277</v>
      </c>
    </row>
    <row r="4648" spans="1:21" x14ac:dyDescent="0.3">
      <c r="A4648">
        <v>4647</v>
      </c>
      <c r="B4648" t="s">
        <v>20</v>
      </c>
      <c r="C4648" t="s">
        <v>31</v>
      </c>
      <c r="D4648" t="s">
        <v>22</v>
      </c>
      <c r="E4648" t="s">
        <v>23</v>
      </c>
      <c r="F4648" t="s">
        <v>5</v>
      </c>
      <c r="H4648" t="s">
        <v>24</v>
      </c>
      <c r="I4648">
        <v>2216553</v>
      </c>
      <c r="J4648">
        <v>2217479</v>
      </c>
      <c r="K4648" t="s">
        <v>25</v>
      </c>
      <c r="R4648" t="s">
        <v>5278</v>
      </c>
      <c r="S4648">
        <v>927</v>
      </c>
    </row>
    <row r="4649" spans="1:21" x14ac:dyDescent="0.3">
      <c r="A4649">
        <v>4648</v>
      </c>
      <c r="B4649" t="s">
        <v>28</v>
      </c>
      <c r="C4649" t="s">
        <v>33</v>
      </c>
      <c r="D4649" t="s">
        <v>22</v>
      </c>
      <c r="E4649" t="s">
        <v>23</v>
      </c>
      <c r="F4649" t="s">
        <v>5</v>
      </c>
      <c r="H4649" t="s">
        <v>24</v>
      </c>
      <c r="I4649">
        <v>2216553</v>
      </c>
      <c r="J4649">
        <v>2217479</v>
      </c>
      <c r="K4649" t="s">
        <v>25</v>
      </c>
      <c r="L4649" t="s">
        <v>5279</v>
      </c>
      <c r="O4649" t="s">
        <v>1179</v>
      </c>
      <c r="R4649" t="s">
        <v>5278</v>
      </c>
      <c r="S4649">
        <v>927</v>
      </c>
      <c r="T4649">
        <v>308</v>
      </c>
    </row>
    <row r="4650" spans="1:21" x14ac:dyDescent="0.3">
      <c r="A4650">
        <v>4649</v>
      </c>
      <c r="B4650" t="s">
        <v>20</v>
      </c>
      <c r="C4650" t="s">
        <v>31</v>
      </c>
      <c r="D4650" t="s">
        <v>22</v>
      </c>
      <c r="E4650" t="s">
        <v>23</v>
      </c>
      <c r="F4650" t="s">
        <v>5</v>
      </c>
      <c r="H4650" t="s">
        <v>24</v>
      </c>
      <c r="I4650">
        <v>2217585</v>
      </c>
      <c r="J4650">
        <v>2219462</v>
      </c>
      <c r="K4650" t="s">
        <v>25</v>
      </c>
      <c r="R4650" t="s">
        <v>5280</v>
      </c>
      <c r="S4650">
        <v>1878</v>
      </c>
    </row>
    <row r="4651" spans="1:21" x14ac:dyDescent="0.3">
      <c r="A4651">
        <v>4650</v>
      </c>
      <c r="B4651" t="s">
        <v>28</v>
      </c>
      <c r="C4651" t="s">
        <v>33</v>
      </c>
      <c r="D4651" t="s">
        <v>22</v>
      </c>
      <c r="E4651" t="s">
        <v>23</v>
      </c>
      <c r="F4651" t="s">
        <v>5</v>
      </c>
      <c r="H4651" t="s">
        <v>24</v>
      </c>
      <c r="I4651">
        <v>2217585</v>
      </c>
      <c r="J4651">
        <v>2219462</v>
      </c>
      <c r="K4651" t="s">
        <v>25</v>
      </c>
      <c r="L4651" t="s">
        <v>5281</v>
      </c>
      <c r="O4651" t="s">
        <v>5282</v>
      </c>
      <c r="R4651" t="s">
        <v>5280</v>
      </c>
      <c r="S4651">
        <v>1878</v>
      </c>
      <c r="T4651">
        <v>625</v>
      </c>
    </row>
    <row r="4652" spans="1:21" x14ac:dyDescent="0.3">
      <c r="A4652">
        <v>4651</v>
      </c>
      <c r="B4652" t="s">
        <v>20</v>
      </c>
      <c r="C4652" t="s">
        <v>31</v>
      </c>
      <c r="D4652" t="s">
        <v>22</v>
      </c>
      <c r="E4652" t="s">
        <v>23</v>
      </c>
      <c r="F4652" t="s">
        <v>5</v>
      </c>
      <c r="H4652" t="s">
        <v>24</v>
      </c>
      <c r="I4652">
        <v>2220034</v>
      </c>
      <c r="J4652">
        <v>2221419</v>
      </c>
      <c r="K4652" t="s">
        <v>42</v>
      </c>
      <c r="R4652" t="s">
        <v>5283</v>
      </c>
      <c r="S4652">
        <v>1386</v>
      </c>
    </row>
    <row r="4653" spans="1:21" x14ac:dyDescent="0.3">
      <c r="A4653">
        <v>4652</v>
      </c>
      <c r="B4653" t="s">
        <v>28</v>
      </c>
      <c r="C4653" t="s">
        <v>33</v>
      </c>
      <c r="D4653" t="s">
        <v>22</v>
      </c>
      <c r="E4653" t="s">
        <v>23</v>
      </c>
      <c r="F4653" t="s">
        <v>5</v>
      </c>
      <c r="H4653" t="s">
        <v>24</v>
      </c>
      <c r="I4653">
        <v>2220034</v>
      </c>
      <c r="J4653">
        <v>2221419</v>
      </c>
      <c r="K4653" t="s">
        <v>42</v>
      </c>
      <c r="L4653" t="s">
        <v>5284</v>
      </c>
      <c r="O4653" t="s">
        <v>41</v>
      </c>
      <c r="R4653" t="s">
        <v>5283</v>
      </c>
      <c r="S4653">
        <v>1386</v>
      </c>
      <c r="T4653">
        <v>461</v>
      </c>
    </row>
    <row r="4654" spans="1:21" x14ac:dyDescent="0.3">
      <c r="A4654">
        <v>4653</v>
      </c>
      <c r="B4654" t="s">
        <v>20</v>
      </c>
      <c r="C4654" t="s">
        <v>31</v>
      </c>
      <c r="D4654" t="s">
        <v>22</v>
      </c>
      <c r="E4654" t="s">
        <v>23</v>
      </c>
      <c r="F4654" t="s">
        <v>5</v>
      </c>
      <c r="H4654" t="s">
        <v>24</v>
      </c>
      <c r="I4654">
        <v>2221703</v>
      </c>
      <c r="J4654">
        <v>2223088</v>
      </c>
      <c r="K4654" t="s">
        <v>42</v>
      </c>
      <c r="R4654" t="s">
        <v>5285</v>
      </c>
      <c r="S4654">
        <v>1386</v>
      </c>
    </row>
    <row r="4655" spans="1:21" x14ac:dyDescent="0.3">
      <c r="A4655">
        <v>4654</v>
      </c>
      <c r="B4655" t="s">
        <v>28</v>
      </c>
      <c r="C4655" t="s">
        <v>33</v>
      </c>
      <c r="D4655" t="s">
        <v>22</v>
      </c>
      <c r="E4655" t="s">
        <v>23</v>
      </c>
      <c r="F4655" t="s">
        <v>5</v>
      </c>
      <c r="H4655" t="s">
        <v>24</v>
      </c>
      <c r="I4655">
        <v>2221703</v>
      </c>
      <c r="J4655">
        <v>2223088</v>
      </c>
      <c r="K4655" t="s">
        <v>42</v>
      </c>
      <c r="L4655" t="s">
        <v>5286</v>
      </c>
      <c r="O4655" t="s">
        <v>41</v>
      </c>
      <c r="R4655" t="s">
        <v>5285</v>
      </c>
      <c r="S4655">
        <v>1386</v>
      </c>
      <c r="T4655">
        <v>461</v>
      </c>
    </row>
    <row r="4656" spans="1:21" x14ac:dyDescent="0.3">
      <c r="A4656">
        <v>4655</v>
      </c>
      <c r="B4656" t="s">
        <v>20</v>
      </c>
      <c r="C4656" t="s">
        <v>21</v>
      </c>
      <c r="D4656" t="s">
        <v>22</v>
      </c>
      <c r="E4656" t="s">
        <v>23</v>
      </c>
      <c r="F4656" t="s">
        <v>5</v>
      </c>
      <c r="H4656" t="s">
        <v>24</v>
      </c>
      <c r="I4656">
        <v>2223182</v>
      </c>
      <c r="J4656">
        <v>2223439</v>
      </c>
      <c r="K4656" t="s">
        <v>42</v>
      </c>
      <c r="R4656" t="s">
        <v>5287</v>
      </c>
      <c r="S4656">
        <v>258</v>
      </c>
      <c r="U4656" t="s">
        <v>27</v>
      </c>
    </row>
    <row r="4657" spans="1:21" x14ac:dyDescent="0.3">
      <c r="A4657">
        <v>4656</v>
      </c>
      <c r="B4657" t="s">
        <v>28</v>
      </c>
      <c r="C4657" t="s">
        <v>29</v>
      </c>
      <c r="D4657" t="s">
        <v>22</v>
      </c>
      <c r="E4657" t="s">
        <v>23</v>
      </c>
      <c r="F4657" t="s">
        <v>5</v>
      </c>
      <c r="H4657" t="s">
        <v>24</v>
      </c>
      <c r="I4657">
        <v>2223182</v>
      </c>
      <c r="J4657">
        <v>2223439</v>
      </c>
      <c r="K4657" t="s">
        <v>42</v>
      </c>
      <c r="O4657" t="s">
        <v>41</v>
      </c>
      <c r="R4657" t="s">
        <v>5287</v>
      </c>
      <c r="S4657">
        <v>258</v>
      </c>
      <c r="U4657" t="s">
        <v>27</v>
      </c>
    </row>
    <row r="4658" spans="1:21" x14ac:dyDescent="0.3">
      <c r="A4658">
        <v>4657</v>
      </c>
      <c r="B4658" t="s">
        <v>20</v>
      </c>
      <c r="C4658" t="s">
        <v>31</v>
      </c>
      <c r="D4658" t="s">
        <v>22</v>
      </c>
      <c r="E4658" t="s">
        <v>23</v>
      </c>
      <c r="F4658" t="s">
        <v>5</v>
      </c>
      <c r="H4658" t="s">
        <v>24</v>
      </c>
      <c r="I4658">
        <v>2223436</v>
      </c>
      <c r="J4658">
        <v>2223861</v>
      </c>
      <c r="K4658" t="s">
        <v>42</v>
      </c>
      <c r="R4658" t="s">
        <v>5288</v>
      </c>
      <c r="S4658">
        <v>426</v>
      </c>
    </row>
    <row r="4659" spans="1:21" x14ac:dyDescent="0.3">
      <c r="A4659">
        <v>4658</v>
      </c>
      <c r="B4659" t="s">
        <v>28</v>
      </c>
      <c r="C4659" t="s">
        <v>33</v>
      </c>
      <c r="D4659" t="s">
        <v>22</v>
      </c>
      <c r="E4659" t="s">
        <v>23</v>
      </c>
      <c r="F4659" t="s">
        <v>5</v>
      </c>
      <c r="H4659" t="s">
        <v>24</v>
      </c>
      <c r="I4659">
        <v>2223436</v>
      </c>
      <c r="J4659">
        <v>2223861</v>
      </c>
      <c r="K4659" t="s">
        <v>42</v>
      </c>
      <c r="L4659" t="s">
        <v>5289</v>
      </c>
      <c r="O4659" t="s">
        <v>41</v>
      </c>
      <c r="R4659" t="s">
        <v>5288</v>
      </c>
      <c r="S4659">
        <v>426</v>
      </c>
      <c r="T4659">
        <v>141</v>
      </c>
    </row>
    <row r="4660" spans="1:21" x14ac:dyDescent="0.3">
      <c r="A4660">
        <v>4659</v>
      </c>
      <c r="B4660" t="s">
        <v>20</v>
      </c>
      <c r="C4660" t="s">
        <v>31</v>
      </c>
      <c r="D4660" t="s">
        <v>22</v>
      </c>
      <c r="E4660" t="s">
        <v>23</v>
      </c>
      <c r="F4660" t="s">
        <v>5</v>
      </c>
      <c r="H4660" t="s">
        <v>24</v>
      </c>
      <c r="I4660">
        <v>2224047</v>
      </c>
      <c r="J4660">
        <v>2224844</v>
      </c>
      <c r="K4660" t="s">
        <v>25</v>
      </c>
      <c r="R4660" t="s">
        <v>5290</v>
      </c>
      <c r="S4660">
        <v>798</v>
      </c>
    </row>
    <row r="4661" spans="1:21" x14ac:dyDescent="0.3">
      <c r="A4661">
        <v>4660</v>
      </c>
      <c r="B4661" t="s">
        <v>28</v>
      </c>
      <c r="C4661" t="s">
        <v>33</v>
      </c>
      <c r="D4661" t="s">
        <v>22</v>
      </c>
      <c r="E4661" t="s">
        <v>23</v>
      </c>
      <c r="F4661" t="s">
        <v>5</v>
      </c>
      <c r="H4661" t="s">
        <v>24</v>
      </c>
      <c r="I4661">
        <v>2224047</v>
      </c>
      <c r="J4661">
        <v>2224844</v>
      </c>
      <c r="K4661" t="s">
        <v>25</v>
      </c>
      <c r="L4661" t="s">
        <v>5291</v>
      </c>
      <c r="O4661" t="s">
        <v>41</v>
      </c>
      <c r="R4661" t="s">
        <v>5290</v>
      </c>
      <c r="S4661">
        <v>798</v>
      </c>
      <c r="T4661">
        <v>265</v>
      </c>
    </row>
    <row r="4662" spans="1:21" x14ac:dyDescent="0.3">
      <c r="A4662">
        <v>4661</v>
      </c>
      <c r="B4662" t="s">
        <v>20</v>
      </c>
      <c r="C4662" t="s">
        <v>31</v>
      </c>
      <c r="D4662" t="s">
        <v>22</v>
      </c>
      <c r="E4662" t="s">
        <v>23</v>
      </c>
      <c r="F4662" t="s">
        <v>5</v>
      </c>
      <c r="H4662" t="s">
        <v>24</v>
      </c>
      <c r="I4662">
        <v>2224845</v>
      </c>
      <c r="J4662">
        <v>2225339</v>
      </c>
      <c r="K4662" t="s">
        <v>25</v>
      </c>
      <c r="R4662" t="s">
        <v>5292</v>
      </c>
      <c r="S4662">
        <v>495</v>
      </c>
    </row>
    <row r="4663" spans="1:21" x14ac:dyDescent="0.3">
      <c r="A4663">
        <v>4662</v>
      </c>
      <c r="B4663" t="s">
        <v>28</v>
      </c>
      <c r="C4663" t="s">
        <v>33</v>
      </c>
      <c r="D4663" t="s">
        <v>22</v>
      </c>
      <c r="E4663" t="s">
        <v>23</v>
      </c>
      <c r="F4663" t="s">
        <v>5</v>
      </c>
      <c r="H4663" t="s">
        <v>24</v>
      </c>
      <c r="I4663">
        <v>2224845</v>
      </c>
      <c r="J4663">
        <v>2225339</v>
      </c>
      <c r="K4663" t="s">
        <v>25</v>
      </c>
      <c r="L4663" t="s">
        <v>5293</v>
      </c>
      <c r="O4663" t="s">
        <v>824</v>
      </c>
      <c r="R4663" t="s">
        <v>5292</v>
      </c>
      <c r="S4663">
        <v>495</v>
      </c>
      <c r="T4663">
        <v>164</v>
      </c>
    </row>
    <row r="4664" spans="1:21" x14ac:dyDescent="0.3">
      <c r="A4664">
        <v>4663</v>
      </c>
      <c r="B4664" t="s">
        <v>20</v>
      </c>
      <c r="C4664" t="s">
        <v>31</v>
      </c>
      <c r="D4664" t="s">
        <v>22</v>
      </c>
      <c r="E4664" t="s">
        <v>23</v>
      </c>
      <c r="F4664" t="s">
        <v>5</v>
      </c>
      <c r="H4664" t="s">
        <v>24</v>
      </c>
      <c r="I4664">
        <v>2225416</v>
      </c>
      <c r="J4664">
        <v>2226393</v>
      </c>
      <c r="K4664" t="s">
        <v>42</v>
      </c>
      <c r="R4664" t="s">
        <v>5294</v>
      </c>
      <c r="S4664">
        <v>978</v>
      </c>
    </row>
    <row r="4665" spans="1:21" x14ac:dyDescent="0.3">
      <c r="A4665">
        <v>4664</v>
      </c>
      <c r="B4665" t="s">
        <v>28</v>
      </c>
      <c r="C4665" t="s">
        <v>33</v>
      </c>
      <c r="D4665" t="s">
        <v>22</v>
      </c>
      <c r="E4665" t="s">
        <v>23</v>
      </c>
      <c r="F4665" t="s">
        <v>5</v>
      </c>
      <c r="H4665" t="s">
        <v>24</v>
      </c>
      <c r="I4665">
        <v>2225416</v>
      </c>
      <c r="J4665">
        <v>2226393</v>
      </c>
      <c r="K4665" t="s">
        <v>42</v>
      </c>
      <c r="L4665" t="s">
        <v>5295</v>
      </c>
      <c r="O4665" t="s">
        <v>5084</v>
      </c>
      <c r="R4665" t="s">
        <v>5294</v>
      </c>
      <c r="S4665">
        <v>978</v>
      </c>
      <c r="T4665">
        <v>325</v>
      </c>
    </row>
    <row r="4666" spans="1:21" x14ac:dyDescent="0.3">
      <c r="A4666">
        <v>4665</v>
      </c>
      <c r="B4666" t="s">
        <v>20</v>
      </c>
      <c r="C4666" t="s">
        <v>31</v>
      </c>
      <c r="D4666" t="s">
        <v>22</v>
      </c>
      <c r="E4666" t="s">
        <v>23</v>
      </c>
      <c r="F4666" t="s">
        <v>5</v>
      </c>
      <c r="H4666" t="s">
        <v>24</v>
      </c>
      <c r="I4666">
        <v>2226466</v>
      </c>
      <c r="J4666">
        <v>2227386</v>
      </c>
      <c r="K4666" t="s">
        <v>25</v>
      </c>
      <c r="R4666" t="s">
        <v>5296</v>
      </c>
      <c r="S4666">
        <v>921</v>
      </c>
    </row>
    <row r="4667" spans="1:21" x14ac:dyDescent="0.3">
      <c r="A4667">
        <v>4666</v>
      </c>
      <c r="B4667" t="s">
        <v>28</v>
      </c>
      <c r="C4667" t="s">
        <v>33</v>
      </c>
      <c r="D4667" t="s">
        <v>22</v>
      </c>
      <c r="E4667" t="s">
        <v>23</v>
      </c>
      <c r="F4667" t="s">
        <v>5</v>
      </c>
      <c r="H4667" t="s">
        <v>24</v>
      </c>
      <c r="I4667">
        <v>2226466</v>
      </c>
      <c r="J4667">
        <v>2227386</v>
      </c>
      <c r="K4667" t="s">
        <v>25</v>
      </c>
      <c r="L4667" t="s">
        <v>5297</v>
      </c>
      <c r="O4667" t="s">
        <v>5298</v>
      </c>
      <c r="R4667" t="s">
        <v>5296</v>
      </c>
      <c r="S4667">
        <v>921</v>
      </c>
      <c r="T4667">
        <v>306</v>
      </c>
    </row>
    <row r="4668" spans="1:21" x14ac:dyDescent="0.3">
      <c r="A4668">
        <v>4667</v>
      </c>
      <c r="B4668" t="s">
        <v>20</v>
      </c>
      <c r="C4668" t="s">
        <v>31</v>
      </c>
      <c r="D4668" t="s">
        <v>22</v>
      </c>
      <c r="E4668" t="s">
        <v>23</v>
      </c>
      <c r="F4668" t="s">
        <v>5</v>
      </c>
      <c r="H4668" t="s">
        <v>24</v>
      </c>
      <c r="I4668">
        <v>2227424</v>
      </c>
      <c r="J4668">
        <v>2228155</v>
      </c>
      <c r="K4668" t="s">
        <v>25</v>
      </c>
      <c r="R4668" t="s">
        <v>5299</v>
      </c>
      <c r="S4668">
        <v>732</v>
      </c>
    </row>
    <row r="4669" spans="1:21" x14ac:dyDescent="0.3">
      <c r="A4669">
        <v>4668</v>
      </c>
      <c r="B4669" t="s">
        <v>28</v>
      </c>
      <c r="C4669" t="s">
        <v>33</v>
      </c>
      <c r="D4669" t="s">
        <v>22</v>
      </c>
      <c r="E4669" t="s">
        <v>23</v>
      </c>
      <c r="F4669" t="s">
        <v>5</v>
      </c>
      <c r="H4669" t="s">
        <v>24</v>
      </c>
      <c r="I4669">
        <v>2227424</v>
      </c>
      <c r="J4669">
        <v>2228155</v>
      </c>
      <c r="K4669" t="s">
        <v>25</v>
      </c>
      <c r="L4669" t="s">
        <v>5300</v>
      </c>
      <c r="O4669" t="s">
        <v>864</v>
      </c>
      <c r="R4669" t="s">
        <v>5299</v>
      </c>
      <c r="S4669">
        <v>732</v>
      </c>
      <c r="T4669">
        <v>243</v>
      </c>
    </row>
    <row r="4670" spans="1:21" x14ac:dyDescent="0.3">
      <c r="A4670">
        <v>4669</v>
      </c>
      <c r="B4670" t="s">
        <v>20</v>
      </c>
      <c r="C4670" t="s">
        <v>31</v>
      </c>
      <c r="D4670" t="s">
        <v>22</v>
      </c>
      <c r="E4670" t="s">
        <v>23</v>
      </c>
      <c r="F4670" t="s">
        <v>5</v>
      </c>
      <c r="H4670" t="s">
        <v>24</v>
      </c>
      <c r="I4670">
        <v>2228259</v>
      </c>
      <c r="J4670">
        <v>2229677</v>
      </c>
      <c r="K4670" t="s">
        <v>42</v>
      </c>
      <c r="R4670" t="s">
        <v>5301</v>
      </c>
      <c r="S4670">
        <v>1419</v>
      </c>
    </row>
    <row r="4671" spans="1:21" x14ac:dyDescent="0.3">
      <c r="A4671">
        <v>4670</v>
      </c>
      <c r="B4671" t="s">
        <v>28</v>
      </c>
      <c r="C4671" t="s">
        <v>33</v>
      </c>
      <c r="D4671" t="s">
        <v>22</v>
      </c>
      <c r="E4671" t="s">
        <v>23</v>
      </c>
      <c r="F4671" t="s">
        <v>5</v>
      </c>
      <c r="H4671" t="s">
        <v>24</v>
      </c>
      <c r="I4671">
        <v>2228259</v>
      </c>
      <c r="J4671">
        <v>2229677</v>
      </c>
      <c r="K4671" t="s">
        <v>42</v>
      </c>
      <c r="L4671" t="s">
        <v>5302</v>
      </c>
      <c r="O4671" t="s">
        <v>38</v>
      </c>
      <c r="R4671" t="s">
        <v>5301</v>
      </c>
      <c r="S4671">
        <v>1419</v>
      </c>
      <c r="T4671">
        <v>472</v>
      </c>
    </row>
    <row r="4672" spans="1:21" x14ac:dyDescent="0.3">
      <c r="A4672">
        <v>4671</v>
      </c>
      <c r="B4672" t="s">
        <v>20</v>
      </c>
      <c r="C4672" t="s">
        <v>31</v>
      </c>
      <c r="D4672" t="s">
        <v>22</v>
      </c>
      <c r="E4672" t="s">
        <v>23</v>
      </c>
      <c r="F4672" t="s">
        <v>5</v>
      </c>
      <c r="H4672" t="s">
        <v>24</v>
      </c>
      <c r="I4672">
        <v>2229947</v>
      </c>
      <c r="J4672">
        <v>2230207</v>
      </c>
      <c r="K4672" t="s">
        <v>25</v>
      </c>
      <c r="R4672" t="s">
        <v>5303</v>
      </c>
      <c r="S4672">
        <v>261</v>
      </c>
    </row>
    <row r="4673" spans="1:21" x14ac:dyDescent="0.3">
      <c r="A4673">
        <v>4672</v>
      </c>
      <c r="B4673" t="s">
        <v>28</v>
      </c>
      <c r="C4673" t="s">
        <v>33</v>
      </c>
      <c r="D4673" t="s">
        <v>22</v>
      </c>
      <c r="E4673" t="s">
        <v>23</v>
      </c>
      <c r="F4673" t="s">
        <v>5</v>
      </c>
      <c r="H4673" t="s">
        <v>24</v>
      </c>
      <c r="I4673">
        <v>2229947</v>
      </c>
      <c r="J4673">
        <v>2230207</v>
      </c>
      <c r="K4673" t="s">
        <v>25</v>
      </c>
      <c r="L4673" t="s">
        <v>5304</v>
      </c>
      <c r="O4673" t="s">
        <v>38</v>
      </c>
      <c r="R4673" t="s">
        <v>5303</v>
      </c>
      <c r="S4673">
        <v>261</v>
      </c>
      <c r="T4673">
        <v>86</v>
      </c>
    </row>
    <row r="4674" spans="1:21" x14ac:dyDescent="0.3">
      <c r="A4674">
        <v>4673</v>
      </c>
      <c r="B4674" t="s">
        <v>20</v>
      </c>
      <c r="C4674" t="s">
        <v>31</v>
      </c>
      <c r="D4674" t="s">
        <v>22</v>
      </c>
      <c r="E4674" t="s">
        <v>23</v>
      </c>
      <c r="F4674" t="s">
        <v>5</v>
      </c>
      <c r="H4674" t="s">
        <v>24</v>
      </c>
      <c r="I4674">
        <v>2230302</v>
      </c>
      <c r="J4674">
        <v>2231606</v>
      </c>
      <c r="K4674" t="s">
        <v>25</v>
      </c>
      <c r="R4674" t="s">
        <v>5305</v>
      </c>
      <c r="S4674">
        <v>1305</v>
      </c>
    </row>
    <row r="4675" spans="1:21" x14ac:dyDescent="0.3">
      <c r="A4675">
        <v>4674</v>
      </c>
      <c r="B4675" t="s">
        <v>28</v>
      </c>
      <c r="C4675" t="s">
        <v>33</v>
      </c>
      <c r="D4675" t="s">
        <v>22</v>
      </c>
      <c r="E4675" t="s">
        <v>23</v>
      </c>
      <c r="F4675" t="s">
        <v>5</v>
      </c>
      <c r="H4675" t="s">
        <v>24</v>
      </c>
      <c r="I4675">
        <v>2230302</v>
      </c>
      <c r="J4675">
        <v>2231606</v>
      </c>
      <c r="K4675" t="s">
        <v>25</v>
      </c>
      <c r="L4675" t="s">
        <v>5306</v>
      </c>
      <c r="O4675" t="s">
        <v>48</v>
      </c>
      <c r="R4675" t="s">
        <v>5305</v>
      </c>
      <c r="S4675">
        <v>1305</v>
      </c>
      <c r="T4675">
        <v>434</v>
      </c>
    </row>
    <row r="4676" spans="1:21" x14ac:dyDescent="0.3">
      <c r="A4676">
        <v>4675</v>
      </c>
      <c r="B4676" t="s">
        <v>20</v>
      </c>
      <c r="C4676" t="s">
        <v>31</v>
      </c>
      <c r="D4676" t="s">
        <v>22</v>
      </c>
      <c r="E4676" t="s">
        <v>23</v>
      </c>
      <c r="F4676" t="s">
        <v>5</v>
      </c>
      <c r="H4676" t="s">
        <v>24</v>
      </c>
      <c r="I4676">
        <v>2231606</v>
      </c>
      <c r="J4676">
        <v>2233762</v>
      </c>
      <c r="K4676" t="s">
        <v>25</v>
      </c>
      <c r="R4676" t="s">
        <v>5307</v>
      </c>
      <c r="S4676">
        <v>2157</v>
      </c>
    </row>
    <row r="4677" spans="1:21" x14ac:dyDescent="0.3">
      <c r="A4677">
        <v>4676</v>
      </c>
      <c r="B4677" t="s">
        <v>28</v>
      </c>
      <c r="C4677" t="s">
        <v>33</v>
      </c>
      <c r="D4677" t="s">
        <v>22</v>
      </c>
      <c r="E4677" t="s">
        <v>23</v>
      </c>
      <c r="F4677" t="s">
        <v>5</v>
      </c>
      <c r="H4677" t="s">
        <v>24</v>
      </c>
      <c r="I4677">
        <v>2231606</v>
      </c>
      <c r="J4677">
        <v>2233762</v>
      </c>
      <c r="K4677" t="s">
        <v>25</v>
      </c>
      <c r="L4677" t="s">
        <v>5308</v>
      </c>
      <c r="O4677" t="s">
        <v>1429</v>
      </c>
      <c r="R4677" t="s">
        <v>5307</v>
      </c>
      <c r="S4677">
        <v>2157</v>
      </c>
      <c r="T4677">
        <v>718</v>
      </c>
    </row>
    <row r="4678" spans="1:21" x14ac:dyDescent="0.3">
      <c r="A4678">
        <v>4677</v>
      </c>
      <c r="B4678" t="s">
        <v>20</v>
      </c>
      <c r="C4678" t="s">
        <v>31</v>
      </c>
      <c r="D4678" t="s">
        <v>22</v>
      </c>
      <c r="E4678" t="s">
        <v>23</v>
      </c>
      <c r="F4678" t="s">
        <v>5</v>
      </c>
      <c r="H4678" t="s">
        <v>24</v>
      </c>
      <c r="I4678">
        <v>2233778</v>
      </c>
      <c r="J4678">
        <v>2233969</v>
      </c>
      <c r="K4678" t="s">
        <v>42</v>
      </c>
      <c r="R4678" t="s">
        <v>5309</v>
      </c>
      <c r="S4678">
        <v>192</v>
      </c>
    </row>
    <row r="4679" spans="1:21" x14ac:dyDescent="0.3">
      <c r="A4679">
        <v>4678</v>
      </c>
      <c r="B4679" t="s">
        <v>28</v>
      </c>
      <c r="C4679" t="s">
        <v>33</v>
      </c>
      <c r="D4679" t="s">
        <v>22</v>
      </c>
      <c r="E4679" t="s">
        <v>23</v>
      </c>
      <c r="F4679" t="s">
        <v>5</v>
      </c>
      <c r="H4679" t="s">
        <v>24</v>
      </c>
      <c r="I4679">
        <v>2233778</v>
      </c>
      <c r="J4679">
        <v>2233969</v>
      </c>
      <c r="K4679" t="s">
        <v>42</v>
      </c>
      <c r="L4679" t="s">
        <v>5310</v>
      </c>
      <c r="O4679" t="s">
        <v>38</v>
      </c>
      <c r="R4679" t="s">
        <v>5309</v>
      </c>
      <c r="S4679">
        <v>192</v>
      </c>
      <c r="T4679">
        <v>63</v>
      </c>
    </row>
    <row r="4680" spans="1:21" x14ac:dyDescent="0.3">
      <c r="A4680">
        <v>4679</v>
      </c>
      <c r="B4680" t="s">
        <v>20</v>
      </c>
      <c r="C4680" t="s">
        <v>21</v>
      </c>
      <c r="D4680" t="s">
        <v>22</v>
      </c>
      <c r="E4680" t="s">
        <v>23</v>
      </c>
      <c r="F4680" t="s">
        <v>5</v>
      </c>
      <c r="H4680" t="s">
        <v>24</v>
      </c>
      <c r="I4680">
        <v>2234129</v>
      </c>
      <c r="J4680">
        <v>2234914</v>
      </c>
      <c r="K4680" t="s">
        <v>42</v>
      </c>
      <c r="R4680" t="s">
        <v>5311</v>
      </c>
      <c r="S4680">
        <v>786</v>
      </c>
      <c r="U4680" t="s">
        <v>27</v>
      </c>
    </row>
    <row r="4681" spans="1:21" x14ac:dyDescent="0.3">
      <c r="A4681">
        <v>4680</v>
      </c>
      <c r="B4681" t="s">
        <v>28</v>
      </c>
      <c r="C4681" t="s">
        <v>29</v>
      </c>
      <c r="D4681" t="s">
        <v>22</v>
      </c>
      <c r="E4681" t="s">
        <v>23</v>
      </c>
      <c r="F4681" t="s">
        <v>5</v>
      </c>
      <c r="H4681" t="s">
        <v>24</v>
      </c>
      <c r="I4681">
        <v>2234129</v>
      </c>
      <c r="J4681">
        <v>2234914</v>
      </c>
      <c r="K4681" t="s">
        <v>42</v>
      </c>
      <c r="O4681" t="s">
        <v>5312</v>
      </c>
      <c r="R4681" t="s">
        <v>5311</v>
      </c>
      <c r="S4681">
        <v>786</v>
      </c>
      <c r="U4681" t="s">
        <v>27</v>
      </c>
    </row>
    <row r="4682" spans="1:21" x14ac:dyDescent="0.3">
      <c r="A4682">
        <v>4681</v>
      </c>
      <c r="B4682" t="s">
        <v>20</v>
      </c>
      <c r="C4682" t="s">
        <v>31</v>
      </c>
      <c r="D4682" t="s">
        <v>22</v>
      </c>
      <c r="E4682" t="s">
        <v>23</v>
      </c>
      <c r="F4682" t="s">
        <v>5</v>
      </c>
      <c r="H4682" t="s">
        <v>24</v>
      </c>
      <c r="I4682">
        <v>2235140</v>
      </c>
      <c r="J4682">
        <v>2236462</v>
      </c>
      <c r="K4682" t="s">
        <v>25</v>
      </c>
      <c r="R4682" t="s">
        <v>5313</v>
      </c>
      <c r="S4682">
        <v>1323</v>
      </c>
    </row>
    <row r="4683" spans="1:21" x14ac:dyDescent="0.3">
      <c r="A4683">
        <v>4682</v>
      </c>
      <c r="B4683" t="s">
        <v>28</v>
      </c>
      <c r="C4683" t="s">
        <v>33</v>
      </c>
      <c r="D4683" t="s">
        <v>22</v>
      </c>
      <c r="E4683" t="s">
        <v>23</v>
      </c>
      <c r="F4683" t="s">
        <v>5</v>
      </c>
      <c r="H4683" t="s">
        <v>24</v>
      </c>
      <c r="I4683">
        <v>2235140</v>
      </c>
      <c r="J4683">
        <v>2236462</v>
      </c>
      <c r="K4683" t="s">
        <v>25</v>
      </c>
      <c r="L4683" t="s">
        <v>5314</v>
      </c>
      <c r="O4683" t="s">
        <v>4971</v>
      </c>
      <c r="R4683" t="s">
        <v>5313</v>
      </c>
      <c r="S4683">
        <v>1323</v>
      </c>
      <c r="T4683">
        <v>440</v>
      </c>
    </row>
    <row r="4684" spans="1:21" x14ac:dyDescent="0.3">
      <c r="A4684">
        <v>4683</v>
      </c>
      <c r="B4684" t="s">
        <v>20</v>
      </c>
      <c r="C4684" t="s">
        <v>31</v>
      </c>
      <c r="D4684" t="s">
        <v>22</v>
      </c>
      <c r="E4684" t="s">
        <v>23</v>
      </c>
      <c r="F4684" t="s">
        <v>5</v>
      </c>
      <c r="H4684" t="s">
        <v>24</v>
      </c>
      <c r="I4684">
        <v>2236459</v>
      </c>
      <c r="J4684">
        <v>2237754</v>
      </c>
      <c r="K4684" t="s">
        <v>25</v>
      </c>
      <c r="R4684" t="s">
        <v>5315</v>
      </c>
      <c r="S4684">
        <v>1296</v>
      </c>
    </row>
    <row r="4685" spans="1:21" x14ac:dyDescent="0.3">
      <c r="A4685">
        <v>4684</v>
      </c>
      <c r="B4685" t="s">
        <v>28</v>
      </c>
      <c r="C4685" t="s">
        <v>33</v>
      </c>
      <c r="D4685" t="s">
        <v>22</v>
      </c>
      <c r="E4685" t="s">
        <v>23</v>
      </c>
      <c r="F4685" t="s">
        <v>5</v>
      </c>
      <c r="H4685" t="s">
        <v>24</v>
      </c>
      <c r="I4685">
        <v>2236459</v>
      </c>
      <c r="J4685">
        <v>2237754</v>
      </c>
      <c r="K4685" t="s">
        <v>25</v>
      </c>
      <c r="L4685" t="s">
        <v>5316</v>
      </c>
      <c r="O4685" t="s">
        <v>5317</v>
      </c>
      <c r="R4685" t="s">
        <v>5315</v>
      </c>
      <c r="S4685">
        <v>1296</v>
      </c>
      <c r="T4685">
        <v>431</v>
      </c>
    </row>
    <row r="4686" spans="1:21" x14ac:dyDescent="0.3">
      <c r="A4686">
        <v>4685</v>
      </c>
      <c r="B4686" t="s">
        <v>20</v>
      </c>
      <c r="C4686" t="s">
        <v>31</v>
      </c>
      <c r="D4686" t="s">
        <v>22</v>
      </c>
      <c r="E4686" t="s">
        <v>23</v>
      </c>
      <c r="F4686" t="s">
        <v>5</v>
      </c>
      <c r="H4686" t="s">
        <v>24</v>
      </c>
      <c r="I4686">
        <v>2237804</v>
      </c>
      <c r="J4686">
        <v>2238670</v>
      </c>
      <c r="K4686" t="s">
        <v>42</v>
      </c>
      <c r="R4686" t="s">
        <v>5318</v>
      </c>
      <c r="S4686">
        <v>867</v>
      </c>
    </row>
    <row r="4687" spans="1:21" x14ac:dyDescent="0.3">
      <c r="A4687">
        <v>4686</v>
      </c>
      <c r="B4687" t="s">
        <v>28</v>
      </c>
      <c r="C4687" t="s">
        <v>33</v>
      </c>
      <c r="D4687" t="s">
        <v>22</v>
      </c>
      <c r="E4687" t="s">
        <v>23</v>
      </c>
      <c r="F4687" t="s">
        <v>5</v>
      </c>
      <c r="H4687" t="s">
        <v>24</v>
      </c>
      <c r="I4687">
        <v>2237804</v>
      </c>
      <c r="J4687">
        <v>2238670</v>
      </c>
      <c r="K4687" t="s">
        <v>42</v>
      </c>
      <c r="L4687" t="s">
        <v>5319</v>
      </c>
      <c r="O4687" t="s">
        <v>1193</v>
      </c>
      <c r="R4687" t="s">
        <v>5318</v>
      </c>
      <c r="S4687">
        <v>867</v>
      </c>
      <c r="T4687">
        <v>288</v>
      </c>
    </row>
    <row r="4688" spans="1:21" x14ac:dyDescent="0.3">
      <c r="A4688">
        <v>4687</v>
      </c>
      <c r="B4688" t="s">
        <v>20</v>
      </c>
      <c r="C4688" t="s">
        <v>31</v>
      </c>
      <c r="D4688" t="s">
        <v>22</v>
      </c>
      <c r="E4688" t="s">
        <v>23</v>
      </c>
      <c r="F4688" t="s">
        <v>5</v>
      </c>
      <c r="H4688" t="s">
        <v>24</v>
      </c>
      <c r="I4688">
        <v>2238889</v>
      </c>
      <c r="J4688">
        <v>2239332</v>
      </c>
      <c r="K4688" t="s">
        <v>25</v>
      </c>
      <c r="R4688" t="s">
        <v>5320</v>
      </c>
      <c r="S4688">
        <v>444</v>
      </c>
    </row>
    <row r="4689" spans="1:21" x14ac:dyDescent="0.3">
      <c r="A4689">
        <v>4688</v>
      </c>
      <c r="B4689" t="s">
        <v>28</v>
      </c>
      <c r="C4689" t="s">
        <v>33</v>
      </c>
      <c r="D4689" t="s">
        <v>22</v>
      </c>
      <c r="E4689" t="s">
        <v>23</v>
      </c>
      <c r="F4689" t="s">
        <v>5</v>
      </c>
      <c r="H4689" t="s">
        <v>24</v>
      </c>
      <c r="I4689">
        <v>2238889</v>
      </c>
      <c r="J4689">
        <v>2239332</v>
      </c>
      <c r="K4689" t="s">
        <v>25</v>
      </c>
      <c r="L4689" t="s">
        <v>5321</v>
      </c>
      <c r="O4689" t="s">
        <v>38</v>
      </c>
      <c r="R4689" t="s">
        <v>5320</v>
      </c>
      <c r="S4689">
        <v>444</v>
      </c>
      <c r="T4689">
        <v>147</v>
      </c>
    </row>
    <row r="4690" spans="1:21" x14ac:dyDescent="0.3">
      <c r="A4690">
        <v>4689</v>
      </c>
      <c r="B4690" t="s">
        <v>20</v>
      </c>
      <c r="C4690" t="s">
        <v>21</v>
      </c>
      <c r="D4690" t="s">
        <v>22</v>
      </c>
      <c r="E4690" t="s">
        <v>23</v>
      </c>
      <c r="F4690" t="s">
        <v>5</v>
      </c>
      <c r="H4690" t="s">
        <v>24</v>
      </c>
      <c r="I4690">
        <v>2239437</v>
      </c>
      <c r="J4690">
        <v>2241105</v>
      </c>
      <c r="K4690" t="s">
        <v>42</v>
      </c>
      <c r="R4690" t="s">
        <v>5322</v>
      </c>
      <c r="S4690">
        <v>1669</v>
      </c>
      <c r="U4690" t="s">
        <v>27</v>
      </c>
    </row>
    <row r="4691" spans="1:21" x14ac:dyDescent="0.3">
      <c r="A4691">
        <v>4690</v>
      </c>
      <c r="B4691" t="s">
        <v>28</v>
      </c>
      <c r="C4691" t="s">
        <v>29</v>
      </c>
      <c r="D4691" t="s">
        <v>22</v>
      </c>
      <c r="E4691" t="s">
        <v>23</v>
      </c>
      <c r="F4691" t="s">
        <v>5</v>
      </c>
      <c r="H4691" t="s">
        <v>24</v>
      </c>
      <c r="I4691">
        <v>2239437</v>
      </c>
      <c r="J4691">
        <v>2241105</v>
      </c>
      <c r="K4691" t="s">
        <v>42</v>
      </c>
      <c r="O4691" t="s">
        <v>107</v>
      </c>
      <c r="R4691" t="s">
        <v>5322</v>
      </c>
      <c r="S4691">
        <v>1669</v>
      </c>
      <c r="U4691" t="s">
        <v>27</v>
      </c>
    </row>
    <row r="4692" spans="1:21" x14ac:dyDescent="0.3">
      <c r="A4692">
        <v>4691</v>
      </c>
      <c r="B4692" t="s">
        <v>20</v>
      </c>
      <c r="C4692" t="s">
        <v>31</v>
      </c>
      <c r="D4692" t="s">
        <v>22</v>
      </c>
      <c r="E4692" t="s">
        <v>23</v>
      </c>
      <c r="F4692" t="s">
        <v>5</v>
      </c>
      <c r="H4692" t="s">
        <v>24</v>
      </c>
      <c r="I4692">
        <v>2241096</v>
      </c>
      <c r="J4692">
        <v>2241287</v>
      </c>
      <c r="K4692" t="s">
        <v>42</v>
      </c>
      <c r="R4692" t="s">
        <v>5323</v>
      </c>
      <c r="S4692">
        <v>192</v>
      </c>
    </row>
    <row r="4693" spans="1:21" x14ac:dyDescent="0.3">
      <c r="A4693">
        <v>4692</v>
      </c>
      <c r="B4693" t="s">
        <v>28</v>
      </c>
      <c r="C4693" t="s">
        <v>33</v>
      </c>
      <c r="D4693" t="s">
        <v>22</v>
      </c>
      <c r="E4693" t="s">
        <v>23</v>
      </c>
      <c r="F4693" t="s">
        <v>5</v>
      </c>
      <c r="H4693" t="s">
        <v>24</v>
      </c>
      <c r="I4693">
        <v>2241096</v>
      </c>
      <c r="J4693">
        <v>2241287</v>
      </c>
      <c r="K4693" t="s">
        <v>42</v>
      </c>
      <c r="L4693" t="s">
        <v>5324</v>
      </c>
      <c r="O4693" t="s">
        <v>38</v>
      </c>
      <c r="R4693" t="s">
        <v>5323</v>
      </c>
      <c r="S4693">
        <v>192</v>
      </c>
      <c r="T4693">
        <v>63</v>
      </c>
    </row>
    <row r="4694" spans="1:21" x14ac:dyDescent="0.3">
      <c r="A4694">
        <v>4693</v>
      </c>
      <c r="B4694" t="s">
        <v>20</v>
      </c>
      <c r="C4694" t="s">
        <v>31</v>
      </c>
      <c r="D4694" t="s">
        <v>22</v>
      </c>
      <c r="E4694" t="s">
        <v>23</v>
      </c>
      <c r="F4694" t="s">
        <v>5</v>
      </c>
      <c r="H4694" t="s">
        <v>24</v>
      </c>
      <c r="I4694">
        <v>2241269</v>
      </c>
      <c r="J4694">
        <v>2242291</v>
      </c>
      <c r="K4694" t="s">
        <v>42</v>
      </c>
      <c r="R4694" t="s">
        <v>5325</v>
      </c>
      <c r="S4694">
        <v>1023</v>
      </c>
    </row>
    <row r="4695" spans="1:21" x14ac:dyDescent="0.3">
      <c r="A4695">
        <v>4694</v>
      </c>
      <c r="B4695" t="s">
        <v>28</v>
      </c>
      <c r="C4695" t="s">
        <v>33</v>
      </c>
      <c r="D4695" t="s">
        <v>22</v>
      </c>
      <c r="E4695" t="s">
        <v>23</v>
      </c>
      <c r="F4695" t="s">
        <v>5</v>
      </c>
      <c r="H4695" t="s">
        <v>24</v>
      </c>
      <c r="I4695">
        <v>2241269</v>
      </c>
      <c r="J4695">
        <v>2242291</v>
      </c>
      <c r="K4695" t="s">
        <v>42</v>
      </c>
      <c r="L4695" t="s">
        <v>5326</v>
      </c>
      <c r="O4695" t="s">
        <v>1636</v>
      </c>
      <c r="R4695" t="s">
        <v>5325</v>
      </c>
      <c r="S4695">
        <v>1023</v>
      </c>
      <c r="T4695">
        <v>340</v>
      </c>
    </row>
    <row r="4696" spans="1:21" x14ac:dyDescent="0.3">
      <c r="A4696">
        <v>4695</v>
      </c>
      <c r="B4696" t="s">
        <v>20</v>
      </c>
      <c r="C4696" t="s">
        <v>31</v>
      </c>
      <c r="D4696" t="s">
        <v>22</v>
      </c>
      <c r="E4696" t="s">
        <v>23</v>
      </c>
      <c r="F4696" t="s">
        <v>5</v>
      </c>
      <c r="H4696" t="s">
        <v>24</v>
      </c>
      <c r="I4696">
        <v>2242377</v>
      </c>
      <c r="J4696">
        <v>2243684</v>
      </c>
      <c r="K4696" t="s">
        <v>42</v>
      </c>
      <c r="R4696" t="s">
        <v>5327</v>
      </c>
      <c r="S4696">
        <v>1308</v>
      </c>
    </row>
    <row r="4697" spans="1:21" x14ac:dyDescent="0.3">
      <c r="A4697">
        <v>4696</v>
      </c>
      <c r="B4697" t="s">
        <v>28</v>
      </c>
      <c r="C4697" t="s">
        <v>33</v>
      </c>
      <c r="D4697" t="s">
        <v>22</v>
      </c>
      <c r="E4697" t="s">
        <v>23</v>
      </c>
      <c r="F4697" t="s">
        <v>5</v>
      </c>
      <c r="H4697" t="s">
        <v>24</v>
      </c>
      <c r="I4697">
        <v>2242377</v>
      </c>
      <c r="J4697">
        <v>2243684</v>
      </c>
      <c r="K4697" t="s">
        <v>42</v>
      </c>
      <c r="L4697" t="s">
        <v>5328</v>
      </c>
      <c r="O4697" t="s">
        <v>3402</v>
      </c>
      <c r="R4697" t="s">
        <v>5327</v>
      </c>
      <c r="S4697">
        <v>1308</v>
      </c>
      <c r="T4697">
        <v>435</v>
      </c>
    </row>
    <row r="4698" spans="1:21" x14ac:dyDescent="0.3">
      <c r="A4698">
        <v>4697</v>
      </c>
      <c r="B4698" t="s">
        <v>20</v>
      </c>
      <c r="C4698" t="s">
        <v>31</v>
      </c>
      <c r="D4698" t="s">
        <v>22</v>
      </c>
      <c r="E4698" t="s">
        <v>23</v>
      </c>
      <c r="F4698" t="s">
        <v>5</v>
      </c>
      <c r="H4698" t="s">
        <v>24</v>
      </c>
      <c r="I4698">
        <v>2243704</v>
      </c>
      <c r="J4698">
        <v>2244393</v>
      </c>
      <c r="K4698" t="s">
        <v>42</v>
      </c>
      <c r="R4698" t="s">
        <v>5329</v>
      </c>
      <c r="S4698">
        <v>690</v>
      </c>
    </row>
    <row r="4699" spans="1:21" x14ac:dyDescent="0.3">
      <c r="A4699">
        <v>4698</v>
      </c>
      <c r="B4699" t="s">
        <v>28</v>
      </c>
      <c r="C4699" t="s">
        <v>33</v>
      </c>
      <c r="D4699" t="s">
        <v>22</v>
      </c>
      <c r="E4699" t="s">
        <v>23</v>
      </c>
      <c r="F4699" t="s">
        <v>5</v>
      </c>
      <c r="H4699" t="s">
        <v>24</v>
      </c>
      <c r="I4699">
        <v>2243704</v>
      </c>
      <c r="J4699">
        <v>2244393</v>
      </c>
      <c r="K4699" t="s">
        <v>42</v>
      </c>
      <c r="L4699" t="s">
        <v>5330</v>
      </c>
      <c r="O4699" t="s">
        <v>5331</v>
      </c>
      <c r="R4699" t="s">
        <v>5329</v>
      </c>
      <c r="S4699">
        <v>690</v>
      </c>
      <c r="T4699">
        <v>229</v>
      </c>
    </row>
    <row r="4700" spans="1:21" x14ac:dyDescent="0.3">
      <c r="A4700">
        <v>4699</v>
      </c>
      <c r="B4700" t="s">
        <v>20</v>
      </c>
      <c r="C4700" t="s">
        <v>31</v>
      </c>
      <c r="D4700" t="s">
        <v>22</v>
      </c>
      <c r="E4700" t="s">
        <v>23</v>
      </c>
      <c r="F4700" t="s">
        <v>5</v>
      </c>
      <c r="H4700" t="s">
        <v>24</v>
      </c>
      <c r="I4700">
        <v>2244616</v>
      </c>
      <c r="J4700">
        <v>2245905</v>
      </c>
      <c r="K4700" t="s">
        <v>42</v>
      </c>
      <c r="R4700" t="s">
        <v>5332</v>
      </c>
      <c r="S4700">
        <v>1290</v>
      </c>
    </row>
    <row r="4701" spans="1:21" x14ac:dyDescent="0.3">
      <c r="A4701">
        <v>4700</v>
      </c>
      <c r="B4701" t="s">
        <v>28</v>
      </c>
      <c r="C4701" t="s">
        <v>33</v>
      </c>
      <c r="D4701" t="s">
        <v>22</v>
      </c>
      <c r="E4701" t="s">
        <v>23</v>
      </c>
      <c r="F4701" t="s">
        <v>5</v>
      </c>
      <c r="H4701" t="s">
        <v>24</v>
      </c>
      <c r="I4701">
        <v>2244616</v>
      </c>
      <c r="J4701">
        <v>2245905</v>
      </c>
      <c r="K4701" t="s">
        <v>42</v>
      </c>
      <c r="L4701" t="s">
        <v>5333</v>
      </c>
      <c r="O4701" t="s">
        <v>5334</v>
      </c>
      <c r="R4701" t="s">
        <v>5332</v>
      </c>
      <c r="S4701">
        <v>1290</v>
      </c>
      <c r="T4701">
        <v>429</v>
      </c>
    </row>
    <row r="4702" spans="1:21" x14ac:dyDescent="0.3">
      <c r="A4702">
        <v>4701</v>
      </c>
      <c r="B4702" t="s">
        <v>20</v>
      </c>
      <c r="C4702" t="s">
        <v>31</v>
      </c>
      <c r="D4702" t="s">
        <v>22</v>
      </c>
      <c r="E4702" t="s">
        <v>23</v>
      </c>
      <c r="F4702" t="s">
        <v>5</v>
      </c>
      <c r="H4702" t="s">
        <v>24</v>
      </c>
      <c r="I4702">
        <v>2245971</v>
      </c>
      <c r="J4702">
        <v>2247155</v>
      </c>
      <c r="K4702" t="s">
        <v>42</v>
      </c>
      <c r="R4702" t="s">
        <v>5335</v>
      </c>
      <c r="S4702">
        <v>1185</v>
      </c>
    </row>
    <row r="4703" spans="1:21" x14ac:dyDescent="0.3">
      <c r="A4703">
        <v>4702</v>
      </c>
      <c r="B4703" t="s">
        <v>28</v>
      </c>
      <c r="C4703" t="s">
        <v>33</v>
      </c>
      <c r="D4703" t="s">
        <v>22</v>
      </c>
      <c r="E4703" t="s">
        <v>23</v>
      </c>
      <c r="F4703" t="s">
        <v>5</v>
      </c>
      <c r="H4703" t="s">
        <v>24</v>
      </c>
      <c r="I4703">
        <v>2245971</v>
      </c>
      <c r="J4703">
        <v>2247155</v>
      </c>
      <c r="K4703" t="s">
        <v>42</v>
      </c>
      <c r="L4703" t="s">
        <v>5336</v>
      </c>
      <c r="O4703" t="s">
        <v>5337</v>
      </c>
      <c r="R4703" t="s">
        <v>5335</v>
      </c>
      <c r="S4703">
        <v>1185</v>
      </c>
      <c r="T4703">
        <v>394</v>
      </c>
    </row>
    <row r="4704" spans="1:21" x14ac:dyDescent="0.3">
      <c r="A4704">
        <v>4703</v>
      </c>
      <c r="B4704" t="s">
        <v>20</v>
      </c>
      <c r="C4704" t="s">
        <v>31</v>
      </c>
      <c r="D4704" t="s">
        <v>22</v>
      </c>
      <c r="E4704" t="s">
        <v>23</v>
      </c>
      <c r="F4704" t="s">
        <v>5</v>
      </c>
      <c r="H4704" t="s">
        <v>24</v>
      </c>
      <c r="I4704">
        <v>2247208</v>
      </c>
      <c r="J4704">
        <v>2248686</v>
      </c>
      <c r="K4704" t="s">
        <v>42</v>
      </c>
      <c r="R4704" t="s">
        <v>5338</v>
      </c>
      <c r="S4704">
        <v>1479</v>
      </c>
    </row>
    <row r="4705" spans="1:20" x14ac:dyDescent="0.3">
      <c r="A4705">
        <v>4704</v>
      </c>
      <c r="B4705" t="s">
        <v>28</v>
      </c>
      <c r="C4705" t="s">
        <v>33</v>
      </c>
      <c r="D4705" t="s">
        <v>22</v>
      </c>
      <c r="E4705" t="s">
        <v>23</v>
      </c>
      <c r="F4705" t="s">
        <v>5</v>
      </c>
      <c r="H4705" t="s">
        <v>24</v>
      </c>
      <c r="I4705">
        <v>2247208</v>
      </c>
      <c r="J4705">
        <v>2248686</v>
      </c>
      <c r="K4705" t="s">
        <v>42</v>
      </c>
      <c r="L4705" t="s">
        <v>5339</v>
      </c>
      <c r="O4705" t="s">
        <v>2095</v>
      </c>
      <c r="R4705" t="s">
        <v>5338</v>
      </c>
      <c r="S4705">
        <v>1479</v>
      </c>
      <c r="T4705">
        <v>492</v>
      </c>
    </row>
    <row r="4706" spans="1:20" x14ac:dyDescent="0.3">
      <c r="A4706">
        <v>4705</v>
      </c>
      <c r="B4706" t="s">
        <v>20</v>
      </c>
      <c r="C4706" t="s">
        <v>31</v>
      </c>
      <c r="D4706" t="s">
        <v>22</v>
      </c>
      <c r="E4706" t="s">
        <v>23</v>
      </c>
      <c r="F4706" t="s">
        <v>5</v>
      </c>
      <c r="H4706" t="s">
        <v>24</v>
      </c>
      <c r="I4706">
        <v>2248683</v>
      </c>
      <c r="J4706">
        <v>2249936</v>
      </c>
      <c r="K4706" t="s">
        <v>42</v>
      </c>
      <c r="R4706" t="s">
        <v>5340</v>
      </c>
      <c r="S4706">
        <v>1254</v>
      </c>
    </row>
    <row r="4707" spans="1:20" x14ac:dyDescent="0.3">
      <c r="A4707">
        <v>4706</v>
      </c>
      <c r="B4707" t="s">
        <v>28</v>
      </c>
      <c r="C4707" t="s">
        <v>33</v>
      </c>
      <c r="D4707" t="s">
        <v>22</v>
      </c>
      <c r="E4707" t="s">
        <v>23</v>
      </c>
      <c r="F4707" t="s">
        <v>5</v>
      </c>
      <c r="H4707" t="s">
        <v>24</v>
      </c>
      <c r="I4707">
        <v>2248683</v>
      </c>
      <c r="J4707">
        <v>2249936</v>
      </c>
      <c r="K4707" t="s">
        <v>42</v>
      </c>
      <c r="L4707" t="s">
        <v>5341</v>
      </c>
      <c r="O4707" t="s">
        <v>5342</v>
      </c>
      <c r="R4707" t="s">
        <v>5340</v>
      </c>
      <c r="S4707">
        <v>1254</v>
      </c>
      <c r="T4707">
        <v>417</v>
      </c>
    </row>
    <row r="4708" spans="1:20" x14ac:dyDescent="0.3">
      <c r="A4708">
        <v>4707</v>
      </c>
      <c r="B4708" t="s">
        <v>20</v>
      </c>
      <c r="C4708" t="s">
        <v>31</v>
      </c>
      <c r="D4708" t="s">
        <v>22</v>
      </c>
      <c r="E4708" t="s">
        <v>23</v>
      </c>
      <c r="F4708" t="s">
        <v>5</v>
      </c>
      <c r="H4708" t="s">
        <v>24</v>
      </c>
      <c r="I4708">
        <v>2249970</v>
      </c>
      <c r="J4708">
        <v>2250803</v>
      </c>
      <c r="K4708" t="s">
        <v>42</v>
      </c>
      <c r="R4708" t="s">
        <v>5343</v>
      </c>
      <c r="S4708">
        <v>834</v>
      </c>
    </row>
    <row r="4709" spans="1:20" x14ac:dyDescent="0.3">
      <c r="A4709">
        <v>4708</v>
      </c>
      <c r="B4709" t="s">
        <v>28</v>
      </c>
      <c r="C4709" t="s">
        <v>33</v>
      </c>
      <c r="D4709" t="s">
        <v>22</v>
      </c>
      <c r="E4709" t="s">
        <v>23</v>
      </c>
      <c r="F4709" t="s">
        <v>5</v>
      </c>
      <c r="H4709" t="s">
        <v>24</v>
      </c>
      <c r="I4709">
        <v>2249970</v>
      </c>
      <c r="J4709">
        <v>2250803</v>
      </c>
      <c r="K4709" t="s">
        <v>42</v>
      </c>
      <c r="L4709" t="s">
        <v>5344</v>
      </c>
      <c r="O4709" t="s">
        <v>5345</v>
      </c>
      <c r="R4709" t="s">
        <v>5343</v>
      </c>
      <c r="S4709">
        <v>834</v>
      </c>
      <c r="T4709">
        <v>277</v>
      </c>
    </row>
    <row r="4710" spans="1:20" x14ac:dyDescent="0.3">
      <c r="A4710">
        <v>4709</v>
      </c>
      <c r="B4710" t="s">
        <v>20</v>
      </c>
      <c r="C4710" t="s">
        <v>31</v>
      </c>
      <c r="D4710" t="s">
        <v>22</v>
      </c>
      <c r="E4710" t="s">
        <v>23</v>
      </c>
      <c r="F4710" t="s">
        <v>5</v>
      </c>
      <c r="H4710" t="s">
        <v>24</v>
      </c>
      <c r="I4710">
        <v>2250800</v>
      </c>
      <c r="J4710">
        <v>2252044</v>
      </c>
      <c r="K4710" t="s">
        <v>42</v>
      </c>
      <c r="R4710" t="s">
        <v>5346</v>
      </c>
      <c r="S4710">
        <v>1245</v>
      </c>
    </row>
    <row r="4711" spans="1:20" x14ac:dyDescent="0.3">
      <c r="A4711">
        <v>4710</v>
      </c>
      <c r="B4711" t="s">
        <v>28</v>
      </c>
      <c r="C4711" t="s">
        <v>33</v>
      </c>
      <c r="D4711" t="s">
        <v>22</v>
      </c>
      <c r="E4711" t="s">
        <v>23</v>
      </c>
      <c r="F4711" t="s">
        <v>5</v>
      </c>
      <c r="H4711" t="s">
        <v>24</v>
      </c>
      <c r="I4711">
        <v>2250800</v>
      </c>
      <c r="J4711">
        <v>2252044</v>
      </c>
      <c r="K4711" t="s">
        <v>42</v>
      </c>
      <c r="L4711" t="s">
        <v>5347</v>
      </c>
      <c r="O4711" t="s">
        <v>5348</v>
      </c>
      <c r="R4711" t="s">
        <v>5346</v>
      </c>
      <c r="S4711">
        <v>1245</v>
      </c>
      <c r="T4711">
        <v>414</v>
      </c>
    </row>
    <row r="4712" spans="1:20" x14ac:dyDescent="0.3">
      <c r="A4712">
        <v>4711</v>
      </c>
      <c r="B4712" t="s">
        <v>20</v>
      </c>
      <c r="C4712" t="s">
        <v>31</v>
      </c>
      <c r="D4712" t="s">
        <v>22</v>
      </c>
      <c r="E4712" t="s">
        <v>23</v>
      </c>
      <c r="F4712" t="s">
        <v>5</v>
      </c>
      <c r="H4712" t="s">
        <v>24</v>
      </c>
      <c r="I4712">
        <v>2252343</v>
      </c>
      <c r="J4712">
        <v>2253497</v>
      </c>
      <c r="K4712" t="s">
        <v>25</v>
      </c>
      <c r="R4712" t="s">
        <v>5349</v>
      </c>
      <c r="S4712">
        <v>1155</v>
      </c>
    </row>
    <row r="4713" spans="1:20" x14ac:dyDescent="0.3">
      <c r="A4713">
        <v>4712</v>
      </c>
      <c r="B4713" t="s">
        <v>28</v>
      </c>
      <c r="C4713" t="s">
        <v>33</v>
      </c>
      <c r="D4713" t="s">
        <v>22</v>
      </c>
      <c r="E4713" t="s">
        <v>23</v>
      </c>
      <c r="F4713" t="s">
        <v>5</v>
      </c>
      <c r="H4713" t="s">
        <v>24</v>
      </c>
      <c r="I4713">
        <v>2252343</v>
      </c>
      <c r="J4713">
        <v>2253497</v>
      </c>
      <c r="K4713" t="s">
        <v>25</v>
      </c>
      <c r="L4713" t="s">
        <v>5350</v>
      </c>
      <c r="O4713" t="s">
        <v>199</v>
      </c>
      <c r="R4713" t="s">
        <v>5349</v>
      </c>
      <c r="S4713">
        <v>1155</v>
      </c>
      <c r="T4713">
        <v>384</v>
      </c>
    </row>
    <row r="4714" spans="1:20" x14ac:dyDescent="0.3">
      <c r="A4714">
        <v>4713</v>
      </c>
      <c r="B4714" t="s">
        <v>20</v>
      </c>
      <c r="C4714" t="s">
        <v>31</v>
      </c>
      <c r="D4714" t="s">
        <v>22</v>
      </c>
      <c r="E4714" t="s">
        <v>23</v>
      </c>
      <c r="F4714" t="s">
        <v>5</v>
      </c>
      <c r="H4714" t="s">
        <v>24</v>
      </c>
      <c r="I4714">
        <v>2253499</v>
      </c>
      <c r="J4714">
        <v>2254032</v>
      </c>
      <c r="K4714" t="s">
        <v>25</v>
      </c>
      <c r="R4714" t="s">
        <v>5351</v>
      </c>
      <c r="S4714">
        <v>534</v>
      </c>
    </row>
    <row r="4715" spans="1:20" x14ac:dyDescent="0.3">
      <c r="A4715">
        <v>4714</v>
      </c>
      <c r="B4715" t="s">
        <v>28</v>
      </c>
      <c r="C4715" t="s">
        <v>33</v>
      </c>
      <c r="D4715" t="s">
        <v>22</v>
      </c>
      <c r="E4715" t="s">
        <v>23</v>
      </c>
      <c r="F4715" t="s">
        <v>5</v>
      </c>
      <c r="H4715" t="s">
        <v>24</v>
      </c>
      <c r="I4715">
        <v>2253499</v>
      </c>
      <c r="J4715">
        <v>2254032</v>
      </c>
      <c r="K4715" t="s">
        <v>25</v>
      </c>
      <c r="L4715" t="s">
        <v>5352</v>
      </c>
      <c r="O4715" t="s">
        <v>38</v>
      </c>
      <c r="R4715" t="s">
        <v>5351</v>
      </c>
      <c r="S4715">
        <v>534</v>
      </c>
      <c r="T4715">
        <v>177</v>
      </c>
    </row>
    <row r="4716" spans="1:20" x14ac:dyDescent="0.3">
      <c r="A4716">
        <v>4715</v>
      </c>
      <c r="B4716" t="s">
        <v>20</v>
      </c>
      <c r="C4716" t="s">
        <v>31</v>
      </c>
      <c r="D4716" t="s">
        <v>22</v>
      </c>
      <c r="E4716" t="s">
        <v>23</v>
      </c>
      <c r="F4716" t="s">
        <v>5</v>
      </c>
      <c r="H4716" t="s">
        <v>24</v>
      </c>
      <c r="I4716">
        <v>2254267</v>
      </c>
      <c r="J4716">
        <v>2255565</v>
      </c>
      <c r="K4716" t="s">
        <v>25</v>
      </c>
      <c r="R4716" t="s">
        <v>5353</v>
      </c>
      <c r="S4716">
        <v>1299</v>
      </c>
    </row>
    <row r="4717" spans="1:20" x14ac:dyDescent="0.3">
      <c r="A4717">
        <v>4716</v>
      </c>
      <c r="B4717" t="s">
        <v>28</v>
      </c>
      <c r="C4717" t="s">
        <v>33</v>
      </c>
      <c r="D4717" t="s">
        <v>22</v>
      </c>
      <c r="E4717" t="s">
        <v>23</v>
      </c>
      <c r="F4717" t="s">
        <v>5</v>
      </c>
      <c r="H4717" t="s">
        <v>24</v>
      </c>
      <c r="I4717">
        <v>2254267</v>
      </c>
      <c r="J4717">
        <v>2255565</v>
      </c>
      <c r="K4717" t="s">
        <v>25</v>
      </c>
      <c r="L4717" t="s">
        <v>5354</v>
      </c>
      <c r="O4717" t="s">
        <v>5355</v>
      </c>
      <c r="R4717" t="s">
        <v>5353</v>
      </c>
      <c r="S4717">
        <v>1299</v>
      </c>
      <c r="T4717">
        <v>432</v>
      </c>
    </row>
    <row r="4718" spans="1:20" x14ac:dyDescent="0.3">
      <c r="A4718">
        <v>4717</v>
      </c>
      <c r="B4718" t="s">
        <v>20</v>
      </c>
      <c r="C4718" t="s">
        <v>31</v>
      </c>
      <c r="D4718" t="s">
        <v>22</v>
      </c>
      <c r="E4718" t="s">
        <v>23</v>
      </c>
      <c r="F4718" t="s">
        <v>5</v>
      </c>
      <c r="H4718" t="s">
        <v>24</v>
      </c>
      <c r="I4718">
        <v>2255627</v>
      </c>
      <c r="J4718">
        <v>2255920</v>
      </c>
      <c r="K4718" t="s">
        <v>42</v>
      </c>
      <c r="R4718" t="s">
        <v>5356</v>
      </c>
      <c r="S4718">
        <v>294</v>
      </c>
    </row>
    <row r="4719" spans="1:20" x14ac:dyDescent="0.3">
      <c r="A4719">
        <v>4718</v>
      </c>
      <c r="B4719" t="s">
        <v>28</v>
      </c>
      <c r="C4719" t="s">
        <v>33</v>
      </c>
      <c r="D4719" t="s">
        <v>22</v>
      </c>
      <c r="E4719" t="s">
        <v>23</v>
      </c>
      <c r="F4719" t="s">
        <v>5</v>
      </c>
      <c r="H4719" t="s">
        <v>24</v>
      </c>
      <c r="I4719">
        <v>2255627</v>
      </c>
      <c r="J4719">
        <v>2255920</v>
      </c>
      <c r="K4719" t="s">
        <v>42</v>
      </c>
      <c r="L4719" t="s">
        <v>5357</v>
      </c>
      <c r="O4719" t="s">
        <v>38</v>
      </c>
      <c r="R4719" t="s">
        <v>5356</v>
      </c>
      <c r="S4719">
        <v>294</v>
      </c>
      <c r="T4719">
        <v>97</v>
      </c>
    </row>
    <row r="4720" spans="1:20" x14ac:dyDescent="0.3">
      <c r="A4720">
        <v>4719</v>
      </c>
      <c r="B4720" t="s">
        <v>20</v>
      </c>
      <c r="C4720" t="s">
        <v>31</v>
      </c>
      <c r="D4720" t="s">
        <v>22</v>
      </c>
      <c r="E4720" t="s">
        <v>23</v>
      </c>
      <c r="F4720" t="s">
        <v>5</v>
      </c>
      <c r="H4720" t="s">
        <v>24</v>
      </c>
      <c r="I4720">
        <v>2256080</v>
      </c>
      <c r="J4720">
        <v>2256568</v>
      </c>
      <c r="K4720" t="s">
        <v>25</v>
      </c>
      <c r="R4720" t="s">
        <v>5358</v>
      </c>
      <c r="S4720">
        <v>489</v>
      </c>
    </row>
    <row r="4721" spans="1:20" x14ac:dyDescent="0.3">
      <c r="A4721">
        <v>4720</v>
      </c>
      <c r="B4721" t="s">
        <v>28</v>
      </c>
      <c r="C4721" t="s">
        <v>33</v>
      </c>
      <c r="D4721" t="s">
        <v>22</v>
      </c>
      <c r="E4721" t="s">
        <v>23</v>
      </c>
      <c r="F4721" t="s">
        <v>5</v>
      </c>
      <c r="H4721" t="s">
        <v>24</v>
      </c>
      <c r="I4721">
        <v>2256080</v>
      </c>
      <c r="J4721">
        <v>2256568</v>
      </c>
      <c r="K4721" t="s">
        <v>25</v>
      </c>
      <c r="L4721" t="s">
        <v>5359</v>
      </c>
      <c r="O4721" t="s">
        <v>263</v>
      </c>
      <c r="R4721" t="s">
        <v>5358</v>
      </c>
      <c r="S4721">
        <v>489</v>
      </c>
      <c r="T4721">
        <v>162</v>
      </c>
    </row>
    <row r="4722" spans="1:20" x14ac:dyDescent="0.3">
      <c r="A4722">
        <v>4721</v>
      </c>
      <c r="B4722" t="s">
        <v>20</v>
      </c>
      <c r="C4722" t="s">
        <v>31</v>
      </c>
      <c r="D4722" t="s">
        <v>22</v>
      </c>
      <c r="E4722" t="s">
        <v>23</v>
      </c>
      <c r="F4722" t="s">
        <v>5</v>
      </c>
      <c r="H4722" t="s">
        <v>24</v>
      </c>
      <c r="I4722">
        <v>2256565</v>
      </c>
      <c r="J4722">
        <v>2257413</v>
      </c>
      <c r="K4722" t="s">
        <v>25</v>
      </c>
      <c r="R4722" t="s">
        <v>5360</v>
      </c>
      <c r="S4722">
        <v>849</v>
      </c>
    </row>
    <row r="4723" spans="1:20" x14ac:dyDescent="0.3">
      <c r="A4723">
        <v>4722</v>
      </c>
      <c r="B4723" t="s">
        <v>28</v>
      </c>
      <c r="C4723" t="s">
        <v>33</v>
      </c>
      <c r="D4723" t="s">
        <v>22</v>
      </c>
      <c r="E4723" t="s">
        <v>23</v>
      </c>
      <c r="F4723" t="s">
        <v>5</v>
      </c>
      <c r="H4723" t="s">
        <v>24</v>
      </c>
      <c r="I4723">
        <v>2256565</v>
      </c>
      <c r="J4723">
        <v>2257413</v>
      </c>
      <c r="K4723" t="s">
        <v>25</v>
      </c>
      <c r="L4723" t="s">
        <v>5361</v>
      </c>
      <c r="O4723" t="s">
        <v>5362</v>
      </c>
      <c r="R4723" t="s">
        <v>5360</v>
      </c>
      <c r="S4723">
        <v>849</v>
      </c>
      <c r="T4723">
        <v>282</v>
      </c>
    </row>
    <row r="4724" spans="1:20" x14ac:dyDescent="0.3">
      <c r="A4724">
        <v>4723</v>
      </c>
      <c r="B4724" t="s">
        <v>20</v>
      </c>
      <c r="C4724" t="s">
        <v>31</v>
      </c>
      <c r="D4724" t="s">
        <v>22</v>
      </c>
      <c r="E4724" t="s">
        <v>23</v>
      </c>
      <c r="F4724" t="s">
        <v>5</v>
      </c>
      <c r="H4724" t="s">
        <v>24</v>
      </c>
      <c r="I4724">
        <v>2257478</v>
      </c>
      <c r="J4724">
        <v>2259124</v>
      </c>
      <c r="K4724" t="s">
        <v>25</v>
      </c>
      <c r="R4724" t="s">
        <v>5363</v>
      </c>
      <c r="S4724">
        <v>1647</v>
      </c>
    </row>
    <row r="4725" spans="1:20" x14ac:dyDescent="0.3">
      <c r="A4725">
        <v>4724</v>
      </c>
      <c r="B4725" t="s">
        <v>28</v>
      </c>
      <c r="C4725" t="s">
        <v>33</v>
      </c>
      <c r="D4725" t="s">
        <v>22</v>
      </c>
      <c r="E4725" t="s">
        <v>23</v>
      </c>
      <c r="F4725" t="s">
        <v>5</v>
      </c>
      <c r="H4725" t="s">
        <v>24</v>
      </c>
      <c r="I4725">
        <v>2257478</v>
      </c>
      <c r="J4725">
        <v>2259124</v>
      </c>
      <c r="K4725" t="s">
        <v>25</v>
      </c>
      <c r="L4725" t="s">
        <v>5364</v>
      </c>
      <c r="O4725" t="s">
        <v>5365</v>
      </c>
      <c r="R4725" t="s">
        <v>5363</v>
      </c>
      <c r="S4725">
        <v>1647</v>
      </c>
      <c r="T4725">
        <v>548</v>
      </c>
    </row>
    <row r="4726" spans="1:20" x14ac:dyDescent="0.3">
      <c r="A4726">
        <v>4725</v>
      </c>
      <c r="B4726" t="s">
        <v>20</v>
      </c>
      <c r="C4726" t="s">
        <v>31</v>
      </c>
      <c r="D4726" t="s">
        <v>22</v>
      </c>
      <c r="E4726" t="s">
        <v>23</v>
      </c>
      <c r="F4726" t="s">
        <v>5</v>
      </c>
      <c r="H4726" t="s">
        <v>24</v>
      </c>
      <c r="I4726">
        <v>2259288</v>
      </c>
      <c r="J4726">
        <v>2259782</v>
      </c>
      <c r="K4726" t="s">
        <v>25</v>
      </c>
      <c r="R4726" t="s">
        <v>5366</v>
      </c>
      <c r="S4726">
        <v>495</v>
      </c>
    </row>
    <row r="4727" spans="1:20" x14ac:dyDescent="0.3">
      <c r="A4727">
        <v>4726</v>
      </c>
      <c r="B4727" t="s">
        <v>28</v>
      </c>
      <c r="C4727" t="s">
        <v>33</v>
      </c>
      <c r="D4727" t="s">
        <v>22</v>
      </c>
      <c r="E4727" t="s">
        <v>23</v>
      </c>
      <c r="F4727" t="s">
        <v>5</v>
      </c>
      <c r="H4727" t="s">
        <v>24</v>
      </c>
      <c r="I4727">
        <v>2259288</v>
      </c>
      <c r="J4727">
        <v>2259782</v>
      </c>
      <c r="K4727" t="s">
        <v>25</v>
      </c>
      <c r="L4727" t="s">
        <v>5367</v>
      </c>
      <c r="O4727" t="s">
        <v>59</v>
      </c>
      <c r="R4727" t="s">
        <v>5366</v>
      </c>
      <c r="S4727">
        <v>495</v>
      </c>
      <c r="T4727">
        <v>164</v>
      </c>
    </row>
    <row r="4728" spans="1:20" x14ac:dyDescent="0.3">
      <c r="A4728">
        <v>4727</v>
      </c>
      <c r="B4728" t="s">
        <v>20</v>
      </c>
      <c r="C4728" t="s">
        <v>31</v>
      </c>
      <c r="D4728" t="s">
        <v>22</v>
      </c>
      <c r="E4728" t="s">
        <v>23</v>
      </c>
      <c r="F4728" t="s">
        <v>5</v>
      </c>
      <c r="H4728" t="s">
        <v>24</v>
      </c>
      <c r="I4728">
        <v>2259824</v>
      </c>
      <c r="J4728">
        <v>2260648</v>
      </c>
      <c r="K4728" t="s">
        <v>42</v>
      </c>
      <c r="R4728" t="s">
        <v>5368</v>
      </c>
      <c r="S4728">
        <v>825</v>
      </c>
    </row>
    <row r="4729" spans="1:20" x14ac:dyDescent="0.3">
      <c r="A4729">
        <v>4728</v>
      </c>
      <c r="B4729" t="s">
        <v>28</v>
      </c>
      <c r="C4729" t="s">
        <v>33</v>
      </c>
      <c r="D4729" t="s">
        <v>22</v>
      </c>
      <c r="E4729" t="s">
        <v>23</v>
      </c>
      <c r="F4729" t="s">
        <v>5</v>
      </c>
      <c r="H4729" t="s">
        <v>24</v>
      </c>
      <c r="I4729">
        <v>2259824</v>
      </c>
      <c r="J4729">
        <v>2260648</v>
      </c>
      <c r="K4729" t="s">
        <v>42</v>
      </c>
      <c r="L4729" t="s">
        <v>5369</v>
      </c>
      <c r="O4729" t="s">
        <v>1227</v>
      </c>
      <c r="R4729" t="s">
        <v>5368</v>
      </c>
      <c r="S4729">
        <v>825</v>
      </c>
      <c r="T4729">
        <v>274</v>
      </c>
    </row>
    <row r="4730" spans="1:20" x14ac:dyDescent="0.3">
      <c r="A4730">
        <v>4729</v>
      </c>
      <c r="B4730" t="s">
        <v>20</v>
      </c>
      <c r="C4730" t="s">
        <v>31</v>
      </c>
      <c r="D4730" t="s">
        <v>22</v>
      </c>
      <c r="E4730" t="s">
        <v>23</v>
      </c>
      <c r="F4730" t="s">
        <v>5</v>
      </c>
      <c r="H4730" t="s">
        <v>24</v>
      </c>
      <c r="I4730">
        <v>2260886</v>
      </c>
      <c r="J4730">
        <v>2261770</v>
      </c>
      <c r="K4730" t="s">
        <v>25</v>
      </c>
      <c r="R4730" t="s">
        <v>5370</v>
      </c>
      <c r="S4730">
        <v>885</v>
      </c>
    </row>
    <row r="4731" spans="1:20" x14ac:dyDescent="0.3">
      <c r="A4731">
        <v>4730</v>
      </c>
      <c r="B4731" t="s">
        <v>28</v>
      </c>
      <c r="C4731" t="s">
        <v>33</v>
      </c>
      <c r="D4731" t="s">
        <v>22</v>
      </c>
      <c r="E4731" t="s">
        <v>23</v>
      </c>
      <c r="F4731" t="s">
        <v>5</v>
      </c>
      <c r="H4731" t="s">
        <v>24</v>
      </c>
      <c r="I4731">
        <v>2260886</v>
      </c>
      <c r="J4731">
        <v>2261770</v>
      </c>
      <c r="K4731" t="s">
        <v>25</v>
      </c>
      <c r="L4731" t="s">
        <v>5371</v>
      </c>
      <c r="O4731" t="s">
        <v>5372</v>
      </c>
      <c r="R4731" t="s">
        <v>5370</v>
      </c>
      <c r="S4731">
        <v>885</v>
      </c>
      <c r="T4731">
        <v>294</v>
      </c>
    </row>
    <row r="4732" spans="1:20" x14ac:dyDescent="0.3">
      <c r="A4732">
        <v>4731</v>
      </c>
      <c r="B4732" t="s">
        <v>20</v>
      </c>
      <c r="C4732" t="s">
        <v>31</v>
      </c>
      <c r="D4732" t="s">
        <v>22</v>
      </c>
      <c r="E4732" t="s">
        <v>23</v>
      </c>
      <c r="F4732" t="s">
        <v>5</v>
      </c>
      <c r="H4732" t="s">
        <v>24</v>
      </c>
      <c r="I4732">
        <v>2261775</v>
      </c>
      <c r="J4732">
        <v>2263835</v>
      </c>
      <c r="K4732" t="s">
        <v>25</v>
      </c>
      <c r="R4732" t="s">
        <v>5373</v>
      </c>
      <c r="S4732">
        <v>2061</v>
      </c>
    </row>
    <row r="4733" spans="1:20" x14ac:dyDescent="0.3">
      <c r="A4733">
        <v>4732</v>
      </c>
      <c r="B4733" t="s">
        <v>28</v>
      </c>
      <c r="C4733" t="s">
        <v>33</v>
      </c>
      <c r="D4733" t="s">
        <v>22</v>
      </c>
      <c r="E4733" t="s">
        <v>23</v>
      </c>
      <c r="F4733" t="s">
        <v>5</v>
      </c>
      <c r="H4733" t="s">
        <v>24</v>
      </c>
      <c r="I4733">
        <v>2261775</v>
      </c>
      <c r="J4733">
        <v>2263835</v>
      </c>
      <c r="K4733" t="s">
        <v>25</v>
      </c>
      <c r="L4733" t="s">
        <v>5374</v>
      </c>
      <c r="O4733" t="s">
        <v>5375</v>
      </c>
      <c r="R4733" t="s">
        <v>5373</v>
      </c>
      <c r="S4733">
        <v>2061</v>
      </c>
      <c r="T4733">
        <v>686</v>
      </c>
    </row>
    <row r="4734" spans="1:20" x14ac:dyDescent="0.3">
      <c r="A4734">
        <v>4733</v>
      </c>
      <c r="B4734" t="s">
        <v>20</v>
      </c>
      <c r="C4734" t="s">
        <v>31</v>
      </c>
      <c r="D4734" t="s">
        <v>22</v>
      </c>
      <c r="E4734" t="s">
        <v>23</v>
      </c>
      <c r="F4734" t="s">
        <v>5</v>
      </c>
      <c r="H4734" t="s">
        <v>24</v>
      </c>
      <c r="I4734">
        <v>2264058</v>
      </c>
      <c r="J4734">
        <v>2265014</v>
      </c>
      <c r="K4734" t="s">
        <v>25</v>
      </c>
      <c r="R4734" t="s">
        <v>5376</v>
      </c>
      <c r="S4734">
        <v>957</v>
      </c>
    </row>
    <row r="4735" spans="1:20" x14ac:dyDescent="0.3">
      <c r="A4735">
        <v>4734</v>
      </c>
      <c r="B4735" t="s">
        <v>28</v>
      </c>
      <c r="C4735" t="s">
        <v>33</v>
      </c>
      <c r="D4735" t="s">
        <v>22</v>
      </c>
      <c r="E4735" t="s">
        <v>23</v>
      </c>
      <c r="F4735" t="s">
        <v>5</v>
      </c>
      <c r="H4735" t="s">
        <v>24</v>
      </c>
      <c r="I4735">
        <v>2264058</v>
      </c>
      <c r="J4735">
        <v>2265014</v>
      </c>
      <c r="K4735" t="s">
        <v>25</v>
      </c>
      <c r="L4735" t="s">
        <v>5377</v>
      </c>
      <c r="O4735" t="s">
        <v>5378</v>
      </c>
      <c r="R4735" t="s">
        <v>5376</v>
      </c>
      <c r="S4735">
        <v>957</v>
      </c>
      <c r="T4735">
        <v>318</v>
      </c>
    </row>
    <row r="4736" spans="1:20" x14ac:dyDescent="0.3">
      <c r="A4736">
        <v>4735</v>
      </c>
      <c r="B4736" t="s">
        <v>20</v>
      </c>
      <c r="C4736" t="s">
        <v>31</v>
      </c>
      <c r="D4736" t="s">
        <v>22</v>
      </c>
      <c r="E4736" t="s">
        <v>23</v>
      </c>
      <c r="F4736" t="s">
        <v>5</v>
      </c>
      <c r="H4736" t="s">
        <v>24</v>
      </c>
      <c r="I4736">
        <v>2265331</v>
      </c>
      <c r="J4736">
        <v>2266089</v>
      </c>
      <c r="K4736" t="s">
        <v>42</v>
      </c>
      <c r="R4736" t="s">
        <v>5379</v>
      </c>
      <c r="S4736">
        <v>759</v>
      </c>
    </row>
    <row r="4737" spans="1:20" x14ac:dyDescent="0.3">
      <c r="A4737">
        <v>4736</v>
      </c>
      <c r="B4737" t="s">
        <v>28</v>
      </c>
      <c r="C4737" t="s">
        <v>33</v>
      </c>
      <c r="D4737" t="s">
        <v>22</v>
      </c>
      <c r="E4737" t="s">
        <v>23</v>
      </c>
      <c r="F4737" t="s">
        <v>5</v>
      </c>
      <c r="H4737" t="s">
        <v>24</v>
      </c>
      <c r="I4737">
        <v>2265331</v>
      </c>
      <c r="J4737">
        <v>2266089</v>
      </c>
      <c r="K4737" t="s">
        <v>42</v>
      </c>
      <c r="L4737" t="s">
        <v>5380</v>
      </c>
      <c r="O4737" t="s">
        <v>38</v>
      </c>
      <c r="R4737" t="s">
        <v>5379</v>
      </c>
      <c r="S4737">
        <v>759</v>
      </c>
      <c r="T4737">
        <v>252</v>
      </c>
    </row>
    <row r="4738" spans="1:20" x14ac:dyDescent="0.3">
      <c r="A4738">
        <v>4737</v>
      </c>
      <c r="B4738" t="s">
        <v>20</v>
      </c>
      <c r="C4738" t="s">
        <v>31</v>
      </c>
      <c r="D4738" t="s">
        <v>22</v>
      </c>
      <c r="E4738" t="s">
        <v>23</v>
      </c>
      <c r="F4738" t="s">
        <v>5</v>
      </c>
      <c r="H4738" t="s">
        <v>24</v>
      </c>
      <c r="I4738">
        <v>2266211</v>
      </c>
      <c r="J4738">
        <v>2267788</v>
      </c>
      <c r="K4738" t="s">
        <v>42</v>
      </c>
      <c r="R4738" t="s">
        <v>5381</v>
      </c>
      <c r="S4738">
        <v>1578</v>
      </c>
    </row>
    <row r="4739" spans="1:20" x14ac:dyDescent="0.3">
      <c r="A4739">
        <v>4738</v>
      </c>
      <c r="B4739" t="s">
        <v>28</v>
      </c>
      <c r="C4739" t="s">
        <v>33</v>
      </c>
      <c r="D4739" t="s">
        <v>22</v>
      </c>
      <c r="E4739" t="s">
        <v>23</v>
      </c>
      <c r="F4739" t="s">
        <v>5</v>
      </c>
      <c r="H4739" t="s">
        <v>24</v>
      </c>
      <c r="I4739">
        <v>2266211</v>
      </c>
      <c r="J4739">
        <v>2267788</v>
      </c>
      <c r="K4739" t="s">
        <v>42</v>
      </c>
      <c r="L4739" t="s">
        <v>5382</v>
      </c>
      <c r="O4739" t="s">
        <v>5383</v>
      </c>
      <c r="R4739" t="s">
        <v>5381</v>
      </c>
      <c r="S4739">
        <v>1578</v>
      </c>
      <c r="T4739">
        <v>525</v>
      </c>
    </row>
    <row r="4740" spans="1:20" x14ac:dyDescent="0.3">
      <c r="A4740">
        <v>4739</v>
      </c>
      <c r="B4740" t="s">
        <v>20</v>
      </c>
      <c r="C4740" t="s">
        <v>31</v>
      </c>
      <c r="D4740" t="s">
        <v>22</v>
      </c>
      <c r="E4740" t="s">
        <v>23</v>
      </c>
      <c r="F4740" t="s">
        <v>5</v>
      </c>
      <c r="H4740" t="s">
        <v>24</v>
      </c>
      <c r="I4740">
        <v>2267887</v>
      </c>
      <c r="J4740">
        <v>2268624</v>
      </c>
      <c r="K4740" t="s">
        <v>42</v>
      </c>
      <c r="R4740" t="s">
        <v>5384</v>
      </c>
      <c r="S4740">
        <v>738</v>
      </c>
    </row>
    <row r="4741" spans="1:20" x14ac:dyDescent="0.3">
      <c r="A4741">
        <v>4740</v>
      </c>
      <c r="B4741" t="s">
        <v>28</v>
      </c>
      <c r="C4741" t="s">
        <v>33</v>
      </c>
      <c r="D4741" t="s">
        <v>22</v>
      </c>
      <c r="E4741" t="s">
        <v>23</v>
      </c>
      <c r="F4741" t="s">
        <v>5</v>
      </c>
      <c r="H4741" t="s">
        <v>24</v>
      </c>
      <c r="I4741">
        <v>2267887</v>
      </c>
      <c r="J4741">
        <v>2268624</v>
      </c>
      <c r="K4741" t="s">
        <v>42</v>
      </c>
      <c r="L4741" t="s">
        <v>5385</v>
      </c>
      <c r="O4741" t="s">
        <v>5386</v>
      </c>
      <c r="R4741" t="s">
        <v>5384</v>
      </c>
      <c r="S4741">
        <v>738</v>
      </c>
      <c r="T4741">
        <v>245</v>
      </c>
    </row>
    <row r="4742" spans="1:20" x14ac:dyDescent="0.3">
      <c r="A4742">
        <v>4741</v>
      </c>
      <c r="B4742" t="s">
        <v>20</v>
      </c>
      <c r="C4742" t="s">
        <v>31</v>
      </c>
      <c r="D4742" t="s">
        <v>22</v>
      </c>
      <c r="E4742" t="s">
        <v>23</v>
      </c>
      <c r="F4742" t="s">
        <v>5</v>
      </c>
      <c r="H4742" t="s">
        <v>24</v>
      </c>
      <c r="I4742">
        <v>2268643</v>
      </c>
      <c r="J4742">
        <v>2269830</v>
      </c>
      <c r="K4742" t="s">
        <v>42</v>
      </c>
      <c r="R4742" t="s">
        <v>5387</v>
      </c>
      <c r="S4742">
        <v>1188</v>
      </c>
    </row>
    <row r="4743" spans="1:20" x14ac:dyDescent="0.3">
      <c r="A4743">
        <v>4742</v>
      </c>
      <c r="B4743" t="s">
        <v>28</v>
      </c>
      <c r="C4743" t="s">
        <v>33</v>
      </c>
      <c r="D4743" t="s">
        <v>22</v>
      </c>
      <c r="E4743" t="s">
        <v>23</v>
      </c>
      <c r="F4743" t="s">
        <v>5</v>
      </c>
      <c r="H4743" t="s">
        <v>24</v>
      </c>
      <c r="I4743">
        <v>2268643</v>
      </c>
      <c r="J4743">
        <v>2269830</v>
      </c>
      <c r="K4743" t="s">
        <v>42</v>
      </c>
      <c r="L4743" t="s">
        <v>5388</v>
      </c>
      <c r="O4743" t="s">
        <v>5389</v>
      </c>
      <c r="R4743" t="s">
        <v>5387</v>
      </c>
      <c r="S4743">
        <v>1188</v>
      </c>
      <c r="T4743">
        <v>395</v>
      </c>
    </row>
    <row r="4744" spans="1:20" x14ac:dyDescent="0.3">
      <c r="A4744">
        <v>4743</v>
      </c>
      <c r="B4744" t="s">
        <v>20</v>
      </c>
      <c r="C4744" t="s">
        <v>31</v>
      </c>
      <c r="D4744" t="s">
        <v>22</v>
      </c>
      <c r="E4744" t="s">
        <v>23</v>
      </c>
      <c r="F4744" t="s">
        <v>5</v>
      </c>
      <c r="H4744" t="s">
        <v>24</v>
      </c>
      <c r="I4744">
        <v>2270019</v>
      </c>
      <c r="J4744">
        <v>2270798</v>
      </c>
      <c r="K4744" t="s">
        <v>42</v>
      </c>
      <c r="R4744" t="s">
        <v>5390</v>
      </c>
      <c r="S4744">
        <v>780</v>
      </c>
    </row>
    <row r="4745" spans="1:20" x14ac:dyDescent="0.3">
      <c r="A4745">
        <v>4744</v>
      </c>
      <c r="B4745" t="s">
        <v>28</v>
      </c>
      <c r="C4745" t="s">
        <v>33</v>
      </c>
      <c r="D4745" t="s">
        <v>22</v>
      </c>
      <c r="E4745" t="s">
        <v>23</v>
      </c>
      <c r="F4745" t="s">
        <v>5</v>
      </c>
      <c r="H4745" t="s">
        <v>24</v>
      </c>
      <c r="I4745">
        <v>2270019</v>
      </c>
      <c r="J4745">
        <v>2270798</v>
      </c>
      <c r="K4745" t="s">
        <v>42</v>
      </c>
      <c r="L4745" t="s">
        <v>5391</v>
      </c>
      <c r="O4745" t="s">
        <v>5392</v>
      </c>
      <c r="R4745" t="s">
        <v>5390</v>
      </c>
      <c r="S4745">
        <v>780</v>
      </c>
      <c r="T4745">
        <v>259</v>
      </c>
    </row>
    <row r="4746" spans="1:20" x14ac:dyDescent="0.3">
      <c r="A4746">
        <v>4745</v>
      </c>
      <c r="B4746" t="s">
        <v>20</v>
      </c>
      <c r="C4746" t="s">
        <v>31</v>
      </c>
      <c r="D4746" t="s">
        <v>22</v>
      </c>
      <c r="E4746" t="s">
        <v>23</v>
      </c>
      <c r="F4746" t="s">
        <v>5</v>
      </c>
      <c r="H4746" t="s">
        <v>24</v>
      </c>
      <c r="I4746">
        <v>2270805</v>
      </c>
      <c r="J4746">
        <v>2271947</v>
      </c>
      <c r="K4746" t="s">
        <v>42</v>
      </c>
      <c r="R4746" t="s">
        <v>5393</v>
      </c>
      <c r="S4746">
        <v>1143</v>
      </c>
    </row>
    <row r="4747" spans="1:20" x14ac:dyDescent="0.3">
      <c r="A4747">
        <v>4746</v>
      </c>
      <c r="B4747" t="s">
        <v>28</v>
      </c>
      <c r="C4747" t="s">
        <v>33</v>
      </c>
      <c r="D4747" t="s">
        <v>22</v>
      </c>
      <c r="E4747" t="s">
        <v>23</v>
      </c>
      <c r="F4747" t="s">
        <v>5</v>
      </c>
      <c r="H4747" t="s">
        <v>24</v>
      </c>
      <c r="I4747">
        <v>2270805</v>
      </c>
      <c r="J4747">
        <v>2271947</v>
      </c>
      <c r="K4747" t="s">
        <v>42</v>
      </c>
      <c r="L4747" t="s">
        <v>5394</v>
      </c>
      <c r="O4747" t="s">
        <v>1849</v>
      </c>
      <c r="R4747" t="s">
        <v>5393</v>
      </c>
      <c r="S4747">
        <v>1143</v>
      </c>
      <c r="T4747">
        <v>380</v>
      </c>
    </row>
    <row r="4748" spans="1:20" x14ac:dyDescent="0.3">
      <c r="A4748">
        <v>4747</v>
      </c>
      <c r="B4748" t="s">
        <v>20</v>
      </c>
      <c r="C4748" t="s">
        <v>31</v>
      </c>
      <c r="D4748" t="s">
        <v>22</v>
      </c>
      <c r="E4748" t="s">
        <v>23</v>
      </c>
      <c r="F4748" t="s">
        <v>5</v>
      </c>
      <c r="H4748" t="s">
        <v>24</v>
      </c>
      <c r="I4748">
        <v>2272103</v>
      </c>
      <c r="J4748">
        <v>2274007</v>
      </c>
      <c r="K4748" t="s">
        <v>42</v>
      </c>
      <c r="R4748" t="s">
        <v>5395</v>
      </c>
      <c r="S4748">
        <v>1905</v>
      </c>
    </row>
    <row r="4749" spans="1:20" x14ac:dyDescent="0.3">
      <c r="A4749">
        <v>4748</v>
      </c>
      <c r="B4749" t="s">
        <v>28</v>
      </c>
      <c r="C4749" t="s">
        <v>33</v>
      </c>
      <c r="D4749" t="s">
        <v>22</v>
      </c>
      <c r="E4749" t="s">
        <v>23</v>
      </c>
      <c r="F4749" t="s">
        <v>5</v>
      </c>
      <c r="H4749" t="s">
        <v>24</v>
      </c>
      <c r="I4749">
        <v>2272103</v>
      </c>
      <c r="J4749">
        <v>2274007</v>
      </c>
      <c r="K4749" t="s">
        <v>42</v>
      </c>
      <c r="L4749" t="s">
        <v>5396</v>
      </c>
      <c r="O4749" t="s">
        <v>2468</v>
      </c>
      <c r="R4749" t="s">
        <v>5395</v>
      </c>
      <c r="S4749">
        <v>1905</v>
      </c>
      <c r="T4749">
        <v>634</v>
      </c>
    </row>
    <row r="4750" spans="1:20" x14ac:dyDescent="0.3">
      <c r="A4750">
        <v>4749</v>
      </c>
      <c r="B4750" t="s">
        <v>20</v>
      </c>
      <c r="C4750" t="s">
        <v>31</v>
      </c>
      <c r="D4750" t="s">
        <v>22</v>
      </c>
      <c r="E4750" t="s">
        <v>23</v>
      </c>
      <c r="F4750" t="s">
        <v>5</v>
      </c>
      <c r="H4750" t="s">
        <v>24</v>
      </c>
      <c r="I4750">
        <v>2274217</v>
      </c>
      <c r="J4750">
        <v>2274813</v>
      </c>
      <c r="K4750" t="s">
        <v>42</v>
      </c>
      <c r="R4750" t="s">
        <v>5397</v>
      </c>
      <c r="S4750">
        <v>597</v>
      </c>
    </row>
    <row r="4751" spans="1:20" x14ac:dyDescent="0.3">
      <c r="A4751">
        <v>4750</v>
      </c>
      <c r="B4751" t="s">
        <v>28</v>
      </c>
      <c r="C4751" t="s">
        <v>33</v>
      </c>
      <c r="D4751" t="s">
        <v>22</v>
      </c>
      <c r="E4751" t="s">
        <v>23</v>
      </c>
      <c r="F4751" t="s">
        <v>5</v>
      </c>
      <c r="H4751" t="s">
        <v>24</v>
      </c>
      <c r="I4751">
        <v>2274217</v>
      </c>
      <c r="J4751">
        <v>2274813</v>
      </c>
      <c r="K4751" t="s">
        <v>42</v>
      </c>
      <c r="L4751" t="s">
        <v>5398</v>
      </c>
      <c r="O4751" t="s">
        <v>5399</v>
      </c>
      <c r="R4751" t="s">
        <v>5397</v>
      </c>
      <c r="S4751">
        <v>597</v>
      </c>
      <c r="T4751">
        <v>198</v>
      </c>
    </row>
    <row r="4752" spans="1:20" x14ac:dyDescent="0.3">
      <c r="A4752">
        <v>4751</v>
      </c>
      <c r="B4752" t="s">
        <v>20</v>
      </c>
      <c r="C4752" t="s">
        <v>31</v>
      </c>
      <c r="D4752" t="s">
        <v>22</v>
      </c>
      <c r="E4752" t="s">
        <v>23</v>
      </c>
      <c r="F4752" t="s">
        <v>5</v>
      </c>
      <c r="H4752" t="s">
        <v>24</v>
      </c>
      <c r="I4752">
        <v>2275008</v>
      </c>
      <c r="J4752">
        <v>2275721</v>
      </c>
      <c r="K4752" t="s">
        <v>25</v>
      </c>
      <c r="R4752" t="s">
        <v>5400</v>
      </c>
      <c r="S4752">
        <v>714</v>
      </c>
    </row>
    <row r="4753" spans="1:20" x14ac:dyDescent="0.3">
      <c r="A4753">
        <v>4752</v>
      </c>
      <c r="B4753" t="s">
        <v>28</v>
      </c>
      <c r="C4753" t="s">
        <v>33</v>
      </c>
      <c r="D4753" t="s">
        <v>22</v>
      </c>
      <c r="E4753" t="s">
        <v>23</v>
      </c>
      <c r="F4753" t="s">
        <v>5</v>
      </c>
      <c r="H4753" t="s">
        <v>24</v>
      </c>
      <c r="I4753">
        <v>2275008</v>
      </c>
      <c r="J4753">
        <v>2275721</v>
      </c>
      <c r="K4753" t="s">
        <v>25</v>
      </c>
      <c r="L4753" t="s">
        <v>5401</v>
      </c>
      <c r="O4753" t="s">
        <v>112</v>
      </c>
      <c r="R4753" t="s">
        <v>5400</v>
      </c>
      <c r="S4753">
        <v>714</v>
      </c>
      <c r="T4753">
        <v>237</v>
      </c>
    </row>
    <row r="4754" spans="1:20" x14ac:dyDescent="0.3">
      <c r="A4754">
        <v>4753</v>
      </c>
      <c r="B4754" t="s">
        <v>20</v>
      </c>
      <c r="C4754" t="s">
        <v>31</v>
      </c>
      <c r="D4754" t="s">
        <v>22</v>
      </c>
      <c r="E4754" t="s">
        <v>23</v>
      </c>
      <c r="F4754" t="s">
        <v>5</v>
      </c>
      <c r="H4754" t="s">
        <v>24</v>
      </c>
      <c r="I4754">
        <v>2275731</v>
      </c>
      <c r="J4754">
        <v>2277533</v>
      </c>
      <c r="K4754" t="s">
        <v>25</v>
      </c>
      <c r="R4754" t="s">
        <v>5402</v>
      </c>
      <c r="S4754">
        <v>1803</v>
      </c>
    </row>
    <row r="4755" spans="1:20" x14ac:dyDescent="0.3">
      <c r="A4755">
        <v>4754</v>
      </c>
      <c r="B4755" t="s">
        <v>28</v>
      </c>
      <c r="C4755" t="s">
        <v>33</v>
      </c>
      <c r="D4755" t="s">
        <v>22</v>
      </c>
      <c r="E4755" t="s">
        <v>23</v>
      </c>
      <c r="F4755" t="s">
        <v>5</v>
      </c>
      <c r="H4755" t="s">
        <v>24</v>
      </c>
      <c r="I4755">
        <v>2275731</v>
      </c>
      <c r="J4755">
        <v>2277533</v>
      </c>
      <c r="K4755" t="s">
        <v>25</v>
      </c>
      <c r="L4755" t="s">
        <v>5403</v>
      </c>
      <c r="O4755" t="s">
        <v>1220</v>
      </c>
      <c r="R4755" t="s">
        <v>5402</v>
      </c>
      <c r="S4755">
        <v>1803</v>
      </c>
      <c r="T4755">
        <v>600</v>
      </c>
    </row>
    <row r="4756" spans="1:20" x14ac:dyDescent="0.3">
      <c r="A4756">
        <v>4755</v>
      </c>
      <c r="B4756" t="s">
        <v>20</v>
      </c>
      <c r="C4756" t="s">
        <v>31</v>
      </c>
      <c r="D4756" t="s">
        <v>22</v>
      </c>
      <c r="E4756" t="s">
        <v>23</v>
      </c>
      <c r="F4756" t="s">
        <v>5</v>
      </c>
      <c r="H4756" t="s">
        <v>24</v>
      </c>
      <c r="I4756">
        <v>2277554</v>
      </c>
      <c r="J4756">
        <v>2277952</v>
      </c>
      <c r="K4756" t="s">
        <v>42</v>
      </c>
      <c r="R4756" t="s">
        <v>5404</v>
      </c>
      <c r="S4756">
        <v>399</v>
      </c>
    </row>
    <row r="4757" spans="1:20" x14ac:dyDescent="0.3">
      <c r="A4757">
        <v>4756</v>
      </c>
      <c r="B4757" t="s">
        <v>28</v>
      </c>
      <c r="C4757" t="s">
        <v>33</v>
      </c>
      <c r="D4757" t="s">
        <v>22</v>
      </c>
      <c r="E4757" t="s">
        <v>23</v>
      </c>
      <c r="F4757" t="s">
        <v>5</v>
      </c>
      <c r="H4757" t="s">
        <v>24</v>
      </c>
      <c r="I4757">
        <v>2277554</v>
      </c>
      <c r="J4757">
        <v>2277952</v>
      </c>
      <c r="K4757" t="s">
        <v>42</v>
      </c>
      <c r="L4757" t="s">
        <v>5405</v>
      </c>
      <c r="O4757" t="s">
        <v>5406</v>
      </c>
      <c r="R4757" t="s">
        <v>5404</v>
      </c>
      <c r="S4757">
        <v>399</v>
      </c>
      <c r="T4757">
        <v>132</v>
      </c>
    </row>
    <row r="4758" spans="1:20" x14ac:dyDescent="0.3">
      <c r="A4758">
        <v>4757</v>
      </c>
      <c r="B4758" t="s">
        <v>20</v>
      </c>
      <c r="C4758" t="s">
        <v>31</v>
      </c>
      <c r="D4758" t="s">
        <v>22</v>
      </c>
      <c r="E4758" t="s">
        <v>23</v>
      </c>
      <c r="F4758" t="s">
        <v>5</v>
      </c>
      <c r="H4758" t="s">
        <v>24</v>
      </c>
      <c r="I4758">
        <v>2278217</v>
      </c>
      <c r="J4758">
        <v>2279197</v>
      </c>
      <c r="K4758" t="s">
        <v>25</v>
      </c>
      <c r="R4758" t="s">
        <v>5407</v>
      </c>
      <c r="S4758">
        <v>981</v>
      </c>
    </row>
    <row r="4759" spans="1:20" x14ac:dyDescent="0.3">
      <c r="A4759">
        <v>4758</v>
      </c>
      <c r="B4759" t="s">
        <v>28</v>
      </c>
      <c r="C4759" t="s">
        <v>33</v>
      </c>
      <c r="D4759" t="s">
        <v>22</v>
      </c>
      <c r="E4759" t="s">
        <v>23</v>
      </c>
      <c r="F4759" t="s">
        <v>5</v>
      </c>
      <c r="H4759" t="s">
        <v>24</v>
      </c>
      <c r="I4759">
        <v>2278217</v>
      </c>
      <c r="J4759">
        <v>2279197</v>
      </c>
      <c r="K4759" t="s">
        <v>25</v>
      </c>
      <c r="L4759" t="s">
        <v>5408</v>
      </c>
      <c r="O4759" t="s">
        <v>5409</v>
      </c>
      <c r="R4759" t="s">
        <v>5407</v>
      </c>
      <c r="S4759">
        <v>981</v>
      </c>
      <c r="T4759">
        <v>326</v>
      </c>
    </row>
    <row r="4760" spans="1:20" x14ac:dyDescent="0.3">
      <c r="A4760">
        <v>4759</v>
      </c>
      <c r="B4760" t="s">
        <v>20</v>
      </c>
      <c r="C4760" t="s">
        <v>31</v>
      </c>
      <c r="D4760" t="s">
        <v>22</v>
      </c>
      <c r="E4760" t="s">
        <v>23</v>
      </c>
      <c r="F4760" t="s">
        <v>5</v>
      </c>
      <c r="H4760" t="s">
        <v>24</v>
      </c>
      <c r="I4760">
        <v>2279223</v>
      </c>
      <c r="J4760">
        <v>2279831</v>
      </c>
      <c r="K4760" t="s">
        <v>42</v>
      </c>
      <c r="R4760" t="s">
        <v>5410</v>
      </c>
      <c r="S4760">
        <v>609</v>
      </c>
    </row>
    <row r="4761" spans="1:20" x14ac:dyDescent="0.3">
      <c r="A4761">
        <v>4760</v>
      </c>
      <c r="B4761" t="s">
        <v>28</v>
      </c>
      <c r="C4761" t="s">
        <v>33</v>
      </c>
      <c r="D4761" t="s">
        <v>22</v>
      </c>
      <c r="E4761" t="s">
        <v>23</v>
      </c>
      <c r="F4761" t="s">
        <v>5</v>
      </c>
      <c r="H4761" t="s">
        <v>24</v>
      </c>
      <c r="I4761">
        <v>2279223</v>
      </c>
      <c r="J4761">
        <v>2279831</v>
      </c>
      <c r="K4761" t="s">
        <v>42</v>
      </c>
      <c r="L4761" t="s">
        <v>5411</v>
      </c>
      <c r="O4761" t="s">
        <v>38</v>
      </c>
      <c r="R4761" t="s">
        <v>5410</v>
      </c>
      <c r="S4761">
        <v>609</v>
      </c>
      <c r="T4761">
        <v>202</v>
      </c>
    </row>
    <row r="4762" spans="1:20" x14ac:dyDescent="0.3">
      <c r="A4762">
        <v>4761</v>
      </c>
      <c r="B4762" t="s">
        <v>20</v>
      </c>
      <c r="C4762" t="s">
        <v>31</v>
      </c>
      <c r="D4762" t="s">
        <v>22</v>
      </c>
      <c r="E4762" t="s">
        <v>23</v>
      </c>
      <c r="F4762" t="s">
        <v>5</v>
      </c>
      <c r="H4762" t="s">
        <v>24</v>
      </c>
      <c r="I4762">
        <v>2279946</v>
      </c>
      <c r="J4762">
        <v>2280863</v>
      </c>
      <c r="K4762" t="s">
        <v>25</v>
      </c>
      <c r="R4762" t="s">
        <v>5412</v>
      </c>
      <c r="S4762">
        <v>918</v>
      </c>
    </row>
    <row r="4763" spans="1:20" x14ac:dyDescent="0.3">
      <c r="A4763">
        <v>4762</v>
      </c>
      <c r="B4763" t="s">
        <v>28</v>
      </c>
      <c r="C4763" t="s">
        <v>33</v>
      </c>
      <c r="D4763" t="s">
        <v>22</v>
      </c>
      <c r="E4763" t="s">
        <v>23</v>
      </c>
      <c r="F4763" t="s">
        <v>5</v>
      </c>
      <c r="H4763" t="s">
        <v>24</v>
      </c>
      <c r="I4763">
        <v>2279946</v>
      </c>
      <c r="J4763">
        <v>2280863</v>
      </c>
      <c r="K4763" t="s">
        <v>25</v>
      </c>
      <c r="L4763" t="s">
        <v>5413</v>
      </c>
      <c r="O4763" t="s">
        <v>5414</v>
      </c>
      <c r="R4763" t="s">
        <v>5412</v>
      </c>
      <c r="S4763">
        <v>918</v>
      </c>
      <c r="T4763">
        <v>305</v>
      </c>
    </row>
    <row r="4764" spans="1:20" x14ac:dyDescent="0.3">
      <c r="A4764">
        <v>4763</v>
      </c>
      <c r="B4764" t="s">
        <v>20</v>
      </c>
      <c r="C4764" t="s">
        <v>31</v>
      </c>
      <c r="D4764" t="s">
        <v>22</v>
      </c>
      <c r="E4764" t="s">
        <v>23</v>
      </c>
      <c r="F4764" t="s">
        <v>5</v>
      </c>
      <c r="H4764" t="s">
        <v>24</v>
      </c>
      <c r="I4764">
        <v>2280870</v>
      </c>
      <c r="J4764">
        <v>2281373</v>
      </c>
      <c r="K4764" t="s">
        <v>25</v>
      </c>
      <c r="R4764" t="s">
        <v>5415</v>
      </c>
      <c r="S4764">
        <v>504</v>
      </c>
    </row>
    <row r="4765" spans="1:20" x14ac:dyDescent="0.3">
      <c r="A4765">
        <v>4764</v>
      </c>
      <c r="B4765" t="s">
        <v>28</v>
      </c>
      <c r="C4765" t="s">
        <v>33</v>
      </c>
      <c r="D4765" t="s">
        <v>22</v>
      </c>
      <c r="E4765" t="s">
        <v>23</v>
      </c>
      <c r="F4765" t="s">
        <v>5</v>
      </c>
      <c r="H4765" t="s">
        <v>24</v>
      </c>
      <c r="I4765">
        <v>2280870</v>
      </c>
      <c r="J4765">
        <v>2281373</v>
      </c>
      <c r="K4765" t="s">
        <v>25</v>
      </c>
      <c r="L4765" t="s">
        <v>5416</v>
      </c>
      <c r="O4765" t="s">
        <v>38</v>
      </c>
      <c r="R4765" t="s">
        <v>5415</v>
      </c>
      <c r="S4765">
        <v>504</v>
      </c>
      <c r="T4765">
        <v>167</v>
      </c>
    </row>
    <row r="4766" spans="1:20" x14ac:dyDescent="0.3">
      <c r="A4766">
        <v>4765</v>
      </c>
      <c r="B4766" t="s">
        <v>20</v>
      </c>
      <c r="C4766" t="s">
        <v>31</v>
      </c>
      <c r="D4766" t="s">
        <v>22</v>
      </c>
      <c r="E4766" t="s">
        <v>23</v>
      </c>
      <c r="F4766" t="s">
        <v>5</v>
      </c>
      <c r="H4766" t="s">
        <v>24</v>
      </c>
      <c r="I4766">
        <v>2281467</v>
      </c>
      <c r="J4766">
        <v>2283812</v>
      </c>
      <c r="K4766" t="s">
        <v>42</v>
      </c>
      <c r="R4766" t="s">
        <v>5417</v>
      </c>
      <c r="S4766">
        <v>2346</v>
      </c>
    </row>
    <row r="4767" spans="1:20" x14ac:dyDescent="0.3">
      <c r="A4767">
        <v>4766</v>
      </c>
      <c r="B4767" t="s">
        <v>28</v>
      </c>
      <c r="C4767" t="s">
        <v>33</v>
      </c>
      <c r="D4767" t="s">
        <v>22</v>
      </c>
      <c r="E4767" t="s">
        <v>23</v>
      </c>
      <c r="F4767" t="s">
        <v>5</v>
      </c>
      <c r="H4767" t="s">
        <v>24</v>
      </c>
      <c r="I4767">
        <v>2281467</v>
      </c>
      <c r="J4767">
        <v>2283812</v>
      </c>
      <c r="K4767" t="s">
        <v>42</v>
      </c>
      <c r="L4767" t="s">
        <v>5418</v>
      </c>
      <c r="O4767" t="s">
        <v>5419</v>
      </c>
      <c r="R4767" t="s">
        <v>5417</v>
      </c>
      <c r="S4767">
        <v>2346</v>
      </c>
      <c r="T4767">
        <v>781</v>
      </c>
    </row>
    <row r="4768" spans="1:20" x14ac:dyDescent="0.3">
      <c r="A4768">
        <v>4767</v>
      </c>
      <c r="B4768" t="s">
        <v>20</v>
      </c>
      <c r="C4768" t="s">
        <v>31</v>
      </c>
      <c r="D4768" t="s">
        <v>22</v>
      </c>
      <c r="E4768" t="s">
        <v>23</v>
      </c>
      <c r="F4768" t="s">
        <v>5</v>
      </c>
      <c r="H4768" t="s">
        <v>24</v>
      </c>
      <c r="I4768">
        <v>2283979</v>
      </c>
      <c r="J4768">
        <v>2284311</v>
      </c>
      <c r="K4768" t="s">
        <v>42</v>
      </c>
      <c r="R4768" t="s">
        <v>5420</v>
      </c>
      <c r="S4768">
        <v>333</v>
      </c>
    </row>
    <row r="4769" spans="1:20" x14ac:dyDescent="0.3">
      <c r="A4769">
        <v>4768</v>
      </c>
      <c r="B4769" t="s">
        <v>28</v>
      </c>
      <c r="C4769" t="s">
        <v>33</v>
      </c>
      <c r="D4769" t="s">
        <v>22</v>
      </c>
      <c r="E4769" t="s">
        <v>23</v>
      </c>
      <c r="F4769" t="s">
        <v>5</v>
      </c>
      <c r="H4769" t="s">
        <v>24</v>
      </c>
      <c r="I4769">
        <v>2283979</v>
      </c>
      <c r="J4769">
        <v>2284311</v>
      </c>
      <c r="K4769" t="s">
        <v>42</v>
      </c>
      <c r="L4769" t="s">
        <v>5421</v>
      </c>
      <c r="O4769" t="s">
        <v>5422</v>
      </c>
      <c r="R4769" t="s">
        <v>5420</v>
      </c>
      <c r="S4769">
        <v>333</v>
      </c>
      <c r="T4769">
        <v>110</v>
      </c>
    </row>
    <row r="4770" spans="1:20" x14ac:dyDescent="0.3">
      <c r="A4770">
        <v>4769</v>
      </c>
      <c r="B4770" t="s">
        <v>20</v>
      </c>
      <c r="C4770" t="s">
        <v>31</v>
      </c>
      <c r="D4770" t="s">
        <v>22</v>
      </c>
      <c r="E4770" t="s">
        <v>23</v>
      </c>
      <c r="F4770" t="s">
        <v>5</v>
      </c>
      <c r="H4770" t="s">
        <v>24</v>
      </c>
      <c r="I4770">
        <v>2284671</v>
      </c>
      <c r="J4770">
        <v>2285819</v>
      </c>
      <c r="K4770" t="s">
        <v>25</v>
      </c>
      <c r="R4770" t="s">
        <v>5423</v>
      </c>
      <c r="S4770">
        <v>1149</v>
      </c>
    </row>
    <row r="4771" spans="1:20" x14ac:dyDescent="0.3">
      <c r="A4771">
        <v>4770</v>
      </c>
      <c r="B4771" t="s">
        <v>28</v>
      </c>
      <c r="C4771" t="s">
        <v>33</v>
      </c>
      <c r="D4771" t="s">
        <v>22</v>
      </c>
      <c r="E4771" t="s">
        <v>23</v>
      </c>
      <c r="F4771" t="s">
        <v>5</v>
      </c>
      <c r="H4771" t="s">
        <v>24</v>
      </c>
      <c r="I4771">
        <v>2284671</v>
      </c>
      <c r="J4771">
        <v>2285819</v>
      </c>
      <c r="K4771" t="s">
        <v>25</v>
      </c>
      <c r="L4771" t="s">
        <v>5424</v>
      </c>
      <c r="O4771" t="s">
        <v>1936</v>
      </c>
      <c r="R4771" t="s">
        <v>5423</v>
      </c>
      <c r="S4771">
        <v>1149</v>
      </c>
      <c r="T4771">
        <v>382</v>
      </c>
    </row>
    <row r="4772" spans="1:20" x14ac:dyDescent="0.3">
      <c r="A4772">
        <v>4771</v>
      </c>
      <c r="B4772" t="s">
        <v>20</v>
      </c>
      <c r="C4772" t="s">
        <v>31</v>
      </c>
      <c r="D4772" t="s">
        <v>22</v>
      </c>
      <c r="E4772" t="s">
        <v>23</v>
      </c>
      <c r="F4772" t="s">
        <v>5</v>
      </c>
      <c r="H4772" t="s">
        <v>24</v>
      </c>
      <c r="I4772">
        <v>2285944</v>
      </c>
      <c r="J4772">
        <v>2286744</v>
      </c>
      <c r="K4772" t="s">
        <v>25</v>
      </c>
      <c r="R4772" t="s">
        <v>5425</v>
      </c>
      <c r="S4772">
        <v>801</v>
      </c>
    </row>
    <row r="4773" spans="1:20" x14ac:dyDescent="0.3">
      <c r="A4773">
        <v>4772</v>
      </c>
      <c r="B4773" t="s">
        <v>28</v>
      </c>
      <c r="C4773" t="s">
        <v>33</v>
      </c>
      <c r="D4773" t="s">
        <v>22</v>
      </c>
      <c r="E4773" t="s">
        <v>23</v>
      </c>
      <c r="F4773" t="s">
        <v>5</v>
      </c>
      <c r="H4773" t="s">
        <v>24</v>
      </c>
      <c r="I4773">
        <v>2285944</v>
      </c>
      <c r="J4773">
        <v>2286744</v>
      </c>
      <c r="K4773" t="s">
        <v>25</v>
      </c>
      <c r="L4773" t="s">
        <v>5426</v>
      </c>
      <c r="O4773" t="s">
        <v>5427</v>
      </c>
      <c r="R4773" t="s">
        <v>5425</v>
      </c>
      <c r="S4773">
        <v>801</v>
      </c>
      <c r="T4773">
        <v>266</v>
      </c>
    </row>
    <row r="4774" spans="1:20" x14ac:dyDescent="0.3">
      <c r="A4774">
        <v>4773</v>
      </c>
      <c r="B4774" t="s">
        <v>20</v>
      </c>
      <c r="C4774" t="s">
        <v>31</v>
      </c>
      <c r="D4774" t="s">
        <v>22</v>
      </c>
      <c r="E4774" t="s">
        <v>23</v>
      </c>
      <c r="F4774" t="s">
        <v>5</v>
      </c>
      <c r="H4774" t="s">
        <v>24</v>
      </c>
      <c r="I4774">
        <v>2286751</v>
      </c>
      <c r="J4774">
        <v>2288571</v>
      </c>
      <c r="K4774" t="s">
        <v>25</v>
      </c>
      <c r="R4774" t="s">
        <v>5428</v>
      </c>
      <c r="S4774">
        <v>1821</v>
      </c>
    </row>
    <row r="4775" spans="1:20" x14ac:dyDescent="0.3">
      <c r="A4775">
        <v>4774</v>
      </c>
      <c r="B4775" t="s">
        <v>28</v>
      </c>
      <c r="C4775" t="s">
        <v>33</v>
      </c>
      <c r="D4775" t="s">
        <v>22</v>
      </c>
      <c r="E4775" t="s">
        <v>23</v>
      </c>
      <c r="F4775" t="s">
        <v>5</v>
      </c>
      <c r="H4775" t="s">
        <v>24</v>
      </c>
      <c r="I4775">
        <v>2286751</v>
      </c>
      <c r="J4775">
        <v>2288571</v>
      </c>
      <c r="K4775" t="s">
        <v>25</v>
      </c>
      <c r="L4775" t="s">
        <v>5429</v>
      </c>
      <c r="O4775" t="s">
        <v>2382</v>
      </c>
      <c r="R4775" t="s">
        <v>5428</v>
      </c>
      <c r="S4775">
        <v>1821</v>
      </c>
      <c r="T4775">
        <v>606</v>
      </c>
    </row>
    <row r="4776" spans="1:20" x14ac:dyDescent="0.3">
      <c r="A4776">
        <v>4775</v>
      </c>
      <c r="B4776" t="s">
        <v>20</v>
      </c>
      <c r="C4776" t="s">
        <v>31</v>
      </c>
      <c r="D4776" t="s">
        <v>22</v>
      </c>
      <c r="E4776" t="s">
        <v>23</v>
      </c>
      <c r="F4776" t="s">
        <v>5</v>
      </c>
      <c r="H4776" t="s">
        <v>24</v>
      </c>
      <c r="I4776">
        <v>2288574</v>
      </c>
      <c r="J4776">
        <v>2289623</v>
      </c>
      <c r="K4776" t="s">
        <v>42</v>
      </c>
      <c r="R4776" t="s">
        <v>5430</v>
      </c>
      <c r="S4776">
        <v>1050</v>
      </c>
    </row>
    <row r="4777" spans="1:20" x14ac:dyDescent="0.3">
      <c r="A4777">
        <v>4776</v>
      </c>
      <c r="B4777" t="s">
        <v>28</v>
      </c>
      <c r="C4777" t="s">
        <v>33</v>
      </c>
      <c r="D4777" t="s">
        <v>22</v>
      </c>
      <c r="E4777" t="s">
        <v>23</v>
      </c>
      <c r="F4777" t="s">
        <v>5</v>
      </c>
      <c r="H4777" t="s">
        <v>24</v>
      </c>
      <c r="I4777">
        <v>2288574</v>
      </c>
      <c r="J4777">
        <v>2289623</v>
      </c>
      <c r="K4777" t="s">
        <v>42</v>
      </c>
      <c r="L4777" t="s">
        <v>5431</v>
      </c>
      <c r="O4777" t="s">
        <v>5432</v>
      </c>
      <c r="R4777" t="s">
        <v>5430</v>
      </c>
      <c r="S4777">
        <v>1050</v>
      </c>
      <c r="T4777">
        <v>349</v>
      </c>
    </row>
    <row r="4778" spans="1:20" x14ac:dyDescent="0.3">
      <c r="A4778">
        <v>4777</v>
      </c>
      <c r="B4778" t="s">
        <v>20</v>
      </c>
      <c r="C4778" t="s">
        <v>31</v>
      </c>
      <c r="D4778" t="s">
        <v>22</v>
      </c>
      <c r="E4778" t="s">
        <v>23</v>
      </c>
      <c r="F4778" t="s">
        <v>5</v>
      </c>
      <c r="H4778" t="s">
        <v>24</v>
      </c>
      <c r="I4778">
        <v>2289644</v>
      </c>
      <c r="J4778">
        <v>2290669</v>
      </c>
      <c r="K4778" t="s">
        <v>25</v>
      </c>
      <c r="R4778" t="s">
        <v>5433</v>
      </c>
      <c r="S4778">
        <v>1026</v>
      </c>
    </row>
    <row r="4779" spans="1:20" x14ac:dyDescent="0.3">
      <c r="A4779">
        <v>4778</v>
      </c>
      <c r="B4779" t="s">
        <v>28</v>
      </c>
      <c r="C4779" t="s">
        <v>33</v>
      </c>
      <c r="D4779" t="s">
        <v>22</v>
      </c>
      <c r="E4779" t="s">
        <v>23</v>
      </c>
      <c r="F4779" t="s">
        <v>5</v>
      </c>
      <c r="H4779" t="s">
        <v>24</v>
      </c>
      <c r="I4779">
        <v>2289644</v>
      </c>
      <c r="J4779">
        <v>2290669</v>
      </c>
      <c r="K4779" t="s">
        <v>25</v>
      </c>
      <c r="L4779" t="s">
        <v>5434</v>
      </c>
      <c r="O4779" t="s">
        <v>5435</v>
      </c>
      <c r="R4779" t="s">
        <v>5433</v>
      </c>
      <c r="S4779">
        <v>1026</v>
      </c>
      <c r="T4779">
        <v>341</v>
      </c>
    </row>
    <row r="4780" spans="1:20" x14ac:dyDescent="0.3">
      <c r="A4780">
        <v>4779</v>
      </c>
      <c r="B4780" t="s">
        <v>20</v>
      </c>
      <c r="C4780" t="s">
        <v>31</v>
      </c>
      <c r="D4780" t="s">
        <v>22</v>
      </c>
      <c r="E4780" t="s">
        <v>23</v>
      </c>
      <c r="F4780" t="s">
        <v>5</v>
      </c>
      <c r="H4780" t="s">
        <v>24</v>
      </c>
      <c r="I4780">
        <v>2290761</v>
      </c>
      <c r="J4780">
        <v>2291171</v>
      </c>
      <c r="K4780" t="s">
        <v>25</v>
      </c>
      <c r="R4780" t="s">
        <v>5436</v>
      </c>
      <c r="S4780">
        <v>411</v>
      </c>
    </row>
    <row r="4781" spans="1:20" x14ac:dyDescent="0.3">
      <c r="A4781">
        <v>4780</v>
      </c>
      <c r="B4781" t="s">
        <v>28</v>
      </c>
      <c r="C4781" t="s">
        <v>33</v>
      </c>
      <c r="D4781" t="s">
        <v>22</v>
      </c>
      <c r="E4781" t="s">
        <v>23</v>
      </c>
      <c r="F4781" t="s">
        <v>5</v>
      </c>
      <c r="H4781" t="s">
        <v>24</v>
      </c>
      <c r="I4781">
        <v>2290761</v>
      </c>
      <c r="J4781">
        <v>2291171</v>
      </c>
      <c r="K4781" t="s">
        <v>25</v>
      </c>
      <c r="L4781" t="s">
        <v>5437</v>
      </c>
      <c r="O4781" t="s">
        <v>38</v>
      </c>
      <c r="R4781" t="s">
        <v>5436</v>
      </c>
      <c r="S4781">
        <v>411</v>
      </c>
      <c r="T4781">
        <v>136</v>
      </c>
    </row>
    <row r="4782" spans="1:20" x14ac:dyDescent="0.3">
      <c r="A4782">
        <v>4781</v>
      </c>
      <c r="B4782" t="s">
        <v>20</v>
      </c>
      <c r="C4782" t="s">
        <v>31</v>
      </c>
      <c r="D4782" t="s">
        <v>22</v>
      </c>
      <c r="E4782" t="s">
        <v>23</v>
      </c>
      <c r="F4782" t="s">
        <v>5</v>
      </c>
      <c r="H4782" t="s">
        <v>24</v>
      </c>
      <c r="I4782">
        <v>2291224</v>
      </c>
      <c r="J4782">
        <v>2292165</v>
      </c>
      <c r="K4782" t="s">
        <v>25</v>
      </c>
      <c r="R4782" t="s">
        <v>5438</v>
      </c>
      <c r="S4782">
        <v>942</v>
      </c>
    </row>
    <row r="4783" spans="1:20" x14ac:dyDescent="0.3">
      <c r="A4783">
        <v>4782</v>
      </c>
      <c r="B4783" t="s">
        <v>28</v>
      </c>
      <c r="C4783" t="s">
        <v>33</v>
      </c>
      <c r="D4783" t="s">
        <v>22</v>
      </c>
      <c r="E4783" t="s">
        <v>23</v>
      </c>
      <c r="F4783" t="s">
        <v>5</v>
      </c>
      <c r="H4783" t="s">
        <v>24</v>
      </c>
      <c r="I4783">
        <v>2291224</v>
      </c>
      <c r="J4783">
        <v>2292165</v>
      </c>
      <c r="K4783" t="s">
        <v>25</v>
      </c>
      <c r="L4783" t="s">
        <v>5439</v>
      </c>
      <c r="O4783" t="s">
        <v>5440</v>
      </c>
      <c r="R4783" t="s">
        <v>5438</v>
      </c>
      <c r="S4783">
        <v>942</v>
      </c>
      <c r="T4783">
        <v>313</v>
      </c>
    </row>
    <row r="4784" spans="1:20" x14ac:dyDescent="0.3">
      <c r="A4784">
        <v>4783</v>
      </c>
      <c r="B4784" t="s">
        <v>20</v>
      </c>
      <c r="C4784" t="s">
        <v>31</v>
      </c>
      <c r="D4784" t="s">
        <v>22</v>
      </c>
      <c r="E4784" t="s">
        <v>23</v>
      </c>
      <c r="F4784" t="s">
        <v>5</v>
      </c>
      <c r="H4784" t="s">
        <v>24</v>
      </c>
      <c r="I4784">
        <v>2292266</v>
      </c>
      <c r="J4784">
        <v>2292715</v>
      </c>
      <c r="K4784" t="s">
        <v>42</v>
      </c>
      <c r="R4784" t="s">
        <v>5441</v>
      </c>
      <c r="S4784">
        <v>450</v>
      </c>
    </row>
    <row r="4785" spans="1:21" x14ac:dyDescent="0.3">
      <c r="A4785">
        <v>4784</v>
      </c>
      <c r="B4785" t="s">
        <v>28</v>
      </c>
      <c r="C4785" t="s">
        <v>33</v>
      </c>
      <c r="D4785" t="s">
        <v>22</v>
      </c>
      <c r="E4785" t="s">
        <v>23</v>
      </c>
      <c r="F4785" t="s">
        <v>5</v>
      </c>
      <c r="H4785" t="s">
        <v>24</v>
      </c>
      <c r="I4785">
        <v>2292266</v>
      </c>
      <c r="J4785">
        <v>2292715</v>
      </c>
      <c r="K4785" t="s">
        <v>42</v>
      </c>
      <c r="L4785" t="s">
        <v>5442</v>
      </c>
      <c r="O4785" t="s">
        <v>38</v>
      </c>
      <c r="R4785" t="s">
        <v>5441</v>
      </c>
      <c r="S4785">
        <v>450</v>
      </c>
      <c r="T4785">
        <v>149</v>
      </c>
    </row>
    <row r="4786" spans="1:21" x14ac:dyDescent="0.3">
      <c r="A4786">
        <v>4785</v>
      </c>
      <c r="B4786" t="s">
        <v>20</v>
      </c>
      <c r="C4786" t="s">
        <v>31</v>
      </c>
      <c r="D4786" t="s">
        <v>22</v>
      </c>
      <c r="E4786" t="s">
        <v>23</v>
      </c>
      <c r="F4786" t="s">
        <v>5</v>
      </c>
      <c r="H4786" t="s">
        <v>24</v>
      </c>
      <c r="I4786">
        <v>2292853</v>
      </c>
      <c r="J4786">
        <v>2293425</v>
      </c>
      <c r="K4786" t="s">
        <v>42</v>
      </c>
      <c r="R4786" t="s">
        <v>5443</v>
      </c>
      <c r="S4786">
        <v>573</v>
      </c>
    </row>
    <row r="4787" spans="1:21" x14ac:dyDescent="0.3">
      <c r="A4787">
        <v>4786</v>
      </c>
      <c r="B4787" t="s">
        <v>28</v>
      </c>
      <c r="C4787" t="s">
        <v>33</v>
      </c>
      <c r="D4787" t="s">
        <v>22</v>
      </c>
      <c r="E4787" t="s">
        <v>23</v>
      </c>
      <c r="F4787" t="s">
        <v>5</v>
      </c>
      <c r="H4787" t="s">
        <v>24</v>
      </c>
      <c r="I4787">
        <v>2292853</v>
      </c>
      <c r="J4787">
        <v>2293425</v>
      </c>
      <c r="K4787" t="s">
        <v>42</v>
      </c>
      <c r="L4787" t="s">
        <v>5444</v>
      </c>
      <c r="O4787" t="s">
        <v>5445</v>
      </c>
      <c r="R4787" t="s">
        <v>5443</v>
      </c>
      <c r="S4787">
        <v>573</v>
      </c>
      <c r="T4787">
        <v>190</v>
      </c>
    </row>
    <row r="4788" spans="1:21" x14ac:dyDescent="0.3">
      <c r="A4788">
        <v>4787</v>
      </c>
      <c r="B4788" t="s">
        <v>20</v>
      </c>
      <c r="C4788" t="s">
        <v>31</v>
      </c>
      <c r="D4788" t="s">
        <v>22</v>
      </c>
      <c r="E4788" t="s">
        <v>23</v>
      </c>
      <c r="F4788" t="s">
        <v>5</v>
      </c>
      <c r="H4788" t="s">
        <v>24</v>
      </c>
      <c r="I4788">
        <v>2293470</v>
      </c>
      <c r="J4788">
        <v>2294384</v>
      </c>
      <c r="K4788" t="s">
        <v>42</v>
      </c>
      <c r="R4788" t="s">
        <v>5446</v>
      </c>
      <c r="S4788">
        <v>915</v>
      </c>
    </row>
    <row r="4789" spans="1:21" x14ac:dyDescent="0.3">
      <c r="A4789">
        <v>4788</v>
      </c>
      <c r="B4789" t="s">
        <v>28</v>
      </c>
      <c r="C4789" t="s">
        <v>33</v>
      </c>
      <c r="D4789" t="s">
        <v>22</v>
      </c>
      <c r="E4789" t="s">
        <v>23</v>
      </c>
      <c r="F4789" t="s">
        <v>5</v>
      </c>
      <c r="H4789" t="s">
        <v>24</v>
      </c>
      <c r="I4789">
        <v>2293470</v>
      </c>
      <c r="J4789">
        <v>2294384</v>
      </c>
      <c r="K4789" t="s">
        <v>42</v>
      </c>
      <c r="L4789" t="s">
        <v>5447</v>
      </c>
      <c r="O4789" t="s">
        <v>5448</v>
      </c>
      <c r="R4789" t="s">
        <v>5446</v>
      </c>
      <c r="S4789">
        <v>915</v>
      </c>
      <c r="T4789">
        <v>304</v>
      </c>
    </row>
    <row r="4790" spans="1:21" x14ac:dyDescent="0.3">
      <c r="A4790">
        <v>4789</v>
      </c>
      <c r="B4790" t="s">
        <v>20</v>
      </c>
      <c r="C4790" t="s">
        <v>31</v>
      </c>
      <c r="D4790" t="s">
        <v>22</v>
      </c>
      <c r="E4790" t="s">
        <v>23</v>
      </c>
      <c r="F4790" t="s">
        <v>5</v>
      </c>
      <c r="H4790" t="s">
        <v>24</v>
      </c>
      <c r="I4790">
        <v>2294381</v>
      </c>
      <c r="J4790">
        <v>2294911</v>
      </c>
      <c r="K4790" t="s">
        <v>42</v>
      </c>
      <c r="R4790" t="s">
        <v>5449</v>
      </c>
      <c r="S4790">
        <v>531</v>
      </c>
    </row>
    <row r="4791" spans="1:21" x14ac:dyDescent="0.3">
      <c r="A4791">
        <v>4790</v>
      </c>
      <c r="B4791" t="s">
        <v>28</v>
      </c>
      <c r="C4791" t="s">
        <v>33</v>
      </c>
      <c r="D4791" t="s">
        <v>22</v>
      </c>
      <c r="E4791" t="s">
        <v>23</v>
      </c>
      <c r="F4791" t="s">
        <v>5</v>
      </c>
      <c r="H4791" t="s">
        <v>24</v>
      </c>
      <c r="I4791">
        <v>2294381</v>
      </c>
      <c r="J4791">
        <v>2294911</v>
      </c>
      <c r="K4791" t="s">
        <v>42</v>
      </c>
      <c r="L4791" t="s">
        <v>5450</v>
      </c>
      <c r="O4791" t="s">
        <v>38</v>
      </c>
      <c r="R4791" t="s">
        <v>5449</v>
      </c>
      <c r="S4791">
        <v>531</v>
      </c>
      <c r="T4791">
        <v>176</v>
      </c>
    </row>
    <row r="4792" spans="1:21" x14ac:dyDescent="0.3">
      <c r="A4792">
        <v>4791</v>
      </c>
      <c r="B4792" t="s">
        <v>20</v>
      </c>
      <c r="C4792" t="s">
        <v>31</v>
      </c>
      <c r="D4792" t="s">
        <v>22</v>
      </c>
      <c r="E4792" t="s">
        <v>23</v>
      </c>
      <c r="F4792" t="s">
        <v>5</v>
      </c>
      <c r="H4792" t="s">
        <v>24</v>
      </c>
      <c r="I4792">
        <v>2294967</v>
      </c>
      <c r="J4792">
        <v>2295269</v>
      </c>
      <c r="K4792" t="s">
        <v>25</v>
      </c>
      <c r="R4792" t="s">
        <v>5451</v>
      </c>
      <c r="S4792">
        <v>303</v>
      </c>
    </row>
    <row r="4793" spans="1:21" x14ac:dyDescent="0.3">
      <c r="A4793">
        <v>4792</v>
      </c>
      <c r="B4793" t="s">
        <v>28</v>
      </c>
      <c r="C4793" t="s">
        <v>33</v>
      </c>
      <c r="D4793" t="s">
        <v>22</v>
      </c>
      <c r="E4793" t="s">
        <v>23</v>
      </c>
      <c r="F4793" t="s">
        <v>5</v>
      </c>
      <c r="H4793" t="s">
        <v>24</v>
      </c>
      <c r="I4793">
        <v>2294967</v>
      </c>
      <c r="J4793">
        <v>2295269</v>
      </c>
      <c r="K4793" t="s">
        <v>25</v>
      </c>
      <c r="L4793" t="s">
        <v>5452</v>
      </c>
      <c r="O4793" t="s">
        <v>38</v>
      </c>
      <c r="R4793" t="s">
        <v>5451</v>
      </c>
      <c r="S4793">
        <v>303</v>
      </c>
      <c r="T4793">
        <v>100</v>
      </c>
    </row>
    <row r="4794" spans="1:21" x14ac:dyDescent="0.3">
      <c r="A4794">
        <v>4793</v>
      </c>
      <c r="B4794" t="s">
        <v>20</v>
      </c>
      <c r="C4794" t="s">
        <v>21</v>
      </c>
      <c r="D4794" t="s">
        <v>22</v>
      </c>
      <c r="E4794" t="s">
        <v>23</v>
      </c>
      <c r="F4794" t="s">
        <v>5</v>
      </c>
      <c r="H4794" t="s">
        <v>24</v>
      </c>
      <c r="I4794">
        <v>2295276</v>
      </c>
      <c r="J4794">
        <v>2295605</v>
      </c>
      <c r="K4794" t="s">
        <v>25</v>
      </c>
      <c r="R4794" t="s">
        <v>5453</v>
      </c>
      <c r="S4794">
        <v>330</v>
      </c>
      <c r="U4794" t="s">
        <v>27</v>
      </c>
    </row>
    <row r="4795" spans="1:21" x14ac:dyDescent="0.3">
      <c r="A4795">
        <v>4794</v>
      </c>
      <c r="B4795" t="s">
        <v>28</v>
      </c>
      <c r="C4795" t="s">
        <v>29</v>
      </c>
      <c r="D4795" t="s">
        <v>22</v>
      </c>
      <c r="E4795" t="s">
        <v>23</v>
      </c>
      <c r="F4795" t="s">
        <v>5</v>
      </c>
      <c r="H4795" t="s">
        <v>24</v>
      </c>
      <c r="I4795">
        <v>2295276</v>
      </c>
      <c r="J4795">
        <v>2295605</v>
      </c>
      <c r="K4795" t="s">
        <v>25</v>
      </c>
      <c r="O4795" t="s">
        <v>5454</v>
      </c>
      <c r="R4795" t="s">
        <v>5453</v>
      </c>
      <c r="S4795">
        <v>330</v>
      </c>
      <c r="U4795" t="s">
        <v>27</v>
      </c>
    </row>
    <row r="4796" spans="1:21" x14ac:dyDescent="0.3">
      <c r="A4796">
        <v>4795</v>
      </c>
      <c r="B4796" t="s">
        <v>20</v>
      </c>
      <c r="C4796" t="s">
        <v>3809</v>
      </c>
      <c r="D4796" t="s">
        <v>22</v>
      </c>
      <c r="E4796" t="s">
        <v>23</v>
      </c>
      <c r="F4796" t="s">
        <v>5</v>
      </c>
      <c r="H4796" t="s">
        <v>24</v>
      </c>
      <c r="I4796">
        <v>2295624</v>
      </c>
      <c r="J4796">
        <v>2295779</v>
      </c>
      <c r="K4796" t="s">
        <v>25</v>
      </c>
      <c r="P4796" t="s">
        <v>5455</v>
      </c>
      <c r="R4796" t="s">
        <v>5456</v>
      </c>
      <c r="S4796">
        <v>156</v>
      </c>
    </row>
    <row r="4797" spans="1:21" x14ac:dyDescent="0.3">
      <c r="A4797">
        <v>4796</v>
      </c>
      <c r="B4797" t="s">
        <v>3809</v>
      </c>
      <c r="C4797" t="s">
        <v>5457</v>
      </c>
      <c r="D4797" t="s">
        <v>22</v>
      </c>
      <c r="E4797" t="s">
        <v>23</v>
      </c>
      <c r="F4797" t="s">
        <v>5</v>
      </c>
      <c r="H4797" t="s">
        <v>24</v>
      </c>
      <c r="I4797">
        <v>2295624</v>
      </c>
      <c r="J4797">
        <v>2295779</v>
      </c>
      <c r="K4797" t="s">
        <v>25</v>
      </c>
      <c r="O4797" t="s">
        <v>5458</v>
      </c>
      <c r="P4797" t="s">
        <v>5455</v>
      </c>
      <c r="R4797" t="s">
        <v>5456</v>
      </c>
      <c r="S4797">
        <v>156</v>
      </c>
    </row>
    <row r="4798" spans="1:21" x14ac:dyDescent="0.3">
      <c r="A4798">
        <v>4797</v>
      </c>
      <c r="B4798" t="s">
        <v>20</v>
      </c>
      <c r="C4798" t="s">
        <v>31</v>
      </c>
      <c r="D4798" t="s">
        <v>22</v>
      </c>
      <c r="E4798" t="s">
        <v>23</v>
      </c>
      <c r="F4798" t="s">
        <v>5</v>
      </c>
      <c r="H4798" t="s">
        <v>24</v>
      </c>
      <c r="I4798">
        <v>2295766</v>
      </c>
      <c r="J4798">
        <v>2296353</v>
      </c>
      <c r="K4798" t="s">
        <v>25</v>
      </c>
      <c r="R4798" t="s">
        <v>5459</v>
      </c>
      <c r="S4798">
        <v>588</v>
      </c>
    </row>
    <row r="4799" spans="1:21" x14ac:dyDescent="0.3">
      <c r="A4799">
        <v>4798</v>
      </c>
      <c r="B4799" t="s">
        <v>28</v>
      </c>
      <c r="C4799" t="s">
        <v>33</v>
      </c>
      <c r="D4799" t="s">
        <v>22</v>
      </c>
      <c r="E4799" t="s">
        <v>23</v>
      </c>
      <c r="F4799" t="s">
        <v>5</v>
      </c>
      <c r="H4799" t="s">
        <v>24</v>
      </c>
      <c r="I4799">
        <v>2295766</v>
      </c>
      <c r="J4799">
        <v>2296353</v>
      </c>
      <c r="K4799" t="s">
        <v>25</v>
      </c>
      <c r="L4799" t="s">
        <v>5460</v>
      </c>
      <c r="O4799" t="s">
        <v>5461</v>
      </c>
      <c r="R4799" t="s">
        <v>5459</v>
      </c>
      <c r="S4799">
        <v>588</v>
      </c>
      <c r="T4799">
        <v>195</v>
      </c>
    </row>
    <row r="4800" spans="1:21" x14ac:dyDescent="0.3">
      <c r="A4800">
        <v>4799</v>
      </c>
      <c r="B4800" t="s">
        <v>20</v>
      </c>
      <c r="C4800" t="s">
        <v>31</v>
      </c>
      <c r="D4800" t="s">
        <v>22</v>
      </c>
      <c r="E4800" t="s">
        <v>23</v>
      </c>
      <c r="F4800" t="s">
        <v>5</v>
      </c>
      <c r="H4800" t="s">
        <v>24</v>
      </c>
      <c r="I4800">
        <v>2296378</v>
      </c>
      <c r="J4800">
        <v>2297193</v>
      </c>
      <c r="K4800" t="s">
        <v>25</v>
      </c>
      <c r="R4800" t="s">
        <v>5462</v>
      </c>
      <c r="S4800">
        <v>816</v>
      </c>
    </row>
    <row r="4801" spans="1:21" x14ac:dyDescent="0.3">
      <c r="A4801">
        <v>4800</v>
      </c>
      <c r="B4801" t="s">
        <v>28</v>
      </c>
      <c r="C4801" t="s">
        <v>33</v>
      </c>
      <c r="D4801" t="s">
        <v>22</v>
      </c>
      <c r="E4801" t="s">
        <v>23</v>
      </c>
      <c r="F4801" t="s">
        <v>5</v>
      </c>
      <c r="H4801" t="s">
        <v>24</v>
      </c>
      <c r="I4801">
        <v>2296378</v>
      </c>
      <c r="J4801">
        <v>2297193</v>
      </c>
      <c r="K4801" t="s">
        <v>25</v>
      </c>
      <c r="L4801" t="s">
        <v>5463</v>
      </c>
      <c r="O4801" t="s">
        <v>2623</v>
      </c>
      <c r="R4801" t="s">
        <v>5462</v>
      </c>
      <c r="S4801">
        <v>816</v>
      </c>
      <c r="T4801">
        <v>271</v>
      </c>
    </row>
    <row r="4802" spans="1:21" x14ac:dyDescent="0.3">
      <c r="A4802">
        <v>4801</v>
      </c>
      <c r="B4802" t="s">
        <v>20</v>
      </c>
      <c r="C4802" t="s">
        <v>21</v>
      </c>
      <c r="D4802" t="s">
        <v>22</v>
      </c>
      <c r="E4802" t="s">
        <v>23</v>
      </c>
      <c r="F4802" t="s">
        <v>5</v>
      </c>
      <c r="H4802" t="s">
        <v>24</v>
      </c>
      <c r="I4802">
        <v>2297230</v>
      </c>
      <c r="J4802">
        <v>2297529</v>
      </c>
      <c r="K4802" t="s">
        <v>42</v>
      </c>
      <c r="R4802" t="s">
        <v>5464</v>
      </c>
      <c r="S4802">
        <v>300</v>
      </c>
      <c r="U4802" t="s">
        <v>27</v>
      </c>
    </row>
    <row r="4803" spans="1:21" x14ac:dyDescent="0.3">
      <c r="A4803">
        <v>4802</v>
      </c>
      <c r="B4803" t="s">
        <v>28</v>
      </c>
      <c r="C4803" t="s">
        <v>29</v>
      </c>
      <c r="D4803" t="s">
        <v>22</v>
      </c>
      <c r="E4803" t="s">
        <v>23</v>
      </c>
      <c r="F4803" t="s">
        <v>5</v>
      </c>
      <c r="H4803" t="s">
        <v>24</v>
      </c>
      <c r="I4803">
        <v>2297230</v>
      </c>
      <c r="J4803">
        <v>2297529</v>
      </c>
      <c r="K4803" t="s">
        <v>42</v>
      </c>
      <c r="O4803" t="s">
        <v>3510</v>
      </c>
      <c r="R4803" t="s">
        <v>5464</v>
      </c>
      <c r="S4803">
        <v>300</v>
      </c>
      <c r="U4803" t="s">
        <v>27</v>
      </c>
    </row>
    <row r="4804" spans="1:21" x14ac:dyDescent="0.3">
      <c r="A4804">
        <v>4803</v>
      </c>
      <c r="B4804" t="s">
        <v>20</v>
      </c>
      <c r="C4804" t="s">
        <v>31</v>
      </c>
      <c r="D4804" t="s">
        <v>22</v>
      </c>
      <c r="E4804" t="s">
        <v>23</v>
      </c>
      <c r="F4804" t="s">
        <v>5</v>
      </c>
      <c r="H4804" t="s">
        <v>24</v>
      </c>
      <c r="I4804">
        <v>2297809</v>
      </c>
      <c r="J4804">
        <v>2298849</v>
      </c>
      <c r="K4804" t="s">
        <v>42</v>
      </c>
      <c r="R4804" t="s">
        <v>5465</v>
      </c>
      <c r="S4804">
        <v>1041</v>
      </c>
    </row>
    <row r="4805" spans="1:21" x14ac:dyDescent="0.3">
      <c r="A4805">
        <v>4804</v>
      </c>
      <c r="B4805" t="s">
        <v>28</v>
      </c>
      <c r="C4805" t="s">
        <v>33</v>
      </c>
      <c r="D4805" t="s">
        <v>22</v>
      </c>
      <c r="E4805" t="s">
        <v>23</v>
      </c>
      <c r="F4805" t="s">
        <v>5</v>
      </c>
      <c r="H4805" t="s">
        <v>24</v>
      </c>
      <c r="I4805">
        <v>2297809</v>
      </c>
      <c r="J4805">
        <v>2298849</v>
      </c>
      <c r="K4805" t="s">
        <v>42</v>
      </c>
      <c r="L4805" t="s">
        <v>5466</v>
      </c>
      <c r="O4805" t="s">
        <v>41</v>
      </c>
      <c r="R4805" t="s">
        <v>5465</v>
      </c>
      <c r="S4805">
        <v>1041</v>
      </c>
      <c r="T4805">
        <v>346</v>
      </c>
    </row>
    <row r="4806" spans="1:21" x14ac:dyDescent="0.3">
      <c r="A4806">
        <v>4805</v>
      </c>
      <c r="B4806" t="s">
        <v>20</v>
      </c>
      <c r="C4806" t="s">
        <v>31</v>
      </c>
      <c r="D4806" t="s">
        <v>22</v>
      </c>
      <c r="E4806" t="s">
        <v>23</v>
      </c>
      <c r="F4806" t="s">
        <v>5</v>
      </c>
      <c r="H4806" t="s">
        <v>24</v>
      </c>
      <c r="I4806">
        <v>2299034</v>
      </c>
      <c r="J4806">
        <v>2299885</v>
      </c>
      <c r="K4806" t="s">
        <v>42</v>
      </c>
      <c r="R4806" t="s">
        <v>5467</v>
      </c>
      <c r="S4806">
        <v>852</v>
      </c>
    </row>
    <row r="4807" spans="1:21" x14ac:dyDescent="0.3">
      <c r="A4807">
        <v>4806</v>
      </c>
      <c r="B4807" t="s">
        <v>28</v>
      </c>
      <c r="C4807" t="s">
        <v>33</v>
      </c>
      <c r="D4807" t="s">
        <v>22</v>
      </c>
      <c r="E4807" t="s">
        <v>23</v>
      </c>
      <c r="F4807" t="s">
        <v>5</v>
      </c>
      <c r="H4807" t="s">
        <v>24</v>
      </c>
      <c r="I4807">
        <v>2299034</v>
      </c>
      <c r="J4807">
        <v>2299885</v>
      </c>
      <c r="K4807" t="s">
        <v>42</v>
      </c>
      <c r="L4807" t="s">
        <v>5468</v>
      </c>
      <c r="O4807" t="s">
        <v>5469</v>
      </c>
      <c r="R4807" t="s">
        <v>5467</v>
      </c>
      <c r="S4807">
        <v>852</v>
      </c>
      <c r="T4807">
        <v>283</v>
      </c>
    </row>
    <row r="4808" spans="1:21" x14ac:dyDescent="0.3">
      <c r="A4808">
        <v>4807</v>
      </c>
      <c r="B4808" t="s">
        <v>20</v>
      </c>
      <c r="C4808" t="s">
        <v>31</v>
      </c>
      <c r="D4808" t="s">
        <v>22</v>
      </c>
      <c r="E4808" t="s">
        <v>23</v>
      </c>
      <c r="F4808" t="s">
        <v>5</v>
      </c>
      <c r="H4808" t="s">
        <v>24</v>
      </c>
      <c r="I4808">
        <v>2299909</v>
      </c>
      <c r="J4808">
        <v>2300982</v>
      </c>
      <c r="K4808" t="s">
        <v>42</v>
      </c>
      <c r="R4808" t="s">
        <v>5470</v>
      </c>
      <c r="S4808">
        <v>1074</v>
      </c>
    </row>
    <row r="4809" spans="1:21" x14ac:dyDescent="0.3">
      <c r="A4809">
        <v>4808</v>
      </c>
      <c r="B4809" t="s">
        <v>28</v>
      </c>
      <c r="C4809" t="s">
        <v>33</v>
      </c>
      <c r="D4809" t="s">
        <v>22</v>
      </c>
      <c r="E4809" t="s">
        <v>23</v>
      </c>
      <c r="F4809" t="s">
        <v>5</v>
      </c>
      <c r="H4809" t="s">
        <v>24</v>
      </c>
      <c r="I4809">
        <v>2299909</v>
      </c>
      <c r="J4809">
        <v>2300982</v>
      </c>
      <c r="K4809" t="s">
        <v>42</v>
      </c>
      <c r="L4809" t="s">
        <v>5471</v>
      </c>
      <c r="O4809" t="s">
        <v>5472</v>
      </c>
      <c r="R4809" t="s">
        <v>5470</v>
      </c>
      <c r="S4809">
        <v>1074</v>
      </c>
      <c r="T4809">
        <v>357</v>
      </c>
    </row>
    <row r="4810" spans="1:21" x14ac:dyDescent="0.3">
      <c r="A4810">
        <v>4809</v>
      </c>
      <c r="B4810" t="s">
        <v>20</v>
      </c>
      <c r="C4810" t="s">
        <v>31</v>
      </c>
      <c r="D4810" t="s">
        <v>22</v>
      </c>
      <c r="E4810" t="s">
        <v>23</v>
      </c>
      <c r="F4810" t="s">
        <v>5</v>
      </c>
      <c r="H4810" t="s">
        <v>24</v>
      </c>
      <c r="I4810">
        <v>2301160</v>
      </c>
      <c r="J4810">
        <v>2301777</v>
      </c>
      <c r="K4810" t="s">
        <v>25</v>
      </c>
      <c r="R4810" t="s">
        <v>5473</v>
      </c>
      <c r="S4810">
        <v>618</v>
      </c>
    </row>
    <row r="4811" spans="1:21" x14ac:dyDescent="0.3">
      <c r="A4811">
        <v>4810</v>
      </c>
      <c r="B4811" t="s">
        <v>28</v>
      </c>
      <c r="C4811" t="s">
        <v>33</v>
      </c>
      <c r="D4811" t="s">
        <v>22</v>
      </c>
      <c r="E4811" t="s">
        <v>23</v>
      </c>
      <c r="F4811" t="s">
        <v>5</v>
      </c>
      <c r="H4811" t="s">
        <v>24</v>
      </c>
      <c r="I4811">
        <v>2301160</v>
      </c>
      <c r="J4811">
        <v>2301777</v>
      </c>
      <c r="K4811" t="s">
        <v>25</v>
      </c>
      <c r="L4811" t="s">
        <v>5474</v>
      </c>
      <c r="O4811" t="s">
        <v>38</v>
      </c>
      <c r="R4811" t="s">
        <v>5473</v>
      </c>
      <c r="S4811">
        <v>618</v>
      </c>
      <c r="T4811">
        <v>205</v>
      </c>
    </row>
    <row r="4812" spans="1:21" x14ac:dyDescent="0.3">
      <c r="A4812">
        <v>4811</v>
      </c>
      <c r="B4812" t="s">
        <v>20</v>
      </c>
      <c r="C4812" t="s">
        <v>31</v>
      </c>
      <c r="D4812" t="s">
        <v>22</v>
      </c>
      <c r="E4812" t="s">
        <v>23</v>
      </c>
      <c r="F4812" t="s">
        <v>5</v>
      </c>
      <c r="H4812" t="s">
        <v>24</v>
      </c>
      <c r="I4812">
        <v>2302030</v>
      </c>
      <c r="J4812">
        <v>2303109</v>
      </c>
      <c r="K4812" t="s">
        <v>25</v>
      </c>
      <c r="R4812" t="s">
        <v>5475</v>
      </c>
      <c r="S4812">
        <v>1080</v>
      </c>
    </row>
    <row r="4813" spans="1:21" x14ac:dyDescent="0.3">
      <c r="A4813">
        <v>4812</v>
      </c>
      <c r="B4813" t="s">
        <v>28</v>
      </c>
      <c r="C4813" t="s">
        <v>33</v>
      </c>
      <c r="D4813" t="s">
        <v>22</v>
      </c>
      <c r="E4813" t="s">
        <v>23</v>
      </c>
      <c r="F4813" t="s">
        <v>5</v>
      </c>
      <c r="H4813" t="s">
        <v>24</v>
      </c>
      <c r="I4813">
        <v>2302030</v>
      </c>
      <c r="J4813">
        <v>2303109</v>
      </c>
      <c r="K4813" t="s">
        <v>25</v>
      </c>
      <c r="L4813" t="s">
        <v>5476</v>
      </c>
      <c r="O4813" t="s">
        <v>5477</v>
      </c>
      <c r="R4813" t="s">
        <v>5475</v>
      </c>
      <c r="S4813">
        <v>1080</v>
      </c>
      <c r="T4813">
        <v>359</v>
      </c>
    </row>
    <row r="4814" spans="1:21" x14ac:dyDescent="0.3">
      <c r="A4814">
        <v>4813</v>
      </c>
      <c r="B4814" t="s">
        <v>20</v>
      </c>
      <c r="C4814" t="s">
        <v>31</v>
      </c>
      <c r="D4814" t="s">
        <v>22</v>
      </c>
      <c r="E4814" t="s">
        <v>23</v>
      </c>
      <c r="F4814" t="s">
        <v>5</v>
      </c>
      <c r="H4814" t="s">
        <v>24</v>
      </c>
      <c r="I4814">
        <v>2303368</v>
      </c>
      <c r="J4814">
        <v>2304861</v>
      </c>
      <c r="K4814" t="s">
        <v>25</v>
      </c>
      <c r="R4814" t="s">
        <v>5478</v>
      </c>
      <c r="S4814">
        <v>1494</v>
      </c>
    </row>
    <row r="4815" spans="1:21" x14ac:dyDescent="0.3">
      <c r="A4815">
        <v>4814</v>
      </c>
      <c r="B4815" t="s">
        <v>28</v>
      </c>
      <c r="C4815" t="s">
        <v>33</v>
      </c>
      <c r="D4815" t="s">
        <v>22</v>
      </c>
      <c r="E4815" t="s">
        <v>23</v>
      </c>
      <c r="F4815" t="s">
        <v>5</v>
      </c>
      <c r="H4815" t="s">
        <v>24</v>
      </c>
      <c r="I4815">
        <v>2303368</v>
      </c>
      <c r="J4815">
        <v>2304861</v>
      </c>
      <c r="K4815" t="s">
        <v>25</v>
      </c>
      <c r="L4815" t="s">
        <v>5479</v>
      </c>
      <c r="O4815" t="s">
        <v>4460</v>
      </c>
      <c r="R4815" t="s">
        <v>5478</v>
      </c>
      <c r="S4815">
        <v>1494</v>
      </c>
      <c r="T4815">
        <v>497</v>
      </c>
    </row>
    <row r="4816" spans="1:21" x14ac:dyDescent="0.3">
      <c r="A4816">
        <v>4815</v>
      </c>
      <c r="B4816" t="s">
        <v>20</v>
      </c>
      <c r="C4816" t="s">
        <v>31</v>
      </c>
      <c r="D4816" t="s">
        <v>22</v>
      </c>
      <c r="E4816" t="s">
        <v>23</v>
      </c>
      <c r="F4816" t="s">
        <v>5</v>
      </c>
      <c r="H4816" t="s">
        <v>24</v>
      </c>
      <c r="I4816">
        <v>2304858</v>
      </c>
      <c r="J4816">
        <v>2305928</v>
      </c>
      <c r="K4816" t="s">
        <v>25</v>
      </c>
      <c r="R4816" t="s">
        <v>5480</v>
      </c>
      <c r="S4816">
        <v>1071</v>
      </c>
    </row>
    <row r="4817" spans="1:20" x14ac:dyDescent="0.3">
      <c r="A4817">
        <v>4816</v>
      </c>
      <c r="B4817" t="s">
        <v>28</v>
      </c>
      <c r="C4817" t="s">
        <v>33</v>
      </c>
      <c r="D4817" t="s">
        <v>22</v>
      </c>
      <c r="E4817" t="s">
        <v>23</v>
      </c>
      <c r="F4817" t="s">
        <v>5</v>
      </c>
      <c r="H4817" t="s">
        <v>24</v>
      </c>
      <c r="I4817">
        <v>2304858</v>
      </c>
      <c r="J4817">
        <v>2305928</v>
      </c>
      <c r="K4817" t="s">
        <v>25</v>
      </c>
      <c r="L4817" t="s">
        <v>5481</v>
      </c>
      <c r="O4817" t="s">
        <v>38</v>
      </c>
      <c r="R4817" t="s">
        <v>5480</v>
      </c>
      <c r="S4817">
        <v>1071</v>
      </c>
      <c r="T4817">
        <v>356</v>
      </c>
    </row>
    <row r="4818" spans="1:20" x14ac:dyDescent="0.3">
      <c r="A4818">
        <v>4817</v>
      </c>
      <c r="B4818" t="s">
        <v>20</v>
      </c>
      <c r="C4818" t="s">
        <v>31</v>
      </c>
      <c r="D4818" t="s">
        <v>22</v>
      </c>
      <c r="E4818" t="s">
        <v>23</v>
      </c>
      <c r="F4818" t="s">
        <v>5</v>
      </c>
      <c r="H4818" t="s">
        <v>24</v>
      </c>
      <c r="I4818">
        <v>2306004</v>
      </c>
      <c r="J4818">
        <v>2306774</v>
      </c>
      <c r="K4818" t="s">
        <v>42</v>
      </c>
      <c r="R4818" t="s">
        <v>5482</v>
      </c>
      <c r="S4818">
        <v>771</v>
      </c>
    </row>
    <row r="4819" spans="1:20" x14ac:dyDescent="0.3">
      <c r="A4819">
        <v>4818</v>
      </c>
      <c r="B4819" t="s">
        <v>28</v>
      </c>
      <c r="C4819" t="s">
        <v>33</v>
      </c>
      <c r="D4819" t="s">
        <v>22</v>
      </c>
      <c r="E4819" t="s">
        <v>23</v>
      </c>
      <c r="F4819" t="s">
        <v>5</v>
      </c>
      <c r="H4819" t="s">
        <v>24</v>
      </c>
      <c r="I4819">
        <v>2306004</v>
      </c>
      <c r="J4819">
        <v>2306774</v>
      </c>
      <c r="K4819" t="s">
        <v>42</v>
      </c>
      <c r="L4819" t="s">
        <v>5483</v>
      </c>
      <c r="O4819" t="s">
        <v>1193</v>
      </c>
      <c r="R4819" t="s">
        <v>5482</v>
      </c>
      <c r="S4819">
        <v>771</v>
      </c>
      <c r="T4819">
        <v>256</v>
      </c>
    </row>
    <row r="4820" spans="1:20" x14ac:dyDescent="0.3">
      <c r="A4820">
        <v>4819</v>
      </c>
      <c r="B4820" t="s">
        <v>20</v>
      </c>
      <c r="C4820" t="s">
        <v>31</v>
      </c>
      <c r="D4820" t="s">
        <v>22</v>
      </c>
      <c r="E4820" t="s">
        <v>23</v>
      </c>
      <c r="F4820" t="s">
        <v>5</v>
      </c>
      <c r="H4820" t="s">
        <v>24</v>
      </c>
      <c r="I4820">
        <v>2306771</v>
      </c>
      <c r="J4820">
        <v>2308321</v>
      </c>
      <c r="K4820" t="s">
        <v>42</v>
      </c>
      <c r="R4820" t="s">
        <v>5484</v>
      </c>
      <c r="S4820">
        <v>1551</v>
      </c>
    </row>
    <row r="4821" spans="1:20" x14ac:dyDescent="0.3">
      <c r="A4821">
        <v>4820</v>
      </c>
      <c r="B4821" t="s">
        <v>28</v>
      </c>
      <c r="C4821" t="s">
        <v>33</v>
      </c>
      <c r="D4821" t="s">
        <v>22</v>
      </c>
      <c r="E4821" t="s">
        <v>23</v>
      </c>
      <c r="F4821" t="s">
        <v>5</v>
      </c>
      <c r="H4821" t="s">
        <v>24</v>
      </c>
      <c r="I4821">
        <v>2306771</v>
      </c>
      <c r="J4821">
        <v>2308321</v>
      </c>
      <c r="K4821" t="s">
        <v>42</v>
      </c>
      <c r="L4821" t="s">
        <v>5485</v>
      </c>
      <c r="O4821" t="s">
        <v>38</v>
      </c>
      <c r="R4821" t="s">
        <v>5484</v>
      </c>
      <c r="S4821">
        <v>1551</v>
      </c>
      <c r="T4821">
        <v>516</v>
      </c>
    </row>
    <row r="4822" spans="1:20" x14ac:dyDescent="0.3">
      <c r="A4822">
        <v>4821</v>
      </c>
      <c r="B4822" t="s">
        <v>20</v>
      </c>
      <c r="C4822" t="s">
        <v>31</v>
      </c>
      <c r="D4822" t="s">
        <v>22</v>
      </c>
      <c r="E4822" t="s">
        <v>23</v>
      </c>
      <c r="F4822" t="s">
        <v>5</v>
      </c>
      <c r="H4822" t="s">
        <v>24</v>
      </c>
      <c r="I4822">
        <v>2308651</v>
      </c>
      <c r="J4822">
        <v>2310501</v>
      </c>
      <c r="K4822" t="s">
        <v>25</v>
      </c>
      <c r="R4822" t="s">
        <v>5486</v>
      </c>
      <c r="S4822">
        <v>1851</v>
      </c>
    </row>
    <row r="4823" spans="1:20" x14ac:dyDescent="0.3">
      <c r="A4823">
        <v>4822</v>
      </c>
      <c r="B4823" t="s">
        <v>28</v>
      </c>
      <c r="C4823" t="s">
        <v>33</v>
      </c>
      <c r="D4823" t="s">
        <v>22</v>
      </c>
      <c r="E4823" t="s">
        <v>23</v>
      </c>
      <c r="F4823" t="s">
        <v>5</v>
      </c>
      <c r="H4823" t="s">
        <v>24</v>
      </c>
      <c r="I4823">
        <v>2308651</v>
      </c>
      <c r="J4823">
        <v>2310501</v>
      </c>
      <c r="K4823" t="s">
        <v>25</v>
      </c>
      <c r="L4823" t="s">
        <v>5487</v>
      </c>
      <c r="O4823" t="s">
        <v>1735</v>
      </c>
      <c r="R4823" t="s">
        <v>5486</v>
      </c>
      <c r="S4823">
        <v>1851</v>
      </c>
      <c r="T4823">
        <v>616</v>
      </c>
    </row>
    <row r="4824" spans="1:20" x14ac:dyDescent="0.3">
      <c r="A4824">
        <v>4823</v>
      </c>
      <c r="B4824" t="s">
        <v>20</v>
      </c>
      <c r="C4824" t="s">
        <v>31</v>
      </c>
      <c r="D4824" t="s">
        <v>22</v>
      </c>
      <c r="E4824" t="s">
        <v>23</v>
      </c>
      <c r="F4824" t="s">
        <v>5</v>
      </c>
      <c r="H4824" t="s">
        <v>24</v>
      </c>
      <c r="I4824">
        <v>2310585</v>
      </c>
      <c r="J4824">
        <v>2311067</v>
      </c>
      <c r="K4824" t="s">
        <v>42</v>
      </c>
      <c r="R4824" t="s">
        <v>5488</v>
      </c>
      <c r="S4824">
        <v>483</v>
      </c>
    </row>
    <row r="4825" spans="1:20" x14ac:dyDescent="0.3">
      <c r="A4825">
        <v>4824</v>
      </c>
      <c r="B4825" t="s">
        <v>28</v>
      </c>
      <c r="C4825" t="s">
        <v>33</v>
      </c>
      <c r="D4825" t="s">
        <v>22</v>
      </c>
      <c r="E4825" t="s">
        <v>23</v>
      </c>
      <c r="F4825" t="s">
        <v>5</v>
      </c>
      <c r="H4825" t="s">
        <v>24</v>
      </c>
      <c r="I4825">
        <v>2310585</v>
      </c>
      <c r="J4825">
        <v>2311067</v>
      </c>
      <c r="K4825" t="s">
        <v>42</v>
      </c>
      <c r="L4825" t="s">
        <v>5489</v>
      </c>
      <c r="O4825" t="s">
        <v>38</v>
      </c>
      <c r="R4825" t="s">
        <v>5488</v>
      </c>
      <c r="S4825">
        <v>483</v>
      </c>
      <c r="T4825">
        <v>160</v>
      </c>
    </row>
    <row r="4826" spans="1:20" x14ac:dyDescent="0.3">
      <c r="A4826">
        <v>4825</v>
      </c>
      <c r="B4826" t="s">
        <v>20</v>
      </c>
      <c r="C4826" t="s">
        <v>31</v>
      </c>
      <c r="D4826" t="s">
        <v>22</v>
      </c>
      <c r="E4826" t="s">
        <v>23</v>
      </c>
      <c r="F4826" t="s">
        <v>5</v>
      </c>
      <c r="H4826" t="s">
        <v>24</v>
      </c>
      <c r="I4826">
        <v>2311298</v>
      </c>
      <c r="J4826">
        <v>2314042</v>
      </c>
      <c r="K4826" t="s">
        <v>42</v>
      </c>
      <c r="R4826" t="s">
        <v>5490</v>
      </c>
      <c r="S4826">
        <v>2745</v>
      </c>
    </row>
    <row r="4827" spans="1:20" x14ac:dyDescent="0.3">
      <c r="A4827">
        <v>4826</v>
      </c>
      <c r="B4827" t="s">
        <v>28</v>
      </c>
      <c r="C4827" t="s">
        <v>33</v>
      </c>
      <c r="D4827" t="s">
        <v>22</v>
      </c>
      <c r="E4827" t="s">
        <v>23</v>
      </c>
      <c r="F4827" t="s">
        <v>5</v>
      </c>
      <c r="H4827" t="s">
        <v>24</v>
      </c>
      <c r="I4827">
        <v>2311298</v>
      </c>
      <c r="J4827">
        <v>2314042</v>
      </c>
      <c r="K4827" t="s">
        <v>42</v>
      </c>
      <c r="L4827" t="s">
        <v>5491</v>
      </c>
      <c r="O4827" t="s">
        <v>3327</v>
      </c>
      <c r="R4827" t="s">
        <v>5490</v>
      </c>
      <c r="S4827">
        <v>2745</v>
      </c>
      <c r="T4827">
        <v>914</v>
      </c>
    </row>
    <row r="4828" spans="1:20" x14ac:dyDescent="0.3">
      <c r="A4828">
        <v>4827</v>
      </c>
      <c r="B4828" t="s">
        <v>20</v>
      </c>
      <c r="C4828" t="s">
        <v>31</v>
      </c>
      <c r="D4828" t="s">
        <v>22</v>
      </c>
      <c r="E4828" t="s">
        <v>23</v>
      </c>
      <c r="F4828" t="s">
        <v>5</v>
      </c>
      <c r="H4828" t="s">
        <v>24</v>
      </c>
      <c r="I4828">
        <v>2314086</v>
      </c>
      <c r="J4828">
        <v>2314751</v>
      </c>
      <c r="K4828" t="s">
        <v>42</v>
      </c>
      <c r="R4828" t="s">
        <v>5492</v>
      </c>
      <c r="S4828">
        <v>666</v>
      </c>
    </row>
    <row r="4829" spans="1:20" x14ac:dyDescent="0.3">
      <c r="A4829">
        <v>4828</v>
      </c>
      <c r="B4829" t="s">
        <v>28</v>
      </c>
      <c r="C4829" t="s">
        <v>33</v>
      </c>
      <c r="D4829" t="s">
        <v>22</v>
      </c>
      <c r="E4829" t="s">
        <v>23</v>
      </c>
      <c r="F4829" t="s">
        <v>5</v>
      </c>
      <c r="H4829" t="s">
        <v>24</v>
      </c>
      <c r="I4829">
        <v>2314086</v>
      </c>
      <c r="J4829">
        <v>2314751</v>
      </c>
      <c r="K4829" t="s">
        <v>42</v>
      </c>
      <c r="L4829" t="s">
        <v>5493</v>
      </c>
      <c r="O4829" t="s">
        <v>38</v>
      </c>
      <c r="R4829" t="s">
        <v>5492</v>
      </c>
      <c r="S4829">
        <v>666</v>
      </c>
      <c r="T4829">
        <v>221</v>
      </c>
    </row>
    <row r="4830" spans="1:20" x14ac:dyDescent="0.3">
      <c r="A4830">
        <v>4829</v>
      </c>
      <c r="B4830" t="s">
        <v>20</v>
      </c>
      <c r="C4830" t="s">
        <v>31</v>
      </c>
      <c r="D4830" t="s">
        <v>22</v>
      </c>
      <c r="E4830" t="s">
        <v>23</v>
      </c>
      <c r="F4830" t="s">
        <v>5</v>
      </c>
      <c r="H4830" t="s">
        <v>24</v>
      </c>
      <c r="I4830">
        <v>2314968</v>
      </c>
      <c r="J4830">
        <v>2317214</v>
      </c>
      <c r="K4830" t="s">
        <v>42</v>
      </c>
      <c r="R4830" t="s">
        <v>5494</v>
      </c>
      <c r="S4830">
        <v>2247</v>
      </c>
    </row>
    <row r="4831" spans="1:20" x14ac:dyDescent="0.3">
      <c r="A4831">
        <v>4830</v>
      </c>
      <c r="B4831" t="s">
        <v>28</v>
      </c>
      <c r="C4831" t="s">
        <v>33</v>
      </c>
      <c r="D4831" t="s">
        <v>22</v>
      </c>
      <c r="E4831" t="s">
        <v>23</v>
      </c>
      <c r="F4831" t="s">
        <v>5</v>
      </c>
      <c r="H4831" t="s">
        <v>24</v>
      </c>
      <c r="I4831">
        <v>2314968</v>
      </c>
      <c r="J4831">
        <v>2317214</v>
      </c>
      <c r="K4831" t="s">
        <v>42</v>
      </c>
      <c r="L4831" t="s">
        <v>5495</v>
      </c>
      <c r="O4831" t="s">
        <v>5496</v>
      </c>
      <c r="R4831" t="s">
        <v>5494</v>
      </c>
      <c r="S4831">
        <v>2247</v>
      </c>
      <c r="T4831">
        <v>748</v>
      </c>
    </row>
    <row r="4832" spans="1:20" x14ac:dyDescent="0.3">
      <c r="A4832">
        <v>4831</v>
      </c>
      <c r="B4832" t="s">
        <v>20</v>
      </c>
      <c r="C4832" t="s">
        <v>31</v>
      </c>
      <c r="D4832" t="s">
        <v>22</v>
      </c>
      <c r="E4832" t="s">
        <v>23</v>
      </c>
      <c r="F4832" t="s">
        <v>5</v>
      </c>
      <c r="H4832" t="s">
        <v>24</v>
      </c>
      <c r="I4832">
        <v>2317283</v>
      </c>
      <c r="J4832">
        <v>2317735</v>
      </c>
      <c r="K4832" t="s">
        <v>42</v>
      </c>
      <c r="R4832" t="s">
        <v>5497</v>
      </c>
      <c r="S4832">
        <v>453</v>
      </c>
    </row>
    <row r="4833" spans="1:20" x14ac:dyDescent="0.3">
      <c r="A4833">
        <v>4832</v>
      </c>
      <c r="B4833" t="s">
        <v>28</v>
      </c>
      <c r="C4833" t="s">
        <v>33</v>
      </c>
      <c r="D4833" t="s">
        <v>22</v>
      </c>
      <c r="E4833" t="s">
        <v>23</v>
      </c>
      <c r="F4833" t="s">
        <v>5</v>
      </c>
      <c r="H4833" t="s">
        <v>24</v>
      </c>
      <c r="I4833">
        <v>2317283</v>
      </c>
      <c r="J4833">
        <v>2317735</v>
      </c>
      <c r="K4833" t="s">
        <v>42</v>
      </c>
      <c r="L4833" t="s">
        <v>5498</v>
      </c>
      <c r="O4833" t="s">
        <v>38</v>
      </c>
      <c r="R4833" t="s">
        <v>5497</v>
      </c>
      <c r="S4833">
        <v>453</v>
      </c>
      <c r="T4833">
        <v>150</v>
      </c>
    </row>
    <row r="4834" spans="1:20" x14ac:dyDescent="0.3">
      <c r="A4834">
        <v>4833</v>
      </c>
      <c r="B4834" t="s">
        <v>20</v>
      </c>
      <c r="C4834" t="s">
        <v>31</v>
      </c>
      <c r="D4834" t="s">
        <v>22</v>
      </c>
      <c r="E4834" t="s">
        <v>23</v>
      </c>
      <c r="F4834" t="s">
        <v>5</v>
      </c>
      <c r="H4834" t="s">
        <v>24</v>
      </c>
      <c r="I4834">
        <v>2317847</v>
      </c>
      <c r="J4834">
        <v>2318830</v>
      </c>
      <c r="K4834" t="s">
        <v>42</v>
      </c>
      <c r="R4834" t="s">
        <v>5499</v>
      </c>
      <c r="S4834">
        <v>984</v>
      </c>
    </row>
    <row r="4835" spans="1:20" x14ac:dyDescent="0.3">
      <c r="A4835">
        <v>4834</v>
      </c>
      <c r="B4835" t="s">
        <v>28</v>
      </c>
      <c r="C4835" t="s">
        <v>33</v>
      </c>
      <c r="D4835" t="s">
        <v>22</v>
      </c>
      <c r="E4835" t="s">
        <v>23</v>
      </c>
      <c r="F4835" t="s">
        <v>5</v>
      </c>
      <c r="H4835" t="s">
        <v>24</v>
      </c>
      <c r="I4835">
        <v>2317847</v>
      </c>
      <c r="J4835">
        <v>2318830</v>
      </c>
      <c r="K4835" t="s">
        <v>42</v>
      </c>
      <c r="L4835" t="s">
        <v>5500</v>
      </c>
      <c r="O4835" t="s">
        <v>1453</v>
      </c>
      <c r="R4835" t="s">
        <v>5499</v>
      </c>
      <c r="S4835">
        <v>984</v>
      </c>
      <c r="T4835">
        <v>327</v>
      </c>
    </row>
    <row r="4836" spans="1:20" x14ac:dyDescent="0.3">
      <c r="A4836">
        <v>4835</v>
      </c>
      <c r="B4836" t="s">
        <v>20</v>
      </c>
      <c r="C4836" t="s">
        <v>31</v>
      </c>
      <c r="D4836" t="s">
        <v>22</v>
      </c>
      <c r="E4836" t="s">
        <v>23</v>
      </c>
      <c r="F4836" t="s">
        <v>5</v>
      </c>
      <c r="H4836" t="s">
        <v>24</v>
      </c>
      <c r="I4836">
        <v>2318999</v>
      </c>
      <c r="J4836">
        <v>2319460</v>
      </c>
      <c r="K4836" t="s">
        <v>25</v>
      </c>
      <c r="R4836" t="s">
        <v>5501</v>
      </c>
      <c r="S4836">
        <v>462</v>
      </c>
    </row>
    <row r="4837" spans="1:20" x14ac:dyDescent="0.3">
      <c r="A4837">
        <v>4836</v>
      </c>
      <c r="B4837" t="s">
        <v>28</v>
      </c>
      <c r="C4837" t="s">
        <v>33</v>
      </c>
      <c r="D4837" t="s">
        <v>22</v>
      </c>
      <c r="E4837" t="s">
        <v>23</v>
      </c>
      <c r="F4837" t="s">
        <v>5</v>
      </c>
      <c r="H4837" t="s">
        <v>24</v>
      </c>
      <c r="I4837">
        <v>2318999</v>
      </c>
      <c r="J4837">
        <v>2319460</v>
      </c>
      <c r="K4837" t="s">
        <v>25</v>
      </c>
      <c r="L4837" t="s">
        <v>5502</v>
      </c>
      <c r="O4837" t="s">
        <v>180</v>
      </c>
      <c r="R4837" t="s">
        <v>5501</v>
      </c>
      <c r="S4837">
        <v>462</v>
      </c>
      <c r="T4837">
        <v>153</v>
      </c>
    </row>
    <row r="4838" spans="1:20" x14ac:dyDescent="0.3">
      <c r="A4838">
        <v>4837</v>
      </c>
      <c r="B4838" t="s">
        <v>20</v>
      </c>
      <c r="C4838" t="s">
        <v>31</v>
      </c>
      <c r="D4838" t="s">
        <v>22</v>
      </c>
      <c r="E4838" t="s">
        <v>23</v>
      </c>
      <c r="F4838" t="s">
        <v>5</v>
      </c>
      <c r="H4838" t="s">
        <v>24</v>
      </c>
      <c r="I4838">
        <v>2319476</v>
      </c>
      <c r="J4838">
        <v>2322433</v>
      </c>
      <c r="K4838" t="s">
        <v>42</v>
      </c>
      <c r="R4838" t="s">
        <v>5503</v>
      </c>
      <c r="S4838">
        <v>2958</v>
      </c>
    </row>
    <row r="4839" spans="1:20" x14ac:dyDescent="0.3">
      <c r="A4839">
        <v>4838</v>
      </c>
      <c r="B4839" t="s">
        <v>28</v>
      </c>
      <c r="C4839" t="s">
        <v>33</v>
      </c>
      <c r="D4839" t="s">
        <v>22</v>
      </c>
      <c r="E4839" t="s">
        <v>23</v>
      </c>
      <c r="F4839" t="s">
        <v>5</v>
      </c>
      <c r="H4839" t="s">
        <v>24</v>
      </c>
      <c r="I4839">
        <v>2319476</v>
      </c>
      <c r="J4839">
        <v>2322433</v>
      </c>
      <c r="K4839" t="s">
        <v>42</v>
      </c>
      <c r="L4839" t="s">
        <v>5504</v>
      </c>
      <c r="O4839" t="s">
        <v>1193</v>
      </c>
      <c r="R4839" t="s">
        <v>5503</v>
      </c>
      <c r="S4839">
        <v>2958</v>
      </c>
      <c r="T4839">
        <v>985</v>
      </c>
    </row>
    <row r="4840" spans="1:20" x14ac:dyDescent="0.3">
      <c r="A4840">
        <v>4839</v>
      </c>
      <c r="B4840" t="s">
        <v>20</v>
      </c>
      <c r="C4840" t="s">
        <v>31</v>
      </c>
      <c r="D4840" t="s">
        <v>22</v>
      </c>
      <c r="E4840" t="s">
        <v>23</v>
      </c>
      <c r="F4840" t="s">
        <v>5</v>
      </c>
      <c r="H4840" t="s">
        <v>24</v>
      </c>
      <c r="I4840">
        <v>2322540</v>
      </c>
      <c r="J4840">
        <v>2323055</v>
      </c>
      <c r="K4840" t="s">
        <v>42</v>
      </c>
      <c r="R4840" t="s">
        <v>5505</v>
      </c>
      <c r="S4840">
        <v>516</v>
      </c>
    </row>
    <row r="4841" spans="1:20" x14ac:dyDescent="0.3">
      <c r="A4841">
        <v>4840</v>
      </c>
      <c r="B4841" t="s">
        <v>28</v>
      </c>
      <c r="C4841" t="s">
        <v>33</v>
      </c>
      <c r="D4841" t="s">
        <v>22</v>
      </c>
      <c r="E4841" t="s">
        <v>23</v>
      </c>
      <c r="F4841" t="s">
        <v>5</v>
      </c>
      <c r="H4841" t="s">
        <v>24</v>
      </c>
      <c r="I4841">
        <v>2322540</v>
      </c>
      <c r="J4841">
        <v>2323055</v>
      </c>
      <c r="K4841" t="s">
        <v>42</v>
      </c>
      <c r="L4841" t="s">
        <v>5506</v>
      </c>
      <c r="O4841" t="s">
        <v>5507</v>
      </c>
      <c r="R4841" t="s">
        <v>5505</v>
      </c>
      <c r="S4841">
        <v>516</v>
      </c>
      <c r="T4841">
        <v>171</v>
      </c>
    </row>
    <row r="4842" spans="1:20" x14ac:dyDescent="0.3">
      <c r="A4842">
        <v>4841</v>
      </c>
      <c r="B4842" t="s">
        <v>20</v>
      </c>
      <c r="C4842" t="s">
        <v>31</v>
      </c>
      <c r="D4842" t="s">
        <v>22</v>
      </c>
      <c r="E4842" t="s">
        <v>23</v>
      </c>
      <c r="F4842" t="s">
        <v>5</v>
      </c>
      <c r="H4842" t="s">
        <v>24</v>
      </c>
      <c r="I4842">
        <v>2323052</v>
      </c>
      <c r="J4842">
        <v>2324398</v>
      </c>
      <c r="K4842" t="s">
        <v>42</v>
      </c>
      <c r="R4842" t="s">
        <v>5508</v>
      </c>
      <c r="S4842">
        <v>1347</v>
      </c>
    </row>
    <row r="4843" spans="1:20" x14ac:dyDescent="0.3">
      <c r="A4843">
        <v>4842</v>
      </c>
      <c r="B4843" t="s">
        <v>28</v>
      </c>
      <c r="C4843" t="s">
        <v>33</v>
      </c>
      <c r="D4843" t="s">
        <v>22</v>
      </c>
      <c r="E4843" t="s">
        <v>23</v>
      </c>
      <c r="F4843" t="s">
        <v>5</v>
      </c>
      <c r="H4843" t="s">
        <v>24</v>
      </c>
      <c r="I4843">
        <v>2323052</v>
      </c>
      <c r="J4843">
        <v>2324398</v>
      </c>
      <c r="K4843" t="s">
        <v>42</v>
      </c>
      <c r="L4843" t="s">
        <v>5509</v>
      </c>
      <c r="O4843" t="s">
        <v>5510</v>
      </c>
      <c r="R4843" t="s">
        <v>5508</v>
      </c>
      <c r="S4843">
        <v>1347</v>
      </c>
      <c r="T4843">
        <v>448</v>
      </c>
    </row>
    <row r="4844" spans="1:20" x14ac:dyDescent="0.3">
      <c r="A4844">
        <v>4843</v>
      </c>
      <c r="B4844" t="s">
        <v>20</v>
      </c>
      <c r="C4844" t="s">
        <v>31</v>
      </c>
      <c r="D4844" t="s">
        <v>22</v>
      </c>
      <c r="E4844" t="s">
        <v>23</v>
      </c>
      <c r="F4844" t="s">
        <v>5</v>
      </c>
      <c r="H4844" t="s">
        <v>24</v>
      </c>
      <c r="I4844">
        <v>2324402</v>
      </c>
      <c r="J4844">
        <v>2325145</v>
      </c>
      <c r="K4844" t="s">
        <v>42</v>
      </c>
      <c r="R4844" t="s">
        <v>5511</v>
      </c>
      <c r="S4844">
        <v>744</v>
      </c>
    </row>
    <row r="4845" spans="1:20" x14ac:dyDescent="0.3">
      <c r="A4845">
        <v>4844</v>
      </c>
      <c r="B4845" t="s">
        <v>28</v>
      </c>
      <c r="C4845" t="s">
        <v>33</v>
      </c>
      <c r="D4845" t="s">
        <v>22</v>
      </c>
      <c r="E4845" t="s">
        <v>23</v>
      </c>
      <c r="F4845" t="s">
        <v>5</v>
      </c>
      <c r="H4845" t="s">
        <v>24</v>
      </c>
      <c r="I4845">
        <v>2324402</v>
      </c>
      <c r="J4845">
        <v>2325145</v>
      </c>
      <c r="K4845" t="s">
        <v>42</v>
      </c>
      <c r="L4845" t="s">
        <v>5512</v>
      </c>
      <c r="O4845" t="s">
        <v>5513</v>
      </c>
      <c r="R4845" t="s">
        <v>5511</v>
      </c>
      <c r="S4845">
        <v>744</v>
      </c>
      <c r="T4845">
        <v>247</v>
      </c>
    </row>
    <row r="4846" spans="1:20" x14ac:dyDescent="0.3">
      <c r="A4846">
        <v>4845</v>
      </c>
      <c r="B4846" t="s">
        <v>20</v>
      </c>
      <c r="C4846" t="s">
        <v>31</v>
      </c>
      <c r="D4846" t="s">
        <v>22</v>
      </c>
      <c r="E4846" t="s">
        <v>23</v>
      </c>
      <c r="F4846" t="s">
        <v>5</v>
      </c>
      <c r="H4846" t="s">
        <v>24</v>
      </c>
      <c r="I4846">
        <v>2325330</v>
      </c>
      <c r="J4846">
        <v>2325917</v>
      </c>
      <c r="K4846" t="s">
        <v>42</v>
      </c>
      <c r="R4846" t="s">
        <v>5514</v>
      </c>
      <c r="S4846">
        <v>588</v>
      </c>
    </row>
    <row r="4847" spans="1:20" x14ac:dyDescent="0.3">
      <c r="A4847">
        <v>4846</v>
      </c>
      <c r="B4847" t="s">
        <v>28</v>
      </c>
      <c r="C4847" t="s">
        <v>33</v>
      </c>
      <c r="D4847" t="s">
        <v>22</v>
      </c>
      <c r="E4847" t="s">
        <v>23</v>
      </c>
      <c r="F4847" t="s">
        <v>5</v>
      </c>
      <c r="H4847" t="s">
        <v>24</v>
      </c>
      <c r="I4847">
        <v>2325330</v>
      </c>
      <c r="J4847">
        <v>2325917</v>
      </c>
      <c r="K4847" t="s">
        <v>42</v>
      </c>
      <c r="L4847" t="s">
        <v>5515</v>
      </c>
      <c r="O4847" t="s">
        <v>38</v>
      </c>
      <c r="R4847" t="s">
        <v>5514</v>
      </c>
      <c r="S4847">
        <v>588</v>
      </c>
      <c r="T4847">
        <v>195</v>
      </c>
    </row>
    <row r="4848" spans="1:20" x14ac:dyDescent="0.3">
      <c r="A4848">
        <v>4847</v>
      </c>
      <c r="B4848" t="s">
        <v>20</v>
      </c>
      <c r="C4848" t="s">
        <v>31</v>
      </c>
      <c r="D4848" t="s">
        <v>22</v>
      </c>
      <c r="E4848" t="s">
        <v>23</v>
      </c>
      <c r="F4848" t="s">
        <v>5</v>
      </c>
      <c r="H4848" t="s">
        <v>24</v>
      </c>
      <c r="I4848">
        <v>2325914</v>
      </c>
      <c r="J4848">
        <v>2326135</v>
      </c>
      <c r="K4848" t="s">
        <v>42</v>
      </c>
      <c r="R4848" t="s">
        <v>5516</v>
      </c>
      <c r="S4848">
        <v>222</v>
      </c>
    </row>
    <row r="4849" spans="1:20" x14ac:dyDescent="0.3">
      <c r="A4849">
        <v>4848</v>
      </c>
      <c r="B4849" t="s">
        <v>28</v>
      </c>
      <c r="C4849" t="s">
        <v>33</v>
      </c>
      <c r="D4849" t="s">
        <v>22</v>
      </c>
      <c r="E4849" t="s">
        <v>23</v>
      </c>
      <c r="F4849" t="s">
        <v>5</v>
      </c>
      <c r="H4849" t="s">
        <v>24</v>
      </c>
      <c r="I4849">
        <v>2325914</v>
      </c>
      <c r="J4849">
        <v>2326135</v>
      </c>
      <c r="K4849" t="s">
        <v>42</v>
      </c>
      <c r="L4849" t="s">
        <v>5517</v>
      </c>
      <c r="O4849" t="s">
        <v>38</v>
      </c>
      <c r="R4849" t="s">
        <v>5516</v>
      </c>
      <c r="S4849">
        <v>222</v>
      </c>
      <c r="T4849">
        <v>73</v>
      </c>
    </row>
    <row r="4850" spans="1:20" x14ac:dyDescent="0.3">
      <c r="A4850">
        <v>4849</v>
      </c>
      <c r="B4850" t="s">
        <v>20</v>
      </c>
      <c r="C4850" t="s">
        <v>31</v>
      </c>
      <c r="D4850" t="s">
        <v>22</v>
      </c>
      <c r="E4850" t="s">
        <v>23</v>
      </c>
      <c r="F4850" t="s">
        <v>5</v>
      </c>
      <c r="H4850" t="s">
        <v>24</v>
      </c>
      <c r="I4850">
        <v>2326186</v>
      </c>
      <c r="J4850">
        <v>2326731</v>
      </c>
      <c r="K4850" t="s">
        <v>42</v>
      </c>
      <c r="R4850" t="s">
        <v>5518</v>
      </c>
      <c r="S4850">
        <v>546</v>
      </c>
    </row>
    <row r="4851" spans="1:20" x14ac:dyDescent="0.3">
      <c r="A4851">
        <v>4850</v>
      </c>
      <c r="B4851" t="s">
        <v>28</v>
      </c>
      <c r="C4851" t="s">
        <v>33</v>
      </c>
      <c r="D4851" t="s">
        <v>22</v>
      </c>
      <c r="E4851" t="s">
        <v>23</v>
      </c>
      <c r="F4851" t="s">
        <v>5</v>
      </c>
      <c r="H4851" t="s">
        <v>24</v>
      </c>
      <c r="I4851">
        <v>2326186</v>
      </c>
      <c r="J4851">
        <v>2326731</v>
      </c>
      <c r="K4851" t="s">
        <v>42</v>
      </c>
      <c r="L4851" t="s">
        <v>5519</v>
      </c>
      <c r="O4851" t="s">
        <v>5520</v>
      </c>
      <c r="R4851" t="s">
        <v>5518</v>
      </c>
      <c r="S4851">
        <v>546</v>
      </c>
      <c r="T4851">
        <v>181</v>
      </c>
    </row>
    <row r="4852" spans="1:20" x14ac:dyDescent="0.3">
      <c r="A4852">
        <v>4851</v>
      </c>
      <c r="B4852" t="s">
        <v>20</v>
      </c>
      <c r="C4852" t="s">
        <v>31</v>
      </c>
      <c r="D4852" t="s">
        <v>22</v>
      </c>
      <c r="E4852" t="s">
        <v>23</v>
      </c>
      <c r="F4852" t="s">
        <v>5</v>
      </c>
      <c r="H4852" t="s">
        <v>24</v>
      </c>
      <c r="I4852">
        <v>2326780</v>
      </c>
      <c r="J4852">
        <v>2327148</v>
      </c>
      <c r="K4852" t="s">
        <v>42</v>
      </c>
      <c r="R4852" t="s">
        <v>5521</v>
      </c>
      <c r="S4852">
        <v>369</v>
      </c>
    </row>
    <row r="4853" spans="1:20" x14ac:dyDescent="0.3">
      <c r="A4853">
        <v>4852</v>
      </c>
      <c r="B4853" t="s">
        <v>28</v>
      </c>
      <c r="C4853" t="s">
        <v>33</v>
      </c>
      <c r="D4853" t="s">
        <v>22</v>
      </c>
      <c r="E4853" t="s">
        <v>23</v>
      </c>
      <c r="F4853" t="s">
        <v>5</v>
      </c>
      <c r="H4853" t="s">
        <v>24</v>
      </c>
      <c r="I4853">
        <v>2326780</v>
      </c>
      <c r="J4853">
        <v>2327148</v>
      </c>
      <c r="K4853" t="s">
        <v>42</v>
      </c>
      <c r="L4853" t="s">
        <v>5522</v>
      </c>
      <c r="O4853" t="s">
        <v>3223</v>
      </c>
      <c r="R4853" t="s">
        <v>5521</v>
      </c>
      <c r="S4853">
        <v>369</v>
      </c>
      <c r="T4853">
        <v>122</v>
      </c>
    </row>
    <row r="4854" spans="1:20" x14ac:dyDescent="0.3">
      <c r="A4854">
        <v>4853</v>
      </c>
      <c r="B4854" t="s">
        <v>20</v>
      </c>
      <c r="C4854" t="s">
        <v>31</v>
      </c>
      <c r="D4854" t="s">
        <v>22</v>
      </c>
      <c r="E4854" t="s">
        <v>23</v>
      </c>
      <c r="F4854" t="s">
        <v>5</v>
      </c>
      <c r="H4854" t="s">
        <v>24</v>
      </c>
      <c r="I4854">
        <v>2327358</v>
      </c>
      <c r="J4854">
        <v>2328914</v>
      </c>
      <c r="K4854" t="s">
        <v>25</v>
      </c>
      <c r="R4854" t="s">
        <v>5523</v>
      </c>
      <c r="S4854">
        <v>1557</v>
      </c>
    </row>
    <row r="4855" spans="1:20" x14ac:dyDescent="0.3">
      <c r="A4855">
        <v>4854</v>
      </c>
      <c r="B4855" t="s">
        <v>28</v>
      </c>
      <c r="C4855" t="s">
        <v>33</v>
      </c>
      <c r="D4855" t="s">
        <v>22</v>
      </c>
      <c r="E4855" t="s">
        <v>23</v>
      </c>
      <c r="F4855" t="s">
        <v>5</v>
      </c>
      <c r="H4855" t="s">
        <v>24</v>
      </c>
      <c r="I4855">
        <v>2327358</v>
      </c>
      <c r="J4855">
        <v>2328914</v>
      </c>
      <c r="K4855" t="s">
        <v>25</v>
      </c>
      <c r="L4855" t="s">
        <v>5524</v>
      </c>
      <c r="O4855" t="s">
        <v>5525</v>
      </c>
      <c r="R4855" t="s">
        <v>5523</v>
      </c>
      <c r="S4855">
        <v>1557</v>
      </c>
      <c r="T4855">
        <v>518</v>
      </c>
    </row>
    <row r="4856" spans="1:20" x14ac:dyDescent="0.3">
      <c r="A4856">
        <v>4855</v>
      </c>
      <c r="B4856" t="s">
        <v>20</v>
      </c>
      <c r="C4856" t="s">
        <v>31</v>
      </c>
      <c r="D4856" t="s">
        <v>22</v>
      </c>
      <c r="E4856" t="s">
        <v>23</v>
      </c>
      <c r="F4856" t="s">
        <v>5</v>
      </c>
      <c r="H4856" t="s">
        <v>24</v>
      </c>
      <c r="I4856">
        <v>2328994</v>
      </c>
      <c r="J4856">
        <v>2329455</v>
      </c>
      <c r="K4856" t="s">
        <v>25</v>
      </c>
      <c r="R4856" t="s">
        <v>5526</v>
      </c>
      <c r="S4856">
        <v>462</v>
      </c>
    </row>
    <row r="4857" spans="1:20" x14ac:dyDescent="0.3">
      <c r="A4857">
        <v>4856</v>
      </c>
      <c r="B4857" t="s">
        <v>28</v>
      </c>
      <c r="C4857" t="s">
        <v>33</v>
      </c>
      <c r="D4857" t="s">
        <v>22</v>
      </c>
      <c r="E4857" t="s">
        <v>23</v>
      </c>
      <c r="F4857" t="s">
        <v>5</v>
      </c>
      <c r="H4857" t="s">
        <v>24</v>
      </c>
      <c r="I4857">
        <v>2328994</v>
      </c>
      <c r="J4857">
        <v>2329455</v>
      </c>
      <c r="K4857" t="s">
        <v>25</v>
      </c>
      <c r="L4857" t="s">
        <v>5527</v>
      </c>
      <c r="O4857" t="s">
        <v>38</v>
      </c>
      <c r="R4857" t="s">
        <v>5526</v>
      </c>
      <c r="S4857">
        <v>462</v>
      </c>
      <c r="T4857">
        <v>153</v>
      </c>
    </row>
    <row r="4858" spans="1:20" x14ac:dyDescent="0.3">
      <c r="A4858">
        <v>4857</v>
      </c>
      <c r="B4858" t="s">
        <v>20</v>
      </c>
      <c r="C4858" t="s">
        <v>31</v>
      </c>
      <c r="D4858" t="s">
        <v>22</v>
      </c>
      <c r="E4858" t="s">
        <v>23</v>
      </c>
      <c r="F4858" t="s">
        <v>5</v>
      </c>
      <c r="H4858" t="s">
        <v>24</v>
      </c>
      <c r="I4858">
        <v>2329475</v>
      </c>
      <c r="J4858">
        <v>2330623</v>
      </c>
      <c r="K4858" t="s">
        <v>25</v>
      </c>
      <c r="R4858" t="s">
        <v>5528</v>
      </c>
      <c r="S4858">
        <v>1149</v>
      </c>
    </row>
    <row r="4859" spans="1:20" x14ac:dyDescent="0.3">
      <c r="A4859">
        <v>4858</v>
      </c>
      <c r="B4859" t="s">
        <v>28</v>
      </c>
      <c r="C4859" t="s">
        <v>33</v>
      </c>
      <c r="D4859" t="s">
        <v>22</v>
      </c>
      <c r="E4859" t="s">
        <v>23</v>
      </c>
      <c r="F4859" t="s">
        <v>5</v>
      </c>
      <c r="H4859" t="s">
        <v>24</v>
      </c>
      <c r="I4859">
        <v>2329475</v>
      </c>
      <c r="J4859">
        <v>2330623</v>
      </c>
      <c r="K4859" t="s">
        <v>25</v>
      </c>
      <c r="L4859" t="s">
        <v>5529</v>
      </c>
      <c r="O4859" t="s">
        <v>38</v>
      </c>
      <c r="R4859" t="s">
        <v>5528</v>
      </c>
      <c r="S4859">
        <v>1149</v>
      </c>
      <c r="T4859">
        <v>382</v>
      </c>
    </row>
    <row r="4860" spans="1:20" x14ac:dyDescent="0.3">
      <c r="A4860">
        <v>4859</v>
      </c>
      <c r="B4860" t="s">
        <v>20</v>
      </c>
      <c r="C4860" t="s">
        <v>31</v>
      </c>
      <c r="D4860" t="s">
        <v>22</v>
      </c>
      <c r="E4860" t="s">
        <v>23</v>
      </c>
      <c r="F4860" t="s">
        <v>5</v>
      </c>
      <c r="H4860" t="s">
        <v>24</v>
      </c>
      <c r="I4860">
        <v>2330742</v>
      </c>
      <c r="J4860">
        <v>2331656</v>
      </c>
      <c r="K4860" t="s">
        <v>25</v>
      </c>
      <c r="R4860" t="s">
        <v>5530</v>
      </c>
      <c r="S4860">
        <v>915</v>
      </c>
    </row>
    <row r="4861" spans="1:20" x14ac:dyDescent="0.3">
      <c r="A4861">
        <v>4860</v>
      </c>
      <c r="B4861" t="s">
        <v>28</v>
      </c>
      <c r="C4861" t="s">
        <v>33</v>
      </c>
      <c r="D4861" t="s">
        <v>22</v>
      </c>
      <c r="E4861" t="s">
        <v>23</v>
      </c>
      <c r="F4861" t="s">
        <v>5</v>
      </c>
      <c r="H4861" t="s">
        <v>24</v>
      </c>
      <c r="I4861">
        <v>2330742</v>
      </c>
      <c r="J4861">
        <v>2331656</v>
      </c>
      <c r="K4861" t="s">
        <v>25</v>
      </c>
      <c r="L4861" t="s">
        <v>5531</v>
      </c>
      <c r="O4861" t="s">
        <v>5532</v>
      </c>
      <c r="R4861" t="s">
        <v>5530</v>
      </c>
      <c r="S4861">
        <v>915</v>
      </c>
      <c r="T4861">
        <v>304</v>
      </c>
    </row>
    <row r="4862" spans="1:20" x14ac:dyDescent="0.3">
      <c r="A4862">
        <v>4861</v>
      </c>
      <c r="B4862" t="s">
        <v>20</v>
      </c>
      <c r="C4862" t="s">
        <v>31</v>
      </c>
      <c r="D4862" t="s">
        <v>22</v>
      </c>
      <c r="E4862" t="s">
        <v>23</v>
      </c>
      <c r="F4862" t="s">
        <v>5</v>
      </c>
      <c r="H4862" t="s">
        <v>24</v>
      </c>
      <c r="I4862">
        <v>2331653</v>
      </c>
      <c r="J4862">
        <v>2332402</v>
      </c>
      <c r="K4862" t="s">
        <v>25</v>
      </c>
      <c r="R4862" t="s">
        <v>5533</v>
      </c>
      <c r="S4862">
        <v>750</v>
      </c>
    </row>
    <row r="4863" spans="1:20" x14ac:dyDescent="0.3">
      <c r="A4863">
        <v>4862</v>
      </c>
      <c r="B4863" t="s">
        <v>28</v>
      </c>
      <c r="C4863" t="s">
        <v>33</v>
      </c>
      <c r="D4863" t="s">
        <v>22</v>
      </c>
      <c r="E4863" t="s">
        <v>23</v>
      </c>
      <c r="F4863" t="s">
        <v>5</v>
      </c>
      <c r="H4863" t="s">
        <v>24</v>
      </c>
      <c r="I4863">
        <v>2331653</v>
      </c>
      <c r="J4863">
        <v>2332402</v>
      </c>
      <c r="K4863" t="s">
        <v>25</v>
      </c>
      <c r="L4863" t="s">
        <v>5534</v>
      </c>
      <c r="O4863" t="s">
        <v>5535</v>
      </c>
      <c r="R4863" t="s">
        <v>5533</v>
      </c>
      <c r="S4863">
        <v>750</v>
      </c>
      <c r="T4863">
        <v>249</v>
      </c>
    </row>
    <row r="4864" spans="1:20" x14ac:dyDescent="0.3">
      <c r="A4864">
        <v>4863</v>
      </c>
      <c r="B4864" t="s">
        <v>20</v>
      </c>
      <c r="C4864" t="s">
        <v>31</v>
      </c>
      <c r="D4864" t="s">
        <v>22</v>
      </c>
      <c r="E4864" t="s">
        <v>23</v>
      </c>
      <c r="F4864" t="s">
        <v>5</v>
      </c>
      <c r="H4864" t="s">
        <v>24</v>
      </c>
      <c r="I4864">
        <v>2332463</v>
      </c>
      <c r="J4864">
        <v>2334565</v>
      </c>
      <c r="K4864" t="s">
        <v>25</v>
      </c>
      <c r="R4864" t="s">
        <v>5536</v>
      </c>
      <c r="S4864">
        <v>2103</v>
      </c>
    </row>
    <row r="4865" spans="1:20" x14ac:dyDescent="0.3">
      <c r="A4865">
        <v>4864</v>
      </c>
      <c r="B4865" t="s">
        <v>28</v>
      </c>
      <c r="C4865" t="s">
        <v>33</v>
      </c>
      <c r="D4865" t="s">
        <v>22</v>
      </c>
      <c r="E4865" t="s">
        <v>23</v>
      </c>
      <c r="F4865" t="s">
        <v>5</v>
      </c>
      <c r="H4865" t="s">
        <v>24</v>
      </c>
      <c r="I4865">
        <v>2332463</v>
      </c>
      <c r="J4865">
        <v>2334565</v>
      </c>
      <c r="K4865" t="s">
        <v>25</v>
      </c>
      <c r="L4865" t="s">
        <v>5537</v>
      </c>
      <c r="O4865" t="s">
        <v>38</v>
      </c>
      <c r="R4865" t="s">
        <v>5536</v>
      </c>
      <c r="S4865">
        <v>2103</v>
      </c>
      <c r="T4865">
        <v>700</v>
      </c>
    </row>
    <row r="4866" spans="1:20" x14ac:dyDescent="0.3">
      <c r="A4866">
        <v>4865</v>
      </c>
      <c r="B4866" t="s">
        <v>20</v>
      </c>
      <c r="C4866" t="s">
        <v>31</v>
      </c>
      <c r="D4866" t="s">
        <v>22</v>
      </c>
      <c r="E4866" t="s">
        <v>23</v>
      </c>
      <c r="F4866" t="s">
        <v>5</v>
      </c>
      <c r="H4866" t="s">
        <v>24</v>
      </c>
      <c r="I4866">
        <v>2334631</v>
      </c>
      <c r="J4866">
        <v>2335128</v>
      </c>
      <c r="K4866" t="s">
        <v>42</v>
      </c>
      <c r="R4866" t="s">
        <v>5538</v>
      </c>
      <c r="S4866">
        <v>498</v>
      </c>
    </row>
    <row r="4867" spans="1:20" x14ac:dyDescent="0.3">
      <c r="A4867">
        <v>4866</v>
      </c>
      <c r="B4867" t="s">
        <v>28</v>
      </c>
      <c r="C4867" t="s">
        <v>33</v>
      </c>
      <c r="D4867" t="s">
        <v>22</v>
      </c>
      <c r="E4867" t="s">
        <v>23</v>
      </c>
      <c r="F4867" t="s">
        <v>5</v>
      </c>
      <c r="H4867" t="s">
        <v>24</v>
      </c>
      <c r="I4867">
        <v>2334631</v>
      </c>
      <c r="J4867">
        <v>2335128</v>
      </c>
      <c r="K4867" t="s">
        <v>42</v>
      </c>
      <c r="L4867" t="s">
        <v>5539</v>
      </c>
      <c r="O4867" t="s">
        <v>5540</v>
      </c>
      <c r="R4867" t="s">
        <v>5538</v>
      </c>
      <c r="S4867">
        <v>498</v>
      </c>
      <c r="T4867">
        <v>165</v>
      </c>
    </row>
    <row r="4868" spans="1:20" x14ac:dyDescent="0.3">
      <c r="A4868">
        <v>4867</v>
      </c>
      <c r="B4868" t="s">
        <v>20</v>
      </c>
      <c r="C4868" t="s">
        <v>31</v>
      </c>
      <c r="D4868" t="s">
        <v>22</v>
      </c>
      <c r="E4868" t="s">
        <v>23</v>
      </c>
      <c r="F4868" t="s">
        <v>5</v>
      </c>
      <c r="H4868" t="s">
        <v>24</v>
      </c>
      <c r="I4868">
        <v>2335148</v>
      </c>
      <c r="J4868">
        <v>2335360</v>
      </c>
      <c r="K4868" t="s">
        <v>42</v>
      </c>
      <c r="R4868" t="s">
        <v>5541</v>
      </c>
      <c r="S4868">
        <v>213</v>
      </c>
    </row>
    <row r="4869" spans="1:20" x14ac:dyDescent="0.3">
      <c r="A4869">
        <v>4868</v>
      </c>
      <c r="B4869" t="s">
        <v>28</v>
      </c>
      <c r="C4869" t="s">
        <v>33</v>
      </c>
      <c r="D4869" t="s">
        <v>22</v>
      </c>
      <c r="E4869" t="s">
        <v>23</v>
      </c>
      <c r="F4869" t="s">
        <v>5</v>
      </c>
      <c r="H4869" t="s">
        <v>24</v>
      </c>
      <c r="I4869">
        <v>2335148</v>
      </c>
      <c r="J4869">
        <v>2335360</v>
      </c>
      <c r="K4869" t="s">
        <v>42</v>
      </c>
      <c r="L4869" t="s">
        <v>5542</v>
      </c>
      <c r="O4869" t="s">
        <v>38</v>
      </c>
      <c r="R4869" t="s">
        <v>5541</v>
      </c>
      <c r="S4869">
        <v>213</v>
      </c>
      <c r="T4869">
        <v>70</v>
      </c>
    </row>
    <row r="4870" spans="1:20" x14ac:dyDescent="0.3">
      <c r="A4870">
        <v>4869</v>
      </c>
      <c r="B4870" t="s">
        <v>20</v>
      </c>
      <c r="C4870" t="s">
        <v>31</v>
      </c>
      <c r="D4870" t="s">
        <v>22</v>
      </c>
      <c r="E4870" t="s">
        <v>23</v>
      </c>
      <c r="F4870" t="s">
        <v>5</v>
      </c>
      <c r="H4870" t="s">
        <v>24</v>
      </c>
      <c r="I4870">
        <v>2335530</v>
      </c>
      <c r="J4870">
        <v>2336612</v>
      </c>
      <c r="K4870" t="s">
        <v>25</v>
      </c>
      <c r="R4870" t="s">
        <v>5543</v>
      </c>
      <c r="S4870">
        <v>1083</v>
      </c>
    </row>
    <row r="4871" spans="1:20" x14ac:dyDescent="0.3">
      <c r="A4871">
        <v>4870</v>
      </c>
      <c r="B4871" t="s">
        <v>28</v>
      </c>
      <c r="C4871" t="s">
        <v>33</v>
      </c>
      <c r="D4871" t="s">
        <v>22</v>
      </c>
      <c r="E4871" t="s">
        <v>23</v>
      </c>
      <c r="F4871" t="s">
        <v>5</v>
      </c>
      <c r="H4871" t="s">
        <v>24</v>
      </c>
      <c r="I4871">
        <v>2335530</v>
      </c>
      <c r="J4871">
        <v>2336612</v>
      </c>
      <c r="K4871" t="s">
        <v>25</v>
      </c>
      <c r="L4871" t="s">
        <v>5544</v>
      </c>
      <c r="O4871" t="s">
        <v>5545</v>
      </c>
      <c r="R4871" t="s">
        <v>5543</v>
      </c>
      <c r="S4871">
        <v>1083</v>
      </c>
      <c r="T4871">
        <v>360</v>
      </c>
    </row>
    <row r="4872" spans="1:20" x14ac:dyDescent="0.3">
      <c r="A4872">
        <v>4871</v>
      </c>
      <c r="B4872" t="s">
        <v>20</v>
      </c>
      <c r="C4872" t="s">
        <v>31</v>
      </c>
      <c r="D4872" t="s">
        <v>22</v>
      </c>
      <c r="E4872" t="s">
        <v>23</v>
      </c>
      <c r="F4872" t="s">
        <v>5</v>
      </c>
      <c r="H4872" t="s">
        <v>24</v>
      </c>
      <c r="I4872">
        <v>2336609</v>
      </c>
      <c r="J4872">
        <v>2337769</v>
      </c>
      <c r="K4872" t="s">
        <v>25</v>
      </c>
      <c r="R4872" t="s">
        <v>5546</v>
      </c>
      <c r="S4872">
        <v>1161</v>
      </c>
    </row>
    <row r="4873" spans="1:20" x14ac:dyDescent="0.3">
      <c r="A4873">
        <v>4872</v>
      </c>
      <c r="B4873" t="s">
        <v>28</v>
      </c>
      <c r="C4873" t="s">
        <v>33</v>
      </c>
      <c r="D4873" t="s">
        <v>22</v>
      </c>
      <c r="E4873" t="s">
        <v>23</v>
      </c>
      <c r="F4873" t="s">
        <v>5</v>
      </c>
      <c r="H4873" t="s">
        <v>24</v>
      </c>
      <c r="I4873">
        <v>2336609</v>
      </c>
      <c r="J4873">
        <v>2337769</v>
      </c>
      <c r="K4873" t="s">
        <v>25</v>
      </c>
      <c r="L4873" t="s">
        <v>5547</v>
      </c>
      <c r="O4873" t="s">
        <v>5548</v>
      </c>
      <c r="R4873" t="s">
        <v>5546</v>
      </c>
      <c r="S4873">
        <v>1161</v>
      </c>
      <c r="T4873">
        <v>386</v>
      </c>
    </row>
    <row r="4874" spans="1:20" x14ac:dyDescent="0.3">
      <c r="A4874">
        <v>4873</v>
      </c>
      <c r="B4874" t="s">
        <v>20</v>
      </c>
      <c r="C4874" t="s">
        <v>31</v>
      </c>
      <c r="D4874" t="s">
        <v>22</v>
      </c>
      <c r="E4874" t="s">
        <v>23</v>
      </c>
      <c r="F4874" t="s">
        <v>5</v>
      </c>
      <c r="H4874" t="s">
        <v>24</v>
      </c>
      <c r="I4874">
        <v>2337782</v>
      </c>
      <c r="J4874">
        <v>2338882</v>
      </c>
      <c r="K4874" t="s">
        <v>25</v>
      </c>
      <c r="R4874" t="s">
        <v>5549</v>
      </c>
      <c r="S4874">
        <v>1101</v>
      </c>
    </row>
    <row r="4875" spans="1:20" x14ac:dyDescent="0.3">
      <c r="A4875">
        <v>4874</v>
      </c>
      <c r="B4875" t="s">
        <v>28</v>
      </c>
      <c r="C4875" t="s">
        <v>33</v>
      </c>
      <c r="D4875" t="s">
        <v>22</v>
      </c>
      <c r="E4875" t="s">
        <v>23</v>
      </c>
      <c r="F4875" t="s">
        <v>5</v>
      </c>
      <c r="H4875" t="s">
        <v>24</v>
      </c>
      <c r="I4875">
        <v>2337782</v>
      </c>
      <c r="J4875">
        <v>2338882</v>
      </c>
      <c r="K4875" t="s">
        <v>25</v>
      </c>
      <c r="L4875" t="s">
        <v>5550</v>
      </c>
      <c r="O4875" t="s">
        <v>5551</v>
      </c>
      <c r="R4875" t="s">
        <v>5549</v>
      </c>
      <c r="S4875">
        <v>1101</v>
      </c>
      <c r="T4875">
        <v>366</v>
      </c>
    </row>
    <row r="4876" spans="1:20" x14ac:dyDescent="0.3">
      <c r="A4876">
        <v>4875</v>
      </c>
      <c r="B4876" t="s">
        <v>20</v>
      </c>
      <c r="C4876" t="s">
        <v>31</v>
      </c>
      <c r="D4876" t="s">
        <v>22</v>
      </c>
      <c r="E4876" t="s">
        <v>23</v>
      </c>
      <c r="F4876" t="s">
        <v>5</v>
      </c>
      <c r="H4876" t="s">
        <v>24</v>
      </c>
      <c r="I4876">
        <v>2338879</v>
      </c>
      <c r="J4876">
        <v>2339124</v>
      </c>
      <c r="K4876" t="s">
        <v>25</v>
      </c>
      <c r="R4876" t="s">
        <v>5552</v>
      </c>
      <c r="S4876">
        <v>246</v>
      </c>
    </row>
    <row r="4877" spans="1:20" x14ac:dyDescent="0.3">
      <c r="A4877">
        <v>4876</v>
      </c>
      <c r="B4877" t="s">
        <v>28</v>
      </c>
      <c r="C4877" t="s">
        <v>33</v>
      </c>
      <c r="D4877" t="s">
        <v>22</v>
      </c>
      <c r="E4877" t="s">
        <v>23</v>
      </c>
      <c r="F4877" t="s">
        <v>5</v>
      </c>
      <c r="H4877" t="s">
        <v>24</v>
      </c>
      <c r="I4877">
        <v>2338879</v>
      </c>
      <c r="J4877">
        <v>2339124</v>
      </c>
      <c r="K4877" t="s">
        <v>25</v>
      </c>
      <c r="L4877" t="s">
        <v>5553</v>
      </c>
      <c r="O4877" t="s">
        <v>38</v>
      </c>
      <c r="R4877" t="s">
        <v>5552</v>
      </c>
      <c r="S4877">
        <v>246</v>
      </c>
      <c r="T4877">
        <v>81</v>
      </c>
    </row>
    <row r="4878" spans="1:20" x14ac:dyDescent="0.3">
      <c r="A4878">
        <v>4877</v>
      </c>
      <c r="B4878" t="s">
        <v>20</v>
      </c>
      <c r="C4878" t="s">
        <v>31</v>
      </c>
      <c r="D4878" t="s">
        <v>22</v>
      </c>
      <c r="E4878" t="s">
        <v>23</v>
      </c>
      <c r="F4878" t="s">
        <v>5</v>
      </c>
      <c r="H4878" t="s">
        <v>24</v>
      </c>
      <c r="I4878">
        <v>2339204</v>
      </c>
      <c r="J4878">
        <v>2340031</v>
      </c>
      <c r="K4878" t="s">
        <v>25</v>
      </c>
      <c r="R4878" t="s">
        <v>5554</v>
      </c>
      <c r="S4878">
        <v>828</v>
      </c>
    </row>
    <row r="4879" spans="1:20" x14ac:dyDescent="0.3">
      <c r="A4879">
        <v>4878</v>
      </c>
      <c r="B4879" t="s">
        <v>28</v>
      </c>
      <c r="C4879" t="s">
        <v>33</v>
      </c>
      <c r="D4879" t="s">
        <v>22</v>
      </c>
      <c r="E4879" t="s">
        <v>23</v>
      </c>
      <c r="F4879" t="s">
        <v>5</v>
      </c>
      <c r="H4879" t="s">
        <v>24</v>
      </c>
      <c r="I4879">
        <v>2339204</v>
      </c>
      <c r="J4879">
        <v>2340031</v>
      </c>
      <c r="K4879" t="s">
        <v>25</v>
      </c>
      <c r="L4879" t="s">
        <v>5555</v>
      </c>
      <c r="O4879" t="s">
        <v>5556</v>
      </c>
      <c r="R4879" t="s">
        <v>5554</v>
      </c>
      <c r="S4879">
        <v>828</v>
      </c>
      <c r="T4879">
        <v>275</v>
      </c>
    </row>
    <row r="4880" spans="1:20" x14ac:dyDescent="0.3">
      <c r="A4880">
        <v>4879</v>
      </c>
      <c r="B4880" t="s">
        <v>20</v>
      </c>
      <c r="C4880" t="s">
        <v>31</v>
      </c>
      <c r="D4880" t="s">
        <v>22</v>
      </c>
      <c r="E4880" t="s">
        <v>23</v>
      </c>
      <c r="F4880" t="s">
        <v>5</v>
      </c>
      <c r="H4880" t="s">
        <v>24</v>
      </c>
      <c r="I4880">
        <v>2340276</v>
      </c>
      <c r="J4880">
        <v>2341124</v>
      </c>
      <c r="K4880" t="s">
        <v>25</v>
      </c>
      <c r="R4880" t="s">
        <v>5557</v>
      </c>
      <c r="S4880">
        <v>849</v>
      </c>
    </row>
    <row r="4881" spans="1:21" x14ac:dyDescent="0.3">
      <c r="A4881">
        <v>4880</v>
      </c>
      <c r="B4881" t="s">
        <v>28</v>
      </c>
      <c r="C4881" t="s">
        <v>33</v>
      </c>
      <c r="D4881" t="s">
        <v>22</v>
      </c>
      <c r="E4881" t="s">
        <v>23</v>
      </c>
      <c r="F4881" t="s">
        <v>5</v>
      </c>
      <c r="H4881" t="s">
        <v>24</v>
      </c>
      <c r="I4881">
        <v>2340276</v>
      </c>
      <c r="J4881">
        <v>2341124</v>
      </c>
      <c r="K4881" t="s">
        <v>25</v>
      </c>
      <c r="L4881" t="s">
        <v>5558</v>
      </c>
      <c r="O4881" t="s">
        <v>38</v>
      </c>
      <c r="R4881" t="s">
        <v>5557</v>
      </c>
      <c r="S4881">
        <v>849</v>
      </c>
      <c r="T4881">
        <v>282</v>
      </c>
    </row>
    <row r="4882" spans="1:21" x14ac:dyDescent="0.3">
      <c r="A4882">
        <v>4881</v>
      </c>
      <c r="B4882" t="s">
        <v>20</v>
      </c>
      <c r="C4882" t="s">
        <v>31</v>
      </c>
      <c r="D4882" t="s">
        <v>22</v>
      </c>
      <c r="E4882" t="s">
        <v>23</v>
      </c>
      <c r="F4882" t="s">
        <v>5</v>
      </c>
      <c r="H4882" t="s">
        <v>24</v>
      </c>
      <c r="I4882">
        <v>2341152</v>
      </c>
      <c r="J4882">
        <v>2341778</v>
      </c>
      <c r="K4882" t="s">
        <v>25</v>
      </c>
      <c r="R4882" t="s">
        <v>5559</v>
      </c>
      <c r="S4882">
        <v>627</v>
      </c>
    </row>
    <row r="4883" spans="1:21" x14ac:dyDescent="0.3">
      <c r="A4883">
        <v>4882</v>
      </c>
      <c r="B4883" t="s">
        <v>28</v>
      </c>
      <c r="C4883" t="s">
        <v>33</v>
      </c>
      <c r="D4883" t="s">
        <v>22</v>
      </c>
      <c r="E4883" t="s">
        <v>23</v>
      </c>
      <c r="F4883" t="s">
        <v>5</v>
      </c>
      <c r="H4883" t="s">
        <v>24</v>
      </c>
      <c r="I4883">
        <v>2341152</v>
      </c>
      <c r="J4883">
        <v>2341778</v>
      </c>
      <c r="K4883" t="s">
        <v>25</v>
      </c>
      <c r="L4883" t="s">
        <v>5560</v>
      </c>
      <c r="O4883" t="s">
        <v>4979</v>
      </c>
      <c r="R4883" t="s">
        <v>5559</v>
      </c>
      <c r="S4883">
        <v>627</v>
      </c>
      <c r="T4883">
        <v>208</v>
      </c>
    </row>
    <row r="4884" spans="1:21" x14ac:dyDescent="0.3">
      <c r="A4884">
        <v>4883</v>
      </c>
      <c r="B4884" t="s">
        <v>20</v>
      </c>
      <c r="C4884" t="s">
        <v>31</v>
      </c>
      <c r="D4884" t="s">
        <v>22</v>
      </c>
      <c r="E4884" t="s">
        <v>23</v>
      </c>
      <c r="F4884" t="s">
        <v>5</v>
      </c>
      <c r="H4884" t="s">
        <v>24</v>
      </c>
      <c r="I4884">
        <v>2341836</v>
      </c>
      <c r="J4884">
        <v>2342339</v>
      </c>
      <c r="K4884" t="s">
        <v>42</v>
      </c>
      <c r="R4884" t="s">
        <v>5561</v>
      </c>
      <c r="S4884">
        <v>504</v>
      </c>
    </row>
    <row r="4885" spans="1:21" x14ac:dyDescent="0.3">
      <c r="A4885">
        <v>4884</v>
      </c>
      <c r="B4885" t="s">
        <v>28</v>
      </c>
      <c r="C4885" t="s">
        <v>33</v>
      </c>
      <c r="D4885" t="s">
        <v>22</v>
      </c>
      <c r="E4885" t="s">
        <v>23</v>
      </c>
      <c r="F4885" t="s">
        <v>5</v>
      </c>
      <c r="H4885" t="s">
        <v>24</v>
      </c>
      <c r="I4885">
        <v>2341836</v>
      </c>
      <c r="J4885">
        <v>2342339</v>
      </c>
      <c r="K4885" t="s">
        <v>42</v>
      </c>
      <c r="L4885" t="s">
        <v>5562</v>
      </c>
      <c r="O4885" t="s">
        <v>1522</v>
      </c>
      <c r="R4885" t="s">
        <v>5561</v>
      </c>
      <c r="S4885">
        <v>504</v>
      </c>
      <c r="T4885">
        <v>167</v>
      </c>
    </row>
    <row r="4886" spans="1:21" x14ac:dyDescent="0.3">
      <c r="A4886">
        <v>4885</v>
      </c>
      <c r="B4886" t="s">
        <v>20</v>
      </c>
      <c r="C4886" t="s">
        <v>31</v>
      </c>
      <c r="D4886" t="s">
        <v>22</v>
      </c>
      <c r="E4886" t="s">
        <v>23</v>
      </c>
      <c r="F4886" t="s">
        <v>5</v>
      </c>
      <c r="H4886" t="s">
        <v>24</v>
      </c>
      <c r="I4886">
        <v>2342462</v>
      </c>
      <c r="J4886">
        <v>2344141</v>
      </c>
      <c r="K4886" t="s">
        <v>42</v>
      </c>
      <c r="R4886" t="s">
        <v>5563</v>
      </c>
      <c r="S4886">
        <v>1680</v>
      </c>
    </row>
    <row r="4887" spans="1:21" x14ac:dyDescent="0.3">
      <c r="A4887">
        <v>4886</v>
      </c>
      <c r="B4887" t="s">
        <v>28</v>
      </c>
      <c r="C4887" t="s">
        <v>33</v>
      </c>
      <c r="D4887" t="s">
        <v>22</v>
      </c>
      <c r="E4887" t="s">
        <v>23</v>
      </c>
      <c r="F4887" t="s">
        <v>5</v>
      </c>
      <c r="H4887" t="s">
        <v>24</v>
      </c>
      <c r="I4887">
        <v>2342462</v>
      </c>
      <c r="J4887">
        <v>2344141</v>
      </c>
      <c r="K4887" t="s">
        <v>42</v>
      </c>
      <c r="L4887" t="s">
        <v>5564</v>
      </c>
      <c r="O4887" t="s">
        <v>5565</v>
      </c>
      <c r="R4887" t="s">
        <v>5563</v>
      </c>
      <c r="S4887">
        <v>1680</v>
      </c>
      <c r="T4887">
        <v>559</v>
      </c>
    </row>
    <row r="4888" spans="1:21" x14ac:dyDescent="0.3">
      <c r="A4888">
        <v>4887</v>
      </c>
      <c r="B4888" t="s">
        <v>20</v>
      </c>
      <c r="C4888" t="s">
        <v>136</v>
      </c>
      <c r="D4888" t="s">
        <v>22</v>
      </c>
      <c r="E4888" t="s">
        <v>23</v>
      </c>
      <c r="F4888" t="s">
        <v>5</v>
      </c>
      <c r="H4888" t="s">
        <v>24</v>
      </c>
      <c r="I4888">
        <v>2344221</v>
      </c>
      <c r="J4888">
        <v>2344294</v>
      </c>
      <c r="K4888" t="s">
        <v>42</v>
      </c>
      <c r="R4888" t="s">
        <v>5566</v>
      </c>
      <c r="S4888">
        <v>74</v>
      </c>
    </row>
    <row r="4889" spans="1:21" x14ac:dyDescent="0.3">
      <c r="A4889">
        <v>4888</v>
      </c>
      <c r="B4889" t="s">
        <v>136</v>
      </c>
      <c r="D4889" t="s">
        <v>22</v>
      </c>
      <c r="E4889" t="s">
        <v>23</v>
      </c>
      <c r="F4889" t="s">
        <v>5</v>
      </c>
      <c r="H4889" t="s">
        <v>24</v>
      </c>
      <c r="I4889">
        <v>2344221</v>
      </c>
      <c r="J4889">
        <v>2344294</v>
      </c>
      <c r="K4889" t="s">
        <v>42</v>
      </c>
      <c r="O4889" t="s">
        <v>1913</v>
      </c>
      <c r="R4889" t="s">
        <v>5566</v>
      </c>
      <c r="S4889">
        <v>74</v>
      </c>
      <c r="U4889" t="s">
        <v>1914</v>
      </c>
    </row>
    <row r="4890" spans="1:21" x14ac:dyDescent="0.3">
      <c r="A4890">
        <v>4889</v>
      </c>
      <c r="B4890" t="s">
        <v>20</v>
      </c>
      <c r="C4890" t="s">
        <v>31</v>
      </c>
      <c r="D4890" t="s">
        <v>22</v>
      </c>
      <c r="E4890" t="s">
        <v>23</v>
      </c>
      <c r="F4890" t="s">
        <v>5</v>
      </c>
      <c r="H4890" t="s">
        <v>24</v>
      </c>
      <c r="I4890">
        <v>2344451</v>
      </c>
      <c r="J4890">
        <v>2344978</v>
      </c>
      <c r="K4890" t="s">
        <v>25</v>
      </c>
      <c r="R4890" t="s">
        <v>5567</v>
      </c>
      <c r="S4890">
        <v>528</v>
      </c>
    </row>
    <row r="4891" spans="1:21" x14ac:dyDescent="0.3">
      <c r="A4891">
        <v>4890</v>
      </c>
      <c r="B4891" t="s">
        <v>28</v>
      </c>
      <c r="C4891" t="s">
        <v>33</v>
      </c>
      <c r="D4891" t="s">
        <v>22</v>
      </c>
      <c r="E4891" t="s">
        <v>23</v>
      </c>
      <c r="F4891" t="s">
        <v>5</v>
      </c>
      <c r="H4891" t="s">
        <v>24</v>
      </c>
      <c r="I4891">
        <v>2344451</v>
      </c>
      <c r="J4891">
        <v>2344978</v>
      </c>
      <c r="K4891" t="s">
        <v>25</v>
      </c>
      <c r="L4891" t="s">
        <v>5568</v>
      </c>
      <c r="O4891" t="s">
        <v>5569</v>
      </c>
      <c r="R4891" t="s">
        <v>5567</v>
      </c>
      <c r="S4891">
        <v>528</v>
      </c>
      <c r="T4891">
        <v>175</v>
      </c>
    </row>
    <row r="4892" spans="1:21" x14ac:dyDescent="0.3">
      <c r="A4892">
        <v>4891</v>
      </c>
      <c r="B4892" t="s">
        <v>20</v>
      </c>
      <c r="C4892" t="s">
        <v>31</v>
      </c>
      <c r="D4892" t="s">
        <v>22</v>
      </c>
      <c r="E4892" t="s">
        <v>23</v>
      </c>
      <c r="F4892" t="s">
        <v>5</v>
      </c>
      <c r="H4892" t="s">
        <v>24</v>
      </c>
      <c r="I4892">
        <v>2345137</v>
      </c>
      <c r="J4892">
        <v>2345955</v>
      </c>
      <c r="K4892" t="s">
        <v>25</v>
      </c>
      <c r="R4892" t="s">
        <v>5570</v>
      </c>
      <c r="S4892">
        <v>819</v>
      </c>
    </row>
    <row r="4893" spans="1:21" x14ac:dyDescent="0.3">
      <c r="A4893">
        <v>4892</v>
      </c>
      <c r="B4893" t="s">
        <v>28</v>
      </c>
      <c r="C4893" t="s">
        <v>33</v>
      </c>
      <c r="D4893" t="s">
        <v>22</v>
      </c>
      <c r="E4893" t="s">
        <v>23</v>
      </c>
      <c r="F4893" t="s">
        <v>5</v>
      </c>
      <c r="H4893" t="s">
        <v>24</v>
      </c>
      <c r="I4893">
        <v>2345137</v>
      </c>
      <c r="J4893">
        <v>2345955</v>
      </c>
      <c r="K4893" t="s">
        <v>25</v>
      </c>
      <c r="L4893" t="s">
        <v>5571</v>
      </c>
      <c r="O4893" t="s">
        <v>5572</v>
      </c>
      <c r="R4893" t="s">
        <v>5570</v>
      </c>
      <c r="S4893">
        <v>819</v>
      </c>
      <c r="T4893">
        <v>272</v>
      </c>
    </row>
    <row r="4894" spans="1:21" x14ac:dyDescent="0.3">
      <c r="A4894">
        <v>4893</v>
      </c>
      <c r="B4894" t="s">
        <v>20</v>
      </c>
      <c r="C4894" t="s">
        <v>31</v>
      </c>
      <c r="D4894" t="s">
        <v>22</v>
      </c>
      <c r="E4894" t="s">
        <v>23</v>
      </c>
      <c r="F4894" t="s">
        <v>5</v>
      </c>
      <c r="H4894" t="s">
        <v>24</v>
      </c>
      <c r="I4894">
        <v>2346038</v>
      </c>
      <c r="J4894">
        <v>2346646</v>
      </c>
      <c r="K4894" t="s">
        <v>25</v>
      </c>
      <c r="R4894" t="s">
        <v>5573</v>
      </c>
      <c r="S4894">
        <v>609</v>
      </c>
    </row>
    <row r="4895" spans="1:21" x14ac:dyDescent="0.3">
      <c r="A4895">
        <v>4894</v>
      </c>
      <c r="B4895" t="s">
        <v>28</v>
      </c>
      <c r="C4895" t="s">
        <v>33</v>
      </c>
      <c r="D4895" t="s">
        <v>22</v>
      </c>
      <c r="E4895" t="s">
        <v>23</v>
      </c>
      <c r="F4895" t="s">
        <v>5</v>
      </c>
      <c r="H4895" t="s">
        <v>24</v>
      </c>
      <c r="I4895">
        <v>2346038</v>
      </c>
      <c r="J4895">
        <v>2346646</v>
      </c>
      <c r="K4895" t="s">
        <v>25</v>
      </c>
      <c r="L4895" t="s">
        <v>5574</v>
      </c>
      <c r="O4895" t="s">
        <v>5575</v>
      </c>
      <c r="R4895" t="s">
        <v>5573</v>
      </c>
      <c r="S4895">
        <v>609</v>
      </c>
      <c r="T4895">
        <v>202</v>
      </c>
    </row>
    <row r="4896" spans="1:21" x14ac:dyDescent="0.3">
      <c r="A4896">
        <v>4895</v>
      </c>
      <c r="B4896" t="s">
        <v>20</v>
      </c>
      <c r="C4896" t="s">
        <v>136</v>
      </c>
      <c r="D4896" t="s">
        <v>22</v>
      </c>
      <c r="E4896" t="s">
        <v>23</v>
      </c>
      <c r="F4896" t="s">
        <v>5</v>
      </c>
      <c r="H4896" t="s">
        <v>24</v>
      </c>
      <c r="I4896">
        <v>2346796</v>
      </c>
      <c r="J4896">
        <v>2346872</v>
      </c>
      <c r="K4896" t="s">
        <v>25</v>
      </c>
      <c r="R4896" t="s">
        <v>5576</v>
      </c>
      <c r="S4896">
        <v>77</v>
      </c>
    </row>
    <row r="4897" spans="1:21" x14ac:dyDescent="0.3">
      <c r="A4897">
        <v>4896</v>
      </c>
      <c r="B4897" t="s">
        <v>136</v>
      </c>
      <c r="D4897" t="s">
        <v>22</v>
      </c>
      <c r="E4897" t="s">
        <v>23</v>
      </c>
      <c r="F4897" t="s">
        <v>5</v>
      </c>
      <c r="H4897" t="s">
        <v>24</v>
      </c>
      <c r="I4897">
        <v>2346796</v>
      </c>
      <c r="J4897">
        <v>2346872</v>
      </c>
      <c r="K4897" t="s">
        <v>25</v>
      </c>
      <c r="O4897" t="s">
        <v>5577</v>
      </c>
      <c r="R4897" t="s">
        <v>5576</v>
      </c>
      <c r="S4897">
        <v>77</v>
      </c>
      <c r="U4897" t="s">
        <v>5578</v>
      </c>
    </row>
    <row r="4898" spans="1:21" x14ac:dyDescent="0.3">
      <c r="A4898">
        <v>4897</v>
      </c>
      <c r="B4898" t="s">
        <v>20</v>
      </c>
      <c r="C4898" t="s">
        <v>31</v>
      </c>
      <c r="D4898" t="s">
        <v>22</v>
      </c>
      <c r="E4898" t="s">
        <v>23</v>
      </c>
      <c r="F4898" t="s">
        <v>5</v>
      </c>
      <c r="H4898" t="s">
        <v>24</v>
      </c>
      <c r="I4898">
        <v>2346972</v>
      </c>
      <c r="J4898">
        <v>2347499</v>
      </c>
      <c r="K4898" t="s">
        <v>42</v>
      </c>
      <c r="R4898" t="s">
        <v>5579</v>
      </c>
      <c r="S4898">
        <v>528</v>
      </c>
    </row>
    <row r="4899" spans="1:21" x14ac:dyDescent="0.3">
      <c r="A4899">
        <v>4898</v>
      </c>
      <c r="B4899" t="s">
        <v>28</v>
      </c>
      <c r="C4899" t="s">
        <v>33</v>
      </c>
      <c r="D4899" t="s">
        <v>22</v>
      </c>
      <c r="E4899" t="s">
        <v>23</v>
      </c>
      <c r="F4899" t="s">
        <v>5</v>
      </c>
      <c r="H4899" t="s">
        <v>24</v>
      </c>
      <c r="I4899">
        <v>2346972</v>
      </c>
      <c r="J4899">
        <v>2347499</v>
      </c>
      <c r="K4899" t="s">
        <v>42</v>
      </c>
      <c r="L4899" t="s">
        <v>5580</v>
      </c>
      <c r="O4899" t="s">
        <v>4836</v>
      </c>
      <c r="R4899" t="s">
        <v>5579</v>
      </c>
      <c r="S4899">
        <v>528</v>
      </c>
      <c r="T4899">
        <v>175</v>
      </c>
    </row>
    <row r="4900" spans="1:21" x14ac:dyDescent="0.3">
      <c r="A4900">
        <v>4899</v>
      </c>
      <c r="B4900" t="s">
        <v>20</v>
      </c>
      <c r="C4900" t="s">
        <v>31</v>
      </c>
      <c r="D4900" t="s">
        <v>22</v>
      </c>
      <c r="E4900" t="s">
        <v>23</v>
      </c>
      <c r="F4900" t="s">
        <v>5</v>
      </c>
      <c r="H4900" t="s">
        <v>24</v>
      </c>
      <c r="I4900">
        <v>2347703</v>
      </c>
      <c r="J4900">
        <v>2348245</v>
      </c>
      <c r="K4900" t="s">
        <v>42</v>
      </c>
      <c r="R4900" t="s">
        <v>5581</v>
      </c>
      <c r="S4900">
        <v>543</v>
      </c>
    </row>
    <row r="4901" spans="1:21" x14ac:dyDescent="0.3">
      <c r="A4901">
        <v>4900</v>
      </c>
      <c r="B4901" t="s">
        <v>28</v>
      </c>
      <c r="C4901" t="s">
        <v>33</v>
      </c>
      <c r="D4901" t="s">
        <v>22</v>
      </c>
      <c r="E4901" t="s">
        <v>23</v>
      </c>
      <c r="F4901" t="s">
        <v>5</v>
      </c>
      <c r="H4901" t="s">
        <v>24</v>
      </c>
      <c r="I4901">
        <v>2347703</v>
      </c>
      <c r="J4901">
        <v>2348245</v>
      </c>
      <c r="K4901" t="s">
        <v>42</v>
      </c>
      <c r="L4901" t="s">
        <v>5582</v>
      </c>
      <c r="O4901" t="s">
        <v>56</v>
      </c>
      <c r="R4901" t="s">
        <v>5581</v>
      </c>
      <c r="S4901">
        <v>543</v>
      </c>
      <c r="T4901">
        <v>180</v>
      </c>
    </row>
    <row r="4902" spans="1:21" x14ac:dyDescent="0.3">
      <c r="A4902">
        <v>4901</v>
      </c>
      <c r="B4902" t="s">
        <v>20</v>
      </c>
      <c r="C4902" t="s">
        <v>31</v>
      </c>
      <c r="D4902" t="s">
        <v>22</v>
      </c>
      <c r="E4902" t="s">
        <v>23</v>
      </c>
      <c r="F4902" t="s">
        <v>5</v>
      </c>
      <c r="H4902" t="s">
        <v>24</v>
      </c>
      <c r="I4902">
        <v>2348426</v>
      </c>
      <c r="J4902">
        <v>2349388</v>
      </c>
      <c r="K4902" t="s">
        <v>25</v>
      </c>
      <c r="R4902" t="s">
        <v>5583</v>
      </c>
      <c r="S4902">
        <v>963</v>
      </c>
    </row>
    <row r="4903" spans="1:21" x14ac:dyDescent="0.3">
      <c r="A4903">
        <v>4902</v>
      </c>
      <c r="B4903" t="s">
        <v>28</v>
      </c>
      <c r="C4903" t="s">
        <v>33</v>
      </c>
      <c r="D4903" t="s">
        <v>22</v>
      </c>
      <c r="E4903" t="s">
        <v>23</v>
      </c>
      <c r="F4903" t="s">
        <v>5</v>
      </c>
      <c r="H4903" t="s">
        <v>24</v>
      </c>
      <c r="I4903">
        <v>2348426</v>
      </c>
      <c r="J4903">
        <v>2349388</v>
      </c>
      <c r="K4903" t="s">
        <v>25</v>
      </c>
      <c r="L4903" t="s">
        <v>5584</v>
      </c>
      <c r="O4903" t="s">
        <v>358</v>
      </c>
      <c r="R4903" t="s">
        <v>5583</v>
      </c>
      <c r="S4903">
        <v>963</v>
      </c>
      <c r="T4903">
        <v>320</v>
      </c>
    </row>
    <row r="4904" spans="1:21" x14ac:dyDescent="0.3">
      <c r="A4904">
        <v>4903</v>
      </c>
      <c r="B4904" t="s">
        <v>20</v>
      </c>
      <c r="C4904" t="s">
        <v>31</v>
      </c>
      <c r="D4904" t="s">
        <v>22</v>
      </c>
      <c r="E4904" t="s">
        <v>23</v>
      </c>
      <c r="F4904" t="s">
        <v>5</v>
      </c>
      <c r="H4904" t="s">
        <v>24</v>
      </c>
      <c r="I4904">
        <v>2349627</v>
      </c>
      <c r="J4904">
        <v>2350316</v>
      </c>
      <c r="K4904" t="s">
        <v>25</v>
      </c>
      <c r="R4904" t="s">
        <v>5585</v>
      </c>
      <c r="S4904">
        <v>690</v>
      </c>
    </row>
    <row r="4905" spans="1:21" x14ac:dyDescent="0.3">
      <c r="A4905">
        <v>4904</v>
      </c>
      <c r="B4905" t="s">
        <v>28</v>
      </c>
      <c r="C4905" t="s">
        <v>33</v>
      </c>
      <c r="D4905" t="s">
        <v>22</v>
      </c>
      <c r="E4905" t="s">
        <v>23</v>
      </c>
      <c r="F4905" t="s">
        <v>5</v>
      </c>
      <c r="H4905" t="s">
        <v>24</v>
      </c>
      <c r="I4905">
        <v>2349627</v>
      </c>
      <c r="J4905">
        <v>2350316</v>
      </c>
      <c r="K4905" t="s">
        <v>25</v>
      </c>
      <c r="L4905" t="s">
        <v>5586</v>
      </c>
      <c r="O4905" t="s">
        <v>38</v>
      </c>
      <c r="R4905" t="s">
        <v>5585</v>
      </c>
      <c r="S4905">
        <v>690</v>
      </c>
      <c r="T4905">
        <v>229</v>
      </c>
    </row>
    <row r="4906" spans="1:21" x14ac:dyDescent="0.3">
      <c r="A4906">
        <v>4905</v>
      </c>
      <c r="B4906" t="s">
        <v>20</v>
      </c>
      <c r="C4906" t="s">
        <v>31</v>
      </c>
      <c r="D4906" t="s">
        <v>22</v>
      </c>
      <c r="E4906" t="s">
        <v>23</v>
      </c>
      <c r="F4906" t="s">
        <v>5</v>
      </c>
      <c r="H4906" t="s">
        <v>24</v>
      </c>
      <c r="I4906">
        <v>2350332</v>
      </c>
      <c r="J4906">
        <v>2351228</v>
      </c>
      <c r="K4906" t="s">
        <v>42</v>
      </c>
      <c r="R4906" t="s">
        <v>5587</v>
      </c>
      <c r="S4906">
        <v>897</v>
      </c>
    </row>
    <row r="4907" spans="1:21" x14ac:dyDescent="0.3">
      <c r="A4907">
        <v>4906</v>
      </c>
      <c r="B4907" t="s">
        <v>28</v>
      </c>
      <c r="C4907" t="s">
        <v>33</v>
      </c>
      <c r="D4907" t="s">
        <v>22</v>
      </c>
      <c r="E4907" t="s">
        <v>23</v>
      </c>
      <c r="F4907" t="s">
        <v>5</v>
      </c>
      <c r="H4907" t="s">
        <v>24</v>
      </c>
      <c r="I4907">
        <v>2350332</v>
      </c>
      <c r="J4907">
        <v>2351228</v>
      </c>
      <c r="K4907" t="s">
        <v>42</v>
      </c>
      <c r="L4907" t="s">
        <v>5588</v>
      </c>
      <c r="O4907" t="s">
        <v>5589</v>
      </c>
      <c r="R4907" t="s">
        <v>5587</v>
      </c>
      <c r="S4907">
        <v>897</v>
      </c>
      <c r="T4907">
        <v>298</v>
      </c>
    </row>
    <row r="4908" spans="1:21" x14ac:dyDescent="0.3">
      <c r="A4908">
        <v>4907</v>
      </c>
      <c r="B4908" t="s">
        <v>20</v>
      </c>
      <c r="C4908" t="s">
        <v>31</v>
      </c>
      <c r="D4908" t="s">
        <v>22</v>
      </c>
      <c r="E4908" t="s">
        <v>23</v>
      </c>
      <c r="F4908" t="s">
        <v>5</v>
      </c>
      <c r="H4908" t="s">
        <v>24</v>
      </c>
      <c r="I4908">
        <v>2351221</v>
      </c>
      <c r="J4908">
        <v>2352285</v>
      </c>
      <c r="K4908" t="s">
        <v>42</v>
      </c>
      <c r="R4908" t="s">
        <v>5590</v>
      </c>
      <c r="S4908">
        <v>1065</v>
      </c>
    </row>
    <row r="4909" spans="1:21" x14ac:dyDescent="0.3">
      <c r="A4909">
        <v>4908</v>
      </c>
      <c r="B4909" t="s">
        <v>28</v>
      </c>
      <c r="C4909" t="s">
        <v>33</v>
      </c>
      <c r="D4909" t="s">
        <v>22</v>
      </c>
      <c r="E4909" t="s">
        <v>23</v>
      </c>
      <c r="F4909" t="s">
        <v>5</v>
      </c>
      <c r="H4909" t="s">
        <v>24</v>
      </c>
      <c r="I4909">
        <v>2351221</v>
      </c>
      <c r="J4909">
        <v>2352285</v>
      </c>
      <c r="K4909" t="s">
        <v>42</v>
      </c>
      <c r="L4909" t="s">
        <v>5591</v>
      </c>
      <c r="O4909" t="s">
        <v>38</v>
      </c>
      <c r="R4909" t="s">
        <v>5590</v>
      </c>
      <c r="S4909">
        <v>1065</v>
      </c>
      <c r="T4909">
        <v>354</v>
      </c>
    </row>
    <row r="4910" spans="1:21" x14ac:dyDescent="0.3">
      <c r="A4910">
        <v>4909</v>
      </c>
      <c r="B4910" t="s">
        <v>20</v>
      </c>
      <c r="C4910" t="s">
        <v>31</v>
      </c>
      <c r="D4910" t="s">
        <v>22</v>
      </c>
      <c r="E4910" t="s">
        <v>23</v>
      </c>
      <c r="F4910" t="s">
        <v>5</v>
      </c>
      <c r="H4910" t="s">
        <v>24</v>
      </c>
      <c r="I4910">
        <v>2352504</v>
      </c>
      <c r="J4910">
        <v>2353499</v>
      </c>
      <c r="K4910" t="s">
        <v>25</v>
      </c>
      <c r="R4910" t="s">
        <v>5592</v>
      </c>
      <c r="S4910">
        <v>996</v>
      </c>
    </row>
    <row r="4911" spans="1:21" x14ac:dyDescent="0.3">
      <c r="A4911">
        <v>4910</v>
      </c>
      <c r="B4911" t="s">
        <v>28</v>
      </c>
      <c r="C4911" t="s">
        <v>33</v>
      </c>
      <c r="D4911" t="s">
        <v>22</v>
      </c>
      <c r="E4911" t="s">
        <v>23</v>
      </c>
      <c r="F4911" t="s">
        <v>5</v>
      </c>
      <c r="H4911" t="s">
        <v>24</v>
      </c>
      <c r="I4911">
        <v>2352504</v>
      </c>
      <c r="J4911">
        <v>2353499</v>
      </c>
      <c r="K4911" t="s">
        <v>25</v>
      </c>
      <c r="L4911" t="s">
        <v>5593</v>
      </c>
      <c r="O4911" t="s">
        <v>4268</v>
      </c>
      <c r="R4911" t="s">
        <v>5592</v>
      </c>
      <c r="S4911">
        <v>996</v>
      </c>
      <c r="T4911">
        <v>331</v>
      </c>
    </row>
    <row r="4912" spans="1:21" x14ac:dyDescent="0.3">
      <c r="A4912">
        <v>4911</v>
      </c>
      <c r="B4912" t="s">
        <v>20</v>
      </c>
      <c r="C4912" t="s">
        <v>31</v>
      </c>
      <c r="D4912" t="s">
        <v>22</v>
      </c>
      <c r="E4912" t="s">
        <v>23</v>
      </c>
      <c r="F4912" t="s">
        <v>5</v>
      </c>
      <c r="H4912" t="s">
        <v>24</v>
      </c>
      <c r="I4912">
        <v>2353510</v>
      </c>
      <c r="J4912">
        <v>2354706</v>
      </c>
      <c r="K4912" t="s">
        <v>25</v>
      </c>
      <c r="R4912" t="s">
        <v>5594</v>
      </c>
      <c r="S4912">
        <v>1197</v>
      </c>
    </row>
    <row r="4913" spans="1:20" x14ac:dyDescent="0.3">
      <c r="A4913">
        <v>4912</v>
      </c>
      <c r="B4913" t="s">
        <v>28</v>
      </c>
      <c r="C4913" t="s">
        <v>33</v>
      </c>
      <c r="D4913" t="s">
        <v>22</v>
      </c>
      <c r="E4913" t="s">
        <v>23</v>
      </c>
      <c r="F4913" t="s">
        <v>5</v>
      </c>
      <c r="H4913" t="s">
        <v>24</v>
      </c>
      <c r="I4913">
        <v>2353510</v>
      </c>
      <c r="J4913">
        <v>2354706</v>
      </c>
      <c r="K4913" t="s">
        <v>25</v>
      </c>
      <c r="L4913" t="s">
        <v>5595</v>
      </c>
      <c r="O4913" t="s">
        <v>1193</v>
      </c>
      <c r="R4913" t="s">
        <v>5594</v>
      </c>
      <c r="S4913">
        <v>1197</v>
      </c>
      <c r="T4913">
        <v>398</v>
      </c>
    </row>
    <row r="4914" spans="1:20" x14ac:dyDescent="0.3">
      <c r="A4914">
        <v>4913</v>
      </c>
      <c r="B4914" t="s">
        <v>20</v>
      </c>
      <c r="C4914" t="s">
        <v>31</v>
      </c>
      <c r="D4914" t="s">
        <v>22</v>
      </c>
      <c r="E4914" t="s">
        <v>23</v>
      </c>
      <c r="F4914" t="s">
        <v>5</v>
      </c>
      <c r="H4914" t="s">
        <v>24</v>
      </c>
      <c r="I4914">
        <v>2354820</v>
      </c>
      <c r="J4914">
        <v>2355680</v>
      </c>
      <c r="K4914" t="s">
        <v>25</v>
      </c>
      <c r="R4914" t="s">
        <v>5596</v>
      </c>
      <c r="S4914">
        <v>861</v>
      </c>
    </row>
    <row r="4915" spans="1:20" x14ac:dyDescent="0.3">
      <c r="A4915">
        <v>4914</v>
      </c>
      <c r="B4915" t="s">
        <v>28</v>
      </c>
      <c r="C4915" t="s">
        <v>33</v>
      </c>
      <c r="D4915" t="s">
        <v>22</v>
      </c>
      <c r="E4915" t="s">
        <v>23</v>
      </c>
      <c r="F4915" t="s">
        <v>5</v>
      </c>
      <c r="H4915" t="s">
        <v>24</v>
      </c>
      <c r="I4915">
        <v>2354820</v>
      </c>
      <c r="J4915">
        <v>2355680</v>
      </c>
      <c r="K4915" t="s">
        <v>25</v>
      </c>
      <c r="L4915" t="s">
        <v>5597</v>
      </c>
      <c r="O4915" t="s">
        <v>5598</v>
      </c>
      <c r="R4915" t="s">
        <v>5596</v>
      </c>
      <c r="S4915">
        <v>861</v>
      </c>
      <c r="T4915">
        <v>286</v>
      </c>
    </row>
    <row r="4916" spans="1:20" x14ac:dyDescent="0.3">
      <c r="A4916">
        <v>4915</v>
      </c>
      <c r="B4916" t="s">
        <v>20</v>
      </c>
      <c r="C4916" t="s">
        <v>31</v>
      </c>
      <c r="D4916" t="s">
        <v>22</v>
      </c>
      <c r="E4916" t="s">
        <v>23</v>
      </c>
      <c r="F4916" t="s">
        <v>5</v>
      </c>
      <c r="H4916" t="s">
        <v>24</v>
      </c>
      <c r="I4916">
        <v>2355779</v>
      </c>
      <c r="J4916">
        <v>2356657</v>
      </c>
      <c r="K4916" t="s">
        <v>25</v>
      </c>
      <c r="R4916" t="s">
        <v>5599</v>
      </c>
      <c r="S4916">
        <v>879</v>
      </c>
    </row>
    <row r="4917" spans="1:20" x14ac:dyDescent="0.3">
      <c r="A4917">
        <v>4916</v>
      </c>
      <c r="B4917" t="s">
        <v>28</v>
      </c>
      <c r="C4917" t="s">
        <v>33</v>
      </c>
      <c r="D4917" t="s">
        <v>22</v>
      </c>
      <c r="E4917" t="s">
        <v>23</v>
      </c>
      <c r="F4917" t="s">
        <v>5</v>
      </c>
      <c r="H4917" t="s">
        <v>24</v>
      </c>
      <c r="I4917">
        <v>2355779</v>
      </c>
      <c r="J4917">
        <v>2356657</v>
      </c>
      <c r="K4917" t="s">
        <v>25</v>
      </c>
      <c r="L4917" t="s">
        <v>5600</v>
      </c>
      <c r="O4917" t="s">
        <v>5601</v>
      </c>
      <c r="R4917" t="s">
        <v>5599</v>
      </c>
      <c r="S4917">
        <v>879</v>
      </c>
      <c r="T4917">
        <v>292</v>
      </c>
    </row>
    <row r="4918" spans="1:20" x14ac:dyDescent="0.3">
      <c r="A4918">
        <v>4917</v>
      </c>
      <c r="B4918" t="s">
        <v>20</v>
      </c>
      <c r="C4918" t="s">
        <v>31</v>
      </c>
      <c r="D4918" t="s">
        <v>22</v>
      </c>
      <c r="E4918" t="s">
        <v>23</v>
      </c>
      <c r="F4918" t="s">
        <v>5</v>
      </c>
      <c r="H4918" t="s">
        <v>24</v>
      </c>
      <c r="I4918">
        <v>2356679</v>
      </c>
      <c r="J4918">
        <v>2357977</v>
      </c>
      <c r="K4918" t="s">
        <v>25</v>
      </c>
      <c r="R4918" t="s">
        <v>5602</v>
      </c>
      <c r="S4918">
        <v>1299</v>
      </c>
    </row>
    <row r="4919" spans="1:20" x14ac:dyDescent="0.3">
      <c r="A4919">
        <v>4918</v>
      </c>
      <c r="B4919" t="s">
        <v>28</v>
      </c>
      <c r="C4919" t="s">
        <v>33</v>
      </c>
      <c r="D4919" t="s">
        <v>22</v>
      </c>
      <c r="E4919" t="s">
        <v>23</v>
      </c>
      <c r="F4919" t="s">
        <v>5</v>
      </c>
      <c r="H4919" t="s">
        <v>24</v>
      </c>
      <c r="I4919">
        <v>2356679</v>
      </c>
      <c r="J4919">
        <v>2357977</v>
      </c>
      <c r="K4919" t="s">
        <v>25</v>
      </c>
      <c r="L4919" t="s">
        <v>5603</v>
      </c>
      <c r="O4919" t="s">
        <v>38</v>
      </c>
      <c r="R4919" t="s">
        <v>5602</v>
      </c>
      <c r="S4919">
        <v>1299</v>
      </c>
      <c r="T4919">
        <v>432</v>
      </c>
    </row>
    <row r="4920" spans="1:20" x14ac:dyDescent="0.3">
      <c r="A4920">
        <v>4919</v>
      </c>
      <c r="B4920" t="s">
        <v>20</v>
      </c>
      <c r="C4920" t="s">
        <v>31</v>
      </c>
      <c r="D4920" t="s">
        <v>22</v>
      </c>
      <c r="E4920" t="s">
        <v>23</v>
      </c>
      <c r="F4920" t="s">
        <v>5</v>
      </c>
      <c r="H4920" t="s">
        <v>24</v>
      </c>
      <c r="I4920">
        <v>2358045</v>
      </c>
      <c r="J4920">
        <v>2360015</v>
      </c>
      <c r="K4920" t="s">
        <v>25</v>
      </c>
      <c r="R4920" t="s">
        <v>5604</v>
      </c>
      <c r="S4920">
        <v>1971</v>
      </c>
    </row>
    <row r="4921" spans="1:20" x14ac:dyDescent="0.3">
      <c r="A4921">
        <v>4920</v>
      </c>
      <c r="B4921" t="s">
        <v>28</v>
      </c>
      <c r="C4921" t="s">
        <v>33</v>
      </c>
      <c r="D4921" t="s">
        <v>22</v>
      </c>
      <c r="E4921" t="s">
        <v>23</v>
      </c>
      <c r="F4921" t="s">
        <v>5</v>
      </c>
      <c r="H4921" t="s">
        <v>24</v>
      </c>
      <c r="I4921">
        <v>2358045</v>
      </c>
      <c r="J4921">
        <v>2360015</v>
      </c>
      <c r="K4921" t="s">
        <v>25</v>
      </c>
      <c r="L4921" t="s">
        <v>5605</v>
      </c>
      <c r="O4921" t="s">
        <v>2413</v>
      </c>
      <c r="R4921" t="s">
        <v>5604</v>
      </c>
      <c r="S4921">
        <v>1971</v>
      </c>
      <c r="T4921">
        <v>656</v>
      </c>
    </row>
    <row r="4922" spans="1:20" x14ac:dyDescent="0.3">
      <c r="A4922">
        <v>4921</v>
      </c>
      <c r="B4922" t="s">
        <v>20</v>
      </c>
      <c r="C4922" t="s">
        <v>31</v>
      </c>
      <c r="D4922" t="s">
        <v>22</v>
      </c>
      <c r="E4922" t="s">
        <v>23</v>
      </c>
      <c r="F4922" t="s">
        <v>5</v>
      </c>
      <c r="H4922" t="s">
        <v>24</v>
      </c>
      <c r="I4922">
        <v>2360020</v>
      </c>
      <c r="J4922">
        <v>2360730</v>
      </c>
      <c r="K4922" t="s">
        <v>25</v>
      </c>
      <c r="R4922" t="s">
        <v>5606</v>
      </c>
      <c r="S4922">
        <v>711</v>
      </c>
    </row>
    <row r="4923" spans="1:20" x14ac:dyDescent="0.3">
      <c r="A4923">
        <v>4922</v>
      </c>
      <c r="B4923" t="s">
        <v>28</v>
      </c>
      <c r="C4923" t="s">
        <v>33</v>
      </c>
      <c r="D4923" t="s">
        <v>22</v>
      </c>
      <c r="E4923" t="s">
        <v>23</v>
      </c>
      <c r="F4923" t="s">
        <v>5</v>
      </c>
      <c r="H4923" t="s">
        <v>24</v>
      </c>
      <c r="I4923">
        <v>2360020</v>
      </c>
      <c r="J4923">
        <v>2360730</v>
      </c>
      <c r="K4923" t="s">
        <v>25</v>
      </c>
      <c r="L4923" t="s">
        <v>5607</v>
      </c>
      <c r="O4923" t="s">
        <v>38</v>
      </c>
      <c r="R4923" t="s">
        <v>5606</v>
      </c>
      <c r="S4923">
        <v>711</v>
      </c>
      <c r="T4923">
        <v>236</v>
      </c>
    </row>
    <row r="4924" spans="1:20" x14ac:dyDescent="0.3">
      <c r="A4924">
        <v>4923</v>
      </c>
      <c r="B4924" t="s">
        <v>20</v>
      </c>
      <c r="C4924" t="s">
        <v>31</v>
      </c>
      <c r="D4924" t="s">
        <v>22</v>
      </c>
      <c r="E4924" t="s">
        <v>23</v>
      </c>
      <c r="F4924" t="s">
        <v>5</v>
      </c>
      <c r="H4924" t="s">
        <v>24</v>
      </c>
      <c r="I4924">
        <v>2360738</v>
      </c>
      <c r="J4924">
        <v>2360977</v>
      </c>
      <c r="K4924" t="s">
        <v>42</v>
      </c>
      <c r="R4924" t="s">
        <v>5608</v>
      </c>
      <c r="S4924">
        <v>240</v>
      </c>
    </row>
    <row r="4925" spans="1:20" x14ac:dyDescent="0.3">
      <c r="A4925">
        <v>4924</v>
      </c>
      <c r="B4925" t="s">
        <v>28</v>
      </c>
      <c r="C4925" t="s">
        <v>33</v>
      </c>
      <c r="D4925" t="s">
        <v>22</v>
      </c>
      <c r="E4925" t="s">
        <v>23</v>
      </c>
      <c r="F4925" t="s">
        <v>5</v>
      </c>
      <c r="H4925" t="s">
        <v>24</v>
      </c>
      <c r="I4925">
        <v>2360738</v>
      </c>
      <c r="J4925">
        <v>2360977</v>
      </c>
      <c r="K4925" t="s">
        <v>42</v>
      </c>
      <c r="L4925" t="s">
        <v>5609</v>
      </c>
      <c r="O4925" t="s">
        <v>38</v>
      </c>
      <c r="R4925" t="s">
        <v>5608</v>
      </c>
      <c r="S4925">
        <v>240</v>
      </c>
      <c r="T4925">
        <v>79</v>
      </c>
    </row>
    <row r="4926" spans="1:20" x14ac:dyDescent="0.3">
      <c r="A4926">
        <v>4925</v>
      </c>
      <c r="B4926" t="s">
        <v>20</v>
      </c>
      <c r="C4926" t="s">
        <v>31</v>
      </c>
      <c r="D4926" t="s">
        <v>22</v>
      </c>
      <c r="E4926" t="s">
        <v>23</v>
      </c>
      <c r="F4926" t="s">
        <v>5</v>
      </c>
      <c r="H4926" t="s">
        <v>24</v>
      </c>
      <c r="I4926">
        <v>2361042</v>
      </c>
      <c r="J4926">
        <v>2362571</v>
      </c>
      <c r="K4926" t="s">
        <v>42</v>
      </c>
      <c r="R4926" t="s">
        <v>5610</v>
      </c>
      <c r="S4926">
        <v>1530</v>
      </c>
    </row>
    <row r="4927" spans="1:20" x14ac:dyDescent="0.3">
      <c r="A4927">
        <v>4926</v>
      </c>
      <c r="B4927" t="s">
        <v>28</v>
      </c>
      <c r="C4927" t="s">
        <v>33</v>
      </c>
      <c r="D4927" t="s">
        <v>22</v>
      </c>
      <c r="E4927" t="s">
        <v>23</v>
      </c>
      <c r="F4927" t="s">
        <v>5</v>
      </c>
      <c r="H4927" t="s">
        <v>24</v>
      </c>
      <c r="I4927">
        <v>2361042</v>
      </c>
      <c r="J4927">
        <v>2362571</v>
      </c>
      <c r="K4927" t="s">
        <v>42</v>
      </c>
      <c r="L4927" t="s">
        <v>5611</v>
      </c>
      <c r="O4927" t="s">
        <v>35</v>
      </c>
      <c r="R4927" t="s">
        <v>5610</v>
      </c>
      <c r="S4927">
        <v>1530</v>
      </c>
      <c r="T4927">
        <v>509</v>
      </c>
    </row>
    <row r="4928" spans="1:20" x14ac:dyDescent="0.3">
      <c r="A4928">
        <v>4927</v>
      </c>
      <c r="B4928" t="s">
        <v>20</v>
      </c>
      <c r="C4928" t="s">
        <v>31</v>
      </c>
      <c r="D4928" t="s">
        <v>22</v>
      </c>
      <c r="E4928" t="s">
        <v>23</v>
      </c>
      <c r="F4928" t="s">
        <v>5</v>
      </c>
      <c r="H4928" t="s">
        <v>24</v>
      </c>
      <c r="I4928">
        <v>2362581</v>
      </c>
      <c r="J4928">
        <v>2363492</v>
      </c>
      <c r="K4928" t="s">
        <v>42</v>
      </c>
      <c r="R4928" t="s">
        <v>5612</v>
      </c>
      <c r="S4928">
        <v>912</v>
      </c>
    </row>
    <row r="4929" spans="1:20" x14ac:dyDescent="0.3">
      <c r="A4929">
        <v>4928</v>
      </c>
      <c r="B4929" t="s">
        <v>28</v>
      </c>
      <c r="C4929" t="s">
        <v>33</v>
      </c>
      <c r="D4929" t="s">
        <v>22</v>
      </c>
      <c r="E4929" t="s">
        <v>23</v>
      </c>
      <c r="F4929" t="s">
        <v>5</v>
      </c>
      <c r="H4929" t="s">
        <v>24</v>
      </c>
      <c r="I4929">
        <v>2362581</v>
      </c>
      <c r="J4929">
        <v>2363492</v>
      </c>
      <c r="K4929" t="s">
        <v>42</v>
      </c>
      <c r="L4929" t="s">
        <v>5613</v>
      </c>
      <c r="O4929" t="s">
        <v>30</v>
      </c>
      <c r="R4929" t="s">
        <v>5612</v>
      </c>
      <c r="S4929">
        <v>912</v>
      </c>
      <c r="T4929">
        <v>303</v>
      </c>
    </row>
    <row r="4930" spans="1:20" x14ac:dyDescent="0.3">
      <c r="A4930">
        <v>4929</v>
      </c>
      <c r="B4930" t="s">
        <v>20</v>
      </c>
      <c r="C4930" t="s">
        <v>31</v>
      </c>
      <c r="D4930" t="s">
        <v>22</v>
      </c>
      <c r="E4930" t="s">
        <v>23</v>
      </c>
      <c r="F4930" t="s">
        <v>5</v>
      </c>
      <c r="H4930" t="s">
        <v>24</v>
      </c>
      <c r="I4930">
        <v>2363519</v>
      </c>
      <c r="J4930">
        <v>2363713</v>
      </c>
      <c r="K4930" t="s">
        <v>42</v>
      </c>
      <c r="R4930" t="s">
        <v>5614</v>
      </c>
      <c r="S4930">
        <v>195</v>
      </c>
    </row>
    <row r="4931" spans="1:20" x14ac:dyDescent="0.3">
      <c r="A4931">
        <v>4930</v>
      </c>
      <c r="B4931" t="s">
        <v>28</v>
      </c>
      <c r="C4931" t="s">
        <v>33</v>
      </c>
      <c r="D4931" t="s">
        <v>22</v>
      </c>
      <c r="E4931" t="s">
        <v>23</v>
      </c>
      <c r="F4931" t="s">
        <v>5</v>
      </c>
      <c r="H4931" t="s">
        <v>24</v>
      </c>
      <c r="I4931">
        <v>2363519</v>
      </c>
      <c r="J4931">
        <v>2363713</v>
      </c>
      <c r="K4931" t="s">
        <v>42</v>
      </c>
      <c r="L4931" t="s">
        <v>5615</v>
      </c>
      <c r="O4931" t="s">
        <v>38</v>
      </c>
      <c r="R4931" t="s">
        <v>5614</v>
      </c>
      <c r="S4931">
        <v>195</v>
      </c>
      <c r="T4931">
        <v>64</v>
      </c>
    </row>
    <row r="4932" spans="1:20" x14ac:dyDescent="0.3">
      <c r="A4932">
        <v>4931</v>
      </c>
      <c r="B4932" t="s">
        <v>20</v>
      </c>
      <c r="C4932" t="s">
        <v>31</v>
      </c>
      <c r="D4932" t="s">
        <v>22</v>
      </c>
      <c r="E4932" t="s">
        <v>23</v>
      </c>
      <c r="F4932" t="s">
        <v>5</v>
      </c>
      <c r="H4932" t="s">
        <v>24</v>
      </c>
      <c r="I4932">
        <v>2363736</v>
      </c>
      <c r="J4932">
        <v>2364230</v>
      </c>
      <c r="K4932" t="s">
        <v>42</v>
      </c>
      <c r="R4932" t="s">
        <v>5616</v>
      </c>
      <c r="S4932">
        <v>495</v>
      </c>
    </row>
    <row r="4933" spans="1:20" x14ac:dyDescent="0.3">
      <c r="A4933">
        <v>4932</v>
      </c>
      <c r="B4933" t="s">
        <v>28</v>
      </c>
      <c r="C4933" t="s">
        <v>33</v>
      </c>
      <c r="D4933" t="s">
        <v>22</v>
      </c>
      <c r="E4933" t="s">
        <v>23</v>
      </c>
      <c r="F4933" t="s">
        <v>5</v>
      </c>
      <c r="H4933" t="s">
        <v>24</v>
      </c>
      <c r="I4933">
        <v>2363736</v>
      </c>
      <c r="J4933">
        <v>2364230</v>
      </c>
      <c r="K4933" t="s">
        <v>42</v>
      </c>
      <c r="L4933" t="s">
        <v>5617</v>
      </c>
      <c r="O4933" t="s">
        <v>288</v>
      </c>
      <c r="R4933" t="s">
        <v>5616</v>
      </c>
      <c r="S4933">
        <v>495</v>
      </c>
      <c r="T4933">
        <v>164</v>
      </c>
    </row>
    <row r="4934" spans="1:20" x14ac:dyDescent="0.3">
      <c r="A4934">
        <v>4933</v>
      </c>
      <c r="B4934" t="s">
        <v>20</v>
      </c>
      <c r="C4934" t="s">
        <v>31</v>
      </c>
      <c r="D4934" t="s">
        <v>22</v>
      </c>
      <c r="E4934" t="s">
        <v>23</v>
      </c>
      <c r="F4934" t="s">
        <v>5</v>
      </c>
      <c r="H4934" t="s">
        <v>24</v>
      </c>
      <c r="I4934">
        <v>2364364</v>
      </c>
      <c r="J4934">
        <v>2364789</v>
      </c>
      <c r="K4934" t="s">
        <v>42</v>
      </c>
      <c r="R4934" t="s">
        <v>5618</v>
      </c>
      <c r="S4934">
        <v>426</v>
      </c>
    </row>
    <row r="4935" spans="1:20" x14ac:dyDescent="0.3">
      <c r="A4935">
        <v>4934</v>
      </c>
      <c r="B4935" t="s">
        <v>28</v>
      </c>
      <c r="C4935" t="s">
        <v>33</v>
      </c>
      <c r="D4935" t="s">
        <v>22</v>
      </c>
      <c r="E4935" t="s">
        <v>23</v>
      </c>
      <c r="F4935" t="s">
        <v>5</v>
      </c>
      <c r="H4935" t="s">
        <v>24</v>
      </c>
      <c r="I4935">
        <v>2364364</v>
      </c>
      <c r="J4935">
        <v>2364789</v>
      </c>
      <c r="K4935" t="s">
        <v>42</v>
      </c>
      <c r="L4935" t="s">
        <v>5619</v>
      </c>
      <c r="O4935" t="s">
        <v>38</v>
      </c>
      <c r="R4935" t="s">
        <v>5618</v>
      </c>
      <c r="S4935">
        <v>426</v>
      </c>
      <c r="T4935">
        <v>141</v>
      </c>
    </row>
    <row r="4936" spans="1:20" x14ac:dyDescent="0.3">
      <c r="A4936">
        <v>4935</v>
      </c>
      <c r="B4936" t="s">
        <v>20</v>
      </c>
      <c r="C4936" t="s">
        <v>31</v>
      </c>
      <c r="D4936" t="s">
        <v>22</v>
      </c>
      <c r="E4936" t="s">
        <v>23</v>
      </c>
      <c r="F4936" t="s">
        <v>5</v>
      </c>
      <c r="H4936" t="s">
        <v>24</v>
      </c>
      <c r="I4936">
        <v>2364829</v>
      </c>
      <c r="J4936">
        <v>2365131</v>
      </c>
      <c r="K4936" t="s">
        <v>42</v>
      </c>
      <c r="R4936" t="s">
        <v>5620</v>
      </c>
      <c r="S4936">
        <v>303</v>
      </c>
    </row>
    <row r="4937" spans="1:20" x14ac:dyDescent="0.3">
      <c r="A4937">
        <v>4936</v>
      </c>
      <c r="B4937" t="s">
        <v>28</v>
      </c>
      <c r="C4937" t="s">
        <v>33</v>
      </c>
      <c r="D4937" t="s">
        <v>22</v>
      </c>
      <c r="E4937" t="s">
        <v>23</v>
      </c>
      <c r="F4937" t="s">
        <v>5</v>
      </c>
      <c r="H4937" t="s">
        <v>24</v>
      </c>
      <c r="I4937">
        <v>2364829</v>
      </c>
      <c r="J4937">
        <v>2365131</v>
      </c>
      <c r="K4937" t="s">
        <v>42</v>
      </c>
      <c r="L4937" t="s">
        <v>5621</v>
      </c>
      <c r="O4937" t="s">
        <v>38</v>
      </c>
      <c r="R4937" t="s">
        <v>5620</v>
      </c>
      <c r="S4937">
        <v>303</v>
      </c>
      <c r="T4937">
        <v>100</v>
      </c>
    </row>
    <row r="4938" spans="1:20" x14ac:dyDescent="0.3">
      <c r="A4938">
        <v>4937</v>
      </c>
      <c r="B4938" t="s">
        <v>20</v>
      </c>
      <c r="C4938" t="s">
        <v>31</v>
      </c>
      <c r="D4938" t="s">
        <v>22</v>
      </c>
      <c r="E4938" t="s">
        <v>23</v>
      </c>
      <c r="F4938" t="s">
        <v>5</v>
      </c>
      <c r="H4938" t="s">
        <v>24</v>
      </c>
      <c r="I4938">
        <v>2365206</v>
      </c>
      <c r="J4938">
        <v>2366321</v>
      </c>
      <c r="K4938" t="s">
        <v>25</v>
      </c>
      <c r="R4938" t="s">
        <v>5622</v>
      </c>
      <c r="S4938">
        <v>1116</v>
      </c>
    </row>
    <row r="4939" spans="1:20" x14ac:dyDescent="0.3">
      <c r="A4939">
        <v>4938</v>
      </c>
      <c r="B4939" t="s">
        <v>28</v>
      </c>
      <c r="C4939" t="s">
        <v>33</v>
      </c>
      <c r="D4939" t="s">
        <v>22</v>
      </c>
      <c r="E4939" t="s">
        <v>23</v>
      </c>
      <c r="F4939" t="s">
        <v>5</v>
      </c>
      <c r="H4939" t="s">
        <v>24</v>
      </c>
      <c r="I4939">
        <v>2365206</v>
      </c>
      <c r="J4939">
        <v>2366321</v>
      </c>
      <c r="K4939" t="s">
        <v>25</v>
      </c>
      <c r="L4939" t="s">
        <v>5623</v>
      </c>
      <c r="O4939" t="s">
        <v>5624</v>
      </c>
      <c r="R4939" t="s">
        <v>5622</v>
      </c>
      <c r="S4939">
        <v>1116</v>
      </c>
      <c r="T4939">
        <v>371</v>
      </c>
    </row>
    <row r="4940" spans="1:20" x14ac:dyDescent="0.3">
      <c r="A4940">
        <v>4939</v>
      </c>
      <c r="B4940" t="s">
        <v>20</v>
      </c>
      <c r="C4940" t="s">
        <v>31</v>
      </c>
      <c r="D4940" t="s">
        <v>22</v>
      </c>
      <c r="E4940" t="s">
        <v>23</v>
      </c>
      <c r="F4940" t="s">
        <v>5</v>
      </c>
      <c r="H4940" t="s">
        <v>24</v>
      </c>
      <c r="I4940">
        <v>2366357</v>
      </c>
      <c r="J4940">
        <v>2367466</v>
      </c>
      <c r="K4940" t="s">
        <v>25</v>
      </c>
      <c r="R4940" t="s">
        <v>5625</v>
      </c>
      <c r="S4940">
        <v>1110</v>
      </c>
    </row>
    <row r="4941" spans="1:20" x14ac:dyDescent="0.3">
      <c r="A4941">
        <v>4940</v>
      </c>
      <c r="B4941" t="s">
        <v>28</v>
      </c>
      <c r="C4941" t="s">
        <v>33</v>
      </c>
      <c r="D4941" t="s">
        <v>22</v>
      </c>
      <c r="E4941" t="s">
        <v>23</v>
      </c>
      <c r="F4941" t="s">
        <v>5</v>
      </c>
      <c r="H4941" t="s">
        <v>24</v>
      </c>
      <c r="I4941">
        <v>2366357</v>
      </c>
      <c r="J4941">
        <v>2367466</v>
      </c>
      <c r="K4941" t="s">
        <v>25</v>
      </c>
      <c r="L4941" t="s">
        <v>5626</v>
      </c>
      <c r="O4941" t="s">
        <v>5627</v>
      </c>
      <c r="R4941" t="s">
        <v>5625</v>
      </c>
      <c r="S4941">
        <v>1110</v>
      </c>
      <c r="T4941">
        <v>369</v>
      </c>
    </row>
    <row r="4942" spans="1:20" x14ac:dyDescent="0.3">
      <c r="A4942">
        <v>4941</v>
      </c>
      <c r="B4942" t="s">
        <v>20</v>
      </c>
      <c r="C4942" t="s">
        <v>31</v>
      </c>
      <c r="D4942" t="s">
        <v>22</v>
      </c>
      <c r="E4942" t="s">
        <v>23</v>
      </c>
      <c r="F4942" t="s">
        <v>5</v>
      </c>
      <c r="H4942" t="s">
        <v>24</v>
      </c>
      <c r="I4942">
        <v>2367448</v>
      </c>
      <c r="J4942">
        <v>2367885</v>
      </c>
      <c r="K4942" t="s">
        <v>25</v>
      </c>
      <c r="R4942" t="s">
        <v>5628</v>
      </c>
      <c r="S4942">
        <v>438</v>
      </c>
    </row>
    <row r="4943" spans="1:20" x14ac:dyDescent="0.3">
      <c r="A4943">
        <v>4942</v>
      </c>
      <c r="B4943" t="s">
        <v>28</v>
      </c>
      <c r="C4943" t="s">
        <v>33</v>
      </c>
      <c r="D4943" t="s">
        <v>22</v>
      </c>
      <c r="E4943" t="s">
        <v>23</v>
      </c>
      <c r="F4943" t="s">
        <v>5</v>
      </c>
      <c r="H4943" t="s">
        <v>24</v>
      </c>
      <c r="I4943">
        <v>2367448</v>
      </c>
      <c r="J4943">
        <v>2367885</v>
      </c>
      <c r="K4943" t="s">
        <v>25</v>
      </c>
      <c r="L4943" t="s">
        <v>5629</v>
      </c>
      <c r="O4943" t="s">
        <v>5630</v>
      </c>
      <c r="R4943" t="s">
        <v>5628</v>
      </c>
      <c r="S4943">
        <v>438</v>
      </c>
      <c r="T4943">
        <v>145</v>
      </c>
    </row>
    <row r="4944" spans="1:20" x14ac:dyDescent="0.3">
      <c r="A4944">
        <v>4943</v>
      </c>
      <c r="B4944" t="s">
        <v>20</v>
      </c>
      <c r="C4944" t="s">
        <v>31</v>
      </c>
      <c r="D4944" t="s">
        <v>22</v>
      </c>
      <c r="E4944" t="s">
        <v>23</v>
      </c>
      <c r="F4944" t="s">
        <v>5</v>
      </c>
      <c r="H4944" t="s">
        <v>24</v>
      </c>
      <c r="I4944">
        <v>2367882</v>
      </c>
      <c r="J4944">
        <v>2368337</v>
      </c>
      <c r="K4944" t="s">
        <v>25</v>
      </c>
      <c r="R4944" t="s">
        <v>5631</v>
      </c>
      <c r="S4944">
        <v>456</v>
      </c>
    </row>
    <row r="4945" spans="1:21" x14ac:dyDescent="0.3">
      <c r="A4945">
        <v>4944</v>
      </c>
      <c r="B4945" t="s">
        <v>28</v>
      </c>
      <c r="C4945" t="s">
        <v>33</v>
      </c>
      <c r="D4945" t="s">
        <v>22</v>
      </c>
      <c r="E4945" t="s">
        <v>23</v>
      </c>
      <c r="F4945" t="s">
        <v>5</v>
      </c>
      <c r="H4945" t="s">
        <v>24</v>
      </c>
      <c r="I4945">
        <v>2367882</v>
      </c>
      <c r="J4945">
        <v>2368337</v>
      </c>
      <c r="K4945" t="s">
        <v>25</v>
      </c>
      <c r="L4945" t="s">
        <v>5632</v>
      </c>
      <c r="O4945" t="s">
        <v>38</v>
      </c>
      <c r="R4945" t="s">
        <v>5631</v>
      </c>
      <c r="S4945">
        <v>456</v>
      </c>
      <c r="T4945">
        <v>151</v>
      </c>
    </row>
    <row r="4946" spans="1:21" x14ac:dyDescent="0.3">
      <c r="A4946">
        <v>4945</v>
      </c>
      <c r="B4946" t="s">
        <v>20</v>
      </c>
      <c r="C4946" t="s">
        <v>31</v>
      </c>
      <c r="D4946" t="s">
        <v>22</v>
      </c>
      <c r="E4946" t="s">
        <v>23</v>
      </c>
      <c r="F4946" t="s">
        <v>5</v>
      </c>
      <c r="H4946" t="s">
        <v>24</v>
      </c>
      <c r="I4946">
        <v>2368403</v>
      </c>
      <c r="J4946">
        <v>2369080</v>
      </c>
      <c r="K4946" t="s">
        <v>25</v>
      </c>
      <c r="R4946" t="s">
        <v>5633</v>
      </c>
      <c r="S4946">
        <v>678</v>
      </c>
    </row>
    <row r="4947" spans="1:21" x14ac:dyDescent="0.3">
      <c r="A4947">
        <v>4946</v>
      </c>
      <c r="B4947" t="s">
        <v>28</v>
      </c>
      <c r="C4947" t="s">
        <v>33</v>
      </c>
      <c r="D4947" t="s">
        <v>22</v>
      </c>
      <c r="E4947" t="s">
        <v>23</v>
      </c>
      <c r="F4947" t="s">
        <v>5</v>
      </c>
      <c r="H4947" t="s">
        <v>24</v>
      </c>
      <c r="I4947">
        <v>2368403</v>
      </c>
      <c r="J4947">
        <v>2369080</v>
      </c>
      <c r="K4947" t="s">
        <v>25</v>
      </c>
      <c r="L4947" t="s">
        <v>5634</v>
      </c>
      <c r="O4947" t="s">
        <v>38</v>
      </c>
      <c r="R4947" t="s">
        <v>5633</v>
      </c>
      <c r="S4947">
        <v>678</v>
      </c>
      <c r="T4947">
        <v>225</v>
      </c>
    </row>
    <row r="4948" spans="1:21" x14ac:dyDescent="0.3">
      <c r="A4948">
        <v>4947</v>
      </c>
      <c r="B4948" t="s">
        <v>20</v>
      </c>
      <c r="C4948" t="s">
        <v>136</v>
      </c>
      <c r="D4948" t="s">
        <v>22</v>
      </c>
      <c r="E4948" t="s">
        <v>23</v>
      </c>
      <c r="F4948" t="s">
        <v>5</v>
      </c>
      <c r="H4948" t="s">
        <v>24</v>
      </c>
      <c r="I4948">
        <v>2369152</v>
      </c>
      <c r="J4948">
        <v>2369238</v>
      </c>
      <c r="K4948" t="s">
        <v>25</v>
      </c>
      <c r="R4948" t="s">
        <v>5635</v>
      </c>
      <c r="S4948">
        <v>87</v>
      </c>
    </row>
    <row r="4949" spans="1:21" x14ac:dyDescent="0.3">
      <c r="A4949">
        <v>4948</v>
      </c>
      <c r="B4949" t="s">
        <v>136</v>
      </c>
      <c r="D4949" t="s">
        <v>22</v>
      </c>
      <c r="E4949" t="s">
        <v>23</v>
      </c>
      <c r="F4949" t="s">
        <v>5</v>
      </c>
      <c r="H4949" t="s">
        <v>24</v>
      </c>
      <c r="I4949">
        <v>2369152</v>
      </c>
      <c r="J4949">
        <v>2369238</v>
      </c>
      <c r="K4949" t="s">
        <v>25</v>
      </c>
      <c r="O4949" t="s">
        <v>1859</v>
      </c>
      <c r="R4949" t="s">
        <v>5635</v>
      </c>
      <c r="S4949">
        <v>87</v>
      </c>
      <c r="U4949" t="s">
        <v>5636</v>
      </c>
    </row>
    <row r="4950" spans="1:21" x14ac:dyDescent="0.3">
      <c r="A4950">
        <v>4949</v>
      </c>
      <c r="B4950" t="s">
        <v>20</v>
      </c>
      <c r="C4950" t="s">
        <v>31</v>
      </c>
      <c r="D4950" t="s">
        <v>22</v>
      </c>
      <c r="E4950" t="s">
        <v>23</v>
      </c>
      <c r="F4950" t="s">
        <v>5</v>
      </c>
      <c r="H4950" t="s">
        <v>24</v>
      </c>
      <c r="I4950">
        <v>2369314</v>
      </c>
      <c r="J4950">
        <v>2370651</v>
      </c>
      <c r="K4950" t="s">
        <v>25</v>
      </c>
      <c r="R4950" t="s">
        <v>5637</v>
      </c>
      <c r="S4950">
        <v>1338</v>
      </c>
    </row>
    <row r="4951" spans="1:21" x14ac:dyDescent="0.3">
      <c r="A4951">
        <v>4950</v>
      </c>
      <c r="B4951" t="s">
        <v>28</v>
      </c>
      <c r="C4951" t="s">
        <v>33</v>
      </c>
      <c r="D4951" t="s">
        <v>22</v>
      </c>
      <c r="E4951" t="s">
        <v>23</v>
      </c>
      <c r="F4951" t="s">
        <v>5</v>
      </c>
      <c r="H4951" t="s">
        <v>24</v>
      </c>
      <c r="I4951">
        <v>2369314</v>
      </c>
      <c r="J4951">
        <v>2370651</v>
      </c>
      <c r="K4951" t="s">
        <v>25</v>
      </c>
      <c r="L4951" t="s">
        <v>5638</v>
      </c>
      <c r="O4951" t="s">
        <v>38</v>
      </c>
      <c r="R4951" t="s">
        <v>5637</v>
      </c>
      <c r="S4951">
        <v>1338</v>
      </c>
      <c r="T4951">
        <v>445</v>
      </c>
    </row>
    <row r="4952" spans="1:21" x14ac:dyDescent="0.3">
      <c r="A4952">
        <v>4951</v>
      </c>
      <c r="B4952" t="s">
        <v>20</v>
      </c>
      <c r="C4952" t="s">
        <v>31</v>
      </c>
      <c r="D4952" t="s">
        <v>22</v>
      </c>
      <c r="E4952" t="s">
        <v>23</v>
      </c>
      <c r="F4952" t="s">
        <v>5</v>
      </c>
      <c r="H4952" t="s">
        <v>24</v>
      </c>
      <c r="I4952">
        <v>2370709</v>
      </c>
      <c r="J4952">
        <v>2370975</v>
      </c>
      <c r="K4952" t="s">
        <v>25</v>
      </c>
      <c r="R4952" t="s">
        <v>5639</v>
      </c>
      <c r="S4952">
        <v>267</v>
      </c>
    </row>
    <row r="4953" spans="1:21" x14ac:dyDescent="0.3">
      <c r="A4953">
        <v>4952</v>
      </c>
      <c r="B4953" t="s">
        <v>28</v>
      </c>
      <c r="C4953" t="s">
        <v>33</v>
      </c>
      <c r="D4953" t="s">
        <v>22</v>
      </c>
      <c r="E4953" t="s">
        <v>23</v>
      </c>
      <c r="F4953" t="s">
        <v>5</v>
      </c>
      <c r="H4953" t="s">
        <v>24</v>
      </c>
      <c r="I4953">
        <v>2370709</v>
      </c>
      <c r="J4953">
        <v>2370975</v>
      </c>
      <c r="K4953" t="s">
        <v>25</v>
      </c>
      <c r="L4953" t="s">
        <v>5640</v>
      </c>
      <c r="O4953" t="s">
        <v>38</v>
      </c>
      <c r="R4953" t="s">
        <v>5639</v>
      </c>
      <c r="S4953">
        <v>267</v>
      </c>
      <c r="T4953">
        <v>88</v>
      </c>
    </row>
    <row r="4954" spans="1:21" x14ac:dyDescent="0.3">
      <c r="A4954">
        <v>4953</v>
      </c>
      <c r="B4954" t="s">
        <v>20</v>
      </c>
      <c r="C4954" t="s">
        <v>31</v>
      </c>
      <c r="D4954" t="s">
        <v>22</v>
      </c>
      <c r="E4954" t="s">
        <v>23</v>
      </c>
      <c r="F4954" t="s">
        <v>5</v>
      </c>
      <c r="H4954" t="s">
        <v>24</v>
      </c>
      <c r="I4954">
        <v>2371068</v>
      </c>
      <c r="J4954">
        <v>2371997</v>
      </c>
      <c r="K4954" t="s">
        <v>25</v>
      </c>
      <c r="R4954" t="s">
        <v>5641</v>
      </c>
      <c r="S4954">
        <v>930</v>
      </c>
    </row>
    <row r="4955" spans="1:21" x14ac:dyDescent="0.3">
      <c r="A4955">
        <v>4954</v>
      </c>
      <c r="B4955" t="s">
        <v>28</v>
      </c>
      <c r="C4955" t="s">
        <v>33</v>
      </c>
      <c r="D4955" t="s">
        <v>22</v>
      </c>
      <c r="E4955" t="s">
        <v>23</v>
      </c>
      <c r="F4955" t="s">
        <v>5</v>
      </c>
      <c r="H4955" t="s">
        <v>24</v>
      </c>
      <c r="I4955">
        <v>2371068</v>
      </c>
      <c r="J4955">
        <v>2371997</v>
      </c>
      <c r="K4955" t="s">
        <v>25</v>
      </c>
      <c r="L4955" t="s">
        <v>5642</v>
      </c>
      <c r="O4955" t="s">
        <v>41</v>
      </c>
      <c r="R4955" t="s">
        <v>5641</v>
      </c>
      <c r="S4955">
        <v>930</v>
      </c>
      <c r="T4955">
        <v>309</v>
      </c>
    </row>
    <row r="4956" spans="1:21" x14ac:dyDescent="0.3">
      <c r="A4956">
        <v>4955</v>
      </c>
      <c r="B4956" t="s">
        <v>20</v>
      </c>
      <c r="C4956" t="s">
        <v>21</v>
      </c>
      <c r="D4956" t="s">
        <v>22</v>
      </c>
      <c r="E4956" t="s">
        <v>23</v>
      </c>
      <c r="F4956" t="s">
        <v>5</v>
      </c>
      <c r="H4956" t="s">
        <v>24</v>
      </c>
      <c r="I4956">
        <v>2372182</v>
      </c>
      <c r="J4956">
        <v>2374752</v>
      </c>
      <c r="K4956" t="s">
        <v>25</v>
      </c>
      <c r="R4956" t="s">
        <v>5643</v>
      </c>
      <c r="S4956">
        <v>2571</v>
      </c>
      <c r="U4956" t="s">
        <v>27</v>
      </c>
    </row>
    <row r="4957" spans="1:21" x14ac:dyDescent="0.3">
      <c r="A4957">
        <v>4956</v>
      </c>
      <c r="B4957" t="s">
        <v>28</v>
      </c>
      <c r="C4957" t="s">
        <v>29</v>
      </c>
      <c r="D4957" t="s">
        <v>22</v>
      </c>
      <c r="E4957" t="s">
        <v>23</v>
      </c>
      <c r="F4957" t="s">
        <v>5</v>
      </c>
      <c r="H4957" t="s">
        <v>24</v>
      </c>
      <c r="I4957">
        <v>2372182</v>
      </c>
      <c r="J4957">
        <v>2374752</v>
      </c>
      <c r="K4957" t="s">
        <v>25</v>
      </c>
      <c r="O4957" t="s">
        <v>626</v>
      </c>
      <c r="R4957" t="s">
        <v>5643</v>
      </c>
      <c r="S4957">
        <v>2571</v>
      </c>
      <c r="U4957" t="s">
        <v>27</v>
      </c>
    </row>
    <row r="4958" spans="1:21" x14ac:dyDescent="0.3">
      <c r="A4958">
        <v>4957</v>
      </c>
      <c r="B4958" t="s">
        <v>20</v>
      </c>
      <c r="C4958" t="s">
        <v>31</v>
      </c>
      <c r="D4958" t="s">
        <v>22</v>
      </c>
      <c r="E4958" t="s">
        <v>23</v>
      </c>
      <c r="F4958" t="s">
        <v>5</v>
      </c>
      <c r="H4958" t="s">
        <v>24</v>
      </c>
      <c r="I4958">
        <v>2374755</v>
      </c>
      <c r="J4958">
        <v>2375483</v>
      </c>
      <c r="K4958" t="s">
        <v>25</v>
      </c>
      <c r="R4958" t="s">
        <v>5644</v>
      </c>
      <c r="S4958">
        <v>729</v>
      </c>
    </row>
    <row r="4959" spans="1:21" x14ac:dyDescent="0.3">
      <c r="A4959">
        <v>4958</v>
      </c>
      <c r="B4959" t="s">
        <v>28</v>
      </c>
      <c r="C4959" t="s">
        <v>33</v>
      </c>
      <c r="D4959" t="s">
        <v>22</v>
      </c>
      <c r="E4959" t="s">
        <v>23</v>
      </c>
      <c r="F4959" t="s">
        <v>5</v>
      </c>
      <c r="H4959" t="s">
        <v>24</v>
      </c>
      <c r="I4959">
        <v>2374755</v>
      </c>
      <c r="J4959">
        <v>2375483</v>
      </c>
      <c r="K4959" t="s">
        <v>25</v>
      </c>
      <c r="L4959" t="s">
        <v>5645</v>
      </c>
      <c r="O4959" t="s">
        <v>5646</v>
      </c>
      <c r="R4959" t="s">
        <v>5644</v>
      </c>
      <c r="S4959">
        <v>729</v>
      </c>
      <c r="T4959">
        <v>242</v>
      </c>
    </row>
    <row r="4960" spans="1:21" x14ac:dyDescent="0.3">
      <c r="A4960">
        <v>4959</v>
      </c>
      <c r="B4960" t="s">
        <v>20</v>
      </c>
      <c r="C4960" t="s">
        <v>31</v>
      </c>
      <c r="D4960" t="s">
        <v>22</v>
      </c>
      <c r="E4960" t="s">
        <v>23</v>
      </c>
      <c r="F4960" t="s">
        <v>5</v>
      </c>
      <c r="H4960" t="s">
        <v>24</v>
      </c>
      <c r="I4960">
        <v>2375641</v>
      </c>
      <c r="J4960">
        <v>2376606</v>
      </c>
      <c r="K4960" t="s">
        <v>42</v>
      </c>
      <c r="R4960" t="s">
        <v>5647</v>
      </c>
      <c r="S4960">
        <v>966</v>
      </c>
    </row>
    <row r="4961" spans="1:21" x14ac:dyDescent="0.3">
      <c r="A4961">
        <v>4960</v>
      </c>
      <c r="B4961" t="s">
        <v>28</v>
      </c>
      <c r="C4961" t="s">
        <v>33</v>
      </c>
      <c r="D4961" t="s">
        <v>22</v>
      </c>
      <c r="E4961" t="s">
        <v>23</v>
      </c>
      <c r="F4961" t="s">
        <v>5</v>
      </c>
      <c r="H4961" t="s">
        <v>24</v>
      </c>
      <c r="I4961">
        <v>2375641</v>
      </c>
      <c r="J4961">
        <v>2376606</v>
      </c>
      <c r="K4961" t="s">
        <v>42</v>
      </c>
      <c r="L4961" t="s">
        <v>5648</v>
      </c>
      <c r="O4961" t="s">
        <v>38</v>
      </c>
      <c r="R4961" t="s">
        <v>5647</v>
      </c>
      <c r="S4961">
        <v>966</v>
      </c>
      <c r="T4961">
        <v>321</v>
      </c>
    </row>
    <row r="4962" spans="1:21" x14ac:dyDescent="0.3">
      <c r="A4962">
        <v>4961</v>
      </c>
      <c r="B4962" t="s">
        <v>20</v>
      </c>
      <c r="C4962" t="s">
        <v>21</v>
      </c>
      <c r="D4962" t="s">
        <v>22</v>
      </c>
      <c r="E4962" t="s">
        <v>23</v>
      </c>
      <c r="F4962" t="s">
        <v>5</v>
      </c>
      <c r="H4962" t="s">
        <v>24</v>
      </c>
      <c r="I4962">
        <v>2376669</v>
      </c>
      <c r="J4962">
        <v>2377005</v>
      </c>
      <c r="K4962" t="s">
        <v>25</v>
      </c>
      <c r="R4962" t="s">
        <v>5649</v>
      </c>
      <c r="S4962">
        <v>337</v>
      </c>
      <c r="U4962" t="s">
        <v>27</v>
      </c>
    </row>
    <row r="4963" spans="1:21" x14ac:dyDescent="0.3">
      <c r="A4963">
        <v>4962</v>
      </c>
      <c r="B4963" t="s">
        <v>28</v>
      </c>
      <c r="C4963" t="s">
        <v>29</v>
      </c>
      <c r="D4963" t="s">
        <v>22</v>
      </c>
      <c r="E4963" t="s">
        <v>23</v>
      </c>
      <c r="F4963" t="s">
        <v>5</v>
      </c>
      <c r="H4963" t="s">
        <v>24</v>
      </c>
      <c r="I4963">
        <v>2376669</v>
      </c>
      <c r="J4963">
        <v>2377005</v>
      </c>
      <c r="K4963" t="s">
        <v>25</v>
      </c>
      <c r="O4963" t="s">
        <v>41</v>
      </c>
      <c r="R4963" t="s">
        <v>5649</v>
      </c>
      <c r="S4963">
        <v>337</v>
      </c>
      <c r="U4963" t="s">
        <v>27</v>
      </c>
    </row>
    <row r="4964" spans="1:21" x14ac:dyDescent="0.3">
      <c r="A4964">
        <v>4963</v>
      </c>
      <c r="B4964" t="s">
        <v>20</v>
      </c>
      <c r="C4964" t="s">
        <v>31</v>
      </c>
      <c r="D4964" t="s">
        <v>22</v>
      </c>
      <c r="E4964" t="s">
        <v>23</v>
      </c>
      <c r="F4964" t="s">
        <v>5</v>
      </c>
      <c r="H4964" t="s">
        <v>24</v>
      </c>
      <c r="I4964">
        <v>2377038</v>
      </c>
      <c r="J4964">
        <v>2378078</v>
      </c>
      <c r="K4964" t="s">
        <v>25</v>
      </c>
      <c r="R4964" t="s">
        <v>5650</v>
      </c>
      <c r="S4964">
        <v>1041</v>
      </c>
    </row>
    <row r="4965" spans="1:21" x14ac:dyDescent="0.3">
      <c r="A4965">
        <v>4964</v>
      </c>
      <c r="B4965" t="s">
        <v>28</v>
      </c>
      <c r="C4965" t="s">
        <v>33</v>
      </c>
      <c r="D4965" t="s">
        <v>22</v>
      </c>
      <c r="E4965" t="s">
        <v>23</v>
      </c>
      <c r="F4965" t="s">
        <v>5</v>
      </c>
      <c r="H4965" t="s">
        <v>24</v>
      </c>
      <c r="I4965">
        <v>2377038</v>
      </c>
      <c r="J4965">
        <v>2378078</v>
      </c>
      <c r="K4965" t="s">
        <v>25</v>
      </c>
      <c r="L4965" t="s">
        <v>5651</v>
      </c>
      <c r="O4965" t="s">
        <v>41</v>
      </c>
      <c r="R4965" t="s">
        <v>5650</v>
      </c>
      <c r="S4965">
        <v>1041</v>
      </c>
      <c r="T4965">
        <v>346</v>
      </c>
    </row>
    <row r="4966" spans="1:21" x14ac:dyDescent="0.3">
      <c r="A4966">
        <v>4965</v>
      </c>
      <c r="B4966" t="s">
        <v>20</v>
      </c>
      <c r="C4966" t="s">
        <v>31</v>
      </c>
      <c r="D4966" t="s">
        <v>22</v>
      </c>
      <c r="E4966" t="s">
        <v>23</v>
      </c>
      <c r="F4966" t="s">
        <v>5</v>
      </c>
      <c r="H4966" t="s">
        <v>24</v>
      </c>
      <c r="I4966">
        <v>2378641</v>
      </c>
      <c r="J4966">
        <v>2379663</v>
      </c>
      <c r="K4966" t="s">
        <v>42</v>
      </c>
      <c r="R4966" t="s">
        <v>5652</v>
      </c>
      <c r="S4966">
        <v>1023</v>
      </c>
    </row>
    <row r="4967" spans="1:21" x14ac:dyDescent="0.3">
      <c r="A4967">
        <v>4966</v>
      </c>
      <c r="B4967" t="s">
        <v>28</v>
      </c>
      <c r="C4967" t="s">
        <v>33</v>
      </c>
      <c r="D4967" t="s">
        <v>22</v>
      </c>
      <c r="E4967" t="s">
        <v>23</v>
      </c>
      <c r="F4967" t="s">
        <v>5</v>
      </c>
      <c r="H4967" t="s">
        <v>24</v>
      </c>
      <c r="I4967">
        <v>2378641</v>
      </c>
      <c r="J4967">
        <v>2379663</v>
      </c>
      <c r="K4967" t="s">
        <v>42</v>
      </c>
      <c r="L4967" t="s">
        <v>5653</v>
      </c>
      <c r="O4967" t="s">
        <v>41</v>
      </c>
      <c r="R4967" t="s">
        <v>5652</v>
      </c>
      <c r="S4967">
        <v>1023</v>
      </c>
      <c r="T4967">
        <v>340</v>
      </c>
    </row>
    <row r="4968" spans="1:21" x14ac:dyDescent="0.3">
      <c r="A4968">
        <v>4967</v>
      </c>
      <c r="B4968" t="s">
        <v>20</v>
      </c>
      <c r="C4968" t="s">
        <v>31</v>
      </c>
      <c r="D4968" t="s">
        <v>22</v>
      </c>
      <c r="E4968" t="s">
        <v>23</v>
      </c>
      <c r="F4968" t="s">
        <v>5</v>
      </c>
      <c r="H4968" t="s">
        <v>24</v>
      </c>
      <c r="I4968">
        <v>2379925</v>
      </c>
      <c r="J4968">
        <v>2381250</v>
      </c>
      <c r="K4968" t="s">
        <v>42</v>
      </c>
      <c r="R4968" t="s">
        <v>5654</v>
      </c>
      <c r="S4968">
        <v>1326</v>
      </c>
    </row>
    <row r="4969" spans="1:21" x14ac:dyDescent="0.3">
      <c r="A4969">
        <v>4968</v>
      </c>
      <c r="B4969" t="s">
        <v>28</v>
      </c>
      <c r="C4969" t="s">
        <v>33</v>
      </c>
      <c r="D4969" t="s">
        <v>22</v>
      </c>
      <c r="E4969" t="s">
        <v>23</v>
      </c>
      <c r="F4969" t="s">
        <v>5</v>
      </c>
      <c r="H4969" t="s">
        <v>24</v>
      </c>
      <c r="I4969">
        <v>2379925</v>
      </c>
      <c r="J4969">
        <v>2381250</v>
      </c>
      <c r="K4969" t="s">
        <v>42</v>
      </c>
      <c r="L4969" t="s">
        <v>5655</v>
      </c>
      <c r="O4969" t="s">
        <v>41</v>
      </c>
      <c r="R4969" t="s">
        <v>5654</v>
      </c>
      <c r="S4969">
        <v>1326</v>
      </c>
      <c r="T4969">
        <v>441</v>
      </c>
    </row>
    <row r="4970" spans="1:21" x14ac:dyDescent="0.3">
      <c r="A4970">
        <v>4969</v>
      </c>
      <c r="B4970" t="s">
        <v>20</v>
      </c>
      <c r="C4970" t="s">
        <v>21</v>
      </c>
      <c r="D4970" t="s">
        <v>22</v>
      </c>
      <c r="E4970" t="s">
        <v>23</v>
      </c>
      <c r="F4970" t="s">
        <v>5</v>
      </c>
      <c r="H4970" t="s">
        <v>24</v>
      </c>
      <c r="I4970">
        <v>2381368</v>
      </c>
      <c r="J4970">
        <v>2381680</v>
      </c>
      <c r="K4970" t="s">
        <v>42</v>
      </c>
      <c r="R4970" t="s">
        <v>5656</v>
      </c>
      <c r="S4970">
        <v>313</v>
      </c>
      <c r="U4970" t="s">
        <v>27</v>
      </c>
    </row>
    <row r="4971" spans="1:21" x14ac:dyDescent="0.3">
      <c r="A4971">
        <v>4970</v>
      </c>
      <c r="B4971" t="s">
        <v>28</v>
      </c>
      <c r="C4971" t="s">
        <v>29</v>
      </c>
      <c r="D4971" t="s">
        <v>22</v>
      </c>
      <c r="E4971" t="s">
        <v>23</v>
      </c>
      <c r="F4971" t="s">
        <v>5</v>
      </c>
      <c r="H4971" t="s">
        <v>24</v>
      </c>
      <c r="I4971">
        <v>2381368</v>
      </c>
      <c r="J4971">
        <v>2381680</v>
      </c>
      <c r="K4971" t="s">
        <v>42</v>
      </c>
      <c r="O4971" t="s">
        <v>41</v>
      </c>
      <c r="R4971" t="s">
        <v>5656</v>
      </c>
      <c r="S4971">
        <v>313</v>
      </c>
      <c r="U4971" t="s">
        <v>27</v>
      </c>
    </row>
    <row r="4972" spans="1:21" x14ac:dyDescent="0.3">
      <c r="A4972">
        <v>4971</v>
      </c>
      <c r="B4972" t="s">
        <v>20</v>
      </c>
      <c r="C4972" t="s">
        <v>31</v>
      </c>
      <c r="D4972" t="s">
        <v>22</v>
      </c>
      <c r="E4972" t="s">
        <v>23</v>
      </c>
      <c r="F4972" t="s">
        <v>5</v>
      </c>
      <c r="H4972" t="s">
        <v>24</v>
      </c>
      <c r="I4972">
        <v>2381825</v>
      </c>
      <c r="J4972">
        <v>2382622</v>
      </c>
      <c r="K4972" t="s">
        <v>25</v>
      </c>
      <c r="R4972" t="s">
        <v>5657</v>
      </c>
      <c r="S4972">
        <v>798</v>
      </c>
    </row>
    <row r="4973" spans="1:21" x14ac:dyDescent="0.3">
      <c r="A4973">
        <v>4972</v>
      </c>
      <c r="B4973" t="s">
        <v>28</v>
      </c>
      <c r="C4973" t="s">
        <v>33</v>
      </c>
      <c r="D4973" t="s">
        <v>22</v>
      </c>
      <c r="E4973" t="s">
        <v>23</v>
      </c>
      <c r="F4973" t="s">
        <v>5</v>
      </c>
      <c r="H4973" t="s">
        <v>24</v>
      </c>
      <c r="I4973">
        <v>2381825</v>
      </c>
      <c r="J4973">
        <v>2382622</v>
      </c>
      <c r="K4973" t="s">
        <v>25</v>
      </c>
      <c r="L4973" t="s">
        <v>5658</v>
      </c>
      <c r="O4973" t="s">
        <v>41</v>
      </c>
      <c r="R4973" t="s">
        <v>5657</v>
      </c>
      <c r="S4973">
        <v>798</v>
      </c>
      <c r="T4973">
        <v>265</v>
      </c>
    </row>
    <row r="4974" spans="1:21" x14ac:dyDescent="0.3">
      <c r="A4974">
        <v>4973</v>
      </c>
      <c r="B4974" t="s">
        <v>20</v>
      </c>
      <c r="C4974" t="s">
        <v>31</v>
      </c>
      <c r="D4974" t="s">
        <v>22</v>
      </c>
      <c r="E4974" t="s">
        <v>23</v>
      </c>
      <c r="F4974" t="s">
        <v>5</v>
      </c>
      <c r="H4974" t="s">
        <v>24</v>
      </c>
      <c r="I4974">
        <v>2382848</v>
      </c>
      <c r="J4974">
        <v>2383261</v>
      </c>
      <c r="K4974" t="s">
        <v>25</v>
      </c>
      <c r="R4974" t="s">
        <v>5659</v>
      </c>
      <c r="S4974">
        <v>414</v>
      </c>
    </row>
    <row r="4975" spans="1:21" x14ac:dyDescent="0.3">
      <c r="A4975">
        <v>4974</v>
      </c>
      <c r="B4975" t="s">
        <v>28</v>
      </c>
      <c r="C4975" t="s">
        <v>33</v>
      </c>
      <c r="D4975" t="s">
        <v>22</v>
      </c>
      <c r="E4975" t="s">
        <v>23</v>
      </c>
      <c r="F4975" t="s">
        <v>5</v>
      </c>
      <c r="H4975" t="s">
        <v>24</v>
      </c>
      <c r="I4975">
        <v>2382848</v>
      </c>
      <c r="J4975">
        <v>2383261</v>
      </c>
      <c r="K4975" t="s">
        <v>25</v>
      </c>
      <c r="L4975" t="s">
        <v>5660</v>
      </c>
      <c r="O4975" t="s">
        <v>5661</v>
      </c>
      <c r="R4975" t="s">
        <v>5659</v>
      </c>
      <c r="S4975">
        <v>414</v>
      </c>
      <c r="T4975">
        <v>137</v>
      </c>
    </row>
    <row r="4976" spans="1:21" x14ac:dyDescent="0.3">
      <c r="A4976">
        <v>4975</v>
      </c>
      <c r="B4976" t="s">
        <v>20</v>
      </c>
      <c r="C4976" t="s">
        <v>136</v>
      </c>
      <c r="D4976" t="s">
        <v>22</v>
      </c>
      <c r="E4976" t="s">
        <v>23</v>
      </c>
      <c r="F4976" t="s">
        <v>5</v>
      </c>
      <c r="H4976" t="s">
        <v>24</v>
      </c>
      <c r="I4976">
        <v>2383333</v>
      </c>
      <c r="J4976">
        <v>2383407</v>
      </c>
      <c r="K4976" t="s">
        <v>25</v>
      </c>
      <c r="R4976" t="s">
        <v>5662</v>
      </c>
      <c r="S4976">
        <v>75</v>
      </c>
    </row>
    <row r="4977" spans="1:21" x14ac:dyDescent="0.3">
      <c r="A4977">
        <v>4976</v>
      </c>
      <c r="B4977" t="s">
        <v>136</v>
      </c>
      <c r="D4977" t="s">
        <v>22</v>
      </c>
      <c r="E4977" t="s">
        <v>23</v>
      </c>
      <c r="F4977" t="s">
        <v>5</v>
      </c>
      <c r="H4977" t="s">
        <v>24</v>
      </c>
      <c r="I4977">
        <v>2383333</v>
      </c>
      <c r="J4977">
        <v>2383407</v>
      </c>
      <c r="K4977" t="s">
        <v>25</v>
      </c>
      <c r="O4977" t="s">
        <v>5663</v>
      </c>
      <c r="R4977" t="s">
        <v>5662</v>
      </c>
      <c r="S4977">
        <v>75</v>
      </c>
      <c r="U4977" t="s">
        <v>5664</v>
      </c>
    </row>
    <row r="4978" spans="1:21" x14ac:dyDescent="0.3">
      <c r="A4978">
        <v>4977</v>
      </c>
      <c r="B4978" t="s">
        <v>20</v>
      </c>
      <c r="C4978" t="s">
        <v>21</v>
      </c>
      <c r="D4978" t="s">
        <v>22</v>
      </c>
      <c r="E4978" t="s">
        <v>23</v>
      </c>
      <c r="F4978" t="s">
        <v>5</v>
      </c>
      <c r="H4978" t="s">
        <v>24</v>
      </c>
      <c r="I4978">
        <v>2383717</v>
      </c>
      <c r="J4978">
        <v>2384065</v>
      </c>
      <c r="K4978" t="s">
        <v>25</v>
      </c>
      <c r="R4978" t="s">
        <v>5665</v>
      </c>
      <c r="S4978">
        <v>349</v>
      </c>
      <c r="U4978" t="s">
        <v>27</v>
      </c>
    </row>
    <row r="4979" spans="1:21" x14ac:dyDescent="0.3">
      <c r="A4979">
        <v>4978</v>
      </c>
      <c r="B4979" t="s">
        <v>28</v>
      </c>
      <c r="C4979" t="s">
        <v>29</v>
      </c>
      <c r="D4979" t="s">
        <v>22</v>
      </c>
      <c r="E4979" t="s">
        <v>23</v>
      </c>
      <c r="F4979" t="s">
        <v>5</v>
      </c>
      <c r="H4979" t="s">
        <v>24</v>
      </c>
      <c r="I4979">
        <v>2383717</v>
      </c>
      <c r="J4979">
        <v>2384065</v>
      </c>
      <c r="K4979" t="s">
        <v>25</v>
      </c>
      <c r="O4979" t="s">
        <v>41</v>
      </c>
      <c r="R4979" t="s">
        <v>5665</v>
      </c>
      <c r="S4979">
        <v>349</v>
      </c>
      <c r="U4979" t="s">
        <v>27</v>
      </c>
    </row>
    <row r="4980" spans="1:21" x14ac:dyDescent="0.3">
      <c r="A4980">
        <v>4979</v>
      </c>
      <c r="B4980" t="s">
        <v>20</v>
      </c>
      <c r="C4980" t="s">
        <v>31</v>
      </c>
      <c r="D4980" t="s">
        <v>22</v>
      </c>
      <c r="E4980" t="s">
        <v>23</v>
      </c>
      <c r="F4980" t="s">
        <v>5</v>
      </c>
      <c r="H4980" t="s">
        <v>24</v>
      </c>
      <c r="I4980">
        <v>2384086</v>
      </c>
      <c r="J4980">
        <v>2384475</v>
      </c>
      <c r="K4980" t="s">
        <v>25</v>
      </c>
      <c r="R4980" t="s">
        <v>5666</v>
      </c>
      <c r="S4980">
        <v>390</v>
      </c>
    </row>
    <row r="4981" spans="1:21" x14ac:dyDescent="0.3">
      <c r="A4981">
        <v>4980</v>
      </c>
      <c r="B4981" t="s">
        <v>28</v>
      </c>
      <c r="C4981" t="s">
        <v>33</v>
      </c>
      <c r="D4981" t="s">
        <v>22</v>
      </c>
      <c r="E4981" t="s">
        <v>23</v>
      </c>
      <c r="F4981" t="s">
        <v>5</v>
      </c>
      <c r="H4981" t="s">
        <v>24</v>
      </c>
      <c r="I4981">
        <v>2384086</v>
      </c>
      <c r="J4981">
        <v>2384475</v>
      </c>
      <c r="K4981" t="s">
        <v>25</v>
      </c>
      <c r="L4981" t="s">
        <v>5667</v>
      </c>
      <c r="O4981" t="s">
        <v>41</v>
      </c>
      <c r="R4981" t="s">
        <v>5666</v>
      </c>
      <c r="S4981">
        <v>390</v>
      </c>
      <c r="T4981">
        <v>129</v>
      </c>
    </row>
    <row r="4982" spans="1:21" x14ac:dyDescent="0.3">
      <c r="A4982">
        <v>4981</v>
      </c>
      <c r="B4982" t="s">
        <v>20</v>
      </c>
      <c r="C4982" t="s">
        <v>21</v>
      </c>
      <c r="D4982" t="s">
        <v>22</v>
      </c>
      <c r="E4982" t="s">
        <v>23</v>
      </c>
      <c r="F4982" t="s">
        <v>5</v>
      </c>
      <c r="H4982" t="s">
        <v>24</v>
      </c>
      <c r="I4982">
        <v>2384631</v>
      </c>
      <c r="J4982">
        <v>2385003</v>
      </c>
      <c r="K4982" t="s">
        <v>25</v>
      </c>
      <c r="R4982" t="s">
        <v>5668</v>
      </c>
      <c r="S4982">
        <v>373</v>
      </c>
      <c r="U4982" t="s">
        <v>27</v>
      </c>
    </row>
    <row r="4983" spans="1:21" x14ac:dyDescent="0.3">
      <c r="A4983">
        <v>4982</v>
      </c>
      <c r="B4983" t="s">
        <v>28</v>
      </c>
      <c r="C4983" t="s">
        <v>29</v>
      </c>
      <c r="D4983" t="s">
        <v>22</v>
      </c>
      <c r="E4983" t="s">
        <v>23</v>
      </c>
      <c r="F4983" t="s">
        <v>5</v>
      </c>
      <c r="H4983" t="s">
        <v>24</v>
      </c>
      <c r="I4983">
        <v>2384631</v>
      </c>
      <c r="J4983">
        <v>2385003</v>
      </c>
      <c r="K4983" t="s">
        <v>25</v>
      </c>
      <c r="O4983" t="s">
        <v>41</v>
      </c>
      <c r="R4983" t="s">
        <v>5668</v>
      </c>
      <c r="S4983">
        <v>373</v>
      </c>
      <c r="U4983" t="s">
        <v>27</v>
      </c>
    </row>
    <row r="4984" spans="1:21" x14ac:dyDescent="0.3">
      <c r="A4984">
        <v>4983</v>
      </c>
      <c r="B4984" t="s">
        <v>20</v>
      </c>
      <c r="C4984" t="s">
        <v>31</v>
      </c>
      <c r="D4984" t="s">
        <v>22</v>
      </c>
      <c r="E4984" t="s">
        <v>23</v>
      </c>
      <c r="F4984" t="s">
        <v>5</v>
      </c>
      <c r="H4984" t="s">
        <v>24</v>
      </c>
      <c r="I4984">
        <v>2385045</v>
      </c>
      <c r="J4984">
        <v>2385386</v>
      </c>
      <c r="K4984" t="s">
        <v>25</v>
      </c>
      <c r="R4984" t="s">
        <v>5669</v>
      </c>
      <c r="S4984">
        <v>342</v>
      </c>
    </row>
    <row r="4985" spans="1:21" x14ac:dyDescent="0.3">
      <c r="A4985">
        <v>4984</v>
      </c>
      <c r="B4985" t="s">
        <v>28</v>
      </c>
      <c r="C4985" t="s">
        <v>33</v>
      </c>
      <c r="D4985" t="s">
        <v>22</v>
      </c>
      <c r="E4985" t="s">
        <v>23</v>
      </c>
      <c r="F4985" t="s">
        <v>5</v>
      </c>
      <c r="H4985" t="s">
        <v>24</v>
      </c>
      <c r="I4985">
        <v>2385045</v>
      </c>
      <c r="J4985">
        <v>2385386</v>
      </c>
      <c r="K4985" t="s">
        <v>25</v>
      </c>
      <c r="L4985" t="s">
        <v>5670</v>
      </c>
      <c r="O4985" t="s">
        <v>41</v>
      </c>
      <c r="R4985" t="s">
        <v>5669</v>
      </c>
      <c r="S4985">
        <v>342</v>
      </c>
      <c r="T4985">
        <v>113</v>
      </c>
    </row>
    <row r="4986" spans="1:21" x14ac:dyDescent="0.3">
      <c r="A4986">
        <v>4985</v>
      </c>
      <c r="B4986" t="s">
        <v>20</v>
      </c>
      <c r="C4986" t="s">
        <v>31</v>
      </c>
      <c r="D4986" t="s">
        <v>22</v>
      </c>
      <c r="E4986" t="s">
        <v>23</v>
      </c>
      <c r="F4986" t="s">
        <v>5</v>
      </c>
      <c r="H4986" t="s">
        <v>24</v>
      </c>
      <c r="I4986">
        <v>2385662</v>
      </c>
      <c r="J4986">
        <v>2386753</v>
      </c>
      <c r="K4986" t="s">
        <v>42</v>
      </c>
      <c r="R4986" t="s">
        <v>5671</v>
      </c>
      <c r="S4986">
        <v>1092</v>
      </c>
    </row>
    <row r="4987" spans="1:21" x14ac:dyDescent="0.3">
      <c r="A4987">
        <v>4986</v>
      </c>
      <c r="B4987" t="s">
        <v>28</v>
      </c>
      <c r="C4987" t="s">
        <v>33</v>
      </c>
      <c r="D4987" t="s">
        <v>22</v>
      </c>
      <c r="E4987" t="s">
        <v>23</v>
      </c>
      <c r="F4987" t="s">
        <v>5</v>
      </c>
      <c r="H4987" t="s">
        <v>24</v>
      </c>
      <c r="I4987">
        <v>2385662</v>
      </c>
      <c r="J4987">
        <v>2386753</v>
      </c>
      <c r="K4987" t="s">
        <v>42</v>
      </c>
      <c r="L4987" t="s">
        <v>5672</v>
      </c>
      <c r="O4987" t="s">
        <v>5673</v>
      </c>
      <c r="R4987" t="s">
        <v>5671</v>
      </c>
      <c r="S4987">
        <v>1092</v>
      </c>
      <c r="T4987">
        <v>363</v>
      </c>
    </row>
    <row r="4988" spans="1:21" x14ac:dyDescent="0.3">
      <c r="A4988">
        <v>4987</v>
      </c>
      <c r="B4988" t="s">
        <v>20</v>
      </c>
      <c r="C4988" t="s">
        <v>31</v>
      </c>
      <c r="D4988" t="s">
        <v>22</v>
      </c>
      <c r="E4988" t="s">
        <v>23</v>
      </c>
      <c r="F4988" t="s">
        <v>5</v>
      </c>
      <c r="H4988" t="s">
        <v>24</v>
      </c>
      <c r="I4988">
        <v>2386850</v>
      </c>
      <c r="J4988">
        <v>2387158</v>
      </c>
      <c r="K4988" t="s">
        <v>42</v>
      </c>
      <c r="R4988" t="s">
        <v>5674</v>
      </c>
      <c r="S4988">
        <v>309</v>
      </c>
    </row>
    <row r="4989" spans="1:21" x14ac:dyDescent="0.3">
      <c r="A4989">
        <v>4988</v>
      </c>
      <c r="B4989" t="s">
        <v>28</v>
      </c>
      <c r="C4989" t="s">
        <v>33</v>
      </c>
      <c r="D4989" t="s">
        <v>22</v>
      </c>
      <c r="E4989" t="s">
        <v>23</v>
      </c>
      <c r="F4989" t="s">
        <v>5</v>
      </c>
      <c r="H4989" t="s">
        <v>24</v>
      </c>
      <c r="I4989">
        <v>2386850</v>
      </c>
      <c r="J4989">
        <v>2387158</v>
      </c>
      <c r="K4989" t="s">
        <v>42</v>
      </c>
      <c r="L4989" t="s">
        <v>5675</v>
      </c>
      <c r="O4989" t="s">
        <v>38</v>
      </c>
      <c r="R4989" t="s">
        <v>5674</v>
      </c>
      <c r="S4989">
        <v>309</v>
      </c>
      <c r="T4989">
        <v>102</v>
      </c>
    </row>
    <row r="4990" spans="1:21" x14ac:dyDescent="0.3">
      <c r="A4990">
        <v>4989</v>
      </c>
      <c r="B4990" t="s">
        <v>20</v>
      </c>
      <c r="C4990" t="s">
        <v>31</v>
      </c>
      <c r="D4990" t="s">
        <v>22</v>
      </c>
      <c r="E4990" t="s">
        <v>23</v>
      </c>
      <c r="F4990" t="s">
        <v>5</v>
      </c>
      <c r="H4990" t="s">
        <v>24</v>
      </c>
      <c r="I4990">
        <v>2387253</v>
      </c>
      <c r="J4990">
        <v>2388521</v>
      </c>
      <c r="K4990" t="s">
        <v>42</v>
      </c>
      <c r="R4990" t="s">
        <v>5676</v>
      </c>
      <c r="S4990">
        <v>1269</v>
      </c>
    </row>
    <row r="4991" spans="1:21" x14ac:dyDescent="0.3">
      <c r="A4991">
        <v>4990</v>
      </c>
      <c r="B4991" t="s">
        <v>28</v>
      </c>
      <c r="C4991" t="s">
        <v>33</v>
      </c>
      <c r="D4991" t="s">
        <v>22</v>
      </c>
      <c r="E4991" t="s">
        <v>23</v>
      </c>
      <c r="F4991" t="s">
        <v>5</v>
      </c>
      <c r="H4991" t="s">
        <v>24</v>
      </c>
      <c r="I4991">
        <v>2387253</v>
      </c>
      <c r="J4991">
        <v>2388521</v>
      </c>
      <c r="K4991" t="s">
        <v>42</v>
      </c>
      <c r="L4991" t="s">
        <v>5677</v>
      </c>
      <c r="O4991" t="s">
        <v>5678</v>
      </c>
      <c r="R4991" t="s">
        <v>5676</v>
      </c>
      <c r="S4991">
        <v>1269</v>
      </c>
      <c r="T4991">
        <v>422</v>
      </c>
    </row>
    <row r="4992" spans="1:21" x14ac:dyDescent="0.3">
      <c r="A4992">
        <v>4991</v>
      </c>
      <c r="B4992" t="s">
        <v>20</v>
      </c>
      <c r="C4992" t="s">
        <v>31</v>
      </c>
      <c r="D4992" t="s">
        <v>22</v>
      </c>
      <c r="E4992" t="s">
        <v>23</v>
      </c>
      <c r="F4992" t="s">
        <v>5</v>
      </c>
      <c r="H4992" t="s">
        <v>24</v>
      </c>
      <c r="I4992">
        <v>2388641</v>
      </c>
      <c r="J4992">
        <v>2390098</v>
      </c>
      <c r="K4992" t="s">
        <v>42</v>
      </c>
      <c r="P4992" t="s">
        <v>5679</v>
      </c>
      <c r="R4992" t="s">
        <v>5680</v>
      </c>
      <c r="S4992">
        <v>1458</v>
      </c>
    </row>
    <row r="4993" spans="1:20" x14ac:dyDescent="0.3">
      <c r="A4993">
        <v>4992</v>
      </c>
      <c r="B4993" t="s">
        <v>28</v>
      </c>
      <c r="C4993" t="s">
        <v>33</v>
      </c>
      <c r="D4993" t="s">
        <v>22</v>
      </c>
      <c r="E4993" t="s">
        <v>23</v>
      </c>
      <c r="F4993" t="s">
        <v>5</v>
      </c>
      <c r="H4993" t="s">
        <v>24</v>
      </c>
      <c r="I4993">
        <v>2388641</v>
      </c>
      <c r="J4993">
        <v>2390098</v>
      </c>
      <c r="K4993" t="s">
        <v>42</v>
      </c>
      <c r="L4993" t="s">
        <v>5681</v>
      </c>
      <c r="O4993" t="s">
        <v>5682</v>
      </c>
      <c r="P4993" t="s">
        <v>5679</v>
      </c>
      <c r="R4993" t="s">
        <v>5680</v>
      </c>
      <c r="S4993">
        <v>1458</v>
      </c>
      <c r="T4993">
        <v>485</v>
      </c>
    </row>
    <row r="4994" spans="1:20" x14ac:dyDescent="0.3">
      <c r="A4994">
        <v>4993</v>
      </c>
      <c r="B4994" t="s">
        <v>20</v>
      </c>
      <c r="C4994" t="s">
        <v>31</v>
      </c>
      <c r="D4994" t="s">
        <v>22</v>
      </c>
      <c r="E4994" t="s">
        <v>23</v>
      </c>
      <c r="F4994" t="s">
        <v>5</v>
      </c>
      <c r="H4994" t="s">
        <v>24</v>
      </c>
      <c r="I4994">
        <v>2390224</v>
      </c>
      <c r="J4994">
        <v>2390919</v>
      </c>
      <c r="K4994" t="s">
        <v>42</v>
      </c>
      <c r="R4994" t="s">
        <v>5683</v>
      </c>
      <c r="S4994">
        <v>696</v>
      </c>
    </row>
    <row r="4995" spans="1:20" x14ac:dyDescent="0.3">
      <c r="A4995">
        <v>4994</v>
      </c>
      <c r="B4995" t="s">
        <v>28</v>
      </c>
      <c r="C4995" t="s">
        <v>33</v>
      </c>
      <c r="D4995" t="s">
        <v>22</v>
      </c>
      <c r="E4995" t="s">
        <v>23</v>
      </c>
      <c r="F4995" t="s">
        <v>5</v>
      </c>
      <c r="H4995" t="s">
        <v>24</v>
      </c>
      <c r="I4995">
        <v>2390224</v>
      </c>
      <c r="J4995">
        <v>2390919</v>
      </c>
      <c r="K4995" t="s">
        <v>42</v>
      </c>
      <c r="L4995" t="s">
        <v>5684</v>
      </c>
      <c r="O4995" t="s">
        <v>77</v>
      </c>
      <c r="R4995" t="s">
        <v>5683</v>
      </c>
      <c r="S4995">
        <v>696</v>
      </c>
      <c r="T4995">
        <v>231</v>
      </c>
    </row>
    <row r="4996" spans="1:20" x14ac:dyDescent="0.3">
      <c r="A4996">
        <v>4995</v>
      </c>
      <c r="B4996" t="s">
        <v>20</v>
      </c>
      <c r="C4996" t="s">
        <v>31</v>
      </c>
      <c r="D4996" t="s">
        <v>22</v>
      </c>
      <c r="E4996" t="s">
        <v>23</v>
      </c>
      <c r="F4996" t="s">
        <v>5</v>
      </c>
      <c r="H4996" t="s">
        <v>24</v>
      </c>
      <c r="I4996">
        <v>2390974</v>
      </c>
      <c r="J4996">
        <v>2393121</v>
      </c>
      <c r="K4996" t="s">
        <v>42</v>
      </c>
      <c r="R4996" t="s">
        <v>5685</v>
      </c>
      <c r="S4996">
        <v>2148</v>
      </c>
    </row>
    <row r="4997" spans="1:20" x14ac:dyDescent="0.3">
      <c r="A4997">
        <v>4996</v>
      </c>
      <c r="B4997" t="s">
        <v>28</v>
      </c>
      <c r="C4997" t="s">
        <v>33</v>
      </c>
      <c r="D4997" t="s">
        <v>22</v>
      </c>
      <c r="E4997" t="s">
        <v>23</v>
      </c>
      <c r="F4997" t="s">
        <v>5</v>
      </c>
      <c r="H4997" t="s">
        <v>24</v>
      </c>
      <c r="I4997">
        <v>2390974</v>
      </c>
      <c r="J4997">
        <v>2393121</v>
      </c>
      <c r="K4997" t="s">
        <v>42</v>
      </c>
      <c r="L4997" t="s">
        <v>5686</v>
      </c>
      <c r="O4997" t="s">
        <v>5687</v>
      </c>
      <c r="R4997" t="s">
        <v>5685</v>
      </c>
      <c r="S4997">
        <v>2148</v>
      </c>
      <c r="T4997">
        <v>715</v>
      </c>
    </row>
    <row r="4998" spans="1:20" x14ac:dyDescent="0.3">
      <c r="A4998">
        <v>4997</v>
      </c>
      <c r="B4998" t="s">
        <v>20</v>
      </c>
      <c r="C4998" t="s">
        <v>31</v>
      </c>
      <c r="D4998" t="s">
        <v>22</v>
      </c>
      <c r="E4998" t="s">
        <v>23</v>
      </c>
      <c r="F4998" t="s">
        <v>5</v>
      </c>
      <c r="H4998" t="s">
        <v>24</v>
      </c>
      <c r="I4998">
        <v>2393323</v>
      </c>
      <c r="J4998">
        <v>2394381</v>
      </c>
      <c r="K4998" t="s">
        <v>25</v>
      </c>
      <c r="R4998" t="s">
        <v>5688</v>
      </c>
      <c r="S4998">
        <v>1059</v>
      </c>
    </row>
    <row r="4999" spans="1:20" x14ac:dyDescent="0.3">
      <c r="A4999">
        <v>4998</v>
      </c>
      <c r="B4999" t="s">
        <v>28</v>
      </c>
      <c r="C4999" t="s">
        <v>33</v>
      </c>
      <c r="D4999" t="s">
        <v>22</v>
      </c>
      <c r="E4999" t="s">
        <v>23</v>
      </c>
      <c r="F4999" t="s">
        <v>5</v>
      </c>
      <c r="H4999" t="s">
        <v>24</v>
      </c>
      <c r="I4999">
        <v>2393323</v>
      </c>
      <c r="J4999">
        <v>2394381</v>
      </c>
      <c r="K4999" t="s">
        <v>25</v>
      </c>
      <c r="L4999" t="s">
        <v>5689</v>
      </c>
      <c r="O4999" t="s">
        <v>5690</v>
      </c>
      <c r="R4999" t="s">
        <v>5688</v>
      </c>
      <c r="S4999">
        <v>1059</v>
      </c>
      <c r="T4999">
        <v>352</v>
      </c>
    </row>
    <row r="5000" spans="1:20" x14ac:dyDescent="0.3">
      <c r="A5000">
        <v>4999</v>
      </c>
      <c r="B5000" t="s">
        <v>20</v>
      </c>
      <c r="C5000" t="s">
        <v>31</v>
      </c>
      <c r="D5000" t="s">
        <v>22</v>
      </c>
      <c r="E5000" t="s">
        <v>23</v>
      </c>
      <c r="F5000" t="s">
        <v>5</v>
      </c>
      <c r="H5000" t="s">
        <v>24</v>
      </c>
      <c r="I5000">
        <v>2394378</v>
      </c>
      <c r="J5000">
        <v>2395289</v>
      </c>
      <c r="K5000" t="s">
        <v>25</v>
      </c>
      <c r="R5000" t="s">
        <v>5691</v>
      </c>
      <c r="S5000">
        <v>912</v>
      </c>
    </row>
    <row r="5001" spans="1:20" x14ac:dyDescent="0.3">
      <c r="A5001">
        <v>5000</v>
      </c>
      <c r="B5001" t="s">
        <v>28</v>
      </c>
      <c r="C5001" t="s">
        <v>33</v>
      </c>
      <c r="D5001" t="s">
        <v>22</v>
      </c>
      <c r="E5001" t="s">
        <v>23</v>
      </c>
      <c r="F5001" t="s">
        <v>5</v>
      </c>
      <c r="H5001" t="s">
        <v>24</v>
      </c>
      <c r="I5001">
        <v>2394378</v>
      </c>
      <c r="J5001">
        <v>2395289</v>
      </c>
      <c r="K5001" t="s">
        <v>25</v>
      </c>
      <c r="L5001" t="s">
        <v>5692</v>
      </c>
      <c r="O5001" t="s">
        <v>5693</v>
      </c>
      <c r="R5001" t="s">
        <v>5691</v>
      </c>
      <c r="S5001">
        <v>912</v>
      </c>
      <c r="T5001">
        <v>303</v>
      </c>
    </row>
    <row r="5002" spans="1:20" x14ac:dyDescent="0.3">
      <c r="A5002">
        <v>5001</v>
      </c>
      <c r="B5002" t="s">
        <v>20</v>
      </c>
      <c r="C5002" t="s">
        <v>31</v>
      </c>
      <c r="D5002" t="s">
        <v>22</v>
      </c>
      <c r="E5002" t="s">
        <v>23</v>
      </c>
      <c r="F5002" t="s">
        <v>5</v>
      </c>
      <c r="H5002" t="s">
        <v>24</v>
      </c>
      <c r="I5002">
        <v>2395338</v>
      </c>
      <c r="J5002">
        <v>2395910</v>
      </c>
      <c r="K5002" t="s">
        <v>25</v>
      </c>
      <c r="R5002" t="s">
        <v>5694</v>
      </c>
      <c r="S5002">
        <v>573</v>
      </c>
    </row>
    <row r="5003" spans="1:20" x14ac:dyDescent="0.3">
      <c r="A5003">
        <v>5002</v>
      </c>
      <c r="B5003" t="s">
        <v>28</v>
      </c>
      <c r="C5003" t="s">
        <v>33</v>
      </c>
      <c r="D5003" t="s">
        <v>22</v>
      </c>
      <c r="E5003" t="s">
        <v>23</v>
      </c>
      <c r="F5003" t="s">
        <v>5</v>
      </c>
      <c r="H5003" t="s">
        <v>24</v>
      </c>
      <c r="I5003">
        <v>2395338</v>
      </c>
      <c r="J5003">
        <v>2395910</v>
      </c>
      <c r="K5003" t="s">
        <v>25</v>
      </c>
      <c r="L5003" t="s">
        <v>5695</v>
      </c>
      <c r="O5003" t="s">
        <v>5696</v>
      </c>
      <c r="R5003" t="s">
        <v>5694</v>
      </c>
      <c r="S5003">
        <v>573</v>
      </c>
      <c r="T5003">
        <v>190</v>
      </c>
    </row>
    <row r="5004" spans="1:20" x14ac:dyDescent="0.3">
      <c r="A5004">
        <v>5003</v>
      </c>
      <c r="B5004" t="s">
        <v>20</v>
      </c>
      <c r="C5004" t="s">
        <v>31</v>
      </c>
      <c r="D5004" t="s">
        <v>22</v>
      </c>
      <c r="E5004" t="s">
        <v>23</v>
      </c>
      <c r="F5004" t="s">
        <v>5</v>
      </c>
      <c r="H5004" t="s">
        <v>24</v>
      </c>
      <c r="I5004">
        <v>2395913</v>
      </c>
      <c r="J5004">
        <v>2396818</v>
      </c>
      <c r="K5004" t="s">
        <v>25</v>
      </c>
      <c r="R5004" t="s">
        <v>5697</v>
      </c>
      <c r="S5004">
        <v>906</v>
      </c>
    </row>
    <row r="5005" spans="1:20" x14ac:dyDescent="0.3">
      <c r="A5005">
        <v>5004</v>
      </c>
      <c r="B5005" t="s">
        <v>28</v>
      </c>
      <c r="C5005" t="s">
        <v>33</v>
      </c>
      <c r="D5005" t="s">
        <v>22</v>
      </c>
      <c r="E5005" t="s">
        <v>23</v>
      </c>
      <c r="F5005" t="s">
        <v>5</v>
      </c>
      <c r="H5005" t="s">
        <v>24</v>
      </c>
      <c r="I5005">
        <v>2395913</v>
      </c>
      <c r="J5005">
        <v>2396818</v>
      </c>
      <c r="K5005" t="s">
        <v>25</v>
      </c>
      <c r="L5005" t="s">
        <v>5698</v>
      </c>
      <c r="O5005" t="s">
        <v>5699</v>
      </c>
      <c r="R5005" t="s">
        <v>5697</v>
      </c>
      <c r="S5005">
        <v>906</v>
      </c>
      <c r="T5005">
        <v>301</v>
      </c>
    </row>
    <row r="5006" spans="1:20" x14ac:dyDescent="0.3">
      <c r="A5006">
        <v>5005</v>
      </c>
      <c r="B5006" t="s">
        <v>20</v>
      </c>
      <c r="C5006" t="s">
        <v>31</v>
      </c>
      <c r="D5006" t="s">
        <v>22</v>
      </c>
      <c r="E5006" t="s">
        <v>23</v>
      </c>
      <c r="F5006" t="s">
        <v>5</v>
      </c>
      <c r="H5006" t="s">
        <v>24</v>
      </c>
      <c r="I5006">
        <v>2396927</v>
      </c>
      <c r="J5006">
        <v>2397874</v>
      </c>
      <c r="K5006" t="s">
        <v>25</v>
      </c>
      <c r="R5006" t="s">
        <v>5700</v>
      </c>
      <c r="S5006">
        <v>948</v>
      </c>
    </row>
    <row r="5007" spans="1:20" x14ac:dyDescent="0.3">
      <c r="A5007">
        <v>5006</v>
      </c>
      <c r="B5007" t="s">
        <v>28</v>
      </c>
      <c r="C5007" t="s">
        <v>33</v>
      </c>
      <c r="D5007" t="s">
        <v>22</v>
      </c>
      <c r="E5007" t="s">
        <v>23</v>
      </c>
      <c r="F5007" t="s">
        <v>5</v>
      </c>
      <c r="H5007" t="s">
        <v>24</v>
      </c>
      <c r="I5007">
        <v>2396927</v>
      </c>
      <c r="J5007">
        <v>2397874</v>
      </c>
      <c r="K5007" t="s">
        <v>25</v>
      </c>
      <c r="L5007" t="s">
        <v>5701</v>
      </c>
      <c r="O5007" t="s">
        <v>5702</v>
      </c>
      <c r="R5007" t="s">
        <v>5700</v>
      </c>
      <c r="S5007">
        <v>948</v>
      </c>
      <c r="T5007">
        <v>315</v>
      </c>
    </row>
    <row r="5008" spans="1:20" x14ac:dyDescent="0.3">
      <c r="A5008">
        <v>5007</v>
      </c>
      <c r="B5008" t="s">
        <v>20</v>
      </c>
      <c r="C5008" t="s">
        <v>31</v>
      </c>
      <c r="D5008" t="s">
        <v>22</v>
      </c>
      <c r="E5008" t="s">
        <v>23</v>
      </c>
      <c r="F5008" t="s">
        <v>5</v>
      </c>
      <c r="H5008" t="s">
        <v>24</v>
      </c>
      <c r="I5008">
        <v>2398142</v>
      </c>
      <c r="J5008">
        <v>2400754</v>
      </c>
      <c r="K5008" t="s">
        <v>25</v>
      </c>
      <c r="R5008" t="s">
        <v>5703</v>
      </c>
      <c r="S5008">
        <v>2613</v>
      </c>
    </row>
    <row r="5009" spans="1:20" x14ac:dyDescent="0.3">
      <c r="A5009">
        <v>5008</v>
      </c>
      <c r="B5009" t="s">
        <v>28</v>
      </c>
      <c r="C5009" t="s">
        <v>33</v>
      </c>
      <c r="D5009" t="s">
        <v>22</v>
      </c>
      <c r="E5009" t="s">
        <v>23</v>
      </c>
      <c r="F5009" t="s">
        <v>5</v>
      </c>
      <c r="H5009" t="s">
        <v>24</v>
      </c>
      <c r="I5009">
        <v>2398142</v>
      </c>
      <c r="J5009">
        <v>2400754</v>
      </c>
      <c r="K5009" t="s">
        <v>25</v>
      </c>
      <c r="L5009" t="s">
        <v>5704</v>
      </c>
      <c r="O5009" t="s">
        <v>5705</v>
      </c>
      <c r="R5009" t="s">
        <v>5703</v>
      </c>
      <c r="S5009">
        <v>2613</v>
      </c>
      <c r="T5009">
        <v>870</v>
      </c>
    </row>
    <row r="5010" spans="1:20" x14ac:dyDescent="0.3">
      <c r="A5010">
        <v>5009</v>
      </c>
      <c r="B5010" t="s">
        <v>20</v>
      </c>
      <c r="C5010" t="s">
        <v>31</v>
      </c>
      <c r="D5010" t="s">
        <v>22</v>
      </c>
      <c r="E5010" t="s">
        <v>23</v>
      </c>
      <c r="F5010" t="s">
        <v>5</v>
      </c>
      <c r="H5010" t="s">
        <v>24</v>
      </c>
      <c r="I5010">
        <v>2400922</v>
      </c>
      <c r="J5010">
        <v>2401428</v>
      </c>
      <c r="K5010" t="s">
        <v>25</v>
      </c>
      <c r="R5010" t="s">
        <v>5706</v>
      </c>
      <c r="S5010">
        <v>507</v>
      </c>
    </row>
    <row r="5011" spans="1:20" x14ac:dyDescent="0.3">
      <c r="A5011">
        <v>5010</v>
      </c>
      <c r="B5011" t="s">
        <v>28</v>
      </c>
      <c r="C5011" t="s">
        <v>33</v>
      </c>
      <c r="D5011" t="s">
        <v>22</v>
      </c>
      <c r="E5011" t="s">
        <v>23</v>
      </c>
      <c r="F5011" t="s">
        <v>5</v>
      </c>
      <c r="H5011" t="s">
        <v>24</v>
      </c>
      <c r="I5011">
        <v>2400922</v>
      </c>
      <c r="J5011">
        <v>2401428</v>
      </c>
      <c r="K5011" t="s">
        <v>25</v>
      </c>
      <c r="L5011" t="s">
        <v>5707</v>
      </c>
      <c r="O5011" t="s">
        <v>3448</v>
      </c>
      <c r="R5011" t="s">
        <v>5706</v>
      </c>
      <c r="S5011">
        <v>507</v>
      </c>
      <c r="T5011">
        <v>168</v>
      </c>
    </row>
    <row r="5012" spans="1:20" x14ac:dyDescent="0.3">
      <c r="A5012">
        <v>5011</v>
      </c>
      <c r="B5012" t="s">
        <v>20</v>
      </c>
      <c r="C5012" t="s">
        <v>31</v>
      </c>
      <c r="D5012" t="s">
        <v>22</v>
      </c>
      <c r="E5012" t="s">
        <v>23</v>
      </c>
      <c r="F5012" t="s">
        <v>5</v>
      </c>
      <c r="H5012" t="s">
        <v>24</v>
      </c>
      <c r="I5012">
        <v>2401450</v>
      </c>
      <c r="J5012">
        <v>2402544</v>
      </c>
      <c r="K5012" t="s">
        <v>42</v>
      </c>
      <c r="R5012" t="s">
        <v>5708</v>
      </c>
      <c r="S5012">
        <v>1095</v>
      </c>
    </row>
    <row r="5013" spans="1:20" x14ac:dyDescent="0.3">
      <c r="A5013">
        <v>5012</v>
      </c>
      <c r="B5013" t="s">
        <v>28</v>
      </c>
      <c r="C5013" t="s">
        <v>33</v>
      </c>
      <c r="D5013" t="s">
        <v>22</v>
      </c>
      <c r="E5013" t="s">
        <v>23</v>
      </c>
      <c r="F5013" t="s">
        <v>5</v>
      </c>
      <c r="H5013" t="s">
        <v>24</v>
      </c>
      <c r="I5013">
        <v>2401450</v>
      </c>
      <c r="J5013">
        <v>2402544</v>
      </c>
      <c r="K5013" t="s">
        <v>42</v>
      </c>
      <c r="L5013" t="s">
        <v>5709</v>
      </c>
      <c r="O5013" t="s">
        <v>5710</v>
      </c>
      <c r="R5013" t="s">
        <v>5708</v>
      </c>
      <c r="S5013">
        <v>1095</v>
      </c>
      <c r="T5013">
        <v>364</v>
      </c>
    </row>
    <row r="5014" spans="1:20" x14ac:dyDescent="0.3">
      <c r="A5014">
        <v>5013</v>
      </c>
      <c r="B5014" t="s">
        <v>20</v>
      </c>
      <c r="C5014" t="s">
        <v>31</v>
      </c>
      <c r="D5014" t="s">
        <v>22</v>
      </c>
      <c r="E5014" t="s">
        <v>23</v>
      </c>
      <c r="F5014" t="s">
        <v>5</v>
      </c>
      <c r="H5014" t="s">
        <v>24</v>
      </c>
      <c r="I5014">
        <v>2402601</v>
      </c>
      <c r="J5014">
        <v>2403272</v>
      </c>
      <c r="K5014" t="s">
        <v>42</v>
      </c>
      <c r="R5014" t="s">
        <v>5711</v>
      </c>
      <c r="S5014">
        <v>672</v>
      </c>
    </row>
    <row r="5015" spans="1:20" x14ac:dyDescent="0.3">
      <c r="A5015">
        <v>5014</v>
      </c>
      <c r="B5015" t="s">
        <v>28</v>
      </c>
      <c r="C5015" t="s">
        <v>33</v>
      </c>
      <c r="D5015" t="s">
        <v>22</v>
      </c>
      <c r="E5015" t="s">
        <v>23</v>
      </c>
      <c r="F5015" t="s">
        <v>5</v>
      </c>
      <c r="H5015" t="s">
        <v>24</v>
      </c>
      <c r="I5015">
        <v>2402601</v>
      </c>
      <c r="J5015">
        <v>2403272</v>
      </c>
      <c r="K5015" t="s">
        <v>42</v>
      </c>
      <c r="L5015" t="s">
        <v>5712</v>
      </c>
      <c r="O5015" t="s">
        <v>1567</v>
      </c>
      <c r="R5015" t="s">
        <v>5711</v>
      </c>
      <c r="S5015">
        <v>672</v>
      </c>
      <c r="T5015">
        <v>223</v>
      </c>
    </row>
    <row r="5016" spans="1:20" x14ac:dyDescent="0.3">
      <c r="A5016">
        <v>5015</v>
      </c>
      <c r="B5016" t="s">
        <v>20</v>
      </c>
      <c r="C5016" t="s">
        <v>31</v>
      </c>
      <c r="D5016" t="s">
        <v>22</v>
      </c>
      <c r="E5016" t="s">
        <v>23</v>
      </c>
      <c r="F5016" t="s">
        <v>5</v>
      </c>
      <c r="H5016" t="s">
        <v>24</v>
      </c>
      <c r="I5016">
        <v>2403297</v>
      </c>
      <c r="J5016">
        <v>2404379</v>
      </c>
      <c r="K5016" t="s">
        <v>42</v>
      </c>
      <c r="R5016" t="s">
        <v>5713</v>
      </c>
      <c r="S5016">
        <v>1083</v>
      </c>
    </row>
    <row r="5017" spans="1:20" x14ac:dyDescent="0.3">
      <c r="A5017">
        <v>5016</v>
      </c>
      <c r="B5017" t="s">
        <v>28</v>
      </c>
      <c r="C5017" t="s">
        <v>33</v>
      </c>
      <c r="D5017" t="s">
        <v>22</v>
      </c>
      <c r="E5017" t="s">
        <v>23</v>
      </c>
      <c r="F5017" t="s">
        <v>5</v>
      </c>
      <c r="H5017" t="s">
        <v>24</v>
      </c>
      <c r="I5017">
        <v>2403297</v>
      </c>
      <c r="J5017">
        <v>2404379</v>
      </c>
      <c r="K5017" t="s">
        <v>42</v>
      </c>
      <c r="L5017" t="s">
        <v>5714</v>
      </c>
      <c r="O5017" t="s">
        <v>5715</v>
      </c>
      <c r="R5017" t="s">
        <v>5713</v>
      </c>
      <c r="S5017">
        <v>1083</v>
      </c>
      <c r="T5017">
        <v>360</v>
      </c>
    </row>
    <row r="5018" spans="1:20" x14ac:dyDescent="0.3">
      <c r="A5018">
        <v>5017</v>
      </c>
      <c r="B5018" t="s">
        <v>20</v>
      </c>
      <c r="C5018" t="s">
        <v>31</v>
      </c>
      <c r="D5018" t="s">
        <v>22</v>
      </c>
      <c r="E5018" t="s">
        <v>23</v>
      </c>
      <c r="F5018" t="s">
        <v>5</v>
      </c>
      <c r="H5018" t="s">
        <v>24</v>
      </c>
      <c r="I5018">
        <v>2404407</v>
      </c>
      <c r="J5018">
        <v>2404721</v>
      </c>
      <c r="K5018" t="s">
        <v>42</v>
      </c>
      <c r="R5018" t="s">
        <v>5716</v>
      </c>
      <c r="S5018">
        <v>315</v>
      </c>
    </row>
    <row r="5019" spans="1:20" x14ac:dyDescent="0.3">
      <c r="A5019">
        <v>5018</v>
      </c>
      <c r="B5019" t="s">
        <v>28</v>
      </c>
      <c r="C5019" t="s">
        <v>33</v>
      </c>
      <c r="D5019" t="s">
        <v>22</v>
      </c>
      <c r="E5019" t="s">
        <v>23</v>
      </c>
      <c r="F5019" t="s">
        <v>5</v>
      </c>
      <c r="H5019" t="s">
        <v>24</v>
      </c>
      <c r="I5019">
        <v>2404407</v>
      </c>
      <c r="J5019">
        <v>2404721</v>
      </c>
      <c r="K5019" t="s">
        <v>42</v>
      </c>
      <c r="L5019" t="s">
        <v>5717</v>
      </c>
      <c r="O5019" t="s">
        <v>5718</v>
      </c>
      <c r="R5019" t="s">
        <v>5716</v>
      </c>
      <c r="S5019">
        <v>315</v>
      </c>
      <c r="T5019">
        <v>104</v>
      </c>
    </row>
    <row r="5020" spans="1:20" x14ac:dyDescent="0.3">
      <c r="A5020">
        <v>5019</v>
      </c>
      <c r="B5020" t="s">
        <v>20</v>
      </c>
      <c r="C5020" t="s">
        <v>31</v>
      </c>
      <c r="D5020" t="s">
        <v>22</v>
      </c>
      <c r="E5020" t="s">
        <v>23</v>
      </c>
      <c r="F5020" t="s">
        <v>5</v>
      </c>
      <c r="H5020" t="s">
        <v>24</v>
      </c>
      <c r="I5020">
        <v>2404799</v>
      </c>
      <c r="J5020">
        <v>2405962</v>
      </c>
      <c r="K5020" t="s">
        <v>42</v>
      </c>
      <c r="R5020" t="s">
        <v>5719</v>
      </c>
      <c r="S5020">
        <v>1164</v>
      </c>
    </row>
    <row r="5021" spans="1:20" x14ac:dyDescent="0.3">
      <c r="A5021">
        <v>5020</v>
      </c>
      <c r="B5021" t="s">
        <v>28</v>
      </c>
      <c r="C5021" t="s">
        <v>33</v>
      </c>
      <c r="D5021" t="s">
        <v>22</v>
      </c>
      <c r="E5021" t="s">
        <v>23</v>
      </c>
      <c r="F5021" t="s">
        <v>5</v>
      </c>
      <c r="H5021" t="s">
        <v>24</v>
      </c>
      <c r="I5021">
        <v>2404799</v>
      </c>
      <c r="J5021">
        <v>2405962</v>
      </c>
      <c r="K5021" t="s">
        <v>42</v>
      </c>
      <c r="L5021" t="s">
        <v>5720</v>
      </c>
      <c r="O5021" t="s">
        <v>5721</v>
      </c>
      <c r="R5021" t="s">
        <v>5719</v>
      </c>
      <c r="S5021">
        <v>1164</v>
      </c>
      <c r="T5021">
        <v>387</v>
      </c>
    </row>
    <row r="5022" spans="1:20" x14ac:dyDescent="0.3">
      <c r="A5022">
        <v>5021</v>
      </c>
      <c r="B5022" t="s">
        <v>20</v>
      </c>
      <c r="C5022" t="s">
        <v>31</v>
      </c>
      <c r="D5022" t="s">
        <v>22</v>
      </c>
      <c r="E5022" t="s">
        <v>23</v>
      </c>
      <c r="F5022" t="s">
        <v>5</v>
      </c>
      <c r="H5022" t="s">
        <v>24</v>
      </c>
      <c r="I5022">
        <v>2405970</v>
      </c>
      <c r="J5022">
        <v>2407127</v>
      </c>
      <c r="K5022" t="s">
        <v>42</v>
      </c>
      <c r="R5022" t="s">
        <v>5722</v>
      </c>
      <c r="S5022">
        <v>1158</v>
      </c>
    </row>
    <row r="5023" spans="1:20" x14ac:dyDescent="0.3">
      <c r="A5023">
        <v>5022</v>
      </c>
      <c r="B5023" t="s">
        <v>28</v>
      </c>
      <c r="C5023" t="s">
        <v>33</v>
      </c>
      <c r="D5023" t="s">
        <v>22</v>
      </c>
      <c r="E5023" t="s">
        <v>23</v>
      </c>
      <c r="F5023" t="s">
        <v>5</v>
      </c>
      <c r="H5023" t="s">
        <v>24</v>
      </c>
      <c r="I5023">
        <v>2405970</v>
      </c>
      <c r="J5023">
        <v>2407127</v>
      </c>
      <c r="K5023" t="s">
        <v>42</v>
      </c>
      <c r="L5023" t="s">
        <v>5723</v>
      </c>
      <c r="O5023" t="s">
        <v>3275</v>
      </c>
      <c r="R5023" t="s">
        <v>5722</v>
      </c>
      <c r="S5023">
        <v>1158</v>
      </c>
      <c r="T5023">
        <v>385</v>
      </c>
    </row>
    <row r="5024" spans="1:20" x14ac:dyDescent="0.3">
      <c r="A5024">
        <v>5023</v>
      </c>
      <c r="B5024" t="s">
        <v>20</v>
      </c>
      <c r="C5024" t="s">
        <v>31</v>
      </c>
      <c r="D5024" t="s">
        <v>22</v>
      </c>
      <c r="E5024" t="s">
        <v>23</v>
      </c>
      <c r="F5024" t="s">
        <v>5</v>
      </c>
      <c r="H5024" t="s">
        <v>24</v>
      </c>
      <c r="I5024">
        <v>2407602</v>
      </c>
      <c r="J5024">
        <v>2408267</v>
      </c>
      <c r="K5024" t="s">
        <v>25</v>
      </c>
      <c r="R5024" t="s">
        <v>5724</v>
      </c>
      <c r="S5024">
        <v>666</v>
      </c>
    </row>
    <row r="5025" spans="1:21" x14ac:dyDescent="0.3">
      <c r="A5025">
        <v>5024</v>
      </c>
      <c r="B5025" t="s">
        <v>28</v>
      </c>
      <c r="C5025" t="s">
        <v>33</v>
      </c>
      <c r="D5025" t="s">
        <v>22</v>
      </c>
      <c r="E5025" t="s">
        <v>23</v>
      </c>
      <c r="F5025" t="s">
        <v>5</v>
      </c>
      <c r="H5025" t="s">
        <v>24</v>
      </c>
      <c r="I5025">
        <v>2407602</v>
      </c>
      <c r="J5025">
        <v>2408267</v>
      </c>
      <c r="K5025" t="s">
        <v>25</v>
      </c>
      <c r="L5025" t="s">
        <v>5725</v>
      </c>
      <c r="O5025" t="s">
        <v>5726</v>
      </c>
      <c r="R5025" t="s">
        <v>5724</v>
      </c>
      <c r="S5025">
        <v>666</v>
      </c>
      <c r="T5025">
        <v>221</v>
      </c>
    </row>
    <row r="5026" spans="1:21" x14ac:dyDescent="0.3">
      <c r="A5026">
        <v>5025</v>
      </c>
      <c r="B5026" t="s">
        <v>20</v>
      </c>
      <c r="C5026" t="s">
        <v>31</v>
      </c>
      <c r="D5026" t="s">
        <v>22</v>
      </c>
      <c r="E5026" t="s">
        <v>23</v>
      </c>
      <c r="F5026" t="s">
        <v>5</v>
      </c>
      <c r="H5026" t="s">
        <v>24</v>
      </c>
      <c r="I5026">
        <v>2408336</v>
      </c>
      <c r="J5026">
        <v>2409106</v>
      </c>
      <c r="K5026" t="s">
        <v>42</v>
      </c>
      <c r="R5026" t="s">
        <v>5727</v>
      </c>
      <c r="S5026">
        <v>771</v>
      </c>
    </row>
    <row r="5027" spans="1:21" x14ac:dyDescent="0.3">
      <c r="A5027">
        <v>5026</v>
      </c>
      <c r="B5027" t="s">
        <v>28</v>
      </c>
      <c r="C5027" t="s">
        <v>33</v>
      </c>
      <c r="D5027" t="s">
        <v>22</v>
      </c>
      <c r="E5027" t="s">
        <v>23</v>
      </c>
      <c r="F5027" t="s">
        <v>5</v>
      </c>
      <c r="H5027" t="s">
        <v>24</v>
      </c>
      <c r="I5027">
        <v>2408336</v>
      </c>
      <c r="J5027">
        <v>2409106</v>
      </c>
      <c r="K5027" t="s">
        <v>42</v>
      </c>
      <c r="L5027" t="s">
        <v>5728</v>
      </c>
      <c r="O5027" t="s">
        <v>5729</v>
      </c>
      <c r="R5027" t="s">
        <v>5727</v>
      </c>
      <c r="S5027">
        <v>771</v>
      </c>
      <c r="T5027">
        <v>256</v>
      </c>
    </row>
    <row r="5028" spans="1:21" x14ac:dyDescent="0.3">
      <c r="A5028">
        <v>5027</v>
      </c>
      <c r="B5028" t="s">
        <v>20</v>
      </c>
      <c r="C5028" t="s">
        <v>31</v>
      </c>
      <c r="D5028" t="s">
        <v>22</v>
      </c>
      <c r="E5028" t="s">
        <v>23</v>
      </c>
      <c r="F5028" t="s">
        <v>5</v>
      </c>
      <c r="H5028" t="s">
        <v>24</v>
      </c>
      <c r="I5028">
        <v>2409103</v>
      </c>
      <c r="J5028">
        <v>2410473</v>
      </c>
      <c r="K5028" t="s">
        <v>42</v>
      </c>
      <c r="R5028" t="s">
        <v>5730</v>
      </c>
      <c r="S5028">
        <v>1371</v>
      </c>
    </row>
    <row r="5029" spans="1:21" x14ac:dyDescent="0.3">
      <c r="A5029">
        <v>5028</v>
      </c>
      <c r="B5029" t="s">
        <v>28</v>
      </c>
      <c r="C5029" t="s">
        <v>33</v>
      </c>
      <c r="D5029" t="s">
        <v>22</v>
      </c>
      <c r="E5029" t="s">
        <v>23</v>
      </c>
      <c r="F5029" t="s">
        <v>5</v>
      </c>
      <c r="H5029" t="s">
        <v>24</v>
      </c>
      <c r="I5029">
        <v>2409103</v>
      </c>
      <c r="J5029">
        <v>2410473</v>
      </c>
      <c r="K5029" t="s">
        <v>42</v>
      </c>
      <c r="L5029" t="s">
        <v>5731</v>
      </c>
      <c r="O5029" t="s">
        <v>5732</v>
      </c>
      <c r="R5029" t="s">
        <v>5730</v>
      </c>
      <c r="S5029">
        <v>1371</v>
      </c>
      <c r="T5029">
        <v>456</v>
      </c>
    </row>
    <row r="5030" spans="1:21" x14ac:dyDescent="0.3">
      <c r="A5030">
        <v>5029</v>
      </c>
      <c r="B5030" t="s">
        <v>20</v>
      </c>
      <c r="C5030" t="s">
        <v>136</v>
      </c>
      <c r="D5030" t="s">
        <v>22</v>
      </c>
      <c r="E5030" t="s">
        <v>23</v>
      </c>
      <c r="F5030" t="s">
        <v>5</v>
      </c>
      <c r="H5030" t="s">
        <v>24</v>
      </c>
      <c r="I5030">
        <v>2410610</v>
      </c>
      <c r="J5030">
        <v>2410684</v>
      </c>
      <c r="K5030" t="s">
        <v>25</v>
      </c>
      <c r="R5030" t="s">
        <v>5733</v>
      </c>
      <c r="S5030">
        <v>75</v>
      </c>
    </row>
    <row r="5031" spans="1:21" x14ac:dyDescent="0.3">
      <c r="A5031">
        <v>5030</v>
      </c>
      <c r="B5031" t="s">
        <v>136</v>
      </c>
      <c r="D5031" t="s">
        <v>22</v>
      </c>
      <c r="E5031" t="s">
        <v>23</v>
      </c>
      <c r="F5031" t="s">
        <v>5</v>
      </c>
      <c r="H5031" t="s">
        <v>24</v>
      </c>
      <c r="I5031">
        <v>2410610</v>
      </c>
      <c r="J5031">
        <v>2410684</v>
      </c>
      <c r="K5031" t="s">
        <v>25</v>
      </c>
      <c r="O5031" t="s">
        <v>5663</v>
      </c>
      <c r="R5031" t="s">
        <v>5733</v>
      </c>
      <c r="S5031">
        <v>75</v>
      </c>
      <c r="U5031" t="s">
        <v>5734</v>
      </c>
    </row>
    <row r="5032" spans="1:21" x14ac:dyDescent="0.3">
      <c r="A5032">
        <v>5031</v>
      </c>
      <c r="B5032" t="s">
        <v>20</v>
      </c>
      <c r="C5032" t="s">
        <v>31</v>
      </c>
      <c r="D5032" t="s">
        <v>22</v>
      </c>
      <c r="E5032" t="s">
        <v>23</v>
      </c>
      <c r="F5032" t="s">
        <v>5</v>
      </c>
      <c r="H5032" t="s">
        <v>24</v>
      </c>
      <c r="I5032">
        <v>2410730</v>
      </c>
      <c r="J5032">
        <v>2412067</v>
      </c>
      <c r="K5032" t="s">
        <v>42</v>
      </c>
      <c r="R5032" t="s">
        <v>5735</v>
      </c>
      <c r="S5032">
        <v>1338</v>
      </c>
    </row>
    <row r="5033" spans="1:21" x14ac:dyDescent="0.3">
      <c r="A5033">
        <v>5032</v>
      </c>
      <c r="B5033" t="s">
        <v>28</v>
      </c>
      <c r="C5033" t="s">
        <v>33</v>
      </c>
      <c r="D5033" t="s">
        <v>22</v>
      </c>
      <c r="E5033" t="s">
        <v>23</v>
      </c>
      <c r="F5033" t="s">
        <v>5</v>
      </c>
      <c r="H5033" t="s">
        <v>24</v>
      </c>
      <c r="I5033">
        <v>2410730</v>
      </c>
      <c r="J5033">
        <v>2412067</v>
      </c>
      <c r="K5033" t="s">
        <v>42</v>
      </c>
      <c r="L5033" t="s">
        <v>5736</v>
      </c>
      <c r="O5033" t="s">
        <v>5737</v>
      </c>
      <c r="R5033" t="s">
        <v>5735</v>
      </c>
      <c r="S5033">
        <v>1338</v>
      </c>
      <c r="T5033">
        <v>445</v>
      </c>
    </row>
    <row r="5034" spans="1:21" x14ac:dyDescent="0.3">
      <c r="A5034">
        <v>5033</v>
      </c>
      <c r="B5034" t="s">
        <v>20</v>
      </c>
      <c r="C5034" t="s">
        <v>31</v>
      </c>
      <c r="D5034" t="s">
        <v>22</v>
      </c>
      <c r="E5034" t="s">
        <v>23</v>
      </c>
      <c r="F5034" t="s">
        <v>5</v>
      </c>
      <c r="H5034" t="s">
        <v>24</v>
      </c>
      <c r="I5034">
        <v>2412075</v>
      </c>
      <c r="J5034">
        <v>2412980</v>
      </c>
      <c r="K5034" t="s">
        <v>42</v>
      </c>
      <c r="R5034" t="s">
        <v>5738</v>
      </c>
      <c r="S5034">
        <v>906</v>
      </c>
    </row>
    <row r="5035" spans="1:21" x14ac:dyDescent="0.3">
      <c r="A5035">
        <v>5034</v>
      </c>
      <c r="B5035" t="s">
        <v>28</v>
      </c>
      <c r="C5035" t="s">
        <v>33</v>
      </c>
      <c r="D5035" t="s">
        <v>22</v>
      </c>
      <c r="E5035" t="s">
        <v>23</v>
      </c>
      <c r="F5035" t="s">
        <v>5</v>
      </c>
      <c r="H5035" t="s">
        <v>24</v>
      </c>
      <c r="I5035">
        <v>2412075</v>
      </c>
      <c r="J5035">
        <v>2412980</v>
      </c>
      <c r="K5035" t="s">
        <v>42</v>
      </c>
      <c r="L5035" t="s">
        <v>5739</v>
      </c>
      <c r="O5035" t="s">
        <v>5740</v>
      </c>
      <c r="R5035" t="s">
        <v>5738</v>
      </c>
      <c r="S5035">
        <v>906</v>
      </c>
      <c r="T5035">
        <v>301</v>
      </c>
    </row>
    <row r="5036" spans="1:21" x14ac:dyDescent="0.3">
      <c r="A5036">
        <v>5035</v>
      </c>
      <c r="B5036" t="s">
        <v>20</v>
      </c>
      <c r="C5036" t="s">
        <v>31</v>
      </c>
      <c r="D5036" t="s">
        <v>22</v>
      </c>
      <c r="E5036" t="s">
        <v>23</v>
      </c>
      <c r="F5036" t="s">
        <v>5</v>
      </c>
      <c r="H5036" t="s">
        <v>24</v>
      </c>
      <c r="I5036">
        <v>2413164</v>
      </c>
      <c r="J5036">
        <v>2413490</v>
      </c>
      <c r="K5036" t="s">
        <v>42</v>
      </c>
      <c r="R5036" t="s">
        <v>5741</v>
      </c>
      <c r="S5036">
        <v>327</v>
      </c>
    </row>
    <row r="5037" spans="1:21" x14ac:dyDescent="0.3">
      <c r="A5037">
        <v>5036</v>
      </c>
      <c r="B5037" t="s">
        <v>28</v>
      </c>
      <c r="C5037" t="s">
        <v>33</v>
      </c>
      <c r="D5037" t="s">
        <v>22</v>
      </c>
      <c r="E5037" t="s">
        <v>23</v>
      </c>
      <c r="F5037" t="s">
        <v>5</v>
      </c>
      <c r="H5037" t="s">
        <v>24</v>
      </c>
      <c r="I5037">
        <v>2413164</v>
      </c>
      <c r="J5037">
        <v>2413490</v>
      </c>
      <c r="K5037" t="s">
        <v>42</v>
      </c>
      <c r="L5037" t="s">
        <v>5742</v>
      </c>
      <c r="O5037" t="s">
        <v>5743</v>
      </c>
      <c r="R5037" t="s">
        <v>5741</v>
      </c>
      <c r="S5037">
        <v>327</v>
      </c>
      <c r="T5037">
        <v>108</v>
      </c>
    </row>
    <row r="5038" spans="1:21" x14ac:dyDescent="0.3">
      <c r="A5038">
        <v>5037</v>
      </c>
      <c r="B5038" t="s">
        <v>20</v>
      </c>
      <c r="C5038" t="s">
        <v>31</v>
      </c>
      <c r="D5038" t="s">
        <v>22</v>
      </c>
      <c r="E5038" t="s">
        <v>23</v>
      </c>
      <c r="F5038" t="s">
        <v>5</v>
      </c>
      <c r="H5038" t="s">
        <v>24</v>
      </c>
      <c r="I5038">
        <v>2413618</v>
      </c>
      <c r="J5038">
        <v>2417193</v>
      </c>
      <c r="K5038" t="s">
        <v>42</v>
      </c>
      <c r="R5038" t="s">
        <v>5744</v>
      </c>
      <c r="S5038">
        <v>3576</v>
      </c>
    </row>
    <row r="5039" spans="1:21" x14ac:dyDescent="0.3">
      <c r="A5039">
        <v>5038</v>
      </c>
      <c r="B5039" t="s">
        <v>28</v>
      </c>
      <c r="C5039" t="s">
        <v>33</v>
      </c>
      <c r="D5039" t="s">
        <v>22</v>
      </c>
      <c r="E5039" t="s">
        <v>23</v>
      </c>
      <c r="F5039" t="s">
        <v>5</v>
      </c>
      <c r="H5039" t="s">
        <v>24</v>
      </c>
      <c r="I5039">
        <v>2413618</v>
      </c>
      <c r="J5039">
        <v>2417193</v>
      </c>
      <c r="K5039" t="s">
        <v>42</v>
      </c>
      <c r="L5039" t="s">
        <v>5745</v>
      </c>
      <c r="O5039" t="s">
        <v>5746</v>
      </c>
      <c r="R5039" t="s">
        <v>5744</v>
      </c>
      <c r="S5039">
        <v>3576</v>
      </c>
      <c r="T5039">
        <v>1191</v>
      </c>
    </row>
    <row r="5040" spans="1:21" x14ac:dyDescent="0.3">
      <c r="A5040">
        <v>5039</v>
      </c>
      <c r="B5040" t="s">
        <v>20</v>
      </c>
      <c r="C5040" t="s">
        <v>31</v>
      </c>
      <c r="D5040" t="s">
        <v>22</v>
      </c>
      <c r="E5040" t="s">
        <v>23</v>
      </c>
      <c r="F5040" t="s">
        <v>5</v>
      </c>
      <c r="H5040" t="s">
        <v>24</v>
      </c>
      <c r="I5040">
        <v>2417190</v>
      </c>
      <c r="J5040">
        <v>2420279</v>
      </c>
      <c r="K5040" t="s">
        <v>42</v>
      </c>
      <c r="R5040" t="s">
        <v>5747</v>
      </c>
      <c r="S5040">
        <v>3090</v>
      </c>
    </row>
    <row r="5041" spans="1:20" x14ac:dyDescent="0.3">
      <c r="A5041">
        <v>5040</v>
      </c>
      <c r="B5041" t="s">
        <v>28</v>
      </c>
      <c r="C5041" t="s">
        <v>33</v>
      </c>
      <c r="D5041" t="s">
        <v>22</v>
      </c>
      <c r="E5041" t="s">
        <v>23</v>
      </c>
      <c r="F5041" t="s">
        <v>5</v>
      </c>
      <c r="H5041" t="s">
        <v>24</v>
      </c>
      <c r="I5041">
        <v>2417190</v>
      </c>
      <c r="J5041">
        <v>2420279</v>
      </c>
      <c r="K5041" t="s">
        <v>42</v>
      </c>
      <c r="L5041" t="s">
        <v>5748</v>
      </c>
      <c r="O5041" t="s">
        <v>5749</v>
      </c>
      <c r="R5041" t="s">
        <v>5747</v>
      </c>
      <c r="S5041">
        <v>3090</v>
      </c>
      <c r="T5041">
        <v>1029</v>
      </c>
    </row>
    <row r="5042" spans="1:20" x14ac:dyDescent="0.3">
      <c r="A5042">
        <v>5041</v>
      </c>
      <c r="B5042" t="s">
        <v>20</v>
      </c>
      <c r="C5042" t="s">
        <v>31</v>
      </c>
      <c r="D5042" t="s">
        <v>22</v>
      </c>
      <c r="E5042" t="s">
        <v>23</v>
      </c>
      <c r="F5042" t="s">
        <v>5</v>
      </c>
      <c r="H5042" t="s">
        <v>24</v>
      </c>
      <c r="I5042">
        <v>2420276</v>
      </c>
      <c r="J5042">
        <v>2420746</v>
      </c>
      <c r="K5042" t="s">
        <v>42</v>
      </c>
      <c r="R5042" t="s">
        <v>5750</v>
      </c>
      <c r="S5042">
        <v>471</v>
      </c>
    </row>
    <row r="5043" spans="1:20" x14ac:dyDescent="0.3">
      <c r="A5043">
        <v>5042</v>
      </c>
      <c r="B5043" t="s">
        <v>28</v>
      </c>
      <c r="C5043" t="s">
        <v>33</v>
      </c>
      <c r="D5043" t="s">
        <v>22</v>
      </c>
      <c r="E5043" t="s">
        <v>23</v>
      </c>
      <c r="F5043" t="s">
        <v>5</v>
      </c>
      <c r="H5043" t="s">
        <v>24</v>
      </c>
      <c r="I5043">
        <v>2420276</v>
      </c>
      <c r="J5043">
        <v>2420746</v>
      </c>
      <c r="K5043" t="s">
        <v>42</v>
      </c>
      <c r="L5043" t="s">
        <v>5751</v>
      </c>
      <c r="O5043" t="s">
        <v>5752</v>
      </c>
      <c r="R5043" t="s">
        <v>5750</v>
      </c>
      <c r="S5043">
        <v>471</v>
      </c>
      <c r="T5043">
        <v>156</v>
      </c>
    </row>
    <row r="5044" spans="1:20" x14ac:dyDescent="0.3">
      <c r="A5044">
        <v>5043</v>
      </c>
      <c r="B5044" t="s">
        <v>20</v>
      </c>
      <c r="C5044" t="s">
        <v>31</v>
      </c>
      <c r="D5044" t="s">
        <v>22</v>
      </c>
      <c r="E5044" t="s">
        <v>23</v>
      </c>
      <c r="F5044" t="s">
        <v>5</v>
      </c>
      <c r="H5044" t="s">
        <v>24</v>
      </c>
      <c r="I5044">
        <v>2421125</v>
      </c>
      <c r="J5044">
        <v>2421907</v>
      </c>
      <c r="K5044" t="s">
        <v>25</v>
      </c>
      <c r="R5044" t="s">
        <v>5753</v>
      </c>
      <c r="S5044">
        <v>783</v>
      </c>
    </row>
    <row r="5045" spans="1:20" x14ac:dyDescent="0.3">
      <c r="A5045">
        <v>5044</v>
      </c>
      <c r="B5045" t="s">
        <v>28</v>
      </c>
      <c r="C5045" t="s">
        <v>33</v>
      </c>
      <c r="D5045" t="s">
        <v>22</v>
      </c>
      <c r="E5045" t="s">
        <v>23</v>
      </c>
      <c r="F5045" t="s">
        <v>5</v>
      </c>
      <c r="H5045" t="s">
        <v>24</v>
      </c>
      <c r="I5045">
        <v>2421125</v>
      </c>
      <c r="J5045">
        <v>2421907</v>
      </c>
      <c r="K5045" t="s">
        <v>25</v>
      </c>
      <c r="L5045" t="s">
        <v>5754</v>
      </c>
      <c r="O5045" t="s">
        <v>112</v>
      </c>
      <c r="R5045" t="s">
        <v>5753</v>
      </c>
      <c r="S5045">
        <v>783</v>
      </c>
      <c r="T5045">
        <v>260</v>
      </c>
    </row>
    <row r="5046" spans="1:20" x14ac:dyDescent="0.3">
      <c r="A5046">
        <v>5045</v>
      </c>
      <c r="B5046" t="s">
        <v>20</v>
      </c>
      <c r="C5046" t="s">
        <v>31</v>
      </c>
      <c r="D5046" t="s">
        <v>22</v>
      </c>
      <c r="E5046" t="s">
        <v>23</v>
      </c>
      <c r="F5046" t="s">
        <v>5</v>
      </c>
      <c r="H5046" t="s">
        <v>24</v>
      </c>
      <c r="I5046">
        <v>2422028</v>
      </c>
      <c r="J5046">
        <v>2423386</v>
      </c>
      <c r="K5046" t="s">
        <v>42</v>
      </c>
      <c r="R5046" t="s">
        <v>5755</v>
      </c>
      <c r="S5046">
        <v>1359</v>
      </c>
    </row>
    <row r="5047" spans="1:20" x14ac:dyDescent="0.3">
      <c r="A5047">
        <v>5046</v>
      </c>
      <c r="B5047" t="s">
        <v>28</v>
      </c>
      <c r="C5047" t="s">
        <v>33</v>
      </c>
      <c r="D5047" t="s">
        <v>22</v>
      </c>
      <c r="E5047" t="s">
        <v>23</v>
      </c>
      <c r="F5047" t="s">
        <v>5</v>
      </c>
      <c r="H5047" t="s">
        <v>24</v>
      </c>
      <c r="I5047">
        <v>2422028</v>
      </c>
      <c r="J5047">
        <v>2423386</v>
      </c>
      <c r="K5047" t="s">
        <v>42</v>
      </c>
      <c r="L5047" t="s">
        <v>5756</v>
      </c>
      <c r="O5047" t="s">
        <v>5757</v>
      </c>
      <c r="R5047" t="s">
        <v>5755</v>
      </c>
      <c r="S5047">
        <v>1359</v>
      </c>
      <c r="T5047">
        <v>452</v>
      </c>
    </row>
    <row r="5048" spans="1:20" x14ac:dyDescent="0.3">
      <c r="A5048">
        <v>5047</v>
      </c>
      <c r="B5048" t="s">
        <v>20</v>
      </c>
      <c r="C5048" t="s">
        <v>31</v>
      </c>
      <c r="D5048" t="s">
        <v>22</v>
      </c>
      <c r="E5048" t="s">
        <v>23</v>
      </c>
      <c r="F5048" t="s">
        <v>5</v>
      </c>
      <c r="H5048" t="s">
        <v>24</v>
      </c>
      <c r="I5048">
        <v>2423520</v>
      </c>
      <c r="J5048">
        <v>2424554</v>
      </c>
      <c r="K5048" t="s">
        <v>42</v>
      </c>
      <c r="R5048" t="s">
        <v>5758</v>
      </c>
      <c r="S5048">
        <v>1035</v>
      </c>
    </row>
    <row r="5049" spans="1:20" x14ac:dyDescent="0.3">
      <c r="A5049">
        <v>5048</v>
      </c>
      <c r="B5049" t="s">
        <v>28</v>
      </c>
      <c r="C5049" t="s">
        <v>33</v>
      </c>
      <c r="D5049" t="s">
        <v>22</v>
      </c>
      <c r="E5049" t="s">
        <v>23</v>
      </c>
      <c r="F5049" t="s">
        <v>5</v>
      </c>
      <c r="H5049" t="s">
        <v>24</v>
      </c>
      <c r="I5049">
        <v>2423520</v>
      </c>
      <c r="J5049">
        <v>2424554</v>
      </c>
      <c r="K5049" t="s">
        <v>42</v>
      </c>
      <c r="L5049" t="s">
        <v>5759</v>
      </c>
      <c r="O5049" t="s">
        <v>5760</v>
      </c>
      <c r="R5049" t="s">
        <v>5758</v>
      </c>
      <c r="S5049">
        <v>1035</v>
      </c>
      <c r="T5049">
        <v>344</v>
      </c>
    </row>
    <row r="5050" spans="1:20" x14ac:dyDescent="0.3">
      <c r="A5050">
        <v>5049</v>
      </c>
      <c r="B5050" t="s">
        <v>20</v>
      </c>
      <c r="C5050" t="s">
        <v>31</v>
      </c>
      <c r="D5050" t="s">
        <v>22</v>
      </c>
      <c r="E5050" t="s">
        <v>23</v>
      </c>
      <c r="F5050" t="s">
        <v>5</v>
      </c>
      <c r="H5050" t="s">
        <v>24</v>
      </c>
      <c r="I5050">
        <v>2424631</v>
      </c>
      <c r="J5050">
        <v>2426568</v>
      </c>
      <c r="K5050" t="s">
        <v>42</v>
      </c>
      <c r="R5050" t="s">
        <v>5761</v>
      </c>
      <c r="S5050">
        <v>1938</v>
      </c>
    </row>
    <row r="5051" spans="1:20" x14ac:dyDescent="0.3">
      <c r="A5051">
        <v>5050</v>
      </c>
      <c r="B5051" t="s">
        <v>28</v>
      </c>
      <c r="C5051" t="s">
        <v>33</v>
      </c>
      <c r="D5051" t="s">
        <v>22</v>
      </c>
      <c r="E5051" t="s">
        <v>23</v>
      </c>
      <c r="F5051" t="s">
        <v>5</v>
      </c>
      <c r="H5051" t="s">
        <v>24</v>
      </c>
      <c r="I5051">
        <v>2424631</v>
      </c>
      <c r="J5051">
        <v>2426568</v>
      </c>
      <c r="K5051" t="s">
        <v>42</v>
      </c>
      <c r="L5051" t="s">
        <v>5762</v>
      </c>
      <c r="O5051" t="s">
        <v>5763</v>
      </c>
      <c r="R5051" t="s">
        <v>5761</v>
      </c>
      <c r="S5051">
        <v>1938</v>
      </c>
      <c r="T5051">
        <v>645</v>
      </c>
    </row>
    <row r="5052" spans="1:20" x14ac:dyDescent="0.3">
      <c r="A5052">
        <v>5051</v>
      </c>
      <c r="B5052" t="s">
        <v>20</v>
      </c>
      <c r="C5052" t="s">
        <v>31</v>
      </c>
      <c r="D5052" t="s">
        <v>22</v>
      </c>
      <c r="E5052" t="s">
        <v>23</v>
      </c>
      <c r="F5052" t="s">
        <v>5</v>
      </c>
      <c r="H5052" t="s">
        <v>24</v>
      </c>
      <c r="I5052">
        <v>2426706</v>
      </c>
      <c r="J5052">
        <v>2428019</v>
      </c>
      <c r="K5052" t="s">
        <v>42</v>
      </c>
      <c r="R5052" t="s">
        <v>5764</v>
      </c>
      <c r="S5052">
        <v>1314</v>
      </c>
    </row>
    <row r="5053" spans="1:20" x14ac:dyDescent="0.3">
      <c r="A5053">
        <v>5052</v>
      </c>
      <c r="B5053" t="s">
        <v>28</v>
      </c>
      <c r="C5053" t="s">
        <v>33</v>
      </c>
      <c r="D5053" t="s">
        <v>22</v>
      </c>
      <c r="E5053" t="s">
        <v>23</v>
      </c>
      <c r="F5053" t="s">
        <v>5</v>
      </c>
      <c r="H5053" t="s">
        <v>24</v>
      </c>
      <c r="I5053">
        <v>2426706</v>
      </c>
      <c r="J5053">
        <v>2428019</v>
      </c>
      <c r="K5053" t="s">
        <v>42</v>
      </c>
      <c r="L5053" t="s">
        <v>5765</v>
      </c>
      <c r="O5053" t="s">
        <v>5766</v>
      </c>
      <c r="R5053" t="s">
        <v>5764</v>
      </c>
      <c r="S5053">
        <v>1314</v>
      </c>
      <c r="T5053">
        <v>437</v>
      </c>
    </row>
    <row r="5054" spans="1:20" x14ac:dyDescent="0.3">
      <c r="A5054">
        <v>5053</v>
      </c>
      <c r="B5054" t="s">
        <v>20</v>
      </c>
      <c r="C5054" t="s">
        <v>31</v>
      </c>
      <c r="D5054" t="s">
        <v>22</v>
      </c>
      <c r="E5054" t="s">
        <v>23</v>
      </c>
      <c r="F5054" t="s">
        <v>5</v>
      </c>
      <c r="H5054" t="s">
        <v>24</v>
      </c>
      <c r="I5054">
        <v>2428028</v>
      </c>
      <c r="J5054">
        <v>2428792</v>
      </c>
      <c r="K5054" t="s">
        <v>42</v>
      </c>
      <c r="R5054" t="s">
        <v>5767</v>
      </c>
      <c r="S5054">
        <v>765</v>
      </c>
    </row>
    <row r="5055" spans="1:20" x14ac:dyDescent="0.3">
      <c r="A5055">
        <v>5054</v>
      </c>
      <c r="B5055" t="s">
        <v>28</v>
      </c>
      <c r="C5055" t="s">
        <v>33</v>
      </c>
      <c r="D5055" t="s">
        <v>22</v>
      </c>
      <c r="E5055" t="s">
        <v>23</v>
      </c>
      <c r="F5055" t="s">
        <v>5</v>
      </c>
      <c r="H5055" t="s">
        <v>24</v>
      </c>
      <c r="I5055">
        <v>2428028</v>
      </c>
      <c r="J5055">
        <v>2428792</v>
      </c>
      <c r="K5055" t="s">
        <v>42</v>
      </c>
      <c r="L5055" t="s">
        <v>5768</v>
      </c>
      <c r="O5055" t="s">
        <v>38</v>
      </c>
      <c r="R5055" t="s">
        <v>5767</v>
      </c>
      <c r="S5055">
        <v>765</v>
      </c>
      <c r="T5055">
        <v>254</v>
      </c>
    </row>
    <row r="5056" spans="1:20" x14ac:dyDescent="0.3">
      <c r="A5056">
        <v>5055</v>
      </c>
      <c r="B5056" t="s">
        <v>20</v>
      </c>
      <c r="C5056" t="s">
        <v>31</v>
      </c>
      <c r="D5056" t="s">
        <v>22</v>
      </c>
      <c r="E5056" t="s">
        <v>23</v>
      </c>
      <c r="F5056" t="s">
        <v>5</v>
      </c>
      <c r="H5056" t="s">
        <v>24</v>
      </c>
      <c r="I5056">
        <v>2428910</v>
      </c>
      <c r="J5056">
        <v>2429392</v>
      </c>
      <c r="K5056" t="s">
        <v>42</v>
      </c>
      <c r="R5056" t="s">
        <v>5769</v>
      </c>
      <c r="S5056">
        <v>483</v>
      </c>
    </row>
    <row r="5057" spans="1:20" x14ac:dyDescent="0.3">
      <c r="A5057">
        <v>5056</v>
      </c>
      <c r="B5057" t="s">
        <v>28</v>
      </c>
      <c r="C5057" t="s">
        <v>33</v>
      </c>
      <c r="D5057" t="s">
        <v>22</v>
      </c>
      <c r="E5057" t="s">
        <v>23</v>
      </c>
      <c r="F5057" t="s">
        <v>5</v>
      </c>
      <c r="H5057" t="s">
        <v>24</v>
      </c>
      <c r="I5057">
        <v>2428910</v>
      </c>
      <c r="J5057">
        <v>2429392</v>
      </c>
      <c r="K5057" t="s">
        <v>42</v>
      </c>
      <c r="L5057" t="s">
        <v>5770</v>
      </c>
      <c r="O5057" t="s">
        <v>5771</v>
      </c>
      <c r="R5057" t="s">
        <v>5769</v>
      </c>
      <c r="S5057">
        <v>483</v>
      </c>
      <c r="T5057">
        <v>160</v>
      </c>
    </row>
    <row r="5058" spans="1:20" x14ac:dyDescent="0.3">
      <c r="A5058">
        <v>5057</v>
      </c>
      <c r="B5058" t="s">
        <v>20</v>
      </c>
      <c r="C5058" t="s">
        <v>31</v>
      </c>
      <c r="D5058" t="s">
        <v>22</v>
      </c>
      <c r="E5058" t="s">
        <v>23</v>
      </c>
      <c r="F5058" t="s">
        <v>5</v>
      </c>
      <c r="H5058" t="s">
        <v>24</v>
      </c>
      <c r="I5058">
        <v>2429716</v>
      </c>
      <c r="J5058">
        <v>2431080</v>
      </c>
      <c r="K5058" t="s">
        <v>42</v>
      </c>
      <c r="R5058" t="s">
        <v>5772</v>
      </c>
      <c r="S5058">
        <v>1365</v>
      </c>
    </row>
    <row r="5059" spans="1:20" x14ac:dyDescent="0.3">
      <c r="A5059">
        <v>5058</v>
      </c>
      <c r="B5059" t="s">
        <v>28</v>
      </c>
      <c r="C5059" t="s">
        <v>33</v>
      </c>
      <c r="D5059" t="s">
        <v>22</v>
      </c>
      <c r="E5059" t="s">
        <v>23</v>
      </c>
      <c r="F5059" t="s">
        <v>5</v>
      </c>
      <c r="H5059" t="s">
        <v>24</v>
      </c>
      <c r="I5059">
        <v>2429716</v>
      </c>
      <c r="J5059">
        <v>2431080</v>
      </c>
      <c r="K5059" t="s">
        <v>42</v>
      </c>
      <c r="L5059" t="s">
        <v>5773</v>
      </c>
      <c r="O5059" t="s">
        <v>5774</v>
      </c>
      <c r="R5059" t="s">
        <v>5772</v>
      </c>
      <c r="S5059">
        <v>1365</v>
      </c>
      <c r="T5059">
        <v>454</v>
      </c>
    </row>
    <row r="5060" spans="1:20" x14ac:dyDescent="0.3">
      <c r="A5060">
        <v>5059</v>
      </c>
      <c r="B5060" t="s">
        <v>20</v>
      </c>
      <c r="C5060" t="s">
        <v>31</v>
      </c>
      <c r="D5060" t="s">
        <v>22</v>
      </c>
      <c r="E5060" t="s">
        <v>23</v>
      </c>
      <c r="F5060" t="s">
        <v>5</v>
      </c>
      <c r="H5060" t="s">
        <v>24</v>
      </c>
      <c r="I5060">
        <v>2431104</v>
      </c>
      <c r="J5060">
        <v>2432105</v>
      </c>
      <c r="K5060" t="s">
        <v>42</v>
      </c>
      <c r="R5060" t="s">
        <v>5775</v>
      </c>
      <c r="S5060">
        <v>1002</v>
      </c>
    </row>
    <row r="5061" spans="1:20" x14ac:dyDescent="0.3">
      <c r="A5061">
        <v>5060</v>
      </c>
      <c r="B5061" t="s">
        <v>28</v>
      </c>
      <c r="C5061" t="s">
        <v>33</v>
      </c>
      <c r="D5061" t="s">
        <v>22</v>
      </c>
      <c r="E5061" t="s">
        <v>23</v>
      </c>
      <c r="F5061" t="s">
        <v>5</v>
      </c>
      <c r="H5061" t="s">
        <v>24</v>
      </c>
      <c r="I5061">
        <v>2431104</v>
      </c>
      <c r="J5061">
        <v>2432105</v>
      </c>
      <c r="K5061" t="s">
        <v>42</v>
      </c>
      <c r="L5061" t="s">
        <v>5776</v>
      </c>
      <c r="O5061" t="s">
        <v>360</v>
      </c>
      <c r="R5061" t="s">
        <v>5775</v>
      </c>
      <c r="S5061">
        <v>1002</v>
      </c>
      <c r="T5061">
        <v>333</v>
      </c>
    </row>
    <row r="5062" spans="1:20" x14ac:dyDescent="0.3">
      <c r="A5062">
        <v>5061</v>
      </c>
      <c r="B5062" t="s">
        <v>20</v>
      </c>
      <c r="C5062" t="s">
        <v>31</v>
      </c>
      <c r="D5062" t="s">
        <v>22</v>
      </c>
      <c r="E5062" t="s">
        <v>23</v>
      </c>
      <c r="F5062" t="s">
        <v>5</v>
      </c>
      <c r="H5062" t="s">
        <v>24</v>
      </c>
      <c r="I5062">
        <v>2432143</v>
      </c>
      <c r="J5062">
        <v>2432574</v>
      </c>
      <c r="K5062" t="s">
        <v>42</v>
      </c>
      <c r="R5062" t="s">
        <v>5777</v>
      </c>
      <c r="S5062">
        <v>432</v>
      </c>
    </row>
    <row r="5063" spans="1:20" x14ac:dyDescent="0.3">
      <c r="A5063">
        <v>5062</v>
      </c>
      <c r="B5063" t="s">
        <v>28</v>
      </c>
      <c r="C5063" t="s">
        <v>33</v>
      </c>
      <c r="D5063" t="s">
        <v>22</v>
      </c>
      <c r="E5063" t="s">
        <v>23</v>
      </c>
      <c r="F5063" t="s">
        <v>5</v>
      </c>
      <c r="H5063" t="s">
        <v>24</v>
      </c>
      <c r="I5063">
        <v>2432143</v>
      </c>
      <c r="J5063">
        <v>2432574</v>
      </c>
      <c r="K5063" t="s">
        <v>42</v>
      </c>
      <c r="L5063" t="s">
        <v>5778</v>
      </c>
      <c r="O5063" t="s">
        <v>5779</v>
      </c>
      <c r="R5063" t="s">
        <v>5777</v>
      </c>
      <c r="S5063">
        <v>432</v>
      </c>
      <c r="T5063">
        <v>143</v>
      </c>
    </row>
    <row r="5064" spans="1:20" x14ac:dyDescent="0.3">
      <c r="A5064">
        <v>5063</v>
      </c>
      <c r="B5064" t="s">
        <v>20</v>
      </c>
      <c r="C5064" t="s">
        <v>31</v>
      </c>
      <c r="D5064" t="s">
        <v>22</v>
      </c>
      <c r="E5064" t="s">
        <v>23</v>
      </c>
      <c r="F5064" t="s">
        <v>5</v>
      </c>
      <c r="H5064" t="s">
        <v>24</v>
      </c>
      <c r="I5064">
        <v>2432578</v>
      </c>
      <c r="J5064">
        <v>2433297</v>
      </c>
      <c r="K5064" t="s">
        <v>42</v>
      </c>
      <c r="R5064" t="s">
        <v>5780</v>
      </c>
      <c r="S5064">
        <v>720</v>
      </c>
    </row>
    <row r="5065" spans="1:20" x14ac:dyDescent="0.3">
      <c r="A5065">
        <v>5064</v>
      </c>
      <c r="B5065" t="s">
        <v>28</v>
      </c>
      <c r="C5065" t="s">
        <v>33</v>
      </c>
      <c r="D5065" t="s">
        <v>22</v>
      </c>
      <c r="E5065" t="s">
        <v>23</v>
      </c>
      <c r="F5065" t="s">
        <v>5</v>
      </c>
      <c r="H5065" t="s">
        <v>24</v>
      </c>
      <c r="I5065">
        <v>2432578</v>
      </c>
      <c r="J5065">
        <v>2433297</v>
      </c>
      <c r="K5065" t="s">
        <v>42</v>
      </c>
      <c r="L5065" t="s">
        <v>5781</v>
      </c>
      <c r="O5065" t="s">
        <v>5782</v>
      </c>
      <c r="R5065" t="s">
        <v>5780</v>
      </c>
      <c r="S5065">
        <v>720</v>
      </c>
      <c r="T5065">
        <v>239</v>
      </c>
    </row>
    <row r="5066" spans="1:20" x14ac:dyDescent="0.3">
      <c r="A5066">
        <v>5065</v>
      </c>
      <c r="B5066" t="s">
        <v>20</v>
      </c>
      <c r="C5066" t="s">
        <v>31</v>
      </c>
      <c r="D5066" t="s">
        <v>22</v>
      </c>
      <c r="E5066" t="s">
        <v>23</v>
      </c>
      <c r="F5066" t="s">
        <v>5</v>
      </c>
      <c r="H5066" t="s">
        <v>24</v>
      </c>
      <c r="I5066">
        <v>2433417</v>
      </c>
      <c r="J5066">
        <v>2433830</v>
      </c>
      <c r="K5066" t="s">
        <v>42</v>
      </c>
      <c r="R5066" t="s">
        <v>5783</v>
      </c>
      <c r="S5066">
        <v>414</v>
      </c>
    </row>
    <row r="5067" spans="1:20" x14ac:dyDescent="0.3">
      <c r="A5067">
        <v>5066</v>
      </c>
      <c r="B5067" t="s">
        <v>28</v>
      </c>
      <c r="C5067" t="s">
        <v>33</v>
      </c>
      <c r="D5067" t="s">
        <v>22</v>
      </c>
      <c r="E5067" t="s">
        <v>23</v>
      </c>
      <c r="F5067" t="s">
        <v>5</v>
      </c>
      <c r="H5067" t="s">
        <v>24</v>
      </c>
      <c r="I5067">
        <v>2433417</v>
      </c>
      <c r="J5067">
        <v>2433830</v>
      </c>
      <c r="K5067" t="s">
        <v>42</v>
      </c>
      <c r="L5067" t="s">
        <v>5784</v>
      </c>
      <c r="O5067" t="s">
        <v>5785</v>
      </c>
      <c r="R5067" t="s">
        <v>5783</v>
      </c>
      <c r="S5067">
        <v>414</v>
      </c>
      <c r="T5067">
        <v>137</v>
      </c>
    </row>
    <row r="5068" spans="1:20" x14ac:dyDescent="0.3">
      <c r="A5068">
        <v>5067</v>
      </c>
      <c r="B5068" t="s">
        <v>20</v>
      </c>
      <c r="C5068" t="s">
        <v>31</v>
      </c>
      <c r="D5068" t="s">
        <v>22</v>
      </c>
      <c r="E5068" t="s">
        <v>23</v>
      </c>
      <c r="F5068" t="s">
        <v>5</v>
      </c>
      <c r="H5068" t="s">
        <v>24</v>
      </c>
      <c r="I5068">
        <v>2433827</v>
      </c>
      <c r="J5068">
        <v>2434903</v>
      </c>
      <c r="K5068" t="s">
        <v>42</v>
      </c>
      <c r="R5068" t="s">
        <v>5786</v>
      </c>
      <c r="S5068">
        <v>1077</v>
      </c>
    </row>
    <row r="5069" spans="1:20" x14ac:dyDescent="0.3">
      <c r="A5069">
        <v>5068</v>
      </c>
      <c r="B5069" t="s">
        <v>28</v>
      </c>
      <c r="C5069" t="s">
        <v>33</v>
      </c>
      <c r="D5069" t="s">
        <v>22</v>
      </c>
      <c r="E5069" t="s">
        <v>23</v>
      </c>
      <c r="F5069" t="s">
        <v>5</v>
      </c>
      <c r="H5069" t="s">
        <v>24</v>
      </c>
      <c r="I5069">
        <v>2433827</v>
      </c>
      <c r="J5069">
        <v>2434903</v>
      </c>
      <c r="K5069" t="s">
        <v>42</v>
      </c>
      <c r="L5069" t="s">
        <v>5787</v>
      </c>
      <c r="O5069" t="s">
        <v>5788</v>
      </c>
      <c r="R5069" t="s">
        <v>5786</v>
      </c>
      <c r="S5069">
        <v>1077</v>
      </c>
      <c r="T5069">
        <v>358</v>
      </c>
    </row>
    <row r="5070" spans="1:20" x14ac:dyDescent="0.3">
      <c r="A5070">
        <v>5069</v>
      </c>
      <c r="B5070" t="s">
        <v>20</v>
      </c>
      <c r="C5070" t="s">
        <v>31</v>
      </c>
      <c r="D5070" t="s">
        <v>22</v>
      </c>
      <c r="E5070" t="s">
        <v>23</v>
      </c>
      <c r="F5070" t="s">
        <v>5</v>
      </c>
      <c r="H5070" t="s">
        <v>24</v>
      </c>
      <c r="I5070">
        <v>2434900</v>
      </c>
      <c r="J5070">
        <v>2435508</v>
      </c>
      <c r="K5070" t="s">
        <v>42</v>
      </c>
      <c r="R5070" t="s">
        <v>5789</v>
      </c>
      <c r="S5070">
        <v>609</v>
      </c>
    </row>
    <row r="5071" spans="1:20" x14ac:dyDescent="0.3">
      <c r="A5071">
        <v>5070</v>
      </c>
      <c r="B5071" t="s">
        <v>28</v>
      </c>
      <c r="C5071" t="s">
        <v>33</v>
      </c>
      <c r="D5071" t="s">
        <v>22</v>
      </c>
      <c r="E5071" t="s">
        <v>23</v>
      </c>
      <c r="F5071" t="s">
        <v>5</v>
      </c>
      <c r="H5071" t="s">
        <v>24</v>
      </c>
      <c r="I5071">
        <v>2434900</v>
      </c>
      <c r="J5071">
        <v>2435508</v>
      </c>
      <c r="K5071" t="s">
        <v>42</v>
      </c>
      <c r="L5071" t="s">
        <v>5790</v>
      </c>
      <c r="O5071" t="s">
        <v>5791</v>
      </c>
      <c r="R5071" t="s">
        <v>5789</v>
      </c>
      <c r="S5071">
        <v>609</v>
      </c>
      <c r="T5071">
        <v>202</v>
      </c>
    </row>
    <row r="5072" spans="1:20" x14ac:dyDescent="0.3">
      <c r="A5072">
        <v>5071</v>
      </c>
      <c r="B5072" t="s">
        <v>20</v>
      </c>
      <c r="C5072" t="s">
        <v>31</v>
      </c>
      <c r="D5072" t="s">
        <v>22</v>
      </c>
      <c r="E5072" t="s">
        <v>23</v>
      </c>
      <c r="F5072" t="s">
        <v>5</v>
      </c>
      <c r="H5072" t="s">
        <v>24</v>
      </c>
      <c r="I5072">
        <v>2435505</v>
      </c>
      <c r="J5072">
        <v>2436011</v>
      </c>
      <c r="K5072" t="s">
        <v>42</v>
      </c>
      <c r="R5072" t="s">
        <v>5792</v>
      </c>
      <c r="S5072">
        <v>507</v>
      </c>
    </row>
    <row r="5073" spans="1:20" x14ac:dyDescent="0.3">
      <c r="A5073">
        <v>5072</v>
      </c>
      <c r="B5073" t="s">
        <v>28</v>
      </c>
      <c r="C5073" t="s">
        <v>33</v>
      </c>
      <c r="D5073" t="s">
        <v>22</v>
      </c>
      <c r="E5073" t="s">
        <v>23</v>
      </c>
      <c r="F5073" t="s">
        <v>5</v>
      </c>
      <c r="H5073" t="s">
        <v>24</v>
      </c>
      <c r="I5073">
        <v>2435505</v>
      </c>
      <c r="J5073">
        <v>2436011</v>
      </c>
      <c r="K5073" t="s">
        <v>42</v>
      </c>
      <c r="L5073" t="s">
        <v>5793</v>
      </c>
      <c r="O5073" t="s">
        <v>5794</v>
      </c>
      <c r="R5073" t="s">
        <v>5792</v>
      </c>
      <c r="S5073">
        <v>507</v>
      </c>
      <c r="T5073">
        <v>168</v>
      </c>
    </row>
    <row r="5074" spans="1:20" x14ac:dyDescent="0.3">
      <c r="A5074">
        <v>5073</v>
      </c>
      <c r="B5074" t="s">
        <v>20</v>
      </c>
      <c r="C5074" t="s">
        <v>31</v>
      </c>
      <c r="D5074" t="s">
        <v>22</v>
      </c>
      <c r="E5074" t="s">
        <v>23</v>
      </c>
      <c r="F5074" t="s">
        <v>5</v>
      </c>
      <c r="H5074" t="s">
        <v>24</v>
      </c>
      <c r="I5074">
        <v>2436018</v>
      </c>
      <c r="J5074">
        <v>2436767</v>
      </c>
      <c r="K5074" t="s">
        <v>42</v>
      </c>
      <c r="R5074" t="s">
        <v>5795</v>
      </c>
      <c r="S5074">
        <v>750</v>
      </c>
    </row>
    <row r="5075" spans="1:20" x14ac:dyDescent="0.3">
      <c r="A5075">
        <v>5074</v>
      </c>
      <c r="B5075" t="s">
        <v>28</v>
      </c>
      <c r="C5075" t="s">
        <v>33</v>
      </c>
      <c r="D5075" t="s">
        <v>22</v>
      </c>
      <c r="E5075" t="s">
        <v>23</v>
      </c>
      <c r="F5075" t="s">
        <v>5</v>
      </c>
      <c r="H5075" t="s">
        <v>24</v>
      </c>
      <c r="I5075">
        <v>2436018</v>
      </c>
      <c r="J5075">
        <v>2436767</v>
      </c>
      <c r="K5075" t="s">
        <v>42</v>
      </c>
      <c r="L5075" t="s">
        <v>5796</v>
      </c>
      <c r="O5075" t="s">
        <v>59</v>
      </c>
      <c r="R5075" t="s">
        <v>5795</v>
      </c>
      <c r="S5075">
        <v>750</v>
      </c>
      <c r="T5075">
        <v>249</v>
      </c>
    </row>
    <row r="5076" spans="1:20" x14ac:dyDescent="0.3">
      <c r="A5076">
        <v>5075</v>
      </c>
      <c r="B5076" t="s">
        <v>20</v>
      </c>
      <c r="C5076" t="s">
        <v>31</v>
      </c>
      <c r="D5076" t="s">
        <v>22</v>
      </c>
      <c r="E5076" t="s">
        <v>23</v>
      </c>
      <c r="F5076" t="s">
        <v>5</v>
      </c>
      <c r="H5076" t="s">
        <v>24</v>
      </c>
      <c r="I5076">
        <v>2436807</v>
      </c>
      <c r="J5076">
        <v>2439533</v>
      </c>
      <c r="K5076" t="s">
        <v>42</v>
      </c>
      <c r="R5076" t="s">
        <v>5797</v>
      </c>
      <c r="S5076">
        <v>2727</v>
      </c>
    </row>
    <row r="5077" spans="1:20" x14ac:dyDescent="0.3">
      <c r="A5077">
        <v>5076</v>
      </c>
      <c r="B5077" t="s">
        <v>28</v>
      </c>
      <c r="C5077" t="s">
        <v>33</v>
      </c>
      <c r="D5077" t="s">
        <v>22</v>
      </c>
      <c r="E5077" t="s">
        <v>23</v>
      </c>
      <c r="F5077" t="s">
        <v>5</v>
      </c>
      <c r="H5077" t="s">
        <v>24</v>
      </c>
      <c r="I5077">
        <v>2436807</v>
      </c>
      <c r="J5077">
        <v>2439533</v>
      </c>
      <c r="K5077" t="s">
        <v>42</v>
      </c>
      <c r="L5077" t="s">
        <v>5798</v>
      </c>
      <c r="O5077" t="s">
        <v>5799</v>
      </c>
      <c r="R5077" t="s">
        <v>5797</v>
      </c>
      <c r="S5077">
        <v>2727</v>
      </c>
      <c r="T5077">
        <v>908</v>
      </c>
    </row>
    <row r="5078" spans="1:20" x14ac:dyDescent="0.3">
      <c r="A5078">
        <v>5077</v>
      </c>
      <c r="B5078" t="s">
        <v>20</v>
      </c>
      <c r="C5078" t="s">
        <v>31</v>
      </c>
      <c r="D5078" t="s">
        <v>22</v>
      </c>
      <c r="E5078" t="s">
        <v>23</v>
      </c>
      <c r="F5078" t="s">
        <v>5</v>
      </c>
      <c r="H5078" t="s">
        <v>24</v>
      </c>
      <c r="I5078">
        <v>2439760</v>
      </c>
      <c r="J5078">
        <v>2440680</v>
      </c>
      <c r="K5078" t="s">
        <v>25</v>
      </c>
      <c r="R5078" t="s">
        <v>5800</v>
      </c>
      <c r="S5078">
        <v>921</v>
      </c>
    </row>
    <row r="5079" spans="1:20" x14ac:dyDescent="0.3">
      <c r="A5079">
        <v>5078</v>
      </c>
      <c r="B5079" t="s">
        <v>28</v>
      </c>
      <c r="C5079" t="s">
        <v>33</v>
      </c>
      <c r="D5079" t="s">
        <v>22</v>
      </c>
      <c r="E5079" t="s">
        <v>23</v>
      </c>
      <c r="F5079" t="s">
        <v>5</v>
      </c>
      <c r="H5079" t="s">
        <v>24</v>
      </c>
      <c r="I5079">
        <v>2439760</v>
      </c>
      <c r="J5079">
        <v>2440680</v>
      </c>
      <c r="K5079" t="s">
        <v>25</v>
      </c>
      <c r="L5079" t="s">
        <v>5801</v>
      </c>
      <c r="O5079" t="s">
        <v>1540</v>
      </c>
      <c r="R5079" t="s">
        <v>5800</v>
      </c>
      <c r="S5079">
        <v>921</v>
      </c>
      <c r="T5079">
        <v>306</v>
      </c>
    </row>
    <row r="5080" spans="1:20" x14ac:dyDescent="0.3">
      <c r="A5080">
        <v>5079</v>
      </c>
      <c r="B5080" t="s">
        <v>20</v>
      </c>
      <c r="C5080" t="s">
        <v>31</v>
      </c>
      <c r="D5080" t="s">
        <v>22</v>
      </c>
      <c r="E5080" t="s">
        <v>23</v>
      </c>
      <c r="F5080" t="s">
        <v>5</v>
      </c>
      <c r="H5080" t="s">
        <v>24</v>
      </c>
      <c r="I5080">
        <v>2440756</v>
      </c>
      <c r="J5080">
        <v>2442003</v>
      </c>
      <c r="K5080" t="s">
        <v>25</v>
      </c>
      <c r="R5080" t="s">
        <v>5802</v>
      </c>
      <c r="S5080">
        <v>1248</v>
      </c>
    </row>
    <row r="5081" spans="1:20" x14ac:dyDescent="0.3">
      <c r="A5081">
        <v>5080</v>
      </c>
      <c r="B5081" t="s">
        <v>28</v>
      </c>
      <c r="C5081" t="s">
        <v>33</v>
      </c>
      <c r="D5081" t="s">
        <v>22</v>
      </c>
      <c r="E5081" t="s">
        <v>23</v>
      </c>
      <c r="F5081" t="s">
        <v>5</v>
      </c>
      <c r="H5081" t="s">
        <v>24</v>
      </c>
      <c r="I5081">
        <v>2440756</v>
      </c>
      <c r="J5081">
        <v>2442003</v>
      </c>
      <c r="K5081" t="s">
        <v>25</v>
      </c>
      <c r="L5081" t="s">
        <v>5803</v>
      </c>
      <c r="O5081" t="s">
        <v>5804</v>
      </c>
      <c r="R5081" t="s">
        <v>5802</v>
      </c>
      <c r="S5081">
        <v>1248</v>
      </c>
      <c r="T5081">
        <v>415</v>
      </c>
    </row>
    <row r="5082" spans="1:20" x14ac:dyDescent="0.3">
      <c r="A5082">
        <v>5081</v>
      </c>
      <c r="B5082" t="s">
        <v>20</v>
      </c>
      <c r="C5082" t="s">
        <v>31</v>
      </c>
      <c r="D5082" t="s">
        <v>22</v>
      </c>
      <c r="E5082" t="s">
        <v>23</v>
      </c>
      <c r="F5082" t="s">
        <v>5</v>
      </c>
      <c r="H5082" t="s">
        <v>24</v>
      </c>
      <c r="I5082">
        <v>2442064</v>
      </c>
      <c r="J5082">
        <v>2442693</v>
      </c>
      <c r="K5082" t="s">
        <v>25</v>
      </c>
      <c r="R5082" t="s">
        <v>5805</v>
      </c>
      <c r="S5082">
        <v>630</v>
      </c>
    </row>
    <row r="5083" spans="1:20" x14ac:dyDescent="0.3">
      <c r="A5083">
        <v>5082</v>
      </c>
      <c r="B5083" t="s">
        <v>28</v>
      </c>
      <c r="C5083" t="s">
        <v>33</v>
      </c>
      <c r="D5083" t="s">
        <v>22</v>
      </c>
      <c r="E5083" t="s">
        <v>23</v>
      </c>
      <c r="F5083" t="s">
        <v>5</v>
      </c>
      <c r="H5083" t="s">
        <v>24</v>
      </c>
      <c r="I5083">
        <v>2442064</v>
      </c>
      <c r="J5083">
        <v>2442693</v>
      </c>
      <c r="K5083" t="s">
        <v>25</v>
      </c>
      <c r="L5083" t="s">
        <v>5806</v>
      </c>
      <c r="O5083" t="s">
        <v>38</v>
      </c>
      <c r="R5083" t="s">
        <v>5805</v>
      </c>
      <c r="S5083">
        <v>630</v>
      </c>
      <c r="T5083">
        <v>209</v>
      </c>
    </row>
    <row r="5084" spans="1:20" x14ac:dyDescent="0.3">
      <c r="A5084">
        <v>5083</v>
      </c>
      <c r="B5084" t="s">
        <v>20</v>
      </c>
      <c r="C5084" t="s">
        <v>31</v>
      </c>
      <c r="D5084" t="s">
        <v>22</v>
      </c>
      <c r="E5084" t="s">
        <v>23</v>
      </c>
      <c r="F5084" t="s">
        <v>5</v>
      </c>
      <c r="H5084" t="s">
        <v>24</v>
      </c>
      <c r="I5084">
        <v>2442741</v>
      </c>
      <c r="J5084">
        <v>2445371</v>
      </c>
      <c r="K5084" t="s">
        <v>25</v>
      </c>
      <c r="R5084" t="s">
        <v>5807</v>
      </c>
      <c r="S5084">
        <v>2631</v>
      </c>
    </row>
    <row r="5085" spans="1:20" x14ac:dyDescent="0.3">
      <c r="A5085">
        <v>5084</v>
      </c>
      <c r="B5085" t="s">
        <v>28</v>
      </c>
      <c r="C5085" t="s">
        <v>33</v>
      </c>
      <c r="D5085" t="s">
        <v>22</v>
      </c>
      <c r="E5085" t="s">
        <v>23</v>
      </c>
      <c r="F5085" t="s">
        <v>5</v>
      </c>
      <c r="H5085" t="s">
        <v>24</v>
      </c>
      <c r="I5085">
        <v>2442741</v>
      </c>
      <c r="J5085">
        <v>2445371</v>
      </c>
      <c r="K5085" t="s">
        <v>25</v>
      </c>
      <c r="L5085" t="s">
        <v>5808</v>
      </c>
      <c r="O5085" t="s">
        <v>785</v>
      </c>
      <c r="R5085" t="s">
        <v>5807</v>
      </c>
      <c r="S5085">
        <v>2631</v>
      </c>
      <c r="T5085">
        <v>876</v>
      </c>
    </row>
    <row r="5086" spans="1:20" x14ac:dyDescent="0.3">
      <c r="A5086">
        <v>5085</v>
      </c>
      <c r="B5086" t="s">
        <v>20</v>
      </c>
      <c r="C5086" t="s">
        <v>31</v>
      </c>
      <c r="D5086" t="s">
        <v>22</v>
      </c>
      <c r="E5086" t="s">
        <v>23</v>
      </c>
      <c r="F5086" t="s">
        <v>5</v>
      </c>
      <c r="H5086" t="s">
        <v>24</v>
      </c>
      <c r="I5086">
        <v>2445364</v>
      </c>
      <c r="J5086">
        <v>2446116</v>
      </c>
      <c r="K5086" t="s">
        <v>25</v>
      </c>
      <c r="R5086" t="s">
        <v>5809</v>
      </c>
      <c r="S5086">
        <v>753</v>
      </c>
    </row>
    <row r="5087" spans="1:20" x14ac:dyDescent="0.3">
      <c r="A5087">
        <v>5086</v>
      </c>
      <c r="B5087" t="s">
        <v>28</v>
      </c>
      <c r="C5087" t="s">
        <v>33</v>
      </c>
      <c r="D5087" t="s">
        <v>22</v>
      </c>
      <c r="E5087" t="s">
        <v>23</v>
      </c>
      <c r="F5087" t="s">
        <v>5</v>
      </c>
      <c r="H5087" t="s">
        <v>24</v>
      </c>
      <c r="I5087">
        <v>2445364</v>
      </c>
      <c r="J5087">
        <v>2446116</v>
      </c>
      <c r="K5087" t="s">
        <v>25</v>
      </c>
      <c r="L5087" t="s">
        <v>5810</v>
      </c>
      <c r="O5087" t="s">
        <v>38</v>
      </c>
      <c r="R5087" t="s">
        <v>5809</v>
      </c>
      <c r="S5087">
        <v>753</v>
      </c>
      <c r="T5087">
        <v>250</v>
      </c>
    </row>
    <row r="5088" spans="1:20" x14ac:dyDescent="0.3">
      <c r="A5088">
        <v>5087</v>
      </c>
      <c r="B5088" t="s">
        <v>20</v>
      </c>
      <c r="C5088" t="s">
        <v>31</v>
      </c>
      <c r="D5088" t="s">
        <v>22</v>
      </c>
      <c r="E5088" t="s">
        <v>23</v>
      </c>
      <c r="F5088" t="s">
        <v>5</v>
      </c>
      <c r="H5088" t="s">
        <v>24</v>
      </c>
      <c r="I5088">
        <v>2446477</v>
      </c>
      <c r="J5088">
        <v>2446893</v>
      </c>
      <c r="K5088" t="s">
        <v>25</v>
      </c>
      <c r="R5088" t="s">
        <v>5811</v>
      </c>
      <c r="S5088">
        <v>417</v>
      </c>
    </row>
    <row r="5089" spans="1:21" x14ac:dyDescent="0.3">
      <c r="A5089">
        <v>5088</v>
      </c>
      <c r="B5089" t="s">
        <v>28</v>
      </c>
      <c r="C5089" t="s">
        <v>33</v>
      </c>
      <c r="D5089" t="s">
        <v>22</v>
      </c>
      <c r="E5089" t="s">
        <v>23</v>
      </c>
      <c r="F5089" t="s">
        <v>5</v>
      </c>
      <c r="H5089" t="s">
        <v>24</v>
      </c>
      <c r="I5089">
        <v>2446477</v>
      </c>
      <c r="J5089">
        <v>2446893</v>
      </c>
      <c r="K5089" t="s">
        <v>25</v>
      </c>
      <c r="L5089" t="s">
        <v>5812</v>
      </c>
      <c r="O5089" t="s">
        <v>38</v>
      </c>
      <c r="R5089" t="s">
        <v>5811</v>
      </c>
      <c r="S5089">
        <v>417</v>
      </c>
      <c r="T5089">
        <v>138</v>
      </c>
    </row>
    <row r="5090" spans="1:21" x14ac:dyDescent="0.3">
      <c r="A5090">
        <v>5089</v>
      </c>
      <c r="B5090" t="s">
        <v>20</v>
      </c>
      <c r="C5090" t="s">
        <v>31</v>
      </c>
      <c r="D5090" t="s">
        <v>22</v>
      </c>
      <c r="E5090" t="s">
        <v>23</v>
      </c>
      <c r="F5090" t="s">
        <v>5</v>
      </c>
      <c r="H5090" t="s">
        <v>24</v>
      </c>
      <c r="I5090">
        <v>2446957</v>
      </c>
      <c r="J5090">
        <v>2447874</v>
      </c>
      <c r="K5090" t="s">
        <v>42</v>
      </c>
      <c r="R5090" t="s">
        <v>5813</v>
      </c>
      <c r="S5090">
        <v>918</v>
      </c>
    </row>
    <row r="5091" spans="1:21" x14ac:dyDescent="0.3">
      <c r="A5091">
        <v>5090</v>
      </c>
      <c r="B5091" t="s">
        <v>28</v>
      </c>
      <c r="C5091" t="s">
        <v>33</v>
      </c>
      <c r="D5091" t="s">
        <v>22</v>
      </c>
      <c r="E5091" t="s">
        <v>23</v>
      </c>
      <c r="F5091" t="s">
        <v>5</v>
      </c>
      <c r="H5091" t="s">
        <v>24</v>
      </c>
      <c r="I5091">
        <v>2446957</v>
      </c>
      <c r="J5091">
        <v>2447874</v>
      </c>
      <c r="K5091" t="s">
        <v>42</v>
      </c>
      <c r="L5091" t="s">
        <v>5814</v>
      </c>
      <c r="O5091" t="s">
        <v>1849</v>
      </c>
      <c r="R5091" t="s">
        <v>5813</v>
      </c>
      <c r="S5091">
        <v>918</v>
      </c>
      <c r="T5091">
        <v>305</v>
      </c>
    </row>
    <row r="5092" spans="1:21" x14ac:dyDescent="0.3">
      <c r="A5092">
        <v>5091</v>
      </c>
      <c r="B5092" t="s">
        <v>20</v>
      </c>
      <c r="C5092" t="s">
        <v>31</v>
      </c>
      <c r="D5092" t="s">
        <v>22</v>
      </c>
      <c r="E5092" t="s">
        <v>23</v>
      </c>
      <c r="F5092" t="s">
        <v>5</v>
      </c>
      <c r="H5092" t="s">
        <v>24</v>
      </c>
      <c r="I5092">
        <v>2448322</v>
      </c>
      <c r="J5092">
        <v>2448624</v>
      </c>
      <c r="K5092" t="s">
        <v>25</v>
      </c>
      <c r="R5092" t="s">
        <v>5815</v>
      </c>
      <c r="S5092">
        <v>303</v>
      </c>
    </row>
    <row r="5093" spans="1:21" x14ac:dyDescent="0.3">
      <c r="A5093">
        <v>5092</v>
      </c>
      <c r="B5093" t="s">
        <v>28</v>
      </c>
      <c r="C5093" t="s">
        <v>33</v>
      </c>
      <c r="D5093" t="s">
        <v>22</v>
      </c>
      <c r="E5093" t="s">
        <v>23</v>
      </c>
      <c r="F5093" t="s">
        <v>5</v>
      </c>
      <c r="H5093" t="s">
        <v>24</v>
      </c>
      <c r="I5093">
        <v>2448322</v>
      </c>
      <c r="J5093">
        <v>2448624</v>
      </c>
      <c r="K5093" t="s">
        <v>25</v>
      </c>
      <c r="L5093" t="s">
        <v>5816</v>
      </c>
      <c r="O5093" t="s">
        <v>38</v>
      </c>
      <c r="R5093" t="s">
        <v>5815</v>
      </c>
      <c r="S5093">
        <v>303</v>
      </c>
      <c r="T5093">
        <v>100</v>
      </c>
    </row>
    <row r="5094" spans="1:21" x14ac:dyDescent="0.3">
      <c r="A5094">
        <v>5093</v>
      </c>
      <c r="B5094" t="s">
        <v>20</v>
      </c>
      <c r="C5094" t="s">
        <v>31</v>
      </c>
      <c r="D5094" t="s">
        <v>22</v>
      </c>
      <c r="E5094" t="s">
        <v>23</v>
      </c>
      <c r="F5094" t="s">
        <v>5</v>
      </c>
      <c r="H5094" t="s">
        <v>24</v>
      </c>
      <c r="I5094">
        <v>2448680</v>
      </c>
      <c r="J5094">
        <v>2449180</v>
      </c>
      <c r="K5094" t="s">
        <v>25</v>
      </c>
      <c r="R5094" t="s">
        <v>5817</v>
      </c>
      <c r="S5094">
        <v>501</v>
      </c>
    </row>
    <row r="5095" spans="1:21" x14ac:dyDescent="0.3">
      <c r="A5095">
        <v>5094</v>
      </c>
      <c r="B5095" t="s">
        <v>28</v>
      </c>
      <c r="C5095" t="s">
        <v>33</v>
      </c>
      <c r="D5095" t="s">
        <v>22</v>
      </c>
      <c r="E5095" t="s">
        <v>23</v>
      </c>
      <c r="F5095" t="s">
        <v>5</v>
      </c>
      <c r="H5095" t="s">
        <v>24</v>
      </c>
      <c r="I5095">
        <v>2448680</v>
      </c>
      <c r="J5095">
        <v>2449180</v>
      </c>
      <c r="K5095" t="s">
        <v>25</v>
      </c>
      <c r="L5095" t="s">
        <v>5818</v>
      </c>
      <c r="O5095" t="s">
        <v>38</v>
      </c>
      <c r="R5095" t="s">
        <v>5817</v>
      </c>
      <c r="S5095">
        <v>501</v>
      </c>
      <c r="T5095">
        <v>166</v>
      </c>
    </row>
    <row r="5096" spans="1:21" x14ac:dyDescent="0.3">
      <c r="A5096">
        <v>5095</v>
      </c>
      <c r="B5096" t="s">
        <v>20</v>
      </c>
      <c r="C5096" t="s">
        <v>31</v>
      </c>
      <c r="D5096" t="s">
        <v>22</v>
      </c>
      <c r="E5096" t="s">
        <v>23</v>
      </c>
      <c r="F5096" t="s">
        <v>5</v>
      </c>
      <c r="H5096" t="s">
        <v>24</v>
      </c>
      <c r="I5096">
        <v>2449180</v>
      </c>
      <c r="J5096">
        <v>2450001</v>
      </c>
      <c r="K5096" t="s">
        <v>25</v>
      </c>
      <c r="R5096" t="s">
        <v>5819</v>
      </c>
      <c r="S5096">
        <v>822</v>
      </c>
    </row>
    <row r="5097" spans="1:21" x14ac:dyDescent="0.3">
      <c r="A5097">
        <v>5096</v>
      </c>
      <c r="B5097" t="s">
        <v>28</v>
      </c>
      <c r="C5097" t="s">
        <v>33</v>
      </c>
      <c r="D5097" t="s">
        <v>22</v>
      </c>
      <c r="E5097" t="s">
        <v>23</v>
      </c>
      <c r="F5097" t="s">
        <v>5</v>
      </c>
      <c r="H5097" t="s">
        <v>24</v>
      </c>
      <c r="I5097">
        <v>2449180</v>
      </c>
      <c r="J5097">
        <v>2450001</v>
      </c>
      <c r="K5097" t="s">
        <v>25</v>
      </c>
      <c r="L5097" t="s">
        <v>5820</v>
      </c>
      <c r="O5097" t="s">
        <v>5821</v>
      </c>
      <c r="R5097" t="s">
        <v>5819</v>
      </c>
      <c r="S5097">
        <v>822</v>
      </c>
      <c r="T5097">
        <v>273</v>
      </c>
    </row>
    <row r="5098" spans="1:21" x14ac:dyDescent="0.3">
      <c r="A5098">
        <v>5097</v>
      </c>
      <c r="B5098" t="s">
        <v>20</v>
      </c>
      <c r="C5098" t="s">
        <v>31</v>
      </c>
      <c r="D5098" t="s">
        <v>22</v>
      </c>
      <c r="E5098" t="s">
        <v>23</v>
      </c>
      <c r="F5098" t="s">
        <v>5</v>
      </c>
      <c r="H5098" t="s">
        <v>24</v>
      </c>
      <c r="I5098">
        <v>2450059</v>
      </c>
      <c r="J5098">
        <v>2450700</v>
      </c>
      <c r="K5098" t="s">
        <v>25</v>
      </c>
      <c r="R5098" t="s">
        <v>5822</v>
      </c>
      <c r="S5098">
        <v>642</v>
      </c>
    </row>
    <row r="5099" spans="1:21" x14ac:dyDescent="0.3">
      <c r="A5099">
        <v>5098</v>
      </c>
      <c r="B5099" t="s">
        <v>28</v>
      </c>
      <c r="C5099" t="s">
        <v>33</v>
      </c>
      <c r="D5099" t="s">
        <v>22</v>
      </c>
      <c r="E5099" t="s">
        <v>23</v>
      </c>
      <c r="F5099" t="s">
        <v>5</v>
      </c>
      <c r="H5099" t="s">
        <v>24</v>
      </c>
      <c r="I5099">
        <v>2450059</v>
      </c>
      <c r="J5099">
        <v>2450700</v>
      </c>
      <c r="K5099" t="s">
        <v>25</v>
      </c>
      <c r="L5099" t="s">
        <v>5823</v>
      </c>
      <c r="O5099" t="s">
        <v>1102</v>
      </c>
      <c r="R5099" t="s">
        <v>5822</v>
      </c>
      <c r="S5099">
        <v>642</v>
      </c>
      <c r="T5099">
        <v>213</v>
      </c>
    </row>
    <row r="5100" spans="1:21" x14ac:dyDescent="0.3">
      <c r="A5100">
        <v>5099</v>
      </c>
      <c r="B5100" t="s">
        <v>20</v>
      </c>
      <c r="C5100" t="s">
        <v>136</v>
      </c>
      <c r="D5100" t="s">
        <v>22</v>
      </c>
      <c r="E5100" t="s">
        <v>23</v>
      </c>
      <c r="F5100" t="s">
        <v>5</v>
      </c>
      <c r="H5100" t="s">
        <v>24</v>
      </c>
      <c r="I5100">
        <v>2450791</v>
      </c>
      <c r="J5100">
        <v>2450865</v>
      </c>
      <c r="K5100" t="s">
        <v>25</v>
      </c>
      <c r="R5100" t="s">
        <v>5824</v>
      </c>
      <c r="S5100">
        <v>75</v>
      </c>
    </row>
    <row r="5101" spans="1:21" x14ac:dyDescent="0.3">
      <c r="A5101">
        <v>5100</v>
      </c>
      <c r="B5101" t="s">
        <v>136</v>
      </c>
      <c r="D5101" t="s">
        <v>22</v>
      </c>
      <c r="E5101" t="s">
        <v>23</v>
      </c>
      <c r="F5101" t="s">
        <v>5</v>
      </c>
      <c r="H5101" t="s">
        <v>24</v>
      </c>
      <c r="I5101">
        <v>2450791</v>
      </c>
      <c r="J5101">
        <v>2450865</v>
      </c>
      <c r="K5101" t="s">
        <v>25</v>
      </c>
      <c r="O5101" t="s">
        <v>2843</v>
      </c>
      <c r="R5101" t="s">
        <v>5824</v>
      </c>
      <c r="S5101">
        <v>75</v>
      </c>
      <c r="U5101" t="s">
        <v>5825</v>
      </c>
    </row>
    <row r="5102" spans="1:21" x14ac:dyDescent="0.3">
      <c r="A5102">
        <v>5101</v>
      </c>
      <c r="B5102" t="s">
        <v>20</v>
      </c>
      <c r="C5102" t="s">
        <v>31</v>
      </c>
      <c r="D5102" t="s">
        <v>22</v>
      </c>
      <c r="E5102" t="s">
        <v>23</v>
      </c>
      <c r="F5102" t="s">
        <v>5</v>
      </c>
      <c r="H5102" t="s">
        <v>24</v>
      </c>
      <c r="I5102">
        <v>2451152</v>
      </c>
      <c r="J5102">
        <v>2452393</v>
      </c>
      <c r="K5102" t="s">
        <v>25</v>
      </c>
      <c r="R5102" t="s">
        <v>5826</v>
      </c>
      <c r="S5102">
        <v>1242</v>
      </c>
    </row>
    <row r="5103" spans="1:21" x14ac:dyDescent="0.3">
      <c r="A5103">
        <v>5102</v>
      </c>
      <c r="B5103" t="s">
        <v>28</v>
      </c>
      <c r="C5103" t="s">
        <v>33</v>
      </c>
      <c r="D5103" t="s">
        <v>22</v>
      </c>
      <c r="E5103" t="s">
        <v>23</v>
      </c>
      <c r="F5103" t="s">
        <v>5</v>
      </c>
      <c r="H5103" t="s">
        <v>24</v>
      </c>
      <c r="I5103">
        <v>2451152</v>
      </c>
      <c r="J5103">
        <v>2452393</v>
      </c>
      <c r="K5103" t="s">
        <v>25</v>
      </c>
      <c r="L5103" t="s">
        <v>5827</v>
      </c>
      <c r="O5103" t="s">
        <v>1450</v>
      </c>
      <c r="R5103" t="s">
        <v>5826</v>
      </c>
      <c r="S5103">
        <v>1242</v>
      </c>
      <c r="T5103">
        <v>413</v>
      </c>
    </row>
    <row r="5104" spans="1:21" x14ac:dyDescent="0.3">
      <c r="A5104">
        <v>5103</v>
      </c>
      <c r="B5104" t="s">
        <v>20</v>
      </c>
      <c r="C5104" t="s">
        <v>31</v>
      </c>
      <c r="D5104" t="s">
        <v>22</v>
      </c>
      <c r="E5104" t="s">
        <v>23</v>
      </c>
      <c r="F5104" t="s">
        <v>5</v>
      </c>
      <c r="H5104" t="s">
        <v>24</v>
      </c>
      <c r="I5104">
        <v>2452467</v>
      </c>
      <c r="J5104">
        <v>2452736</v>
      </c>
      <c r="K5104" t="s">
        <v>42</v>
      </c>
      <c r="R5104" t="s">
        <v>5828</v>
      </c>
      <c r="S5104">
        <v>270</v>
      </c>
    </row>
    <row r="5105" spans="1:21" x14ac:dyDescent="0.3">
      <c r="A5105">
        <v>5104</v>
      </c>
      <c r="B5105" t="s">
        <v>28</v>
      </c>
      <c r="C5105" t="s">
        <v>33</v>
      </c>
      <c r="D5105" t="s">
        <v>22</v>
      </c>
      <c r="E5105" t="s">
        <v>23</v>
      </c>
      <c r="F5105" t="s">
        <v>5</v>
      </c>
      <c r="H5105" t="s">
        <v>24</v>
      </c>
      <c r="I5105">
        <v>2452467</v>
      </c>
      <c r="J5105">
        <v>2452736</v>
      </c>
      <c r="K5105" t="s">
        <v>42</v>
      </c>
      <c r="L5105" t="s">
        <v>5829</v>
      </c>
      <c r="O5105" t="s">
        <v>5830</v>
      </c>
      <c r="R5105" t="s">
        <v>5828</v>
      </c>
      <c r="S5105">
        <v>270</v>
      </c>
      <c r="T5105">
        <v>89</v>
      </c>
    </row>
    <row r="5106" spans="1:21" x14ac:dyDescent="0.3">
      <c r="A5106">
        <v>5105</v>
      </c>
      <c r="B5106" t="s">
        <v>20</v>
      </c>
      <c r="C5106" t="s">
        <v>31</v>
      </c>
      <c r="D5106" t="s">
        <v>22</v>
      </c>
      <c r="E5106" t="s">
        <v>23</v>
      </c>
      <c r="F5106" t="s">
        <v>5</v>
      </c>
      <c r="H5106" t="s">
        <v>24</v>
      </c>
      <c r="I5106">
        <v>2452848</v>
      </c>
      <c r="J5106">
        <v>2453807</v>
      </c>
      <c r="K5106" t="s">
        <v>25</v>
      </c>
      <c r="R5106" t="s">
        <v>5831</v>
      </c>
      <c r="S5106">
        <v>960</v>
      </c>
    </row>
    <row r="5107" spans="1:21" x14ac:dyDescent="0.3">
      <c r="A5107">
        <v>5106</v>
      </c>
      <c r="B5107" t="s">
        <v>28</v>
      </c>
      <c r="C5107" t="s">
        <v>33</v>
      </c>
      <c r="D5107" t="s">
        <v>22</v>
      </c>
      <c r="E5107" t="s">
        <v>23</v>
      </c>
      <c r="F5107" t="s">
        <v>5</v>
      </c>
      <c r="H5107" t="s">
        <v>24</v>
      </c>
      <c r="I5107">
        <v>2452848</v>
      </c>
      <c r="J5107">
        <v>2453807</v>
      </c>
      <c r="K5107" t="s">
        <v>25</v>
      </c>
      <c r="L5107" t="s">
        <v>5832</v>
      </c>
      <c r="O5107" t="s">
        <v>1193</v>
      </c>
      <c r="R5107" t="s">
        <v>5831</v>
      </c>
      <c r="S5107">
        <v>960</v>
      </c>
      <c r="T5107">
        <v>319</v>
      </c>
    </row>
    <row r="5108" spans="1:21" x14ac:dyDescent="0.3">
      <c r="A5108">
        <v>5107</v>
      </c>
      <c r="B5108" t="s">
        <v>20</v>
      </c>
      <c r="C5108" t="s">
        <v>31</v>
      </c>
      <c r="D5108" t="s">
        <v>22</v>
      </c>
      <c r="E5108" t="s">
        <v>23</v>
      </c>
      <c r="F5108" t="s">
        <v>5</v>
      </c>
      <c r="H5108" t="s">
        <v>24</v>
      </c>
      <c r="I5108">
        <v>2453804</v>
      </c>
      <c r="J5108">
        <v>2456623</v>
      </c>
      <c r="K5108" t="s">
        <v>42</v>
      </c>
      <c r="R5108" t="s">
        <v>5833</v>
      </c>
      <c r="S5108">
        <v>2820</v>
      </c>
    </row>
    <row r="5109" spans="1:21" x14ac:dyDescent="0.3">
      <c r="A5109">
        <v>5108</v>
      </c>
      <c r="B5109" t="s">
        <v>28</v>
      </c>
      <c r="C5109" t="s">
        <v>33</v>
      </c>
      <c r="D5109" t="s">
        <v>22</v>
      </c>
      <c r="E5109" t="s">
        <v>23</v>
      </c>
      <c r="F5109" t="s">
        <v>5</v>
      </c>
      <c r="H5109" t="s">
        <v>24</v>
      </c>
      <c r="I5109">
        <v>2453804</v>
      </c>
      <c r="J5109">
        <v>2456623</v>
      </c>
      <c r="K5109" t="s">
        <v>42</v>
      </c>
      <c r="L5109" t="s">
        <v>5834</v>
      </c>
      <c r="O5109" t="s">
        <v>1193</v>
      </c>
      <c r="R5109" t="s">
        <v>5833</v>
      </c>
      <c r="S5109">
        <v>2820</v>
      </c>
      <c r="T5109">
        <v>939</v>
      </c>
    </row>
    <row r="5110" spans="1:21" x14ac:dyDescent="0.3">
      <c r="A5110">
        <v>5109</v>
      </c>
      <c r="B5110" t="s">
        <v>20</v>
      </c>
      <c r="C5110" t="s">
        <v>31</v>
      </c>
      <c r="D5110" t="s">
        <v>22</v>
      </c>
      <c r="E5110" t="s">
        <v>23</v>
      </c>
      <c r="F5110" t="s">
        <v>5</v>
      </c>
      <c r="H5110" t="s">
        <v>24</v>
      </c>
      <c r="I5110">
        <v>2456754</v>
      </c>
      <c r="J5110">
        <v>2458175</v>
      </c>
      <c r="K5110" t="s">
        <v>42</v>
      </c>
      <c r="R5110" t="s">
        <v>5835</v>
      </c>
      <c r="S5110">
        <v>1422</v>
      </c>
    </row>
    <row r="5111" spans="1:21" x14ac:dyDescent="0.3">
      <c r="A5111">
        <v>5110</v>
      </c>
      <c r="B5111" t="s">
        <v>28</v>
      </c>
      <c r="C5111" t="s">
        <v>33</v>
      </c>
      <c r="D5111" t="s">
        <v>22</v>
      </c>
      <c r="E5111" t="s">
        <v>23</v>
      </c>
      <c r="F5111" t="s">
        <v>5</v>
      </c>
      <c r="H5111" t="s">
        <v>24</v>
      </c>
      <c r="I5111">
        <v>2456754</v>
      </c>
      <c r="J5111">
        <v>2458175</v>
      </c>
      <c r="K5111" t="s">
        <v>42</v>
      </c>
      <c r="L5111" t="s">
        <v>5836</v>
      </c>
      <c r="O5111" t="s">
        <v>38</v>
      </c>
      <c r="R5111" t="s">
        <v>5835</v>
      </c>
      <c r="S5111">
        <v>1422</v>
      </c>
      <c r="T5111">
        <v>473</v>
      </c>
    </row>
    <row r="5112" spans="1:21" x14ac:dyDescent="0.3">
      <c r="A5112">
        <v>5111</v>
      </c>
      <c r="B5112" t="s">
        <v>20</v>
      </c>
      <c r="C5112" t="s">
        <v>31</v>
      </c>
      <c r="D5112" t="s">
        <v>22</v>
      </c>
      <c r="E5112" t="s">
        <v>23</v>
      </c>
      <c r="F5112" t="s">
        <v>5</v>
      </c>
      <c r="H5112" t="s">
        <v>24</v>
      </c>
      <c r="I5112">
        <v>2458495</v>
      </c>
      <c r="J5112">
        <v>2461692</v>
      </c>
      <c r="K5112" t="s">
        <v>25</v>
      </c>
      <c r="R5112" t="s">
        <v>5837</v>
      </c>
      <c r="S5112">
        <v>3198</v>
      </c>
    </row>
    <row r="5113" spans="1:21" x14ac:dyDescent="0.3">
      <c r="A5113">
        <v>5112</v>
      </c>
      <c r="B5113" t="s">
        <v>28</v>
      </c>
      <c r="C5113" t="s">
        <v>33</v>
      </c>
      <c r="D5113" t="s">
        <v>22</v>
      </c>
      <c r="E5113" t="s">
        <v>23</v>
      </c>
      <c r="F5113" t="s">
        <v>5</v>
      </c>
      <c r="H5113" t="s">
        <v>24</v>
      </c>
      <c r="I5113">
        <v>2458495</v>
      </c>
      <c r="J5113">
        <v>2461692</v>
      </c>
      <c r="K5113" t="s">
        <v>25</v>
      </c>
      <c r="L5113" t="s">
        <v>5838</v>
      </c>
      <c r="O5113" t="s">
        <v>1193</v>
      </c>
      <c r="R5113" t="s">
        <v>5837</v>
      </c>
      <c r="S5113">
        <v>3198</v>
      </c>
      <c r="T5113">
        <v>1065</v>
      </c>
    </row>
    <row r="5114" spans="1:21" x14ac:dyDescent="0.3">
      <c r="A5114">
        <v>5113</v>
      </c>
      <c r="B5114" t="s">
        <v>20</v>
      </c>
      <c r="C5114" t="s">
        <v>21</v>
      </c>
      <c r="D5114" t="s">
        <v>22</v>
      </c>
      <c r="E5114" t="s">
        <v>23</v>
      </c>
      <c r="F5114" t="s">
        <v>5</v>
      </c>
      <c r="H5114" t="s">
        <v>24</v>
      </c>
      <c r="I5114">
        <v>2461731</v>
      </c>
      <c r="J5114">
        <v>2462250</v>
      </c>
      <c r="K5114" t="s">
        <v>42</v>
      </c>
      <c r="R5114" t="s">
        <v>5839</v>
      </c>
      <c r="S5114">
        <v>520</v>
      </c>
      <c r="U5114" t="s">
        <v>27</v>
      </c>
    </row>
    <row r="5115" spans="1:21" x14ac:dyDescent="0.3">
      <c r="A5115">
        <v>5114</v>
      </c>
      <c r="B5115" t="s">
        <v>28</v>
      </c>
      <c r="C5115" t="s">
        <v>29</v>
      </c>
      <c r="D5115" t="s">
        <v>22</v>
      </c>
      <c r="E5115" t="s">
        <v>23</v>
      </c>
      <c r="F5115" t="s">
        <v>5</v>
      </c>
      <c r="H5115" t="s">
        <v>24</v>
      </c>
      <c r="I5115">
        <v>2461731</v>
      </c>
      <c r="J5115">
        <v>2462250</v>
      </c>
      <c r="K5115" t="s">
        <v>42</v>
      </c>
      <c r="O5115" t="s">
        <v>41</v>
      </c>
      <c r="R5115" t="s">
        <v>5839</v>
      </c>
      <c r="S5115">
        <v>520</v>
      </c>
      <c r="U5115" t="s">
        <v>27</v>
      </c>
    </row>
    <row r="5116" spans="1:21" x14ac:dyDescent="0.3">
      <c r="A5116">
        <v>5115</v>
      </c>
      <c r="B5116" t="s">
        <v>20</v>
      </c>
      <c r="C5116" t="s">
        <v>31</v>
      </c>
      <c r="D5116" t="s">
        <v>22</v>
      </c>
      <c r="E5116" t="s">
        <v>23</v>
      </c>
      <c r="F5116" t="s">
        <v>5</v>
      </c>
      <c r="H5116" t="s">
        <v>24</v>
      </c>
      <c r="I5116">
        <v>2462435</v>
      </c>
      <c r="J5116">
        <v>2463820</v>
      </c>
      <c r="K5116" t="s">
        <v>42</v>
      </c>
      <c r="R5116" t="s">
        <v>5840</v>
      </c>
      <c r="S5116">
        <v>1386</v>
      </c>
    </row>
    <row r="5117" spans="1:21" x14ac:dyDescent="0.3">
      <c r="A5117">
        <v>5116</v>
      </c>
      <c r="B5117" t="s">
        <v>28</v>
      </c>
      <c r="C5117" t="s">
        <v>33</v>
      </c>
      <c r="D5117" t="s">
        <v>22</v>
      </c>
      <c r="E5117" t="s">
        <v>23</v>
      </c>
      <c r="F5117" t="s">
        <v>5</v>
      </c>
      <c r="H5117" t="s">
        <v>24</v>
      </c>
      <c r="I5117">
        <v>2462435</v>
      </c>
      <c r="J5117">
        <v>2463820</v>
      </c>
      <c r="K5117" t="s">
        <v>42</v>
      </c>
      <c r="L5117" t="s">
        <v>5841</v>
      </c>
      <c r="O5117" t="s">
        <v>41</v>
      </c>
      <c r="R5117" t="s">
        <v>5840</v>
      </c>
      <c r="S5117">
        <v>1386</v>
      </c>
      <c r="T5117">
        <v>461</v>
      </c>
    </row>
    <row r="5118" spans="1:21" x14ac:dyDescent="0.3">
      <c r="A5118">
        <v>5117</v>
      </c>
      <c r="B5118" t="s">
        <v>20</v>
      </c>
      <c r="C5118" t="s">
        <v>21</v>
      </c>
      <c r="D5118" t="s">
        <v>22</v>
      </c>
      <c r="E5118" t="s">
        <v>23</v>
      </c>
      <c r="F5118" t="s">
        <v>5</v>
      </c>
      <c r="H5118" t="s">
        <v>24</v>
      </c>
      <c r="I5118">
        <v>2463893</v>
      </c>
      <c r="J5118">
        <v>2464225</v>
      </c>
      <c r="K5118" t="s">
        <v>42</v>
      </c>
      <c r="R5118" t="s">
        <v>5842</v>
      </c>
      <c r="S5118">
        <v>333</v>
      </c>
      <c r="U5118" t="s">
        <v>27</v>
      </c>
    </row>
    <row r="5119" spans="1:21" x14ac:dyDescent="0.3">
      <c r="A5119">
        <v>5118</v>
      </c>
      <c r="B5119" t="s">
        <v>28</v>
      </c>
      <c r="C5119" t="s">
        <v>29</v>
      </c>
      <c r="D5119" t="s">
        <v>22</v>
      </c>
      <c r="E5119" t="s">
        <v>23</v>
      </c>
      <c r="F5119" t="s">
        <v>5</v>
      </c>
      <c r="H5119" t="s">
        <v>24</v>
      </c>
      <c r="I5119">
        <v>2463893</v>
      </c>
      <c r="J5119">
        <v>2464225</v>
      </c>
      <c r="K5119" t="s">
        <v>42</v>
      </c>
      <c r="O5119" t="s">
        <v>41</v>
      </c>
      <c r="R5119" t="s">
        <v>5842</v>
      </c>
      <c r="S5119">
        <v>333</v>
      </c>
      <c r="U5119" t="s">
        <v>27</v>
      </c>
    </row>
    <row r="5120" spans="1:21" x14ac:dyDescent="0.3">
      <c r="A5120">
        <v>5119</v>
      </c>
      <c r="B5120" t="s">
        <v>20</v>
      </c>
      <c r="C5120" t="s">
        <v>136</v>
      </c>
      <c r="D5120" t="s">
        <v>22</v>
      </c>
      <c r="E5120" t="s">
        <v>23</v>
      </c>
      <c r="F5120" t="s">
        <v>5</v>
      </c>
      <c r="H5120" t="s">
        <v>24</v>
      </c>
      <c r="I5120">
        <v>2464413</v>
      </c>
      <c r="J5120">
        <v>2464487</v>
      </c>
      <c r="K5120" t="s">
        <v>42</v>
      </c>
      <c r="R5120" t="s">
        <v>5843</v>
      </c>
      <c r="S5120">
        <v>75</v>
      </c>
    </row>
    <row r="5121" spans="1:21" x14ac:dyDescent="0.3">
      <c r="A5121">
        <v>5120</v>
      </c>
      <c r="B5121" t="s">
        <v>136</v>
      </c>
      <c r="D5121" t="s">
        <v>22</v>
      </c>
      <c r="E5121" t="s">
        <v>23</v>
      </c>
      <c r="F5121" t="s">
        <v>5</v>
      </c>
      <c r="H5121" t="s">
        <v>24</v>
      </c>
      <c r="I5121">
        <v>2464413</v>
      </c>
      <c r="J5121">
        <v>2464487</v>
      </c>
      <c r="K5121" t="s">
        <v>42</v>
      </c>
      <c r="O5121" t="s">
        <v>796</v>
      </c>
      <c r="R5121" t="s">
        <v>5843</v>
      </c>
      <c r="S5121">
        <v>75</v>
      </c>
      <c r="U5121" t="s">
        <v>5844</v>
      </c>
    </row>
    <row r="5122" spans="1:21" x14ac:dyDescent="0.3">
      <c r="A5122">
        <v>5121</v>
      </c>
      <c r="B5122" t="s">
        <v>20</v>
      </c>
      <c r="C5122" t="s">
        <v>31</v>
      </c>
      <c r="D5122" t="s">
        <v>22</v>
      </c>
      <c r="E5122" t="s">
        <v>23</v>
      </c>
      <c r="F5122" t="s">
        <v>5</v>
      </c>
      <c r="H5122" t="s">
        <v>24</v>
      </c>
      <c r="I5122">
        <v>2464683</v>
      </c>
      <c r="J5122">
        <v>2466716</v>
      </c>
      <c r="K5122" t="s">
        <v>25</v>
      </c>
      <c r="R5122" t="s">
        <v>5845</v>
      </c>
      <c r="S5122">
        <v>2034</v>
      </c>
    </row>
    <row r="5123" spans="1:21" x14ac:dyDescent="0.3">
      <c r="A5123">
        <v>5122</v>
      </c>
      <c r="B5123" t="s">
        <v>28</v>
      </c>
      <c r="C5123" t="s">
        <v>33</v>
      </c>
      <c r="D5123" t="s">
        <v>22</v>
      </c>
      <c r="E5123" t="s">
        <v>23</v>
      </c>
      <c r="F5123" t="s">
        <v>5</v>
      </c>
      <c r="H5123" t="s">
        <v>24</v>
      </c>
      <c r="I5123">
        <v>2464683</v>
      </c>
      <c r="J5123">
        <v>2466716</v>
      </c>
      <c r="K5123" t="s">
        <v>25</v>
      </c>
      <c r="L5123" t="s">
        <v>5846</v>
      </c>
      <c r="O5123" t="s">
        <v>5847</v>
      </c>
      <c r="R5123" t="s">
        <v>5845</v>
      </c>
      <c r="S5123">
        <v>2034</v>
      </c>
      <c r="T5123">
        <v>677</v>
      </c>
    </row>
    <row r="5124" spans="1:21" x14ac:dyDescent="0.3">
      <c r="A5124">
        <v>5123</v>
      </c>
      <c r="B5124" t="s">
        <v>20</v>
      </c>
      <c r="C5124" t="s">
        <v>31</v>
      </c>
      <c r="D5124" t="s">
        <v>22</v>
      </c>
      <c r="E5124" t="s">
        <v>23</v>
      </c>
      <c r="F5124" t="s">
        <v>5</v>
      </c>
      <c r="H5124" t="s">
        <v>24</v>
      </c>
      <c r="I5124">
        <v>2466792</v>
      </c>
      <c r="J5124">
        <v>2467388</v>
      </c>
      <c r="K5124" t="s">
        <v>25</v>
      </c>
      <c r="R5124" t="s">
        <v>5848</v>
      </c>
      <c r="S5124">
        <v>597</v>
      </c>
    </row>
    <row r="5125" spans="1:21" x14ac:dyDescent="0.3">
      <c r="A5125">
        <v>5124</v>
      </c>
      <c r="B5125" t="s">
        <v>28</v>
      </c>
      <c r="C5125" t="s">
        <v>33</v>
      </c>
      <c r="D5125" t="s">
        <v>22</v>
      </c>
      <c r="E5125" t="s">
        <v>23</v>
      </c>
      <c r="F5125" t="s">
        <v>5</v>
      </c>
      <c r="H5125" t="s">
        <v>24</v>
      </c>
      <c r="I5125">
        <v>2466792</v>
      </c>
      <c r="J5125">
        <v>2467388</v>
      </c>
      <c r="K5125" t="s">
        <v>25</v>
      </c>
      <c r="L5125" t="s">
        <v>5849</v>
      </c>
      <c r="O5125" t="s">
        <v>5850</v>
      </c>
      <c r="R5125" t="s">
        <v>5848</v>
      </c>
      <c r="S5125">
        <v>597</v>
      </c>
      <c r="T5125">
        <v>198</v>
      </c>
    </row>
    <row r="5126" spans="1:21" x14ac:dyDescent="0.3">
      <c r="A5126">
        <v>5125</v>
      </c>
      <c r="B5126" t="s">
        <v>20</v>
      </c>
      <c r="C5126" t="s">
        <v>31</v>
      </c>
      <c r="D5126" t="s">
        <v>22</v>
      </c>
      <c r="E5126" t="s">
        <v>23</v>
      </c>
      <c r="F5126" t="s">
        <v>5</v>
      </c>
      <c r="H5126" t="s">
        <v>24</v>
      </c>
      <c r="I5126">
        <v>2467535</v>
      </c>
      <c r="J5126">
        <v>2468191</v>
      </c>
      <c r="K5126" t="s">
        <v>25</v>
      </c>
      <c r="R5126" t="s">
        <v>5851</v>
      </c>
      <c r="S5126">
        <v>657</v>
      </c>
    </row>
    <row r="5127" spans="1:21" x14ac:dyDescent="0.3">
      <c r="A5127">
        <v>5126</v>
      </c>
      <c r="B5127" t="s">
        <v>28</v>
      </c>
      <c r="C5127" t="s">
        <v>33</v>
      </c>
      <c r="D5127" t="s">
        <v>22</v>
      </c>
      <c r="E5127" t="s">
        <v>23</v>
      </c>
      <c r="F5127" t="s">
        <v>5</v>
      </c>
      <c r="H5127" t="s">
        <v>24</v>
      </c>
      <c r="I5127">
        <v>2467535</v>
      </c>
      <c r="J5127">
        <v>2468191</v>
      </c>
      <c r="K5127" t="s">
        <v>25</v>
      </c>
      <c r="L5127" t="s">
        <v>5852</v>
      </c>
      <c r="O5127" t="s">
        <v>5853</v>
      </c>
      <c r="R5127" t="s">
        <v>5851</v>
      </c>
      <c r="S5127">
        <v>657</v>
      </c>
      <c r="T5127">
        <v>218</v>
      </c>
    </row>
    <row r="5128" spans="1:21" x14ac:dyDescent="0.3">
      <c r="A5128">
        <v>5127</v>
      </c>
      <c r="B5128" t="s">
        <v>20</v>
      </c>
      <c r="C5128" t="s">
        <v>31</v>
      </c>
      <c r="D5128" t="s">
        <v>22</v>
      </c>
      <c r="E5128" t="s">
        <v>23</v>
      </c>
      <c r="F5128" t="s">
        <v>5</v>
      </c>
      <c r="H5128" t="s">
        <v>24</v>
      </c>
      <c r="I5128">
        <v>2468191</v>
      </c>
      <c r="J5128">
        <v>2469516</v>
      </c>
      <c r="K5128" t="s">
        <v>25</v>
      </c>
      <c r="R5128" t="s">
        <v>5854</v>
      </c>
      <c r="S5128">
        <v>1326</v>
      </c>
    </row>
    <row r="5129" spans="1:21" x14ac:dyDescent="0.3">
      <c r="A5129">
        <v>5128</v>
      </c>
      <c r="B5129" t="s">
        <v>28</v>
      </c>
      <c r="C5129" t="s">
        <v>33</v>
      </c>
      <c r="D5129" t="s">
        <v>22</v>
      </c>
      <c r="E5129" t="s">
        <v>23</v>
      </c>
      <c r="F5129" t="s">
        <v>5</v>
      </c>
      <c r="H5129" t="s">
        <v>24</v>
      </c>
      <c r="I5129">
        <v>2468191</v>
      </c>
      <c r="J5129">
        <v>2469516</v>
      </c>
      <c r="K5129" t="s">
        <v>25</v>
      </c>
      <c r="L5129" t="s">
        <v>5855</v>
      </c>
      <c r="O5129" t="s">
        <v>5856</v>
      </c>
      <c r="R5129" t="s">
        <v>5854</v>
      </c>
      <c r="S5129">
        <v>1326</v>
      </c>
      <c r="T5129">
        <v>441</v>
      </c>
    </row>
    <row r="5130" spans="1:21" x14ac:dyDescent="0.3">
      <c r="A5130">
        <v>5129</v>
      </c>
      <c r="B5130" t="s">
        <v>20</v>
      </c>
      <c r="C5130" t="s">
        <v>31</v>
      </c>
      <c r="D5130" t="s">
        <v>22</v>
      </c>
      <c r="E5130" t="s">
        <v>23</v>
      </c>
      <c r="F5130" t="s">
        <v>5</v>
      </c>
      <c r="H5130" t="s">
        <v>24</v>
      </c>
      <c r="I5130">
        <v>2469516</v>
      </c>
      <c r="J5130">
        <v>2470292</v>
      </c>
      <c r="K5130" t="s">
        <v>25</v>
      </c>
      <c r="R5130" t="s">
        <v>5857</v>
      </c>
      <c r="S5130">
        <v>777</v>
      </c>
    </row>
    <row r="5131" spans="1:21" x14ac:dyDescent="0.3">
      <c r="A5131">
        <v>5130</v>
      </c>
      <c r="B5131" t="s">
        <v>28</v>
      </c>
      <c r="C5131" t="s">
        <v>33</v>
      </c>
      <c r="D5131" t="s">
        <v>22</v>
      </c>
      <c r="E5131" t="s">
        <v>23</v>
      </c>
      <c r="F5131" t="s">
        <v>5</v>
      </c>
      <c r="H5131" t="s">
        <v>24</v>
      </c>
      <c r="I5131">
        <v>2469516</v>
      </c>
      <c r="J5131">
        <v>2470292</v>
      </c>
      <c r="K5131" t="s">
        <v>25</v>
      </c>
      <c r="L5131" t="s">
        <v>5858</v>
      </c>
      <c r="O5131" t="s">
        <v>5859</v>
      </c>
      <c r="R5131" t="s">
        <v>5857</v>
      </c>
      <c r="S5131">
        <v>777</v>
      </c>
      <c r="T5131">
        <v>258</v>
      </c>
    </row>
    <row r="5132" spans="1:21" x14ac:dyDescent="0.3">
      <c r="A5132">
        <v>5131</v>
      </c>
      <c r="B5132" t="s">
        <v>20</v>
      </c>
      <c r="C5132" t="s">
        <v>31</v>
      </c>
      <c r="D5132" t="s">
        <v>22</v>
      </c>
      <c r="E5132" t="s">
        <v>23</v>
      </c>
      <c r="F5132" t="s">
        <v>5</v>
      </c>
      <c r="H5132" t="s">
        <v>24</v>
      </c>
      <c r="I5132">
        <v>2470301</v>
      </c>
      <c r="J5132">
        <v>2470735</v>
      </c>
      <c r="K5132" t="s">
        <v>25</v>
      </c>
      <c r="R5132" t="s">
        <v>5860</v>
      </c>
      <c r="S5132">
        <v>435</v>
      </c>
    </row>
    <row r="5133" spans="1:21" x14ac:dyDescent="0.3">
      <c r="A5133">
        <v>5132</v>
      </c>
      <c r="B5133" t="s">
        <v>28</v>
      </c>
      <c r="C5133" t="s">
        <v>33</v>
      </c>
      <c r="D5133" t="s">
        <v>22</v>
      </c>
      <c r="E5133" t="s">
        <v>23</v>
      </c>
      <c r="F5133" t="s">
        <v>5</v>
      </c>
      <c r="H5133" t="s">
        <v>24</v>
      </c>
      <c r="I5133">
        <v>2470301</v>
      </c>
      <c r="J5133">
        <v>2470735</v>
      </c>
      <c r="K5133" t="s">
        <v>25</v>
      </c>
      <c r="L5133" t="s">
        <v>5861</v>
      </c>
      <c r="O5133" t="s">
        <v>5862</v>
      </c>
      <c r="R5133" t="s">
        <v>5860</v>
      </c>
      <c r="S5133">
        <v>435</v>
      </c>
      <c r="T5133">
        <v>144</v>
      </c>
    </row>
    <row r="5134" spans="1:21" x14ac:dyDescent="0.3">
      <c r="A5134">
        <v>5133</v>
      </c>
      <c r="B5134" t="s">
        <v>20</v>
      </c>
      <c r="C5134" t="s">
        <v>31</v>
      </c>
      <c r="D5134" t="s">
        <v>22</v>
      </c>
      <c r="E5134" t="s">
        <v>23</v>
      </c>
      <c r="F5134" t="s">
        <v>5</v>
      </c>
      <c r="H5134" t="s">
        <v>24</v>
      </c>
      <c r="I5134">
        <v>2470742</v>
      </c>
      <c r="J5134">
        <v>2471116</v>
      </c>
      <c r="K5134" t="s">
        <v>25</v>
      </c>
      <c r="R5134" t="s">
        <v>5863</v>
      </c>
      <c r="S5134">
        <v>375</v>
      </c>
    </row>
    <row r="5135" spans="1:21" x14ac:dyDescent="0.3">
      <c r="A5135">
        <v>5134</v>
      </c>
      <c r="B5135" t="s">
        <v>28</v>
      </c>
      <c r="C5135" t="s">
        <v>33</v>
      </c>
      <c r="D5135" t="s">
        <v>22</v>
      </c>
      <c r="E5135" t="s">
        <v>23</v>
      </c>
      <c r="F5135" t="s">
        <v>5</v>
      </c>
      <c r="H5135" t="s">
        <v>24</v>
      </c>
      <c r="I5135">
        <v>2470742</v>
      </c>
      <c r="J5135">
        <v>2471116</v>
      </c>
      <c r="K5135" t="s">
        <v>25</v>
      </c>
      <c r="L5135" t="s">
        <v>5864</v>
      </c>
      <c r="O5135" t="s">
        <v>5865</v>
      </c>
      <c r="R5135" t="s">
        <v>5863</v>
      </c>
      <c r="S5135">
        <v>375</v>
      </c>
      <c r="T5135">
        <v>124</v>
      </c>
    </row>
    <row r="5136" spans="1:21" x14ac:dyDescent="0.3">
      <c r="A5136">
        <v>5135</v>
      </c>
      <c r="B5136" t="s">
        <v>20</v>
      </c>
      <c r="C5136" t="s">
        <v>31</v>
      </c>
      <c r="D5136" t="s">
        <v>22</v>
      </c>
      <c r="E5136" t="s">
        <v>23</v>
      </c>
      <c r="F5136" t="s">
        <v>5</v>
      </c>
      <c r="H5136" t="s">
        <v>24</v>
      </c>
      <c r="I5136">
        <v>2471150</v>
      </c>
      <c r="J5136">
        <v>2471746</v>
      </c>
      <c r="K5136" t="s">
        <v>25</v>
      </c>
      <c r="R5136" t="s">
        <v>5866</v>
      </c>
      <c r="S5136">
        <v>597</v>
      </c>
    </row>
    <row r="5137" spans="1:21" x14ac:dyDescent="0.3">
      <c r="A5137">
        <v>5136</v>
      </c>
      <c r="B5137" t="s">
        <v>28</v>
      </c>
      <c r="C5137" t="s">
        <v>33</v>
      </c>
      <c r="D5137" t="s">
        <v>22</v>
      </c>
      <c r="E5137" t="s">
        <v>23</v>
      </c>
      <c r="F5137" t="s">
        <v>5</v>
      </c>
      <c r="H5137" t="s">
        <v>24</v>
      </c>
      <c r="I5137">
        <v>2471150</v>
      </c>
      <c r="J5137">
        <v>2471746</v>
      </c>
      <c r="K5137" t="s">
        <v>25</v>
      </c>
      <c r="L5137" t="s">
        <v>5867</v>
      </c>
      <c r="O5137" t="s">
        <v>2570</v>
      </c>
      <c r="R5137" t="s">
        <v>5866</v>
      </c>
      <c r="S5137">
        <v>597</v>
      </c>
      <c r="T5137">
        <v>198</v>
      </c>
    </row>
    <row r="5138" spans="1:21" x14ac:dyDescent="0.3">
      <c r="A5138">
        <v>5137</v>
      </c>
      <c r="B5138" t="s">
        <v>20</v>
      </c>
      <c r="C5138" t="s">
        <v>31</v>
      </c>
      <c r="D5138" t="s">
        <v>22</v>
      </c>
      <c r="E5138" t="s">
        <v>23</v>
      </c>
      <c r="F5138" t="s">
        <v>5</v>
      </c>
      <c r="H5138" t="s">
        <v>24</v>
      </c>
      <c r="I5138">
        <v>2471743</v>
      </c>
      <c r="J5138">
        <v>2472927</v>
      </c>
      <c r="K5138" t="s">
        <v>25</v>
      </c>
      <c r="R5138" t="s">
        <v>5868</v>
      </c>
      <c r="S5138">
        <v>1185</v>
      </c>
    </row>
    <row r="5139" spans="1:21" x14ac:dyDescent="0.3">
      <c r="A5139">
        <v>5138</v>
      </c>
      <c r="B5139" t="s">
        <v>28</v>
      </c>
      <c r="C5139" t="s">
        <v>33</v>
      </c>
      <c r="D5139" t="s">
        <v>22</v>
      </c>
      <c r="E5139" t="s">
        <v>23</v>
      </c>
      <c r="F5139" t="s">
        <v>5</v>
      </c>
      <c r="H5139" t="s">
        <v>24</v>
      </c>
      <c r="I5139">
        <v>2471743</v>
      </c>
      <c r="J5139">
        <v>2472927</v>
      </c>
      <c r="K5139" t="s">
        <v>25</v>
      </c>
      <c r="L5139" t="s">
        <v>5869</v>
      </c>
      <c r="O5139" t="s">
        <v>38</v>
      </c>
      <c r="R5139" t="s">
        <v>5868</v>
      </c>
      <c r="S5139">
        <v>1185</v>
      </c>
      <c r="T5139">
        <v>394</v>
      </c>
    </row>
    <row r="5140" spans="1:21" x14ac:dyDescent="0.3">
      <c r="A5140">
        <v>5139</v>
      </c>
      <c r="B5140" t="s">
        <v>20</v>
      </c>
      <c r="C5140" t="s">
        <v>31</v>
      </c>
      <c r="D5140" t="s">
        <v>22</v>
      </c>
      <c r="E5140" t="s">
        <v>23</v>
      </c>
      <c r="F5140" t="s">
        <v>5</v>
      </c>
      <c r="H5140" t="s">
        <v>24</v>
      </c>
      <c r="I5140">
        <v>2472947</v>
      </c>
      <c r="J5140">
        <v>2473363</v>
      </c>
      <c r="K5140" t="s">
        <v>42</v>
      </c>
      <c r="R5140" t="s">
        <v>5870</v>
      </c>
      <c r="S5140">
        <v>417</v>
      </c>
    </row>
    <row r="5141" spans="1:21" x14ac:dyDescent="0.3">
      <c r="A5141">
        <v>5140</v>
      </c>
      <c r="B5141" t="s">
        <v>28</v>
      </c>
      <c r="C5141" t="s">
        <v>33</v>
      </c>
      <c r="D5141" t="s">
        <v>22</v>
      </c>
      <c r="E5141" t="s">
        <v>23</v>
      </c>
      <c r="F5141" t="s">
        <v>5</v>
      </c>
      <c r="H5141" t="s">
        <v>24</v>
      </c>
      <c r="I5141">
        <v>2472947</v>
      </c>
      <c r="J5141">
        <v>2473363</v>
      </c>
      <c r="K5141" t="s">
        <v>42</v>
      </c>
      <c r="L5141" t="s">
        <v>5871</v>
      </c>
      <c r="O5141" t="s">
        <v>5872</v>
      </c>
      <c r="R5141" t="s">
        <v>5870</v>
      </c>
      <c r="S5141">
        <v>417</v>
      </c>
      <c r="T5141">
        <v>138</v>
      </c>
    </row>
    <row r="5142" spans="1:21" x14ac:dyDescent="0.3">
      <c r="A5142">
        <v>5141</v>
      </c>
      <c r="B5142" t="s">
        <v>20</v>
      </c>
      <c r="C5142" t="s">
        <v>31</v>
      </c>
      <c r="D5142" t="s">
        <v>22</v>
      </c>
      <c r="E5142" t="s">
        <v>23</v>
      </c>
      <c r="F5142" t="s">
        <v>5</v>
      </c>
      <c r="H5142" t="s">
        <v>24</v>
      </c>
      <c r="I5142">
        <v>2473414</v>
      </c>
      <c r="J5142">
        <v>2473965</v>
      </c>
      <c r="K5142" t="s">
        <v>42</v>
      </c>
      <c r="R5142" t="s">
        <v>5873</v>
      </c>
      <c r="S5142">
        <v>552</v>
      </c>
    </row>
    <row r="5143" spans="1:21" x14ac:dyDescent="0.3">
      <c r="A5143">
        <v>5142</v>
      </c>
      <c r="B5143" t="s">
        <v>28</v>
      </c>
      <c r="C5143" t="s">
        <v>33</v>
      </c>
      <c r="D5143" t="s">
        <v>22</v>
      </c>
      <c r="E5143" t="s">
        <v>23</v>
      </c>
      <c r="F5143" t="s">
        <v>5</v>
      </c>
      <c r="H5143" t="s">
        <v>24</v>
      </c>
      <c r="I5143">
        <v>2473414</v>
      </c>
      <c r="J5143">
        <v>2473965</v>
      </c>
      <c r="K5143" t="s">
        <v>42</v>
      </c>
      <c r="L5143" t="s">
        <v>5874</v>
      </c>
      <c r="O5143" t="s">
        <v>38</v>
      </c>
      <c r="R5143" t="s">
        <v>5873</v>
      </c>
      <c r="S5143">
        <v>552</v>
      </c>
      <c r="T5143">
        <v>183</v>
      </c>
    </row>
    <row r="5144" spans="1:21" x14ac:dyDescent="0.3">
      <c r="A5144">
        <v>5143</v>
      </c>
      <c r="B5144" t="s">
        <v>20</v>
      </c>
      <c r="C5144" t="s">
        <v>31</v>
      </c>
      <c r="D5144" t="s">
        <v>22</v>
      </c>
      <c r="E5144" t="s">
        <v>23</v>
      </c>
      <c r="F5144" t="s">
        <v>5</v>
      </c>
      <c r="H5144" t="s">
        <v>24</v>
      </c>
      <c r="I5144">
        <v>2474623</v>
      </c>
      <c r="J5144">
        <v>2475321</v>
      </c>
      <c r="K5144" t="s">
        <v>42</v>
      </c>
      <c r="R5144" t="s">
        <v>5875</v>
      </c>
      <c r="S5144">
        <v>699</v>
      </c>
    </row>
    <row r="5145" spans="1:21" x14ac:dyDescent="0.3">
      <c r="A5145">
        <v>5144</v>
      </c>
      <c r="B5145" t="s">
        <v>28</v>
      </c>
      <c r="C5145" t="s">
        <v>33</v>
      </c>
      <c r="D5145" t="s">
        <v>22</v>
      </c>
      <c r="E5145" t="s">
        <v>23</v>
      </c>
      <c r="F5145" t="s">
        <v>5</v>
      </c>
      <c r="H5145" t="s">
        <v>24</v>
      </c>
      <c r="I5145">
        <v>2474623</v>
      </c>
      <c r="J5145">
        <v>2475321</v>
      </c>
      <c r="K5145" t="s">
        <v>42</v>
      </c>
      <c r="L5145" t="s">
        <v>5876</v>
      </c>
      <c r="O5145" t="s">
        <v>1567</v>
      </c>
      <c r="R5145" t="s">
        <v>5875</v>
      </c>
      <c r="S5145">
        <v>699</v>
      </c>
      <c r="T5145">
        <v>232</v>
      </c>
    </row>
    <row r="5146" spans="1:21" x14ac:dyDescent="0.3">
      <c r="A5146">
        <v>5145</v>
      </c>
      <c r="B5146" t="s">
        <v>20</v>
      </c>
      <c r="C5146" t="s">
        <v>136</v>
      </c>
      <c r="D5146" t="s">
        <v>22</v>
      </c>
      <c r="E5146" t="s">
        <v>23</v>
      </c>
      <c r="F5146" t="s">
        <v>5</v>
      </c>
      <c r="H5146" t="s">
        <v>24</v>
      </c>
      <c r="I5146">
        <v>2475596</v>
      </c>
      <c r="J5146">
        <v>2475671</v>
      </c>
      <c r="K5146" t="s">
        <v>42</v>
      </c>
      <c r="R5146" t="s">
        <v>5877</v>
      </c>
      <c r="S5146">
        <v>76</v>
      </c>
    </row>
    <row r="5147" spans="1:21" x14ac:dyDescent="0.3">
      <c r="A5147">
        <v>5146</v>
      </c>
      <c r="B5147" t="s">
        <v>136</v>
      </c>
      <c r="D5147" t="s">
        <v>22</v>
      </c>
      <c r="E5147" t="s">
        <v>23</v>
      </c>
      <c r="F5147" t="s">
        <v>5</v>
      </c>
      <c r="H5147" t="s">
        <v>24</v>
      </c>
      <c r="I5147">
        <v>2475596</v>
      </c>
      <c r="J5147">
        <v>2475671</v>
      </c>
      <c r="K5147" t="s">
        <v>42</v>
      </c>
      <c r="O5147" t="s">
        <v>5878</v>
      </c>
      <c r="R5147" t="s">
        <v>5877</v>
      </c>
      <c r="S5147">
        <v>76</v>
      </c>
      <c r="U5147" t="s">
        <v>5879</v>
      </c>
    </row>
    <row r="5148" spans="1:21" x14ac:dyDescent="0.3">
      <c r="A5148">
        <v>5147</v>
      </c>
      <c r="B5148" t="s">
        <v>20</v>
      </c>
      <c r="C5148" t="s">
        <v>31</v>
      </c>
      <c r="D5148" t="s">
        <v>22</v>
      </c>
      <c r="E5148" t="s">
        <v>23</v>
      </c>
      <c r="F5148" t="s">
        <v>5</v>
      </c>
      <c r="H5148" t="s">
        <v>24</v>
      </c>
      <c r="I5148">
        <v>2475740</v>
      </c>
      <c r="J5148">
        <v>2476663</v>
      </c>
      <c r="K5148" t="s">
        <v>42</v>
      </c>
      <c r="R5148" t="s">
        <v>5880</v>
      </c>
      <c r="S5148">
        <v>924</v>
      </c>
    </row>
    <row r="5149" spans="1:21" x14ac:dyDescent="0.3">
      <c r="A5149">
        <v>5148</v>
      </c>
      <c r="B5149" t="s">
        <v>28</v>
      </c>
      <c r="C5149" t="s">
        <v>33</v>
      </c>
      <c r="D5149" t="s">
        <v>22</v>
      </c>
      <c r="E5149" t="s">
        <v>23</v>
      </c>
      <c r="F5149" t="s">
        <v>5</v>
      </c>
      <c r="H5149" t="s">
        <v>24</v>
      </c>
      <c r="I5149">
        <v>2475740</v>
      </c>
      <c r="J5149">
        <v>2476663</v>
      </c>
      <c r="K5149" t="s">
        <v>42</v>
      </c>
      <c r="L5149" t="s">
        <v>5881</v>
      </c>
      <c r="O5149" t="s">
        <v>5882</v>
      </c>
      <c r="R5149" t="s">
        <v>5880</v>
      </c>
      <c r="S5149">
        <v>924</v>
      </c>
      <c r="T5149">
        <v>307</v>
      </c>
    </row>
    <row r="5150" spans="1:21" x14ac:dyDescent="0.3">
      <c r="A5150">
        <v>5149</v>
      </c>
      <c r="B5150" t="s">
        <v>20</v>
      </c>
      <c r="C5150" t="s">
        <v>31</v>
      </c>
      <c r="D5150" t="s">
        <v>22</v>
      </c>
      <c r="E5150" t="s">
        <v>23</v>
      </c>
      <c r="F5150" t="s">
        <v>5</v>
      </c>
      <c r="H5150" t="s">
        <v>24</v>
      </c>
      <c r="I5150">
        <v>2476660</v>
      </c>
      <c r="J5150">
        <v>2477457</v>
      </c>
      <c r="K5150" t="s">
        <v>42</v>
      </c>
      <c r="R5150" t="s">
        <v>5883</v>
      </c>
      <c r="S5150">
        <v>798</v>
      </c>
    </row>
    <row r="5151" spans="1:21" x14ac:dyDescent="0.3">
      <c r="A5151">
        <v>5150</v>
      </c>
      <c r="B5151" t="s">
        <v>28</v>
      </c>
      <c r="C5151" t="s">
        <v>33</v>
      </c>
      <c r="D5151" t="s">
        <v>22</v>
      </c>
      <c r="E5151" t="s">
        <v>23</v>
      </c>
      <c r="F5151" t="s">
        <v>5</v>
      </c>
      <c r="H5151" t="s">
        <v>24</v>
      </c>
      <c r="I5151">
        <v>2476660</v>
      </c>
      <c r="J5151">
        <v>2477457</v>
      </c>
      <c r="K5151" t="s">
        <v>42</v>
      </c>
      <c r="L5151" t="s">
        <v>5884</v>
      </c>
      <c r="O5151" t="s">
        <v>5885</v>
      </c>
      <c r="R5151" t="s">
        <v>5883</v>
      </c>
      <c r="S5151">
        <v>798</v>
      </c>
      <c r="T5151">
        <v>265</v>
      </c>
    </row>
    <row r="5152" spans="1:21" x14ac:dyDescent="0.3">
      <c r="A5152">
        <v>5151</v>
      </c>
      <c r="B5152" t="s">
        <v>20</v>
      </c>
      <c r="C5152" t="s">
        <v>31</v>
      </c>
      <c r="D5152" t="s">
        <v>22</v>
      </c>
      <c r="E5152" t="s">
        <v>23</v>
      </c>
      <c r="F5152" t="s">
        <v>5</v>
      </c>
      <c r="H5152" t="s">
        <v>24</v>
      </c>
      <c r="I5152">
        <v>2477450</v>
      </c>
      <c r="J5152">
        <v>2478046</v>
      </c>
      <c r="K5152" t="s">
        <v>42</v>
      </c>
      <c r="R5152" t="s">
        <v>5886</v>
      </c>
      <c r="S5152">
        <v>597</v>
      </c>
    </row>
    <row r="5153" spans="1:21" x14ac:dyDescent="0.3">
      <c r="A5153">
        <v>5152</v>
      </c>
      <c r="B5153" t="s">
        <v>28</v>
      </c>
      <c r="C5153" t="s">
        <v>33</v>
      </c>
      <c r="D5153" t="s">
        <v>22</v>
      </c>
      <c r="E5153" t="s">
        <v>23</v>
      </c>
      <c r="F5153" t="s">
        <v>5</v>
      </c>
      <c r="H5153" t="s">
        <v>24</v>
      </c>
      <c r="I5153">
        <v>2477450</v>
      </c>
      <c r="J5153">
        <v>2478046</v>
      </c>
      <c r="K5153" t="s">
        <v>42</v>
      </c>
      <c r="L5153" t="s">
        <v>5887</v>
      </c>
      <c r="O5153" t="s">
        <v>5888</v>
      </c>
      <c r="R5153" t="s">
        <v>5886</v>
      </c>
      <c r="S5153">
        <v>597</v>
      </c>
      <c r="T5153">
        <v>198</v>
      </c>
    </row>
    <row r="5154" spans="1:21" x14ac:dyDescent="0.3">
      <c r="A5154">
        <v>5153</v>
      </c>
      <c r="B5154" t="s">
        <v>20</v>
      </c>
      <c r="C5154" t="s">
        <v>31</v>
      </c>
      <c r="D5154" t="s">
        <v>22</v>
      </c>
      <c r="E5154" t="s">
        <v>23</v>
      </c>
      <c r="F5154" t="s">
        <v>5</v>
      </c>
      <c r="H5154" t="s">
        <v>24</v>
      </c>
      <c r="I5154">
        <v>2478030</v>
      </c>
      <c r="J5154">
        <v>2479910</v>
      </c>
      <c r="K5154" t="s">
        <v>42</v>
      </c>
      <c r="R5154" t="s">
        <v>5889</v>
      </c>
      <c r="S5154">
        <v>1881</v>
      </c>
    </row>
    <row r="5155" spans="1:21" x14ac:dyDescent="0.3">
      <c r="A5155">
        <v>5154</v>
      </c>
      <c r="B5155" t="s">
        <v>28</v>
      </c>
      <c r="C5155" t="s">
        <v>33</v>
      </c>
      <c r="D5155" t="s">
        <v>22</v>
      </c>
      <c r="E5155" t="s">
        <v>23</v>
      </c>
      <c r="F5155" t="s">
        <v>5</v>
      </c>
      <c r="H5155" t="s">
        <v>24</v>
      </c>
      <c r="I5155">
        <v>2478030</v>
      </c>
      <c r="J5155">
        <v>2479910</v>
      </c>
      <c r="K5155" t="s">
        <v>42</v>
      </c>
      <c r="L5155" t="s">
        <v>5890</v>
      </c>
      <c r="O5155" t="s">
        <v>5891</v>
      </c>
      <c r="R5155" t="s">
        <v>5889</v>
      </c>
      <c r="S5155">
        <v>1881</v>
      </c>
      <c r="T5155">
        <v>626</v>
      </c>
    </row>
    <row r="5156" spans="1:21" x14ac:dyDescent="0.3">
      <c r="A5156">
        <v>5155</v>
      </c>
      <c r="B5156" t="s">
        <v>20</v>
      </c>
      <c r="C5156" t="s">
        <v>31</v>
      </c>
      <c r="D5156" t="s">
        <v>22</v>
      </c>
      <c r="E5156" t="s">
        <v>23</v>
      </c>
      <c r="F5156" t="s">
        <v>5</v>
      </c>
      <c r="H5156" t="s">
        <v>24</v>
      </c>
      <c r="I5156">
        <v>2479932</v>
      </c>
      <c r="J5156">
        <v>2481263</v>
      </c>
      <c r="K5156" t="s">
        <v>42</v>
      </c>
      <c r="R5156" t="s">
        <v>5892</v>
      </c>
      <c r="S5156">
        <v>1332</v>
      </c>
    </row>
    <row r="5157" spans="1:21" x14ac:dyDescent="0.3">
      <c r="A5157">
        <v>5156</v>
      </c>
      <c r="B5157" t="s">
        <v>28</v>
      </c>
      <c r="C5157" t="s">
        <v>33</v>
      </c>
      <c r="D5157" t="s">
        <v>22</v>
      </c>
      <c r="E5157" t="s">
        <v>23</v>
      </c>
      <c r="F5157" t="s">
        <v>5</v>
      </c>
      <c r="H5157" t="s">
        <v>24</v>
      </c>
      <c r="I5157">
        <v>2479932</v>
      </c>
      <c r="J5157">
        <v>2481263</v>
      </c>
      <c r="K5157" t="s">
        <v>42</v>
      </c>
      <c r="L5157" t="s">
        <v>5893</v>
      </c>
      <c r="O5157" t="s">
        <v>5894</v>
      </c>
      <c r="R5157" t="s">
        <v>5892</v>
      </c>
      <c r="S5157">
        <v>1332</v>
      </c>
      <c r="T5157">
        <v>443</v>
      </c>
    </row>
    <row r="5158" spans="1:21" x14ac:dyDescent="0.3">
      <c r="A5158">
        <v>5157</v>
      </c>
      <c r="B5158" t="s">
        <v>20</v>
      </c>
      <c r="C5158" t="s">
        <v>31</v>
      </c>
      <c r="D5158" t="s">
        <v>22</v>
      </c>
      <c r="E5158" t="s">
        <v>23</v>
      </c>
      <c r="F5158" t="s">
        <v>5</v>
      </c>
      <c r="H5158" t="s">
        <v>24</v>
      </c>
      <c r="I5158">
        <v>2481426</v>
      </c>
      <c r="J5158">
        <v>2481890</v>
      </c>
      <c r="K5158" t="s">
        <v>25</v>
      </c>
      <c r="R5158" t="s">
        <v>5895</v>
      </c>
      <c r="S5158">
        <v>465</v>
      </c>
    </row>
    <row r="5159" spans="1:21" x14ac:dyDescent="0.3">
      <c r="A5159">
        <v>5158</v>
      </c>
      <c r="B5159" t="s">
        <v>28</v>
      </c>
      <c r="C5159" t="s">
        <v>33</v>
      </c>
      <c r="D5159" t="s">
        <v>22</v>
      </c>
      <c r="E5159" t="s">
        <v>23</v>
      </c>
      <c r="F5159" t="s">
        <v>5</v>
      </c>
      <c r="H5159" t="s">
        <v>24</v>
      </c>
      <c r="I5159">
        <v>2481426</v>
      </c>
      <c r="J5159">
        <v>2481890</v>
      </c>
      <c r="K5159" t="s">
        <v>25</v>
      </c>
      <c r="L5159" t="s">
        <v>5896</v>
      </c>
      <c r="O5159" t="s">
        <v>5897</v>
      </c>
      <c r="R5159" t="s">
        <v>5895</v>
      </c>
      <c r="S5159">
        <v>465</v>
      </c>
      <c r="T5159">
        <v>154</v>
      </c>
    </row>
    <row r="5160" spans="1:21" x14ac:dyDescent="0.3">
      <c r="A5160">
        <v>5159</v>
      </c>
      <c r="B5160" t="s">
        <v>20</v>
      </c>
      <c r="C5160" t="s">
        <v>31</v>
      </c>
      <c r="D5160" t="s">
        <v>22</v>
      </c>
      <c r="E5160" t="s">
        <v>23</v>
      </c>
      <c r="F5160" t="s">
        <v>5</v>
      </c>
      <c r="H5160" t="s">
        <v>24</v>
      </c>
      <c r="I5160">
        <v>2482155</v>
      </c>
      <c r="J5160">
        <v>2482550</v>
      </c>
      <c r="K5160" t="s">
        <v>42</v>
      </c>
      <c r="R5160" t="s">
        <v>5898</v>
      </c>
      <c r="S5160">
        <v>396</v>
      </c>
    </row>
    <row r="5161" spans="1:21" x14ac:dyDescent="0.3">
      <c r="A5161">
        <v>5160</v>
      </c>
      <c r="B5161" t="s">
        <v>28</v>
      </c>
      <c r="C5161" t="s">
        <v>33</v>
      </c>
      <c r="D5161" t="s">
        <v>22</v>
      </c>
      <c r="E5161" t="s">
        <v>23</v>
      </c>
      <c r="F5161" t="s">
        <v>5</v>
      </c>
      <c r="H5161" t="s">
        <v>24</v>
      </c>
      <c r="I5161">
        <v>2482155</v>
      </c>
      <c r="J5161">
        <v>2482550</v>
      </c>
      <c r="K5161" t="s">
        <v>42</v>
      </c>
      <c r="L5161" t="s">
        <v>5899</v>
      </c>
      <c r="O5161" t="s">
        <v>38</v>
      </c>
      <c r="R5161" t="s">
        <v>5898</v>
      </c>
      <c r="S5161">
        <v>396</v>
      </c>
      <c r="T5161">
        <v>131</v>
      </c>
    </row>
    <row r="5162" spans="1:21" x14ac:dyDescent="0.3">
      <c r="A5162">
        <v>5161</v>
      </c>
      <c r="B5162" t="s">
        <v>20</v>
      </c>
      <c r="C5162" t="s">
        <v>31</v>
      </c>
      <c r="D5162" t="s">
        <v>22</v>
      </c>
      <c r="E5162" t="s">
        <v>23</v>
      </c>
      <c r="F5162" t="s">
        <v>5</v>
      </c>
      <c r="H5162" t="s">
        <v>24</v>
      </c>
      <c r="I5162">
        <v>2482884</v>
      </c>
      <c r="J5162">
        <v>2483327</v>
      </c>
      <c r="K5162" t="s">
        <v>25</v>
      </c>
      <c r="R5162" t="s">
        <v>5900</v>
      </c>
      <c r="S5162">
        <v>444</v>
      </c>
    </row>
    <row r="5163" spans="1:21" x14ac:dyDescent="0.3">
      <c r="A5163">
        <v>5162</v>
      </c>
      <c r="B5163" t="s">
        <v>28</v>
      </c>
      <c r="C5163" t="s">
        <v>33</v>
      </c>
      <c r="D5163" t="s">
        <v>22</v>
      </c>
      <c r="E5163" t="s">
        <v>23</v>
      </c>
      <c r="F5163" t="s">
        <v>5</v>
      </c>
      <c r="H5163" t="s">
        <v>24</v>
      </c>
      <c r="I5163">
        <v>2482884</v>
      </c>
      <c r="J5163">
        <v>2483327</v>
      </c>
      <c r="K5163" t="s">
        <v>25</v>
      </c>
      <c r="L5163" t="s">
        <v>5901</v>
      </c>
      <c r="O5163" t="s">
        <v>38</v>
      </c>
      <c r="R5163" t="s">
        <v>5900</v>
      </c>
      <c r="S5163">
        <v>444</v>
      </c>
      <c r="T5163">
        <v>147</v>
      </c>
    </row>
    <row r="5164" spans="1:21" x14ac:dyDescent="0.3">
      <c r="A5164">
        <v>5163</v>
      </c>
      <c r="B5164" t="s">
        <v>20</v>
      </c>
      <c r="C5164" t="s">
        <v>136</v>
      </c>
      <c r="D5164" t="s">
        <v>22</v>
      </c>
      <c r="E5164" t="s">
        <v>23</v>
      </c>
      <c r="F5164" t="s">
        <v>5</v>
      </c>
      <c r="H5164" t="s">
        <v>24</v>
      </c>
      <c r="I5164">
        <v>2483445</v>
      </c>
      <c r="J5164">
        <v>2483521</v>
      </c>
      <c r="K5164" t="s">
        <v>42</v>
      </c>
      <c r="R5164" t="s">
        <v>5902</v>
      </c>
      <c r="S5164">
        <v>77</v>
      </c>
    </row>
    <row r="5165" spans="1:21" x14ac:dyDescent="0.3">
      <c r="A5165">
        <v>5164</v>
      </c>
      <c r="B5165" t="s">
        <v>136</v>
      </c>
      <c r="D5165" t="s">
        <v>22</v>
      </c>
      <c r="E5165" t="s">
        <v>23</v>
      </c>
      <c r="F5165" t="s">
        <v>5</v>
      </c>
      <c r="H5165" t="s">
        <v>24</v>
      </c>
      <c r="I5165">
        <v>2483445</v>
      </c>
      <c r="J5165">
        <v>2483521</v>
      </c>
      <c r="K5165" t="s">
        <v>42</v>
      </c>
      <c r="O5165" t="s">
        <v>3379</v>
      </c>
      <c r="R5165" t="s">
        <v>5902</v>
      </c>
      <c r="S5165">
        <v>77</v>
      </c>
      <c r="U5165" t="s">
        <v>5903</v>
      </c>
    </row>
    <row r="5166" spans="1:21" x14ac:dyDescent="0.3">
      <c r="A5166">
        <v>5165</v>
      </c>
      <c r="B5166" t="s">
        <v>20</v>
      </c>
      <c r="C5166" t="s">
        <v>31</v>
      </c>
      <c r="D5166" t="s">
        <v>22</v>
      </c>
      <c r="E5166" t="s">
        <v>23</v>
      </c>
      <c r="F5166" t="s">
        <v>5</v>
      </c>
      <c r="H5166" t="s">
        <v>24</v>
      </c>
      <c r="I5166">
        <v>2483600</v>
      </c>
      <c r="J5166">
        <v>2484184</v>
      </c>
      <c r="K5166" t="s">
        <v>42</v>
      </c>
      <c r="R5166" t="s">
        <v>5904</v>
      </c>
      <c r="S5166">
        <v>585</v>
      </c>
    </row>
    <row r="5167" spans="1:21" x14ac:dyDescent="0.3">
      <c r="A5167">
        <v>5166</v>
      </c>
      <c r="B5167" t="s">
        <v>28</v>
      </c>
      <c r="C5167" t="s">
        <v>33</v>
      </c>
      <c r="D5167" t="s">
        <v>22</v>
      </c>
      <c r="E5167" t="s">
        <v>23</v>
      </c>
      <c r="F5167" t="s">
        <v>5</v>
      </c>
      <c r="H5167" t="s">
        <v>24</v>
      </c>
      <c r="I5167">
        <v>2483600</v>
      </c>
      <c r="J5167">
        <v>2484184</v>
      </c>
      <c r="K5167" t="s">
        <v>42</v>
      </c>
      <c r="L5167" t="s">
        <v>5905</v>
      </c>
      <c r="O5167" t="s">
        <v>5906</v>
      </c>
      <c r="R5167" t="s">
        <v>5904</v>
      </c>
      <c r="S5167">
        <v>585</v>
      </c>
      <c r="T5167">
        <v>194</v>
      </c>
    </row>
    <row r="5168" spans="1:21" x14ac:dyDescent="0.3">
      <c r="A5168">
        <v>5167</v>
      </c>
      <c r="B5168" t="s">
        <v>20</v>
      </c>
      <c r="C5168" t="s">
        <v>21</v>
      </c>
      <c r="D5168" t="s">
        <v>22</v>
      </c>
      <c r="E5168" t="s">
        <v>23</v>
      </c>
      <c r="F5168" t="s">
        <v>5</v>
      </c>
      <c r="H5168" t="s">
        <v>24</v>
      </c>
      <c r="I5168">
        <v>2484248</v>
      </c>
      <c r="J5168">
        <v>2485466</v>
      </c>
      <c r="K5168" t="s">
        <v>42</v>
      </c>
      <c r="R5168" t="s">
        <v>5907</v>
      </c>
      <c r="S5168">
        <v>1219</v>
      </c>
      <c r="U5168" t="s">
        <v>27</v>
      </c>
    </row>
    <row r="5169" spans="1:21" x14ac:dyDescent="0.3">
      <c r="A5169">
        <v>5168</v>
      </c>
      <c r="B5169" t="s">
        <v>28</v>
      </c>
      <c r="C5169" t="s">
        <v>29</v>
      </c>
      <c r="D5169" t="s">
        <v>22</v>
      </c>
      <c r="E5169" t="s">
        <v>23</v>
      </c>
      <c r="F5169" t="s">
        <v>5</v>
      </c>
      <c r="H5169" t="s">
        <v>24</v>
      </c>
      <c r="I5169">
        <v>2484248</v>
      </c>
      <c r="J5169">
        <v>2485466</v>
      </c>
      <c r="K5169" t="s">
        <v>42</v>
      </c>
      <c r="O5169" t="s">
        <v>1450</v>
      </c>
      <c r="R5169" t="s">
        <v>5907</v>
      </c>
      <c r="S5169">
        <v>1219</v>
      </c>
      <c r="U5169" t="s">
        <v>27</v>
      </c>
    </row>
    <row r="5170" spans="1:21" x14ac:dyDescent="0.3">
      <c r="A5170">
        <v>5169</v>
      </c>
      <c r="B5170" t="s">
        <v>20</v>
      </c>
      <c r="C5170" t="s">
        <v>31</v>
      </c>
      <c r="D5170" t="s">
        <v>22</v>
      </c>
      <c r="E5170" t="s">
        <v>23</v>
      </c>
      <c r="F5170" t="s">
        <v>5</v>
      </c>
      <c r="H5170" t="s">
        <v>24</v>
      </c>
      <c r="I5170">
        <v>2485563</v>
      </c>
      <c r="J5170">
        <v>2486138</v>
      </c>
      <c r="K5170" t="s">
        <v>25</v>
      </c>
      <c r="R5170" t="s">
        <v>5908</v>
      </c>
      <c r="S5170">
        <v>576</v>
      </c>
    </row>
    <row r="5171" spans="1:21" x14ac:dyDescent="0.3">
      <c r="A5171">
        <v>5170</v>
      </c>
      <c r="B5171" t="s">
        <v>28</v>
      </c>
      <c r="C5171" t="s">
        <v>33</v>
      </c>
      <c r="D5171" t="s">
        <v>22</v>
      </c>
      <c r="E5171" t="s">
        <v>23</v>
      </c>
      <c r="F5171" t="s">
        <v>5</v>
      </c>
      <c r="H5171" t="s">
        <v>24</v>
      </c>
      <c r="I5171">
        <v>2485563</v>
      </c>
      <c r="J5171">
        <v>2486138</v>
      </c>
      <c r="K5171" t="s">
        <v>25</v>
      </c>
      <c r="L5171" t="s">
        <v>5909</v>
      </c>
      <c r="O5171" t="s">
        <v>3510</v>
      </c>
      <c r="R5171" t="s">
        <v>5908</v>
      </c>
      <c r="S5171">
        <v>576</v>
      </c>
      <c r="T5171">
        <v>191</v>
      </c>
    </row>
    <row r="5172" spans="1:21" x14ac:dyDescent="0.3">
      <c r="A5172">
        <v>5171</v>
      </c>
      <c r="B5172" t="s">
        <v>20</v>
      </c>
      <c r="C5172" t="s">
        <v>31</v>
      </c>
      <c r="D5172" t="s">
        <v>22</v>
      </c>
      <c r="E5172" t="s">
        <v>23</v>
      </c>
      <c r="F5172" t="s">
        <v>5</v>
      </c>
      <c r="H5172" t="s">
        <v>24</v>
      </c>
      <c r="I5172">
        <v>2486173</v>
      </c>
      <c r="J5172">
        <v>2486625</v>
      </c>
      <c r="K5172" t="s">
        <v>42</v>
      </c>
      <c r="R5172" t="s">
        <v>5910</v>
      </c>
      <c r="S5172">
        <v>453</v>
      </c>
    </row>
    <row r="5173" spans="1:21" x14ac:dyDescent="0.3">
      <c r="A5173">
        <v>5172</v>
      </c>
      <c r="B5173" t="s">
        <v>28</v>
      </c>
      <c r="C5173" t="s">
        <v>33</v>
      </c>
      <c r="D5173" t="s">
        <v>22</v>
      </c>
      <c r="E5173" t="s">
        <v>23</v>
      </c>
      <c r="F5173" t="s">
        <v>5</v>
      </c>
      <c r="H5173" t="s">
        <v>24</v>
      </c>
      <c r="I5173">
        <v>2486173</v>
      </c>
      <c r="J5173">
        <v>2486625</v>
      </c>
      <c r="K5173" t="s">
        <v>42</v>
      </c>
      <c r="L5173" t="s">
        <v>5911</v>
      </c>
      <c r="O5173" t="s">
        <v>5912</v>
      </c>
      <c r="R5173" t="s">
        <v>5910</v>
      </c>
      <c r="S5173">
        <v>453</v>
      </c>
      <c r="T5173">
        <v>150</v>
      </c>
    </row>
    <row r="5174" spans="1:21" x14ac:dyDescent="0.3">
      <c r="A5174">
        <v>5173</v>
      </c>
      <c r="B5174" t="s">
        <v>20</v>
      </c>
      <c r="C5174" t="s">
        <v>31</v>
      </c>
      <c r="D5174" t="s">
        <v>22</v>
      </c>
      <c r="E5174" t="s">
        <v>23</v>
      </c>
      <c r="F5174" t="s">
        <v>5</v>
      </c>
      <c r="H5174" t="s">
        <v>24</v>
      </c>
      <c r="I5174">
        <v>2486628</v>
      </c>
      <c r="J5174">
        <v>2487326</v>
      </c>
      <c r="K5174" t="s">
        <v>42</v>
      </c>
      <c r="R5174" t="s">
        <v>5913</v>
      </c>
      <c r="S5174">
        <v>699</v>
      </c>
    </row>
    <row r="5175" spans="1:21" x14ac:dyDescent="0.3">
      <c r="A5175">
        <v>5174</v>
      </c>
      <c r="B5175" t="s">
        <v>28</v>
      </c>
      <c r="C5175" t="s">
        <v>33</v>
      </c>
      <c r="D5175" t="s">
        <v>22</v>
      </c>
      <c r="E5175" t="s">
        <v>23</v>
      </c>
      <c r="F5175" t="s">
        <v>5</v>
      </c>
      <c r="H5175" t="s">
        <v>24</v>
      </c>
      <c r="I5175">
        <v>2486628</v>
      </c>
      <c r="J5175">
        <v>2487326</v>
      </c>
      <c r="K5175" t="s">
        <v>42</v>
      </c>
      <c r="L5175" t="s">
        <v>5914</v>
      </c>
      <c r="O5175" t="s">
        <v>1735</v>
      </c>
      <c r="R5175" t="s">
        <v>5913</v>
      </c>
      <c r="S5175">
        <v>699</v>
      </c>
      <c r="T5175">
        <v>232</v>
      </c>
    </row>
    <row r="5176" spans="1:21" x14ac:dyDescent="0.3">
      <c r="A5176">
        <v>5175</v>
      </c>
      <c r="B5176" t="s">
        <v>20</v>
      </c>
      <c r="C5176" t="s">
        <v>31</v>
      </c>
      <c r="D5176" t="s">
        <v>22</v>
      </c>
      <c r="E5176" t="s">
        <v>23</v>
      </c>
      <c r="F5176" t="s">
        <v>5</v>
      </c>
      <c r="H5176" t="s">
        <v>24</v>
      </c>
      <c r="I5176">
        <v>2487326</v>
      </c>
      <c r="J5176">
        <v>2488402</v>
      </c>
      <c r="K5176" t="s">
        <v>42</v>
      </c>
      <c r="R5176" t="s">
        <v>5915</v>
      </c>
      <c r="S5176">
        <v>1077</v>
      </c>
    </row>
    <row r="5177" spans="1:21" x14ac:dyDescent="0.3">
      <c r="A5177">
        <v>5176</v>
      </c>
      <c r="B5177" t="s">
        <v>28</v>
      </c>
      <c r="C5177" t="s">
        <v>33</v>
      </c>
      <c r="D5177" t="s">
        <v>22</v>
      </c>
      <c r="E5177" t="s">
        <v>23</v>
      </c>
      <c r="F5177" t="s">
        <v>5</v>
      </c>
      <c r="H5177" t="s">
        <v>24</v>
      </c>
      <c r="I5177">
        <v>2487326</v>
      </c>
      <c r="J5177">
        <v>2488402</v>
      </c>
      <c r="K5177" t="s">
        <v>42</v>
      </c>
      <c r="L5177" t="s">
        <v>5916</v>
      </c>
      <c r="O5177" t="s">
        <v>5917</v>
      </c>
      <c r="R5177" t="s">
        <v>5915</v>
      </c>
      <c r="S5177">
        <v>1077</v>
      </c>
      <c r="T5177">
        <v>358</v>
      </c>
    </row>
    <row r="5178" spans="1:21" x14ac:dyDescent="0.3">
      <c r="A5178">
        <v>5177</v>
      </c>
      <c r="B5178" t="s">
        <v>20</v>
      </c>
      <c r="C5178" t="s">
        <v>31</v>
      </c>
      <c r="D5178" t="s">
        <v>22</v>
      </c>
      <c r="E5178" t="s">
        <v>23</v>
      </c>
      <c r="F5178" t="s">
        <v>5</v>
      </c>
      <c r="H5178" t="s">
        <v>24</v>
      </c>
      <c r="I5178">
        <v>2488775</v>
      </c>
      <c r="J5178">
        <v>2489407</v>
      </c>
      <c r="K5178" t="s">
        <v>25</v>
      </c>
      <c r="R5178" t="s">
        <v>5918</v>
      </c>
      <c r="S5178">
        <v>633</v>
      </c>
    </row>
    <row r="5179" spans="1:21" x14ac:dyDescent="0.3">
      <c r="A5179">
        <v>5178</v>
      </c>
      <c r="B5179" t="s">
        <v>28</v>
      </c>
      <c r="C5179" t="s">
        <v>33</v>
      </c>
      <c r="D5179" t="s">
        <v>22</v>
      </c>
      <c r="E5179" t="s">
        <v>23</v>
      </c>
      <c r="F5179" t="s">
        <v>5</v>
      </c>
      <c r="H5179" t="s">
        <v>24</v>
      </c>
      <c r="I5179">
        <v>2488775</v>
      </c>
      <c r="J5179">
        <v>2489407</v>
      </c>
      <c r="K5179" t="s">
        <v>25</v>
      </c>
      <c r="L5179" t="s">
        <v>5919</v>
      </c>
      <c r="O5179" t="s">
        <v>5920</v>
      </c>
      <c r="R5179" t="s">
        <v>5918</v>
      </c>
      <c r="S5179">
        <v>633</v>
      </c>
      <c r="T5179">
        <v>210</v>
      </c>
    </row>
    <row r="5180" spans="1:21" x14ac:dyDescent="0.3">
      <c r="A5180">
        <v>5179</v>
      </c>
      <c r="B5180" t="s">
        <v>20</v>
      </c>
      <c r="C5180" t="s">
        <v>136</v>
      </c>
      <c r="D5180" t="s">
        <v>22</v>
      </c>
      <c r="E5180" t="s">
        <v>23</v>
      </c>
      <c r="F5180" t="s">
        <v>5</v>
      </c>
      <c r="H5180" t="s">
        <v>24</v>
      </c>
      <c r="I5180">
        <v>2489497</v>
      </c>
      <c r="J5180">
        <v>2489572</v>
      </c>
      <c r="K5180" t="s">
        <v>25</v>
      </c>
      <c r="R5180" t="s">
        <v>5921</v>
      </c>
      <c r="S5180">
        <v>76</v>
      </c>
    </row>
    <row r="5181" spans="1:21" x14ac:dyDescent="0.3">
      <c r="A5181">
        <v>5180</v>
      </c>
      <c r="B5181" t="s">
        <v>136</v>
      </c>
      <c r="D5181" t="s">
        <v>22</v>
      </c>
      <c r="E5181" t="s">
        <v>23</v>
      </c>
      <c r="F5181" t="s">
        <v>5</v>
      </c>
      <c r="H5181" t="s">
        <v>24</v>
      </c>
      <c r="I5181">
        <v>2489497</v>
      </c>
      <c r="J5181">
        <v>2489572</v>
      </c>
      <c r="K5181" t="s">
        <v>25</v>
      </c>
      <c r="O5181" t="s">
        <v>2690</v>
      </c>
      <c r="R5181" t="s">
        <v>5921</v>
      </c>
      <c r="S5181">
        <v>76</v>
      </c>
      <c r="U5181" t="s">
        <v>5922</v>
      </c>
    </row>
    <row r="5182" spans="1:21" x14ac:dyDescent="0.3">
      <c r="A5182">
        <v>5181</v>
      </c>
      <c r="B5182" t="s">
        <v>20</v>
      </c>
      <c r="C5182" t="s">
        <v>31</v>
      </c>
      <c r="D5182" t="s">
        <v>22</v>
      </c>
      <c r="E5182" t="s">
        <v>23</v>
      </c>
      <c r="F5182" t="s">
        <v>5</v>
      </c>
      <c r="H5182" t="s">
        <v>24</v>
      </c>
      <c r="I5182">
        <v>2489702</v>
      </c>
      <c r="J5182">
        <v>2490181</v>
      </c>
      <c r="K5182" t="s">
        <v>42</v>
      </c>
      <c r="R5182" t="s">
        <v>5923</v>
      </c>
      <c r="S5182">
        <v>480</v>
      </c>
    </row>
    <row r="5183" spans="1:21" x14ac:dyDescent="0.3">
      <c r="A5183">
        <v>5182</v>
      </c>
      <c r="B5183" t="s">
        <v>28</v>
      </c>
      <c r="C5183" t="s">
        <v>33</v>
      </c>
      <c r="D5183" t="s">
        <v>22</v>
      </c>
      <c r="E5183" t="s">
        <v>23</v>
      </c>
      <c r="F5183" t="s">
        <v>5</v>
      </c>
      <c r="H5183" t="s">
        <v>24</v>
      </c>
      <c r="I5183">
        <v>2489702</v>
      </c>
      <c r="J5183">
        <v>2490181</v>
      </c>
      <c r="K5183" t="s">
        <v>42</v>
      </c>
      <c r="L5183" t="s">
        <v>5924</v>
      </c>
      <c r="O5183" t="s">
        <v>38</v>
      </c>
      <c r="R5183" t="s">
        <v>5923</v>
      </c>
      <c r="S5183">
        <v>480</v>
      </c>
      <c r="T5183">
        <v>159</v>
      </c>
    </row>
    <row r="5184" spans="1:21" x14ac:dyDescent="0.3">
      <c r="A5184">
        <v>5183</v>
      </c>
      <c r="B5184" t="s">
        <v>20</v>
      </c>
      <c r="C5184" t="s">
        <v>31</v>
      </c>
      <c r="D5184" t="s">
        <v>22</v>
      </c>
      <c r="E5184" t="s">
        <v>23</v>
      </c>
      <c r="F5184" t="s">
        <v>5</v>
      </c>
      <c r="H5184" t="s">
        <v>24</v>
      </c>
      <c r="I5184">
        <v>2490420</v>
      </c>
      <c r="J5184">
        <v>2490947</v>
      </c>
      <c r="K5184" t="s">
        <v>25</v>
      </c>
      <c r="R5184" t="s">
        <v>5925</v>
      </c>
      <c r="S5184">
        <v>528</v>
      </c>
    </row>
    <row r="5185" spans="1:20" x14ac:dyDescent="0.3">
      <c r="A5185">
        <v>5184</v>
      </c>
      <c r="B5185" t="s">
        <v>28</v>
      </c>
      <c r="C5185" t="s">
        <v>33</v>
      </c>
      <c r="D5185" t="s">
        <v>22</v>
      </c>
      <c r="E5185" t="s">
        <v>23</v>
      </c>
      <c r="F5185" t="s">
        <v>5</v>
      </c>
      <c r="H5185" t="s">
        <v>24</v>
      </c>
      <c r="I5185">
        <v>2490420</v>
      </c>
      <c r="J5185">
        <v>2490947</v>
      </c>
      <c r="K5185" t="s">
        <v>25</v>
      </c>
      <c r="L5185" t="s">
        <v>5926</v>
      </c>
      <c r="O5185" t="s">
        <v>38</v>
      </c>
      <c r="R5185" t="s">
        <v>5925</v>
      </c>
      <c r="S5185">
        <v>528</v>
      </c>
      <c r="T5185">
        <v>175</v>
      </c>
    </row>
    <row r="5186" spans="1:20" x14ac:dyDescent="0.3">
      <c r="A5186">
        <v>5185</v>
      </c>
      <c r="B5186" t="s">
        <v>20</v>
      </c>
      <c r="C5186" t="s">
        <v>31</v>
      </c>
      <c r="D5186" t="s">
        <v>22</v>
      </c>
      <c r="E5186" t="s">
        <v>23</v>
      </c>
      <c r="F5186" t="s">
        <v>5</v>
      </c>
      <c r="H5186" t="s">
        <v>24</v>
      </c>
      <c r="I5186">
        <v>2491084</v>
      </c>
      <c r="J5186">
        <v>2492331</v>
      </c>
      <c r="K5186" t="s">
        <v>25</v>
      </c>
      <c r="R5186" t="s">
        <v>5927</v>
      </c>
      <c r="S5186">
        <v>1248</v>
      </c>
    </row>
    <row r="5187" spans="1:20" x14ac:dyDescent="0.3">
      <c r="A5187">
        <v>5186</v>
      </c>
      <c r="B5187" t="s">
        <v>28</v>
      </c>
      <c r="C5187" t="s">
        <v>33</v>
      </c>
      <c r="D5187" t="s">
        <v>22</v>
      </c>
      <c r="E5187" t="s">
        <v>23</v>
      </c>
      <c r="F5187" t="s">
        <v>5</v>
      </c>
      <c r="H5187" t="s">
        <v>24</v>
      </c>
      <c r="I5187">
        <v>2491084</v>
      </c>
      <c r="J5187">
        <v>2492331</v>
      </c>
      <c r="K5187" t="s">
        <v>25</v>
      </c>
      <c r="L5187" t="s">
        <v>5928</v>
      </c>
      <c r="O5187" t="s">
        <v>2928</v>
      </c>
      <c r="R5187" t="s">
        <v>5927</v>
      </c>
      <c r="S5187">
        <v>1248</v>
      </c>
      <c r="T5187">
        <v>415</v>
      </c>
    </row>
    <row r="5188" spans="1:20" x14ac:dyDescent="0.3">
      <c r="A5188">
        <v>5187</v>
      </c>
      <c r="B5188" t="s">
        <v>20</v>
      </c>
      <c r="C5188" t="s">
        <v>31</v>
      </c>
      <c r="D5188" t="s">
        <v>22</v>
      </c>
      <c r="E5188" t="s">
        <v>23</v>
      </c>
      <c r="F5188" t="s">
        <v>5</v>
      </c>
      <c r="H5188" t="s">
        <v>24</v>
      </c>
      <c r="I5188">
        <v>2492356</v>
      </c>
      <c r="J5188">
        <v>2492742</v>
      </c>
      <c r="K5188" t="s">
        <v>42</v>
      </c>
      <c r="R5188" t="s">
        <v>5929</v>
      </c>
      <c r="S5188">
        <v>387</v>
      </c>
    </row>
    <row r="5189" spans="1:20" x14ac:dyDescent="0.3">
      <c r="A5189">
        <v>5188</v>
      </c>
      <c r="B5189" t="s">
        <v>28</v>
      </c>
      <c r="C5189" t="s">
        <v>33</v>
      </c>
      <c r="D5189" t="s">
        <v>22</v>
      </c>
      <c r="E5189" t="s">
        <v>23</v>
      </c>
      <c r="F5189" t="s">
        <v>5</v>
      </c>
      <c r="H5189" t="s">
        <v>24</v>
      </c>
      <c r="I5189">
        <v>2492356</v>
      </c>
      <c r="J5189">
        <v>2492742</v>
      </c>
      <c r="K5189" t="s">
        <v>42</v>
      </c>
      <c r="L5189" t="s">
        <v>5930</v>
      </c>
      <c r="O5189" t="s">
        <v>38</v>
      </c>
      <c r="R5189" t="s">
        <v>5929</v>
      </c>
      <c r="S5189">
        <v>387</v>
      </c>
      <c r="T5189">
        <v>128</v>
      </c>
    </row>
    <row r="5190" spans="1:20" x14ac:dyDescent="0.3">
      <c r="A5190">
        <v>5189</v>
      </c>
      <c r="B5190" t="s">
        <v>20</v>
      </c>
      <c r="C5190" t="s">
        <v>31</v>
      </c>
      <c r="D5190" t="s">
        <v>22</v>
      </c>
      <c r="E5190" t="s">
        <v>23</v>
      </c>
      <c r="F5190" t="s">
        <v>5</v>
      </c>
      <c r="H5190" t="s">
        <v>24</v>
      </c>
      <c r="I5190">
        <v>2492773</v>
      </c>
      <c r="J5190">
        <v>2492958</v>
      </c>
      <c r="K5190" t="s">
        <v>42</v>
      </c>
      <c r="R5190" t="s">
        <v>5931</v>
      </c>
      <c r="S5190">
        <v>186</v>
      </c>
    </row>
    <row r="5191" spans="1:20" x14ac:dyDescent="0.3">
      <c r="A5191">
        <v>5190</v>
      </c>
      <c r="B5191" t="s">
        <v>28</v>
      </c>
      <c r="C5191" t="s">
        <v>33</v>
      </c>
      <c r="D5191" t="s">
        <v>22</v>
      </c>
      <c r="E5191" t="s">
        <v>23</v>
      </c>
      <c r="F5191" t="s">
        <v>5</v>
      </c>
      <c r="H5191" t="s">
        <v>24</v>
      </c>
      <c r="I5191">
        <v>2492773</v>
      </c>
      <c r="J5191">
        <v>2492958</v>
      </c>
      <c r="K5191" t="s">
        <v>42</v>
      </c>
      <c r="L5191" t="s">
        <v>5932</v>
      </c>
      <c r="O5191" t="s">
        <v>38</v>
      </c>
      <c r="R5191" t="s">
        <v>5931</v>
      </c>
      <c r="S5191">
        <v>186</v>
      </c>
      <c r="T5191">
        <v>61</v>
      </c>
    </row>
    <row r="5192" spans="1:20" x14ac:dyDescent="0.3">
      <c r="A5192">
        <v>5191</v>
      </c>
      <c r="B5192" t="s">
        <v>20</v>
      </c>
      <c r="C5192" t="s">
        <v>31</v>
      </c>
      <c r="D5192" t="s">
        <v>22</v>
      </c>
      <c r="E5192" t="s">
        <v>23</v>
      </c>
      <c r="F5192" t="s">
        <v>5</v>
      </c>
      <c r="H5192" t="s">
        <v>24</v>
      </c>
      <c r="I5192">
        <v>2492985</v>
      </c>
      <c r="J5192">
        <v>2493689</v>
      </c>
      <c r="K5192" t="s">
        <v>42</v>
      </c>
      <c r="R5192" t="s">
        <v>5933</v>
      </c>
      <c r="S5192">
        <v>705</v>
      </c>
    </row>
    <row r="5193" spans="1:20" x14ac:dyDescent="0.3">
      <c r="A5193">
        <v>5192</v>
      </c>
      <c r="B5193" t="s">
        <v>28</v>
      </c>
      <c r="C5193" t="s">
        <v>33</v>
      </c>
      <c r="D5193" t="s">
        <v>22</v>
      </c>
      <c r="E5193" t="s">
        <v>23</v>
      </c>
      <c r="F5193" t="s">
        <v>5</v>
      </c>
      <c r="H5193" t="s">
        <v>24</v>
      </c>
      <c r="I5193">
        <v>2492985</v>
      </c>
      <c r="J5193">
        <v>2493689</v>
      </c>
      <c r="K5193" t="s">
        <v>42</v>
      </c>
      <c r="L5193" t="s">
        <v>5934</v>
      </c>
      <c r="O5193" t="s">
        <v>1495</v>
      </c>
      <c r="R5193" t="s">
        <v>5933</v>
      </c>
      <c r="S5193">
        <v>705</v>
      </c>
      <c r="T5193">
        <v>234</v>
      </c>
    </row>
    <row r="5194" spans="1:20" x14ac:dyDescent="0.3">
      <c r="A5194">
        <v>5193</v>
      </c>
      <c r="B5194" t="s">
        <v>20</v>
      </c>
      <c r="C5194" t="s">
        <v>31</v>
      </c>
      <c r="D5194" t="s">
        <v>22</v>
      </c>
      <c r="E5194" t="s">
        <v>23</v>
      </c>
      <c r="F5194" t="s">
        <v>5</v>
      </c>
      <c r="H5194" t="s">
        <v>24</v>
      </c>
      <c r="I5194">
        <v>2493704</v>
      </c>
      <c r="J5194">
        <v>2494663</v>
      </c>
      <c r="K5194" t="s">
        <v>42</v>
      </c>
      <c r="R5194" t="s">
        <v>5935</v>
      </c>
      <c r="S5194">
        <v>960</v>
      </c>
    </row>
    <row r="5195" spans="1:20" x14ac:dyDescent="0.3">
      <c r="A5195">
        <v>5194</v>
      </c>
      <c r="B5195" t="s">
        <v>28</v>
      </c>
      <c r="C5195" t="s">
        <v>33</v>
      </c>
      <c r="D5195" t="s">
        <v>22</v>
      </c>
      <c r="E5195" t="s">
        <v>23</v>
      </c>
      <c r="F5195" t="s">
        <v>5</v>
      </c>
      <c r="H5195" t="s">
        <v>24</v>
      </c>
      <c r="I5195">
        <v>2493704</v>
      </c>
      <c r="J5195">
        <v>2494663</v>
      </c>
      <c r="K5195" t="s">
        <v>42</v>
      </c>
      <c r="L5195" t="s">
        <v>5936</v>
      </c>
      <c r="O5195" t="s">
        <v>5937</v>
      </c>
      <c r="R5195" t="s">
        <v>5935</v>
      </c>
      <c r="S5195">
        <v>960</v>
      </c>
      <c r="T5195">
        <v>319</v>
      </c>
    </row>
    <row r="5196" spans="1:20" x14ac:dyDescent="0.3">
      <c r="A5196">
        <v>5195</v>
      </c>
      <c r="B5196" t="s">
        <v>20</v>
      </c>
      <c r="C5196" t="s">
        <v>31</v>
      </c>
      <c r="D5196" t="s">
        <v>22</v>
      </c>
      <c r="E5196" t="s">
        <v>23</v>
      </c>
      <c r="F5196" t="s">
        <v>5</v>
      </c>
      <c r="H5196" t="s">
        <v>24</v>
      </c>
      <c r="I5196">
        <v>2494902</v>
      </c>
      <c r="J5196">
        <v>2497766</v>
      </c>
      <c r="K5196" t="s">
        <v>25</v>
      </c>
      <c r="R5196" t="s">
        <v>5938</v>
      </c>
      <c r="S5196">
        <v>2865</v>
      </c>
    </row>
    <row r="5197" spans="1:20" x14ac:dyDescent="0.3">
      <c r="A5197">
        <v>5196</v>
      </c>
      <c r="B5197" t="s">
        <v>28</v>
      </c>
      <c r="C5197" t="s">
        <v>33</v>
      </c>
      <c r="D5197" t="s">
        <v>22</v>
      </c>
      <c r="E5197" t="s">
        <v>23</v>
      </c>
      <c r="F5197" t="s">
        <v>5</v>
      </c>
      <c r="H5197" t="s">
        <v>24</v>
      </c>
      <c r="I5197">
        <v>2494902</v>
      </c>
      <c r="J5197">
        <v>2497766</v>
      </c>
      <c r="K5197" t="s">
        <v>25</v>
      </c>
      <c r="L5197" t="s">
        <v>5939</v>
      </c>
      <c r="O5197" t="s">
        <v>2699</v>
      </c>
      <c r="R5197" t="s">
        <v>5938</v>
      </c>
      <c r="S5197">
        <v>2865</v>
      </c>
      <c r="T5197">
        <v>954</v>
      </c>
    </row>
    <row r="5198" spans="1:20" x14ac:dyDescent="0.3">
      <c r="A5198">
        <v>5197</v>
      </c>
      <c r="B5198" t="s">
        <v>20</v>
      </c>
      <c r="C5198" t="s">
        <v>31</v>
      </c>
      <c r="D5198" t="s">
        <v>22</v>
      </c>
      <c r="E5198" t="s">
        <v>23</v>
      </c>
      <c r="F5198" t="s">
        <v>5</v>
      </c>
      <c r="H5198" t="s">
        <v>24</v>
      </c>
      <c r="I5198">
        <v>2497766</v>
      </c>
      <c r="J5198">
        <v>2498605</v>
      </c>
      <c r="K5198" t="s">
        <v>25</v>
      </c>
      <c r="R5198" t="s">
        <v>5940</v>
      </c>
      <c r="S5198">
        <v>840</v>
      </c>
    </row>
    <row r="5199" spans="1:20" x14ac:dyDescent="0.3">
      <c r="A5199">
        <v>5198</v>
      </c>
      <c r="B5199" t="s">
        <v>28</v>
      </c>
      <c r="C5199" t="s">
        <v>33</v>
      </c>
      <c r="D5199" t="s">
        <v>22</v>
      </c>
      <c r="E5199" t="s">
        <v>23</v>
      </c>
      <c r="F5199" t="s">
        <v>5</v>
      </c>
      <c r="H5199" t="s">
        <v>24</v>
      </c>
      <c r="I5199">
        <v>2497766</v>
      </c>
      <c r="J5199">
        <v>2498605</v>
      </c>
      <c r="K5199" t="s">
        <v>25</v>
      </c>
      <c r="L5199" t="s">
        <v>5941</v>
      </c>
      <c r="O5199" t="s">
        <v>5942</v>
      </c>
      <c r="R5199" t="s">
        <v>5940</v>
      </c>
      <c r="S5199">
        <v>840</v>
      </c>
      <c r="T5199">
        <v>279</v>
      </c>
    </row>
    <row r="5200" spans="1:20" x14ac:dyDescent="0.3">
      <c r="A5200">
        <v>5199</v>
      </c>
      <c r="B5200" t="s">
        <v>20</v>
      </c>
      <c r="C5200" t="s">
        <v>31</v>
      </c>
      <c r="D5200" t="s">
        <v>22</v>
      </c>
      <c r="E5200" t="s">
        <v>23</v>
      </c>
      <c r="F5200" t="s">
        <v>5</v>
      </c>
      <c r="H5200" t="s">
        <v>24</v>
      </c>
      <c r="I5200">
        <v>2498743</v>
      </c>
      <c r="J5200">
        <v>2500011</v>
      </c>
      <c r="K5200" t="s">
        <v>25</v>
      </c>
      <c r="R5200" t="s">
        <v>5943</v>
      </c>
      <c r="S5200">
        <v>1269</v>
      </c>
    </row>
    <row r="5201" spans="1:20" x14ac:dyDescent="0.3">
      <c r="A5201">
        <v>5200</v>
      </c>
      <c r="B5201" t="s">
        <v>28</v>
      </c>
      <c r="C5201" t="s">
        <v>33</v>
      </c>
      <c r="D5201" t="s">
        <v>22</v>
      </c>
      <c r="E5201" t="s">
        <v>23</v>
      </c>
      <c r="F5201" t="s">
        <v>5</v>
      </c>
      <c r="H5201" t="s">
        <v>24</v>
      </c>
      <c r="I5201">
        <v>2498743</v>
      </c>
      <c r="J5201">
        <v>2500011</v>
      </c>
      <c r="K5201" t="s">
        <v>25</v>
      </c>
      <c r="L5201" t="s">
        <v>5944</v>
      </c>
      <c r="O5201" t="s">
        <v>38</v>
      </c>
      <c r="R5201" t="s">
        <v>5943</v>
      </c>
      <c r="S5201">
        <v>1269</v>
      </c>
      <c r="T5201">
        <v>422</v>
      </c>
    </row>
    <row r="5202" spans="1:20" x14ac:dyDescent="0.3">
      <c r="A5202">
        <v>5201</v>
      </c>
      <c r="B5202" t="s">
        <v>20</v>
      </c>
      <c r="C5202" t="s">
        <v>31</v>
      </c>
      <c r="D5202" t="s">
        <v>22</v>
      </c>
      <c r="E5202" t="s">
        <v>23</v>
      </c>
      <c r="F5202" t="s">
        <v>5</v>
      </c>
      <c r="H5202" t="s">
        <v>24</v>
      </c>
      <c r="I5202">
        <v>2500092</v>
      </c>
      <c r="J5202">
        <v>2501324</v>
      </c>
      <c r="K5202" t="s">
        <v>25</v>
      </c>
      <c r="R5202" t="s">
        <v>5945</v>
      </c>
      <c r="S5202">
        <v>1233</v>
      </c>
    </row>
    <row r="5203" spans="1:20" x14ac:dyDescent="0.3">
      <c r="A5203">
        <v>5202</v>
      </c>
      <c r="B5203" t="s">
        <v>28</v>
      </c>
      <c r="C5203" t="s">
        <v>33</v>
      </c>
      <c r="D5203" t="s">
        <v>22</v>
      </c>
      <c r="E5203" t="s">
        <v>23</v>
      </c>
      <c r="F5203" t="s">
        <v>5</v>
      </c>
      <c r="H5203" t="s">
        <v>24</v>
      </c>
      <c r="I5203">
        <v>2500092</v>
      </c>
      <c r="J5203">
        <v>2501324</v>
      </c>
      <c r="K5203" t="s">
        <v>25</v>
      </c>
      <c r="L5203" t="s">
        <v>5946</v>
      </c>
      <c r="O5203" t="s">
        <v>5947</v>
      </c>
      <c r="R5203" t="s">
        <v>5945</v>
      </c>
      <c r="S5203">
        <v>1233</v>
      </c>
      <c r="T5203">
        <v>410</v>
      </c>
    </row>
    <row r="5204" spans="1:20" x14ac:dyDescent="0.3">
      <c r="A5204">
        <v>5203</v>
      </c>
      <c r="B5204" t="s">
        <v>20</v>
      </c>
      <c r="C5204" t="s">
        <v>31</v>
      </c>
      <c r="D5204" t="s">
        <v>22</v>
      </c>
      <c r="E5204" t="s">
        <v>23</v>
      </c>
      <c r="F5204" t="s">
        <v>5</v>
      </c>
      <c r="H5204" t="s">
        <v>24</v>
      </c>
      <c r="I5204">
        <v>2501552</v>
      </c>
      <c r="J5204">
        <v>2502112</v>
      </c>
      <c r="K5204" t="s">
        <v>25</v>
      </c>
      <c r="R5204" t="s">
        <v>5948</v>
      </c>
      <c r="S5204">
        <v>561</v>
      </c>
    </row>
    <row r="5205" spans="1:20" x14ac:dyDescent="0.3">
      <c r="A5205">
        <v>5204</v>
      </c>
      <c r="B5205" t="s">
        <v>28</v>
      </c>
      <c r="C5205" t="s">
        <v>33</v>
      </c>
      <c r="D5205" t="s">
        <v>22</v>
      </c>
      <c r="E5205" t="s">
        <v>23</v>
      </c>
      <c r="F5205" t="s">
        <v>5</v>
      </c>
      <c r="H5205" t="s">
        <v>24</v>
      </c>
      <c r="I5205">
        <v>2501552</v>
      </c>
      <c r="J5205">
        <v>2502112</v>
      </c>
      <c r="K5205" t="s">
        <v>25</v>
      </c>
      <c r="L5205" t="s">
        <v>5949</v>
      </c>
      <c r="O5205" t="s">
        <v>269</v>
      </c>
      <c r="R5205" t="s">
        <v>5948</v>
      </c>
      <c r="S5205">
        <v>561</v>
      </c>
      <c r="T5205">
        <v>186</v>
      </c>
    </row>
    <row r="5206" spans="1:20" x14ac:dyDescent="0.3">
      <c r="A5206">
        <v>5205</v>
      </c>
      <c r="B5206" t="s">
        <v>20</v>
      </c>
      <c r="C5206" t="s">
        <v>31</v>
      </c>
      <c r="D5206" t="s">
        <v>22</v>
      </c>
      <c r="E5206" t="s">
        <v>23</v>
      </c>
      <c r="F5206" t="s">
        <v>5</v>
      </c>
      <c r="H5206" t="s">
        <v>24</v>
      </c>
      <c r="I5206">
        <v>2502223</v>
      </c>
      <c r="J5206">
        <v>2502807</v>
      </c>
      <c r="K5206" t="s">
        <v>25</v>
      </c>
      <c r="R5206" t="s">
        <v>5950</v>
      </c>
      <c r="S5206">
        <v>585</v>
      </c>
    </row>
    <row r="5207" spans="1:20" x14ac:dyDescent="0.3">
      <c r="A5207">
        <v>5206</v>
      </c>
      <c r="B5207" t="s">
        <v>28</v>
      </c>
      <c r="C5207" t="s">
        <v>33</v>
      </c>
      <c r="D5207" t="s">
        <v>22</v>
      </c>
      <c r="E5207" t="s">
        <v>23</v>
      </c>
      <c r="F5207" t="s">
        <v>5</v>
      </c>
      <c r="H5207" t="s">
        <v>24</v>
      </c>
      <c r="I5207">
        <v>2502223</v>
      </c>
      <c r="J5207">
        <v>2502807</v>
      </c>
      <c r="K5207" t="s">
        <v>25</v>
      </c>
      <c r="L5207" t="s">
        <v>5951</v>
      </c>
      <c r="O5207" t="s">
        <v>5952</v>
      </c>
      <c r="R5207" t="s">
        <v>5950</v>
      </c>
      <c r="S5207">
        <v>585</v>
      </c>
      <c r="T5207">
        <v>194</v>
      </c>
    </row>
    <row r="5208" spans="1:20" x14ac:dyDescent="0.3">
      <c r="A5208">
        <v>5207</v>
      </c>
      <c r="B5208" t="s">
        <v>20</v>
      </c>
      <c r="C5208" t="s">
        <v>31</v>
      </c>
      <c r="D5208" t="s">
        <v>22</v>
      </c>
      <c r="E5208" t="s">
        <v>23</v>
      </c>
      <c r="F5208" t="s">
        <v>5</v>
      </c>
      <c r="H5208" t="s">
        <v>24</v>
      </c>
      <c r="I5208">
        <v>2502804</v>
      </c>
      <c r="J5208">
        <v>2503496</v>
      </c>
      <c r="K5208" t="s">
        <v>25</v>
      </c>
      <c r="R5208" t="s">
        <v>5953</v>
      </c>
      <c r="S5208">
        <v>693</v>
      </c>
    </row>
    <row r="5209" spans="1:20" x14ac:dyDescent="0.3">
      <c r="A5209">
        <v>5208</v>
      </c>
      <c r="B5209" t="s">
        <v>28</v>
      </c>
      <c r="C5209" t="s">
        <v>33</v>
      </c>
      <c r="D5209" t="s">
        <v>22</v>
      </c>
      <c r="E5209" t="s">
        <v>23</v>
      </c>
      <c r="F5209" t="s">
        <v>5</v>
      </c>
      <c r="H5209" t="s">
        <v>24</v>
      </c>
      <c r="I5209">
        <v>2502804</v>
      </c>
      <c r="J5209">
        <v>2503496</v>
      </c>
      <c r="K5209" t="s">
        <v>25</v>
      </c>
      <c r="L5209" t="s">
        <v>5954</v>
      </c>
      <c r="O5209" t="s">
        <v>5955</v>
      </c>
      <c r="R5209" t="s">
        <v>5953</v>
      </c>
      <c r="S5209">
        <v>693</v>
      </c>
      <c r="T5209">
        <v>230</v>
      </c>
    </row>
    <row r="5210" spans="1:20" x14ac:dyDescent="0.3">
      <c r="A5210">
        <v>5209</v>
      </c>
      <c r="B5210" t="s">
        <v>20</v>
      </c>
      <c r="C5210" t="s">
        <v>31</v>
      </c>
      <c r="D5210" t="s">
        <v>22</v>
      </c>
      <c r="E5210" t="s">
        <v>23</v>
      </c>
      <c r="F5210" t="s">
        <v>5</v>
      </c>
      <c r="H5210" t="s">
        <v>24</v>
      </c>
      <c r="I5210">
        <v>2503493</v>
      </c>
      <c r="J5210">
        <v>2503951</v>
      </c>
      <c r="K5210" t="s">
        <v>25</v>
      </c>
      <c r="R5210" t="s">
        <v>5956</v>
      </c>
      <c r="S5210">
        <v>459</v>
      </c>
    </row>
    <row r="5211" spans="1:20" x14ac:dyDescent="0.3">
      <c r="A5211">
        <v>5210</v>
      </c>
      <c r="B5211" t="s">
        <v>28</v>
      </c>
      <c r="C5211" t="s">
        <v>33</v>
      </c>
      <c r="D5211" t="s">
        <v>22</v>
      </c>
      <c r="E5211" t="s">
        <v>23</v>
      </c>
      <c r="F5211" t="s">
        <v>5</v>
      </c>
      <c r="H5211" t="s">
        <v>24</v>
      </c>
      <c r="I5211">
        <v>2503493</v>
      </c>
      <c r="J5211">
        <v>2503951</v>
      </c>
      <c r="K5211" t="s">
        <v>25</v>
      </c>
      <c r="L5211" t="s">
        <v>5957</v>
      </c>
      <c r="O5211" t="s">
        <v>5958</v>
      </c>
      <c r="R5211" t="s">
        <v>5956</v>
      </c>
      <c r="S5211">
        <v>459</v>
      </c>
      <c r="T5211">
        <v>152</v>
      </c>
    </row>
    <row r="5212" spans="1:20" x14ac:dyDescent="0.3">
      <c r="A5212">
        <v>5211</v>
      </c>
      <c r="B5212" t="s">
        <v>20</v>
      </c>
      <c r="C5212" t="s">
        <v>31</v>
      </c>
      <c r="D5212" t="s">
        <v>22</v>
      </c>
      <c r="E5212" t="s">
        <v>23</v>
      </c>
      <c r="F5212" t="s">
        <v>5</v>
      </c>
      <c r="H5212" t="s">
        <v>24</v>
      </c>
      <c r="I5212">
        <v>2504002</v>
      </c>
      <c r="J5212">
        <v>2505270</v>
      </c>
      <c r="K5212" t="s">
        <v>42</v>
      </c>
      <c r="R5212" t="s">
        <v>5959</v>
      </c>
      <c r="S5212">
        <v>1269</v>
      </c>
    </row>
    <row r="5213" spans="1:20" x14ac:dyDescent="0.3">
      <c r="A5213">
        <v>5212</v>
      </c>
      <c r="B5213" t="s">
        <v>28</v>
      </c>
      <c r="C5213" t="s">
        <v>33</v>
      </c>
      <c r="D5213" t="s">
        <v>22</v>
      </c>
      <c r="E5213" t="s">
        <v>23</v>
      </c>
      <c r="F5213" t="s">
        <v>5</v>
      </c>
      <c r="H5213" t="s">
        <v>24</v>
      </c>
      <c r="I5213">
        <v>2504002</v>
      </c>
      <c r="J5213">
        <v>2505270</v>
      </c>
      <c r="K5213" t="s">
        <v>42</v>
      </c>
      <c r="L5213" t="s">
        <v>5960</v>
      </c>
      <c r="O5213" t="s">
        <v>5961</v>
      </c>
      <c r="R5213" t="s">
        <v>5959</v>
      </c>
      <c r="S5213">
        <v>1269</v>
      </c>
      <c r="T5213">
        <v>422</v>
      </c>
    </row>
    <row r="5214" spans="1:20" x14ac:dyDescent="0.3">
      <c r="A5214">
        <v>5213</v>
      </c>
      <c r="B5214" t="s">
        <v>20</v>
      </c>
      <c r="C5214" t="s">
        <v>31</v>
      </c>
      <c r="D5214" t="s">
        <v>22</v>
      </c>
      <c r="E5214" t="s">
        <v>23</v>
      </c>
      <c r="F5214" t="s">
        <v>5</v>
      </c>
      <c r="H5214" t="s">
        <v>24</v>
      </c>
      <c r="I5214">
        <v>2505337</v>
      </c>
      <c r="J5214">
        <v>2506791</v>
      </c>
      <c r="K5214" t="s">
        <v>25</v>
      </c>
      <c r="R5214" t="s">
        <v>5962</v>
      </c>
      <c r="S5214">
        <v>1455</v>
      </c>
    </row>
    <row r="5215" spans="1:20" x14ac:dyDescent="0.3">
      <c r="A5215">
        <v>5214</v>
      </c>
      <c r="B5215" t="s">
        <v>28</v>
      </c>
      <c r="C5215" t="s">
        <v>33</v>
      </c>
      <c r="D5215" t="s">
        <v>22</v>
      </c>
      <c r="E5215" t="s">
        <v>23</v>
      </c>
      <c r="F5215" t="s">
        <v>5</v>
      </c>
      <c r="H5215" t="s">
        <v>24</v>
      </c>
      <c r="I5215">
        <v>2505337</v>
      </c>
      <c r="J5215">
        <v>2506791</v>
      </c>
      <c r="K5215" t="s">
        <v>25</v>
      </c>
      <c r="L5215" t="s">
        <v>5963</v>
      </c>
      <c r="O5215" t="s">
        <v>5964</v>
      </c>
      <c r="R5215" t="s">
        <v>5962</v>
      </c>
      <c r="S5215">
        <v>1455</v>
      </c>
      <c r="T5215">
        <v>484</v>
      </c>
    </row>
    <row r="5216" spans="1:20" x14ac:dyDescent="0.3">
      <c r="A5216">
        <v>5215</v>
      </c>
      <c r="B5216" t="s">
        <v>20</v>
      </c>
      <c r="C5216" t="s">
        <v>31</v>
      </c>
      <c r="D5216" t="s">
        <v>22</v>
      </c>
      <c r="E5216" t="s">
        <v>23</v>
      </c>
      <c r="F5216" t="s">
        <v>5</v>
      </c>
      <c r="H5216" t="s">
        <v>24</v>
      </c>
      <c r="I5216">
        <v>2506889</v>
      </c>
      <c r="J5216">
        <v>2507230</v>
      </c>
      <c r="K5216" t="s">
        <v>25</v>
      </c>
      <c r="R5216" t="s">
        <v>5965</v>
      </c>
      <c r="S5216">
        <v>342</v>
      </c>
    </row>
    <row r="5217" spans="1:21" x14ac:dyDescent="0.3">
      <c r="A5217">
        <v>5216</v>
      </c>
      <c r="B5217" t="s">
        <v>28</v>
      </c>
      <c r="C5217" t="s">
        <v>33</v>
      </c>
      <c r="D5217" t="s">
        <v>22</v>
      </c>
      <c r="E5217" t="s">
        <v>23</v>
      </c>
      <c r="F5217" t="s">
        <v>5</v>
      </c>
      <c r="H5217" t="s">
        <v>24</v>
      </c>
      <c r="I5217">
        <v>2506889</v>
      </c>
      <c r="J5217">
        <v>2507230</v>
      </c>
      <c r="K5217" t="s">
        <v>25</v>
      </c>
      <c r="L5217" t="s">
        <v>5966</v>
      </c>
      <c r="O5217" t="s">
        <v>38</v>
      </c>
      <c r="R5217" t="s">
        <v>5965</v>
      </c>
      <c r="S5217">
        <v>342</v>
      </c>
      <c r="T5217">
        <v>113</v>
      </c>
    </row>
    <row r="5218" spans="1:21" x14ac:dyDescent="0.3">
      <c r="A5218">
        <v>5217</v>
      </c>
      <c r="B5218" t="s">
        <v>20</v>
      </c>
      <c r="C5218" t="s">
        <v>136</v>
      </c>
      <c r="D5218" t="s">
        <v>22</v>
      </c>
      <c r="E5218" t="s">
        <v>23</v>
      </c>
      <c r="F5218" t="s">
        <v>5</v>
      </c>
      <c r="H5218" t="s">
        <v>24</v>
      </c>
      <c r="I5218">
        <v>2507286</v>
      </c>
      <c r="J5218">
        <v>2507372</v>
      </c>
      <c r="K5218" t="s">
        <v>25</v>
      </c>
      <c r="R5218" t="s">
        <v>5967</v>
      </c>
      <c r="S5218">
        <v>87</v>
      </c>
    </row>
    <row r="5219" spans="1:21" x14ac:dyDescent="0.3">
      <c r="A5219">
        <v>5218</v>
      </c>
      <c r="B5219" t="s">
        <v>136</v>
      </c>
      <c r="D5219" t="s">
        <v>22</v>
      </c>
      <c r="E5219" t="s">
        <v>23</v>
      </c>
      <c r="F5219" t="s">
        <v>5</v>
      </c>
      <c r="H5219" t="s">
        <v>24</v>
      </c>
      <c r="I5219">
        <v>2507286</v>
      </c>
      <c r="J5219">
        <v>2507372</v>
      </c>
      <c r="K5219" t="s">
        <v>25</v>
      </c>
      <c r="O5219" t="s">
        <v>1859</v>
      </c>
      <c r="R5219" t="s">
        <v>5967</v>
      </c>
      <c r="S5219">
        <v>87</v>
      </c>
      <c r="U5219" t="s">
        <v>5968</v>
      </c>
    </row>
    <row r="5220" spans="1:21" x14ac:dyDescent="0.3">
      <c r="A5220">
        <v>5219</v>
      </c>
      <c r="B5220" t="s">
        <v>20</v>
      </c>
      <c r="C5220" t="s">
        <v>31</v>
      </c>
      <c r="D5220" t="s">
        <v>22</v>
      </c>
      <c r="E5220" t="s">
        <v>23</v>
      </c>
      <c r="F5220" t="s">
        <v>5</v>
      </c>
      <c r="H5220" t="s">
        <v>24</v>
      </c>
      <c r="I5220">
        <v>2507404</v>
      </c>
      <c r="J5220">
        <v>2508579</v>
      </c>
      <c r="K5220" t="s">
        <v>25</v>
      </c>
      <c r="R5220" t="s">
        <v>5969</v>
      </c>
      <c r="S5220">
        <v>1176</v>
      </c>
    </row>
    <row r="5221" spans="1:21" x14ac:dyDescent="0.3">
      <c r="A5221">
        <v>5220</v>
      </c>
      <c r="B5221" t="s">
        <v>28</v>
      </c>
      <c r="C5221" t="s">
        <v>33</v>
      </c>
      <c r="D5221" t="s">
        <v>22</v>
      </c>
      <c r="E5221" t="s">
        <v>23</v>
      </c>
      <c r="F5221" t="s">
        <v>5</v>
      </c>
      <c r="H5221" t="s">
        <v>24</v>
      </c>
      <c r="I5221">
        <v>2507404</v>
      </c>
      <c r="J5221">
        <v>2508579</v>
      </c>
      <c r="K5221" t="s">
        <v>25</v>
      </c>
      <c r="L5221" t="s">
        <v>5970</v>
      </c>
      <c r="O5221" t="s">
        <v>5971</v>
      </c>
      <c r="R5221" t="s">
        <v>5969</v>
      </c>
      <c r="S5221">
        <v>1176</v>
      </c>
      <c r="T5221">
        <v>391</v>
      </c>
    </row>
    <row r="5222" spans="1:21" x14ac:dyDescent="0.3">
      <c r="A5222">
        <v>5221</v>
      </c>
      <c r="B5222" t="s">
        <v>20</v>
      </c>
      <c r="C5222" t="s">
        <v>31</v>
      </c>
      <c r="D5222" t="s">
        <v>22</v>
      </c>
      <c r="E5222" t="s">
        <v>23</v>
      </c>
      <c r="F5222" t="s">
        <v>5</v>
      </c>
      <c r="H5222" t="s">
        <v>24</v>
      </c>
      <c r="I5222">
        <v>2508663</v>
      </c>
      <c r="J5222">
        <v>2510054</v>
      </c>
      <c r="K5222" t="s">
        <v>42</v>
      </c>
      <c r="R5222" t="s">
        <v>5972</v>
      </c>
      <c r="S5222">
        <v>1392</v>
      </c>
    </row>
    <row r="5223" spans="1:21" x14ac:dyDescent="0.3">
      <c r="A5223">
        <v>5222</v>
      </c>
      <c r="B5223" t="s">
        <v>28</v>
      </c>
      <c r="C5223" t="s">
        <v>33</v>
      </c>
      <c r="D5223" t="s">
        <v>22</v>
      </c>
      <c r="E5223" t="s">
        <v>23</v>
      </c>
      <c r="F5223" t="s">
        <v>5</v>
      </c>
      <c r="H5223" t="s">
        <v>24</v>
      </c>
      <c r="I5223">
        <v>2508663</v>
      </c>
      <c r="J5223">
        <v>2510054</v>
      </c>
      <c r="K5223" t="s">
        <v>42</v>
      </c>
      <c r="L5223" t="s">
        <v>5973</v>
      </c>
      <c r="O5223" t="s">
        <v>1108</v>
      </c>
      <c r="R5223" t="s">
        <v>5972</v>
      </c>
      <c r="S5223">
        <v>1392</v>
      </c>
      <c r="T5223">
        <v>463</v>
      </c>
    </row>
    <row r="5224" spans="1:21" x14ac:dyDescent="0.3">
      <c r="A5224">
        <v>5223</v>
      </c>
      <c r="B5224" t="s">
        <v>20</v>
      </c>
      <c r="C5224" t="s">
        <v>31</v>
      </c>
      <c r="D5224" t="s">
        <v>22</v>
      </c>
      <c r="E5224" t="s">
        <v>23</v>
      </c>
      <c r="F5224" t="s">
        <v>5</v>
      </c>
      <c r="H5224" t="s">
        <v>24</v>
      </c>
      <c r="I5224">
        <v>2510094</v>
      </c>
      <c r="J5224">
        <v>2511122</v>
      </c>
      <c r="K5224" t="s">
        <v>42</v>
      </c>
      <c r="R5224" t="s">
        <v>5974</v>
      </c>
      <c r="S5224">
        <v>1029</v>
      </c>
    </row>
    <row r="5225" spans="1:21" x14ac:dyDescent="0.3">
      <c r="A5225">
        <v>5224</v>
      </c>
      <c r="B5225" t="s">
        <v>28</v>
      </c>
      <c r="C5225" t="s">
        <v>33</v>
      </c>
      <c r="D5225" t="s">
        <v>22</v>
      </c>
      <c r="E5225" t="s">
        <v>23</v>
      </c>
      <c r="F5225" t="s">
        <v>5</v>
      </c>
      <c r="H5225" t="s">
        <v>24</v>
      </c>
      <c r="I5225">
        <v>2510094</v>
      </c>
      <c r="J5225">
        <v>2511122</v>
      </c>
      <c r="K5225" t="s">
        <v>42</v>
      </c>
      <c r="L5225" t="s">
        <v>5975</v>
      </c>
      <c r="O5225" t="s">
        <v>5976</v>
      </c>
      <c r="R5225" t="s">
        <v>5974</v>
      </c>
      <c r="S5225">
        <v>1029</v>
      </c>
      <c r="T5225">
        <v>342</v>
      </c>
    </row>
    <row r="5226" spans="1:21" x14ac:dyDescent="0.3">
      <c r="A5226">
        <v>5225</v>
      </c>
      <c r="B5226" t="s">
        <v>20</v>
      </c>
      <c r="C5226" t="s">
        <v>31</v>
      </c>
      <c r="D5226" t="s">
        <v>22</v>
      </c>
      <c r="E5226" t="s">
        <v>23</v>
      </c>
      <c r="F5226" t="s">
        <v>5</v>
      </c>
      <c r="H5226" t="s">
        <v>24</v>
      </c>
      <c r="I5226">
        <v>2511198</v>
      </c>
      <c r="J5226">
        <v>2512613</v>
      </c>
      <c r="K5226" t="s">
        <v>42</v>
      </c>
      <c r="R5226" t="s">
        <v>5977</v>
      </c>
      <c r="S5226">
        <v>1416</v>
      </c>
    </row>
    <row r="5227" spans="1:21" x14ac:dyDescent="0.3">
      <c r="A5227">
        <v>5226</v>
      </c>
      <c r="B5227" t="s">
        <v>28</v>
      </c>
      <c r="C5227" t="s">
        <v>33</v>
      </c>
      <c r="D5227" t="s">
        <v>22</v>
      </c>
      <c r="E5227" t="s">
        <v>23</v>
      </c>
      <c r="F5227" t="s">
        <v>5</v>
      </c>
      <c r="H5227" t="s">
        <v>24</v>
      </c>
      <c r="I5227">
        <v>2511198</v>
      </c>
      <c r="J5227">
        <v>2512613</v>
      </c>
      <c r="K5227" t="s">
        <v>42</v>
      </c>
      <c r="L5227" t="s">
        <v>5978</v>
      </c>
      <c r="O5227" t="s">
        <v>5979</v>
      </c>
      <c r="R5227" t="s">
        <v>5977</v>
      </c>
      <c r="S5227">
        <v>1416</v>
      </c>
      <c r="T5227">
        <v>471</v>
      </c>
    </row>
    <row r="5228" spans="1:21" x14ac:dyDescent="0.3">
      <c r="A5228">
        <v>5227</v>
      </c>
      <c r="B5228" t="s">
        <v>20</v>
      </c>
      <c r="C5228" t="s">
        <v>31</v>
      </c>
      <c r="D5228" t="s">
        <v>22</v>
      </c>
      <c r="E5228" t="s">
        <v>23</v>
      </c>
      <c r="F5228" t="s">
        <v>5</v>
      </c>
      <c r="H5228" t="s">
        <v>24</v>
      </c>
      <c r="I5228">
        <v>2512614</v>
      </c>
      <c r="J5228">
        <v>2512940</v>
      </c>
      <c r="K5228" t="s">
        <v>42</v>
      </c>
      <c r="R5228" t="s">
        <v>5980</v>
      </c>
      <c r="S5228">
        <v>327</v>
      </c>
    </row>
    <row r="5229" spans="1:21" x14ac:dyDescent="0.3">
      <c r="A5229">
        <v>5228</v>
      </c>
      <c r="B5229" t="s">
        <v>28</v>
      </c>
      <c r="C5229" t="s">
        <v>33</v>
      </c>
      <c r="D5229" t="s">
        <v>22</v>
      </c>
      <c r="E5229" t="s">
        <v>23</v>
      </c>
      <c r="F5229" t="s">
        <v>5</v>
      </c>
      <c r="H5229" t="s">
        <v>24</v>
      </c>
      <c r="I5229">
        <v>2512614</v>
      </c>
      <c r="J5229">
        <v>2512940</v>
      </c>
      <c r="K5229" t="s">
        <v>42</v>
      </c>
      <c r="L5229" t="s">
        <v>5981</v>
      </c>
      <c r="O5229" t="s">
        <v>5982</v>
      </c>
      <c r="R5229" t="s">
        <v>5980</v>
      </c>
      <c r="S5229">
        <v>327</v>
      </c>
      <c r="T5229">
        <v>108</v>
      </c>
    </row>
    <row r="5230" spans="1:21" x14ac:dyDescent="0.3">
      <c r="A5230">
        <v>5229</v>
      </c>
      <c r="B5230" t="s">
        <v>20</v>
      </c>
      <c r="C5230" t="s">
        <v>31</v>
      </c>
      <c r="D5230" t="s">
        <v>22</v>
      </c>
      <c r="E5230" t="s">
        <v>23</v>
      </c>
      <c r="F5230" t="s">
        <v>5</v>
      </c>
      <c r="H5230" t="s">
        <v>24</v>
      </c>
      <c r="I5230">
        <v>2512937</v>
      </c>
      <c r="J5230">
        <v>2514088</v>
      </c>
      <c r="K5230" t="s">
        <v>42</v>
      </c>
      <c r="R5230" t="s">
        <v>5983</v>
      </c>
      <c r="S5230">
        <v>1152</v>
      </c>
    </row>
    <row r="5231" spans="1:21" x14ac:dyDescent="0.3">
      <c r="A5231">
        <v>5230</v>
      </c>
      <c r="B5231" t="s">
        <v>28</v>
      </c>
      <c r="C5231" t="s">
        <v>33</v>
      </c>
      <c r="D5231" t="s">
        <v>22</v>
      </c>
      <c r="E5231" t="s">
        <v>23</v>
      </c>
      <c r="F5231" t="s">
        <v>5</v>
      </c>
      <c r="H5231" t="s">
        <v>24</v>
      </c>
      <c r="I5231">
        <v>2512937</v>
      </c>
      <c r="J5231">
        <v>2514088</v>
      </c>
      <c r="K5231" t="s">
        <v>42</v>
      </c>
      <c r="L5231" t="s">
        <v>5984</v>
      </c>
      <c r="O5231" t="s">
        <v>5985</v>
      </c>
      <c r="R5231" t="s">
        <v>5983</v>
      </c>
      <c r="S5231">
        <v>1152</v>
      </c>
      <c r="T5231">
        <v>383</v>
      </c>
    </row>
    <row r="5232" spans="1:21" x14ac:dyDescent="0.3">
      <c r="A5232">
        <v>5231</v>
      </c>
      <c r="B5232" t="s">
        <v>20</v>
      </c>
      <c r="C5232" t="s">
        <v>31</v>
      </c>
      <c r="D5232" t="s">
        <v>22</v>
      </c>
      <c r="E5232" t="s">
        <v>23</v>
      </c>
      <c r="F5232" t="s">
        <v>5</v>
      </c>
      <c r="H5232" t="s">
        <v>24</v>
      </c>
      <c r="I5232">
        <v>2514494</v>
      </c>
      <c r="J5232">
        <v>2515516</v>
      </c>
      <c r="K5232" t="s">
        <v>25</v>
      </c>
      <c r="R5232" t="s">
        <v>5986</v>
      </c>
      <c r="S5232">
        <v>1023</v>
      </c>
    </row>
    <row r="5233" spans="1:20" x14ac:dyDescent="0.3">
      <c r="A5233">
        <v>5232</v>
      </c>
      <c r="B5233" t="s">
        <v>28</v>
      </c>
      <c r="C5233" t="s">
        <v>33</v>
      </c>
      <c r="D5233" t="s">
        <v>22</v>
      </c>
      <c r="E5233" t="s">
        <v>23</v>
      </c>
      <c r="F5233" t="s">
        <v>5</v>
      </c>
      <c r="H5233" t="s">
        <v>24</v>
      </c>
      <c r="I5233">
        <v>2514494</v>
      </c>
      <c r="J5233">
        <v>2515516</v>
      </c>
      <c r="K5233" t="s">
        <v>25</v>
      </c>
      <c r="L5233" t="s">
        <v>5987</v>
      </c>
      <c r="O5233" t="s">
        <v>5988</v>
      </c>
      <c r="R5233" t="s">
        <v>5986</v>
      </c>
      <c r="S5233">
        <v>1023</v>
      </c>
      <c r="T5233">
        <v>340</v>
      </c>
    </row>
    <row r="5234" spans="1:20" x14ac:dyDescent="0.3">
      <c r="A5234">
        <v>5233</v>
      </c>
      <c r="B5234" t="s">
        <v>20</v>
      </c>
      <c r="C5234" t="s">
        <v>31</v>
      </c>
      <c r="D5234" t="s">
        <v>22</v>
      </c>
      <c r="E5234" t="s">
        <v>23</v>
      </c>
      <c r="F5234" t="s">
        <v>5</v>
      </c>
      <c r="H5234" t="s">
        <v>24</v>
      </c>
      <c r="I5234">
        <v>2515653</v>
      </c>
      <c r="J5234">
        <v>2516126</v>
      </c>
      <c r="K5234" t="s">
        <v>25</v>
      </c>
      <c r="R5234" t="s">
        <v>5989</v>
      </c>
      <c r="S5234">
        <v>474</v>
      </c>
    </row>
    <row r="5235" spans="1:20" x14ac:dyDescent="0.3">
      <c r="A5235">
        <v>5234</v>
      </c>
      <c r="B5235" t="s">
        <v>28</v>
      </c>
      <c r="C5235" t="s">
        <v>33</v>
      </c>
      <c r="D5235" t="s">
        <v>22</v>
      </c>
      <c r="E5235" t="s">
        <v>23</v>
      </c>
      <c r="F5235" t="s">
        <v>5</v>
      </c>
      <c r="H5235" t="s">
        <v>24</v>
      </c>
      <c r="I5235">
        <v>2515653</v>
      </c>
      <c r="J5235">
        <v>2516126</v>
      </c>
      <c r="K5235" t="s">
        <v>25</v>
      </c>
      <c r="L5235" t="s">
        <v>5990</v>
      </c>
      <c r="O5235" t="s">
        <v>5991</v>
      </c>
      <c r="R5235" t="s">
        <v>5989</v>
      </c>
      <c r="S5235">
        <v>474</v>
      </c>
      <c r="T5235">
        <v>157</v>
      </c>
    </row>
    <row r="5236" spans="1:20" x14ac:dyDescent="0.3">
      <c r="A5236">
        <v>5235</v>
      </c>
      <c r="B5236" t="s">
        <v>20</v>
      </c>
      <c r="C5236" t="s">
        <v>31</v>
      </c>
      <c r="D5236" t="s">
        <v>22</v>
      </c>
      <c r="E5236" t="s">
        <v>23</v>
      </c>
      <c r="F5236" t="s">
        <v>5</v>
      </c>
      <c r="H5236" t="s">
        <v>24</v>
      </c>
      <c r="I5236">
        <v>2516128</v>
      </c>
      <c r="J5236">
        <v>2516541</v>
      </c>
      <c r="K5236" t="s">
        <v>25</v>
      </c>
      <c r="R5236" t="s">
        <v>5992</v>
      </c>
      <c r="S5236">
        <v>414</v>
      </c>
    </row>
    <row r="5237" spans="1:20" x14ac:dyDescent="0.3">
      <c r="A5237">
        <v>5236</v>
      </c>
      <c r="B5237" t="s">
        <v>28</v>
      </c>
      <c r="C5237" t="s">
        <v>33</v>
      </c>
      <c r="D5237" t="s">
        <v>22</v>
      </c>
      <c r="E5237" t="s">
        <v>23</v>
      </c>
      <c r="F5237" t="s">
        <v>5</v>
      </c>
      <c r="H5237" t="s">
        <v>24</v>
      </c>
      <c r="I5237">
        <v>2516128</v>
      </c>
      <c r="J5237">
        <v>2516541</v>
      </c>
      <c r="K5237" t="s">
        <v>25</v>
      </c>
      <c r="L5237" t="s">
        <v>5993</v>
      </c>
      <c r="O5237" t="s">
        <v>5994</v>
      </c>
      <c r="R5237" t="s">
        <v>5992</v>
      </c>
      <c r="S5237">
        <v>414</v>
      </c>
      <c r="T5237">
        <v>137</v>
      </c>
    </row>
    <row r="5238" spans="1:20" x14ac:dyDescent="0.3">
      <c r="A5238">
        <v>5237</v>
      </c>
      <c r="B5238" t="s">
        <v>20</v>
      </c>
      <c r="C5238" t="s">
        <v>31</v>
      </c>
      <c r="D5238" t="s">
        <v>22</v>
      </c>
      <c r="E5238" t="s">
        <v>23</v>
      </c>
      <c r="F5238" t="s">
        <v>5</v>
      </c>
      <c r="H5238" t="s">
        <v>24</v>
      </c>
      <c r="I5238">
        <v>2516658</v>
      </c>
      <c r="J5238">
        <v>2518469</v>
      </c>
      <c r="K5238" t="s">
        <v>25</v>
      </c>
      <c r="R5238" t="s">
        <v>5995</v>
      </c>
      <c r="S5238">
        <v>1812</v>
      </c>
    </row>
    <row r="5239" spans="1:20" x14ac:dyDescent="0.3">
      <c r="A5239">
        <v>5238</v>
      </c>
      <c r="B5239" t="s">
        <v>28</v>
      </c>
      <c r="C5239" t="s">
        <v>33</v>
      </c>
      <c r="D5239" t="s">
        <v>22</v>
      </c>
      <c r="E5239" t="s">
        <v>23</v>
      </c>
      <c r="F5239" t="s">
        <v>5</v>
      </c>
      <c r="H5239" t="s">
        <v>24</v>
      </c>
      <c r="I5239">
        <v>2516658</v>
      </c>
      <c r="J5239">
        <v>2518469</v>
      </c>
      <c r="K5239" t="s">
        <v>25</v>
      </c>
      <c r="L5239" t="s">
        <v>5996</v>
      </c>
      <c r="O5239" t="s">
        <v>5997</v>
      </c>
      <c r="R5239" t="s">
        <v>5995</v>
      </c>
      <c r="S5239">
        <v>1812</v>
      </c>
      <c r="T5239">
        <v>603</v>
      </c>
    </row>
    <row r="5240" spans="1:20" x14ac:dyDescent="0.3">
      <c r="A5240">
        <v>5239</v>
      </c>
      <c r="B5240" t="s">
        <v>20</v>
      </c>
      <c r="C5240" t="s">
        <v>31</v>
      </c>
      <c r="D5240" t="s">
        <v>22</v>
      </c>
      <c r="E5240" t="s">
        <v>23</v>
      </c>
      <c r="F5240" t="s">
        <v>5</v>
      </c>
      <c r="H5240" t="s">
        <v>24</v>
      </c>
      <c r="I5240">
        <v>2518506</v>
      </c>
      <c r="J5240">
        <v>2519288</v>
      </c>
      <c r="K5240" t="s">
        <v>25</v>
      </c>
      <c r="R5240" t="s">
        <v>5998</v>
      </c>
      <c r="S5240">
        <v>783</v>
      </c>
    </row>
    <row r="5241" spans="1:20" x14ac:dyDescent="0.3">
      <c r="A5241">
        <v>5240</v>
      </c>
      <c r="B5241" t="s">
        <v>28</v>
      </c>
      <c r="C5241" t="s">
        <v>33</v>
      </c>
      <c r="D5241" t="s">
        <v>22</v>
      </c>
      <c r="E5241" t="s">
        <v>23</v>
      </c>
      <c r="F5241" t="s">
        <v>5</v>
      </c>
      <c r="H5241" t="s">
        <v>24</v>
      </c>
      <c r="I5241">
        <v>2518506</v>
      </c>
      <c r="J5241">
        <v>2519288</v>
      </c>
      <c r="K5241" t="s">
        <v>25</v>
      </c>
      <c r="L5241" t="s">
        <v>5999</v>
      </c>
      <c r="O5241" t="s">
        <v>6000</v>
      </c>
      <c r="R5241" t="s">
        <v>5998</v>
      </c>
      <c r="S5241">
        <v>783</v>
      </c>
      <c r="T5241">
        <v>260</v>
      </c>
    </row>
    <row r="5242" spans="1:20" x14ac:dyDescent="0.3">
      <c r="A5242">
        <v>5241</v>
      </c>
      <c r="B5242" t="s">
        <v>20</v>
      </c>
      <c r="C5242" t="s">
        <v>31</v>
      </c>
      <c r="D5242" t="s">
        <v>22</v>
      </c>
      <c r="E5242" t="s">
        <v>23</v>
      </c>
      <c r="F5242" t="s">
        <v>5</v>
      </c>
      <c r="H5242" t="s">
        <v>24</v>
      </c>
      <c r="I5242">
        <v>2519466</v>
      </c>
      <c r="J5242">
        <v>2520128</v>
      </c>
      <c r="K5242" t="s">
        <v>25</v>
      </c>
      <c r="R5242" t="s">
        <v>6001</v>
      </c>
      <c r="S5242">
        <v>663</v>
      </c>
    </row>
    <row r="5243" spans="1:20" x14ac:dyDescent="0.3">
      <c r="A5243">
        <v>5242</v>
      </c>
      <c r="B5243" t="s">
        <v>28</v>
      </c>
      <c r="C5243" t="s">
        <v>33</v>
      </c>
      <c r="D5243" t="s">
        <v>22</v>
      </c>
      <c r="E5243" t="s">
        <v>23</v>
      </c>
      <c r="F5243" t="s">
        <v>5</v>
      </c>
      <c r="H5243" t="s">
        <v>24</v>
      </c>
      <c r="I5243">
        <v>2519466</v>
      </c>
      <c r="J5243">
        <v>2520128</v>
      </c>
      <c r="K5243" t="s">
        <v>25</v>
      </c>
      <c r="L5243" t="s">
        <v>6002</v>
      </c>
      <c r="O5243" t="s">
        <v>6003</v>
      </c>
      <c r="R5243" t="s">
        <v>6001</v>
      </c>
      <c r="S5243">
        <v>663</v>
      </c>
      <c r="T5243">
        <v>220</v>
      </c>
    </row>
    <row r="5244" spans="1:20" x14ac:dyDescent="0.3">
      <c r="A5244">
        <v>5243</v>
      </c>
      <c r="B5244" t="s">
        <v>20</v>
      </c>
      <c r="C5244" t="s">
        <v>31</v>
      </c>
      <c r="D5244" t="s">
        <v>22</v>
      </c>
      <c r="E5244" t="s">
        <v>23</v>
      </c>
      <c r="F5244" t="s">
        <v>5</v>
      </c>
      <c r="H5244" t="s">
        <v>24</v>
      </c>
      <c r="I5244">
        <v>2520190</v>
      </c>
      <c r="J5244">
        <v>2521083</v>
      </c>
      <c r="K5244" t="s">
        <v>25</v>
      </c>
      <c r="R5244" t="s">
        <v>6004</v>
      </c>
      <c r="S5244">
        <v>894</v>
      </c>
    </row>
    <row r="5245" spans="1:20" x14ac:dyDescent="0.3">
      <c r="A5245">
        <v>5244</v>
      </c>
      <c r="B5245" t="s">
        <v>28</v>
      </c>
      <c r="C5245" t="s">
        <v>33</v>
      </c>
      <c r="D5245" t="s">
        <v>22</v>
      </c>
      <c r="E5245" t="s">
        <v>23</v>
      </c>
      <c r="F5245" t="s">
        <v>5</v>
      </c>
      <c r="H5245" t="s">
        <v>24</v>
      </c>
      <c r="I5245">
        <v>2520190</v>
      </c>
      <c r="J5245">
        <v>2521083</v>
      </c>
      <c r="K5245" t="s">
        <v>25</v>
      </c>
      <c r="L5245" t="s">
        <v>6005</v>
      </c>
      <c r="O5245" t="s">
        <v>1114</v>
      </c>
      <c r="R5245" t="s">
        <v>6004</v>
      </c>
      <c r="S5245">
        <v>894</v>
      </c>
      <c r="T5245">
        <v>297</v>
      </c>
    </row>
    <row r="5246" spans="1:20" x14ac:dyDescent="0.3">
      <c r="A5246">
        <v>5245</v>
      </c>
      <c r="B5246" t="s">
        <v>20</v>
      </c>
      <c r="C5246" t="s">
        <v>31</v>
      </c>
      <c r="D5246" t="s">
        <v>22</v>
      </c>
      <c r="E5246" t="s">
        <v>23</v>
      </c>
      <c r="F5246" t="s">
        <v>5</v>
      </c>
      <c r="H5246" t="s">
        <v>24</v>
      </c>
      <c r="I5246">
        <v>2521173</v>
      </c>
      <c r="J5246">
        <v>2522396</v>
      </c>
      <c r="K5246" t="s">
        <v>42</v>
      </c>
      <c r="R5246" t="s">
        <v>6006</v>
      </c>
      <c r="S5246">
        <v>1224</v>
      </c>
    </row>
    <row r="5247" spans="1:20" x14ac:dyDescent="0.3">
      <c r="A5247">
        <v>5246</v>
      </c>
      <c r="B5247" t="s">
        <v>28</v>
      </c>
      <c r="C5247" t="s">
        <v>33</v>
      </c>
      <c r="D5247" t="s">
        <v>22</v>
      </c>
      <c r="E5247" t="s">
        <v>23</v>
      </c>
      <c r="F5247" t="s">
        <v>5</v>
      </c>
      <c r="H5247" t="s">
        <v>24</v>
      </c>
      <c r="I5247">
        <v>2521173</v>
      </c>
      <c r="J5247">
        <v>2522396</v>
      </c>
      <c r="K5247" t="s">
        <v>42</v>
      </c>
      <c r="L5247" t="s">
        <v>6007</v>
      </c>
      <c r="O5247" t="s">
        <v>6008</v>
      </c>
      <c r="R5247" t="s">
        <v>6006</v>
      </c>
      <c r="S5247">
        <v>1224</v>
      </c>
      <c r="T5247">
        <v>407</v>
      </c>
    </row>
    <row r="5248" spans="1:20" x14ac:dyDescent="0.3">
      <c r="A5248">
        <v>5247</v>
      </c>
      <c r="B5248" t="s">
        <v>20</v>
      </c>
      <c r="C5248" t="s">
        <v>31</v>
      </c>
      <c r="D5248" t="s">
        <v>22</v>
      </c>
      <c r="E5248" t="s">
        <v>23</v>
      </c>
      <c r="F5248" t="s">
        <v>5</v>
      </c>
      <c r="H5248" t="s">
        <v>24</v>
      </c>
      <c r="I5248">
        <v>2522396</v>
      </c>
      <c r="J5248">
        <v>2523418</v>
      </c>
      <c r="K5248" t="s">
        <v>42</v>
      </c>
      <c r="R5248" t="s">
        <v>6009</v>
      </c>
      <c r="S5248">
        <v>1023</v>
      </c>
    </row>
    <row r="5249" spans="1:20" x14ac:dyDescent="0.3">
      <c r="A5249">
        <v>5248</v>
      </c>
      <c r="B5249" t="s">
        <v>28</v>
      </c>
      <c r="C5249" t="s">
        <v>33</v>
      </c>
      <c r="D5249" t="s">
        <v>22</v>
      </c>
      <c r="E5249" t="s">
        <v>23</v>
      </c>
      <c r="F5249" t="s">
        <v>5</v>
      </c>
      <c r="H5249" t="s">
        <v>24</v>
      </c>
      <c r="I5249">
        <v>2522396</v>
      </c>
      <c r="J5249">
        <v>2523418</v>
      </c>
      <c r="K5249" t="s">
        <v>42</v>
      </c>
      <c r="L5249" t="s">
        <v>6010</v>
      </c>
      <c r="O5249" t="s">
        <v>6011</v>
      </c>
      <c r="R5249" t="s">
        <v>6009</v>
      </c>
      <c r="S5249">
        <v>1023</v>
      </c>
      <c r="T5249">
        <v>340</v>
      </c>
    </row>
    <row r="5250" spans="1:20" x14ac:dyDescent="0.3">
      <c r="A5250">
        <v>5249</v>
      </c>
      <c r="B5250" t="s">
        <v>20</v>
      </c>
      <c r="C5250" t="s">
        <v>31</v>
      </c>
      <c r="D5250" t="s">
        <v>22</v>
      </c>
      <c r="E5250" t="s">
        <v>23</v>
      </c>
      <c r="F5250" t="s">
        <v>5</v>
      </c>
      <c r="H5250" t="s">
        <v>24</v>
      </c>
      <c r="I5250">
        <v>2523471</v>
      </c>
      <c r="J5250">
        <v>2525402</v>
      </c>
      <c r="K5250" t="s">
        <v>42</v>
      </c>
      <c r="R5250" t="s">
        <v>6012</v>
      </c>
      <c r="S5250">
        <v>1932</v>
      </c>
    </row>
    <row r="5251" spans="1:20" x14ac:dyDescent="0.3">
      <c r="A5251">
        <v>5250</v>
      </c>
      <c r="B5251" t="s">
        <v>28</v>
      </c>
      <c r="C5251" t="s">
        <v>33</v>
      </c>
      <c r="D5251" t="s">
        <v>22</v>
      </c>
      <c r="E5251" t="s">
        <v>23</v>
      </c>
      <c r="F5251" t="s">
        <v>5</v>
      </c>
      <c r="H5251" t="s">
        <v>24</v>
      </c>
      <c r="I5251">
        <v>2523471</v>
      </c>
      <c r="J5251">
        <v>2525402</v>
      </c>
      <c r="K5251" t="s">
        <v>42</v>
      </c>
      <c r="L5251" t="s">
        <v>6013</v>
      </c>
      <c r="O5251" t="s">
        <v>189</v>
      </c>
      <c r="R5251" t="s">
        <v>6012</v>
      </c>
      <c r="S5251">
        <v>1932</v>
      </c>
      <c r="T5251">
        <v>643</v>
      </c>
    </row>
    <row r="5252" spans="1:20" x14ac:dyDescent="0.3">
      <c r="A5252">
        <v>5251</v>
      </c>
      <c r="B5252" t="s">
        <v>20</v>
      </c>
      <c r="C5252" t="s">
        <v>31</v>
      </c>
      <c r="D5252" t="s">
        <v>22</v>
      </c>
      <c r="E5252" t="s">
        <v>23</v>
      </c>
      <c r="F5252" t="s">
        <v>5</v>
      </c>
      <c r="H5252" t="s">
        <v>24</v>
      </c>
      <c r="I5252">
        <v>2525560</v>
      </c>
      <c r="J5252">
        <v>2526036</v>
      </c>
      <c r="K5252" t="s">
        <v>25</v>
      </c>
      <c r="R5252" t="s">
        <v>6014</v>
      </c>
      <c r="S5252">
        <v>477</v>
      </c>
    </row>
    <row r="5253" spans="1:20" x14ac:dyDescent="0.3">
      <c r="A5253">
        <v>5252</v>
      </c>
      <c r="B5253" t="s">
        <v>28</v>
      </c>
      <c r="C5253" t="s">
        <v>33</v>
      </c>
      <c r="D5253" t="s">
        <v>22</v>
      </c>
      <c r="E5253" t="s">
        <v>23</v>
      </c>
      <c r="F5253" t="s">
        <v>5</v>
      </c>
      <c r="H5253" t="s">
        <v>24</v>
      </c>
      <c r="I5253">
        <v>2525560</v>
      </c>
      <c r="J5253">
        <v>2526036</v>
      </c>
      <c r="K5253" t="s">
        <v>25</v>
      </c>
      <c r="L5253" t="s">
        <v>6015</v>
      </c>
      <c r="O5253" t="s">
        <v>38</v>
      </c>
      <c r="R5253" t="s">
        <v>6014</v>
      </c>
      <c r="S5253">
        <v>477</v>
      </c>
      <c r="T5253">
        <v>158</v>
      </c>
    </row>
    <row r="5254" spans="1:20" x14ac:dyDescent="0.3">
      <c r="A5254">
        <v>5253</v>
      </c>
      <c r="B5254" t="s">
        <v>20</v>
      </c>
      <c r="C5254" t="s">
        <v>31</v>
      </c>
      <c r="D5254" t="s">
        <v>22</v>
      </c>
      <c r="E5254" t="s">
        <v>23</v>
      </c>
      <c r="F5254" t="s">
        <v>5</v>
      </c>
      <c r="H5254" t="s">
        <v>24</v>
      </c>
      <c r="I5254">
        <v>2526097</v>
      </c>
      <c r="J5254">
        <v>2527404</v>
      </c>
      <c r="K5254" t="s">
        <v>25</v>
      </c>
      <c r="R5254" t="s">
        <v>6016</v>
      </c>
      <c r="S5254">
        <v>1308</v>
      </c>
    </row>
    <row r="5255" spans="1:20" x14ac:dyDescent="0.3">
      <c r="A5255">
        <v>5254</v>
      </c>
      <c r="B5255" t="s">
        <v>28</v>
      </c>
      <c r="C5255" t="s">
        <v>33</v>
      </c>
      <c r="D5255" t="s">
        <v>22</v>
      </c>
      <c r="E5255" t="s">
        <v>23</v>
      </c>
      <c r="F5255" t="s">
        <v>5</v>
      </c>
      <c r="H5255" t="s">
        <v>24</v>
      </c>
      <c r="I5255">
        <v>2526097</v>
      </c>
      <c r="J5255">
        <v>2527404</v>
      </c>
      <c r="K5255" t="s">
        <v>25</v>
      </c>
      <c r="L5255" t="s">
        <v>6017</v>
      </c>
      <c r="O5255" t="s">
        <v>6018</v>
      </c>
      <c r="R5255" t="s">
        <v>6016</v>
      </c>
      <c r="S5255">
        <v>1308</v>
      </c>
      <c r="T5255">
        <v>435</v>
      </c>
    </row>
    <row r="5256" spans="1:20" x14ac:dyDescent="0.3">
      <c r="A5256">
        <v>5255</v>
      </c>
      <c r="B5256" t="s">
        <v>20</v>
      </c>
      <c r="C5256" t="s">
        <v>31</v>
      </c>
      <c r="D5256" t="s">
        <v>22</v>
      </c>
      <c r="E5256" t="s">
        <v>23</v>
      </c>
      <c r="F5256" t="s">
        <v>5</v>
      </c>
      <c r="H5256" t="s">
        <v>24</v>
      </c>
      <c r="I5256">
        <v>2527457</v>
      </c>
      <c r="J5256">
        <v>2528335</v>
      </c>
      <c r="K5256" t="s">
        <v>42</v>
      </c>
      <c r="R5256" t="s">
        <v>6019</v>
      </c>
      <c r="S5256">
        <v>879</v>
      </c>
    </row>
    <row r="5257" spans="1:20" x14ac:dyDescent="0.3">
      <c r="A5257">
        <v>5256</v>
      </c>
      <c r="B5257" t="s">
        <v>28</v>
      </c>
      <c r="C5257" t="s">
        <v>33</v>
      </c>
      <c r="D5257" t="s">
        <v>22</v>
      </c>
      <c r="E5257" t="s">
        <v>23</v>
      </c>
      <c r="F5257" t="s">
        <v>5</v>
      </c>
      <c r="H5257" t="s">
        <v>24</v>
      </c>
      <c r="I5257">
        <v>2527457</v>
      </c>
      <c r="J5257">
        <v>2528335</v>
      </c>
      <c r="K5257" t="s">
        <v>42</v>
      </c>
      <c r="L5257" t="s">
        <v>6020</v>
      </c>
      <c r="O5257" t="s">
        <v>38</v>
      </c>
      <c r="R5257" t="s">
        <v>6019</v>
      </c>
      <c r="S5257">
        <v>879</v>
      </c>
      <c r="T5257">
        <v>292</v>
      </c>
    </row>
    <row r="5258" spans="1:20" x14ac:dyDescent="0.3">
      <c r="A5258">
        <v>5257</v>
      </c>
      <c r="B5258" t="s">
        <v>20</v>
      </c>
      <c r="C5258" t="s">
        <v>31</v>
      </c>
      <c r="D5258" t="s">
        <v>22</v>
      </c>
      <c r="E5258" t="s">
        <v>23</v>
      </c>
      <c r="F5258" t="s">
        <v>5</v>
      </c>
      <c r="H5258" t="s">
        <v>24</v>
      </c>
      <c r="I5258">
        <v>2528383</v>
      </c>
      <c r="J5258">
        <v>2529837</v>
      </c>
      <c r="K5258" t="s">
        <v>25</v>
      </c>
      <c r="R5258" t="s">
        <v>6021</v>
      </c>
      <c r="S5258">
        <v>1455</v>
      </c>
    </row>
    <row r="5259" spans="1:20" x14ac:dyDescent="0.3">
      <c r="A5259">
        <v>5258</v>
      </c>
      <c r="B5259" t="s">
        <v>28</v>
      </c>
      <c r="C5259" t="s">
        <v>33</v>
      </c>
      <c r="D5259" t="s">
        <v>22</v>
      </c>
      <c r="E5259" t="s">
        <v>23</v>
      </c>
      <c r="F5259" t="s">
        <v>5</v>
      </c>
      <c r="H5259" t="s">
        <v>24</v>
      </c>
      <c r="I5259">
        <v>2528383</v>
      </c>
      <c r="J5259">
        <v>2529837</v>
      </c>
      <c r="K5259" t="s">
        <v>25</v>
      </c>
      <c r="L5259" t="s">
        <v>6022</v>
      </c>
      <c r="O5259" t="s">
        <v>6023</v>
      </c>
      <c r="R5259" t="s">
        <v>6021</v>
      </c>
      <c r="S5259">
        <v>1455</v>
      </c>
      <c r="T5259">
        <v>484</v>
      </c>
    </row>
    <row r="5260" spans="1:20" x14ac:dyDescent="0.3">
      <c r="A5260">
        <v>5259</v>
      </c>
      <c r="B5260" t="s">
        <v>20</v>
      </c>
      <c r="C5260" t="s">
        <v>31</v>
      </c>
      <c r="D5260" t="s">
        <v>22</v>
      </c>
      <c r="E5260" t="s">
        <v>23</v>
      </c>
      <c r="F5260" t="s">
        <v>5</v>
      </c>
      <c r="H5260" t="s">
        <v>24</v>
      </c>
      <c r="I5260">
        <v>2530090</v>
      </c>
      <c r="J5260">
        <v>2531124</v>
      </c>
      <c r="K5260" t="s">
        <v>25</v>
      </c>
      <c r="R5260" t="s">
        <v>6024</v>
      </c>
      <c r="S5260">
        <v>1035</v>
      </c>
    </row>
    <row r="5261" spans="1:20" x14ac:dyDescent="0.3">
      <c r="A5261">
        <v>5260</v>
      </c>
      <c r="B5261" t="s">
        <v>28</v>
      </c>
      <c r="C5261" t="s">
        <v>33</v>
      </c>
      <c r="D5261" t="s">
        <v>22</v>
      </c>
      <c r="E5261" t="s">
        <v>23</v>
      </c>
      <c r="F5261" t="s">
        <v>5</v>
      </c>
      <c r="H5261" t="s">
        <v>24</v>
      </c>
      <c r="I5261">
        <v>2530090</v>
      </c>
      <c r="J5261">
        <v>2531124</v>
      </c>
      <c r="K5261" t="s">
        <v>25</v>
      </c>
      <c r="L5261" t="s">
        <v>6025</v>
      </c>
      <c r="O5261" t="s">
        <v>886</v>
      </c>
      <c r="R5261" t="s">
        <v>6024</v>
      </c>
      <c r="S5261">
        <v>1035</v>
      </c>
      <c r="T5261">
        <v>344</v>
      </c>
    </row>
    <row r="5262" spans="1:20" x14ac:dyDescent="0.3">
      <c r="A5262">
        <v>5261</v>
      </c>
      <c r="B5262" t="s">
        <v>20</v>
      </c>
      <c r="C5262" t="s">
        <v>31</v>
      </c>
      <c r="D5262" t="s">
        <v>22</v>
      </c>
      <c r="E5262" t="s">
        <v>23</v>
      </c>
      <c r="F5262" t="s">
        <v>5</v>
      </c>
      <c r="H5262" t="s">
        <v>24</v>
      </c>
      <c r="I5262">
        <v>2531131</v>
      </c>
      <c r="J5262">
        <v>2531643</v>
      </c>
      <c r="K5262" t="s">
        <v>42</v>
      </c>
      <c r="R5262" t="s">
        <v>6026</v>
      </c>
      <c r="S5262">
        <v>513</v>
      </c>
    </row>
    <row r="5263" spans="1:20" x14ac:dyDescent="0.3">
      <c r="A5263">
        <v>5262</v>
      </c>
      <c r="B5263" t="s">
        <v>28</v>
      </c>
      <c r="C5263" t="s">
        <v>33</v>
      </c>
      <c r="D5263" t="s">
        <v>22</v>
      </c>
      <c r="E5263" t="s">
        <v>23</v>
      </c>
      <c r="F5263" t="s">
        <v>5</v>
      </c>
      <c r="H5263" t="s">
        <v>24</v>
      </c>
      <c r="I5263">
        <v>2531131</v>
      </c>
      <c r="J5263">
        <v>2531643</v>
      </c>
      <c r="K5263" t="s">
        <v>42</v>
      </c>
      <c r="L5263" t="s">
        <v>6027</v>
      </c>
      <c r="O5263" t="s">
        <v>6028</v>
      </c>
      <c r="R5263" t="s">
        <v>6026</v>
      </c>
      <c r="S5263">
        <v>513</v>
      </c>
      <c r="T5263">
        <v>170</v>
      </c>
    </row>
    <row r="5264" spans="1:20" x14ac:dyDescent="0.3">
      <c r="A5264">
        <v>5263</v>
      </c>
      <c r="B5264" t="s">
        <v>20</v>
      </c>
      <c r="C5264" t="s">
        <v>31</v>
      </c>
      <c r="D5264" t="s">
        <v>22</v>
      </c>
      <c r="E5264" t="s">
        <v>23</v>
      </c>
      <c r="F5264" t="s">
        <v>5</v>
      </c>
      <c r="H5264" t="s">
        <v>24</v>
      </c>
      <c r="I5264">
        <v>2531713</v>
      </c>
      <c r="J5264">
        <v>2532078</v>
      </c>
      <c r="K5264" t="s">
        <v>25</v>
      </c>
      <c r="R5264" t="s">
        <v>6029</v>
      </c>
      <c r="S5264">
        <v>366</v>
      </c>
    </row>
    <row r="5265" spans="1:20" x14ac:dyDescent="0.3">
      <c r="A5265">
        <v>5264</v>
      </c>
      <c r="B5265" t="s">
        <v>28</v>
      </c>
      <c r="C5265" t="s">
        <v>33</v>
      </c>
      <c r="D5265" t="s">
        <v>22</v>
      </c>
      <c r="E5265" t="s">
        <v>23</v>
      </c>
      <c r="F5265" t="s">
        <v>5</v>
      </c>
      <c r="H5265" t="s">
        <v>24</v>
      </c>
      <c r="I5265">
        <v>2531713</v>
      </c>
      <c r="J5265">
        <v>2532078</v>
      </c>
      <c r="K5265" t="s">
        <v>25</v>
      </c>
      <c r="L5265" t="s">
        <v>6030</v>
      </c>
      <c r="O5265" t="s">
        <v>59</v>
      </c>
      <c r="R5265" t="s">
        <v>6029</v>
      </c>
      <c r="S5265">
        <v>366</v>
      </c>
      <c r="T5265">
        <v>121</v>
      </c>
    </row>
    <row r="5266" spans="1:20" x14ac:dyDescent="0.3">
      <c r="A5266">
        <v>5265</v>
      </c>
      <c r="B5266" t="s">
        <v>20</v>
      </c>
      <c r="C5266" t="s">
        <v>31</v>
      </c>
      <c r="D5266" t="s">
        <v>22</v>
      </c>
      <c r="E5266" t="s">
        <v>23</v>
      </c>
      <c r="F5266" t="s">
        <v>5</v>
      </c>
      <c r="H5266" t="s">
        <v>24</v>
      </c>
      <c r="I5266">
        <v>2532145</v>
      </c>
      <c r="J5266">
        <v>2533689</v>
      </c>
      <c r="K5266" t="s">
        <v>25</v>
      </c>
      <c r="R5266" t="s">
        <v>6031</v>
      </c>
      <c r="S5266">
        <v>1545</v>
      </c>
    </row>
    <row r="5267" spans="1:20" x14ac:dyDescent="0.3">
      <c r="A5267">
        <v>5266</v>
      </c>
      <c r="B5267" t="s">
        <v>28</v>
      </c>
      <c r="C5267" t="s">
        <v>33</v>
      </c>
      <c r="D5267" t="s">
        <v>22</v>
      </c>
      <c r="E5267" t="s">
        <v>23</v>
      </c>
      <c r="F5267" t="s">
        <v>5</v>
      </c>
      <c r="H5267" t="s">
        <v>24</v>
      </c>
      <c r="I5267">
        <v>2532145</v>
      </c>
      <c r="J5267">
        <v>2533689</v>
      </c>
      <c r="K5267" t="s">
        <v>25</v>
      </c>
      <c r="L5267" t="s">
        <v>6032</v>
      </c>
      <c r="O5267" t="s">
        <v>6033</v>
      </c>
      <c r="R5267" t="s">
        <v>6031</v>
      </c>
      <c r="S5267">
        <v>1545</v>
      </c>
      <c r="T5267">
        <v>514</v>
      </c>
    </row>
    <row r="5268" spans="1:20" x14ac:dyDescent="0.3">
      <c r="A5268">
        <v>5267</v>
      </c>
      <c r="B5268" t="s">
        <v>20</v>
      </c>
      <c r="C5268" t="s">
        <v>31</v>
      </c>
      <c r="D5268" t="s">
        <v>22</v>
      </c>
      <c r="E5268" t="s">
        <v>23</v>
      </c>
      <c r="F5268" t="s">
        <v>5</v>
      </c>
      <c r="H5268" t="s">
        <v>24</v>
      </c>
      <c r="I5268">
        <v>2533677</v>
      </c>
      <c r="J5268">
        <v>2535824</v>
      </c>
      <c r="K5268" t="s">
        <v>25</v>
      </c>
      <c r="R5268" t="s">
        <v>6034</v>
      </c>
      <c r="S5268">
        <v>2148</v>
      </c>
    </row>
    <row r="5269" spans="1:20" x14ac:dyDescent="0.3">
      <c r="A5269">
        <v>5268</v>
      </c>
      <c r="B5269" t="s">
        <v>28</v>
      </c>
      <c r="C5269" t="s">
        <v>33</v>
      </c>
      <c r="D5269" t="s">
        <v>22</v>
      </c>
      <c r="E5269" t="s">
        <v>23</v>
      </c>
      <c r="F5269" t="s">
        <v>5</v>
      </c>
      <c r="H5269" t="s">
        <v>24</v>
      </c>
      <c r="I5269">
        <v>2533677</v>
      </c>
      <c r="J5269">
        <v>2535824</v>
      </c>
      <c r="K5269" t="s">
        <v>25</v>
      </c>
      <c r="L5269" t="s">
        <v>6035</v>
      </c>
      <c r="O5269" t="s">
        <v>6036</v>
      </c>
      <c r="R5269" t="s">
        <v>6034</v>
      </c>
      <c r="S5269">
        <v>2148</v>
      </c>
      <c r="T5269">
        <v>715</v>
      </c>
    </row>
    <row r="5270" spans="1:20" x14ac:dyDescent="0.3">
      <c r="A5270">
        <v>5269</v>
      </c>
      <c r="B5270" t="s">
        <v>20</v>
      </c>
      <c r="C5270" t="s">
        <v>31</v>
      </c>
      <c r="D5270" t="s">
        <v>22</v>
      </c>
      <c r="E5270" t="s">
        <v>23</v>
      </c>
      <c r="F5270" t="s">
        <v>5</v>
      </c>
      <c r="H5270" t="s">
        <v>24</v>
      </c>
      <c r="I5270">
        <v>2535873</v>
      </c>
      <c r="J5270">
        <v>2536976</v>
      </c>
      <c r="K5270" t="s">
        <v>42</v>
      </c>
      <c r="R5270" t="s">
        <v>6037</v>
      </c>
      <c r="S5270">
        <v>1104</v>
      </c>
    </row>
    <row r="5271" spans="1:20" x14ac:dyDescent="0.3">
      <c r="A5271">
        <v>5270</v>
      </c>
      <c r="B5271" t="s">
        <v>28</v>
      </c>
      <c r="C5271" t="s">
        <v>33</v>
      </c>
      <c r="D5271" t="s">
        <v>22</v>
      </c>
      <c r="E5271" t="s">
        <v>23</v>
      </c>
      <c r="F5271" t="s">
        <v>5</v>
      </c>
      <c r="H5271" t="s">
        <v>24</v>
      </c>
      <c r="I5271">
        <v>2535873</v>
      </c>
      <c r="J5271">
        <v>2536976</v>
      </c>
      <c r="K5271" t="s">
        <v>42</v>
      </c>
      <c r="L5271" t="s">
        <v>6038</v>
      </c>
      <c r="O5271" t="s">
        <v>6039</v>
      </c>
      <c r="R5271" t="s">
        <v>6037</v>
      </c>
      <c r="S5271">
        <v>1104</v>
      </c>
      <c r="T5271">
        <v>367</v>
      </c>
    </row>
    <row r="5272" spans="1:20" x14ac:dyDescent="0.3">
      <c r="A5272">
        <v>5271</v>
      </c>
      <c r="B5272" t="s">
        <v>20</v>
      </c>
      <c r="C5272" t="s">
        <v>31</v>
      </c>
      <c r="D5272" t="s">
        <v>22</v>
      </c>
      <c r="E5272" t="s">
        <v>23</v>
      </c>
      <c r="F5272" t="s">
        <v>5</v>
      </c>
      <c r="H5272" t="s">
        <v>24</v>
      </c>
      <c r="I5272">
        <v>2536989</v>
      </c>
      <c r="J5272">
        <v>2538254</v>
      </c>
      <c r="K5272" t="s">
        <v>42</v>
      </c>
      <c r="R5272" t="s">
        <v>6040</v>
      </c>
      <c r="S5272">
        <v>1266</v>
      </c>
    </row>
    <row r="5273" spans="1:20" x14ac:dyDescent="0.3">
      <c r="A5273">
        <v>5272</v>
      </c>
      <c r="B5273" t="s">
        <v>28</v>
      </c>
      <c r="C5273" t="s">
        <v>33</v>
      </c>
      <c r="D5273" t="s">
        <v>22</v>
      </c>
      <c r="E5273" t="s">
        <v>23</v>
      </c>
      <c r="F5273" t="s">
        <v>5</v>
      </c>
      <c r="H5273" t="s">
        <v>24</v>
      </c>
      <c r="I5273">
        <v>2536989</v>
      </c>
      <c r="J5273">
        <v>2538254</v>
      </c>
      <c r="K5273" t="s">
        <v>42</v>
      </c>
      <c r="L5273" t="s">
        <v>6041</v>
      </c>
      <c r="O5273" t="s">
        <v>6042</v>
      </c>
      <c r="R5273" t="s">
        <v>6040</v>
      </c>
      <c r="S5273">
        <v>1266</v>
      </c>
      <c r="T5273">
        <v>421</v>
      </c>
    </row>
    <row r="5274" spans="1:20" x14ac:dyDescent="0.3">
      <c r="A5274">
        <v>5273</v>
      </c>
      <c r="B5274" t="s">
        <v>20</v>
      </c>
      <c r="C5274" t="s">
        <v>31</v>
      </c>
      <c r="D5274" t="s">
        <v>22</v>
      </c>
      <c r="E5274" t="s">
        <v>23</v>
      </c>
      <c r="F5274" t="s">
        <v>5</v>
      </c>
      <c r="H5274" t="s">
        <v>24</v>
      </c>
      <c r="I5274">
        <v>2538288</v>
      </c>
      <c r="J5274">
        <v>2538830</v>
      </c>
      <c r="K5274" t="s">
        <v>42</v>
      </c>
      <c r="R5274" t="s">
        <v>6043</v>
      </c>
      <c r="S5274">
        <v>543</v>
      </c>
    </row>
    <row r="5275" spans="1:20" x14ac:dyDescent="0.3">
      <c r="A5275">
        <v>5274</v>
      </c>
      <c r="B5275" t="s">
        <v>28</v>
      </c>
      <c r="C5275" t="s">
        <v>33</v>
      </c>
      <c r="D5275" t="s">
        <v>22</v>
      </c>
      <c r="E5275" t="s">
        <v>23</v>
      </c>
      <c r="F5275" t="s">
        <v>5</v>
      </c>
      <c r="H5275" t="s">
        <v>24</v>
      </c>
      <c r="I5275">
        <v>2538288</v>
      </c>
      <c r="J5275">
        <v>2538830</v>
      </c>
      <c r="K5275" t="s">
        <v>42</v>
      </c>
      <c r="L5275" t="s">
        <v>6044</v>
      </c>
      <c r="O5275" t="s">
        <v>38</v>
      </c>
      <c r="R5275" t="s">
        <v>6043</v>
      </c>
      <c r="S5275">
        <v>543</v>
      </c>
      <c r="T5275">
        <v>180</v>
      </c>
    </row>
    <row r="5276" spans="1:20" x14ac:dyDescent="0.3">
      <c r="A5276">
        <v>5275</v>
      </c>
      <c r="B5276" t="s">
        <v>20</v>
      </c>
      <c r="C5276" t="s">
        <v>6045</v>
      </c>
      <c r="D5276" t="s">
        <v>22</v>
      </c>
      <c r="E5276" t="s">
        <v>23</v>
      </c>
      <c r="F5276" t="s">
        <v>5</v>
      </c>
      <c r="H5276" t="s">
        <v>24</v>
      </c>
      <c r="I5276">
        <v>2538860</v>
      </c>
      <c r="J5276">
        <v>2538957</v>
      </c>
      <c r="K5276" t="s">
        <v>25</v>
      </c>
      <c r="P5276" t="s">
        <v>6046</v>
      </c>
      <c r="R5276" t="s">
        <v>6047</v>
      </c>
      <c r="S5276">
        <v>98</v>
      </c>
    </row>
    <row r="5277" spans="1:20" x14ac:dyDescent="0.3">
      <c r="A5277">
        <v>5276</v>
      </c>
      <c r="B5277" t="s">
        <v>3809</v>
      </c>
      <c r="C5277" t="s">
        <v>6045</v>
      </c>
      <c r="D5277" t="s">
        <v>22</v>
      </c>
      <c r="E5277" t="s">
        <v>23</v>
      </c>
      <c r="F5277" t="s">
        <v>5</v>
      </c>
      <c r="H5277" t="s">
        <v>24</v>
      </c>
      <c r="I5277">
        <v>2538860</v>
      </c>
      <c r="J5277">
        <v>2538957</v>
      </c>
      <c r="K5277" t="s">
        <v>25</v>
      </c>
      <c r="O5277" t="s">
        <v>6048</v>
      </c>
      <c r="P5277" t="s">
        <v>6046</v>
      </c>
      <c r="R5277" t="s">
        <v>6047</v>
      </c>
      <c r="S5277">
        <v>98</v>
      </c>
    </row>
    <row r="5278" spans="1:20" x14ac:dyDescent="0.3">
      <c r="A5278">
        <v>5277</v>
      </c>
      <c r="B5278" t="s">
        <v>20</v>
      </c>
      <c r="C5278" t="s">
        <v>31</v>
      </c>
      <c r="D5278" t="s">
        <v>22</v>
      </c>
      <c r="E5278" t="s">
        <v>23</v>
      </c>
      <c r="F5278" t="s">
        <v>5</v>
      </c>
      <c r="H5278" t="s">
        <v>24</v>
      </c>
      <c r="I5278">
        <v>2539029</v>
      </c>
      <c r="J5278">
        <v>2541023</v>
      </c>
      <c r="K5278" t="s">
        <v>25</v>
      </c>
      <c r="R5278" t="s">
        <v>6049</v>
      </c>
      <c r="S5278">
        <v>1995</v>
      </c>
    </row>
    <row r="5279" spans="1:20" x14ac:dyDescent="0.3">
      <c r="A5279">
        <v>5278</v>
      </c>
      <c r="B5279" t="s">
        <v>28</v>
      </c>
      <c r="C5279" t="s">
        <v>33</v>
      </c>
      <c r="D5279" t="s">
        <v>22</v>
      </c>
      <c r="E5279" t="s">
        <v>23</v>
      </c>
      <c r="F5279" t="s">
        <v>5</v>
      </c>
      <c r="H5279" t="s">
        <v>24</v>
      </c>
      <c r="I5279">
        <v>2539029</v>
      </c>
      <c r="J5279">
        <v>2541023</v>
      </c>
      <c r="K5279" t="s">
        <v>25</v>
      </c>
      <c r="L5279" t="s">
        <v>6050</v>
      </c>
      <c r="O5279" t="s">
        <v>6051</v>
      </c>
      <c r="R5279" t="s">
        <v>6049</v>
      </c>
      <c r="S5279">
        <v>1995</v>
      </c>
      <c r="T5279">
        <v>664</v>
      </c>
    </row>
    <row r="5280" spans="1:20" x14ac:dyDescent="0.3">
      <c r="A5280">
        <v>5279</v>
      </c>
      <c r="B5280" t="s">
        <v>20</v>
      </c>
      <c r="C5280" t="s">
        <v>31</v>
      </c>
      <c r="D5280" t="s">
        <v>22</v>
      </c>
      <c r="E5280" t="s">
        <v>23</v>
      </c>
      <c r="F5280" t="s">
        <v>5</v>
      </c>
      <c r="H5280" t="s">
        <v>24</v>
      </c>
      <c r="I5280">
        <v>2541123</v>
      </c>
      <c r="J5280">
        <v>2541446</v>
      </c>
      <c r="K5280" t="s">
        <v>25</v>
      </c>
      <c r="R5280" t="s">
        <v>6052</v>
      </c>
      <c r="S5280">
        <v>324</v>
      </c>
    </row>
    <row r="5281" spans="1:21" x14ac:dyDescent="0.3">
      <c r="A5281">
        <v>5280</v>
      </c>
      <c r="B5281" t="s">
        <v>28</v>
      </c>
      <c r="C5281" t="s">
        <v>33</v>
      </c>
      <c r="D5281" t="s">
        <v>22</v>
      </c>
      <c r="E5281" t="s">
        <v>23</v>
      </c>
      <c r="F5281" t="s">
        <v>5</v>
      </c>
      <c r="H5281" t="s">
        <v>24</v>
      </c>
      <c r="I5281">
        <v>2541123</v>
      </c>
      <c r="J5281">
        <v>2541446</v>
      </c>
      <c r="K5281" t="s">
        <v>25</v>
      </c>
      <c r="L5281" t="s">
        <v>6053</v>
      </c>
      <c r="O5281" t="s">
        <v>6054</v>
      </c>
      <c r="R5281" t="s">
        <v>6052</v>
      </c>
      <c r="S5281">
        <v>324</v>
      </c>
      <c r="T5281">
        <v>107</v>
      </c>
    </row>
    <row r="5282" spans="1:21" x14ac:dyDescent="0.3">
      <c r="A5282">
        <v>5281</v>
      </c>
      <c r="B5282" t="s">
        <v>20</v>
      </c>
      <c r="C5282" t="s">
        <v>31</v>
      </c>
      <c r="D5282" t="s">
        <v>22</v>
      </c>
      <c r="E5282" t="s">
        <v>23</v>
      </c>
      <c r="F5282" t="s">
        <v>5</v>
      </c>
      <c r="H5282" t="s">
        <v>24</v>
      </c>
      <c r="I5282">
        <v>2541478</v>
      </c>
      <c r="J5282">
        <v>2542074</v>
      </c>
      <c r="K5282" t="s">
        <v>25</v>
      </c>
      <c r="R5282" t="s">
        <v>6055</v>
      </c>
      <c r="S5282">
        <v>597</v>
      </c>
    </row>
    <row r="5283" spans="1:21" x14ac:dyDescent="0.3">
      <c r="A5283">
        <v>5282</v>
      </c>
      <c r="B5283" t="s">
        <v>28</v>
      </c>
      <c r="C5283" t="s">
        <v>33</v>
      </c>
      <c r="D5283" t="s">
        <v>22</v>
      </c>
      <c r="E5283" t="s">
        <v>23</v>
      </c>
      <c r="F5283" t="s">
        <v>5</v>
      </c>
      <c r="H5283" t="s">
        <v>24</v>
      </c>
      <c r="I5283">
        <v>2541478</v>
      </c>
      <c r="J5283">
        <v>2542074</v>
      </c>
      <c r="K5283" t="s">
        <v>25</v>
      </c>
      <c r="L5283" t="s">
        <v>6056</v>
      </c>
      <c r="O5283" t="s">
        <v>6057</v>
      </c>
      <c r="R5283" t="s">
        <v>6055</v>
      </c>
      <c r="S5283">
        <v>597</v>
      </c>
      <c r="T5283">
        <v>198</v>
      </c>
    </row>
    <row r="5284" spans="1:21" x14ac:dyDescent="0.3">
      <c r="A5284">
        <v>5283</v>
      </c>
      <c r="B5284" t="s">
        <v>20</v>
      </c>
      <c r="C5284" t="s">
        <v>31</v>
      </c>
      <c r="D5284" t="s">
        <v>22</v>
      </c>
      <c r="E5284" t="s">
        <v>23</v>
      </c>
      <c r="F5284" t="s">
        <v>5</v>
      </c>
      <c r="H5284" t="s">
        <v>24</v>
      </c>
      <c r="I5284">
        <v>2542071</v>
      </c>
      <c r="J5284">
        <v>2542895</v>
      </c>
      <c r="K5284" t="s">
        <v>25</v>
      </c>
      <c r="R5284" t="s">
        <v>6058</v>
      </c>
      <c r="S5284">
        <v>825</v>
      </c>
    </row>
    <row r="5285" spans="1:21" x14ac:dyDescent="0.3">
      <c r="A5285">
        <v>5284</v>
      </c>
      <c r="B5285" t="s">
        <v>28</v>
      </c>
      <c r="C5285" t="s">
        <v>33</v>
      </c>
      <c r="D5285" t="s">
        <v>22</v>
      </c>
      <c r="E5285" t="s">
        <v>23</v>
      </c>
      <c r="F5285" t="s">
        <v>5</v>
      </c>
      <c r="H5285" t="s">
        <v>24</v>
      </c>
      <c r="I5285">
        <v>2542071</v>
      </c>
      <c r="J5285">
        <v>2542895</v>
      </c>
      <c r="K5285" t="s">
        <v>25</v>
      </c>
      <c r="L5285" t="s">
        <v>6059</v>
      </c>
      <c r="O5285" t="s">
        <v>4927</v>
      </c>
      <c r="R5285" t="s">
        <v>6058</v>
      </c>
      <c r="S5285">
        <v>825</v>
      </c>
      <c r="T5285">
        <v>274</v>
      </c>
    </row>
    <row r="5286" spans="1:21" x14ac:dyDescent="0.3">
      <c r="A5286">
        <v>5285</v>
      </c>
      <c r="B5286" t="s">
        <v>20</v>
      </c>
      <c r="C5286" t="s">
        <v>31</v>
      </c>
      <c r="D5286" t="s">
        <v>22</v>
      </c>
      <c r="E5286" t="s">
        <v>23</v>
      </c>
      <c r="F5286" t="s">
        <v>5</v>
      </c>
      <c r="H5286" t="s">
        <v>24</v>
      </c>
      <c r="I5286">
        <v>2542899</v>
      </c>
      <c r="J5286">
        <v>2543300</v>
      </c>
      <c r="K5286" t="s">
        <v>25</v>
      </c>
      <c r="R5286" t="s">
        <v>6060</v>
      </c>
      <c r="S5286">
        <v>402</v>
      </c>
    </row>
    <row r="5287" spans="1:21" x14ac:dyDescent="0.3">
      <c r="A5287">
        <v>5286</v>
      </c>
      <c r="B5287" t="s">
        <v>28</v>
      </c>
      <c r="C5287" t="s">
        <v>33</v>
      </c>
      <c r="D5287" t="s">
        <v>22</v>
      </c>
      <c r="E5287" t="s">
        <v>23</v>
      </c>
      <c r="F5287" t="s">
        <v>5</v>
      </c>
      <c r="H5287" t="s">
        <v>24</v>
      </c>
      <c r="I5287">
        <v>2542899</v>
      </c>
      <c r="J5287">
        <v>2543300</v>
      </c>
      <c r="K5287" t="s">
        <v>25</v>
      </c>
      <c r="L5287" t="s">
        <v>6061</v>
      </c>
      <c r="O5287" t="s">
        <v>6062</v>
      </c>
      <c r="R5287" t="s">
        <v>6060</v>
      </c>
      <c r="S5287">
        <v>402</v>
      </c>
      <c r="T5287">
        <v>133</v>
      </c>
    </row>
    <row r="5288" spans="1:21" x14ac:dyDescent="0.3">
      <c r="A5288">
        <v>5287</v>
      </c>
      <c r="B5288" t="s">
        <v>20</v>
      </c>
      <c r="C5288" t="s">
        <v>31</v>
      </c>
      <c r="D5288" t="s">
        <v>22</v>
      </c>
      <c r="E5288" t="s">
        <v>23</v>
      </c>
      <c r="F5288" t="s">
        <v>5</v>
      </c>
      <c r="H5288" t="s">
        <v>24</v>
      </c>
      <c r="I5288">
        <v>2543374</v>
      </c>
      <c r="J5288">
        <v>2543709</v>
      </c>
      <c r="K5288" t="s">
        <v>42</v>
      </c>
      <c r="R5288" t="s">
        <v>6063</v>
      </c>
      <c r="S5288">
        <v>336</v>
      </c>
    </row>
    <row r="5289" spans="1:21" x14ac:dyDescent="0.3">
      <c r="A5289">
        <v>5288</v>
      </c>
      <c r="B5289" t="s">
        <v>28</v>
      </c>
      <c r="C5289" t="s">
        <v>33</v>
      </c>
      <c r="D5289" t="s">
        <v>22</v>
      </c>
      <c r="E5289" t="s">
        <v>23</v>
      </c>
      <c r="F5289" t="s">
        <v>5</v>
      </c>
      <c r="H5289" t="s">
        <v>24</v>
      </c>
      <c r="I5289">
        <v>2543374</v>
      </c>
      <c r="J5289">
        <v>2543709</v>
      </c>
      <c r="K5289" t="s">
        <v>42</v>
      </c>
      <c r="L5289" t="s">
        <v>6064</v>
      </c>
      <c r="O5289" t="s">
        <v>38</v>
      </c>
      <c r="R5289" t="s">
        <v>6063</v>
      </c>
      <c r="S5289">
        <v>336</v>
      </c>
      <c r="T5289">
        <v>111</v>
      </c>
    </row>
    <row r="5290" spans="1:21" x14ac:dyDescent="0.3">
      <c r="A5290">
        <v>5289</v>
      </c>
      <c r="B5290" t="s">
        <v>20</v>
      </c>
      <c r="C5290" t="s">
        <v>31</v>
      </c>
      <c r="D5290" t="s">
        <v>22</v>
      </c>
      <c r="E5290" t="s">
        <v>23</v>
      </c>
      <c r="F5290" t="s">
        <v>5</v>
      </c>
      <c r="H5290" t="s">
        <v>24</v>
      </c>
      <c r="I5290">
        <v>2543953</v>
      </c>
      <c r="J5290">
        <v>2545302</v>
      </c>
      <c r="K5290" t="s">
        <v>25</v>
      </c>
      <c r="R5290" t="s">
        <v>6065</v>
      </c>
      <c r="S5290">
        <v>1350</v>
      </c>
    </row>
    <row r="5291" spans="1:21" x14ac:dyDescent="0.3">
      <c r="A5291">
        <v>5290</v>
      </c>
      <c r="B5291" t="s">
        <v>28</v>
      </c>
      <c r="C5291" t="s">
        <v>33</v>
      </c>
      <c r="D5291" t="s">
        <v>22</v>
      </c>
      <c r="E5291" t="s">
        <v>23</v>
      </c>
      <c r="F5291" t="s">
        <v>5</v>
      </c>
      <c r="H5291" t="s">
        <v>24</v>
      </c>
      <c r="I5291">
        <v>2543953</v>
      </c>
      <c r="J5291">
        <v>2545302</v>
      </c>
      <c r="K5291" t="s">
        <v>25</v>
      </c>
      <c r="L5291" t="s">
        <v>6066</v>
      </c>
      <c r="O5291" t="s">
        <v>6067</v>
      </c>
      <c r="R5291" t="s">
        <v>6065</v>
      </c>
      <c r="S5291">
        <v>1350</v>
      </c>
      <c r="T5291">
        <v>449</v>
      </c>
    </row>
    <row r="5292" spans="1:21" x14ac:dyDescent="0.3">
      <c r="A5292">
        <v>5291</v>
      </c>
      <c r="B5292" t="s">
        <v>20</v>
      </c>
      <c r="C5292" t="s">
        <v>31</v>
      </c>
      <c r="D5292" t="s">
        <v>22</v>
      </c>
      <c r="E5292" t="s">
        <v>23</v>
      </c>
      <c r="F5292" t="s">
        <v>5</v>
      </c>
      <c r="H5292" t="s">
        <v>24</v>
      </c>
      <c r="I5292">
        <v>2545299</v>
      </c>
      <c r="J5292">
        <v>2545952</v>
      </c>
      <c r="K5292" t="s">
        <v>25</v>
      </c>
      <c r="R5292" t="s">
        <v>6068</v>
      </c>
      <c r="S5292">
        <v>654</v>
      </c>
    </row>
    <row r="5293" spans="1:21" x14ac:dyDescent="0.3">
      <c r="A5293">
        <v>5292</v>
      </c>
      <c r="B5293" t="s">
        <v>28</v>
      </c>
      <c r="C5293" t="s">
        <v>33</v>
      </c>
      <c r="D5293" t="s">
        <v>22</v>
      </c>
      <c r="E5293" t="s">
        <v>23</v>
      </c>
      <c r="F5293" t="s">
        <v>5</v>
      </c>
      <c r="H5293" t="s">
        <v>24</v>
      </c>
      <c r="I5293">
        <v>2545299</v>
      </c>
      <c r="J5293">
        <v>2545952</v>
      </c>
      <c r="K5293" t="s">
        <v>25</v>
      </c>
      <c r="L5293" t="s">
        <v>6069</v>
      </c>
      <c r="O5293" t="s">
        <v>6070</v>
      </c>
      <c r="R5293" t="s">
        <v>6068</v>
      </c>
      <c r="S5293">
        <v>654</v>
      </c>
      <c r="T5293">
        <v>217</v>
      </c>
    </row>
    <row r="5294" spans="1:21" x14ac:dyDescent="0.3">
      <c r="A5294">
        <v>5293</v>
      </c>
      <c r="B5294" t="s">
        <v>20</v>
      </c>
      <c r="C5294" t="s">
        <v>31</v>
      </c>
      <c r="D5294" t="s">
        <v>22</v>
      </c>
      <c r="E5294" t="s">
        <v>23</v>
      </c>
      <c r="F5294" t="s">
        <v>5</v>
      </c>
      <c r="H5294" t="s">
        <v>24</v>
      </c>
      <c r="I5294">
        <v>2546237</v>
      </c>
      <c r="J5294">
        <v>2547955</v>
      </c>
      <c r="K5294" t="s">
        <v>25</v>
      </c>
      <c r="R5294" t="s">
        <v>6071</v>
      </c>
      <c r="S5294">
        <v>1719</v>
      </c>
    </row>
    <row r="5295" spans="1:21" x14ac:dyDescent="0.3">
      <c r="A5295">
        <v>5294</v>
      </c>
      <c r="B5295" t="s">
        <v>28</v>
      </c>
      <c r="C5295" t="s">
        <v>33</v>
      </c>
      <c r="D5295" t="s">
        <v>22</v>
      </c>
      <c r="E5295" t="s">
        <v>23</v>
      </c>
      <c r="F5295" t="s">
        <v>5</v>
      </c>
      <c r="H5295" t="s">
        <v>24</v>
      </c>
      <c r="I5295">
        <v>2546237</v>
      </c>
      <c r="J5295">
        <v>2547955</v>
      </c>
      <c r="K5295" t="s">
        <v>25</v>
      </c>
      <c r="L5295" t="s">
        <v>6072</v>
      </c>
      <c r="O5295" t="s">
        <v>6073</v>
      </c>
      <c r="R5295" t="s">
        <v>6071</v>
      </c>
      <c r="S5295">
        <v>1719</v>
      </c>
      <c r="T5295">
        <v>572</v>
      </c>
    </row>
    <row r="5296" spans="1:21" x14ac:dyDescent="0.3">
      <c r="A5296">
        <v>5295</v>
      </c>
      <c r="B5296" t="s">
        <v>20</v>
      </c>
      <c r="C5296" t="s">
        <v>21</v>
      </c>
      <c r="D5296" t="s">
        <v>22</v>
      </c>
      <c r="E5296" t="s">
        <v>23</v>
      </c>
      <c r="F5296" t="s">
        <v>5</v>
      </c>
      <c r="H5296" t="s">
        <v>24</v>
      </c>
      <c r="I5296">
        <v>2547991</v>
      </c>
      <c r="J5296">
        <v>2548174</v>
      </c>
      <c r="K5296" t="s">
        <v>42</v>
      </c>
      <c r="R5296" t="s">
        <v>6074</v>
      </c>
      <c r="S5296">
        <v>184</v>
      </c>
      <c r="U5296" t="s">
        <v>27</v>
      </c>
    </row>
    <row r="5297" spans="1:21" x14ac:dyDescent="0.3">
      <c r="A5297">
        <v>5296</v>
      </c>
      <c r="B5297" t="s">
        <v>28</v>
      </c>
      <c r="C5297" t="s">
        <v>29</v>
      </c>
      <c r="D5297" t="s">
        <v>22</v>
      </c>
      <c r="E5297" t="s">
        <v>23</v>
      </c>
      <c r="F5297" t="s">
        <v>5</v>
      </c>
      <c r="H5297" t="s">
        <v>24</v>
      </c>
      <c r="I5297">
        <v>2547991</v>
      </c>
      <c r="J5297">
        <v>2548174</v>
      </c>
      <c r="K5297" t="s">
        <v>42</v>
      </c>
      <c r="O5297" t="s">
        <v>38</v>
      </c>
      <c r="R5297" t="s">
        <v>6074</v>
      </c>
      <c r="S5297">
        <v>184</v>
      </c>
      <c r="U5297" t="s">
        <v>27</v>
      </c>
    </row>
    <row r="5298" spans="1:21" x14ac:dyDescent="0.3">
      <c r="A5298">
        <v>5297</v>
      </c>
      <c r="B5298" t="s">
        <v>20</v>
      </c>
      <c r="C5298" t="s">
        <v>31</v>
      </c>
      <c r="D5298" t="s">
        <v>22</v>
      </c>
      <c r="E5298" t="s">
        <v>23</v>
      </c>
      <c r="F5298" t="s">
        <v>5</v>
      </c>
      <c r="H5298" t="s">
        <v>24</v>
      </c>
      <c r="I5298">
        <v>2548158</v>
      </c>
      <c r="J5298">
        <v>2549420</v>
      </c>
      <c r="K5298" t="s">
        <v>25</v>
      </c>
      <c r="R5298" t="s">
        <v>6075</v>
      </c>
      <c r="S5298">
        <v>1263</v>
      </c>
    </row>
    <row r="5299" spans="1:21" x14ac:dyDescent="0.3">
      <c r="A5299">
        <v>5298</v>
      </c>
      <c r="B5299" t="s">
        <v>28</v>
      </c>
      <c r="C5299" t="s">
        <v>33</v>
      </c>
      <c r="D5299" t="s">
        <v>22</v>
      </c>
      <c r="E5299" t="s">
        <v>23</v>
      </c>
      <c r="F5299" t="s">
        <v>5</v>
      </c>
      <c r="H5299" t="s">
        <v>24</v>
      </c>
      <c r="I5299">
        <v>2548158</v>
      </c>
      <c r="J5299">
        <v>2549420</v>
      </c>
      <c r="K5299" t="s">
        <v>25</v>
      </c>
      <c r="L5299" t="s">
        <v>6076</v>
      </c>
      <c r="O5299" t="s">
        <v>568</v>
      </c>
      <c r="R5299" t="s">
        <v>6075</v>
      </c>
      <c r="S5299">
        <v>1263</v>
      </c>
      <c r="T5299">
        <v>420</v>
      </c>
    </row>
    <row r="5300" spans="1:21" x14ac:dyDescent="0.3">
      <c r="A5300">
        <v>5299</v>
      </c>
      <c r="B5300" t="s">
        <v>20</v>
      </c>
      <c r="C5300" t="s">
        <v>31</v>
      </c>
      <c r="D5300" t="s">
        <v>22</v>
      </c>
      <c r="E5300" t="s">
        <v>23</v>
      </c>
      <c r="F5300" t="s">
        <v>5</v>
      </c>
      <c r="H5300" t="s">
        <v>24</v>
      </c>
      <c r="I5300">
        <v>2549417</v>
      </c>
      <c r="J5300">
        <v>2550016</v>
      </c>
      <c r="K5300" t="s">
        <v>42</v>
      </c>
      <c r="R5300" t="s">
        <v>6077</v>
      </c>
      <c r="S5300">
        <v>600</v>
      </c>
    </row>
    <row r="5301" spans="1:21" x14ac:dyDescent="0.3">
      <c r="A5301">
        <v>5300</v>
      </c>
      <c r="B5301" t="s">
        <v>28</v>
      </c>
      <c r="C5301" t="s">
        <v>33</v>
      </c>
      <c r="D5301" t="s">
        <v>22</v>
      </c>
      <c r="E5301" t="s">
        <v>23</v>
      </c>
      <c r="F5301" t="s">
        <v>5</v>
      </c>
      <c r="H5301" t="s">
        <v>24</v>
      </c>
      <c r="I5301">
        <v>2549417</v>
      </c>
      <c r="J5301">
        <v>2550016</v>
      </c>
      <c r="K5301" t="s">
        <v>42</v>
      </c>
      <c r="L5301" t="s">
        <v>6078</v>
      </c>
      <c r="O5301" t="s">
        <v>6079</v>
      </c>
      <c r="R5301" t="s">
        <v>6077</v>
      </c>
      <c r="S5301">
        <v>600</v>
      </c>
      <c r="T5301">
        <v>199</v>
      </c>
    </row>
    <row r="5302" spans="1:21" x14ac:dyDescent="0.3">
      <c r="A5302">
        <v>5301</v>
      </c>
      <c r="B5302" t="s">
        <v>20</v>
      </c>
      <c r="C5302" t="s">
        <v>31</v>
      </c>
      <c r="D5302" t="s">
        <v>22</v>
      </c>
      <c r="E5302" t="s">
        <v>23</v>
      </c>
      <c r="F5302" t="s">
        <v>5</v>
      </c>
      <c r="H5302" t="s">
        <v>24</v>
      </c>
      <c r="I5302">
        <v>2550013</v>
      </c>
      <c r="J5302">
        <v>2550747</v>
      </c>
      <c r="K5302" t="s">
        <v>42</v>
      </c>
      <c r="R5302" t="s">
        <v>6080</v>
      </c>
      <c r="S5302">
        <v>735</v>
      </c>
    </row>
    <row r="5303" spans="1:21" x14ac:dyDescent="0.3">
      <c r="A5303">
        <v>5302</v>
      </c>
      <c r="B5303" t="s">
        <v>28</v>
      </c>
      <c r="C5303" t="s">
        <v>33</v>
      </c>
      <c r="D5303" t="s">
        <v>22</v>
      </c>
      <c r="E5303" t="s">
        <v>23</v>
      </c>
      <c r="F5303" t="s">
        <v>5</v>
      </c>
      <c r="H5303" t="s">
        <v>24</v>
      </c>
      <c r="I5303">
        <v>2550013</v>
      </c>
      <c r="J5303">
        <v>2550747</v>
      </c>
      <c r="K5303" t="s">
        <v>42</v>
      </c>
      <c r="L5303" t="s">
        <v>6081</v>
      </c>
      <c r="O5303" t="s">
        <v>6082</v>
      </c>
      <c r="R5303" t="s">
        <v>6080</v>
      </c>
      <c r="S5303">
        <v>735</v>
      </c>
      <c r="T5303">
        <v>244</v>
      </c>
    </row>
    <row r="5304" spans="1:21" x14ac:dyDescent="0.3">
      <c r="A5304">
        <v>5303</v>
      </c>
      <c r="B5304" t="s">
        <v>20</v>
      </c>
      <c r="C5304" t="s">
        <v>31</v>
      </c>
      <c r="D5304" t="s">
        <v>22</v>
      </c>
      <c r="E5304" t="s">
        <v>23</v>
      </c>
      <c r="F5304" t="s">
        <v>5</v>
      </c>
      <c r="H5304" t="s">
        <v>24</v>
      </c>
      <c r="I5304">
        <v>2550875</v>
      </c>
      <c r="J5304">
        <v>2551948</v>
      </c>
      <c r="K5304" t="s">
        <v>25</v>
      </c>
      <c r="P5304" t="s">
        <v>6083</v>
      </c>
      <c r="R5304" t="s">
        <v>6084</v>
      </c>
      <c r="S5304">
        <v>1074</v>
      </c>
    </row>
    <row r="5305" spans="1:21" x14ac:dyDescent="0.3">
      <c r="A5305">
        <v>5304</v>
      </c>
      <c r="B5305" t="s">
        <v>28</v>
      </c>
      <c r="C5305" t="s">
        <v>33</v>
      </c>
      <c r="D5305" t="s">
        <v>22</v>
      </c>
      <c r="E5305" t="s">
        <v>23</v>
      </c>
      <c r="F5305" t="s">
        <v>5</v>
      </c>
      <c r="H5305" t="s">
        <v>24</v>
      </c>
      <c r="I5305">
        <v>2550875</v>
      </c>
      <c r="J5305">
        <v>2551948</v>
      </c>
      <c r="K5305" t="s">
        <v>25</v>
      </c>
      <c r="L5305" t="s">
        <v>6085</v>
      </c>
      <c r="O5305" t="s">
        <v>6086</v>
      </c>
      <c r="P5305" t="s">
        <v>6083</v>
      </c>
      <c r="R5305" t="s">
        <v>6084</v>
      </c>
      <c r="S5305">
        <v>1074</v>
      </c>
      <c r="T5305">
        <v>357</v>
      </c>
    </row>
    <row r="5306" spans="1:21" x14ac:dyDescent="0.3">
      <c r="A5306">
        <v>5305</v>
      </c>
      <c r="B5306" t="s">
        <v>20</v>
      </c>
      <c r="C5306" t="s">
        <v>31</v>
      </c>
      <c r="D5306" t="s">
        <v>22</v>
      </c>
      <c r="E5306" t="s">
        <v>23</v>
      </c>
      <c r="F5306" t="s">
        <v>5</v>
      </c>
      <c r="H5306" t="s">
        <v>24</v>
      </c>
      <c r="I5306">
        <v>2552045</v>
      </c>
      <c r="J5306">
        <v>2554798</v>
      </c>
      <c r="K5306" t="s">
        <v>25</v>
      </c>
      <c r="R5306" t="s">
        <v>6087</v>
      </c>
      <c r="S5306">
        <v>2754</v>
      </c>
    </row>
    <row r="5307" spans="1:21" x14ac:dyDescent="0.3">
      <c r="A5307">
        <v>5306</v>
      </c>
      <c r="B5307" t="s">
        <v>28</v>
      </c>
      <c r="C5307" t="s">
        <v>33</v>
      </c>
      <c r="D5307" t="s">
        <v>22</v>
      </c>
      <c r="E5307" t="s">
        <v>23</v>
      </c>
      <c r="F5307" t="s">
        <v>5</v>
      </c>
      <c r="H5307" t="s">
        <v>24</v>
      </c>
      <c r="I5307">
        <v>2552045</v>
      </c>
      <c r="J5307">
        <v>2554798</v>
      </c>
      <c r="K5307" t="s">
        <v>25</v>
      </c>
      <c r="L5307" t="s">
        <v>6088</v>
      </c>
      <c r="O5307" t="s">
        <v>6089</v>
      </c>
      <c r="R5307" t="s">
        <v>6087</v>
      </c>
      <c r="S5307">
        <v>2754</v>
      </c>
      <c r="T5307">
        <v>917</v>
      </c>
    </row>
    <row r="5308" spans="1:21" x14ac:dyDescent="0.3">
      <c r="A5308">
        <v>5307</v>
      </c>
      <c r="B5308" t="s">
        <v>20</v>
      </c>
      <c r="C5308" t="s">
        <v>31</v>
      </c>
      <c r="D5308" t="s">
        <v>22</v>
      </c>
      <c r="E5308" t="s">
        <v>23</v>
      </c>
      <c r="F5308" t="s">
        <v>5</v>
      </c>
      <c r="H5308" t="s">
        <v>24</v>
      </c>
      <c r="I5308">
        <v>2555019</v>
      </c>
      <c r="J5308">
        <v>2555987</v>
      </c>
      <c r="K5308" t="s">
        <v>25</v>
      </c>
      <c r="R5308" t="s">
        <v>6090</v>
      </c>
      <c r="S5308">
        <v>969</v>
      </c>
    </row>
    <row r="5309" spans="1:21" x14ac:dyDescent="0.3">
      <c r="A5309">
        <v>5308</v>
      </c>
      <c r="B5309" t="s">
        <v>28</v>
      </c>
      <c r="C5309" t="s">
        <v>33</v>
      </c>
      <c r="D5309" t="s">
        <v>22</v>
      </c>
      <c r="E5309" t="s">
        <v>23</v>
      </c>
      <c r="F5309" t="s">
        <v>5</v>
      </c>
      <c r="H5309" t="s">
        <v>24</v>
      </c>
      <c r="I5309">
        <v>2555019</v>
      </c>
      <c r="J5309">
        <v>2555987</v>
      </c>
      <c r="K5309" t="s">
        <v>25</v>
      </c>
      <c r="L5309" t="s">
        <v>6091</v>
      </c>
      <c r="O5309" t="s">
        <v>6092</v>
      </c>
      <c r="R5309" t="s">
        <v>6090</v>
      </c>
      <c r="S5309">
        <v>969</v>
      </c>
      <c r="T5309">
        <v>322</v>
      </c>
    </row>
    <row r="5310" spans="1:21" x14ac:dyDescent="0.3">
      <c r="A5310">
        <v>5309</v>
      </c>
      <c r="B5310" t="s">
        <v>20</v>
      </c>
      <c r="C5310" t="s">
        <v>31</v>
      </c>
      <c r="D5310" t="s">
        <v>22</v>
      </c>
      <c r="E5310" t="s">
        <v>23</v>
      </c>
      <c r="F5310" t="s">
        <v>5</v>
      </c>
      <c r="H5310" t="s">
        <v>24</v>
      </c>
      <c r="I5310">
        <v>2556390</v>
      </c>
      <c r="J5310">
        <v>2557079</v>
      </c>
      <c r="K5310" t="s">
        <v>25</v>
      </c>
      <c r="R5310" t="s">
        <v>6093</v>
      </c>
      <c r="S5310">
        <v>690</v>
      </c>
    </row>
    <row r="5311" spans="1:21" x14ac:dyDescent="0.3">
      <c r="A5311">
        <v>5310</v>
      </c>
      <c r="B5311" t="s">
        <v>28</v>
      </c>
      <c r="C5311" t="s">
        <v>33</v>
      </c>
      <c r="D5311" t="s">
        <v>22</v>
      </c>
      <c r="E5311" t="s">
        <v>23</v>
      </c>
      <c r="F5311" t="s">
        <v>5</v>
      </c>
      <c r="H5311" t="s">
        <v>24</v>
      </c>
      <c r="I5311">
        <v>2556390</v>
      </c>
      <c r="J5311">
        <v>2557079</v>
      </c>
      <c r="K5311" t="s">
        <v>25</v>
      </c>
      <c r="L5311" t="s">
        <v>6094</v>
      </c>
      <c r="O5311" t="s">
        <v>360</v>
      </c>
      <c r="R5311" t="s">
        <v>6093</v>
      </c>
      <c r="S5311">
        <v>690</v>
      </c>
      <c r="T5311">
        <v>229</v>
      </c>
    </row>
    <row r="5312" spans="1:21" x14ac:dyDescent="0.3">
      <c r="A5312">
        <v>5311</v>
      </c>
      <c r="B5312" t="s">
        <v>20</v>
      </c>
      <c r="C5312" t="s">
        <v>31</v>
      </c>
      <c r="D5312" t="s">
        <v>22</v>
      </c>
      <c r="E5312" t="s">
        <v>23</v>
      </c>
      <c r="F5312" t="s">
        <v>5</v>
      </c>
      <c r="H5312" t="s">
        <v>24</v>
      </c>
      <c r="I5312">
        <v>2557476</v>
      </c>
      <c r="J5312">
        <v>2558165</v>
      </c>
      <c r="K5312" t="s">
        <v>25</v>
      </c>
      <c r="R5312" t="s">
        <v>6095</v>
      </c>
      <c r="S5312">
        <v>690</v>
      </c>
    </row>
    <row r="5313" spans="1:20" x14ac:dyDescent="0.3">
      <c r="A5313">
        <v>5312</v>
      </c>
      <c r="B5313" t="s">
        <v>28</v>
      </c>
      <c r="C5313" t="s">
        <v>33</v>
      </c>
      <c r="D5313" t="s">
        <v>22</v>
      </c>
      <c r="E5313" t="s">
        <v>23</v>
      </c>
      <c r="F5313" t="s">
        <v>5</v>
      </c>
      <c r="H5313" t="s">
        <v>24</v>
      </c>
      <c r="I5313">
        <v>2557476</v>
      </c>
      <c r="J5313">
        <v>2558165</v>
      </c>
      <c r="K5313" t="s">
        <v>25</v>
      </c>
      <c r="L5313" t="s">
        <v>6096</v>
      </c>
      <c r="O5313" t="s">
        <v>2390</v>
      </c>
      <c r="R5313" t="s">
        <v>6095</v>
      </c>
      <c r="S5313">
        <v>690</v>
      </c>
      <c r="T5313">
        <v>229</v>
      </c>
    </row>
    <row r="5314" spans="1:20" x14ac:dyDescent="0.3">
      <c r="A5314">
        <v>5313</v>
      </c>
      <c r="B5314" t="s">
        <v>20</v>
      </c>
      <c r="C5314" t="s">
        <v>31</v>
      </c>
      <c r="D5314" t="s">
        <v>22</v>
      </c>
      <c r="E5314" t="s">
        <v>23</v>
      </c>
      <c r="F5314" t="s">
        <v>5</v>
      </c>
      <c r="H5314" t="s">
        <v>24</v>
      </c>
      <c r="I5314">
        <v>2558195</v>
      </c>
      <c r="J5314">
        <v>2558614</v>
      </c>
      <c r="K5314" t="s">
        <v>25</v>
      </c>
      <c r="R5314" t="s">
        <v>6097</v>
      </c>
      <c r="S5314">
        <v>420</v>
      </c>
    </row>
    <row r="5315" spans="1:20" x14ac:dyDescent="0.3">
      <c r="A5315">
        <v>5314</v>
      </c>
      <c r="B5315" t="s">
        <v>28</v>
      </c>
      <c r="C5315" t="s">
        <v>33</v>
      </c>
      <c r="D5315" t="s">
        <v>22</v>
      </c>
      <c r="E5315" t="s">
        <v>23</v>
      </c>
      <c r="F5315" t="s">
        <v>5</v>
      </c>
      <c r="H5315" t="s">
        <v>24</v>
      </c>
      <c r="I5315">
        <v>2558195</v>
      </c>
      <c r="J5315">
        <v>2558614</v>
      </c>
      <c r="K5315" t="s">
        <v>25</v>
      </c>
      <c r="L5315" t="s">
        <v>6098</v>
      </c>
      <c r="O5315" t="s">
        <v>2385</v>
      </c>
      <c r="R5315" t="s">
        <v>6097</v>
      </c>
      <c r="S5315">
        <v>420</v>
      </c>
      <c r="T5315">
        <v>139</v>
      </c>
    </row>
    <row r="5316" spans="1:20" x14ac:dyDescent="0.3">
      <c r="A5316">
        <v>5315</v>
      </c>
      <c r="B5316" t="s">
        <v>20</v>
      </c>
      <c r="C5316" t="s">
        <v>31</v>
      </c>
      <c r="D5316" t="s">
        <v>22</v>
      </c>
      <c r="E5316" t="s">
        <v>23</v>
      </c>
      <c r="F5316" t="s">
        <v>5</v>
      </c>
      <c r="H5316" t="s">
        <v>24</v>
      </c>
      <c r="I5316">
        <v>2558669</v>
      </c>
      <c r="J5316">
        <v>2559109</v>
      </c>
      <c r="K5316" t="s">
        <v>25</v>
      </c>
      <c r="R5316" t="s">
        <v>6099</v>
      </c>
      <c r="S5316">
        <v>441</v>
      </c>
    </row>
    <row r="5317" spans="1:20" x14ac:dyDescent="0.3">
      <c r="A5317">
        <v>5316</v>
      </c>
      <c r="B5317" t="s">
        <v>28</v>
      </c>
      <c r="C5317" t="s">
        <v>33</v>
      </c>
      <c r="D5317" t="s">
        <v>22</v>
      </c>
      <c r="E5317" t="s">
        <v>23</v>
      </c>
      <c r="F5317" t="s">
        <v>5</v>
      </c>
      <c r="H5317" t="s">
        <v>24</v>
      </c>
      <c r="I5317">
        <v>2558669</v>
      </c>
      <c r="J5317">
        <v>2559109</v>
      </c>
      <c r="K5317" t="s">
        <v>25</v>
      </c>
      <c r="L5317" t="s">
        <v>6100</v>
      </c>
      <c r="O5317" t="s">
        <v>2385</v>
      </c>
      <c r="R5317" t="s">
        <v>6099</v>
      </c>
      <c r="S5317">
        <v>441</v>
      </c>
      <c r="T5317">
        <v>146</v>
      </c>
    </row>
    <row r="5318" spans="1:20" x14ac:dyDescent="0.3">
      <c r="A5318">
        <v>5317</v>
      </c>
      <c r="B5318" t="s">
        <v>20</v>
      </c>
      <c r="C5318" t="s">
        <v>31</v>
      </c>
      <c r="D5318" t="s">
        <v>22</v>
      </c>
      <c r="E5318" t="s">
        <v>23</v>
      </c>
      <c r="F5318" t="s">
        <v>5</v>
      </c>
      <c r="H5318" t="s">
        <v>24</v>
      </c>
      <c r="I5318">
        <v>2559122</v>
      </c>
      <c r="J5318">
        <v>2560351</v>
      </c>
      <c r="K5318" t="s">
        <v>25</v>
      </c>
      <c r="R5318" t="s">
        <v>6101</v>
      </c>
      <c r="S5318">
        <v>1230</v>
      </c>
    </row>
    <row r="5319" spans="1:20" x14ac:dyDescent="0.3">
      <c r="A5319">
        <v>5318</v>
      </c>
      <c r="B5319" t="s">
        <v>28</v>
      </c>
      <c r="C5319" t="s">
        <v>33</v>
      </c>
      <c r="D5319" t="s">
        <v>22</v>
      </c>
      <c r="E5319" t="s">
        <v>23</v>
      </c>
      <c r="F5319" t="s">
        <v>5</v>
      </c>
      <c r="H5319" t="s">
        <v>24</v>
      </c>
      <c r="I5319">
        <v>2559122</v>
      </c>
      <c r="J5319">
        <v>2560351</v>
      </c>
      <c r="K5319" t="s">
        <v>25</v>
      </c>
      <c r="L5319" t="s">
        <v>6102</v>
      </c>
      <c r="O5319" t="s">
        <v>38</v>
      </c>
      <c r="R5319" t="s">
        <v>6101</v>
      </c>
      <c r="S5319">
        <v>1230</v>
      </c>
      <c r="T5319">
        <v>409</v>
      </c>
    </row>
    <row r="5320" spans="1:20" x14ac:dyDescent="0.3">
      <c r="A5320">
        <v>5319</v>
      </c>
      <c r="B5320" t="s">
        <v>20</v>
      </c>
      <c r="C5320" t="s">
        <v>31</v>
      </c>
      <c r="D5320" t="s">
        <v>22</v>
      </c>
      <c r="E5320" t="s">
        <v>23</v>
      </c>
      <c r="F5320" t="s">
        <v>5</v>
      </c>
      <c r="H5320" t="s">
        <v>24</v>
      </c>
      <c r="I5320">
        <v>2560441</v>
      </c>
      <c r="J5320">
        <v>2561607</v>
      </c>
      <c r="K5320" t="s">
        <v>42</v>
      </c>
      <c r="R5320" t="s">
        <v>6103</v>
      </c>
      <c r="S5320">
        <v>1167</v>
      </c>
    </row>
    <row r="5321" spans="1:20" x14ac:dyDescent="0.3">
      <c r="A5321">
        <v>5320</v>
      </c>
      <c r="B5321" t="s">
        <v>28</v>
      </c>
      <c r="C5321" t="s">
        <v>33</v>
      </c>
      <c r="D5321" t="s">
        <v>22</v>
      </c>
      <c r="E5321" t="s">
        <v>23</v>
      </c>
      <c r="F5321" t="s">
        <v>5</v>
      </c>
      <c r="H5321" t="s">
        <v>24</v>
      </c>
      <c r="I5321">
        <v>2560441</v>
      </c>
      <c r="J5321">
        <v>2561607</v>
      </c>
      <c r="K5321" t="s">
        <v>42</v>
      </c>
      <c r="L5321" t="s">
        <v>6104</v>
      </c>
      <c r="O5321" t="s">
        <v>6105</v>
      </c>
      <c r="R5321" t="s">
        <v>6103</v>
      </c>
      <c r="S5321">
        <v>1167</v>
      </c>
      <c r="T5321">
        <v>388</v>
      </c>
    </row>
    <row r="5322" spans="1:20" x14ac:dyDescent="0.3">
      <c r="A5322">
        <v>5321</v>
      </c>
      <c r="B5322" t="s">
        <v>20</v>
      </c>
      <c r="C5322" t="s">
        <v>31</v>
      </c>
      <c r="D5322" t="s">
        <v>22</v>
      </c>
      <c r="E5322" t="s">
        <v>23</v>
      </c>
      <c r="F5322" t="s">
        <v>5</v>
      </c>
      <c r="H5322" t="s">
        <v>24</v>
      </c>
      <c r="I5322">
        <v>2561604</v>
      </c>
      <c r="J5322">
        <v>2563532</v>
      </c>
      <c r="K5322" t="s">
        <v>42</v>
      </c>
      <c r="R5322" t="s">
        <v>6106</v>
      </c>
      <c r="S5322">
        <v>1929</v>
      </c>
    </row>
    <row r="5323" spans="1:20" x14ac:dyDescent="0.3">
      <c r="A5323">
        <v>5322</v>
      </c>
      <c r="B5323" t="s">
        <v>28</v>
      </c>
      <c r="C5323" t="s">
        <v>33</v>
      </c>
      <c r="D5323" t="s">
        <v>22</v>
      </c>
      <c r="E5323" t="s">
        <v>23</v>
      </c>
      <c r="F5323" t="s">
        <v>5</v>
      </c>
      <c r="H5323" t="s">
        <v>24</v>
      </c>
      <c r="I5323">
        <v>2561604</v>
      </c>
      <c r="J5323">
        <v>2563532</v>
      </c>
      <c r="K5323" t="s">
        <v>42</v>
      </c>
      <c r="L5323" t="s">
        <v>6107</v>
      </c>
      <c r="O5323" t="s">
        <v>6108</v>
      </c>
      <c r="R5323" t="s">
        <v>6106</v>
      </c>
      <c r="S5323">
        <v>1929</v>
      </c>
      <c r="T5323">
        <v>642</v>
      </c>
    </row>
    <row r="5324" spans="1:20" x14ac:dyDescent="0.3">
      <c r="A5324">
        <v>5323</v>
      </c>
      <c r="B5324" t="s">
        <v>20</v>
      </c>
      <c r="C5324" t="s">
        <v>31</v>
      </c>
      <c r="D5324" t="s">
        <v>22</v>
      </c>
      <c r="E5324" t="s">
        <v>23</v>
      </c>
      <c r="F5324" t="s">
        <v>5</v>
      </c>
      <c r="H5324" t="s">
        <v>24</v>
      </c>
      <c r="I5324">
        <v>2563552</v>
      </c>
      <c r="J5324">
        <v>2564115</v>
      </c>
      <c r="K5324" t="s">
        <v>42</v>
      </c>
      <c r="R5324" t="s">
        <v>6109</v>
      </c>
      <c r="S5324">
        <v>564</v>
      </c>
    </row>
    <row r="5325" spans="1:20" x14ac:dyDescent="0.3">
      <c r="A5325">
        <v>5324</v>
      </c>
      <c r="B5325" t="s">
        <v>28</v>
      </c>
      <c r="C5325" t="s">
        <v>33</v>
      </c>
      <c r="D5325" t="s">
        <v>22</v>
      </c>
      <c r="E5325" t="s">
        <v>23</v>
      </c>
      <c r="F5325" t="s">
        <v>5</v>
      </c>
      <c r="H5325" t="s">
        <v>24</v>
      </c>
      <c r="I5325">
        <v>2563552</v>
      </c>
      <c r="J5325">
        <v>2564115</v>
      </c>
      <c r="K5325" t="s">
        <v>42</v>
      </c>
      <c r="L5325" t="s">
        <v>6110</v>
      </c>
      <c r="O5325" t="s">
        <v>6111</v>
      </c>
      <c r="R5325" t="s">
        <v>6109</v>
      </c>
      <c r="S5325">
        <v>564</v>
      </c>
      <c r="T5325">
        <v>187</v>
      </c>
    </row>
    <row r="5326" spans="1:20" x14ac:dyDescent="0.3">
      <c r="A5326">
        <v>5325</v>
      </c>
      <c r="B5326" t="s">
        <v>20</v>
      </c>
      <c r="C5326" t="s">
        <v>31</v>
      </c>
      <c r="D5326" t="s">
        <v>22</v>
      </c>
      <c r="E5326" t="s">
        <v>23</v>
      </c>
      <c r="F5326" t="s">
        <v>5</v>
      </c>
      <c r="H5326" t="s">
        <v>24</v>
      </c>
      <c r="I5326">
        <v>2564120</v>
      </c>
      <c r="J5326">
        <v>2565034</v>
      </c>
      <c r="K5326" t="s">
        <v>42</v>
      </c>
      <c r="R5326" t="s">
        <v>6112</v>
      </c>
      <c r="S5326">
        <v>915</v>
      </c>
    </row>
    <row r="5327" spans="1:20" x14ac:dyDescent="0.3">
      <c r="A5327">
        <v>5326</v>
      </c>
      <c r="B5327" t="s">
        <v>28</v>
      </c>
      <c r="C5327" t="s">
        <v>33</v>
      </c>
      <c r="D5327" t="s">
        <v>22</v>
      </c>
      <c r="E5327" t="s">
        <v>23</v>
      </c>
      <c r="F5327" t="s">
        <v>5</v>
      </c>
      <c r="H5327" t="s">
        <v>24</v>
      </c>
      <c r="I5327">
        <v>2564120</v>
      </c>
      <c r="J5327">
        <v>2565034</v>
      </c>
      <c r="K5327" t="s">
        <v>42</v>
      </c>
      <c r="L5327" t="s">
        <v>6113</v>
      </c>
      <c r="O5327" t="s">
        <v>6114</v>
      </c>
      <c r="R5327" t="s">
        <v>6112</v>
      </c>
      <c r="S5327">
        <v>915</v>
      </c>
      <c r="T5327">
        <v>304</v>
      </c>
    </row>
    <row r="5328" spans="1:20" x14ac:dyDescent="0.3">
      <c r="A5328">
        <v>5327</v>
      </c>
      <c r="B5328" t="s">
        <v>20</v>
      </c>
      <c r="C5328" t="s">
        <v>31</v>
      </c>
      <c r="D5328" t="s">
        <v>22</v>
      </c>
      <c r="E5328" t="s">
        <v>23</v>
      </c>
      <c r="F5328" t="s">
        <v>5</v>
      </c>
      <c r="H5328" t="s">
        <v>24</v>
      </c>
      <c r="I5328">
        <v>2565130</v>
      </c>
      <c r="J5328">
        <v>2566176</v>
      </c>
      <c r="K5328" t="s">
        <v>42</v>
      </c>
      <c r="R5328" t="s">
        <v>6115</v>
      </c>
      <c r="S5328">
        <v>1047</v>
      </c>
    </row>
    <row r="5329" spans="1:20" x14ac:dyDescent="0.3">
      <c r="A5329">
        <v>5328</v>
      </c>
      <c r="B5329" t="s">
        <v>28</v>
      </c>
      <c r="C5329" t="s">
        <v>33</v>
      </c>
      <c r="D5329" t="s">
        <v>22</v>
      </c>
      <c r="E5329" t="s">
        <v>23</v>
      </c>
      <c r="F5329" t="s">
        <v>5</v>
      </c>
      <c r="H5329" t="s">
        <v>24</v>
      </c>
      <c r="I5329">
        <v>2565130</v>
      </c>
      <c r="J5329">
        <v>2566176</v>
      </c>
      <c r="K5329" t="s">
        <v>42</v>
      </c>
      <c r="L5329" t="s">
        <v>6116</v>
      </c>
      <c r="O5329" t="s">
        <v>6117</v>
      </c>
      <c r="R5329" t="s">
        <v>6115</v>
      </c>
      <c r="S5329">
        <v>1047</v>
      </c>
      <c r="T5329">
        <v>348</v>
      </c>
    </row>
    <row r="5330" spans="1:20" x14ac:dyDescent="0.3">
      <c r="A5330">
        <v>5329</v>
      </c>
      <c r="B5330" t="s">
        <v>20</v>
      </c>
      <c r="C5330" t="s">
        <v>31</v>
      </c>
      <c r="D5330" t="s">
        <v>22</v>
      </c>
      <c r="E5330" t="s">
        <v>23</v>
      </c>
      <c r="F5330" t="s">
        <v>5</v>
      </c>
      <c r="H5330" t="s">
        <v>24</v>
      </c>
      <c r="I5330">
        <v>2566381</v>
      </c>
      <c r="J5330">
        <v>2567970</v>
      </c>
      <c r="K5330" t="s">
        <v>42</v>
      </c>
      <c r="R5330" t="s">
        <v>6118</v>
      </c>
      <c r="S5330">
        <v>1590</v>
      </c>
    </row>
    <row r="5331" spans="1:20" x14ac:dyDescent="0.3">
      <c r="A5331">
        <v>5330</v>
      </c>
      <c r="B5331" t="s">
        <v>28</v>
      </c>
      <c r="C5331" t="s">
        <v>33</v>
      </c>
      <c r="D5331" t="s">
        <v>22</v>
      </c>
      <c r="E5331" t="s">
        <v>23</v>
      </c>
      <c r="F5331" t="s">
        <v>5</v>
      </c>
      <c r="H5331" t="s">
        <v>24</v>
      </c>
      <c r="I5331">
        <v>2566381</v>
      </c>
      <c r="J5331">
        <v>2567970</v>
      </c>
      <c r="K5331" t="s">
        <v>42</v>
      </c>
      <c r="L5331" t="s">
        <v>6119</v>
      </c>
      <c r="O5331" t="s">
        <v>6120</v>
      </c>
      <c r="R5331" t="s">
        <v>6118</v>
      </c>
      <c r="S5331">
        <v>1590</v>
      </c>
      <c r="T5331">
        <v>529</v>
      </c>
    </row>
    <row r="5332" spans="1:20" x14ac:dyDescent="0.3">
      <c r="A5332">
        <v>5331</v>
      </c>
      <c r="B5332" t="s">
        <v>20</v>
      </c>
      <c r="C5332" t="s">
        <v>31</v>
      </c>
      <c r="D5332" t="s">
        <v>22</v>
      </c>
      <c r="E5332" t="s">
        <v>23</v>
      </c>
      <c r="F5332" t="s">
        <v>5</v>
      </c>
      <c r="H5332" t="s">
        <v>24</v>
      </c>
      <c r="I5332">
        <v>2568266</v>
      </c>
      <c r="J5332">
        <v>2569345</v>
      </c>
      <c r="K5332" t="s">
        <v>42</v>
      </c>
      <c r="R5332" t="s">
        <v>6121</v>
      </c>
      <c r="S5332">
        <v>1080</v>
      </c>
    </row>
    <row r="5333" spans="1:20" x14ac:dyDescent="0.3">
      <c r="A5333">
        <v>5332</v>
      </c>
      <c r="B5333" t="s">
        <v>28</v>
      </c>
      <c r="C5333" t="s">
        <v>33</v>
      </c>
      <c r="D5333" t="s">
        <v>22</v>
      </c>
      <c r="E5333" t="s">
        <v>23</v>
      </c>
      <c r="F5333" t="s">
        <v>5</v>
      </c>
      <c r="H5333" t="s">
        <v>24</v>
      </c>
      <c r="I5333">
        <v>2568266</v>
      </c>
      <c r="J5333">
        <v>2569345</v>
      </c>
      <c r="K5333" t="s">
        <v>42</v>
      </c>
      <c r="L5333" t="s">
        <v>6122</v>
      </c>
      <c r="O5333" t="s">
        <v>6123</v>
      </c>
      <c r="R5333" t="s">
        <v>6121</v>
      </c>
      <c r="S5333">
        <v>1080</v>
      </c>
      <c r="T5333">
        <v>359</v>
      </c>
    </row>
    <row r="5334" spans="1:20" x14ac:dyDescent="0.3">
      <c r="A5334">
        <v>5333</v>
      </c>
      <c r="B5334" t="s">
        <v>20</v>
      </c>
      <c r="C5334" t="s">
        <v>31</v>
      </c>
      <c r="D5334" t="s">
        <v>22</v>
      </c>
      <c r="E5334" t="s">
        <v>23</v>
      </c>
      <c r="F5334" t="s">
        <v>5</v>
      </c>
      <c r="H5334" t="s">
        <v>24</v>
      </c>
      <c r="I5334">
        <v>2569330</v>
      </c>
      <c r="J5334">
        <v>2570109</v>
      </c>
      <c r="K5334" t="s">
        <v>25</v>
      </c>
      <c r="R5334" t="s">
        <v>6124</v>
      </c>
      <c r="S5334">
        <v>780</v>
      </c>
    </row>
    <row r="5335" spans="1:20" x14ac:dyDescent="0.3">
      <c r="A5335">
        <v>5334</v>
      </c>
      <c r="B5335" t="s">
        <v>28</v>
      </c>
      <c r="C5335" t="s">
        <v>33</v>
      </c>
      <c r="D5335" t="s">
        <v>22</v>
      </c>
      <c r="E5335" t="s">
        <v>23</v>
      </c>
      <c r="F5335" t="s">
        <v>5</v>
      </c>
      <c r="H5335" t="s">
        <v>24</v>
      </c>
      <c r="I5335">
        <v>2569330</v>
      </c>
      <c r="J5335">
        <v>2570109</v>
      </c>
      <c r="K5335" t="s">
        <v>25</v>
      </c>
      <c r="L5335" t="s">
        <v>6125</v>
      </c>
      <c r="O5335" t="s">
        <v>38</v>
      </c>
      <c r="R5335" t="s">
        <v>6124</v>
      </c>
      <c r="S5335">
        <v>780</v>
      </c>
      <c r="T5335">
        <v>259</v>
      </c>
    </row>
    <row r="5336" spans="1:20" x14ac:dyDescent="0.3">
      <c r="A5336">
        <v>5335</v>
      </c>
      <c r="B5336" t="s">
        <v>20</v>
      </c>
      <c r="C5336" t="s">
        <v>31</v>
      </c>
      <c r="D5336" t="s">
        <v>22</v>
      </c>
      <c r="E5336" t="s">
        <v>23</v>
      </c>
      <c r="F5336" t="s">
        <v>5</v>
      </c>
      <c r="H5336" t="s">
        <v>24</v>
      </c>
      <c r="I5336">
        <v>2570270</v>
      </c>
      <c r="J5336">
        <v>2571532</v>
      </c>
      <c r="K5336" t="s">
        <v>25</v>
      </c>
      <c r="R5336" t="s">
        <v>6126</v>
      </c>
      <c r="S5336">
        <v>1263</v>
      </c>
    </row>
    <row r="5337" spans="1:20" x14ac:dyDescent="0.3">
      <c r="A5337">
        <v>5336</v>
      </c>
      <c r="B5337" t="s">
        <v>28</v>
      </c>
      <c r="C5337" t="s">
        <v>33</v>
      </c>
      <c r="D5337" t="s">
        <v>22</v>
      </c>
      <c r="E5337" t="s">
        <v>23</v>
      </c>
      <c r="F5337" t="s">
        <v>5</v>
      </c>
      <c r="H5337" t="s">
        <v>24</v>
      </c>
      <c r="I5337">
        <v>2570270</v>
      </c>
      <c r="J5337">
        <v>2571532</v>
      </c>
      <c r="K5337" t="s">
        <v>25</v>
      </c>
      <c r="L5337" t="s">
        <v>6127</v>
      </c>
      <c r="O5337" t="s">
        <v>6128</v>
      </c>
      <c r="R5337" t="s">
        <v>6126</v>
      </c>
      <c r="S5337">
        <v>1263</v>
      </c>
      <c r="T5337">
        <v>420</v>
      </c>
    </row>
    <row r="5338" spans="1:20" x14ac:dyDescent="0.3">
      <c r="A5338">
        <v>5337</v>
      </c>
      <c r="B5338" t="s">
        <v>20</v>
      </c>
      <c r="C5338" t="s">
        <v>31</v>
      </c>
      <c r="D5338" t="s">
        <v>22</v>
      </c>
      <c r="E5338" t="s">
        <v>23</v>
      </c>
      <c r="F5338" t="s">
        <v>5</v>
      </c>
      <c r="H5338" t="s">
        <v>24</v>
      </c>
      <c r="I5338">
        <v>2571636</v>
      </c>
      <c r="J5338">
        <v>2573879</v>
      </c>
      <c r="K5338" t="s">
        <v>25</v>
      </c>
      <c r="R5338" t="s">
        <v>6129</v>
      </c>
      <c r="S5338">
        <v>2244</v>
      </c>
    </row>
    <row r="5339" spans="1:20" x14ac:dyDescent="0.3">
      <c r="A5339">
        <v>5338</v>
      </c>
      <c r="B5339" t="s">
        <v>28</v>
      </c>
      <c r="C5339" t="s">
        <v>33</v>
      </c>
      <c r="D5339" t="s">
        <v>22</v>
      </c>
      <c r="E5339" t="s">
        <v>23</v>
      </c>
      <c r="F5339" t="s">
        <v>5</v>
      </c>
      <c r="H5339" t="s">
        <v>24</v>
      </c>
      <c r="I5339">
        <v>2571636</v>
      </c>
      <c r="J5339">
        <v>2573879</v>
      </c>
      <c r="K5339" t="s">
        <v>25</v>
      </c>
      <c r="L5339" t="s">
        <v>6130</v>
      </c>
      <c r="O5339" t="s">
        <v>120</v>
      </c>
      <c r="R5339" t="s">
        <v>6129</v>
      </c>
      <c r="S5339">
        <v>2244</v>
      </c>
      <c r="T5339">
        <v>747</v>
      </c>
    </row>
    <row r="5340" spans="1:20" x14ac:dyDescent="0.3">
      <c r="A5340">
        <v>5339</v>
      </c>
      <c r="B5340" t="s">
        <v>20</v>
      </c>
      <c r="C5340" t="s">
        <v>31</v>
      </c>
      <c r="D5340" t="s">
        <v>22</v>
      </c>
      <c r="E5340" t="s">
        <v>23</v>
      </c>
      <c r="F5340" t="s">
        <v>5</v>
      </c>
      <c r="H5340" t="s">
        <v>24</v>
      </c>
      <c r="I5340">
        <v>2574041</v>
      </c>
      <c r="J5340">
        <v>2574574</v>
      </c>
      <c r="K5340" t="s">
        <v>25</v>
      </c>
      <c r="R5340" t="s">
        <v>6131</v>
      </c>
      <c r="S5340">
        <v>534</v>
      </c>
    </row>
    <row r="5341" spans="1:20" x14ac:dyDescent="0.3">
      <c r="A5341">
        <v>5340</v>
      </c>
      <c r="B5341" t="s">
        <v>28</v>
      </c>
      <c r="C5341" t="s">
        <v>33</v>
      </c>
      <c r="D5341" t="s">
        <v>22</v>
      </c>
      <c r="E5341" t="s">
        <v>23</v>
      </c>
      <c r="F5341" t="s">
        <v>5</v>
      </c>
      <c r="H5341" t="s">
        <v>24</v>
      </c>
      <c r="I5341">
        <v>2574041</v>
      </c>
      <c r="J5341">
        <v>2574574</v>
      </c>
      <c r="K5341" t="s">
        <v>25</v>
      </c>
      <c r="L5341" t="s">
        <v>6132</v>
      </c>
      <c r="O5341" t="s">
        <v>6133</v>
      </c>
      <c r="R5341" t="s">
        <v>6131</v>
      </c>
      <c r="S5341">
        <v>534</v>
      </c>
      <c r="T5341">
        <v>177</v>
      </c>
    </row>
    <row r="5342" spans="1:20" x14ac:dyDescent="0.3">
      <c r="A5342">
        <v>5341</v>
      </c>
      <c r="B5342" t="s">
        <v>20</v>
      </c>
      <c r="C5342" t="s">
        <v>31</v>
      </c>
      <c r="D5342" t="s">
        <v>22</v>
      </c>
      <c r="E5342" t="s">
        <v>23</v>
      </c>
      <c r="F5342" t="s">
        <v>5</v>
      </c>
      <c r="H5342" t="s">
        <v>24</v>
      </c>
      <c r="I5342">
        <v>2574719</v>
      </c>
      <c r="J5342">
        <v>2576953</v>
      </c>
      <c r="K5342" t="s">
        <v>25</v>
      </c>
      <c r="R5342" t="s">
        <v>6134</v>
      </c>
      <c r="S5342">
        <v>2235</v>
      </c>
    </row>
    <row r="5343" spans="1:20" x14ac:dyDescent="0.3">
      <c r="A5343">
        <v>5342</v>
      </c>
      <c r="B5343" t="s">
        <v>28</v>
      </c>
      <c r="C5343" t="s">
        <v>33</v>
      </c>
      <c r="D5343" t="s">
        <v>22</v>
      </c>
      <c r="E5343" t="s">
        <v>23</v>
      </c>
      <c r="F5343" t="s">
        <v>5</v>
      </c>
      <c r="H5343" t="s">
        <v>24</v>
      </c>
      <c r="I5343">
        <v>2574719</v>
      </c>
      <c r="J5343">
        <v>2576953</v>
      </c>
      <c r="K5343" t="s">
        <v>25</v>
      </c>
      <c r="L5343" t="s">
        <v>6135</v>
      </c>
      <c r="O5343" t="s">
        <v>48</v>
      </c>
      <c r="R5343" t="s">
        <v>6134</v>
      </c>
      <c r="S5343">
        <v>2235</v>
      </c>
      <c r="T5343">
        <v>744</v>
      </c>
    </row>
    <row r="5344" spans="1:20" x14ac:dyDescent="0.3">
      <c r="A5344">
        <v>5343</v>
      </c>
      <c r="B5344" t="s">
        <v>20</v>
      </c>
      <c r="C5344" t="s">
        <v>31</v>
      </c>
      <c r="D5344" t="s">
        <v>22</v>
      </c>
      <c r="E5344" t="s">
        <v>23</v>
      </c>
      <c r="F5344" t="s">
        <v>5</v>
      </c>
      <c r="H5344" t="s">
        <v>24</v>
      </c>
      <c r="I5344">
        <v>2577017</v>
      </c>
      <c r="J5344">
        <v>2578312</v>
      </c>
      <c r="K5344" t="s">
        <v>25</v>
      </c>
      <c r="R5344" t="s">
        <v>6136</v>
      </c>
      <c r="S5344">
        <v>1296</v>
      </c>
    </row>
    <row r="5345" spans="1:20" x14ac:dyDescent="0.3">
      <c r="A5345">
        <v>5344</v>
      </c>
      <c r="B5345" t="s">
        <v>28</v>
      </c>
      <c r="C5345" t="s">
        <v>33</v>
      </c>
      <c r="D5345" t="s">
        <v>22</v>
      </c>
      <c r="E5345" t="s">
        <v>23</v>
      </c>
      <c r="F5345" t="s">
        <v>5</v>
      </c>
      <c r="H5345" t="s">
        <v>24</v>
      </c>
      <c r="I5345">
        <v>2577017</v>
      </c>
      <c r="J5345">
        <v>2578312</v>
      </c>
      <c r="K5345" t="s">
        <v>25</v>
      </c>
      <c r="L5345" t="s">
        <v>6137</v>
      </c>
      <c r="O5345" t="s">
        <v>6138</v>
      </c>
      <c r="R5345" t="s">
        <v>6136</v>
      </c>
      <c r="S5345">
        <v>1296</v>
      </c>
      <c r="T5345">
        <v>431</v>
      </c>
    </row>
    <row r="5346" spans="1:20" x14ac:dyDescent="0.3">
      <c r="A5346">
        <v>5345</v>
      </c>
      <c r="B5346" t="s">
        <v>20</v>
      </c>
      <c r="C5346" t="s">
        <v>31</v>
      </c>
      <c r="D5346" t="s">
        <v>22</v>
      </c>
      <c r="E5346" t="s">
        <v>23</v>
      </c>
      <c r="F5346" t="s">
        <v>5</v>
      </c>
      <c r="H5346" t="s">
        <v>24</v>
      </c>
      <c r="I5346">
        <v>2578319</v>
      </c>
      <c r="J5346">
        <v>2578900</v>
      </c>
      <c r="K5346" t="s">
        <v>42</v>
      </c>
      <c r="R5346" t="s">
        <v>6139</v>
      </c>
      <c r="S5346">
        <v>582</v>
      </c>
    </row>
    <row r="5347" spans="1:20" x14ac:dyDescent="0.3">
      <c r="A5347">
        <v>5346</v>
      </c>
      <c r="B5347" t="s">
        <v>28</v>
      </c>
      <c r="C5347" t="s">
        <v>33</v>
      </c>
      <c r="D5347" t="s">
        <v>22</v>
      </c>
      <c r="E5347" t="s">
        <v>23</v>
      </c>
      <c r="F5347" t="s">
        <v>5</v>
      </c>
      <c r="H5347" t="s">
        <v>24</v>
      </c>
      <c r="I5347">
        <v>2578319</v>
      </c>
      <c r="J5347">
        <v>2578900</v>
      </c>
      <c r="K5347" t="s">
        <v>42</v>
      </c>
      <c r="L5347" t="s">
        <v>6140</v>
      </c>
      <c r="O5347" t="s">
        <v>3372</v>
      </c>
      <c r="R5347" t="s">
        <v>6139</v>
      </c>
      <c r="S5347">
        <v>582</v>
      </c>
      <c r="T5347">
        <v>193</v>
      </c>
    </row>
    <row r="5348" spans="1:20" x14ac:dyDescent="0.3">
      <c r="A5348">
        <v>5347</v>
      </c>
      <c r="B5348" t="s">
        <v>20</v>
      </c>
      <c r="C5348" t="s">
        <v>31</v>
      </c>
      <c r="D5348" t="s">
        <v>22</v>
      </c>
      <c r="E5348" t="s">
        <v>23</v>
      </c>
      <c r="F5348" t="s">
        <v>5</v>
      </c>
      <c r="H5348" t="s">
        <v>24</v>
      </c>
      <c r="I5348">
        <v>2579092</v>
      </c>
      <c r="J5348">
        <v>2580510</v>
      </c>
      <c r="K5348" t="s">
        <v>42</v>
      </c>
      <c r="R5348" t="s">
        <v>6141</v>
      </c>
      <c r="S5348">
        <v>1419</v>
      </c>
    </row>
    <row r="5349" spans="1:20" x14ac:dyDescent="0.3">
      <c r="A5349">
        <v>5348</v>
      </c>
      <c r="B5349" t="s">
        <v>28</v>
      </c>
      <c r="C5349" t="s">
        <v>33</v>
      </c>
      <c r="D5349" t="s">
        <v>22</v>
      </c>
      <c r="E5349" t="s">
        <v>23</v>
      </c>
      <c r="F5349" t="s">
        <v>5</v>
      </c>
      <c r="H5349" t="s">
        <v>24</v>
      </c>
      <c r="I5349">
        <v>2579092</v>
      </c>
      <c r="J5349">
        <v>2580510</v>
      </c>
      <c r="K5349" t="s">
        <v>42</v>
      </c>
      <c r="L5349" t="s">
        <v>6142</v>
      </c>
      <c r="O5349" t="s">
        <v>1160</v>
      </c>
      <c r="R5349" t="s">
        <v>6141</v>
      </c>
      <c r="S5349">
        <v>1419</v>
      </c>
      <c r="T5349">
        <v>472</v>
      </c>
    </row>
    <row r="5350" spans="1:20" x14ac:dyDescent="0.3">
      <c r="A5350">
        <v>5349</v>
      </c>
      <c r="B5350" t="s">
        <v>20</v>
      </c>
      <c r="C5350" t="s">
        <v>31</v>
      </c>
      <c r="D5350" t="s">
        <v>22</v>
      </c>
      <c r="E5350" t="s">
        <v>23</v>
      </c>
      <c r="F5350" t="s">
        <v>5</v>
      </c>
      <c r="H5350" t="s">
        <v>24</v>
      </c>
      <c r="I5350">
        <v>2580563</v>
      </c>
      <c r="J5350">
        <v>2582791</v>
      </c>
      <c r="K5350" t="s">
        <v>42</v>
      </c>
      <c r="R5350" t="s">
        <v>6143</v>
      </c>
      <c r="S5350">
        <v>2229</v>
      </c>
    </row>
    <row r="5351" spans="1:20" x14ac:dyDescent="0.3">
      <c r="A5351">
        <v>5350</v>
      </c>
      <c r="B5351" t="s">
        <v>28</v>
      </c>
      <c r="C5351" t="s">
        <v>33</v>
      </c>
      <c r="D5351" t="s">
        <v>22</v>
      </c>
      <c r="E5351" t="s">
        <v>23</v>
      </c>
      <c r="F5351" t="s">
        <v>5</v>
      </c>
      <c r="H5351" t="s">
        <v>24</v>
      </c>
      <c r="I5351">
        <v>2580563</v>
      </c>
      <c r="J5351">
        <v>2582791</v>
      </c>
      <c r="K5351" t="s">
        <v>42</v>
      </c>
      <c r="L5351" t="s">
        <v>6144</v>
      </c>
      <c r="O5351" t="s">
        <v>1160</v>
      </c>
      <c r="R5351" t="s">
        <v>6143</v>
      </c>
      <c r="S5351">
        <v>2229</v>
      </c>
      <c r="T5351">
        <v>742</v>
      </c>
    </row>
    <row r="5352" spans="1:20" x14ac:dyDescent="0.3">
      <c r="A5352">
        <v>5351</v>
      </c>
      <c r="B5352" t="s">
        <v>20</v>
      </c>
      <c r="C5352" t="s">
        <v>31</v>
      </c>
      <c r="D5352" t="s">
        <v>22</v>
      </c>
      <c r="E5352" t="s">
        <v>23</v>
      </c>
      <c r="F5352" t="s">
        <v>5</v>
      </c>
      <c r="H5352" t="s">
        <v>24</v>
      </c>
      <c r="I5352">
        <v>2583000</v>
      </c>
      <c r="J5352">
        <v>2583563</v>
      </c>
      <c r="K5352" t="s">
        <v>42</v>
      </c>
      <c r="R5352" t="s">
        <v>6145</v>
      </c>
      <c r="S5352">
        <v>564</v>
      </c>
    </row>
    <row r="5353" spans="1:20" x14ac:dyDescent="0.3">
      <c r="A5353">
        <v>5352</v>
      </c>
      <c r="B5353" t="s">
        <v>28</v>
      </c>
      <c r="C5353" t="s">
        <v>33</v>
      </c>
      <c r="D5353" t="s">
        <v>22</v>
      </c>
      <c r="E5353" t="s">
        <v>23</v>
      </c>
      <c r="F5353" t="s">
        <v>5</v>
      </c>
      <c r="H5353" t="s">
        <v>24</v>
      </c>
      <c r="I5353">
        <v>2583000</v>
      </c>
      <c r="J5353">
        <v>2583563</v>
      </c>
      <c r="K5353" t="s">
        <v>42</v>
      </c>
      <c r="L5353" t="s">
        <v>6146</v>
      </c>
      <c r="O5353" t="s">
        <v>38</v>
      </c>
      <c r="R5353" t="s">
        <v>6145</v>
      </c>
      <c r="S5353">
        <v>564</v>
      </c>
      <c r="T5353">
        <v>187</v>
      </c>
    </row>
    <row r="5354" spans="1:20" x14ac:dyDescent="0.3">
      <c r="A5354">
        <v>5353</v>
      </c>
      <c r="B5354" t="s">
        <v>20</v>
      </c>
      <c r="C5354" t="s">
        <v>31</v>
      </c>
      <c r="D5354" t="s">
        <v>22</v>
      </c>
      <c r="E5354" t="s">
        <v>23</v>
      </c>
      <c r="F5354" t="s">
        <v>5</v>
      </c>
      <c r="H5354" t="s">
        <v>24</v>
      </c>
      <c r="I5354">
        <v>2583753</v>
      </c>
      <c r="J5354">
        <v>2584529</v>
      </c>
      <c r="K5354" t="s">
        <v>25</v>
      </c>
      <c r="R5354" t="s">
        <v>6147</v>
      </c>
      <c r="S5354">
        <v>777</v>
      </c>
    </row>
    <row r="5355" spans="1:20" x14ac:dyDescent="0.3">
      <c r="A5355">
        <v>5354</v>
      </c>
      <c r="B5355" t="s">
        <v>28</v>
      </c>
      <c r="C5355" t="s">
        <v>33</v>
      </c>
      <c r="D5355" t="s">
        <v>22</v>
      </c>
      <c r="E5355" t="s">
        <v>23</v>
      </c>
      <c r="F5355" t="s">
        <v>5</v>
      </c>
      <c r="H5355" t="s">
        <v>24</v>
      </c>
      <c r="I5355">
        <v>2583753</v>
      </c>
      <c r="J5355">
        <v>2584529</v>
      </c>
      <c r="K5355" t="s">
        <v>25</v>
      </c>
      <c r="L5355" t="s">
        <v>6148</v>
      </c>
      <c r="O5355" t="s">
        <v>6149</v>
      </c>
      <c r="R5355" t="s">
        <v>6147</v>
      </c>
      <c r="S5355">
        <v>777</v>
      </c>
      <c r="T5355">
        <v>258</v>
      </c>
    </row>
    <row r="5356" spans="1:20" x14ac:dyDescent="0.3">
      <c r="A5356">
        <v>5355</v>
      </c>
      <c r="B5356" t="s">
        <v>20</v>
      </c>
      <c r="C5356" t="s">
        <v>31</v>
      </c>
      <c r="D5356" t="s">
        <v>22</v>
      </c>
      <c r="E5356" t="s">
        <v>23</v>
      </c>
      <c r="F5356" t="s">
        <v>5</v>
      </c>
      <c r="H5356" t="s">
        <v>24</v>
      </c>
      <c r="I5356">
        <v>2585141</v>
      </c>
      <c r="J5356">
        <v>2586067</v>
      </c>
      <c r="K5356" t="s">
        <v>25</v>
      </c>
      <c r="R5356" t="s">
        <v>6150</v>
      </c>
      <c r="S5356">
        <v>927</v>
      </c>
    </row>
    <row r="5357" spans="1:20" x14ac:dyDescent="0.3">
      <c r="A5357">
        <v>5356</v>
      </c>
      <c r="B5357" t="s">
        <v>28</v>
      </c>
      <c r="C5357" t="s">
        <v>33</v>
      </c>
      <c r="D5357" t="s">
        <v>22</v>
      </c>
      <c r="E5357" t="s">
        <v>23</v>
      </c>
      <c r="F5357" t="s">
        <v>5</v>
      </c>
      <c r="H5357" t="s">
        <v>24</v>
      </c>
      <c r="I5357">
        <v>2585141</v>
      </c>
      <c r="J5357">
        <v>2586067</v>
      </c>
      <c r="K5357" t="s">
        <v>25</v>
      </c>
      <c r="L5357" t="s">
        <v>6151</v>
      </c>
      <c r="O5357" t="s">
        <v>6152</v>
      </c>
      <c r="R5357" t="s">
        <v>6150</v>
      </c>
      <c r="S5357">
        <v>927</v>
      </c>
      <c r="T5357">
        <v>308</v>
      </c>
    </row>
    <row r="5358" spans="1:20" x14ac:dyDescent="0.3">
      <c r="A5358">
        <v>5357</v>
      </c>
      <c r="B5358" t="s">
        <v>20</v>
      </c>
      <c r="C5358" t="s">
        <v>31</v>
      </c>
      <c r="D5358" t="s">
        <v>22</v>
      </c>
      <c r="E5358" t="s">
        <v>23</v>
      </c>
      <c r="F5358" t="s">
        <v>5</v>
      </c>
      <c r="H5358" t="s">
        <v>24</v>
      </c>
      <c r="I5358">
        <v>2586073</v>
      </c>
      <c r="J5358">
        <v>2588064</v>
      </c>
      <c r="K5358" t="s">
        <v>25</v>
      </c>
      <c r="R5358" t="s">
        <v>6153</v>
      </c>
      <c r="S5358">
        <v>1992</v>
      </c>
    </row>
    <row r="5359" spans="1:20" x14ac:dyDescent="0.3">
      <c r="A5359">
        <v>5358</v>
      </c>
      <c r="B5359" t="s">
        <v>28</v>
      </c>
      <c r="C5359" t="s">
        <v>33</v>
      </c>
      <c r="D5359" t="s">
        <v>22</v>
      </c>
      <c r="E5359" t="s">
        <v>23</v>
      </c>
      <c r="F5359" t="s">
        <v>5</v>
      </c>
      <c r="H5359" t="s">
        <v>24</v>
      </c>
      <c r="I5359">
        <v>2586073</v>
      </c>
      <c r="J5359">
        <v>2588064</v>
      </c>
      <c r="K5359" t="s">
        <v>25</v>
      </c>
      <c r="L5359" t="s">
        <v>6154</v>
      </c>
      <c r="O5359" t="s">
        <v>6155</v>
      </c>
      <c r="R5359" t="s">
        <v>6153</v>
      </c>
      <c r="S5359">
        <v>1992</v>
      </c>
      <c r="T5359">
        <v>663</v>
      </c>
    </row>
    <row r="5360" spans="1:20" x14ac:dyDescent="0.3">
      <c r="A5360">
        <v>5359</v>
      </c>
      <c r="B5360" t="s">
        <v>20</v>
      </c>
      <c r="C5360" t="s">
        <v>31</v>
      </c>
      <c r="D5360" t="s">
        <v>22</v>
      </c>
      <c r="E5360" t="s">
        <v>23</v>
      </c>
      <c r="F5360" t="s">
        <v>5</v>
      </c>
      <c r="H5360" t="s">
        <v>24</v>
      </c>
      <c r="I5360">
        <v>2588066</v>
      </c>
      <c r="J5360">
        <v>2588671</v>
      </c>
      <c r="K5360" t="s">
        <v>25</v>
      </c>
      <c r="R5360" t="s">
        <v>6156</v>
      </c>
      <c r="S5360">
        <v>606</v>
      </c>
    </row>
    <row r="5361" spans="1:20" x14ac:dyDescent="0.3">
      <c r="A5361">
        <v>5360</v>
      </c>
      <c r="B5361" t="s">
        <v>28</v>
      </c>
      <c r="C5361" t="s">
        <v>33</v>
      </c>
      <c r="D5361" t="s">
        <v>22</v>
      </c>
      <c r="E5361" t="s">
        <v>23</v>
      </c>
      <c r="F5361" t="s">
        <v>5</v>
      </c>
      <c r="H5361" t="s">
        <v>24</v>
      </c>
      <c r="I5361">
        <v>2588066</v>
      </c>
      <c r="J5361">
        <v>2588671</v>
      </c>
      <c r="K5361" t="s">
        <v>25</v>
      </c>
      <c r="L5361" t="s">
        <v>6157</v>
      </c>
      <c r="O5361" t="s">
        <v>6158</v>
      </c>
      <c r="R5361" t="s">
        <v>6156</v>
      </c>
      <c r="S5361">
        <v>606</v>
      </c>
      <c r="T5361">
        <v>201</v>
      </c>
    </row>
    <row r="5362" spans="1:20" x14ac:dyDescent="0.3">
      <c r="A5362">
        <v>5361</v>
      </c>
      <c r="B5362" t="s">
        <v>20</v>
      </c>
      <c r="C5362" t="s">
        <v>31</v>
      </c>
      <c r="D5362" t="s">
        <v>22</v>
      </c>
      <c r="E5362" t="s">
        <v>23</v>
      </c>
      <c r="F5362" t="s">
        <v>5</v>
      </c>
      <c r="H5362" t="s">
        <v>24</v>
      </c>
      <c r="I5362">
        <v>2588671</v>
      </c>
      <c r="J5362">
        <v>2589003</v>
      </c>
      <c r="K5362" t="s">
        <v>25</v>
      </c>
      <c r="R5362" t="s">
        <v>6159</v>
      </c>
      <c r="S5362">
        <v>333</v>
      </c>
    </row>
    <row r="5363" spans="1:20" x14ac:dyDescent="0.3">
      <c r="A5363">
        <v>5362</v>
      </c>
      <c r="B5363" t="s">
        <v>28</v>
      </c>
      <c r="C5363" t="s">
        <v>33</v>
      </c>
      <c r="D5363" t="s">
        <v>22</v>
      </c>
      <c r="E5363" t="s">
        <v>23</v>
      </c>
      <c r="F5363" t="s">
        <v>5</v>
      </c>
      <c r="H5363" t="s">
        <v>24</v>
      </c>
      <c r="I5363">
        <v>2588671</v>
      </c>
      <c r="J5363">
        <v>2589003</v>
      </c>
      <c r="K5363" t="s">
        <v>25</v>
      </c>
      <c r="L5363" t="s">
        <v>6160</v>
      </c>
      <c r="O5363" t="s">
        <v>6161</v>
      </c>
      <c r="R5363" t="s">
        <v>6159</v>
      </c>
      <c r="S5363">
        <v>333</v>
      </c>
      <c r="T5363">
        <v>110</v>
      </c>
    </row>
    <row r="5364" spans="1:20" x14ac:dyDescent="0.3">
      <c r="A5364">
        <v>5363</v>
      </c>
      <c r="B5364" t="s">
        <v>20</v>
      </c>
      <c r="C5364" t="s">
        <v>31</v>
      </c>
      <c r="D5364" t="s">
        <v>22</v>
      </c>
      <c r="E5364" t="s">
        <v>23</v>
      </c>
      <c r="F5364" t="s">
        <v>5</v>
      </c>
      <c r="H5364" t="s">
        <v>24</v>
      </c>
      <c r="I5364">
        <v>2589263</v>
      </c>
      <c r="J5364">
        <v>2589595</v>
      </c>
      <c r="K5364" t="s">
        <v>42</v>
      </c>
      <c r="R5364" t="s">
        <v>6162</v>
      </c>
      <c r="S5364">
        <v>333</v>
      </c>
    </row>
    <row r="5365" spans="1:20" x14ac:dyDescent="0.3">
      <c r="A5365">
        <v>5364</v>
      </c>
      <c r="B5365" t="s">
        <v>28</v>
      </c>
      <c r="C5365" t="s">
        <v>33</v>
      </c>
      <c r="D5365" t="s">
        <v>22</v>
      </c>
      <c r="E5365" t="s">
        <v>23</v>
      </c>
      <c r="F5365" t="s">
        <v>5</v>
      </c>
      <c r="H5365" t="s">
        <v>24</v>
      </c>
      <c r="I5365">
        <v>2589263</v>
      </c>
      <c r="J5365">
        <v>2589595</v>
      </c>
      <c r="K5365" t="s">
        <v>42</v>
      </c>
      <c r="L5365" t="s">
        <v>6163</v>
      </c>
      <c r="O5365" t="s">
        <v>2562</v>
      </c>
      <c r="R5365" t="s">
        <v>6162</v>
      </c>
      <c r="S5365">
        <v>333</v>
      </c>
      <c r="T5365">
        <v>110</v>
      </c>
    </row>
    <row r="5366" spans="1:20" x14ac:dyDescent="0.3">
      <c r="A5366">
        <v>5365</v>
      </c>
      <c r="B5366" t="s">
        <v>20</v>
      </c>
      <c r="C5366" t="s">
        <v>31</v>
      </c>
      <c r="D5366" t="s">
        <v>22</v>
      </c>
      <c r="E5366" t="s">
        <v>23</v>
      </c>
      <c r="F5366" t="s">
        <v>5</v>
      </c>
      <c r="H5366" t="s">
        <v>24</v>
      </c>
      <c r="I5366">
        <v>2589766</v>
      </c>
      <c r="J5366">
        <v>2592354</v>
      </c>
      <c r="K5366" t="s">
        <v>42</v>
      </c>
      <c r="R5366" t="s">
        <v>6164</v>
      </c>
      <c r="S5366">
        <v>2589</v>
      </c>
    </row>
    <row r="5367" spans="1:20" x14ac:dyDescent="0.3">
      <c r="A5367">
        <v>5366</v>
      </c>
      <c r="B5367" t="s">
        <v>28</v>
      </c>
      <c r="C5367" t="s">
        <v>33</v>
      </c>
      <c r="D5367" t="s">
        <v>22</v>
      </c>
      <c r="E5367" t="s">
        <v>23</v>
      </c>
      <c r="F5367" t="s">
        <v>5</v>
      </c>
      <c r="H5367" t="s">
        <v>24</v>
      </c>
      <c r="I5367">
        <v>2589766</v>
      </c>
      <c r="J5367">
        <v>2592354</v>
      </c>
      <c r="K5367" t="s">
        <v>42</v>
      </c>
      <c r="L5367" t="s">
        <v>6165</v>
      </c>
      <c r="O5367" t="s">
        <v>3261</v>
      </c>
      <c r="R5367" t="s">
        <v>6164</v>
      </c>
      <c r="S5367">
        <v>2589</v>
      </c>
      <c r="T5367">
        <v>862</v>
      </c>
    </row>
    <row r="5368" spans="1:20" x14ac:dyDescent="0.3">
      <c r="A5368">
        <v>5367</v>
      </c>
      <c r="B5368" t="s">
        <v>20</v>
      </c>
      <c r="C5368" t="s">
        <v>31</v>
      </c>
      <c r="D5368" t="s">
        <v>22</v>
      </c>
      <c r="E5368" t="s">
        <v>23</v>
      </c>
      <c r="F5368" t="s">
        <v>5</v>
      </c>
      <c r="H5368" t="s">
        <v>24</v>
      </c>
      <c r="I5368">
        <v>2592466</v>
      </c>
      <c r="J5368">
        <v>2593902</v>
      </c>
      <c r="K5368" t="s">
        <v>25</v>
      </c>
      <c r="R5368" t="s">
        <v>6166</v>
      </c>
      <c r="S5368">
        <v>1437</v>
      </c>
    </row>
    <row r="5369" spans="1:20" x14ac:dyDescent="0.3">
      <c r="A5369">
        <v>5368</v>
      </c>
      <c r="B5369" t="s">
        <v>28</v>
      </c>
      <c r="C5369" t="s">
        <v>33</v>
      </c>
      <c r="D5369" t="s">
        <v>22</v>
      </c>
      <c r="E5369" t="s">
        <v>23</v>
      </c>
      <c r="F5369" t="s">
        <v>5</v>
      </c>
      <c r="H5369" t="s">
        <v>24</v>
      </c>
      <c r="I5369">
        <v>2592466</v>
      </c>
      <c r="J5369">
        <v>2593902</v>
      </c>
      <c r="K5369" t="s">
        <v>25</v>
      </c>
      <c r="L5369" t="s">
        <v>6167</v>
      </c>
      <c r="O5369" t="s">
        <v>858</v>
      </c>
      <c r="R5369" t="s">
        <v>6166</v>
      </c>
      <c r="S5369">
        <v>1437</v>
      </c>
      <c r="T5369">
        <v>478</v>
      </c>
    </row>
    <row r="5370" spans="1:20" x14ac:dyDescent="0.3">
      <c r="A5370">
        <v>5369</v>
      </c>
      <c r="B5370" t="s">
        <v>20</v>
      </c>
      <c r="C5370" t="s">
        <v>31</v>
      </c>
      <c r="D5370" t="s">
        <v>22</v>
      </c>
      <c r="E5370" t="s">
        <v>23</v>
      </c>
      <c r="F5370" t="s">
        <v>5</v>
      </c>
      <c r="H5370" t="s">
        <v>24</v>
      </c>
      <c r="I5370">
        <v>2594058</v>
      </c>
      <c r="J5370">
        <v>2594474</v>
      </c>
      <c r="K5370" t="s">
        <v>25</v>
      </c>
      <c r="R5370" t="s">
        <v>6168</v>
      </c>
      <c r="S5370">
        <v>417</v>
      </c>
    </row>
    <row r="5371" spans="1:20" x14ac:dyDescent="0.3">
      <c r="A5371">
        <v>5370</v>
      </c>
      <c r="B5371" t="s">
        <v>28</v>
      </c>
      <c r="C5371" t="s">
        <v>33</v>
      </c>
      <c r="D5371" t="s">
        <v>22</v>
      </c>
      <c r="E5371" t="s">
        <v>23</v>
      </c>
      <c r="F5371" t="s">
        <v>5</v>
      </c>
      <c r="H5371" t="s">
        <v>24</v>
      </c>
      <c r="I5371">
        <v>2594058</v>
      </c>
      <c r="J5371">
        <v>2594474</v>
      </c>
      <c r="K5371" t="s">
        <v>25</v>
      </c>
      <c r="L5371" t="s">
        <v>6169</v>
      </c>
      <c r="O5371" t="s">
        <v>288</v>
      </c>
      <c r="R5371" t="s">
        <v>6168</v>
      </c>
      <c r="S5371">
        <v>417</v>
      </c>
      <c r="T5371">
        <v>138</v>
      </c>
    </row>
    <row r="5372" spans="1:20" x14ac:dyDescent="0.3">
      <c r="A5372">
        <v>5371</v>
      </c>
      <c r="B5372" t="s">
        <v>20</v>
      </c>
      <c r="C5372" t="s">
        <v>31</v>
      </c>
      <c r="D5372" t="s">
        <v>22</v>
      </c>
      <c r="E5372" t="s">
        <v>23</v>
      </c>
      <c r="F5372" t="s">
        <v>5</v>
      </c>
      <c r="H5372" t="s">
        <v>24</v>
      </c>
      <c r="I5372">
        <v>2594620</v>
      </c>
      <c r="J5372">
        <v>2595066</v>
      </c>
      <c r="K5372" t="s">
        <v>25</v>
      </c>
      <c r="R5372" t="s">
        <v>6170</v>
      </c>
      <c r="S5372">
        <v>447</v>
      </c>
    </row>
    <row r="5373" spans="1:20" x14ac:dyDescent="0.3">
      <c r="A5373">
        <v>5372</v>
      </c>
      <c r="B5373" t="s">
        <v>28</v>
      </c>
      <c r="C5373" t="s">
        <v>33</v>
      </c>
      <c r="D5373" t="s">
        <v>22</v>
      </c>
      <c r="E5373" t="s">
        <v>23</v>
      </c>
      <c r="F5373" t="s">
        <v>5</v>
      </c>
      <c r="H5373" t="s">
        <v>24</v>
      </c>
      <c r="I5373">
        <v>2594620</v>
      </c>
      <c r="J5373">
        <v>2595066</v>
      </c>
      <c r="K5373" t="s">
        <v>25</v>
      </c>
      <c r="L5373" t="s">
        <v>6171</v>
      </c>
      <c r="O5373" t="s">
        <v>38</v>
      </c>
      <c r="R5373" t="s">
        <v>6170</v>
      </c>
      <c r="S5373">
        <v>447</v>
      </c>
      <c r="T5373">
        <v>148</v>
      </c>
    </row>
    <row r="5374" spans="1:20" x14ac:dyDescent="0.3">
      <c r="A5374">
        <v>5373</v>
      </c>
      <c r="B5374" t="s">
        <v>20</v>
      </c>
      <c r="C5374" t="s">
        <v>31</v>
      </c>
      <c r="D5374" t="s">
        <v>22</v>
      </c>
      <c r="E5374" t="s">
        <v>23</v>
      </c>
      <c r="F5374" t="s">
        <v>5</v>
      </c>
      <c r="H5374" t="s">
        <v>24</v>
      </c>
      <c r="I5374">
        <v>2595076</v>
      </c>
      <c r="J5374">
        <v>2596173</v>
      </c>
      <c r="K5374" t="s">
        <v>42</v>
      </c>
      <c r="R5374" t="s">
        <v>6172</v>
      </c>
      <c r="S5374">
        <v>1098</v>
      </c>
    </row>
    <row r="5375" spans="1:20" x14ac:dyDescent="0.3">
      <c r="A5375">
        <v>5374</v>
      </c>
      <c r="B5375" t="s">
        <v>28</v>
      </c>
      <c r="C5375" t="s">
        <v>33</v>
      </c>
      <c r="D5375" t="s">
        <v>22</v>
      </c>
      <c r="E5375" t="s">
        <v>23</v>
      </c>
      <c r="F5375" t="s">
        <v>5</v>
      </c>
      <c r="H5375" t="s">
        <v>24</v>
      </c>
      <c r="I5375">
        <v>2595076</v>
      </c>
      <c r="J5375">
        <v>2596173</v>
      </c>
      <c r="K5375" t="s">
        <v>42</v>
      </c>
      <c r="L5375" t="s">
        <v>6173</v>
      </c>
      <c r="O5375" t="s">
        <v>6174</v>
      </c>
      <c r="R5375" t="s">
        <v>6172</v>
      </c>
      <c r="S5375">
        <v>1098</v>
      </c>
      <c r="T5375">
        <v>365</v>
      </c>
    </row>
    <row r="5376" spans="1:20" x14ac:dyDescent="0.3">
      <c r="A5376">
        <v>5375</v>
      </c>
      <c r="B5376" t="s">
        <v>20</v>
      </c>
      <c r="C5376" t="s">
        <v>31</v>
      </c>
      <c r="D5376" t="s">
        <v>22</v>
      </c>
      <c r="E5376" t="s">
        <v>23</v>
      </c>
      <c r="F5376" t="s">
        <v>5</v>
      </c>
      <c r="H5376" t="s">
        <v>24</v>
      </c>
      <c r="I5376">
        <v>2596167</v>
      </c>
      <c r="J5376">
        <v>2598197</v>
      </c>
      <c r="K5376" t="s">
        <v>25</v>
      </c>
      <c r="R5376" t="s">
        <v>6175</v>
      </c>
      <c r="S5376">
        <v>2031</v>
      </c>
    </row>
    <row r="5377" spans="1:20" x14ac:dyDescent="0.3">
      <c r="A5377">
        <v>5376</v>
      </c>
      <c r="B5377" t="s">
        <v>28</v>
      </c>
      <c r="C5377" t="s">
        <v>33</v>
      </c>
      <c r="D5377" t="s">
        <v>22</v>
      </c>
      <c r="E5377" t="s">
        <v>23</v>
      </c>
      <c r="F5377" t="s">
        <v>5</v>
      </c>
      <c r="H5377" t="s">
        <v>24</v>
      </c>
      <c r="I5377">
        <v>2596167</v>
      </c>
      <c r="J5377">
        <v>2598197</v>
      </c>
      <c r="K5377" t="s">
        <v>25</v>
      </c>
      <c r="L5377" t="s">
        <v>6176</v>
      </c>
      <c r="O5377" t="s">
        <v>6177</v>
      </c>
      <c r="R5377" t="s">
        <v>6175</v>
      </c>
      <c r="S5377">
        <v>2031</v>
      </c>
      <c r="T5377">
        <v>676</v>
      </c>
    </row>
    <row r="5378" spans="1:20" x14ac:dyDescent="0.3">
      <c r="A5378">
        <v>5377</v>
      </c>
      <c r="B5378" t="s">
        <v>20</v>
      </c>
      <c r="C5378" t="s">
        <v>31</v>
      </c>
      <c r="D5378" t="s">
        <v>22</v>
      </c>
      <c r="E5378" t="s">
        <v>23</v>
      </c>
      <c r="F5378" t="s">
        <v>5</v>
      </c>
      <c r="H5378" t="s">
        <v>24</v>
      </c>
      <c r="I5378">
        <v>2598194</v>
      </c>
      <c r="J5378">
        <v>2599330</v>
      </c>
      <c r="K5378" t="s">
        <v>25</v>
      </c>
      <c r="R5378" t="s">
        <v>6178</v>
      </c>
      <c r="S5378">
        <v>1137</v>
      </c>
    </row>
    <row r="5379" spans="1:20" x14ac:dyDescent="0.3">
      <c r="A5379">
        <v>5378</v>
      </c>
      <c r="B5379" t="s">
        <v>28</v>
      </c>
      <c r="C5379" t="s">
        <v>33</v>
      </c>
      <c r="D5379" t="s">
        <v>22</v>
      </c>
      <c r="E5379" t="s">
        <v>23</v>
      </c>
      <c r="F5379" t="s">
        <v>5</v>
      </c>
      <c r="H5379" t="s">
        <v>24</v>
      </c>
      <c r="I5379">
        <v>2598194</v>
      </c>
      <c r="J5379">
        <v>2599330</v>
      </c>
      <c r="K5379" t="s">
        <v>25</v>
      </c>
      <c r="L5379" t="s">
        <v>6179</v>
      </c>
      <c r="O5379" t="s">
        <v>6180</v>
      </c>
      <c r="R5379" t="s">
        <v>6178</v>
      </c>
      <c r="S5379">
        <v>1137</v>
      </c>
      <c r="T5379">
        <v>378</v>
      </c>
    </row>
    <row r="5380" spans="1:20" x14ac:dyDescent="0.3">
      <c r="A5380">
        <v>5379</v>
      </c>
      <c r="B5380" t="s">
        <v>20</v>
      </c>
      <c r="C5380" t="s">
        <v>31</v>
      </c>
      <c r="D5380" t="s">
        <v>22</v>
      </c>
      <c r="E5380" t="s">
        <v>23</v>
      </c>
      <c r="F5380" t="s">
        <v>5</v>
      </c>
      <c r="H5380" t="s">
        <v>24</v>
      </c>
      <c r="I5380">
        <v>2599347</v>
      </c>
      <c r="J5380">
        <v>2599811</v>
      </c>
      <c r="K5380" t="s">
        <v>25</v>
      </c>
      <c r="R5380" t="s">
        <v>6181</v>
      </c>
      <c r="S5380">
        <v>465</v>
      </c>
    </row>
    <row r="5381" spans="1:20" x14ac:dyDescent="0.3">
      <c r="A5381">
        <v>5380</v>
      </c>
      <c r="B5381" t="s">
        <v>28</v>
      </c>
      <c r="C5381" t="s">
        <v>33</v>
      </c>
      <c r="D5381" t="s">
        <v>22</v>
      </c>
      <c r="E5381" t="s">
        <v>23</v>
      </c>
      <c r="F5381" t="s">
        <v>5</v>
      </c>
      <c r="H5381" t="s">
        <v>24</v>
      </c>
      <c r="I5381">
        <v>2599347</v>
      </c>
      <c r="J5381">
        <v>2599811</v>
      </c>
      <c r="K5381" t="s">
        <v>25</v>
      </c>
      <c r="L5381" t="s">
        <v>6182</v>
      </c>
      <c r="O5381" t="s">
        <v>38</v>
      </c>
      <c r="R5381" t="s">
        <v>6181</v>
      </c>
      <c r="S5381">
        <v>465</v>
      </c>
      <c r="T5381">
        <v>154</v>
      </c>
    </row>
    <row r="5382" spans="1:20" x14ac:dyDescent="0.3">
      <c r="A5382">
        <v>5381</v>
      </c>
      <c r="B5382" t="s">
        <v>20</v>
      </c>
      <c r="C5382" t="s">
        <v>31</v>
      </c>
      <c r="D5382" t="s">
        <v>22</v>
      </c>
      <c r="E5382" t="s">
        <v>23</v>
      </c>
      <c r="F5382" t="s">
        <v>5</v>
      </c>
      <c r="H5382" t="s">
        <v>24</v>
      </c>
      <c r="I5382">
        <v>2599906</v>
      </c>
      <c r="J5382">
        <v>2601270</v>
      </c>
      <c r="K5382" t="s">
        <v>42</v>
      </c>
      <c r="R5382" t="s">
        <v>6183</v>
      </c>
      <c r="S5382">
        <v>1365</v>
      </c>
    </row>
    <row r="5383" spans="1:20" x14ac:dyDescent="0.3">
      <c r="A5383">
        <v>5382</v>
      </c>
      <c r="B5383" t="s">
        <v>28</v>
      </c>
      <c r="C5383" t="s">
        <v>33</v>
      </c>
      <c r="D5383" t="s">
        <v>22</v>
      </c>
      <c r="E5383" t="s">
        <v>23</v>
      </c>
      <c r="F5383" t="s">
        <v>5</v>
      </c>
      <c r="H5383" t="s">
        <v>24</v>
      </c>
      <c r="I5383">
        <v>2599906</v>
      </c>
      <c r="J5383">
        <v>2601270</v>
      </c>
      <c r="K5383" t="s">
        <v>42</v>
      </c>
      <c r="L5383" t="s">
        <v>6184</v>
      </c>
      <c r="O5383" t="s">
        <v>951</v>
      </c>
      <c r="R5383" t="s">
        <v>6183</v>
      </c>
      <c r="S5383">
        <v>1365</v>
      </c>
      <c r="T5383">
        <v>454</v>
      </c>
    </row>
    <row r="5384" spans="1:20" x14ac:dyDescent="0.3">
      <c r="A5384">
        <v>5383</v>
      </c>
      <c r="B5384" t="s">
        <v>20</v>
      </c>
      <c r="C5384" t="s">
        <v>31</v>
      </c>
      <c r="D5384" t="s">
        <v>22</v>
      </c>
      <c r="E5384" t="s">
        <v>23</v>
      </c>
      <c r="F5384" t="s">
        <v>5</v>
      </c>
      <c r="H5384" t="s">
        <v>24</v>
      </c>
      <c r="I5384">
        <v>2601277</v>
      </c>
      <c r="J5384">
        <v>2602674</v>
      </c>
      <c r="K5384" t="s">
        <v>42</v>
      </c>
      <c r="R5384" t="s">
        <v>6185</v>
      </c>
      <c r="S5384">
        <v>1398</v>
      </c>
    </row>
    <row r="5385" spans="1:20" x14ac:dyDescent="0.3">
      <c r="A5385">
        <v>5384</v>
      </c>
      <c r="B5385" t="s">
        <v>28</v>
      </c>
      <c r="C5385" t="s">
        <v>33</v>
      </c>
      <c r="D5385" t="s">
        <v>22</v>
      </c>
      <c r="E5385" t="s">
        <v>23</v>
      </c>
      <c r="F5385" t="s">
        <v>5</v>
      </c>
      <c r="H5385" t="s">
        <v>24</v>
      </c>
      <c r="I5385">
        <v>2601277</v>
      </c>
      <c r="J5385">
        <v>2602674</v>
      </c>
      <c r="K5385" t="s">
        <v>42</v>
      </c>
      <c r="L5385" t="s">
        <v>6186</v>
      </c>
      <c r="O5385" t="s">
        <v>6187</v>
      </c>
      <c r="R5385" t="s">
        <v>6185</v>
      </c>
      <c r="S5385">
        <v>1398</v>
      </c>
      <c r="T5385">
        <v>465</v>
      </c>
    </row>
    <row r="5386" spans="1:20" x14ac:dyDescent="0.3">
      <c r="A5386">
        <v>5385</v>
      </c>
      <c r="B5386" t="s">
        <v>20</v>
      </c>
      <c r="C5386" t="s">
        <v>31</v>
      </c>
      <c r="D5386" t="s">
        <v>22</v>
      </c>
      <c r="E5386" t="s">
        <v>23</v>
      </c>
      <c r="F5386" t="s">
        <v>5</v>
      </c>
      <c r="H5386" t="s">
        <v>24</v>
      </c>
      <c r="I5386">
        <v>2602736</v>
      </c>
      <c r="J5386">
        <v>2603632</v>
      </c>
      <c r="K5386" t="s">
        <v>42</v>
      </c>
      <c r="R5386" t="s">
        <v>6188</v>
      </c>
      <c r="S5386">
        <v>897</v>
      </c>
    </row>
    <row r="5387" spans="1:20" x14ac:dyDescent="0.3">
      <c r="A5387">
        <v>5386</v>
      </c>
      <c r="B5387" t="s">
        <v>28</v>
      </c>
      <c r="C5387" t="s">
        <v>33</v>
      </c>
      <c r="D5387" t="s">
        <v>22</v>
      </c>
      <c r="E5387" t="s">
        <v>23</v>
      </c>
      <c r="F5387" t="s">
        <v>5</v>
      </c>
      <c r="H5387" t="s">
        <v>24</v>
      </c>
      <c r="I5387">
        <v>2602736</v>
      </c>
      <c r="J5387">
        <v>2603632</v>
      </c>
      <c r="K5387" t="s">
        <v>42</v>
      </c>
      <c r="L5387" t="s">
        <v>6189</v>
      </c>
      <c r="O5387" t="s">
        <v>585</v>
      </c>
      <c r="R5387" t="s">
        <v>6188</v>
      </c>
      <c r="S5387">
        <v>897</v>
      </c>
      <c r="T5387">
        <v>298</v>
      </c>
    </row>
    <row r="5388" spans="1:20" x14ac:dyDescent="0.3">
      <c r="A5388">
        <v>5387</v>
      </c>
      <c r="B5388" t="s">
        <v>20</v>
      </c>
      <c r="C5388" t="s">
        <v>31</v>
      </c>
      <c r="D5388" t="s">
        <v>22</v>
      </c>
      <c r="E5388" t="s">
        <v>23</v>
      </c>
      <c r="F5388" t="s">
        <v>5</v>
      </c>
      <c r="H5388" t="s">
        <v>24</v>
      </c>
      <c r="I5388">
        <v>2603951</v>
      </c>
      <c r="J5388">
        <v>2606299</v>
      </c>
      <c r="K5388" t="s">
        <v>25</v>
      </c>
      <c r="R5388" t="s">
        <v>6190</v>
      </c>
      <c r="S5388">
        <v>2349</v>
      </c>
    </row>
    <row r="5389" spans="1:20" x14ac:dyDescent="0.3">
      <c r="A5389">
        <v>5388</v>
      </c>
      <c r="B5389" t="s">
        <v>28</v>
      </c>
      <c r="C5389" t="s">
        <v>33</v>
      </c>
      <c r="D5389" t="s">
        <v>22</v>
      </c>
      <c r="E5389" t="s">
        <v>23</v>
      </c>
      <c r="F5389" t="s">
        <v>5</v>
      </c>
      <c r="H5389" t="s">
        <v>24</v>
      </c>
      <c r="I5389">
        <v>2603951</v>
      </c>
      <c r="J5389">
        <v>2606299</v>
      </c>
      <c r="K5389" t="s">
        <v>25</v>
      </c>
      <c r="L5389" t="s">
        <v>6191</v>
      </c>
      <c r="O5389" t="s">
        <v>6192</v>
      </c>
      <c r="R5389" t="s">
        <v>6190</v>
      </c>
      <c r="S5389">
        <v>2349</v>
      </c>
      <c r="T5389">
        <v>782</v>
      </c>
    </row>
    <row r="5390" spans="1:20" x14ac:dyDescent="0.3">
      <c r="A5390">
        <v>5389</v>
      </c>
      <c r="B5390" t="s">
        <v>20</v>
      </c>
      <c r="C5390" t="s">
        <v>31</v>
      </c>
      <c r="D5390" t="s">
        <v>22</v>
      </c>
      <c r="E5390" t="s">
        <v>23</v>
      </c>
      <c r="F5390" t="s">
        <v>5</v>
      </c>
      <c r="H5390" t="s">
        <v>24</v>
      </c>
      <c r="I5390">
        <v>2606353</v>
      </c>
      <c r="J5390">
        <v>2607303</v>
      </c>
      <c r="K5390" t="s">
        <v>42</v>
      </c>
      <c r="R5390" t="s">
        <v>6193</v>
      </c>
      <c r="S5390">
        <v>951</v>
      </c>
    </row>
    <row r="5391" spans="1:20" x14ac:dyDescent="0.3">
      <c r="A5391">
        <v>5390</v>
      </c>
      <c r="B5391" t="s">
        <v>28</v>
      </c>
      <c r="C5391" t="s">
        <v>33</v>
      </c>
      <c r="D5391" t="s">
        <v>22</v>
      </c>
      <c r="E5391" t="s">
        <v>23</v>
      </c>
      <c r="F5391" t="s">
        <v>5</v>
      </c>
      <c r="H5391" t="s">
        <v>24</v>
      </c>
      <c r="I5391">
        <v>2606353</v>
      </c>
      <c r="J5391">
        <v>2607303</v>
      </c>
      <c r="K5391" t="s">
        <v>42</v>
      </c>
      <c r="L5391" t="s">
        <v>6194</v>
      </c>
      <c r="O5391" t="s">
        <v>864</v>
      </c>
      <c r="R5391" t="s">
        <v>6193</v>
      </c>
      <c r="S5391">
        <v>951</v>
      </c>
      <c r="T5391">
        <v>316</v>
      </c>
    </row>
    <row r="5392" spans="1:20" x14ac:dyDescent="0.3">
      <c r="A5392">
        <v>5391</v>
      </c>
      <c r="B5392" t="s">
        <v>20</v>
      </c>
      <c r="C5392" t="s">
        <v>31</v>
      </c>
      <c r="D5392" t="s">
        <v>22</v>
      </c>
      <c r="E5392" t="s">
        <v>23</v>
      </c>
      <c r="F5392" t="s">
        <v>5</v>
      </c>
      <c r="H5392" t="s">
        <v>24</v>
      </c>
      <c r="I5392">
        <v>2607300</v>
      </c>
      <c r="J5392">
        <v>2607962</v>
      </c>
      <c r="K5392" t="s">
        <v>42</v>
      </c>
      <c r="R5392" t="s">
        <v>6195</v>
      </c>
      <c r="S5392">
        <v>663</v>
      </c>
    </row>
    <row r="5393" spans="1:21" x14ac:dyDescent="0.3">
      <c r="A5393">
        <v>5392</v>
      </c>
      <c r="B5393" t="s">
        <v>28</v>
      </c>
      <c r="C5393" t="s">
        <v>33</v>
      </c>
      <c r="D5393" t="s">
        <v>22</v>
      </c>
      <c r="E5393" t="s">
        <v>23</v>
      </c>
      <c r="F5393" t="s">
        <v>5</v>
      </c>
      <c r="H5393" t="s">
        <v>24</v>
      </c>
      <c r="I5393">
        <v>2607300</v>
      </c>
      <c r="J5393">
        <v>2607962</v>
      </c>
      <c r="K5393" t="s">
        <v>42</v>
      </c>
      <c r="L5393" t="s">
        <v>6196</v>
      </c>
      <c r="O5393" t="s">
        <v>38</v>
      </c>
      <c r="R5393" t="s">
        <v>6195</v>
      </c>
      <c r="S5393">
        <v>663</v>
      </c>
      <c r="T5393">
        <v>220</v>
      </c>
    </row>
    <row r="5394" spans="1:21" x14ac:dyDescent="0.3">
      <c r="A5394">
        <v>5393</v>
      </c>
      <c r="B5394" t="s">
        <v>20</v>
      </c>
      <c r="C5394" t="s">
        <v>31</v>
      </c>
      <c r="D5394" t="s">
        <v>22</v>
      </c>
      <c r="E5394" t="s">
        <v>23</v>
      </c>
      <c r="F5394" t="s">
        <v>5</v>
      </c>
      <c r="H5394" t="s">
        <v>24</v>
      </c>
      <c r="I5394">
        <v>2608073</v>
      </c>
      <c r="J5394">
        <v>2610100</v>
      </c>
      <c r="K5394" t="s">
        <v>25</v>
      </c>
      <c r="R5394" t="s">
        <v>6197</v>
      </c>
      <c r="S5394">
        <v>2028</v>
      </c>
    </row>
    <row r="5395" spans="1:21" x14ac:dyDescent="0.3">
      <c r="A5395">
        <v>5394</v>
      </c>
      <c r="B5395" t="s">
        <v>28</v>
      </c>
      <c r="C5395" t="s">
        <v>33</v>
      </c>
      <c r="D5395" t="s">
        <v>22</v>
      </c>
      <c r="E5395" t="s">
        <v>23</v>
      </c>
      <c r="F5395" t="s">
        <v>5</v>
      </c>
      <c r="H5395" t="s">
        <v>24</v>
      </c>
      <c r="I5395">
        <v>2608073</v>
      </c>
      <c r="J5395">
        <v>2610100</v>
      </c>
      <c r="K5395" t="s">
        <v>25</v>
      </c>
      <c r="L5395" t="s">
        <v>6198</v>
      </c>
      <c r="O5395" t="s">
        <v>6199</v>
      </c>
      <c r="R5395" t="s">
        <v>6197</v>
      </c>
      <c r="S5395">
        <v>2028</v>
      </c>
      <c r="T5395">
        <v>675</v>
      </c>
    </row>
    <row r="5396" spans="1:21" x14ac:dyDescent="0.3">
      <c r="A5396">
        <v>5395</v>
      </c>
      <c r="B5396" t="s">
        <v>20</v>
      </c>
      <c r="C5396" t="s">
        <v>31</v>
      </c>
      <c r="D5396" t="s">
        <v>22</v>
      </c>
      <c r="E5396" t="s">
        <v>23</v>
      </c>
      <c r="F5396" t="s">
        <v>5</v>
      </c>
      <c r="H5396" t="s">
        <v>24</v>
      </c>
      <c r="I5396">
        <v>2610155</v>
      </c>
      <c r="J5396">
        <v>2611789</v>
      </c>
      <c r="K5396" t="s">
        <v>42</v>
      </c>
      <c r="R5396" t="s">
        <v>6200</v>
      </c>
      <c r="S5396">
        <v>1635</v>
      </c>
    </row>
    <row r="5397" spans="1:21" x14ac:dyDescent="0.3">
      <c r="A5397">
        <v>5396</v>
      </c>
      <c r="B5397" t="s">
        <v>28</v>
      </c>
      <c r="C5397" t="s">
        <v>33</v>
      </c>
      <c r="D5397" t="s">
        <v>22</v>
      </c>
      <c r="E5397" t="s">
        <v>23</v>
      </c>
      <c r="F5397" t="s">
        <v>5</v>
      </c>
      <c r="H5397" t="s">
        <v>24</v>
      </c>
      <c r="I5397">
        <v>2610155</v>
      </c>
      <c r="J5397">
        <v>2611789</v>
      </c>
      <c r="K5397" t="s">
        <v>42</v>
      </c>
      <c r="L5397" t="s">
        <v>6201</v>
      </c>
      <c r="O5397" t="s">
        <v>6202</v>
      </c>
      <c r="R5397" t="s">
        <v>6200</v>
      </c>
      <c r="S5397">
        <v>1635</v>
      </c>
      <c r="T5397">
        <v>544</v>
      </c>
    </row>
    <row r="5398" spans="1:21" x14ac:dyDescent="0.3">
      <c r="A5398">
        <v>5397</v>
      </c>
      <c r="B5398" t="s">
        <v>20</v>
      </c>
      <c r="C5398" t="s">
        <v>31</v>
      </c>
      <c r="D5398" t="s">
        <v>22</v>
      </c>
      <c r="E5398" t="s">
        <v>23</v>
      </c>
      <c r="F5398" t="s">
        <v>5</v>
      </c>
      <c r="H5398" t="s">
        <v>24</v>
      </c>
      <c r="I5398">
        <v>2611938</v>
      </c>
      <c r="J5398">
        <v>2612468</v>
      </c>
      <c r="K5398" t="s">
        <v>42</v>
      </c>
      <c r="R5398" t="s">
        <v>6203</v>
      </c>
      <c r="S5398">
        <v>531</v>
      </c>
    </row>
    <row r="5399" spans="1:21" x14ac:dyDescent="0.3">
      <c r="A5399">
        <v>5398</v>
      </c>
      <c r="B5399" t="s">
        <v>28</v>
      </c>
      <c r="C5399" t="s">
        <v>33</v>
      </c>
      <c r="D5399" t="s">
        <v>22</v>
      </c>
      <c r="E5399" t="s">
        <v>23</v>
      </c>
      <c r="F5399" t="s">
        <v>5</v>
      </c>
      <c r="H5399" t="s">
        <v>24</v>
      </c>
      <c r="I5399">
        <v>2611938</v>
      </c>
      <c r="J5399">
        <v>2612468</v>
      </c>
      <c r="K5399" t="s">
        <v>42</v>
      </c>
      <c r="L5399" t="s">
        <v>6204</v>
      </c>
      <c r="O5399" t="s">
        <v>6205</v>
      </c>
      <c r="R5399" t="s">
        <v>6203</v>
      </c>
      <c r="S5399">
        <v>531</v>
      </c>
      <c r="T5399">
        <v>176</v>
      </c>
    </row>
    <row r="5400" spans="1:21" x14ac:dyDescent="0.3">
      <c r="A5400">
        <v>5399</v>
      </c>
      <c r="B5400" t="s">
        <v>20</v>
      </c>
      <c r="C5400" t="s">
        <v>31</v>
      </c>
      <c r="D5400" t="s">
        <v>22</v>
      </c>
      <c r="E5400" t="s">
        <v>23</v>
      </c>
      <c r="F5400" t="s">
        <v>5</v>
      </c>
      <c r="H5400" t="s">
        <v>24</v>
      </c>
      <c r="I5400">
        <v>2612473</v>
      </c>
      <c r="J5400">
        <v>2612667</v>
      </c>
      <c r="K5400" t="s">
        <v>42</v>
      </c>
      <c r="R5400" t="s">
        <v>6206</v>
      </c>
      <c r="S5400">
        <v>195</v>
      </c>
    </row>
    <row r="5401" spans="1:21" x14ac:dyDescent="0.3">
      <c r="A5401">
        <v>5400</v>
      </c>
      <c r="B5401" t="s">
        <v>28</v>
      </c>
      <c r="C5401" t="s">
        <v>33</v>
      </c>
      <c r="D5401" t="s">
        <v>22</v>
      </c>
      <c r="E5401" t="s">
        <v>23</v>
      </c>
      <c r="F5401" t="s">
        <v>5</v>
      </c>
      <c r="H5401" t="s">
        <v>24</v>
      </c>
      <c r="I5401">
        <v>2612473</v>
      </c>
      <c r="J5401">
        <v>2612667</v>
      </c>
      <c r="K5401" t="s">
        <v>42</v>
      </c>
      <c r="L5401" t="s">
        <v>6207</v>
      </c>
      <c r="O5401" t="s">
        <v>6208</v>
      </c>
      <c r="R5401" t="s">
        <v>6206</v>
      </c>
      <c r="S5401">
        <v>195</v>
      </c>
      <c r="T5401">
        <v>64</v>
      </c>
    </row>
    <row r="5402" spans="1:21" x14ac:dyDescent="0.3">
      <c r="A5402">
        <v>5401</v>
      </c>
      <c r="B5402" t="s">
        <v>20</v>
      </c>
      <c r="C5402" t="s">
        <v>136</v>
      </c>
      <c r="D5402" t="s">
        <v>22</v>
      </c>
      <c r="E5402" t="s">
        <v>23</v>
      </c>
      <c r="F5402" t="s">
        <v>5</v>
      </c>
      <c r="H5402" t="s">
        <v>24</v>
      </c>
      <c r="I5402">
        <v>2612811</v>
      </c>
      <c r="J5402">
        <v>2612887</v>
      </c>
      <c r="K5402" t="s">
        <v>42</v>
      </c>
      <c r="R5402" t="s">
        <v>6209</v>
      </c>
      <c r="S5402">
        <v>77</v>
      </c>
    </row>
    <row r="5403" spans="1:21" x14ac:dyDescent="0.3">
      <c r="A5403">
        <v>5402</v>
      </c>
      <c r="B5403" t="s">
        <v>136</v>
      </c>
      <c r="D5403" t="s">
        <v>22</v>
      </c>
      <c r="E5403" t="s">
        <v>23</v>
      </c>
      <c r="F5403" t="s">
        <v>5</v>
      </c>
      <c r="H5403" t="s">
        <v>24</v>
      </c>
      <c r="I5403">
        <v>2612811</v>
      </c>
      <c r="J5403">
        <v>2612887</v>
      </c>
      <c r="K5403" t="s">
        <v>42</v>
      </c>
      <c r="O5403" t="s">
        <v>6210</v>
      </c>
      <c r="R5403" t="s">
        <v>6209</v>
      </c>
      <c r="S5403">
        <v>77</v>
      </c>
      <c r="U5403" t="s">
        <v>6211</v>
      </c>
    </row>
    <row r="5404" spans="1:21" x14ac:dyDescent="0.3">
      <c r="A5404">
        <v>5403</v>
      </c>
      <c r="B5404" t="s">
        <v>20</v>
      </c>
      <c r="C5404" t="s">
        <v>136</v>
      </c>
      <c r="D5404" t="s">
        <v>22</v>
      </c>
      <c r="E5404" t="s">
        <v>23</v>
      </c>
      <c r="F5404" t="s">
        <v>5</v>
      </c>
      <c r="H5404" t="s">
        <v>24</v>
      </c>
      <c r="I5404">
        <v>2613112</v>
      </c>
      <c r="J5404">
        <v>2613185</v>
      </c>
      <c r="K5404" t="s">
        <v>25</v>
      </c>
      <c r="R5404" t="s">
        <v>6212</v>
      </c>
      <c r="S5404">
        <v>74</v>
      </c>
    </row>
    <row r="5405" spans="1:21" x14ac:dyDescent="0.3">
      <c r="A5405">
        <v>5404</v>
      </c>
      <c r="B5405" t="s">
        <v>136</v>
      </c>
      <c r="D5405" t="s">
        <v>22</v>
      </c>
      <c r="E5405" t="s">
        <v>23</v>
      </c>
      <c r="F5405" t="s">
        <v>5</v>
      </c>
      <c r="H5405" t="s">
        <v>24</v>
      </c>
      <c r="I5405">
        <v>2613112</v>
      </c>
      <c r="J5405">
        <v>2613185</v>
      </c>
      <c r="K5405" t="s">
        <v>25</v>
      </c>
      <c r="O5405" t="s">
        <v>796</v>
      </c>
      <c r="R5405" t="s">
        <v>6212</v>
      </c>
      <c r="S5405">
        <v>74</v>
      </c>
      <c r="U5405" t="s">
        <v>6213</v>
      </c>
    </row>
    <row r="5406" spans="1:21" x14ac:dyDescent="0.3">
      <c r="A5406">
        <v>5405</v>
      </c>
      <c r="B5406" t="s">
        <v>20</v>
      </c>
      <c r="C5406" t="s">
        <v>31</v>
      </c>
      <c r="D5406" t="s">
        <v>22</v>
      </c>
      <c r="E5406" t="s">
        <v>23</v>
      </c>
      <c r="F5406" t="s">
        <v>5</v>
      </c>
      <c r="H5406" t="s">
        <v>24</v>
      </c>
      <c r="I5406">
        <v>2613238</v>
      </c>
      <c r="J5406">
        <v>2613444</v>
      </c>
      <c r="K5406" t="s">
        <v>25</v>
      </c>
      <c r="R5406" t="s">
        <v>6214</v>
      </c>
      <c r="S5406">
        <v>207</v>
      </c>
    </row>
    <row r="5407" spans="1:21" x14ac:dyDescent="0.3">
      <c r="A5407">
        <v>5406</v>
      </c>
      <c r="B5407" t="s">
        <v>28</v>
      </c>
      <c r="C5407" t="s">
        <v>33</v>
      </c>
      <c r="D5407" t="s">
        <v>22</v>
      </c>
      <c r="E5407" t="s">
        <v>23</v>
      </c>
      <c r="F5407" t="s">
        <v>5</v>
      </c>
      <c r="H5407" t="s">
        <v>24</v>
      </c>
      <c r="I5407">
        <v>2613238</v>
      </c>
      <c r="J5407">
        <v>2613444</v>
      </c>
      <c r="K5407" t="s">
        <v>25</v>
      </c>
      <c r="L5407" t="s">
        <v>6215</v>
      </c>
      <c r="O5407" t="s">
        <v>38</v>
      </c>
      <c r="R5407" t="s">
        <v>6214</v>
      </c>
      <c r="S5407">
        <v>207</v>
      </c>
      <c r="T5407">
        <v>68</v>
      </c>
    </row>
    <row r="5408" spans="1:21" x14ac:dyDescent="0.3">
      <c r="A5408">
        <v>5407</v>
      </c>
      <c r="B5408" t="s">
        <v>20</v>
      </c>
      <c r="C5408" t="s">
        <v>31</v>
      </c>
      <c r="D5408" t="s">
        <v>22</v>
      </c>
      <c r="E5408" t="s">
        <v>23</v>
      </c>
      <c r="F5408" t="s">
        <v>5</v>
      </c>
      <c r="H5408" t="s">
        <v>24</v>
      </c>
      <c r="I5408">
        <v>2613511</v>
      </c>
      <c r="J5408">
        <v>2614095</v>
      </c>
      <c r="K5408" t="s">
        <v>25</v>
      </c>
      <c r="R5408" t="s">
        <v>6216</v>
      </c>
      <c r="S5408">
        <v>585</v>
      </c>
    </row>
    <row r="5409" spans="1:20" x14ac:dyDescent="0.3">
      <c r="A5409">
        <v>5408</v>
      </c>
      <c r="B5409" t="s">
        <v>28</v>
      </c>
      <c r="C5409" t="s">
        <v>33</v>
      </c>
      <c r="D5409" t="s">
        <v>22</v>
      </c>
      <c r="E5409" t="s">
        <v>23</v>
      </c>
      <c r="F5409" t="s">
        <v>5</v>
      </c>
      <c r="H5409" t="s">
        <v>24</v>
      </c>
      <c r="I5409">
        <v>2613511</v>
      </c>
      <c r="J5409">
        <v>2614095</v>
      </c>
      <c r="K5409" t="s">
        <v>25</v>
      </c>
      <c r="L5409" t="s">
        <v>6217</v>
      </c>
      <c r="O5409" t="s">
        <v>6218</v>
      </c>
      <c r="R5409" t="s">
        <v>6216</v>
      </c>
      <c r="S5409">
        <v>585</v>
      </c>
      <c r="T5409">
        <v>194</v>
      </c>
    </row>
    <row r="5410" spans="1:20" x14ac:dyDescent="0.3">
      <c r="A5410">
        <v>5409</v>
      </c>
      <c r="B5410" t="s">
        <v>20</v>
      </c>
      <c r="C5410" t="s">
        <v>31</v>
      </c>
      <c r="D5410" t="s">
        <v>22</v>
      </c>
      <c r="E5410" t="s">
        <v>23</v>
      </c>
      <c r="F5410" t="s">
        <v>5</v>
      </c>
      <c r="H5410" t="s">
        <v>24</v>
      </c>
      <c r="I5410">
        <v>2614095</v>
      </c>
      <c r="J5410">
        <v>2615630</v>
      </c>
      <c r="K5410" t="s">
        <v>25</v>
      </c>
      <c r="R5410" t="s">
        <v>6219</v>
      </c>
      <c r="S5410">
        <v>1536</v>
      </c>
    </row>
    <row r="5411" spans="1:20" x14ac:dyDescent="0.3">
      <c r="A5411">
        <v>5410</v>
      </c>
      <c r="B5411" t="s">
        <v>28</v>
      </c>
      <c r="C5411" t="s">
        <v>33</v>
      </c>
      <c r="D5411" t="s">
        <v>22</v>
      </c>
      <c r="E5411" t="s">
        <v>23</v>
      </c>
      <c r="F5411" t="s">
        <v>5</v>
      </c>
      <c r="H5411" t="s">
        <v>24</v>
      </c>
      <c r="I5411">
        <v>2614095</v>
      </c>
      <c r="J5411">
        <v>2615630</v>
      </c>
      <c r="K5411" t="s">
        <v>25</v>
      </c>
      <c r="L5411" t="s">
        <v>6220</v>
      </c>
      <c r="O5411" t="s">
        <v>6221</v>
      </c>
      <c r="R5411" t="s">
        <v>6219</v>
      </c>
      <c r="S5411">
        <v>1536</v>
      </c>
      <c r="T5411">
        <v>511</v>
      </c>
    </row>
    <row r="5412" spans="1:20" x14ac:dyDescent="0.3">
      <c r="A5412">
        <v>5411</v>
      </c>
      <c r="B5412" t="s">
        <v>20</v>
      </c>
      <c r="C5412" t="s">
        <v>31</v>
      </c>
      <c r="D5412" t="s">
        <v>22</v>
      </c>
      <c r="E5412" t="s">
        <v>23</v>
      </c>
      <c r="F5412" t="s">
        <v>5</v>
      </c>
      <c r="H5412" t="s">
        <v>24</v>
      </c>
      <c r="I5412">
        <v>2615648</v>
      </c>
      <c r="J5412">
        <v>2616538</v>
      </c>
      <c r="K5412" t="s">
        <v>25</v>
      </c>
      <c r="R5412" t="s">
        <v>6222</v>
      </c>
      <c r="S5412">
        <v>891</v>
      </c>
    </row>
    <row r="5413" spans="1:20" x14ac:dyDescent="0.3">
      <c r="A5413">
        <v>5412</v>
      </c>
      <c r="B5413" t="s">
        <v>28</v>
      </c>
      <c r="C5413" t="s">
        <v>33</v>
      </c>
      <c r="D5413" t="s">
        <v>22</v>
      </c>
      <c r="E5413" t="s">
        <v>23</v>
      </c>
      <c r="F5413" t="s">
        <v>5</v>
      </c>
      <c r="H5413" t="s">
        <v>24</v>
      </c>
      <c r="I5413">
        <v>2615648</v>
      </c>
      <c r="J5413">
        <v>2616538</v>
      </c>
      <c r="K5413" t="s">
        <v>25</v>
      </c>
      <c r="L5413" t="s">
        <v>6223</v>
      </c>
      <c r="O5413" t="s">
        <v>6224</v>
      </c>
      <c r="R5413" t="s">
        <v>6222</v>
      </c>
      <c r="S5413">
        <v>891</v>
      </c>
      <c r="T5413">
        <v>296</v>
      </c>
    </row>
    <row r="5414" spans="1:20" x14ac:dyDescent="0.3">
      <c r="A5414">
        <v>5413</v>
      </c>
      <c r="B5414" t="s">
        <v>20</v>
      </c>
      <c r="C5414" t="s">
        <v>31</v>
      </c>
      <c r="D5414" t="s">
        <v>22</v>
      </c>
      <c r="E5414" t="s">
        <v>23</v>
      </c>
      <c r="F5414" t="s">
        <v>5</v>
      </c>
      <c r="H5414" t="s">
        <v>24</v>
      </c>
      <c r="I5414">
        <v>2616570</v>
      </c>
      <c r="J5414">
        <v>2618042</v>
      </c>
      <c r="K5414" t="s">
        <v>25</v>
      </c>
      <c r="R5414" t="s">
        <v>6225</v>
      </c>
      <c r="S5414">
        <v>1473</v>
      </c>
    </row>
    <row r="5415" spans="1:20" x14ac:dyDescent="0.3">
      <c r="A5415">
        <v>5414</v>
      </c>
      <c r="B5415" t="s">
        <v>28</v>
      </c>
      <c r="C5415" t="s">
        <v>33</v>
      </c>
      <c r="D5415" t="s">
        <v>22</v>
      </c>
      <c r="E5415" t="s">
        <v>23</v>
      </c>
      <c r="F5415" t="s">
        <v>5</v>
      </c>
      <c r="H5415" t="s">
        <v>24</v>
      </c>
      <c r="I5415">
        <v>2616570</v>
      </c>
      <c r="J5415">
        <v>2618042</v>
      </c>
      <c r="K5415" t="s">
        <v>25</v>
      </c>
      <c r="L5415" t="s">
        <v>6226</v>
      </c>
      <c r="O5415" t="s">
        <v>6227</v>
      </c>
      <c r="R5415" t="s">
        <v>6225</v>
      </c>
      <c r="S5415">
        <v>1473</v>
      </c>
      <c r="T5415">
        <v>490</v>
      </c>
    </row>
    <row r="5416" spans="1:20" x14ac:dyDescent="0.3">
      <c r="A5416">
        <v>5415</v>
      </c>
      <c r="B5416" t="s">
        <v>20</v>
      </c>
      <c r="C5416" t="s">
        <v>31</v>
      </c>
      <c r="D5416" t="s">
        <v>22</v>
      </c>
      <c r="E5416" t="s">
        <v>23</v>
      </c>
      <c r="F5416" t="s">
        <v>5</v>
      </c>
      <c r="H5416" t="s">
        <v>24</v>
      </c>
      <c r="I5416">
        <v>2618070</v>
      </c>
      <c r="J5416">
        <v>2618480</v>
      </c>
      <c r="K5416" t="s">
        <v>25</v>
      </c>
      <c r="R5416" t="s">
        <v>6228</v>
      </c>
      <c r="S5416">
        <v>411</v>
      </c>
    </row>
    <row r="5417" spans="1:20" x14ac:dyDescent="0.3">
      <c r="A5417">
        <v>5416</v>
      </c>
      <c r="B5417" t="s">
        <v>28</v>
      </c>
      <c r="C5417" t="s">
        <v>33</v>
      </c>
      <c r="D5417" t="s">
        <v>22</v>
      </c>
      <c r="E5417" t="s">
        <v>23</v>
      </c>
      <c r="F5417" t="s">
        <v>5</v>
      </c>
      <c r="H5417" t="s">
        <v>24</v>
      </c>
      <c r="I5417">
        <v>2618070</v>
      </c>
      <c r="J5417">
        <v>2618480</v>
      </c>
      <c r="K5417" t="s">
        <v>25</v>
      </c>
      <c r="L5417" t="s">
        <v>6229</v>
      </c>
      <c r="O5417" t="s">
        <v>6230</v>
      </c>
      <c r="R5417" t="s">
        <v>6228</v>
      </c>
      <c r="S5417">
        <v>411</v>
      </c>
      <c r="T5417">
        <v>136</v>
      </c>
    </row>
    <row r="5418" spans="1:20" x14ac:dyDescent="0.3">
      <c r="A5418">
        <v>5417</v>
      </c>
      <c r="B5418" t="s">
        <v>20</v>
      </c>
      <c r="C5418" t="s">
        <v>31</v>
      </c>
      <c r="D5418" t="s">
        <v>22</v>
      </c>
      <c r="E5418" t="s">
        <v>23</v>
      </c>
      <c r="F5418" t="s">
        <v>5</v>
      </c>
      <c r="H5418" t="s">
        <v>24</v>
      </c>
      <c r="I5418">
        <v>2618538</v>
      </c>
      <c r="J5418">
        <v>2619008</v>
      </c>
      <c r="K5418" t="s">
        <v>42</v>
      </c>
      <c r="R5418" t="s">
        <v>6231</v>
      </c>
      <c r="S5418">
        <v>471</v>
      </c>
    </row>
    <row r="5419" spans="1:20" x14ac:dyDescent="0.3">
      <c r="A5419">
        <v>5418</v>
      </c>
      <c r="B5419" t="s">
        <v>28</v>
      </c>
      <c r="C5419" t="s">
        <v>33</v>
      </c>
      <c r="D5419" t="s">
        <v>22</v>
      </c>
      <c r="E5419" t="s">
        <v>23</v>
      </c>
      <c r="F5419" t="s">
        <v>5</v>
      </c>
      <c r="H5419" t="s">
        <v>24</v>
      </c>
      <c r="I5419">
        <v>2618538</v>
      </c>
      <c r="J5419">
        <v>2619008</v>
      </c>
      <c r="K5419" t="s">
        <v>42</v>
      </c>
      <c r="L5419" t="s">
        <v>6232</v>
      </c>
      <c r="O5419" t="s">
        <v>6233</v>
      </c>
      <c r="R5419" t="s">
        <v>6231</v>
      </c>
      <c r="S5419">
        <v>471</v>
      </c>
      <c r="T5419">
        <v>156</v>
      </c>
    </row>
    <row r="5420" spans="1:20" x14ac:dyDescent="0.3">
      <c r="A5420">
        <v>5419</v>
      </c>
      <c r="B5420" t="s">
        <v>20</v>
      </c>
      <c r="C5420" t="s">
        <v>31</v>
      </c>
      <c r="D5420" t="s">
        <v>22</v>
      </c>
      <c r="E5420" t="s">
        <v>23</v>
      </c>
      <c r="F5420" t="s">
        <v>5</v>
      </c>
      <c r="H5420" t="s">
        <v>24</v>
      </c>
      <c r="I5420">
        <v>2619128</v>
      </c>
      <c r="J5420">
        <v>2620336</v>
      </c>
      <c r="K5420" t="s">
        <v>25</v>
      </c>
      <c r="R5420" t="s">
        <v>6234</v>
      </c>
      <c r="S5420">
        <v>1209</v>
      </c>
    </row>
    <row r="5421" spans="1:20" x14ac:dyDescent="0.3">
      <c r="A5421">
        <v>5420</v>
      </c>
      <c r="B5421" t="s">
        <v>28</v>
      </c>
      <c r="C5421" t="s">
        <v>33</v>
      </c>
      <c r="D5421" t="s">
        <v>22</v>
      </c>
      <c r="E5421" t="s">
        <v>23</v>
      </c>
      <c r="F5421" t="s">
        <v>5</v>
      </c>
      <c r="H5421" t="s">
        <v>24</v>
      </c>
      <c r="I5421">
        <v>2619128</v>
      </c>
      <c r="J5421">
        <v>2620336</v>
      </c>
      <c r="K5421" t="s">
        <v>25</v>
      </c>
      <c r="L5421" t="s">
        <v>6235</v>
      </c>
      <c r="O5421" t="s">
        <v>6236</v>
      </c>
      <c r="R5421" t="s">
        <v>6234</v>
      </c>
      <c r="S5421">
        <v>1209</v>
      </c>
      <c r="T5421">
        <v>402</v>
      </c>
    </row>
    <row r="5422" spans="1:20" x14ac:dyDescent="0.3">
      <c r="A5422">
        <v>5421</v>
      </c>
      <c r="B5422" t="s">
        <v>20</v>
      </c>
      <c r="C5422" t="s">
        <v>31</v>
      </c>
      <c r="D5422" t="s">
        <v>22</v>
      </c>
      <c r="E5422" t="s">
        <v>23</v>
      </c>
      <c r="F5422" t="s">
        <v>5</v>
      </c>
      <c r="H5422" t="s">
        <v>24</v>
      </c>
      <c r="I5422">
        <v>2620366</v>
      </c>
      <c r="J5422">
        <v>2621364</v>
      </c>
      <c r="K5422" t="s">
        <v>42</v>
      </c>
      <c r="R5422" t="s">
        <v>6237</v>
      </c>
      <c r="S5422">
        <v>999</v>
      </c>
    </row>
    <row r="5423" spans="1:20" x14ac:dyDescent="0.3">
      <c r="A5423">
        <v>5422</v>
      </c>
      <c r="B5423" t="s">
        <v>28</v>
      </c>
      <c r="C5423" t="s">
        <v>33</v>
      </c>
      <c r="D5423" t="s">
        <v>22</v>
      </c>
      <c r="E5423" t="s">
        <v>23</v>
      </c>
      <c r="F5423" t="s">
        <v>5</v>
      </c>
      <c r="H5423" t="s">
        <v>24</v>
      </c>
      <c r="I5423">
        <v>2620366</v>
      </c>
      <c r="J5423">
        <v>2621364</v>
      </c>
      <c r="K5423" t="s">
        <v>42</v>
      </c>
      <c r="L5423" t="s">
        <v>6238</v>
      </c>
      <c r="O5423" t="s">
        <v>171</v>
      </c>
      <c r="R5423" t="s">
        <v>6237</v>
      </c>
      <c r="S5423">
        <v>999</v>
      </c>
      <c r="T5423">
        <v>332</v>
      </c>
    </row>
    <row r="5424" spans="1:20" x14ac:dyDescent="0.3">
      <c r="A5424">
        <v>5423</v>
      </c>
      <c r="B5424" t="s">
        <v>20</v>
      </c>
      <c r="C5424" t="s">
        <v>31</v>
      </c>
      <c r="D5424" t="s">
        <v>22</v>
      </c>
      <c r="E5424" t="s">
        <v>23</v>
      </c>
      <c r="F5424" t="s">
        <v>5</v>
      </c>
      <c r="H5424" t="s">
        <v>24</v>
      </c>
      <c r="I5424">
        <v>2621759</v>
      </c>
      <c r="J5424">
        <v>2622268</v>
      </c>
      <c r="K5424" t="s">
        <v>25</v>
      </c>
      <c r="R5424" t="s">
        <v>6239</v>
      </c>
      <c r="S5424">
        <v>510</v>
      </c>
    </row>
    <row r="5425" spans="1:21" x14ac:dyDescent="0.3">
      <c r="A5425">
        <v>5424</v>
      </c>
      <c r="B5425" t="s">
        <v>28</v>
      </c>
      <c r="C5425" t="s">
        <v>33</v>
      </c>
      <c r="D5425" t="s">
        <v>22</v>
      </c>
      <c r="E5425" t="s">
        <v>23</v>
      </c>
      <c r="F5425" t="s">
        <v>5</v>
      </c>
      <c r="H5425" t="s">
        <v>24</v>
      </c>
      <c r="I5425">
        <v>2621759</v>
      </c>
      <c r="J5425">
        <v>2622268</v>
      </c>
      <c r="K5425" t="s">
        <v>25</v>
      </c>
      <c r="L5425" t="s">
        <v>6240</v>
      </c>
      <c r="O5425" t="s">
        <v>38</v>
      </c>
      <c r="R5425" t="s">
        <v>6239</v>
      </c>
      <c r="S5425">
        <v>510</v>
      </c>
      <c r="T5425">
        <v>169</v>
      </c>
    </row>
    <row r="5426" spans="1:21" x14ac:dyDescent="0.3">
      <c r="A5426">
        <v>5425</v>
      </c>
      <c r="B5426" t="s">
        <v>20</v>
      </c>
      <c r="C5426" t="s">
        <v>31</v>
      </c>
      <c r="D5426" t="s">
        <v>22</v>
      </c>
      <c r="E5426" t="s">
        <v>23</v>
      </c>
      <c r="F5426" t="s">
        <v>5</v>
      </c>
      <c r="H5426" t="s">
        <v>24</v>
      </c>
      <c r="I5426">
        <v>2622353</v>
      </c>
      <c r="J5426">
        <v>2622958</v>
      </c>
      <c r="K5426" t="s">
        <v>42</v>
      </c>
      <c r="R5426" t="s">
        <v>6241</v>
      </c>
      <c r="S5426">
        <v>606</v>
      </c>
    </row>
    <row r="5427" spans="1:21" x14ac:dyDescent="0.3">
      <c r="A5427">
        <v>5426</v>
      </c>
      <c r="B5427" t="s">
        <v>28</v>
      </c>
      <c r="C5427" t="s">
        <v>33</v>
      </c>
      <c r="D5427" t="s">
        <v>22</v>
      </c>
      <c r="E5427" t="s">
        <v>23</v>
      </c>
      <c r="F5427" t="s">
        <v>5</v>
      </c>
      <c r="H5427" t="s">
        <v>24</v>
      </c>
      <c r="I5427">
        <v>2622353</v>
      </c>
      <c r="J5427">
        <v>2622958</v>
      </c>
      <c r="K5427" t="s">
        <v>42</v>
      </c>
      <c r="L5427" t="s">
        <v>6242</v>
      </c>
      <c r="O5427" t="s">
        <v>6243</v>
      </c>
      <c r="R5427" t="s">
        <v>6241</v>
      </c>
      <c r="S5427">
        <v>606</v>
      </c>
      <c r="T5427">
        <v>201</v>
      </c>
    </row>
    <row r="5428" spans="1:21" x14ac:dyDescent="0.3">
      <c r="A5428">
        <v>5427</v>
      </c>
      <c r="B5428" t="s">
        <v>20</v>
      </c>
      <c r="C5428" t="s">
        <v>31</v>
      </c>
      <c r="D5428" t="s">
        <v>22</v>
      </c>
      <c r="E5428" t="s">
        <v>23</v>
      </c>
      <c r="F5428" t="s">
        <v>5</v>
      </c>
      <c r="H5428" t="s">
        <v>24</v>
      </c>
      <c r="I5428">
        <v>2623106</v>
      </c>
      <c r="J5428">
        <v>2624587</v>
      </c>
      <c r="K5428" t="s">
        <v>42</v>
      </c>
      <c r="R5428" t="s">
        <v>6244</v>
      </c>
      <c r="S5428">
        <v>1482</v>
      </c>
    </row>
    <row r="5429" spans="1:21" x14ac:dyDescent="0.3">
      <c r="A5429">
        <v>5428</v>
      </c>
      <c r="B5429" t="s">
        <v>28</v>
      </c>
      <c r="C5429" t="s">
        <v>33</v>
      </c>
      <c r="D5429" t="s">
        <v>22</v>
      </c>
      <c r="E5429" t="s">
        <v>23</v>
      </c>
      <c r="F5429" t="s">
        <v>5</v>
      </c>
      <c r="H5429" t="s">
        <v>24</v>
      </c>
      <c r="I5429">
        <v>2623106</v>
      </c>
      <c r="J5429">
        <v>2624587</v>
      </c>
      <c r="K5429" t="s">
        <v>42</v>
      </c>
      <c r="L5429" t="s">
        <v>6245</v>
      </c>
      <c r="O5429" t="s">
        <v>48</v>
      </c>
      <c r="R5429" t="s">
        <v>6244</v>
      </c>
      <c r="S5429">
        <v>1482</v>
      </c>
      <c r="T5429">
        <v>493</v>
      </c>
    </row>
    <row r="5430" spans="1:21" x14ac:dyDescent="0.3">
      <c r="A5430">
        <v>5429</v>
      </c>
      <c r="B5430" t="s">
        <v>20</v>
      </c>
      <c r="C5430" t="s">
        <v>31</v>
      </c>
      <c r="D5430" t="s">
        <v>22</v>
      </c>
      <c r="E5430" t="s">
        <v>23</v>
      </c>
      <c r="F5430" t="s">
        <v>5</v>
      </c>
      <c r="H5430" t="s">
        <v>24</v>
      </c>
      <c r="I5430">
        <v>2624758</v>
      </c>
      <c r="J5430">
        <v>2625795</v>
      </c>
      <c r="K5430" t="s">
        <v>42</v>
      </c>
      <c r="R5430" t="s">
        <v>6246</v>
      </c>
      <c r="S5430">
        <v>1038</v>
      </c>
    </row>
    <row r="5431" spans="1:21" x14ac:dyDescent="0.3">
      <c r="A5431">
        <v>5430</v>
      </c>
      <c r="B5431" t="s">
        <v>28</v>
      </c>
      <c r="C5431" t="s">
        <v>33</v>
      </c>
      <c r="D5431" t="s">
        <v>22</v>
      </c>
      <c r="E5431" t="s">
        <v>23</v>
      </c>
      <c r="F5431" t="s">
        <v>5</v>
      </c>
      <c r="H5431" t="s">
        <v>24</v>
      </c>
      <c r="I5431">
        <v>2624758</v>
      </c>
      <c r="J5431">
        <v>2625795</v>
      </c>
      <c r="K5431" t="s">
        <v>42</v>
      </c>
      <c r="L5431" t="s">
        <v>6247</v>
      </c>
      <c r="O5431" t="s">
        <v>6248</v>
      </c>
      <c r="R5431" t="s">
        <v>6246</v>
      </c>
      <c r="S5431">
        <v>1038</v>
      </c>
      <c r="T5431">
        <v>345</v>
      </c>
    </row>
    <row r="5432" spans="1:21" x14ac:dyDescent="0.3">
      <c r="A5432">
        <v>5431</v>
      </c>
      <c r="B5432" t="s">
        <v>20</v>
      </c>
      <c r="C5432" t="s">
        <v>31</v>
      </c>
      <c r="D5432" t="s">
        <v>22</v>
      </c>
      <c r="E5432" t="s">
        <v>23</v>
      </c>
      <c r="F5432" t="s">
        <v>5</v>
      </c>
      <c r="H5432" t="s">
        <v>24</v>
      </c>
      <c r="I5432">
        <v>2625792</v>
      </c>
      <c r="J5432">
        <v>2626610</v>
      </c>
      <c r="K5432" t="s">
        <v>42</v>
      </c>
      <c r="R5432" t="s">
        <v>6249</v>
      </c>
      <c r="S5432">
        <v>819</v>
      </c>
    </row>
    <row r="5433" spans="1:21" x14ac:dyDescent="0.3">
      <c r="A5433">
        <v>5432</v>
      </c>
      <c r="B5433" t="s">
        <v>28</v>
      </c>
      <c r="C5433" t="s">
        <v>33</v>
      </c>
      <c r="D5433" t="s">
        <v>22</v>
      </c>
      <c r="E5433" t="s">
        <v>23</v>
      </c>
      <c r="F5433" t="s">
        <v>5</v>
      </c>
      <c r="H5433" t="s">
        <v>24</v>
      </c>
      <c r="I5433">
        <v>2625792</v>
      </c>
      <c r="J5433">
        <v>2626610</v>
      </c>
      <c r="K5433" t="s">
        <v>42</v>
      </c>
      <c r="L5433" t="s">
        <v>6250</v>
      </c>
      <c r="O5433" t="s">
        <v>6251</v>
      </c>
      <c r="R5433" t="s">
        <v>6249</v>
      </c>
      <c r="S5433">
        <v>819</v>
      </c>
      <c r="T5433">
        <v>272</v>
      </c>
    </row>
    <row r="5434" spans="1:21" x14ac:dyDescent="0.3">
      <c r="A5434">
        <v>5433</v>
      </c>
      <c r="B5434" t="s">
        <v>20</v>
      </c>
      <c r="C5434" t="s">
        <v>31</v>
      </c>
      <c r="D5434" t="s">
        <v>22</v>
      </c>
      <c r="E5434" t="s">
        <v>23</v>
      </c>
      <c r="F5434" t="s">
        <v>5</v>
      </c>
      <c r="H5434" t="s">
        <v>24</v>
      </c>
      <c r="I5434">
        <v>2626607</v>
      </c>
      <c r="J5434">
        <v>2627446</v>
      </c>
      <c r="K5434" t="s">
        <v>42</v>
      </c>
      <c r="R5434" t="s">
        <v>6252</v>
      </c>
      <c r="S5434">
        <v>840</v>
      </c>
    </row>
    <row r="5435" spans="1:21" x14ac:dyDescent="0.3">
      <c r="A5435">
        <v>5434</v>
      </c>
      <c r="B5435" t="s">
        <v>28</v>
      </c>
      <c r="C5435" t="s">
        <v>33</v>
      </c>
      <c r="D5435" t="s">
        <v>22</v>
      </c>
      <c r="E5435" t="s">
        <v>23</v>
      </c>
      <c r="F5435" t="s">
        <v>5</v>
      </c>
      <c r="H5435" t="s">
        <v>24</v>
      </c>
      <c r="I5435">
        <v>2626607</v>
      </c>
      <c r="J5435">
        <v>2627446</v>
      </c>
      <c r="K5435" t="s">
        <v>42</v>
      </c>
      <c r="L5435" t="s">
        <v>6253</v>
      </c>
      <c r="O5435" t="s">
        <v>6254</v>
      </c>
      <c r="R5435" t="s">
        <v>6252</v>
      </c>
      <c r="S5435">
        <v>840</v>
      </c>
      <c r="T5435">
        <v>279</v>
      </c>
    </row>
    <row r="5436" spans="1:21" x14ac:dyDescent="0.3">
      <c r="A5436">
        <v>5435</v>
      </c>
      <c r="B5436" t="s">
        <v>20</v>
      </c>
      <c r="C5436" t="s">
        <v>31</v>
      </c>
      <c r="D5436" t="s">
        <v>22</v>
      </c>
      <c r="E5436" t="s">
        <v>23</v>
      </c>
      <c r="F5436" t="s">
        <v>5</v>
      </c>
      <c r="H5436" t="s">
        <v>24</v>
      </c>
      <c r="I5436">
        <v>2627997</v>
      </c>
      <c r="J5436">
        <v>2628206</v>
      </c>
      <c r="K5436" t="s">
        <v>25</v>
      </c>
      <c r="R5436" t="s">
        <v>6255</v>
      </c>
      <c r="S5436">
        <v>210</v>
      </c>
    </row>
    <row r="5437" spans="1:21" x14ac:dyDescent="0.3">
      <c r="A5437">
        <v>5436</v>
      </c>
      <c r="B5437" t="s">
        <v>28</v>
      </c>
      <c r="C5437" t="s">
        <v>33</v>
      </c>
      <c r="D5437" t="s">
        <v>22</v>
      </c>
      <c r="E5437" t="s">
        <v>23</v>
      </c>
      <c r="F5437" t="s">
        <v>5</v>
      </c>
      <c r="H5437" t="s">
        <v>24</v>
      </c>
      <c r="I5437">
        <v>2627997</v>
      </c>
      <c r="J5437">
        <v>2628206</v>
      </c>
      <c r="K5437" t="s">
        <v>25</v>
      </c>
      <c r="L5437" t="s">
        <v>6256</v>
      </c>
      <c r="O5437" t="s">
        <v>38</v>
      </c>
      <c r="R5437" t="s">
        <v>6255</v>
      </c>
      <c r="S5437">
        <v>210</v>
      </c>
      <c r="T5437">
        <v>69</v>
      </c>
    </row>
    <row r="5438" spans="1:21" x14ac:dyDescent="0.3">
      <c r="A5438">
        <v>5437</v>
      </c>
      <c r="B5438" t="s">
        <v>20</v>
      </c>
      <c r="C5438" t="s">
        <v>21</v>
      </c>
      <c r="D5438" t="s">
        <v>22</v>
      </c>
      <c r="E5438" t="s">
        <v>23</v>
      </c>
      <c r="F5438" t="s">
        <v>5</v>
      </c>
      <c r="H5438" t="s">
        <v>24</v>
      </c>
      <c r="I5438">
        <v>2628453</v>
      </c>
      <c r="J5438">
        <v>2630096</v>
      </c>
      <c r="K5438" t="s">
        <v>25</v>
      </c>
      <c r="R5438" t="s">
        <v>6257</v>
      </c>
      <c r="S5438">
        <v>1644</v>
      </c>
      <c r="U5438" t="s">
        <v>27</v>
      </c>
    </row>
    <row r="5439" spans="1:21" x14ac:dyDescent="0.3">
      <c r="A5439">
        <v>5438</v>
      </c>
      <c r="B5439" t="s">
        <v>28</v>
      </c>
      <c r="C5439" t="s">
        <v>29</v>
      </c>
      <c r="D5439" t="s">
        <v>22</v>
      </c>
      <c r="E5439" t="s">
        <v>23</v>
      </c>
      <c r="F5439" t="s">
        <v>5</v>
      </c>
      <c r="H5439" t="s">
        <v>24</v>
      </c>
      <c r="I5439">
        <v>2628453</v>
      </c>
      <c r="J5439">
        <v>2630096</v>
      </c>
      <c r="K5439" t="s">
        <v>25</v>
      </c>
      <c r="O5439" t="s">
        <v>107</v>
      </c>
      <c r="R5439" t="s">
        <v>6257</v>
      </c>
      <c r="S5439">
        <v>1644</v>
      </c>
      <c r="U5439" t="s">
        <v>27</v>
      </c>
    </row>
    <row r="5440" spans="1:21" x14ac:dyDescent="0.3">
      <c r="A5440">
        <v>5439</v>
      </c>
      <c r="B5440" t="s">
        <v>20</v>
      </c>
      <c r="C5440" t="s">
        <v>31</v>
      </c>
      <c r="D5440" t="s">
        <v>22</v>
      </c>
      <c r="E5440" t="s">
        <v>23</v>
      </c>
      <c r="F5440" t="s">
        <v>5</v>
      </c>
      <c r="H5440" t="s">
        <v>24</v>
      </c>
      <c r="I5440">
        <v>2630123</v>
      </c>
      <c r="J5440">
        <v>2631157</v>
      </c>
      <c r="K5440" t="s">
        <v>25</v>
      </c>
      <c r="R5440" t="s">
        <v>6258</v>
      </c>
      <c r="S5440">
        <v>1035</v>
      </c>
    </row>
    <row r="5441" spans="1:20" x14ac:dyDescent="0.3">
      <c r="A5441">
        <v>5440</v>
      </c>
      <c r="B5441" t="s">
        <v>28</v>
      </c>
      <c r="C5441" t="s">
        <v>33</v>
      </c>
      <c r="D5441" t="s">
        <v>22</v>
      </c>
      <c r="E5441" t="s">
        <v>23</v>
      </c>
      <c r="F5441" t="s">
        <v>5</v>
      </c>
      <c r="H5441" t="s">
        <v>24</v>
      </c>
      <c r="I5441">
        <v>2630123</v>
      </c>
      <c r="J5441">
        <v>2631157</v>
      </c>
      <c r="K5441" t="s">
        <v>25</v>
      </c>
      <c r="L5441" t="s">
        <v>6259</v>
      </c>
      <c r="O5441" t="s">
        <v>6260</v>
      </c>
      <c r="R5441" t="s">
        <v>6258</v>
      </c>
      <c r="S5441">
        <v>1035</v>
      </c>
      <c r="T5441">
        <v>344</v>
      </c>
    </row>
    <row r="5442" spans="1:20" x14ac:dyDescent="0.3">
      <c r="A5442">
        <v>5441</v>
      </c>
      <c r="B5442" t="s">
        <v>20</v>
      </c>
      <c r="C5442" t="s">
        <v>31</v>
      </c>
      <c r="D5442" t="s">
        <v>22</v>
      </c>
      <c r="E5442" t="s">
        <v>23</v>
      </c>
      <c r="F5442" t="s">
        <v>5</v>
      </c>
      <c r="H5442" t="s">
        <v>24</v>
      </c>
      <c r="I5442">
        <v>2631187</v>
      </c>
      <c r="J5442">
        <v>2632239</v>
      </c>
      <c r="K5442" t="s">
        <v>42</v>
      </c>
      <c r="R5442" t="s">
        <v>6261</v>
      </c>
      <c r="S5442">
        <v>1053</v>
      </c>
    </row>
    <row r="5443" spans="1:20" x14ac:dyDescent="0.3">
      <c r="A5443">
        <v>5442</v>
      </c>
      <c r="B5443" t="s">
        <v>28</v>
      </c>
      <c r="C5443" t="s">
        <v>33</v>
      </c>
      <c r="D5443" t="s">
        <v>22</v>
      </c>
      <c r="E5443" t="s">
        <v>23</v>
      </c>
      <c r="F5443" t="s">
        <v>5</v>
      </c>
      <c r="H5443" t="s">
        <v>24</v>
      </c>
      <c r="I5443">
        <v>2631187</v>
      </c>
      <c r="J5443">
        <v>2632239</v>
      </c>
      <c r="K5443" t="s">
        <v>42</v>
      </c>
      <c r="L5443" t="s">
        <v>6262</v>
      </c>
      <c r="O5443" t="s">
        <v>6263</v>
      </c>
      <c r="R5443" t="s">
        <v>6261</v>
      </c>
      <c r="S5443">
        <v>1053</v>
      </c>
      <c r="T5443">
        <v>350</v>
      </c>
    </row>
    <row r="5444" spans="1:20" x14ac:dyDescent="0.3">
      <c r="A5444">
        <v>5443</v>
      </c>
      <c r="B5444" t="s">
        <v>20</v>
      </c>
      <c r="C5444" t="s">
        <v>31</v>
      </c>
      <c r="D5444" t="s">
        <v>22</v>
      </c>
      <c r="E5444" t="s">
        <v>23</v>
      </c>
      <c r="F5444" t="s">
        <v>5</v>
      </c>
      <c r="H5444" t="s">
        <v>24</v>
      </c>
      <c r="I5444">
        <v>2632425</v>
      </c>
      <c r="J5444">
        <v>2633813</v>
      </c>
      <c r="K5444" t="s">
        <v>25</v>
      </c>
      <c r="R5444" t="s">
        <v>6264</v>
      </c>
      <c r="S5444">
        <v>1389</v>
      </c>
    </row>
    <row r="5445" spans="1:20" x14ac:dyDescent="0.3">
      <c r="A5445">
        <v>5444</v>
      </c>
      <c r="B5445" t="s">
        <v>28</v>
      </c>
      <c r="C5445" t="s">
        <v>33</v>
      </c>
      <c r="D5445" t="s">
        <v>22</v>
      </c>
      <c r="E5445" t="s">
        <v>23</v>
      </c>
      <c r="F5445" t="s">
        <v>5</v>
      </c>
      <c r="H5445" t="s">
        <v>24</v>
      </c>
      <c r="I5445">
        <v>2632425</v>
      </c>
      <c r="J5445">
        <v>2633813</v>
      </c>
      <c r="K5445" t="s">
        <v>25</v>
      </c>
      <c r="L5445" t="s">
        <v>6265</v>
      </c>
      <c r="O5445" t="s">
        <v>6266</v>
      </c>
      <c r="R5445" t="s">
        <v>6264</v>
      </c>
      <c r="S5445">
        <v>1389</v>
      </c>
      <c r="T5445">
        <v>462</v>
      </c>
    </row>
    <row r="5446" spans="1:20" x14ac:dyDescent="0.3">
      <c r="A5446">
        <v>5445</v>
      </c>
      <c r="B5446" t="s">
        <v>20</v>
      </c>
      <c r="C5446" t="s">
        <v>31</v>
      </c>
      <c r="D5446" t="s">
        <v>22</v>
      </c>
      <c r="E5446" t="s">
        <v>23</v>
      </c>
      <c r="F5446" t="s">
        <v>5</v>
      </c>
      <c r="H5446" t="s">
        <v>24</v>
      </c>
      <c r="I5446">
        <v>2633810</v>
      </c>
      <c r="J5446">
        <v>2634595</v>
      </c>
      <c r="K5446" t="s">
        <v>25</v>
      </c>
      <c r="R5446" t="s">
        <v>6267</v>
      </c>
      <c r="S5446">
        <v>786</v>
      </c>
    </row>
    <row r="5447" spans="1:20" x14ac:dyDescent="0.3">
      <c r="A5447">
        <v>5446</v>
      </c>
      <c r="B5447" t="s">
        <v>28</v>
      </c>
      <c r="C5447" t="s">
        <v>33</v>
      </c>
      <c r="D5447" t="s">
        <v>22</v>
      </c>
      <c r="E5447" t="s">
        <v>23</v>
      </c>
      <c r="F5447" t="s">
        <v>5</v>
      </c>
      <c r="H5447" t="s">
        <v>24</v>
      </c>
      <c r="I5447">
        <v>2633810</v>
      </c>
      <c r="J5447">
        <v>2634595</v>
      </c>
      <c r="K5447" t="s">
        <v>25</v>
      </c>
      <c r="L5447" t="s">
        <v>6268</v>
      </c>
      <c r="O5447" t="s">
        <v>6266</v>
      </c>
      <c r="R5447" t="s">
        <v>6267</v>
      </c>
      <c r="S5447">
        <v>786</v>
      </c>
      <c r="T5447">
        <v>261</v>
      </c>
    </row>
    <row r="5448" spans="1:20" x14ac:dyDescent="0.3">
      <c r="A5448">
        <v>5447</v>
      </c>
      <c r="B5448" t="s">
        <v>20</v>
      </c>
      <c r="C5448" t="s">
        <v>31</v>
      </c>
      <c r="D5448" t="s">
        <v>22</v>
      </c>
      <c r="E5448" t="s">
        <v>23</v>
      </c>
      <c r="F5448" t="s">
        <v>5</v>
      </c>
      <c r="H5448" t="s">
        <v>24</v>
      </c>
      <c r="I5448">
        <v>2634628</v>
      </c>
      <c r="J5448">
        <v>2635980</v>
      </c>
      <c r="K5448" t="s">
        <v>25</v>
      </c>
      <c r="R5448" t="s">
        <v>6269</v>
      </c>
      <c r="S5448">
        <v>1353</v>
      </c>
    </row>
    <row r="5449" spans="1:20" x14ac:dyDescent="0.3">
      <c r="A5449">
        <v>5448</v>
      </c>
      <c r="B5449" t="s">
        <v>28</v>
      </c>
      <c r="C5449" t="s">
        <v>33</v>
      </c>
      <c r="D5449" t="s">
        <v>22</v>
      </c>
      <c r="E5449" t="s">
        <v>23</v>
      </c>
      <c r="F5449" t="s">
        <v>5</v>
      </c>
      <c r="H5449" t="s">
        <v>24</v>
      </c>
      <c r="I5449">
        <v>2634628</v>
      </c>
      <c r="J5449">
        <v>2635980</v>
      </c>
      <c r="K5449" t="s">
        <v>25</v>
      </c>
      <c r="L5449" t="s">
        <v>6270</v>
      </c>
      <c r="O5449" t="s">
        <v>6271</v>
      </c>
      <c r="R5449" t="s">
        <v>6269</v>
      </c>
      <c r="S5449">
        <v>1353</v>
      </c>
      <c r="T5449">
        <v>450</v>
      </c>
    </row>
    <row r="5450" spans="1:20" x14ac:dyDescent="0.3">
      <c r="A5450">
        <v>5449</v>
      </c>
      <c r="B5450" t="s">
        <v>20</v>
      </c>
      <c r="C5450" t="s">
        <v>31</v>
      </c>
      <c r="D5450" t="s">
        <v>22</v>
      </c>
      <c r="E5450" t="s">
        <v>23</v>
      </c>
      <c r="F5450" t="s">
        <v>5</v>
      </c>
      <c r="H5450" t="s">
        <v>24</v>
      </c>
      <c r="I5450">
        <v>2636065</v>
      </c>
      <c r="J5450">
        <v>2636862</v>
      </c>
      <c r="K5450" t="s">
        <v>42</v>
      </c>
      <c r="R5450" t="s">
        <v>6272</v>
      </c>
      <c r="S5450">
        <v>798</v>
      </c>
    </row>
    <row r="5451" spans="1:20" x14ac:dyDescent="0.3">
      <c r="A5451">
        <v>5450</v>
      </c>
      <c r="B5451" t="s">
        <v>28</v>
      </c>
      <c r="C5451" t="s">
        <v>33</v>
      </c>
      <c r="D5451" t="s">
        <v>22</v>
      </c>
      <c r="E5451" t="s">
        <v>23</v>
      </c>
      <c r="F5451" t="s">
        <v>5</v>
      </c>
      <c r="H5451" t="s">
        <v>24</v>
      </c>
      <c r="I5451">
        <v>2636065</v>
      </c>
      <c r="J5451">
        <v>2636862</v>
      </c>
      <c r="K5451" t="s">
        <v>42</v>
      </c>
      <c r="L5451" t="s">
        <v>6273</v>
      </c>
      <c r="O5451" t="s">
        <v>41</v>
      </c>
      <c r="R5451" t="s">
        <v>6272</v>
      </c>
      <c r="S5451">
        <v>798</v>
      </c>
      <c r="T5451">
        <v>265</v>
      </c>
    </row>
    <row r="5452" spans="1:20" x14ac:dyDescent="0.3">
      <c r="A5452">
        <v>5451</v>
      </c>
      <c r="B5452" t="s">
        <v>20</v>
      </c>
      <c r="C5452" t="s">
        <v>31</v>
      </c>
      <c r="D5452" t="s">
        <v>22</v>
      </c>
      <c r="E5452" t="s">
        <v>23</v>
      </c>
      <c r="F5452" t="s">
        <v>5</v>
      </c>
      <c r="H5452" t="s">
        <v>24</v>
      </c>
      <c r="I5452">
        <v>2637233</v>
      </c>
      <c r="J5452">
        <v>2637604</v>
      </c>
      <c r="K5452" t="s">
        <v>25</v>
      </c>
      <c r="R5452" t="s">
        <v>6274</v>
      </c>
      <c r="S5452">
        <v>372</v>
      </c>
    </row>
    <row r="5453" spans="1:20" x14ac:dyDescent="0.3">
      <c r="A5453">
        <v>5452</v>
      </c>
      <c r="B5453" t="s">
        <v>28</v>
      </c>
      <c r="C5453" t="s">
        <v>33</v>
      </c>
      <c r="D5453" t="s">
        <v>22</v>
      </c>
      <c r="E5453" t="s">
        <v>23</v>
      </c>
      <c r="F5453" t="s">
        <v>5</v>
      </c>
      <c r="H5453" t="s">
        <v>24</v>
      </c>
      <c r="I5453">
        <v>2637233</v>
      </c>
      <c r="J5453">
        <v>2637604</v>
      </c>
      <c r="K5453" t="s">
        <v>25</v>
      </c>
      <c r="L5453" t="s">
        <v>6275</v>
      </c>
      <c r="O5453" t="s">
        <v>41</v>
      </c>
      <c r="R5453" t="s">
        <v>6274</v>
      </c>
      <c r="S5453">
        <v>372</v>
      </c>
      <c r="T5453">
        <v>123</v>
      </c>
    </row>
    <row r="5454" spans="1:20" x14ac:dyDescent="0.3">
      <c r="A5454">
        <v>5453</v>
      </c>
      <c r="B5454" t="s">
        <v>20</v>
      </c>
      <c r="C5454" t="s">
        <v>31</v>
      </c>
      <c r="D5454" t="s">
        <v>22</v>
      </c>
      <c r="E5454" t="s">
        <v>23</v>
      </c>
      <c r="F5454" t="s">
        <v>5</v>
      </c>
      <c r="H5454" t="s">
        <v>24</v>
      </c>
      <c r="I5454">
        <v>2637646</v>
      </c>
      <c r="J5454">
        <v>2637987</v>
      </c>
      <c r="K5454" t="s">
        <v>25</v>
      </c>
      <c r="R5454" t="s">
        <v>6276</v>
      </c>
      <c r="S5454">
        <v>342</v>
      </c>
    </row>
    <row r="5455" spans="1:20" x14ac:dyDescent="0.3">
      <c r="A5455">
        <v>5454</v>
      </c>
      <c r="B5455" t="s">
        <v>28</v>
      </c>
      <c r="C5455" t="s">
        <v>33</v>
      </c>
      <c r="D5455" t="s">
        <v>22</v>
      </c>
      <c r="E5455" t="s">
        <v>23</v>
      </c>
      <c r="F5455" t="s">
        <v>5</v>
      </c>
      <c r="H5455" t="s">
        <v>24</v>
      </c>
      <c r="I5455">
        <v>2637646</v>
      </c>
      <c r="J5455">
        <v>2637987</v>
      </c>
      <c r="K5455" t="s">
        <v>25</v>
      </c>
      <c r="L5455" t="s">
        <v>6277</v>
      </c>
      <c r="O5455" t="s">
        <v>41</v>
      </c>
      <c r="R5455" t="s">
        <v>6276</v>
      </c>
      <c r="S5455">
        <v>342</v>
      </c>
      <c r="T5455">
        <v>113</v>
      </c>
    </row>
    <row r="5456" spans="1:20" x14ac:dyDescent="0.3">
      <c r="A5456">
        <v>5455</v>
      </c>
      <c r="B5456" t="s">
        <v>20</v>
      </c>
      <c r="C5456" t="s">
        <v>31</v>
      </c>
      <c r="D5456" t="s">
        <v>22</v>
      </c>
      <c r="E5456" t="s">
        <v>23</v>
      </c>
      <c r="F5456" t="s">
        <v>5</v>
      </c>
      <c r="H5456" t="s">
        <v>24</v>
      </c>
      <c r="I5456">
        <v>2638254</v>
      </c>
      <c r="J5456">
        <v>2639444</v>
      </c>
      <c r="K5456" t="s">
        <v>25</v>
      </c>
      <c r="R5456" t="s">
        <v>6278</v>
      </c>
      <c r="S5456">
        <v>1191</v>
      </c>
    </row>
    <row r="5457" spans="1:21" x14ac:dyDescent="0.3">
      <c r="A5457">
        <v>5456</v>
      </c>
      <c r="B5457" t="s">
        <v>28</v>
      </c>
      <c r="C5457" t="s">
        <v>33</v>
      </c>
      <c r="D5457" t="s">
        <v>22</v>
      </c>
      <c r="E5457" t="s">
        <v>23</v>
      </c>
      <c r="F5457" t="s">
        <v>5</v>
      </c>
      <c r="H5457" t="s">
        <v>24</v>
      </c>
      <c r="I5457">
        <v>2638254</v>
      </c>
      <c r="J5457">
        <v>2639444</v>
      </c>
      <c r="K5457" t="s">
        <v>25</v>
      </c>
      <c r="L5457" t="s">
        <v>6279</v>
      </c>
      <c r="O5457" t="s">
        <v>30</v>
      </c>
      <c r="R5457" t="s">
        <v>6278</v>
      </c>
      <c r="S5457">
        <v>1191</v>
      </c>
      <c r="T5457">
        <v>396</v>
      </c>
    </row>
    <row r="5458" spans="1:21" x14ac:dyDescent="0.3">
      <c r="A5458">
        <v>5457</v>
      </c>
      <c r="B5458" t="s">
        <v>20</v>
      </c>
      <c r="C5458" t="s">
        <v>31</v>
      </c>
      <c r="D5458" t="s">
        <v>22</v>
      </c>
      <c r="E5458" t="s">
        <v>23</v>
      </c>
      <c r="F5458" t="s">
        <v>5</v>
      </c>
      <c r="H5458" t="s">
        <v>24</v>
      </c>
      <c r="I5458">
        <v>2639450</v>
      </c>
      <c r="J5458">
        <v>2642605</v>
      </c>
      <c r="K5458" t="s">
        <v>25</v>
      </c>
      <c r="R5458" t="s">
        <v>6280</v>
      </c>
      <c r="S5458">
        <v>3156</v>
      </c>
    </row>
    <row r="5459" spans="1:21" x14ac:dyDescent="0.3">
      <c r="A5459">
        <v>5458</v>
      </c>
      <c r="B5459" t="s">
        <v>28</v>
      </c>
      <c r="C5459" t="s">
        <v>33</v>
      </c>
      <c r="D5459" t="s">
        <v>22</v>
      </c>
      <c r="E5459" t="s">
        <v>23</v>
      </c>
      <c r="F5459" t="s">
        <v>5</v>
      </c>
      <c r="H5459" t="s">
        <v>24</v>
      </c>
      <c r="I5459">
        <v>2639450</v>
      </c>
      <c r="J5459">
        <v>2642605</v>
      </c>
      <c r="K5459" t="s">
        <v>25</v>
      </c>
      <c r="L5459" t="s">
        <v>6281</v>
      </c>
      <c r="O5459" t="s">
        <v>6282</v>
      </c>
      <c r="R5459" t="s">
        <v>6280</v>
      </c>
      <c r="S5459">
        <v>3156</v>
      </c>
      <c r="T5459">
        <v>1051</v>
      </c>
    </row>
    <row r="5460" spans="1:21" x14ac:dyDescent="0.3">
      <c r="A5460">
        <v>5459</v>
      </c>
      <c r="B5460" t="s">
        <v>20</v>
      </c>
      <c r="C5460" t="s">
        <v>31</v>
      </c>
      <c r="D5460" t="s">
        <v>22</v>
      </c>
      <c r="E5460" t="s">
        <v>23</v>
      </c>
      <c r="F5460" t="s">
        <v>5</v>
      </c>
      <c r="H5460" t="s">
        <v>24</v>
      </c>
      <c r="I5460">
        <v>2642610</v>
      </c>
      <c r="J5460">
        <v>2644094</v>
      </c>
      <c r="K5460" t="s">
        <v>25</v>
      </c>
      <c r="R5460" t="s">
        <v>6283</v>
      </c>
      <c r="S5460">
        <v>1485</v>
      </c>
    </row>
    <row r="5461" spans="1:21" x14ac:dyDescent="0.3">
      <c r="A5461">
        <v>5460</v>
      </c>
      <c r="B5461" t="s">
        <v>28</v>
      </c>
      <c r="C5461" t="s">
        <v>33</v>
      </c>
      <c r="D5461" t="s">
        <v>22</v>
      </c>
      <c r="E5461" t="s">
        <v>23</v>
      </c>
      <c r="F5461" t="s">
        <v>5</v>
      </c>
      <c r="H5461" t="s">
        <v>24</v>
      </c>
      <c r="I5461">
        <v>2642610</v>
      </c>
      <c r="J5461">
        <v>2644094</v>
      </c>
      <c r="K5461" t="s">
        <v>25</v>
      </c>
      <c r="L5461" t="s">
        <v>6284</v>
      </c>
      <c r="O5461" t="s">
        <v>1308</v>
      </c>
      <c r="R5461" t="s">
        <v>6283</v>
      </c>
      <c r="S5461">
        <v>1485</v>
      </c>
      <c r="T5461">
        <v>494</v>
      </c>
    </row>
    <row r="5462" spans="1:21" x14ac:dyDescent="0.3">
      <c r="A5462">
        <v>5461</v>
      </c>
      <c r="B5462" t="s">
        <v>20</v>
      </c>
      <c r="C5462" t="s">
        <v>31</v>
      </c>
      <c r="D5462" t="s">
        <v>22</v>
      </c>
      <c r="E5462" t="s">
        <v>23</v>
      </c>
      <c r="F5462" t="s">
        <v>5</v>
      </c>
      <c r="H5462" t="s">
        <v>24</v>
      </c>
      <c r="I5462">
        <v>2644174</v>
      </c>
      <c r="J5462">
        <v>2644380</v>
      </c>
      <c r="K5462" t="s">
        <v>42</v>
      </c>
      <c r="R5462" t="s">
        <v>6285</v>
      </c>
      <c r="S5462">
        <v>207</v>
      </c>
    </row>
    <row r="5463" spans="1:21" x14ac:dyDescent="0.3">
      <c r="A5463">
        <v>5462</v>
      </c>
      <c r="B5463" t="s">
        <v>28</v>
      </c>
      <c r="C5463" t="s">
        <v>33</v>
      </c>
      <c r="D5463" t="s">
        <v>22</v>
      </c>
      <c r="E5463" t="s">
        <v>23</v>
      </c>
      <c r="F5463" t="s">
        <v>5</v>
      </c>
      <c r="H5463" t="s">
        <v>24</v>
      </c>
      <c r="I5463">
        <v>2644174</v>
      </c>
      <c r="J5463">
        <v>2644380</v>
      </c>
      <c r="K5463" t="s">
        <v>42</v>
      </c>
      <c r="L5463" t="s">
        <v>6286</v>
      </c>
      <c r="O5463" t="s">
        <v>3607</v>
      </c>
      <c r="R5463" t="s">
        <v>6285</v>
      </c>
      <c r="S5463">
        <v>207</v>
      </c>
      <c r="T5463">
        <v>68</v>
      </c>
    </row>
    <row r="5464" spans="1:21" x14ac:dyDescent="0.3">
      <c r="A5464">
        <v>5463</v>
      </c>
      <c r="B5464" t="s">
        <v>20</v>
      </c>
      <c r="C5464" t="s">
        <v>31</v>
      </c>
      <c r="D5464" t="s">
        <v>22</v>
      </c>
      <c r="E5464" t="s">
        <v>23</v>
      </c>
      <c r="F5464" t="s">
        <v>5</v>
      </c>
      <c r="H5464" t="s">
        <v>24</v>
      </c>
      <c r="I5464">
        <v>2644675</v>
      </c>
      <c r="J5464">
        <v>2646198</v>
      </c>
      <c r="K5464" t="s">
        <v>42</v>
      </c>
      <c r="R5464" t="s">
        <v>6287</v>
      </c>
      <c r="S5464">
        <v>1524</v>
      </c>
    </row>
    <row r="5465" spans="1:21" x14ac:dyDescent="0.3">
      <c r="A5465">
        <v>5464</v>
      </c>
      <c r="B5465" t="s">
        <v>28</v>
      </c>
      <c r="C5465" t="s">
        <v>33</v>
      </c>
      <c r="D5465" t="s">
        <v>22</v>
      </c>
      <c r="E5465" t="s">
        <v>23</v>
      </c>
      <c r="F5465" t="s">
        <v>5</v>
      </c>
      <c r="H5465" t="s">
        <v>24</v>
      </c>
      <c r="I5465">
        <v>2644675</v>
      </c>
      <c r="J5465">
        <v>2646198</v>
      </c>
      <c r="K5465" t="s">
        <v>42</v>
      </c>
      <c r="L5465" t="s">
        <v>6288</v>
      </c>
      <c r="O5465" t="s">
        <v>38</v>
      </c>
      <c r="R5465" t="s">
        <v>6287</v>
      </c>
      <c r="S5465">
        <v>1524</v>
      </c>
      <c r="T5465">
        <v>507</v>
      </c>
    </row>
    <row r="5466" spans="1:21" x14ac:dyDescent="0.3">
      <c r="A5466">
        <v>5465</v>
      </c>
      <c r="B5466" t="s">
        <v>20</v>
      </c>
      <c r="C5466" t="s">
        <v>31</v>
      </c>
      <c r="D5466" t="s">
        <v>22</v>
      </c>
      <c r="E5466" t="s">
        <v>23</v>
      </c>
      <c r="F5466" t="s">
        <v>5</v>
      </c>
      <c r="H5466" t="s">
        <v>24</v>
      </c>
      <c r="I5466">
        <v>2646242</v>
      </c>
      <c r="J5466">
        <v>2648596</v>
      </c>
      <c r="K5466" t="s">
        <v>42</v>
      </c>
      <c r="R5466" t="s">
        <v>6289</v>
      </c>
      <c r="S5466">
        <v>2355</v>
      </c>
    </row>
    <row r="5467" spans="1:21" x14ac:dyDescent="0.3">
      <c r="A5467">
        <v>5466</v>
      </c>
      <c r="B5467" t="s">
        <v>28</v>
      </c>
      <c r="C5467" t="s">
        <v>33</v>
      </c>
      <c r="D5467" t="s">
        <v>22</v>
      </c>
      <c r="E5467" t="s">
        <v>23</v>
      </c>
      <c r="F5467" t="s">
        <v>5</v>
      </c>
      <c r="H5467" t="s">
        <v>24</v>
      </c>
      <c r="I5467">
        <v>2646242</v>
      </c>
      <c r="J5467">
        <v>2648596</v>
      </c>
      <c r="K5467" t="s">
        <v>42</v>
      </c>
      <c r="L5467" t="s">
        <v>6290</v>
      </c>
      <c r="O5467" t="s">
        <v>440</v>
      </c>
      <c r="R5467" t="s">
        <v>6289</v>
      </c>
      <c r="S5467">
        <v>2355</v>
      </c>
      <c r="T5467">
        <v>784</v>
      </c>
    </row>
    <row r="5468" spans="1:21" x14ac:dyDescent="0.3">
      <c r="A5468">
        <v>5467</v>
      </c>
      <c r="B5468" t="s">
        <v>20</v>
      </c>
      <c r="C5468" t="s">
        <v>21</v>
      </c>
      <c r="D5468" t="s">
        <v>22</v>
      </c>
      <c r="E5468" t="s">
        <v>23</v>
      </c>
      <c r="F5468" t="s">
        <v>5</v>
      </c>
      <c r="H5468" t="s">
        <v>24</v>
      </c>
      <c r="I5468">
        <v>2648881</v>
      </c>
      <c r="J5468">
        <v>2650044</v>
      </c>
      <c r="K5468" t="s">
        <v>42</v>
      </c>
      <c r="R5468" t="s">
        <v>6291</v>
      </c>
      <c r="S5468">
        <v>1164</v>
      </c>
      <c r="U5468" t="s">
        <v>27</v>
      </c>
    </row>
    <row r="5469" spans="1:21" x14ac:dyDescent="0.3">
      <c r="A5469">
        <v>5468</v>
      </c>
      <c r="B5469" t="s">
        <v>28</v>
      </c>
      <c r="C5469" t="s">
        <v>29</v>
      </c>
      <c r="D5469" t="s">
        <v>22</v>
      </c>
      <c r="E5469" t="s">
        <v>23</v>
      </c>
      <c r="F5469" t="s">
        <v>5</v>
      </c>
      <c r="H5469" t="s">
        <v>24</v>
      </c>
      <c r="I5469">
        <v>2648881</v>
      </c>
      <c r="J5469">
        <v>2650044</v>
      </c>
      <c r="K5469" t="s">
        <v>42</v>
      </c>
      <c r="O5469" t="s">
        <v>38</v>
      </c>
      <c r="R5469" t="s">
        <v>6291</v>
      </c>
      <c r="S5469">
        <v>1164</v>
      </c>
      <c r="U5469" t="s">
        <v>27</v>
      </c>
    </row>
    <row r="5470" spans="1:21" x14ac:dyDescent="0.3">
      <c r="A5470">
        <v>5469</v>
      </c>
      <c r="B5470" t="s">
        <v>20</v>
      </c>
      <c r="C5470" t="s">
        <v>31</v>
      </c>
      <c r="D5470" t="s">
        <v>22</v>
      </c>
      <c r="E5470" t="s">
        <v>23</v>
      </c>
      <c r="F5470" t="s">
        <v>5</v>
      </c>
      <c r="H5470" t="s">
        <v>24</v>
      </c>
      <c r="I5470">
        <v>2650084</v>
      </c>
      <c r="J5470">
        <v>2650359</v>
      </c>
      <c r="K5470" t="s">
        <v>25</v>
      </c>
      <c r="R5470" t="s">
        <v>6292</v>
      </c>
      <c r="S5470">
        <v>276</v>
      </c>
    </row>
    <row r="5471" spans="1:21" x14ac:dyDescent="0.3">
      <c r="A5471">
        <v>5470</v>
      </c>
      <c r="B5471" t="s">
        <v>28</v>
      </c>
      <c r="C5471" t="s">
        <v>33</v>
      </c>
      <c r="D5471" t="s">
        <v>22</v>
      </c>
      <c r="E5471" t="s">
        <v>23</v>
      </c>
      <c r="F5471" t="s">
        <v>5</v>
      </c>
      <c r="H5471" t="s">
        <v>24</v>
      </c>
      <c r="I5471">
        <v>2650084</v>
      </c>
      <c r="J5471">
        <v>2650359</v>
      </c>
      <c r="K5471" t="s">
        <v>25</v>
      </c>
      <c r="L5471" t="s">
        <v>6293</v>
      </c>
      <c r="O5471" t="s">
        <v>38</v>
      </c>
      <c r="R5471" t="s">
        <v>6292</v>
      </c>
      <c r="S5471">
        <v>276</v>
      </c>
      <c r="T5471">
        <v>91</v>
      </c>
    </row>
    <row r="5472" spans="1:21" x14ac:dyDescent="0.3">
      <c r="A5472">
        <v>5471</v>
      </c>
      <c r="B5472" t="s">
        <v>20</v>
      </c>
      <c r="C5472" t="s">
        <v>31</v>
      </c>
      <c r="D5472" t="s">
        <v>22</v>
      </c>
      <c r="E5472" t="s">
        <v>23</v>
      </c>
      <c r="F5472" t="s">
        <v>5</v>
      </c>
      <c r="H5472" t="s">
        <v>24</v>
      </c>
      <c r="I5472">
        <v>2650404</v>
      </c>
      <c r="J5472">
        <v>2650760</v>
      </c>
      <c r="K5472" t="s">
        <v>25</v>
      </c>
      <c r="R5472" t="s">
        <v>6294</v>
      </c>
      <c r="S5472">
        <v>357</v>
      </c>
    </row>
    <row r="5473" spans="1:20" x14ac:dyDescent="0.3">
      <c r="A5473">
        <v>5472</v>
      </c>
      <c r="B5473" t="s">
        <v>28</v>
      </c>
      <c r="C5473" t="s">
        <v>33</v>
      </c>
      <c r="D5473" t="s">
        <v>22</v>
      </c>
      <c r="E5473" t="s">
        <v>23</v>
      </c>
      <c r="F5473" t="s">
        <v>5</v>
      </c>
      <c r="H5473" t="s">
        <v>24</v>
      </c>
      <c r="I5473">
        <v>2650404</v>
      </c>
      <c r="J5473">
        <v>2650760</v>
      </c>
      <c r="K5473" t="s">
        <v>25</v>
      </c>
      <c r="L5473" t="s">
        <v>6295</v>
      </c>
      <c r="O5473" t="s">
        <v>41</v>
      </c>
      <c r="R5473" t="s">
        <v>6294</v>
      </c>
      <c r="S5473">
        <v>357</v>
      </c>
      <c r="T5473">
        <v>118</v>
      </c>
    </row>
    <row r="5474" spans="1:20" x14ac:dyDescent="0.3">
      <c r="A5474">
        <v>5473</v>
      </c>
      <c r="B5474" t="s">
        <v>20</v>
      </c>
      <c r="C5474" t="s">
        <v>31</v>
      </c>
      <c r="D5474" t="s">
        <v>22</v>
      </c>
      <c r="E5474" t="s">
        <v>23</v>
      </c>
      <c r="F5474" t="s">
        <v>5</v>
      </c>
      <c r="H5474" t="s">
        <v>24</v>
      </c>
      <c r="I5474">
        <v>2650811</v>
      </c>
      <c r="J5474">
        <v>2652196</v>
      </c>
      <c r="K5474" t="s">
        <v>25</v>
      </c>
      <c r="R5474" t="s">
        <v>6296</v>
      </c>
      <c r="S5474">
        <v>1386</v>
      </c>
    </row>
    <row r="5475" spans="1:20" x14ac:dyDescent="0.3">
      <c r="A5475">
        <v>5474</v>
      </c>
      <c r="B5475" t="s">
        <v>28</v>
      </c>
      <c r="C5475" t="s">
        <v>33</v>
      </c>
      <c r="D5475" t="s">
        <v>22</v>
      </c>
      <c r="E5475" t="s">
        <v>23</v>
      </c>
      <c r="F5475" t="s">
        <v>5</v>
      </c>
      <c r="H5475" t="s">
        <v>24</v>
      </c>
      <c r="I5475">
        <v>2650811</v>
      </c>
      <c r="J5475">
        <v>2652196</v>
      </c>
      <c r="K5475" t="s">
        <v>25</v>
      </c>
      <c r="L5475" t="s">
        <v>6297</v>
      </c>
      <c r="O5475" t="s">
        <v>41</v>
      </c>
      <c r="R5475" t="s">
        <v>6296</v>
      </c>
      <c r="S5475">
        <v>1386</v>
      </c>
      <c r="T5475">
        <v>461</v>
      </c>
    </row>
    <row r="5476" spans="1:20" x14ac:dyDescent="0.3">
      <c r="A5476">
        <v>5475</v>
      </c>
      <c r="B5476" t="s">
        <v>20</v>
      </c>
      <c r="C5476" t="s">
        <v>31</v>
      </c>
      <c r="D5476" t="s">
        <v>22</v>
      </c>
      <c r="E5476" t="s">
        <v>23</v>
      </c>
      <c r="F5476" t="s">
        <v>5</v>
      </c>
      <c r="H5476" t="s">
        <v>24</v>
      </c>
      <c r="I5476">
        <v>2652458</v>
      </c>
      <c r="J5476">
        <v>2653480</v>
      </c>
      <c r="K5476" t="s">
        <v>25</v>
      </c>
      <c r="R5476" t="s">
        <v>6298</v>
      </c>
      <c r="S5476">
        <v>1023</v>
      </c>
    </row>
    <row r="5477" spans="1:20" x14ac:dyDescent="0.3">
      <c r="A5477">
        <v>5476</v>
      </c>
      <c r="B5477" t="s">
        <v>28</v>
      </c>
      <c r="C5477" t="s">
        <v>33</v>
      </c>
      <c r="D5477" t="s">
        <v>22</v>
      </c>
      <c r="E5477" t="s">
        <v>23</v>
      </c>
      <c r="F5477" t="s">
        <v>5</v>
      </c>
      <c r="H5477" t="s">
        <v>24</v>
      </c>
      <c r="I5477">
        <v>2652458</v>
      </c>
      <c r="J5477">
        <v>2653480</v>
      </c>
      <c r="K5477" t="s">
        <v>25</v>
      </c>
      <c r="L5477" t="s">
        <v>6299</v>
      </c>
      <c r="O5477" t="s">
        <v>41</v>
      </c>
      <c r="R5477" t="s">
        <v>6298</v>
      </c>
      <c r="S5477">
        <v>1023</v>
      </c>
      <c r="T5477">
        <v>340</v>
      </c>
    </row>
    <row r="5478" spans="1:20" x14ac:dyDescent="0.3">
      <c r="A5478">
        <v>5477</v>
      </c>
      <c r="B5478" t="s">
        <v>20</v>
      </c>
      <c r="C5478" t="s">
        <v>31</v>
      </c>
      <c r="D5478" t="s">
        <v>22</v>
      </c>
      <c r="E5478" t="s">
        <v>23</v>
      </c>
      <c r="F5478" t="s">
        <v>5</v>
      </c>
      <c r="H5478" t="s">
        <v>24</v>
      </c>
      <c r="I5478">
        <v>2654024</v>
      </c>
      <c r="J5478">
        <v>2655064</v>
      </c>
      <c r="K5478" t="s">
        <v>42</v>
      </c>
      <c r="R5478" t="s">
        <v>6300</v>
      </c>
      <c r="S5478">
        <v>1041</v>
      </c>
    </row>
    <row r="5479" spans="1:20" x14ac:dyDescent="0.3">
      <c r="A5479">
        <v>5478</v>
      </c>
      <c r="B5479" t="s">
        <v>28</v>
      </c>
      <c r="C5479" t="s">
        <v>33</v>
      </c>
      <c r="D5479" t="s">
        <v>22</v>
      </c>
      <c r="E5479" t="s">
        <v>23</v>
      </c>
      <c r="F5479" t="s">
        <v>5</v>
      </c>
      <c r="H5479" t="s">
        <v>24</v>
      </c>
      <c r="I5479">
        <v>2654024</v>
      </c>
      <c r="J5479">
        <v>2655064</v>
      </c>
      <c r="K5479" t="s">
        <v>42</v>
      </c>
      <c r="L5479" t="s">
        <v>6301</v>
      </c>
      <c r="O5479" t="s">
        <v>41</v>
      </c>
      <c r="R5479" t="s">
        <v>6300</v>
      </c>
      <c r="S5479">
        <v>1041</v>
      </c>
      <c r="T5479">
        <v>346</v>
      </c>
    </row>
    <row r="5480" spans="1:20" x14ac:dyDescent="0.3">
      <c r="A5480">
        <v>5479</v>
      </c>
      <c r="B5480" t="s">
        <v>20</v>
      </c>
      <c r="C5480" t="s">
        <v>31</v>
      </c>
      <c r="D5480" t="s">
        <v>22</v>
      </c>
      <c r="E5480" t="s">
        <v>23</v>
      </c>
      <c r="F5480" t="s">
        <v>5</v>
      </c>
      <c r="H5480" t="s">
        <v>24</v>
      </c>
      <c r="I5480">
        <v>2655115</v>
      </c>
      <c r="J5480">
        <v>2655306</v>
      </c>
      <c r="K5480" t="s">
        <v>25</v>
      </c>
      <c r="R5480" t="s">
        <v>6302</v>
      </c>
      <c r="S5480">
        <v>192</v>
      </c>
    </row>
    <row r="5481" spans="1:20" x14ac:dyDescent="0.3">
      <c r="A5481">
        <v>5480</v>
      </c>
      <c r="B5481" t="s">
        <v>28</v>
      </c>
      <c r="C5481" t="s">
        <v>33</v>
      </c>
      <c r="D5481" t="s">
        <v>22</v>
      </c>
      <c r="E5481" t="s">
        <v>23</v>
      </c>
      <c r="F5481" t="s">
        <v>5</v>
      </c>
      <c r="H5481" t="s">
        <v>24</v>
      </c>
      <c r="I5481">
        <v>2655115</v>
      </c>
      <c r="J5481">
        <v>2655306</v>
      </c>
      <c r="K5481" t="s">
        <v>25</v>
      </c>
      <c r="L5481" t="s">
        <v>6303</v>
      </c>
      <c r="O5481" t="s">
        <v>38</v>
      </c>
      <c r="R5481" t="s">
        <v>6302</v>
      </c>
      <c r="S5481">
        <v>192</v>
      </c>
      <c r="T5481">
        <v>63</v>
      </c>
    </row>
    <row r="5482" spans="1:20" x14ac:dyDescent="0.3">
      <c r="A5482">
        <v>5481</v>
      </c>
      <c r="B5482" t="s">
        <v>20</v>
      </c>
      <c r="C5482" t="s">
        <v>31</v>
      </c>
      <c r="D5482" t="s">
        <v>22</v>
      </c>
      <c r="E5482" t="s">
        <v>23</v>
      </c>
      <c r="F5482" t="s">
        <v>5</v>
      </c>
      <c r="H5482" t="s">
        <v>24</v>
      </c>
      <c r="I5482">
        <v>2655348</v>
      </c>
      <c r="J5482">
        <v>2655689</v>
      </c>
      <c r="K5482" t="s">
        <v>25</v>
      </c>
      <c r="R5482" t="s">
        <v>6304</v>
      </c>
      <c r="S5482">
        <v>342</v>
      </c>
    </row>
    <row r="5483" spans="1:20" x14ac:dyDescent="0.3">
      <c r="A5483">
        <v>5482</v>
      </c>
      <c r="B5483" t="s">
        <v>28</v>
      </c>
      <c r="C5483" t="s">
        <v>33</v>
      </c>
      <c r="D5483" t="s">
        <v>22</v>
      </c>
      <c r="E5483" t="s">
        <v>23</v>
      </c>
      <c r="F5483" t="s">
        <v>5</v>
      </c>
      <c r="H5483" t="s">
        <v>24</v>
      </c>
      <c r="I5483">
        <v>2655348</v>
      </c>
      <c r="J5483">
        <v>2655689</v>
      </c>
      <c r="K5483" t="s">
        <v>25</v>
      </c>
      <c r="L5483" t="s">
        <v>6305</v>
      </c>
      <c r="O5483" t="s">
        <v>41</v>
      </c>
      <c r="R5483" t="s">
        <v>6304</v>
      </c>
      <c r="S5483">
        <v>342</v>
      </c>
      <c r="T5483">
        <v>113</v>
      </c>
    </row>
    <row r="5484" spans="1:20" x14ac:dyDescent="0.3">
      <c r="A5484">
        <v>5483</v>
      </c>
      <c r="B5484" t="s">
        <v>20</v>
      </c>
      <c r="C5484" t="s">
        <v>31</v>
      </c>
      <c r="D5484" t="s">
        <v>22</v>
      </c>
      <c r="E5484" t="s">
        <v>23</v>
      </c>
      <c r="F5484" t="s">
        <v>5</v>
      </c>
      <c r="H5484" t="s">
        <v>24</v>
      </c>
      <c r="I5484">
        <v>2655718</v>
      </c>
      <c r="J5484">
        <v>2656515</v>
      </c>
      <c r="K5484" t="s">
        <v>42</v>
      </c>
      <c r="R5484" t="s">
        <v>6306</v>
      </c>
      <c r="S5484">
        <v>798</v>
      </c>
    </row>
    <row r="5485" spans="1:20" x14ac:dyDescent="0.3">
      <c r="A5485">
        <v>5484</v>
      </c>
      <c r="B5485" t="s">
        <v>28</v>
      </c>
      <c r="C5485" t="s">
        <v>33</v>
      </c>
      <c r="D5485" t="s">
        <v>22</v>
      </c>
      <c r="E5485" t="s">
        <v>23</v>
      </c>
      <c r="F5485" t="s">
        <v>5</v>
      </c>
      <c r="H5485" t="s">
        <v>24</v>
      </c>
      <c r="I5485">
        <v>2655718</v>
      </c>
      <c r="J5485">
        <v>2656515</v>
      </c>
      <c r="K5485" t="s">
        <v>42</v>
      </c>
      <c r="L5485" t="s">
        <v>6307</v>
      </c>
      <c r="O5485" t="s">
        <v>41</v>
      </c>
      <c r="R5485" t="s">
        <v>6306</v>
      </c>
      <c r="S5485">
        <v>798</v>
      </c>
      <c r="T5485">
        <v>265</v>
      </c>
    </row>
    <row r="5486" spans="1:20" x14ac:dyDescent="0.3">
      <c r="A5486">
        <v>5485</v>
      </c>
      <c r="B5486" t="s">
        <v>20</v>
      </c>
      <c r="C5486" t="s">
        <v>31</v>
      </c>
      <c r="D5486" t="s">
        <v>22</v>
      </c>
      <c r="E5486" t="s">
        <v>23</v>
      </c>
      <c r="F5486" t="s">
        <v>5</v>
      </c>
      <c r="H5486" t="s">
        <v>24</v>
      </c>
      <c r="I5486">
        <v>2656616</v>
      </c>
      <c r="J5486">
        <v>2657890</v>
      </c>
      <c r="K5486" t="s">
        <v>42</v>
      </c>
      <c r="R5486" t="s">
        <v>6308</v>
      </c>
      <c r="S5486">
        <v>1275</v>
      </c>
    </row>
    <row r="5487" spans="1:20" x14ac:dyDescent="0.3">
      <c r="A5487">
        <v>5486</v>
      </c>
      <c r="B5487" t="s">
        <v>28</v>
      </c>
      <c r="C5487" t="s">
        <v>33</v>
      </c>
      <c r="D5487" t="s">
        <v>22</v>
      </c>
      <c r="E5487" t="s">
        <v>23</v>
      </c>
      <c r="F5487" t="s">
        <v>5</v>
      </c>
      <c r="H5487" t="s">
        <v>24</v>
      </c>
      <c r="I5487">
        <v>2656616</v>
      </c>
      <c r="J5487">
        <v>2657890</v>
      </c>
      <c r="K5487" t="s">
        <v>42</v>
      </c>
      <c r="L5487" t="s">
        <v>6309</v>
      </c>
      <c r="O5487" t="s">
        <v>38</v>
      </c>
      <c r="R5487" t="s">
        <v>6308</v>
      </c>
      <c r="S5487">
        <v>1275</v>
      </c>
      <c r="T5487">
        <v>424</v>
      </c>
    </row>
    <row r="5488" spans="1:20" x14ac:dyDescent="0.3">
      <c r="A5488">
        <v>5487</v>
      </c>
      <c r="B5488" t="s">
        <v>20</v>
      </c>
      <c r="C5488" t="s">
        <v>31</v>
      </c>
      <c r="D5488" t="s">
        <v>22</v>
      </c>
      <c r="E5488" t="s">
        <v>23</v>
      </c>
      <c r="F5488" t="s">
        <v>5</v>
      </c>
      <c r="H5488" t="s">
        <v>24</v>
      </c>
      <c r="I5488">
        <v>2657952</v>
      </c>
      <c r="J5488">
        <v>2658509</v>
      </c>
      <c r="K5488" t="s">
        <v>42</v>
      </c>
      <c r="R5488" t="s">
        <v>6310</v>
      </c>
      <c r="S5488">
        <v>558</v>
      </c>
    </row>
    <row r="5489" spans="1:20" x14ac:dyDescent="0.3">
      <c r="A5489">
        <v>5488</v>
      </c>
      <c r="B5489" t="s">
        <v>28</v>
      </c>
      <c r="C5489" t="s">
        <v>33</v>
      </c>
      <c r="D5489" t="s">
        <v>22</v>
      </c>
      <c r="E5489" t="s">
        <v>23</v>
      </c>
      <c r="F5489" t="s">
        <v>5</v>
      </c>
      <c r="H5489" t="s">
        <v>24</v>
      </c>
      <c r="I5489">
        <v>2657952</v>
      </c>
      <c r="J5489">
        <v>2658509</v>
      </c>
      <c r="K5489" t="s">
        <v>42</v>
      </c>
      <c r="L5489" t="s">
        <v>6311</v>
      </c>
      <c r="O5489" t="s">
        <v>5218</v>
      </c>
      <c r="R5489" t="s">
        <v>6310</v>
      </c>
      <c r="S5489">
        <v>558</v>
      </c>
      <c r="T5489">
        <v>185</v>
      </c>
    </row>
    <row r="5490" spans="1:20" x14ac:dyDescent="0.3">
      <c r="A5490">
        <v>5489</v>
      </c>
      <c r="B5490" t="s">
        <v>20</v>
      </c>
      <c r="C5490" t="s">
        <v>31</v>
      </c>
      <c r="D5490" t="s">
        <v>22</v>
      </c>
      <c r="E5490" t="s">
        <v>23</v>
      </c>
      <c r="F5490" t="s">
        <v>5</v>
      </c>
      <c r="H5490" t="s">
        <v>24</v>
      </c>
      <c r="I5490">
        <v>2658587</v>
      </c>
      <c r="J5490">
        <v>2659171</v>
      </c>
      <c r="K5490" t="s">
        <v>42</v>
      </c>
      <c r="R5490" t="s">
        <v>6312</v>
      </c>
      <c r="S5490">
        <v>585</v>
      </c>
    </row>
    <row r="5491" spans="1:20" x14ac:dyDescent="0.3">
      <c r="A5491">
        <v>5490</v>
      </c>
      <c r="B5491" t="s">
        <v>28</v>
      </c>
      <c r="C5491" t="s">
        <v>33</v>
      </c>
      <c r="D5491" t="s">
        <v>22</v>
      </c>
      <c r="E5491" t="s">
        <v>23</v>
      </c>
      <c r="F5491" t="s">
        <v>5</v>
      </c>
      <c r="H5491" t="s">
        <v>24</v>
      </c>
      <c r="I5491">
        <v>2658587</v>
      </c>
      <c r="J5491">
        <v>2659171</v>
      </c>
      <c r="K5491" t="s">
        <v>42</v>
      </c>
      <c r="L5491" t="s">
        <v>6313</v>
      </c>
      <c r="O5491" t="s">
        <v>6314</v>
      </c>
      <c r="R5491" t="s">
        <v>6312</v>
      </c>
      <c r="S5491">
        <v>585</v>
      </c>
      <c r="T5491">
        <v>194</v>
      </c>
    </row>
    <row r="5492" spans="1:20" x14ac:dyDescent="0.3">
      <c r="A5492">
        <v>5491</v>
      </c>
      <c r="B5492" t="s">
        <v>20</v>
      </c>
      <c r="C5492" t="s">
        <v>31</v>
      </c>
      <c r="D5492" t="s">
        <v>22</v>
      </c>
      <c r="E5492" t="s">
        <v>23</v>
      </c>
      <c r="F5492" t="s">
        <v>5</v>
      </c>
      <c r="H5492" t="s">
        <v>24</v>
      </c>
      <c r="I5492">
        <v>2659171</v>
      </c>
      <c r="J5492">
        <v>2659947</v>
      </c>
      <c r="K5492" t="s">
        <v>42</v>
      </c>
      <c r="R5492" t="s">
        <v>6315</v>
      </c>
      <c r="S5492">
        <v>777</v>
      </c>
    </row>
    <row r="5493" spans="1:20" x14ac:dyDescent="0.3">
      <c r="A5493">
        <v>5492</v>
      </c>
      <c r="B5493" t="s">
        <v>28</v>
      </c>
      <c r="C5493" t="s">
        <v>33</v>
      </c>
      <c r="D5493" t="s">
        <v>22</v>
      </c>
      <c r="E5493" t="s">
        <v>23</v>
      </c>
      <c r="F5493" t="s">
        <v>5</v>
      </c>
      <c r="H5493" t="s">
        <v>24</v>
      </c>
      <c r="I5493">
        <v>2659171</v>
      </c>
      <c r="J5493">
        <v>2659947</v>
      </c>
      <c r="K5493" t="s">
        <v>42</v>
      </c>
      <c r="L5493" t="s">
        <v>6316</v>
      </c>
      <c r="O5493" t="s">
        <v>6317</v>
      </c>
      <c r="R5493" t="s">
        <v>6315</v>
      </c>
      <c r="S5493">
        <v>777</v>
      </c>
      <c r="T5493">
        <v>258</v>
      </c>
    </row>
    <row r="5494" spans="1:20" x14ac:dyDescent="0.3">
      <c r="A5494">
        <v>5493</v>
      </c>
      <c r="B5494" t="s">
        <v>20</v>
      </c>
      <c r="C5494" t="s">
        <v>31</v>
      </c>
      <c r="D5494" t="s">
        <v>22</v>
      </c>
      <c r="E5494" t="s">
        <v>23</v>
      </c>
      <c r="F5494" t="s">
        <v>5</v>
      </c>
      <c r="H5494" t="s">
        <v>24</v>
      </c>
      <c r="I5494">
        <v>2659944</v>
      </c>
      <c r="J5494">
        <v>2660675</v>
      </c>
      <c r="K5494" t="s">
        <v>42</v>
      </c>
      <c r="R5494" t="s">
        <v>6318</v>
      </c>
      <c r="S5494">
        <v>732</v>
      </c>
    </row>
    <row r="5495" spans="1:20" x14ac:dyDescent="0.3">
      <c r="A5495">
        <v>5494</v>
      </c>
      <c r="B5495" t="s">
        <v>28</v>
      </c>
      <c r="C5495" t="s">
        <v>33</v>
      </c>
      <c r="D5495" t="s">
        <v>22</v>
      </c>
      <c r="E5495" t="s">
        <v>23</v>
      </c>
      <c r="F5495" t="s">
        <v>5</v>
      </c>
      <c r="H5495" t="s">
        <v>24</v>
      </c>
      <c r="I5495">
        <v>2659944</v>
      </c>
      <c r="J5495">
        <v>2660675</v>
      </c>
      <c r="K5495" t="s">
        <v>42</v>
      </c>
      <c r="L5495" t="s">
        <v>6319</v>
      </c>
      <c r="O5495" t="s">
        <v>6320</v>
      </c>
      <c r="R5495" t="s">
        <v>6318</v>
      </c>
      <c r="S5495">
        <v>732</v>
      </c>
      <c r="T5495">
        <v>243</v>
      </c>
    </row>
    <row r="5496" spans="1:20" x14ac:dyDescent="0.3">
      <c r="A5496">
        <v>5495</v>
      </c>
      <c r="B5496" t="s">
        <v>20</v>
      </c>
      <c r="C5496" t="s">
        <v>31</v>
      </c>
      <c r="D5496" t="s">
        <v>22</v>
      </c>
      <c r="E5496" t="s">
        <v>23</v>
      </c>
      <c r="F5496" t="s">
        <v>5</v>
      </c>
      <c r="H5496" t="s">
        <v>24</v>
      </c>
      <c r="I5496">
        <v>2661173</v>
      </c>
      <c r="J5496">
        <v>2661628</v>
      </c>
      <c r="K5496" t="s">
        <v>25</v>
      </c>
      <c r="R5496" t="s">
        <v>6321</v>
      </c>
      <c r="S5496">
        <v>456</v>
      </c>
    </row>
    <row r="5497" spans="1:20" x14ac:dyDescent="0.3">
      <c r="A5497">
        <v>5496</v>
      </c>
      <c r="B5497" t="s">
        <v>28</v>
      </c>
      <c r="C5497" t="s">
        <v>33</v>
      </c>
      <c r="D5497" t="s">
        <v>22</v>
      </c>
      <c r="E5497" t="s">
        <v>23</v>
      </c>
      <c r="F5497" t="s">
        <v>5</v>
      </c>
      <c r="H5497" t="s">
        <v>24</v>
      </c>
      <c r="I5497">
        <v>2661173</v>
      </c>
      <c r="J5497">
        <v>2661628</v>
      </c>
      <c r="K5497" t="s">
        <v>25</v>
      </c>
      <c r="L5497" t="s">
        <v>6322</v>
      </c>
      <c r="O5497" t="s">
        <v>6323</v>
      </c>
      <c r="R5497" t="s">
        <v>6321</v>
      </c>
      <c r="S5497">
        <v>456</v>
      </c>
      <c r="T5497">
        <v>151</v>
      </c>
    </row>
    <row r="5498" spans="1:20" x14ac:dyDescent="0.3">
      <c r="A5498">
        <v>5497</v>
      </c>
      <c r="B5498" t="s">
        <v>20</v>
      </c>
      <c r="C5498" t="s">
        <v>31</v>
      </c>
      <c r="D5498" t="s">
        <v>22</v>
      </c>
      <c r="E5498" t="s">
        <v>23</v>
      </c>
      <c r="F5498" t="s">
        <v>5</v>
      </c>
      <c r="H5498" t="s">
        <v>24</v>
      </c>
      <c r="I5498">
        <v>2661805</v>
      </c>
      <c r="J5498">
        <v>2663373</v>
      </c>
      <c r="K5498" t="s">
        <v>25</v>
      </c>
      <c r="R5498" t="s">
        <v>6324</v>
      </c>
      <c r="S5498">
        <v>1569</v>
      </c>
    </row>
    <row r="5499" spans="1:20" x14ac:dyDescent="0.3">
      <c r="A5499">
        <v>5498</v>
      </c>
      <c r="B5499" t="s">
        <v>28</v>
      </c>
      <c r="C5499" t="s">
        <v>33</v>
      </c>
      <c r="D5499" t="s">
        <v>22</v>
      </c>
      <c r="E5499" t="s">
        <v>23</v>
      </c>
      <c r="F5499" t="s">
        <v>5</v>
      </c>
      <c r="H5499" t="s">
        <v>24</v>
      </c>
      <c r="I5499">
        <v>2661805</v>
      </c>
      <c r="J5499">
        <v>2663373</v>
      </c>
      <c r="K5499" t="s">
        <v>25</v>
      </c>
      <c r="L5499" t="s">
        <v>6325</v>
      </c>
      <c r="O5499" t="s">
        <v>867</v>
      </c>
      <c r="R5499" t="s">
        <v>6324</v>
      </c>
      <c r="S5499">
        <v>1569</v>
      </c>
      <c r="T5499">
        <v>522</v>
      </c>
    </row>
    <row r="5500" spans="1:20" x14ac:dyDescent="0.3">
      <c r="A5500">
        <v>5499</v>
      </c>
      <c r="B5500" t="s">
        <v>20</v>
      </c>
      <c r="C5500" t="s">
        <v>31</v>
      </c>
      <c r="D5500" t="s">
        <v>22</v>
      </c>
      <c r="E5500" t="s">
        <v>23</v>
      </c>
      <c r="F5500" t="s">
        <v>5</v>
      </c>
      <c r="H5500" t="s">
        <v>24</v>
      </c>
      <c r="I5500">
        <v>2663442</v>
      </c>
      <c r="J5500">
        <v>2664254</v>
      </c>
      <c r="K5500" t="s">
        <v>42</v>
      </c>
      <c r="R5500" t="s">
        <v>6326</v>
      </c>
      <c r="S5500">
        <v>813</v>
      </c>
    </row>
    <row r="5501" spans="1:20" x14ac:dyDescent="0.3">
      <c r="A5501">
        <v>5500</v>
      </c>
      <c r="B5501" t="s">
        <v>28</v>
      </c>
      <c r="C5501" t="s">
        <v>33</v>
      </c>
      <c r="D5501" t="s">
        <v>22</v>
      </c>
      <c r="E5501" t="s">
        <v>23</v>
      </c>
      <c r="F5501" t="s">
        <v>5</v>
      </c>
      <c r="H5501" t="s">
        <v>24</v>
      </c>
      <c r="I5501">
        <v>2663442</v>
      </c>
      <c r="J5501">
        <v>2664254</v>
      </c>
      <c r="K5501" t="s">
        <v>42</v>
      </c>
      <c r="L5501" t="s">
        <v>6327</v>
      </c>
      <c r="O5501" t="s">
        <v>59</v>
      </c>
      <c r="R5501" t="s">
        <v>6326</v>
      </c>
      <c r="S5501">
        <v>813</v>
      </c>
      <c r="T5501">
        <v>270</v>
      </c>
    </row>
    <row r="5502" spans="1:20" x14ac:dyDescent="0.3">
      <c r="A5502">
        <v>5501</v>
      </c>
      <c r="B5502" t="s">
        <v>20</v>
      </c>
      <c r="C5502" t="s">
        <v>31</v>
      </c>
      <c r="D5502" t="s">
        <v>22</v>
      </c>
      <c r="E5502" t="s">
        <v>23</v>
      </c>
      <c r="F5502" t="s">
        <v>5</v>
      </c>
      <c r="H5502" t="s">
        <v>24</v>
      </c>
      <c r="I5502">
        <v>2664540</v>
      </c>
      <c r="J5502">
        <v>2665373</v>
      </c>
      <c r="K5502" t="s">
        <v>25</v>
      </c>
      <c r="R5502" t="s">
        <v>6328</v>
      </c>
      <c r="S5502">
        <v>834</v>
      </c>
    </row>
    <row r="5503" spans="1:20" x14ac:dyDescent="0.3">
      <c r="A5503">
        <v>5502</v>
      </c>
      <c r="B5503" t="s">
        <v>28</v>
      </c>
      <c r="C5503" t="s">
        <v>33</v>
      </c>
      <c r="D5503" t="s">
        <v>22</v>
      </c>
      <c r="E5503" t="s">
        <v>23</v>
      </c>
      <c r="F5503" t="s">
        <v>5</v>
      </c>
      <c r="H5503" t="s">
        <v>24</v>
      </c>
      <c r="I5503">
        <v>2664540</v>
      </c>
      <c r="J5503">
        <v>2665373</v>
      </c>
      <c r="K5503" t="s">
        <v>25</v>
      </c>
      <c r="L5503" t="s">
        <v>6329</v>
      </c>
      <c r="O5503" t="s">
        <v>38</v>
      </c>
      <c r="R5503" t="s">
        <v>6328</v>
      </c>
      <c r="S5503">
        <v>834</v>
      </c>
      <c r="T5503">
        <v>277</v>
      </c>
    </row>
    <row r="5504" spans="1:20" x14ac:dyDescent="0.3">
      <c r="A5504">
        <v>5503</v>
      </c>
      <c r="B5504" t="s">
        <v>20</v>
      </c>
      <c r="C5504" t="s">
        <v>31</v>
      </c>
      <c r="D5504" t="s">
        <v>22</v>
      </c>
      <c r="E5504" t="s">
        <v>23</v>
      </c>
      <c r="F5504" t="s">
        <v>5</v>
      </c>
      <c r="H5504" t="s">
        <v>24</v>
      </c>
      <c r="I5504">
        <v>2665382</v>
      </c>
      <c r="J5504">
        <v>2666767</v>
      </c>
      <c r="K5504" t="s">
        <v>25</v>
      </c>
      <c r="R5504" t="s">
        <v>6330</v>
      </c>
      <c r="S5504">
        <v>1386</v>
      </c>
    </row>
    <row r="5505" spans="1:20" x14ac:dyDescent="0.3">
      <c r="A5505">
        <v>5504</v>
      </c>
      <c r="B5505" t="s">
        <v>28</v>
      </c>
      <c r="C5505" t="s">
        <v>33</v>
      </c>
      <c r="D5505" t="s">
        <v>22</v>
      </c>
      <c r="E5505" t="s">
        <v>23</v>
      </c>
      <c r="F5505" t="s">
        <v>5</v>
      </c>
      <c r="H5505" t="s">
        <v>24</v>
      </c>
      <c r="I5505">
        <v>2665382</v>
      </c>
      <c r="J5505">
        <v>2666767</v>
      </c>
      <c r="K5505" t="s">
        <v>25</v>
      </c>
      <c r="L5505" t="s">
        <v>6331</v>
      </c>
      <c r="O5505" t="s">
        <v>6332</v>
      </c>
      <c r="R5505" t="s">
        <v>6330</v>
      </c>
      <c r="S5505">
        <v>1386</v>
      </c>
      <c r="T5505">
        <v>461</v>
      </c>
    </row>
    <row r="5506" spans="1:20" x14ac:dyDescent="0.3">
      <c r="A5506">
        <v>5505</v>
      </c>
      <c r="B5506" t="s">
        <v>20</v>
      </c>
      <c r="C5506" t="s">
        <v>31</v>
      </c>
      <c r="D5506" t="s">
        <v>22</v>
      </c>
      <c r="E5506" t="s">
        <v>23</v>
      </c>
      <c r="F5506" t="s">
        <v>5</v>
      </c>
      <c r="H5506" t="s">
        <v>24</v>
      </c>
      <c r="I5506">
        <v>2666904</v>
      </c>
      <c r="J5506">
        <v>2667581</v>
      </c>
      <c r="K5506" t="s">
        <v>25</v>
      </c>
      <c r="R5506" t="s">
        <v>6333</v>
      </c>
      <c r="S5506">
        <v>678</v>
      </c>
    </row>
    <row r="5507" spans="1:20" x14ac:dyDescent="0.3">
      <c r="A5507">
        <v>5506</v>
      </c>
      <c r="B5507" t="s">
        <v>28</v>
      </c>
      <c r="C5507" t="s">
        <v>33</v>
      </c>
      <c r="D5507" t="s">
        <v>22</v>
      </c>
      <c r="E5507" t="s">
        <v>23</v>
      </c>
      <c r="F5507" t="s">
        <v>5</v>
      </c>
      <c r="H5507" t="s">
        <v>24</v>
      </c>
      <c r="I5507">
        <v>2666904</v>
      </c>
      <c r="J5507">
        <v>2667581</v>
      </c>
      <c r="K5507" t="s">
        <v>25</v>
      </c>
      <c r="L5507" t="s">
        <v>6334</v>
      </c>
      <c r="O5507" t="s">
        <v>38</v>
      </c>
      <c r="R5507" t="s">
        <v>6333</v>
      </c>
      <c r="S5507">
        <v>678</v>
      </c>
      <c r="T5507">
        <v>225</v>
      </c>
    </row>
    <row r="5508" spans="1:20" x14ac:dyDescent="0.3">
      <c r="A5508">
        <v>5507</v>
      </c>
      <c r="B5508" t="s">
        <v>20</v>
      </c>
      <c r="C5508" t="s">
        <v>31</v>
      </c>
      <c r="D5508" t="s">
        <v>22</v>
      </c>
      <c r="E5508" t="s">
        <v>23</v>
      </c>
      <c r="F5508" t="s">
        <v>5</v>
      </c>
      <c r="H5508" t="s">
        <v>24</v>
      </c>
      <c r="I5508">
        <v>2667694</v>
      </c>
      <c r="J5508">
        <v>2669331</v>
      </c>
      <c r="K5508" t="s">
        <v>25</v>
      </c>
      <c r="R5508" t="s">
        <v>6335</v>
      </c>
      <c r="S5508">
        <v>1638</v>
      </c>
    </row>
    <row r="5509" spans="1:20" x14ac:dyDescent="0.3">
      <c r="A5509">
        <v>5508</v>
      </c>
      <c r="B5509" t="s">
        <v>28</v>
      </c>
      <c r="C5509" t="s">
        <v>33</v>
      </c>
      <c r="D5509" t="s">
        <v>22</v>
      </c>
      <c r="E5509" t="s">
        <v>23</v>
      </c>
      <c r="F5509" t="s">
        <v>5</v>
      </c>
      <c r="H5509" t="s">
        <v>24</v>
      </c>
      <c r="I5509">
        <v>2667694</v>
      </c>
      <c r="J5509">
        <v>2669331</v>
      </c>
      <c r="K5509" t="s">
        <v>25</v>
      </c>
      <c r="L5509" t="s">
        <v>6336</v>
      </c>
      <c r="O5509" t="s">
        <v>6337</v>
      </c>
      <c r="R5509" t="s">
        <v>6335</v>
      </c>
      <c r="S5509">
        <v>1638</v>
      </c>
      <c r="T5509">
        <v>545</v>
      </c>
    </row>
    <row r="5510" spans="1:20" x14ac:dyDescent="0.3">
      <c r="A5510">
        <v>5509</v>
      </c>
      <c r="B5510" t="s">
        <v>20</v>
      </c>
      <c r="C5510" t="s">
        <v>31</v>
      </c>
      <c r="D5510" t="s">
        <v>22</v>
      </c>
      <c r="E5510" t="s">
        <v>23</v>
      </c>
      <c r="F5510" t="s">
        <v>5</v>
      </c>
      <c r="H5510" t="s">
        <v>24</v>
      </c>
      <c r="I5510">
        <v>2669395</v>
      </c>
      <c r="J5510">
        <v>2670144</v>
      </c>
      <c r="K5510" t="s">
        <v>25</v>
      </c>
      <c r="R5510" t="s">
        <v>6338</v>
      </c>
      <c r="S5510">
        <v>750</v>
      </c>
    </row>
    <row r="5511" spans="1:20" x14ac:dyDescent="0.3">
      <c r="A5511">
        <v>5510</v>
      </c>
      <c r="B5511" t="s">
        <v>28</v>
      </c>
      <c r="C5511" t="s">
        <v>33</v>
      </c>
      <c r="D5511" t="s">
        <v>22</v>
      </c>
      <c r="E5511" t="s">
        <v>23</v>
      </c>
      <c r="F5511" t="s">
        <v>5</v>
      </c>
      <c r="H5511" t="s">
        <v>24</v>
      </c>
      <c r="I5511">
        <v>2669395</v>
      </c>
      <c r="J5511">
        <v>2670144</v>
      </c>
      <c r="K5511" t="s">
        <v>25</v>
      </c>
      <c r="L5511" t="s">
        <v>6339</v>
      </c>
      <c r="O5511" t="s">
        <v>6340</v>
      </c>
      <c r="R5511" t="s">
        <v>6338</v>
      </c>
      <c r="S5511">
        <v>750</v>
      </c>
      <c r="T5511">
        <v>249</v>
      </c>
    </row>
    <row r="5512" spans="1:20" x14ac:dyDescent="0.3">
      <c r="A5512">
        <v>5511</v>
      </c>
      <c r="B5512" t="s">
        <v>20</v>
      </c>
      <c r="C5512" t="s">
        <v>31</v>
      </c>
      <c r="D5512" t="s">
        <v>22</v>
      </c>
      <c r="E5512" t="s">
        <v>23</v>
      </c>
      <c r="F5512" t="s">
        <v>5</v>
      </c>
      <c r="H5512" t="s">
        <v>24</v>
      </c>
      <c r="I5512">
        <v>2670147</v>
      </c>
      <c r="J5512">
        <v>2671073</v>
      </c>
      <c r="K5512" t="s">
        <v>25</v>
      </c>
      <c r="R5512" t="s">
        <v>6341</v>
      </c>
      <c r="S5512">
        <v>927</v>
      </c>
    </row>
    <row r="5513" spans="1:20" x14ac:dyDescent="0.3">
      <c r="A5513">
        <v>5512</v>
      </c>
      <c r="B5513" t="s">
        <v>28</v>
      </c>
      <c r="C5513" t="s">
        <v>33</v>
      </c>
      <c r="D5513" t="s">
        <v>22</v>
      </c>
      <c r="E5513" t="s">
        <v>23</v>
      </c>
      <c r="F5513" t="s">
        <v>5</v>
      </c>
      <c r="H5513" t="s">
        <v>24</v>
      </c>
      <c r="I5513">
        <v>2670147</v>
      </c>
      <c r="J5513">
        <v>2671073</v>
      </c>
      <c r="K5513" t="s">
        <v>25</v>
      </c>
      <c r="L5513" t="s">
        <v>6342</v>
      </c>
      <c r="O5513" t="s">
        <v>6340</v>
      </c>
      <c r="R5513" t="s">
        <v>6341</v>
      </c>
      <c r="S5513">
        <v>927</v>
      </c>
      <c r="T5513">
        <v>308</v>
      </c>
    </row>
    <row r="5514" spans="1:20" x14ac:dyDescent="0.3">
      <c r="A5514">
        <v>5513</v>
      </c>
      <c r="B5514" t="s">
        <v>20</v>
      </c>
      <c r="C5514" t="s">
        <v>31</v>
      </c>
      <c r="D5514" t="s">
        <v>22</v>
      </c>
      <c r="E5514" t="s">
        <v>23</v>
      </c>
      <c r="F5514" t="s">
        <v>5</v>
      </c>
      <c r="H5514" t="s">
        <v>24</v>
      </c>
      <c r="I5514">
        <v>2671149</v>
      </c>
      <c r="J5514">
        <v>2671790</v>
      </c>
      <c r="K5514" t="s">
        <v>42</v>
      </c>
      <c r="R5514" t="s">
        <v>6343</v>
      </c>
      <c r="S5514">
        <v>642</v>
      </c>
    </row>
    <row r="5515" spans="1:20" x14ac:dyDescent="0.3">
      <c r="A5515">
        <v>5514</v>
      </c>
      <c r="B5515" t="s">
        <v>28</v>
      </c>
      <c r="C5515" t="s">
        <v>33</v>
      </c>
      <c r="D5515" t="s">
        <v>22</v>
      </c>
      <c r="E5515" t="s">
        <v>23</v>
      </c>
      <c r="F5515" t="s">
        <v>5</v>
      </c>
      <c r="H5515" t="s">
        <v>24</v>
      </c>
      <c r="I5515">
        <v>2671149</v>
      </c>
      <c r="J5515">
        <v>2671790</v>
      </c>
      <c r="K5515" t="s">
        <v>42</v>
      </c>
      <c r="L5515" t="s">
        <v>6344</v>
      </c>
      <c r="O5515" t="s">
        <v>1102</v>
      </c>
      <c r="R5515" t="s">
        <v>6343</v>
      </c>
      <c r="S5515">
        <v>642</v>
      </c>
      <c r="T5515">
        <v>213</v>
      </c>
    </row>
    <row r="5516" spans="1:20" x14ac:dyDescent="0.3">
      <c r="A5516">
        <v>5515</v>
      </c>
      <c r="B5516" t="s">
        <v>20</v>
      </c>
      <c r="C5516" t="s">
        <v>31</v>
      </c>
      <c r="D5516" t="s">
        <v>22</v>
      </c>
      <c r="E5516" t="s">
        <v>23</v>
      </c>
      <c r="F5516" t="s">
        <v>5</v>
      </c>
      <c r="H5516" t="s">
        <v>24</v>
      </c>
      <c r="I5516">
        <v>2671874</v>
      </c>
      <c r="J5516">
        <v>2673463</v>
      </c>
      <c r="K5516" t="s">
        <v>25</v>
      </c>
      <c r="R5516" t="s">
        <v>6345</v>
      </c>
      <c r="S5516">
        <v>1590</v>
      </c>
    </row>
    <row r="5517" spans="1:20" x14ac:dyDescent="0.3">
      <c r="A5517">
        <v>5516</v>
      </c>
      <c r="B5517" t="s">
        <v>28</v>
      </c>
      <c r="C5517" t="s">
        <v>33</v>
      </c>
      <c r="D5517" t="s">
        <v>22</v>
      </c>
      <c r="E5517" t="s">
        <v>23</v>
      </c>
      <c r="F5517" t="s">
        <v>5</v>
      </c>
      <c r="H5517" t="s">
        <v>24</v>
      </c>
      <c r="I5517">
        <v>2671874</v>
      </c>
      <c r="J5517">
        <v>2673463</v>
      </c>
      <c r="K5517" t="s">
        <v>25</v>
      </c>
      <c r="L5517" t="s">
        <v>6346</v>
      </c>
      <c r="O5517" t="s">
        <v>35</v>
      </c>
      <c r="R5517" t="s">
        <v>6345</v>
      </c>
      <c r="S5517">
        <v>1590</v>
      </c>
      <c r="T5517">
        <v>529</v>
      </c>
    </row>
    <row r="5518" spans="1:20" x14ac:dyDescent="0.3">
      <c r="A5518">
        <v>5517</v>
      </c>
      <c r="B5518" t="s">
        <v>20</v>
      </c>
      <c r="C5518" t="s">
        <v>2683</v>
      </c>
      <c r="D5518" t="s">
        <v>22</v>
      </c>
      <c r="E5518" t="s">
        <v>23</v>
      </c>
      <c r="F5518" t="s">
        <v>5</v>
      </c>
      <c r="H5518" t="s">
        <v>24</v>
      </c>
      <c r="I5518">
        <v>2673875</v>
      </c>
      <c r="J5518">
        <v>2675375</v>
      </c>
      <c r="K5518" t="s">
        <v>25</v>
      </c>
      <c r="R5518" t="s">
        <v>6347</v>
      </c>
      <c r="S5518">
        <v>1501</v>
      </c>
    </row>
    <row r="5519" spans="1:20" x14ac:dyDescent="0.3">
      <c r="A5519">
        <v>5518</v>
      </c>
      <c r="B5519" t="s">
        <v>2683</v>
      </c>
      <c r="D5519" t="s">
        <v>22</v>
      </c>
      <c r="E5519" t="s">
        <v>23</v>
      </c>
      <c r="F5519" t="s">
        <v>5</v>
      </c>
      <c r="H5519" t="s">
        <v>24</v>
      </c>
      <c r="I5519">
        <v>2673875</v>
      </c>
      <c r="J5519">
        <v>2675375</v>
      </c>
      <c r="K5519" t="s">
        <v>25</v>
      </c>
      <c r="O5519" t="s">
        <v>2696</v>
      </c>
      <c r="R5519" t="s">
        <v>6347</v>
      </c>
      <c r="S5519">
        <v>1501</v>
      </c>
    </row>
    <row r="5520" spans="1:20" x14ac:dyDescent="0.3">
      <c r="A5520">
        <v>5519</v>
      </c>
      <c r="B5520" t="s">
        <v>20</v>
      </c>
      <c r="C5520" t="s">
        <v>136</v>
      </c>
      <c r="D5520" t="s">
        <v>22</v>
      </c>
      <c r="E5520" t="s">
        <v>23</v>
      </c>
      <c r="F5520" t="s">
        <v>5</v>
      </c>
      <c r="H5520" t="s">
        <v>24</v>
      </c>
      <c r="I5520">
        <v>2675580</v>
      </c>
      <c r="J5520">
        <v>2675656</v>
      </c>
      <c r="K5520" t="s">
        <v>25</v>
      </c>
      <c r="R5520" t="s">
        <v>6348</v>
      </c>
      <c r="S5520">
        <v>77</v>
      </c>
    </row>
    <row r="5521" spans="1:21" x14ac:dyDescent="0.3">
      <c r="A5521">
        <v>5520</v>
      </c>
      <c r="B5521" t="s">
        <v>136</v>
      </c>
      <c r="D5521" t="s">
        <v>22</v>
      </c>
      <c r="E5521" t="s">
        <v>23</v>
      </c>
      <c r="F5521" t="s">
        <v>5</v>
      </c>
      <c r="H5521" t="s">
        <v>24</v>
      </c>
      <c r="I5521">
        <v>2675580</v>
      </c>
      <c r="J5521">
        <v>2675656</v>
      </c>
      <c r="K5521" t="s">
        <v>25</v>
      </c>
      <c r="O5521" t="s">
        <v>2693</v>
      </c>
      <c r="R5521" t="s">
        <v>6348</v>
      </c>
      <c r="S5521">
        <v>77</v>
      </c>
      <c r="U5521" t="s">
        <v>2694</v>
      </c>
    </row>
    <row r="5522" spans="1:21" x14ac:dyDescent="0.3">
      <c r="A5522">
        <v>5521</v>
      </c>
      <c r="B5522" t="s">
        <v>20</v>
      </c>
      <c r="C5522" t="s">
        <v>136</v>
      </c>
      <c r="D5522" t="s">
        <v>22</v>
      </c>
      <c r="E5522" t="s">
        <v>23</v>
      </c>
      <c r="F5522" t="s">
        <v>5</v>
      </c>
      <c r="H5522" t="s">
        <v>24</v>
      </c>
      <c r="I5522">
        <v>2675681</v>
      </c>
      <c r="J5522">
        <v>2675756</v>
      </c>
      <c r="K5522" t="s">
        <v>25</v>
      </c>
      <c r="R5522" t="s">
        <v>6349</v>
      </c>
      <c r="S5522">
        <v>76</v>
      </c>
    </row>
    <row r="5523" spans="1:21" x14ac:dyDescent="0.3">
      <c r="A5523">
        <v>5522</v>
      </c>
      <c r="B5523" t="s">
        <v>136</v>
      </c>
      <c r="D5523" t="s">
        <v>22</v>
      </c>
      <c r="E5523" t="s">
        <v>23</v>
      </c>
      <c r="F5523" t="s">
        <v>5</v>
      </c>
      <c r="H5523" t="s">
        <v>24</v>
      </c>
      <c r="I5523">
        <v>2675681</v>
      </c>
      <c r="J5523">
        <v>2675756</v>
      </c>
      <c r="K5523" t="s">
        <v>25</v>
      </c>
      <c r="O5523" t="s">
        <v>2690</v>
      </c>
      <c r="R5523" t="s">
        <v>6349</v>
      </c>
      <c r="S5523">
        <v>76</v>
      </c>
      <c r="U5523" t="s">
        <v>2691</v>
      </c>
    </row>
    <row r="5524" spans="1:21" x14ac:dyDescent="0.3">
      <c r="A5524">
        <v>5523</v>
      </c>
      <c r="B5524" t="s">
        <v>20</v>
      </c>
      <c r="C5524" t="s">
        <v>2683</v>
      </c>
      <c r="D5524" t="s">
        <v>22</v>
      </c>
      <c r="E5524" t="s">
        <v>23</v>
      </c>
      <c r="F5524" t="s">
        <v>5</v>
      </c>
      <c r="H5524" t="s">
        <v>24</v>
      </c>
      <c r="I5524">
        <v>2676086</v>
      </c>
      <c r="J5524">
        <v>2678827</v>
      </c>
      <c r="K5524" t="s">
        <v>25</v>
      </c>
      <c r="R5524" t="s">
        <v>6350</v>
      </c>
      <c r="S5524">
        <v>2742</v>
      </c>
    </row>
    <row r="5525" spans="1:21" x14ac:dyDescent="0.3">
      <c r="A5525">
        <v>5524</v>
      </c>
      <c r="B5525" t="s">
        <v>2683</v>
      </c>
      <c r="D5525" t="s">
        <v>22</v>
      </c>
      <c r="E5525" t="s">
        <v>23</v>
      </c>
      <c r="F5525" t="s">
        <v>5</v>
      </c>
      <c r="H5525" t="s">
        <v>24</v>
      </c>
      <c r="I5525">
        <v>2676086</v>
      </c>
      <c r="J5525">
        <v>2678827</v>
      </c>
      <c r="K5525" t="s">
        <v>25</v>
      </c>
      <c r="O5525" t="s">
        <v>2688</v>
      </c>
      <c r="R5525" t="s">
        <v>6350</v>
      </c>
      <c r="S5525">
        <v>2742</v>
      </c>
    </row>
    <row r="5526" spans="1:21" x14ac:dyDescent="0.3">
      <c r="A5526">
        <v>5525</v>
      </c>
      <c r="B5526" t="s">
        <v>20</v>
      </c>
      <c r="C5526" t="s">
        <v>2683</v>
      </c>
      <c r="D5526" t="s">
        <v>22</v>
      </c>
      <c r="E5526" t="s">
        <v>23</v>
      </c>
      <c r="F5526" t="s">
        <v>5</v>
      </c>
      <c r="H5526" t="s">
        <v>24</v>
      </c>
      <c r="I5526">
        <v>2678938</v>
      </c>
      <c r="J5526">
        <v>2679053</v>
      </c>
      <c r="K5526" t="s">
        <v>25</v>
      </c>
      <c r="P5526" t="s">
        <v>2684</v>
      </c>
      <c r="R5526" t="s">
        <v>6351</v>
      </c>
      <c r="S5526">
        <v>116</v>
      </c>
    </row>
    <row r="5527" spans="1:21" x14ac:dyDescent="0.3">
      <c r="A5527">
        <v>5526</v>
      </c>
      <c r="B5527" t="s">
        <v>2683</v>
      </c>
      <c r="D5527" t="s">
        <v>22</v>
      </c>
      <c r="E5527" t="s">
        <v>23</v>
      </c>
      <c r="F5527" t="s">
        <v>5</v>
      </c>
      <c r="H5527" t="s">
        <v>24</v>
      </c>
      <c r="I5527">
        <v>2678938</v>
      </c>
      <c r="J5527">
        <v>2679053</v>
      </c>
      <c r="K5527" t="s">
        <v>25</v>
      </c>
      <c r="O5527" t="s">
        <v>2686</v>
      </c>
      <c r="P5527" t="s">
        <v>2684</v>
      </c>
      <c r="R5527" t="s">
        <v>6351</v>
      </c>
      <c r="S5527">
        <v>116</v>
      </c>
    </row>
    <row r="5528" spans="1:21" x14ac:dyDescent="0.3">
      <c r="A5528">
        <v>5527</v>
      </c>
      <c r="B5528" t="s">
        <v>20</v>
      </c>
      <c r="C5528" t="s">
        <v>136</v>
      </c>
      <c r="D5528" t="s">
        <v>22</v>
      </c>
      <c r="E5528" t="s">
        <v>23</v>
      </c>
      <c r="F5528" t="s">
        <v>5</v>
      </c>
      <c r="H5528" t="s">
        <v>24</v>
      </c>
      <c r="I5528">
        <v>2679109</v>
      </c>
      <c r="J5528">
        <v>2679185</v>
      </c>
      <c r="K5528" t="s">
        <v>25</v>
      </c>
      <c r="R5528" t="s">
        <v>6352</v>
      </c>
      <c r="S5528">
        <v>77</v>
      </c>
    </row>
    <row r="5529" spans="1:21" x14ac:dyDescent="0.3">
      <c r="A5529">
        <v>5528</v>
      </c>
      <c r="B5529" t="s">
        <v>136</v>
      </c>
      <c r="D5529" t="s">
        <v>22</v>
      </c>
      <c r="E5529" t="s">
        <v>23</v>
      </c>
      <c r="F5529" t="s">
        <v>5</v>
      </c>
      <c r="H5529" t="s">
        <v>24</v>
      </c>
      <c r="I5529">
        <v>2679109</v>
      </c>
      <c r="J5529">
        <v>2679185</v>
      </c>
      <c r="K5529" t="s">
        <v>25</v>
      </c>
      <c r="O5529" t="s">
        <v>1913</v>
      </c>
      <c r="R5529" t="s">
        <v>6352</v>
      </c>
      <c r="S5529">
        <v>77</v>
      </c>
      <c r="U5529" t="s">
        <v>1914</v>
      </c>
    </row>
    <row r="5530" spans="1:21" x14ac:dyDescent="0.3">
      <c r="A5530">
        <v>5529</v>
      </c>
      <c r="B5530" t="s">
        <v>20</v>
      </c>
      <c r="C5530" t="s">
        <v>31</v>
      </c>
      <c r="D5530" t="s">
        <v>22</v>
      </c>
      <c r="E5530" t="s">
        <v>23</v>
      </c>
      <c r="F5530" t="s">
        <v>5</v>
      </c>
      <c r="H5530" t="s">
        <v>24</v>
      </c>
      <c r="I5530">
        <v>2679664</v>
      </c>
      <c r="J5530">
        <v>2680677</v>
      </c>
      <c r="K5530" t="s">
        <v>42</v>
      </c>
      <c r="R5530" t="s">
        <v>6353</v>
      </c>
      <c r="S5530">
        <v>1014</v>
      </c>
    </row>
    <row r="5531" spans="1:21" x14ac:dyDescent="0.3">
      <c r="A5531">
        <v>5530</v>
      </c>
      <c r="B5531" t="s">
        <v>28</v>
      </c>
      <c r="C5531" t="s">
        <v>33</v>
      </c>
      <c r="D5531" t="s">
        <v>22</v>
      </c>
      <c r="E5531" t="s">
        <v>23</v>
      </c>
      <c r="F5531" t="s">
        <v>5</v>
      </c>
      <c r="H5531" t="s">
        <v>24</v>
      </c>
      <c r="I5531">
        <v>2679664</v>
      </c>
      <c r="J5531">
        <v>2680677</v>
      </c>
      <c r="K5531" t="s">
        <v>42</v>
      </c>
      <c r="L5531" t="s">
        <v>6354</v>
      </c>
      <c r="O5531" t="s">
        <v>6355</v>
      </c>
      <c r="R5531" t="s">
        <v>6353</v>
      </c>
      <c r="S5531">
        <v>1014</v>
      </c>
      <c r="T5531">
        <v>337</v>
      </c>
    </row>
    <row r="5532" spans="1:21" x14ac:dyDescent="0.3">
      <c r="A5532">
        <v>5531</v>
      </c>
      <c r="B5532" t="s">
        <v>20</v>
      </c>
      <c r="C5532" t="s">
        <v>31</v>
      </c>
      <c r="D5532" t="s">
        <v>22</v>
      </c>
      <c r="E5532" t="s">
        <v>23</v>
      </c>
      <c r="F5532" t="s">
        <v>5</v>
      </c>
      <c r="H5532" t="s">
        <v>24</v>
      </c>
      <c r="I5532">
        <v>2680693</v>
      </c>
      <c r="J5532">
        <v>2681388</v>
      </c>
      <c r="K5532" t="s">
        <v>42</v>
      </c>
      <c r="R5532" t="s">
        <v>6356</v>
      </c>
      <c r="S5532">
        <v>696</v>
      </c>
    </row>
    <row r="5533" spans="1:21" x14ac:dyDescent="0.3">
      <c r="A5533">
        <v>5532</v>
      </c>
      <c r="B5533" t="s">
        <v>28</v>
      </c>
      <c r="C5533" t="s">
        <v>33</v>
      </c>
      <c r="D5533" t="s">
        <v>22</v>
      </c>
      <c r="E5533" t="s">
        <v>23</v>
      </c>
      <c r="F5533" t="s">
        <v>5</v>
      </c>
      <c r="H5533" t="s">
        <v>24</v>
      </c>
      <c r="I5533">
        <v>2680693</v>
      </c>
      <c r="J5533">
        <v>2681388</v>
      </c>
      <c r="K5533" t="s">
        <v>42</v>
      </c>
      <c r="L5533" t="s">
        <v>6357</v>
      </c>
      <c r="O5533" t="s">
        <v>38</v>
      </c>
      <c r="R5533" t="s">
        <v>6356</v>
      </c>
      <c r="S5533">
        <v>696</v>
      </c>
      <c r="T5533">
        <v>231</v>
      </c>
    </row>
    <row r="5534" spans="1:21" x14ac:dyDescent="0.3">
      <c r="A5534">
        <v>5533</v>
      </c>
      <c r="B5534" t="s">
        <v>20</v>
      </c>
      <c r="C5534" t="s">
        <v>31</v>
      </c>
      <c r="D5534" t="s">
        <v>22</v>
      </c>
      <c r="E5534" t="s">
        <v>23</v>
      </c>
      <c r="F5534" t="s">
        <v>5</v>
      </c>
      <c r="H5534" t="s">
        <v>24</v>
      </c>
      <c r="I5534">
        <v>2681388</v>
      </c>
      <c r="J5534">
        <v>2684006</v>
      </c>
      <c r="K5534" t="s">
        <v>42</v>
      </c>
      <c r="R5534" t="s">
        <v>6358</v>
      </c>
      <c r="S5534">
        <v>2619</v>
      </c>
    </row>
    <row r="5535" spans="1:21" x14ac:dyDescent="0.3">
      <c r="A5535">
        <v>5534</v>
      </c>
      <c r="B5535" t="s">
        <v>28</v>
      </c>
      <c r="C5535" t="s">
        <v>33</v>
      </c>
      <c r="D5535" t="s">
        <v>22</v>
      </c>
      <c r="E5535" t="s">
        <v>23</v>
      </c>
      <c r="F5535" t="s">
        <v>5</v>
      </c>
      <c r="H5535" t="s">
        <v>24</v>
      </c>
      <c r="I5535">
        <v>2681388</v>
      </c>
      <c r="J5535">
        <v>2684006</v>
      </c>
      <c r="K5535" t="s">
        <v>42</v>
      </c>
      <c r="L5535" t="s">
        <v>6359</v>
      </c>
      <c r="O5535" t="s">
        <v>6360</v>
      </c>
      <c r="R5535" t="s">
        <v>6358</v>
      </c>
      <c r="S5535">
        <v>2619</v>
      </c>
      <c r="T5535">
        <v>872</v>
      </c>
    </row>
    <row r="5536" spans="1:21" x14ac:dyDescent="0.3">
      <c r="A5536">
        <v>5535</v>
      </c>
      <c r="B5536" t="s">
        <v>20</v>
      </c>
      <c r="C5536" t="s">
        <v>31</v>
      </c>
      <c r="D5536" t="s">
        <v>22</v>
      </c>
      <c r="E5536" t="s">
        <v>23</v>
      </c>
      <c r="F5536" t="s">
        <v>5</v>
      </c>
      <c r="H5536" t="s">
        <v>24</v>
      </c>
      <c r="I5536">
        <v>2684066</v>
      </c>
      <c r="J5536">
        <v>2684587</v>
      </c>
      <c r="K5536" t="s">
        <v>42</v>
      </c>
      <c r="R5536" t="s">
        <v>6361</v>
      </c>
      <c r="S5536">
        <v>522</v>
      </c>
    </row>
    <row r="5537" spans="1:20" x14ac:dyDescent="0.3">
      <c r="A5537">
        <v>5536</v>
      </c>
      <c r="B5537" t="s">
        <v>28</v>
      </c>
      <c r="C5537" t="s">
        <v>33</v>
      </c>
      <c r="D5537" t="s">
        <v>22</v>
      </c>
      <c r="E5537" t="s">
        <v>23</v>
      </c>
      <c r="F5537" t="s">
        <v>5</v>
      </c>
      <c r="H5537" t="s">
        <v>24</v>
      </c>
      <c r="I5537">
        <v>2684066</v>
      </c>
      <c r="J5537">
        <v>2684587</v>
      </c>
      <c r="K5537" t="s">
        <v>42</v>
      </c>
      <c r="L5537" t="s">
        <v>6362</v>
      </c>
      <c r="O5537" t="s">
        <v>38</v>
      </c>
      <c r="R5537" t="s">
        <v>6361</v>
      </c>
      <c r="S5537">
        <v>522</v>
      </c>
      <c r="T5537">
        <v>173</v>
      </c>
    </row>
    <row r="5538" spans="1:20" x14ac:dyDescent="0.3">
      <c r="A5538">
        <v>5537</v>
      </c>
      <c r="B5538" t="s">
        <v>20</v>
      </c>
      <c r="C5538" t="s">
        <v>31</v>
      </c>
      <c r="D5538" t="s">
        <v>22</v>
      </c>
      <c r="E5538" t="s">
        <v>23</v>
      </c>
      <c r="F5538" t="s">
        <v>5</v>
      </c>
      <c r="H5538" t="s">
        <v>24</v>
      </c>
      <c r="I5538">
        <v>2684842</v>
      </c>
      <c r="J5538">
        <v>2685936</v>
      </c>
      <c r="K5538" t="s">
        <v>42</v>
      </c>
      <c r="R5538" t="s">
        <v>6363</v>
      </c>
      <c r="S5538">
        <v>1095</v>
      </c>
    </row>
    <row r="5539" spans="1:20" x14ac:dyDescent="0.3">
      <c r="A5539">
        <v>5538</v>
      </c>
      <c r="B5539" t="s">
        <v>28</v>
      </c>
      <c r="C5539" t="s">
        <v>33</v>
      </c>
      <c r="D5539" t="s">
        <v>22</v>
      </c>
      <c r="E5539" t="s">
        <v>23</v>
      </c>
      <c r="F5539" t="s">
        <v>5</v>
      </c>
      <c r="H5539" t="s">
        <v>24</v>
      </c>
      <c r="I5539">
        <v>2684842</v>
      </c>
      <c r="J5539">
        <v>2685936</v>
      </c>
      <c r="K5539" t="s">
        <v>42</v>
      </c>
      <c r="L5539" t="s">
        <v>6364</v>
      </c>
      <c r="O5539" t="s">
        <v>212</v>
      </c>
      <c r="R5539" t="s">
        <v>6363</v>
      </c>
      <c r="S5539">
        <v>1095</v>
      </c>
      <c r="T5539">
        <v>364</v>
      </c>
    </row>
    <row r="5540" spans="1:20" x14ac:dyDescent="0.3">
      <c r="A5540">
        <v>5539</v>
      </c>
      <c r="B5540" t="s">
        <v>20</v>
      </c>
      <c r="C5540" t="s">
        <v>31</v>
      </c>
      <c r="D5540" t="s">
        <v>22</v>
      </c>
      <c r="E5540" t="s">
        <v>23</v>
      </c>
      <c r="F5540" t="s">
        <v>5</v>
      </c>
      <c r="H5540" t="s">
        <v>24</v>
      </c>
      <c r="I5540">
        <v>2686008</v>
      </c>
      <c r="J5540">
        <v>2686229</v>
      </c>
      <c r="K5540" t="s">
        <v>42</v>
      </c>
      <c r="R5540" t="s">
        <v>6365</v>
      </c>
      <c r="S5540">
        <v>222</v>
      </c>
    </row>
    <row r="5541" spans="1:20" x14ac:dyDescent="0.3">
      <c r="A5541">
        <v>5540</v>
      </c>
      <c r="B5541" t="s">
        <v>28</v>
      </c>
      <c r="C5541" t="s">
        <v>33</v>
      </c>
      <c r="D5541" t="s">
        <v>22</v>
      </c>
      <c r="E5541" t="s">
        <v>23</v>
      </c>
      <c r="F5541" t="s">
        <v>5</v>
      </c>
      <c r="H5541" t="s">
        <v>24</v>
      </c>
      <c r="I5541">
        <v>2686008</v>
      </c>
      <c r="J5541">
        <v>2686229</v>
      </c>
      <c r="K5541" t="s">
        <v>42</v>
      </c>
      <c r="L5541" t="s">
        <v>6366</v>
      </c>
      <c r="O5541" t="s">
        <v>38</v>
      </c>
      <c r="R5541" t="s">
        <v>6365</v>
      </c>
      <c r="S5541">
        <v>222</v>
      </c>
      <c r="T5541">
        <v>73</v>
      </c>
    </row>
    <row r="5542" spans="1:20" x14ac:dyDescent="0.3">
      <c r="A5542">
        <v>5541</v>
      </c>
      <c r="B5542" t="s">
        <v>20</v>
      </c>
      <c r="C5542" t="s">
        <v>31</v>
      </c>
      <c r="D5542" t="s">
        <v>22</v>
      </c>
      <c r="E5542" t="s">
        <v>23</v>
      </c>
      <c r="F5542" t="s">
        <v>5</v>
      </c>
      <c r="H5542" t="s">
        <v>24</v>
      </c>
      <c r="I5542">
        <v>2686415</v>
      </c>
      <c r="J5542">
        <v>2686951</v>
      </c>
      <c r="K5542" t="s">
        <v>42</v>
      </c>
      <c r="R5542" t="s">
        <v>6367</v>
      </c>
      <c r="S5542">
        <v>537</v>
      </c>
    </row>
    <row r="5543" spans="1:20" x14ac:dyDescent="0.3">
      <c r="A5543">
        <v>5542</v>
      </c>
      <c r="B5543" t="s">
        <v>28</v>
      </c>
      <c r="C5543" t="s">
        <v>33</v>
      </c>
      <c r="D5543" t="s">
        <v>22</v>
      </c>
      <c r="E5543" t="s">
        <v>23</v>
      </c>
      <c r="F5543" t="s">
        <v>5</v>
      </c>
      <c r="H5543" t="s">
        <v>24</v>
      </c>
      <c r="I5543">
        <v>2686415</v>
      </c>
      <c r="J5543">
        <v>2686951</v>
      </c>
      <c r="K5543" t="s">
        <v>42</v>
      </c>
      <c r="L5543" t="s">
        <v>6368</v>
      </c>
      <c r="O5543" t="s">
        <v>38</v>
      </c>
      <c r="R5543" t="s">
        <v>6367</v>
      </c>
      <c r="S5543">
        <v>537</v>
      </c>
      <c r="T5543">
        <v>178</v>
      </c>
    </row>
    <row r="5544" spans="1:20" x14ac:dyDescent="0.3">
      <c r="A5544">
        <v>5543</v>
      </c>
      <c r="B5544" t="s">
        <v>20</v>
      </c>
      <c r="C5544" t="s">
        <v>31</v>
      </c>
      <c r="D5544" t="s">
        <v>22</v>
      </c>
      <c r="E5544" t="s">
        <v>23</v>
      </c>
      <c r="F5544" t="s">
        <v>5</v>
      </c>
      <c r="H5544" t="s">
        <v>24</v>
      </c>
      <c r="I5544">
        <v>2686962</v>
      </c>
      <c r="J5544">
        <v>2688035</v>
      </c>
      <c r="K5544" t="s">
        <v>25</v>
      </c>
      <c r="R5544" t="s">
        <v>6369</v>
      </c>
      <c r="S5544">
        <v>1074</v>
      </c>
    </row>
    <row r="5545" spans="1:20" x14ac:dyDescent="0.3">
      <c r="A5545">
        <v>5544</v>
      </c>
      <c r="B5545" t="s">
        <v>28</v>
      </c>
      <c r="C5545" t="s">
        <v>33</v>
      </c>
      <c r="D5545" t="s">
        <v>22</v>
      </c>
      <c r="E5545" t="s">
        <v>23</v>
      </c>
      <c r="F5545" t="s">
        <v>5</v>
      </c>
      <c r="H5545" t="s">
        <v>24</v>
      </c>
      <c r="I5545">
        <v>2686962</v>
      </c>
      <c r="J5545">
        <v>2688035</v>
      </c>
      <c r="K5545" t="s">
        <v>25</v>
      </c>
      <c r="L5545" t="s">
        <v>6370</v>
      </c>
      <c r="O5545" t="s">
        <v>6371</v>
      </c>
      <c r="R5545" t="s">
        <v>6369</v>
      </c>
      <c r="S5545">
        <v>1074</v>
      </c>
      <c r="T5545">
        <v>357</v>
      </c>
    </row>
    <row r="5546" spans="1:20" x14ac:dyDescent="0.3">
      <c r="A5546">
        <v>5545</v>
      </c>
      <c r="B5546" t="s">
        <v>20</v>
      </c>
      <c r="C5546" t="s">
        <v>31</v>
      </c>
      <c r="D5546" t="s">
        <v>22</v>
      </c>
      <c r="E5546" t="s">
        <v>23</v>
      </c>
      <c r="F5546" t="s">
        <v>5</v>
      </c>
      <c r="H5546" t="s">
        <v>24</v>
      </c>
      <c r="I5546">
        <v>2688038</v>
      </c>
      <c r="J5546">
        <v>2689066</v>
      </c>
      <c r="K5546" t="s">
        <v>25</v>
      </c>
      <c r="R5546" t="s">
        <v>6372</v>
      </c>
      <c r="S5546">
        <v>1029</v>
      </c>
    </row>
    <row r="5547" spans="1:20" x14ac:dyDescent="0.3">
      <c r="A5547">
        <v>5546</v>
      </c>
      <c r="B5547" t="s">
        <v>28</v>
      </c>
      <c r="C5547" t="s">
        <v>33</v>
      </c>
      <c r="D5547" t="s">
        <v>22</v>
      </c>
      <c r="E5547" t="s">
        <v>23</v>
      </c>
      <c r="F5547" t="s">
        <v>5</v>
      </c>
      <c r="H5547" t="s">
        <v>24</v>
      </c>
      <c r="I5547">
        <v>2688038</v>
      </c>
      <c r="J5547">
        <v>2689066</v>
      </c>
      <c r="K5547" t="s">
        <v>25</v>
      </c>
      <c r="L5547" t="s">
        <v>6373</v>
      </c>
      <c r="O5547" t="s">
        <v>6374</v>
      </c>
      <c r="R5547" t="s">
        <v>6372</v>
      </c>
      <c r="S5547">
        <v>1029</v>
      </c>
      <c r="T5547">
        <v>342</v>
      </c>
    </row>
    <row r="5548" spans="1:20" x14ac:dyDescent="0.3">
      <c r="A5548">
        <v>5547</v>
      </c>
      <c r="B5548" t="s">
        <v>20</v>
      </c>
      <c r="C5548" t="s">
        <v>31</v>
      </c>
      <c r="D5548" t="s">
        <v>22</v>
      </c>
      <c r="E5548" t="s">
        <v>23</v>
      </c>
      <c r="F5548" t="s">
        <v>5</v>
      </c>
      <c r="H5548" t="s">
        <v>24</v>
      </c>
      <c r="I5548">
        <v>2689107</v>
      </c>
      <c r="J5548">
        <v>2689916</v>
      </c>
      <c r="K5548" t="s">
        <v>42</v>
      </c>
      <c r="R5548" t="s">
        <v>6375</v>
      </c>
      <c r="S5548">
        <v>810</v>
      </c>
    </row>
    <row r="5549" spans="1:20" x14ac:dyDescent="0.3">
      <c r="A5549">
        <v>5548</v>
      </c>
      <c r="B5549" t="s">
        <v>28</v>
      </c>
      <c r="C5549" t="s">
        <v>33</v>
      </c>
      <c r="D5549" t="s">
        <v>22</v>
      </c>
      <c r="E5549" t="s">
        <v>23</v>
      </c>
      <c r="F5549" t="s">
        <v>5</v>
      </c>
      <c r="H5549" t="s">
        <v>24</v>
      </c>
      <c r="I5549">
        <v>2689107</v>
      </c>
      <c r="J5549">
        <v>2689916</v>
      </c>
      <c r="K5549" t="s">
        <v>42</v>
      </c>
      <c r="L5549" t="s">
        <v>6376</v>
      </c>
      <c r="O5549" t="s">
        <v>6377</v>
      </c>
      <c r="R5549" t="s">
        <v>6375</v>
      </c>
      <c r="S5549">
        <v>810</v>
      </c>
      <c r="T5549">
        <v>269</v>
      </c>
    </row>
    <row r="5550" spans="1:20" x14ac:dyDescent="0.3">
      <c r="A5550">
        <v>5549</v>
      </c>
      <c r="B5550" t="s">
        <v>20</v>
      </c>
      <c r="C5550" t="s">
        <v>31</v>
      </c>
      <c r="D5550" t="s">
        <v>22</v>
      </c>
      <c r="E5550" t="s">
        <v>23</v>
      </c>
      <c r="F5550" t="s">
        <v>5</v>
      </c>
      <c r="H5550" t="s">
        <v>24</v>
      </c>
      <c r="I5550">
        <v>2690033</v>
      </c>
      <c r="J5550">
        <v>2691826</v>
      </c>
      <c r="K5550" t="s">
        <v>25</v>
      </c>
      <c r="R5550" t="s">
        <v>6378</v>
      </c>
      <c r="S5550">
        <v>1794</v>
      </c>
    </row>
    <row r="5551" spans="1:20" x14ac:dyDescent="0.3">
      <c r="A5551">
        <v>5550</v>
      </c>
      <c r="B5551" t="s">
        <v>28</v>
      </c>
      <c r="C5551" t="s">
        <v>33</v>
      </c>
      <c r="D5551" t="s">
        <v>22</v>
      </c>
      <c r="E5551" t="s">
        <v>23</v>
      </c>
      <c r="F5551" t="s">
        <v>5</v>
      </c>
      <c r="H5551" t="s">
        <v>24</v>
      </c>
      <c r="I5551">
        <v>2690033</v>
      </c>
      <c r="J5551">
        <v>2691826</v>
      </c>
      <c r="K5551" t="s">
        <v>25</v>
      </c>
      <c r="L5551" t="s">
        <v>6379</v>
      </c>
      <c r="O5551" t="s">
        <v>2401</v>
      </c>
      <c r="R5551" t="s">
        <v>6378</v>
      </c>
      <c r="S5551">
        <v>1794</v>
      </c>
      <c r="T5551">
        <v>597</v>
      </c>
    </row>
    <row r="5552" spans="1:20" x14ac:dyDescent="0.3">
      <c r="A5552">
        <v>5551</v>
      </c>
      <c r="B5552" t="s">
        <v>20</v>
      </c>
      <c r="C5552" t="s">
        <v>136</v>
      </c>
      <c r="D5552" t="s">
        <v>22</v>
      </c>
      <c r="E5552" t="s">
        <v>23</v>
      </c>
      <c r="F5552" t="s">
        <v>5</v>
      </c>
      <c r="H5552" t="s">
        <v>24</v>
      </c>
      <c r="I5552">
        <v>2691882</v>
      </c>
      <c r="J5552">
        <v>2691974</v>
      </c>
      <c r="K5552" t="s">
        <v>42</v>
      </c>
      <c r="R5552" t="s">
        <v>6380</v>
      </c>
      <c r="S5552">
        <v>93</v>
      </c>
    </row>
    <row r="5553" spans="1:21" x14ac:dyDescent="0.3">
      <c r="A5553">
        <v>5552</v>
      </c>
      <c r="B5553" t="s">
        <v>136</v>
      </c>
      <c r="D5553" t="s">
        <v>22</v>
      </c>
      <c r="E5553" t="s">
        <v>23</v>
      </c>
      <c r="F5553" t="s">
        <v>5</v>
      </c>
      <c r="H5553" t="s">
        <v>24</v>
      </c>
      <c r="I5553">
        <v>2691882</v>
      </c>
      <c r="J5553">
        <v>2691974</v>
      </c>
      <c r="K5553" t="s">
        <v>42</v>
      </c>
      <c r="O5553" t="s">
        <v>3596</v>
      </c>
      <c r="R5553" t="s">
        <v>6380</v>
      </c>
      <c r="S5553">
        <v>93</v>
      </c>
      <c r="U5553" t="s">
        <v>6381</v>
      </c>
    </row>
    <row r="5554" spans="1:21" x14ac:dyDescent="0.3">
      <c r="A5554">
        <v>5553</v>
      </c>
      <c r="B5554" t="s">
        <v>20</v>
      </c>
      <c r="C5554" t="s">
        <v>31</v>
      </c>
      <c r="D5554" t="s">
        <v>22</v>
      </c>
      <c r="E5554" t="s">
        <v>23</v>
      </c>
      <c r="F5554" t="s">
        <v>5</v>
      </c>
      <c r="H5554" t="s">
        <v>24</v>
      </c>
      <c r="I5554">
        <v>2692077</v>
      </c>
      <c r="J5554">
        <v>2693531</v>
      </c>
      <c r="K5554" t="s">
        <v>42</v>
      </c>
      <c r="P5554" t="s">
        <v>6382</v>
      </c>
      <c r="R5554" t="s">
        <v>6383</v>
      </c>
      <c r="S5554">
        <v>1455</v>
      </c>
    </row>
    <row r="5555" spans="1:21" x14ac:dyDescent="0.3">
      <c r="A5555">
        <v>5554</v>
      </c>
      <c r="B5555" t="s">
        <v>28</v>
      </c>
      <c r="C5555" t="s">
        <v>33</v>
      </c>
      <c r="D5555" t="s">
        <v>22</v>
      </c>
      <c r="E5555" t="s">
        <v>23</v>
      </c>
      <c r="F5555" t="s">
        <v>5</v>
      </c>
      <c r="H5555" t="s">
        <v>24</v>
      </c>
      <c r="I5555">
        <v>2692077</v>
      </c>
      <c r="J5555">
        <v>2693531</v>
      </c>
      <c r="K5555" t="s">
        <v>42</v>
      </c>
      <c r="L5555" t="s">
        <v>6384</v>
      </c>
      <c r="O5555" t="s">
        <v>6385</v>
      </c>
      <c r="P5555" t="s">
        <v>6382</v>
      </c>
      <c r="R5555" t="s">
        <v>6383</v>
      </c>
      <c r="S5555">
        <v>1455</v>
      </c>
      <c r="T5555">
        <v>484</v>
      </c>
    </row>
    <row r="5556" spans="1:21" x14ac:dyDescent="0.3">
      <c r="A5556">
        <v>5555</v>
      </c>
      <c r="B5556" t="s">
        <v>20</v>
      </c>
      <c r="C5556" t="s">
        <v>31</v>
      </c>
      <c r="D5556" t="s">
        <v>22</v>
      </c>
      <c r="E5556" t="s">
        <v>23</v>
      </c>
      <c r="F5556" t="s">
        <v>5</v>
      </c>
      <c r="H5556" t="s">
        <v>24</v>
      </c>
      <c r="I5556">
        <v>2693528</v>
      </c>
      <c r="J5556">
        <v>2695015</v>
      </c>
      <c r="K5556" t="s">
        <v>42</v>
      </c>
      <c r="P5556" t="s">
        <v>6386</v>
      </c>
      <c r="R5556" t="s">
        <v>6387</v>
      </c>
      <c r="S5556">
        <v>1488</v>
      </c>
    </row>
    <row r="5557" spans="1:21" x14ac:dyDescent="0.3">
      <c r="A5557">
        <v>5556</v>
      </c>
      <c r="B5557" t="s">
        <v>28</v>
      </c>
      <c r="C5557" t="s">
        <v>33</v>
      </c>
      <c r="D5557" t="s">
        <v>22</v>
      </c>
      <c r="E5557" t="s">
        <v>23</v>
      </c>
      <c r="F5557" t="s">
        <v>5</v>
      </c>
      <c r="H5557" t="s">
        <v>24</v>
      </c>
      <c r="I5557">
        <v>2693528</v>
      </c>
      <c r="J5557">
        <v>2695015</v>
      </c>
      <c r="K5557" t="s">
        <v>42</v>
      </c>
      <c r="L5557" t="s">
        <v>6388</v>
      </c>
      <c r="O5557" t="s">
        <v>6389</v>
      </c>
      <c r="P5557" t="s">
        <v>6386</v>
      </c>
      <c r="R5557" t="s">
        <v>6387</v>
      </c>
      <c r="S5557">
        <v>1488</v>
      </c>
      <c r="T5557">
        <v>495</v>
      </c>
    </row>
    <row r="5558" spans="1:21" x14ac:dyDescent="0.3">
      <c r="A5558">
        <v>5557</v>
      </c>
      <c r="B5558" t="s">
        <v>20</v>
      </c>
      <c r="C5558" t="s">
        <v>31</v>
      </c>
      <c r="D5558" t="s">
        <v>22</v>
      </c>
      <c r="E5558" t="s">
        <v>23</v>
      </c>
      <c r="F5558" t="s">
        <v>5</v>
      </c>
      <c r="H5558" t="s">
        <v>24</v>
      </c>
      <c r="I5558">
        <v>2695015</v>
      </c>
      <c r="J5558">
        <v>2695302</v>
      </c>
      <c r="K5558" t="s">
        <v>42</v>
      </c>
      <c r="R5558" t="s">
        <v>6390</v>
      </c>
      <c r="S5558">
        <v>288</v>
      </c>
    </row>
    <row r="5559" spans="1:21" x14ac:dyDescent="0.3">
      <c r="A5559">
        <v>5558</v>
      </c>
      <c r="B5559" t="s">
        <v>28</v>
      </c>
      <c r="C5559" t="s">
        <v>33</v>
      </c>
      <c r="D5559" t="s">
        <v>22</v>
      </c>
      <c r="E5559" t="s">
        <v>23</v>
      </c>
      <c r="F5559" t="s">
        <v>5</v>
      </c>
      <c r="H5559" t="s">
        <v>24</v>
      </c>
      <c r="I5559">
        <v>2695015</v>
      </c>
      <c r="J5559">
        <v>2695302</v>
      </c>
      <c r="K5559" t="s">
        <v>42</v>
      </c>
      <c r="L5559" t="s">
        <v>6391</v>
      </c>
      <c r="O5559" t="s">
        <v>6392</v>
      </c>
      <c r="R5559" t="s">
        <v>6390</v>
      </c>
      <c r="S5559">
        <v>288</v>
      </c>
      <c r="T5559">
        <v>95</v>
      </c>
    </row>
    <row r="5560" spans="1:21" x14ac:dyDescent="0.3">
      <c r="A5560">
        <v>5559</v>
      </c>
      <c r="B5560" t="s">
        <v>20</v>
      </c>
      <c r="C5560" t="s">
        <v>31</v>
      </c>
      <c r="D5560" t="s">
        <v>22</v>
      </c>
      <c r="E5560" t="s">
        <v>23</v>
      </c>
      <c r="F5560" t="s">
        <v>5</v>
      </c>
      <c r="H5560" t="s">
        <v>24</v>
      </c>
      <c r="I5560">
        <v>2695383</v>
      </c>
      <c r="J5560">
        <v>2695847</v>
      </c>
      <c r="K5560" t="s">
        <v>25</v>
      </c>
      <c r="R5560" t="s">
        <v>6393</v>
      </c>
      <c r="S5560">
        <v>465</v>
      </c>
    </row>
    <row r="5561" spans="1:21" x14ac:dyDescent="0.3">
      <c r="A5561">
        <v>5560</v>
      </c>
      <c r="B5561" t="s">
        <v>28</v>
      </c>
      <c r="C5561" t="s">
        <v>33</v>
      </c>
      <c r="D5561" t="s">
        <v>22</v>
      </c>
      <c r="E5561" t="s">
        <v>23</v>
      </c>
      <c r="F5561" t="s">
        <v>5</v>
      </c>
      <c r="H5561" t="s">
        <v>24</v>
      </c>
      <c r="I5561">
        <v>2695383</v>
      </c>
      <c r="J5561">
        <v>2695847</v>
      </c>
      <c r="K5561" t="s">
        <v>25</v>
      </c>
      <c r="L5561" t="s">
        <v>6394</v>
      </c>
      <c r="O5561" t="s">
        <v>6395</v>
      </c>
      <c r="R5561" t="s">
        <v>6393</v>
      </c>
      <c r="S5561">
        <v>465</v>
      </c>
      <c r="T5561">
        <v>154</v>
      </c>
    </row>
    <row r="5562" spans="1:21" x14ac:dyDescent="0.3">
      <c r="A5562">
        <v>5561</v>
      </c>
      <c r="B5562" t="s">
        <v>20</v>
      </c>
      <c r="C5562" t="s">
        <v>31</v>
      </c>
      <c r="D5562" t="s">
        <v>22</v>
      </c>
      <c r="E5562" t="s">
        <v>23</v>
      </c>
      <c r="F5562" t="s">
        <v>5</v>
      </c>
      <c r="H5562" t="s">
        <v>24</v>
      </c>
      <c r="I5562">
        <v>2695851</v>
      </c>
      <c r="J5562">
        <v>2696507</v>
      </c>
      <c r="K5562" t="s">
        <v>25</v>
      </c>
      <c r="R5562" t="s">
        <v>6396</v>
      </c>
      <c r="S5562">
        <v>657</v>
      </c>
    </row>
    <row r="5563" spans="1:21" x14ac:dyDescent="0.3">
      <c r="A5563">
        <v>5562</v>
      </c>
      <c r="B5563" t="s">
        <v>28</v>
      </c>
      <c r="C5563" t="s">
        <v>33</v>
      </c>
      <c r="D5563" t="s">
        <v>22</v>
      </c>
      <c r="E5563" t="s">
        <v>23</v>
      </c>
      <c r="F5563" t="s">
        <v>5</v>
      </c>
      <c r="H5563" t="s">
        <v>24</v>
      </c>
      <c r="I5563">
        <v>2695851</v>
      </c>
      <c r="J5563">
        <v>2696507</v>
      </c>
      <c r="K5563" t="s">
        <v>25</v>
      </c>
      <c r="L5563" t="s">
        <v>6397</v>
      </c>
      <c r="O5563" t="s">
        <v>6398</v>
      </c>
      <c r="R5563" t="s">
        <v>6396</v>
      </c>
      <c r="S5563">
        <v>657</v>
      </c>
      <c r="T5563">
        <v>218</v>
      </c>
    </row>
    <row r="5564" spans="1:21" x14ac:dyDescent="0.3">
      <c r="A5564">
        <v>5563</v>
      </c>
      <c r="B5564" t="s">
        <v>20</v>
      </c>
      <c r="C5564" t="s">
        <v>31</v>
      </c>
      <c r="D5564" t="s">
        <v>22</v>
      </c>
      <c r="E5564" t="s">
        <v>23</v>
      </c>
      <c r="F5564" t="s">
        <v>5</v>
      </c>
      <c r="H5564" t="s">
        <v>24</v>
      </c>
      <c r="I5564">
        <v>2696555</v>
      </c>
      <c r="J5564">
        <v>2696896</v>
      </c>
      <c r="K5564" t="s">
        <v>42</v>
      </c>
      <c r="R5564" t="s">
        <v>6399</v>
      </c>
      <c r="S5564">
        <v>342</v>
      </c>
    </row>
    <row r="5565" spans="1:21" x14ac:dyDescent="0.3">
      <c r="A5565">
        <v>5564</v>
      </c>
      <c r="B5565" t="s">
        <v>28</v>
      </c>
      <c r="C5565" t="s">
        <v>33</v>
      </c>
      <c r="D5565" t="s">
        <v>22</v>
      </c>
      <c r="E5565" t="s">
        <v>23</v>
      </c>
      <c r="F5565" t="s">
        <v>5</v>
      </c>
      <c r="H5565" t="s">
        <v>24</v>
      </c>
      <c r="I5565">
        <v>2696555</v>
      </c>
      <c r="J5565">
        <v>2696896</v>
      </c>
      <c r="K5565" t="s">
        <v>42</v>
      </c>
      <c r="L5565" t="s">
        <v>6400</v>
      </c>
      <c r="O5565" t="s">
        <v>41</v>
      </c>
      <c r="R5565" t="s">
        <v>6399</v>
      </c>
      <c r="S5565">
        <v>342</v>
      </c>
      <c r="T5565">
        <v>113</v>
      </c>
    </row>
    <row r="5566" spans="1:21" x14ac:dyDescent="0.3">
      <c r="A5566">
        <v>5565</v>
      </c>
      <c r="B5566" t="s">
        <v>20</v>
      </c>
      <c r="C5566" t="s">
        <v>31</v>
      </c>
      <c r="D5566" t="s">
        <v>22</v>
      </c>
      <c r="E5566" t="s">
        <v>23</v>
      </c>
      <c r="F5566" t="s">
        <v>5</v>
      </c>
      <c r="H5566" t="s">
        <v>24</v>
      </c>
      <c r="I5566">
        <v>2696938</v>
      </c>
      <c r="J5566">
        <v>2697309</v>
      </c>
      <c r="K5566" t="s">
        <v>42</v>
      </c>
      <c r="R5566" t="s">
        <v>6401</v>
      </c>
      <c r="S5566">
        <v>372</v>
      </c>
    </row>
    <row r="5567" spans="1:21" x14ac:dyDescent="0.3">
      <c r="A5567">
        <v>5566</v>
      </c>
      <c r="B5567" t="s">
        <v>28</v>
      </c>
      <c r="C5567" t="s">
        <v>33</v>
      </c>
      <c r="D5567" t="s">
        <v>22</v>
      </c>
      <c r="E5567" t="s">
        <v>23</v>
      </c>
      <c r="F5567" t="s">
        <v>5</v>
      </c>
      <c r="H5567" t="s">
        <v>24</v>
      </c>
      <c r="I5567">
        <v>2696938</v>
      </c>
      <c r="J5567">
        <v>2697309</v>
      </c>
      <c r="K5567" t="s">
        <v>42</v>
      </c>
      <c r="L5567" t="s">
        <v>6402</v>
      </c>
      <c r="O5567" t="s">
        <v>41</v>
      </c>
      <c r="R5567" t="s">
        <v>6401</v>
      </c>
      <c r="S5567">
        <v>372</v>
      </c>
      <c r="T5567">
        <v>123</v>
      </c>
    </row>
    <row r="5568" spans="1:21" x14ac:dyDescent="0.3">
      <c r="A5568">
        <v>5567</v>
      </c>
      <c r="B5568" t="s">
        <v>20</v>
      </c>
      <c r="C5568" t="s">
        <v>31</v>
      </c>
      <c r="D5568" t="s">
        <v>22</v>
      </c>
      <c r="E5568" t="s">
        <v>23</v>
      </c>
      <c r="F5568" t="s">
        <v>5</v>
      </c>
      <c r="H5568" t="s">
        <v>24</v>
      </c>
      <c r="I5568">
        <v>2697745</v>
      </c>
      <c r="J5568">
        <v>2699031</v>
      </c>
      <c r="K5568" t="s">
        <v>42</v>
      </c>
      <c r="R5568" t="s">
        <v>6403</v>
      </c>
      <c r="S5568">
        <v>1287</v>
      </c>
    </row>
    <row r="5569" spans="1:21" x14ac:dyDescent="0.3">
      <c r="A5569">
        <v>5568</v>
      </c>
      <c r="B5569" t="s">
        <v>28</v>
      </c>
      <c r="C5569" t="s">
        <v>33</v>
      </c>
      <c r="D5569" t="s">
        <v>22</v>
      </c>
      <c r="E5569" t="s">
        <v>23</v>
      </c>
      <c r="F5569" t="s">
        <v>5</v>
      </c>
      <c r="H5569" t="s">
        <v>24</v>
      </c>
      <c r="I5569">
        <v>2697745</v>
      </c>
      <c r="J5569">
        <v>2699031</v>
      </c>
      <c r="K5569" t="s">
        <v>42</v>
      </c>
      <c r="L5569" t="s">
        <v>6404</v>
      </c>
      <c r="O5569" t="s">
        <v>6405</v>
      </c>
      <c r="R5569" t="s">
        <v>6403</v>
      </c>
      <c r="S5569">
        <v>1287</v>
      </c>
      <c r="T5569">
        <v>428</v>
      </c>
    </row>
    <row r="5570" spans="1:21" x14ac:dyDescent="0.3">
      <c r="A5570">
        <v>5569</v>
      </c>
      <c r="B5570" t="s">
        <v>20</v>
      </c>
      <c r="C5570" t="s">
        <v>31</v>
      </c>
      <c r="D5570" t="s">
        <v>22</v>
      </c>
      <c r="E5570" t="s">
        <v>23</v>
      </c>
      <c r="F5570" t="s">
        <v>5</v>
      </c>
      <c r="H5570" t="s">
        <v>24</v>
      </c>
      <c r="I5570">
        <v>2699189</v>
      </c>
      <c r="J5570">
        <v>2700139</v>
      </c>
      <c r="K5570" t="s">
        <v>42</v>
      </c>
      <c r="R5570" t="s">
        <v>6406</v>
      </c>
      <c r="S5570">
        <v>951</v>
      </c>
    </row>
    <row r="5571" spans="1:21" x14ac:dyDescent="0.3">
      <c r="A5571">
        <v>5570</v>
      </c>
      <c r="B5571" t="s">
        <v>28</v>
      </c>
      <c r="C5571" t="s">
        <v>33</v>
      </c>
      <c r="D5571" t="s">
        <v>22</v>
      </c>
      <c r="E5571" t="s">
        <v>23</v>
      </c>
      <c r="F5571" t="s">
        <v>5</v>
      </c>
      <c r="H5571" t="s">
        <v>24</v>
      </c>
      <c r="I5571">
        <v>2699189</v>
      </c>
      <c r="J5571">
        <v>2700139</v>
      </c>
      <c r="K5571" t="s">
        <v>42</v>
      </c>
      <c r="L5571" t="s">
        <v>6407</v>
      </c>
      <c r="O5571" t="s">
        <v>358</v>
      </c>
      <c r="R5571" t="s">
        <v>6406</v>
      </c>
      <c r="S5571">
        <v>951</v>
      </c>
      <c r="T5571">
        <v>316</v>
      </c>
    </row>
    <row r="5572" spans="1:21" x14ac:dyDescent="0.3">
      <c r="A5572">
        <v>5571</v>
      </c>
      <c r="B5572" t="s">
        <v>20</v>
      </c>
      <c r="C5572" t="s">
        <v>21</v>
      </c>
      <c r="D5572" t="s">
        <v>22</v>
      </c>
      <c r="E5572" t="s">
        <v>23</v>
      </c>
      <c r="F5572" t="s">
        <v>5</v>
      </c>
      <c r="H5572" t="s">
        <v>24</v>
      </c>
      <c r="I5572">
        <v>2700597</v>
      </c>
      <c r="J5572">
        <v>2702188</v>
      </c>
      <c r="K5572" t="s">
        <v>25</v>
      </c>
      <c r="R5572" t="s">
        <v>6408</v>
      </c>
      <c r="S5572">
        <v>1592</v>
      </c>
      <c r="U5572" t="s">
        <v>27</v>
      </c>
    </row>
    <row r="5573" spans="1:21" x14ac:dyDescent="0.3">
      <c r="A5573">
        <v>5572</v>
      </c>
      <c r="B5573" t="s">
        <v>28</v>
      </c>
      <c r="C5573" t="s">
        <v>29</v>
      </c>
      <c r="D5573" t="s">
        <v>22</v>
      </c>
      <c r="E5573" t="s">
        <v>23</v>
      </c>
      <c r="F5573" t="s">
        <v>5</v>
      </c>
      <c r="H5573" t="s">
        <v>24</v>
      </c>
      <c r="I5573">
        <v>2700597</v>
      </c>
      <c r="J5573">
        <v>2702188</v>
      </c>
      <c r="K5573" t="s">
        <v>25</v>
      </c>
      <c r="O5573" t="s">
        <v>107</v>
      </c>
      <c r="R5573" t="s">
        <v>6408</v>
      </c>
      <c r="S5573">
        <v>1592</v>
      </c>
      <c r="U5573" t="s">
        <v>27</v>
      </c>
    </row>
    <row r="5574" spans="1:21" x14ac:dyDescent="0.3">
      <c r="A5574">
        <v>5573</v>
      </c>
      <c r="B5574" t="s">
        <v>20</v>
      </c>
      <c r="C5574" t="s">
        <v>31</v>
      </c>
      <c r="D5574" t="s">
        <v>22</v>
      </c>
      <c r="E5574" t="s">
        <v>23</v>
      </c>
      <c r="F5574" t="s">
        <v>5</v>
      </c>
      <c r="H5574" t="s">
        <v>24</v>
      </c>
      <c r="I5574">
        <v>2702334</v>
      </c>
      <c r="J5574">
        <v>2702552</v>
      </c>
      <c r="K5574" t="s">
        <v>25</v>
      </c>
      <c r="R5574" t="s">
        <v>6409</v>
      </c>
      <c r="S5574">
        <v>219</v>
      </c>
    </row>
    <row r="5575" spans="1:21" x14ac:dyDescent="0.3">
      <c r="A5575">
        <v>5574</v>
      </c>
      <c r="B5575" t="s">
        <v>28</v>
      </c>
      <c r="C5575" t="s">
        <v>33</v>
      </c>
      <c r="D5575" t="s">
        <v>22</v>
      </c>
      <c r="E5575" t="s">
        <v>23</v>
      </c>
      <c r="F5575" t="s">
        <v>5</v>
      </c>
      <c r="H5575" t="s">
        <v>24</v>
      </c>
      <c r="I5575">
        <v>2702334</v>
      </c>
      <c r="J5575">
        <v>2702552</v>
      </c>
      <c r="K5575" t="s">
        <v>25</v>
      </c>
      <c r="L5575" t="s">
        <v>6410</v>
      </c>
      <c r="O5575" t="s">
        <v>3762</v>
      </c>
      <c r="R5575" t="s">
        <v>6409</v>
      </c>
      <c r="S5575">
        <v>219</v>
      </c>
      <c r="T5575">
        <v>72</v>
      </c>
    </row>
    <row r="5576" spans="1:21" x14ac:dyDescent="0.3">
      <c r="A5576">
        <v>5575</v>
      </c>
      <c r="B5576" t="s">
        <v>20</v>
      </c>
      <c r="C5576" t="s">
        <v>31</v>
      </c>
      <c r="D5576" t="s">
        <v>22</v>
      </c>
      <c r="E5576" t="s">
        <v>23</v>
      </c>
      <c r="F5576" t="s">
        <v>5</v>
      </c>
      <c r="H5576" t="s">
        <v>24</v>
      </c>
      <c r="I5576">
        <v>2702576</v>
      </c>
      <c r="J5576">
        <v>2703310</v>
      </c>
      <c r="K5576" t="s">
        <v>25</v>
      </c>
      <c r="R5576" t="s">
        <v>6411</v>
      </c>
      <c r="S5576">
        <v>735</v>
      </c>
    </row>
    <row r="5577" spans="1:21" x14ac:dyDescent="0.3">
      <c r="A5577">
        <v>5576</v>
      </c>
      <c r="B5577" t="s">
        <v>28</v>
      </c>
      <c r="C5577" t="s">
        <v>33</v>
      </c>
      <c r="D5577" t="s">
        <v>22</v>
      </c>
      <c r="E5577" t="s">
        <v>23</v>
      </c>
      <c r="F5577" t="s">
        <v>5</v>
      </c>
      <c r="H5577" t="s">
        <v>24</v>
      </c>
      <c r="I5577">
        <v>2702576</v>
      </c>
      <c r="J5577">
        <v>2703310</v>
      </c>
      <c r="K5577" t="s">
        <v>25</v>
      </c>
      <c r="L5577" t="s">
        <v>6412</v>
      </c>
      <c r="O5577" t="s">
        <v>38</v>
      </c>
      <c r="R5577" t="s">
        <v>6411</v>
      </c>
      <c r="S5577">
        <v>735</v>
      </c>
      <c r="T5577">
        <v>244</v>
      </c>
    </row>
    <row r="5578" spans="1:21" x14ac:dyDescent="0.3">
      <c r="A5578">
        <v>5577</v>
      </c>
      <c r="B5578" t="s">
        <v>20</v>
      </c>
      <c r="C5578" t="s">
        <v>31</v>
      </c>
      <c r="D5578" t="s">
        <v>22</v>
      </c>
      <c r="E5578" t="s">
        <v>23</v>
      </c>
      <c r="F5578" t="s">
        <v>5</v>
      </c>
      <c r="H5578" t="s">
        <v>24</v>
      </c>
      <c r="I5578">
        <v>2703540</v>
      </c>
      <c r="J5578">
        <v>2704619</v>
      </c>
      <c r="K5578" t="s">
        <v>25</v>
      </c>
      <c r="R5578" t="s">
        <v>6413</v>
      </c>
      <c r="S5578">
        <v>1080</v>
      </c>
    </row>
    <row r="5579" spans="1:21" x14ac:dyDescent="0.3">
      <c r="A5579">
        <v>5578</v>
      </c>
      <c r="B5579" t="s">
        <v>28</v>
      </c>
      <c r="C5579" t="s">
        <v>33</v>
      </c>
      <c r="D5579" t="s">
        <v>22</v>
      </c>
      <c r="E5579" t="s">
        <v>23</v>
      </c>
      <c r="F5579" t="s">
        <v>5</v>
      </c>
      <c r="H5579" t="s">
        <v>24</v>
      </c>
      <c r="I5579">
        <v>2703540</v>
      </c>
      <c r="J5579">
        <v>2704619</v>
      </c>
      <c r="K5579" t="s">
        <v>25</v>
      </c>
      <c r="L5579" t="s">
        <v>6414</v>
      </c>
      <c r="O5579" t="s">
        <v>41</v>
      </c>
      <c r="R5579" t="s">
        <v>6413</v>
      </c>
      <c r="S5579">
        <v>1080</v>
      </c>
      <c r="T5579">
        <v>359</v>
      </c>
    </row>
    <row r="5580" spans="1:21" x14ac:dyDescent="0.3">
      <c r="A5580">
        <v>5579</v>
      </c>
      <c r="B5580" t="s">
        <v>20</v>
      </c>
      <c r="C5580" t="s">
        <v>31</v>
      </c>
      <c r="D5580" t="s">
        <v>22</v>
      </c>
      <c r="E5580" t="s">
        <v>23</v>
      </c>
      <c r="F5580" t="s">
        <v>5</v>
      </c>
      <c r="H5580" t="s">
        <v>24</v>
      </c>
      <c r="I5580">
        <v>2704790</v>
      </c>
      <c r="J5580">
        <v>2706370</v>
      </c>
      <c r="K5580" t="s">
        <v>42</v>
      </c>
      <c r="R5580" t="s">
        <v>6415</v>
      </c>
      <c r="S5580">
        <v>1581</v>
      </c>
    </row>
    <row r="5581" spans="1:21" x14ac:dyDescent="0.3">
      <c r="A5581">
        <v>5580</v>
      </c>
      <c r="B5581" t="s">
        <v>28</v>
      </c>
      <c r="C5581" t="s">
        <v>33</v>
      </c>
      <c r="D5581" t="s">
        <v>22</v>
      </c>
      <c r="E5581" t="s">
        <v>23</v>
      </c>
      <c r="F5581" t="s">
        <v>5</v>
      </c>
      <c r="H5581" t="s">
        <v>24</v>
      </c>
      <c r="I5581">
        <v>2704790</v>
      </c>
      <c r="J5581">
        <v>2706370</v>
      </c>
      <c r="K5581" t="s">
        <v>42</v>
      </c>
      <c r="L5581" t="s">
        <v>6416</v>
      </c>
      <c r="O5581" t="s">
        <v>107</v>
      </c>
      <c r="R5581" t="s">
        <v>6415</v>
      </c>
      <c r="S5581">
        <v>1581</v>
      </c>
      <c r="T5581">
        <v>526</v>
      </c>
    </row>
    <row r="5582" spans="1:21" x14ac:dyDescent="0.3">
      <c r="A5582">
        <v>5581</v>
      </c>
      <c r="B5582" t="s">
        <v>20</v>
      </c>
      <c r="C5582" t="s">
        <v>31</v>
      </c>
      <c r="D5582" t="s">
        <v>22</v>
      </c>
      <c r="E5582" t="s">
        <v>23</v>
      </c>
      <c r="F5582" t="s">
        <v>5</v>
      </c>
      <c r="H5582" t="s">
        <v>24</v>
      </c>
      <c r="I5582">
        <v>2706535</v>
      </c>
      <c r="J5582">
        <v>2707056</v>
      </c>
      <c r="K5582" t="s">
        <v>42</v>
      </c>
      <c r="R5582" t="s">
        <v>6417</v>
      </c>
      <c r="S5582">
        <v>522</v>
      </c>
    </row>
    <row r="5583" spans="1:21" x14ac:dyDescent="0.3">
      <c r="A5583">
        <v>5582</v>
      </c>
      <c r="B5583" t="s">
        <v>28</v>
      </c>
      <c r="C5583" t="s">
        <v>33</v>
      </c>
      <c r="D5583" t="s">
        <v>22</v>
      </c>
      <c r="E5583" t="s">
        <v>23</v>
      </c>
      <c r="F5583" t="s">
        <v>5</v>
      </c>
      <c r="H5583" t="s">
        <v>24</v>
      </c>
      <c r="I5583">
        <v>2706535</v>
      </c>
      <c r="J5583">
        <v>2707056</v>
      </c>
      <c r="K5583" t="s">
        <v>42</v>
      </c>
      <c r="L5583" t="s">
        <v>6418</v>
      </c>
      <c r="O5583" t="s">
        <v>164</v>
      </c>
      <c r="R5583" t="s">
        <v>6417</v>
      </c>
      <c r="S5583">
        <v>522</v>
      </c>
      <c r="T5583">
        <v>173</v>
      </c>
    </row>
    <row r="5584" spans="1:21" x14ac:dyDescent="0.3">
      <c r="A5584">
        <v>5583</v>
      </c>
      <c r="B5584" t="s">
        <v>20</v>
      </c>
      <c r="C5584" t="s">
        <v>31</v>
      </c>
      <c r="D5584" t="s">
        <v>22</v>
      </c>
      <c r="E5584" t="s">
        <v>23</v>
      </c>
      <c r="F5584" t="s">
        <v>5</v>
      </c>
      <c r="H5584" t="s">
        <v>24</v>
      </c>
      <c r="I5584">
        <v>2707120</v>
      </c>
      <c r="J5584">
        <v>2707941</v>
      </c>
      <c r="K5584" t="s">
        <v>42</v>
      </c>
      <c r="R5584" t="s">
        <v>6419</v>
      </c>
      <c r="S5584">
        <v>822</v>
      </c>
    </row>
    <row r="5585" spans="1:20" x14ac:dyDescent="0.3">
      <c r="A5585">
        <v>5584</v>
      </c>
      <c r="B5585" t="s">
        <v>28</v>
      </c>
      <c r="C5585" t="s">
        <v>33</v>
      </c>
      <c r="D5585" t="s">
        <v>22</v>
      </c>
      <c r="E5585" t="s">
        <v>23</v>
      </c>
      <c r="F5585" t="s">
        <v>5</v>
      </c>
      <c r="H5585" t="s">
        <v>24</v>
      </c>
      <c r="I5585">
        <v>2707120</v>
      </c>
      <c r="J5585">
        <v>2707941</v>
      </c>
      <c r="K5585" t="s">
        <v>42</v>
      </c>
      <c r="L5585" t="s">
        <v>6420</v>
      </c>
      <c r="O5585" t="s">
        <v>6421</v>
      </c>
      <c r="R5585" t="s">
        <v>6419</v>
      </c>
      <c r="S5585">
        <v>822</v>
      </c>
      <c r="T5585">
        <v>273</v>
      </c>
    </row>
    <row r="5586" spans="1:20" x14ac:dyDescent="0.3">
      <c r="A5586">
        <v>5585</v>
      </c>
      <c r="B5586" t="s">
        <v>20</v>
      </c>
      <c r="C5586" t="s">
        <v>31</v>
      </c>
      <c r="D5586" t="s">
        <v>22</v>
      </c>
      <c r="E5586" t="s">
        <v>23</v>
      </c>
      <c r="F5586" t="s">
        <v>5</v>
      </c>
      <c r="H5586" t="s">
        <v>24</v>
      </c>
      <c r="I5586">
        <v>2707945</v>
      </c>
      <c r="J5586">
        <v>2708304</v>
      </c>
      <c r="K5586" t="s">
        <v>42</v>
      </c>
      <c r="R5586" t="s">
        <v>6422</v>
      </c>
      <c r="S5586">
        <v>360</v>
      </c>
    </row>
    <row r="5587" spans="1:20" x14ac:dyDescent="0.3">
      <c r="A5587">
        <v>5586</v>
      </c>
      <c r="B5587" t="s">
        <v>28</v>
      </c>
      <c r="C5587" t="s">
        <v>33</v>
      </c>
      <c r="D5587" t="s">
        <v>22</v>
      </c>
      <c r="E5587" t="s">
        <v>23</v>
      </c>
      <c r="F5587" t="s">
        <v>5</v>
      </c>
      <c r="H5587" t="s">
        <v>24</v>
      </c>
      <c r="I5587">
        <v>2707945</v>
      </c>
      <c r="J5587">
        <v>2708304</v>
      </c>
      <c r="K5587" t="s">
        <v>42</v>
      </c>
      <c r="L5587" t="s">
        <v>6423</v>
      </c>
      <c r="O5587" t="s">
        <v>38</v>
      </c>
      <c r="R5587" t="s">
        <v>6422</v>
      </c>
      <c r="S5587">
        <v>360</v>
      </c>
      <c r="T5587">
        <v>119</v>
      </c>
    </row>
    <row r="5588" spans="1:20" x14ac:dyDescent="0.3">
      <c r="A5588">
        <v>5587</v>
      </c>
      <c r="B5588" t="s">
        <v>20</v>
      </c>
      <c r="C5588" t="s">
        <v>31</v>
      </c>
      <c r="D5588" t="s">
        <v>22</v>
      </c>
      <c r="E5588" t="s">
        <v>23</v>
      </c>
      <c r="F5588" t="s">
        <v>5</v>
      </c>
      <c r="H5588" t="s">
        <v>24</v>
      </c>
      <c r="I5588">
        <v>2708379</v>
      </c>
      <c r="J5588">
        <v>2708909</v>
      </c>
      <c r="K5588" t="s">
        <v>25</v>
      </c>
      <c r="R5588" t="s">
        <v>6424</v>
      </c>
      <c r="S5588">
        <v>531</v>
      </c>
    </row>
    <row r="5589" spans="1:20" x14ac:dyDescent="0.3">
      <c r="A5589">
        <v>5588</v>
      </c>
      <c r="B5589" t="s">
        <v>28</v>
      </c>
      <c r="C5589" t="s">
        <v>33</v>
      </c>
      <c r="D5589" t="s">
        <v>22</v>
      </c>
      <c r="E5589" t="s">
        <v>23</v>
      </c>
      <c r="F5589" t="s">
        <v>5</v>
      </c>
      <c r="H5589" t="s">
        <v>24</v>
      </c>
      <c r="I5589">
        <v>2708379</v>
      </c>
      <c r="J5589">
        <v>2708909</v>
      </c>
      <c r="K5589" t="s">
        <v>25</v>
      </c>
      <c r="L5589" t="s">
        <v>6425</v>
      </c>
      <c r="O5589" t="s">
        <v>38</v>
      </c>
      <c r="R5589" t="s">
        <v>6424</v>
      </c>
      <c r="S5589">
        <v>531</v>
      </c>
      <c r="T5589">
        <v>176</v>
      </c>
    </row>
    <row r="5590" spans="1:20" x14ac:dyDescent="0.3">
      <c r="A5590">
        <v>5589</v>
      </c>
      <c r="B5590" t="s">
        <v>20</v>
      </c>
      <c r="C5590" t="s">
        <v>31</v>
      </c>
      <c r="D5590" t="s">
        <v>22</v>
      </c>
      <c r="E5590" t="s">
        <v>23</v>
      </c>
      <c r="F5590" t="s">
        <v>5</v>
      </c>
      <c r="H5590" t="s">
        <v>24</v>
      </c>
      <c r="I5590">
        <v>2708984</v>
      </c>
      <c r="J5590">
        <v>2710861</v>
      </c>
      <c r="K5590" t="s">
        <v>42</v>
      </c>
      <c r="R5590" t="s">
        <v>6426</v>
      </c>
      <c r="S5590">
        <v>1878</v>
      </c>
    </row>
    <row r="5591" spans="1:20" x14ac:dyDescent="0.3">
      <c r="A5591">
        <v>5590</v>
      </c>
      <c r="B5591" t="s">
        <v>28</v>
      </c>
      <c r="C5591" t="s">
        <v>33</v>
      </c>
      <c r="D5591" t="s">
        <v>22</v>
      </c>
      <c r="E5591" t="s">
        <v>23</v>
      </c>
      <c r="F5591" t="s">
        <v>5</v>
      </c>
      <c r="H5591" t="s">
        <v>24</v>
      </c>
      <c r="I5591">
        <v>2708984</v>
      </c>
      <c r="J5591">
        <v>2710861</v>
      </c>
      <c r="K5591" t="s">
        <v>42</v>
      </c>
      <c r="L5591" t="s">
        <v>6427</v>
      </c>
      <c r="O5591" t="s">
        <v>6428</v>
      </c>
      <c r="R5591" t="s">
        <v>6426</v>
      </c>
      <c r="S5591">
        <v>1878</v>
      </c>
      <c r="T5591">
        <v>625</v>
      </c>
    </row>
    <row r="5592" spans="1:20" x14ac:dyDescent="0.3">
      <c r="A5592">
        <v>5591</v>
      </c>
      <c r="B5592" t="s">
        <v>20</v>
      </c>
      <c r="C5592" t="s">
        <v>31</v>
      </c>
      <c r="D5592" t="s">
        <v>22</v>
      </c>
      <c r="E5592" t="s">
        <v>23</v>
      </c>
      <c r="F5592" t="s">
        <v>5</v>
      </c>
      <c r="H5592" t="s">
        <v>24</v>
      </c>
      <c r="I5592">
        <v>2711270</v>
      </c>
      <c r="J5592">
        <v>2712757</v>
      </c>
      <c r="K5592" t="s">
        <v>25</v>
      </c>
      <c r="R5592" t="s">
        <v>6429</v>
      </c>
      <c r="S5592">
        <v>1488</v>
      </c>
    </row>
    <row r="5593" spans="1:20" x14ac:dyDescent="0.3">
      <c r="A5593">
        <v>5592</v>
      </c>
      <c r="B5593" t="s">
        <v>28</v>
      </c>
      <c r="C5593" t="s">
        <v>33</v>
      </c>
      <c r="D5593" t="s">
        <v>22</v>
      </c>
      <c r="E5593" t="s">
        <v>23</v>
      </c>
      <c r="F5593" t="s">
        <v>5</v>
      </c>
      <c r="H5593" t="s">
        <v>24</v>
      </c>
      <c r="I5593">
        <v>2711270</v>
      </c>
      <c r="J5593">
        <v>2712757</v>
      </c>
      <c r="K5593" t="s">
        <v>25</v>
      </c>
      <c r="L5593" t="s">
        <v>6430</v>
      </c>
      <c r="O5593" t="s">
        <v>1450</v>
      </c>
      <c r="R5593" t="s">
        <v>6429</v>
      </c>
      <c r="S5593">
        <v>1488</v>
      </c>
      <c r="T5593">
        <v>495</v>
      </c>
    </row>
    <row r="5594" spans="1:20" x14ac:dyDescent="0.3">
      <c r="A5594">
        <v>5593</v>
      </c>
      <c r="B5594" t="s">
        <v>20</v>
      </c>
      <c r="C5594" t="s">
        <v>31</v>
      </c>
      <c r="D5594" t="s">
        <v>22</v>
      </c>
      <c r="E5594" t="s">
        <v>23</v>
      </c>
      <c r="F5594" t="s">
        <v>5</v>
      </c>
      <c r="H5594" t="s">
        <v>24</v>
      </c>
      <c r="I5594">
        <v>2712856</v>
      </c>
      <c r="J5594">
        <v>2714199</v>
      </c>
      <c r="K5594" t="s">
        <v>42</v>
      </c>
      <c r="R5594" t="s">
        <v>6431</v>
      </c>
      <c r="S5594">
        <v>1344</v>
      </c>
    </row>
    <row r="5595" spans="1:20" x14ac:dyDescent="0.3">
      <c r="A5595">
        <v>5594</v>
      </c>
      <c r="B5595" t="s">
        <v>28</v>
      </c>
      <c r="C5595" t="s">
        <v>33</v>
      </c>
      <c r="D5595" t="s">
        <v>22</v>
      </c>
      <c r="E5595" t="s">
        <v>23</v>
      </c>
      <c r="F5595" t="s">
        <v>5</v>
      </c>
      <c r="H5595" t="s">
        <v>24</v>
      </c>
      <c r="I5595">
        <v>2712856</v>
      </c>
      <c r="J5595">
        <v>2714199</v>
      </c>
      <c r="K5595" t="s">
        <v>42</v>
      </c>
      <c r="L5595" t="s">
        <v>6432</v>
      </c>
      <c r="O5595" t="s">
        <v>6433</v>
      </c>
      <c r="R5595" t="s">
        <v>6431</v>
      </c>
      <c r="S5595">
        <v>1344</v>
      </c>
      <c r="T5595">
        <v>447</v>
      </c>
    </row>
    <row r="5596" spans="1:20" x14ac:dyDescent="0.3">
      <c r="A5596">
        <v>5595</v>
      </c>
      <c r="B5596" t="s">
        <v>20</v>
      </c>
      <c r="C5596" t="s">
        <v>31</v>
      </c>
      <c r="D5596" t="s">
        <v>22</v>
      </c>
      <c r="E5596" t="s">
        <v>23</v>
      </c>
      <c r="F5596" t="s">
        <v>5</v>
      </c>
      <c r="H5596" t="s">
        <v>24</v>
      </c>
      <c r="I5596">
        <v>2714199</v>
      </c>
      <c r="J5596">
        <v>2714672</v>
      </c>
      <c r="K5596" t="s">
        <v>42</v>
      </c>
      <c r="R5596" t="s">
        <v>6434</v>
      </c>
      <c r="S5596">
        <v>474</v>
      </c>
    </row>
    <row r="5597" spans="1:20" x14ac:dyDescent="0.3">
      <c r="A5597">
        <v>5596</v>
      </c>
      <c r="B5597" t="s">
        <v>28</v>
      </c>
      <c r="C5597" t="s">
        <v>33</v>
      </c>
      <c r="D5597" t="s">
        <v>22</v>
      </c>
      <c r="E5597" t="s">
        <v>23</v>
      </c>
      <c r="F5597" t="s">
        <v>5</v>
      </c>
      <c r="H5597" t="s">
        <v>24</v>
      </c>
      <c r="I5597">
        <v>2714199</v>
      </c>
      <c r="J5597">
        <v>2714672</v>
      </c>
      <c r="K5597" t="s">
        <v>42</v>
      </c>
      <c r="L5597" t="s">
        <v>6435</v>
      </c>
      <c r="O5597" t="s">
        <v>6436</v>
      </c>
      <c r="R5597" t="s">
        <v>6434</v>
      </c>
      <c r="S5597">
        <v>474</v>
      </c>
      <c r="T5597">
        <v>157</v>
      </c>
    </row>
    <row r="5598" spans="1:20" x14ac:dyDescent="0.3">
      <c r="A5598">
        <v>5597</v>
      </c>
      <c r="B5598" t="s">
        <v>20</v>
      </c>
      <c r="C5598" t="s">
        <v>31</v>
      </c>
      <c r="D5598" t="s">
        <v>22</v>
      </c>
      <c r="E5598" t="s">
        <v>23</v>
      </c>
      <c r="F5598" t="s">
        <v>5</v>
      </c>
      <c r="H5598" t="s">
        <v>24</v>
      </c>
      <c r="I5598">
        <v>2714672</v>
      </c>
      <c r="J5598">
        <v>2715124</v>
      </c>
      <c r="K5598" t="s">
        <v>42</v>
      </c>
      <c r="R5598" t="s">
        <v>6437</v>
      </c>
      <c r="S5598">
        <v>453</v>
      </c>
    </row>
    <row r="5599" spans="1:20" x14ac:dyDescent="0.3">
      <c r="A5599">
        <v>5598</v>
      </c>
      <c r="B5599" t="s">
        <v>28</v>
      </c>
      <c r="C5599" t="s">
        <v>33</v>
      </c>
      <c r="D5599" t="s">
        <v>22</v>
      </c>
      <c r="E5599" t="s">
        <v>23</v>
      </c>
      <c r="F5599" t="s">
        <v>5</v>
      </c>
      <c r="H5599" t="s">
        <v>24</v>
      </c>
      <c r="I5599">
        <v>2714672</v>
      </c>
      <c r="J5599">
        <v>2715124</v>
      </c>
      <c r="K5599" t="s">
        <v>42</v>
      </c>
      <c r="L5599" t="s">
        <v>6438</v>
      </c>
      <c r="O5599" t="s">
        <v>6439</v>
      </c>
      <c r="R5599" t="s">
        <v>6437</v>
      </c>
      <c r="S5599">
        <v>453</v>
      </c>
      <c r="T5599">
        <v>150</v>
      </c>
    </row>
    <row r="5600" spans="1:20" x14ac:dyDescent="0.3">
      <c r="A5600">
        <v>5599</v>
      </c>
      <c r="B5600" t="s">
        <v>20</v>
      </c>
      <c r="C5600" t="s">
        <v>31</v>
      </c>
      <c r="D5600" t="s">
        <v>22</v>
      </c>
      <c r="E5600" t="s">
        <v>23</v>
      </c>
      <c r="F5600" t="s">
        <v>5</v>
      </c>
      <c r="H5600" t="s">
        <v>24</v>
      </c>
      <c r="I5600">
        <v>2715385</v>
      </c>
      <c r="J5600">
        <v>2715978</v>
      </c>
      <c r="K5600" t="s">
        <v>25</v>
      </c>
      <c r="R5600" t="s">
        <v>6440</v>
      </c>
      <c r="S5600">
        <v>594</v>
      </c>
    </row>
    <row r="5601" spans="1:20" x14ac:dyDescent="0.3">
      <c r="A5601">
        <v>5600</v>
      </c>
      <c r="B5601" t="s">
        <v>28</v>
      </c>
      <c r="C5601" t="s">
        <v>33</v>
      </c>
      <c r="D5601" t="s">
        <v>22</v>
      </c>
      <c r="E5601" t="s">
        <v>23</v>
      </c>
      <c r="F5601" t="s">
        <v>5</v>
      </c>
      <c r="H5601" t="s">
        <v>24</v>
      </c>
      <c r="I5601">
        <v>2715385</v>
      </c>
      <c r="J5601">
        <v>2715978</v>
      </c>
      <c r="K5601" t="s">
        <v>25</v>
      </c>
      <c r="L5601" t="s">
        <v>6441</v>
      </c>
      <c r="O5601" t="s">
        <v>38</v>
      </c>
      <c r="R5601" t="s">
        <v>6440</v>
      </c>
      <c r="S5601">
        <v>594</v>
      </c>
      <c r="T5601">
        <v>197</v>
      </c>
    </row>
    <row r="5602" spans="1:20" x14ac:dyDescent="0.3">
      <c r="A5602">
        <v>5601</v>
      </c>
      <c r="B5602" t="s">
        <v>20</v>
      </c>
      <c r="C5602" t="s">
        <v>31</v>
      </c>
      <c r="D5602" t="s">
        <v>22</v>
      </c>
      <c r="E5602" t="s">
        <v>23</v>
      </c>
      <c r="F5602" t="s">
        <v>5</v>
      </c>
      <c r="H5602" t="s">
        <v>24</v>
      </c>
      <c r="I5602">
        <v>2716078</v>
      </c>
      <c r="J5602">
        <v>2716983</v>
      </c>
      <c r="K5602" t="s">
        <v>42</v>
      </c>
      <c r="R5602" t="s">
        <v>6442</v>
      </c>
      <c r="S5602">
        <v>906</v>
      </c>
    </row>
    <row r="5603" spans="1:20" x14ac:dyDescent="0.3">
      <c r="A5603">
        <v>5602</v>
      </c>
      <c r="B5603" t="s">
        <v>28</v>
      </c>
      <c r="C5603" t="s">
        <v>33</v>
      </c>
      <c r="D5603" t="s">
        <v>22</v>
      </c>
      <c r="E5603" t="s">
        <v>23</v>
      </c>
      <c r="F5603" t="s">
        <v>5</v>
      </c>
      <c r="H5603" t="s">
        <v>24</v>
      </c>
      <c r="I5603">
        <v>2716078</v>
      </c>
      <c r="J5603">
        <v>2716983</v>
      </c>
      <c r="K5603" t="s">
        <v>42</v>
      </c>
      <c r="L5603" t="s">
        <v>6443</v>
      </c>
      <c r="O5603" t="s">
        <v>6444</v>
      </c>
      <c r="R5603" t="s">
        <v>6442</v>
      </c>
      <c r="S5603">
        <v>906</v>
      </c>
      <c r="T5603">
        <v>301</v>
      </c>
    </row>
    <row r="5604" spans="1:20" x14ac:dyDescent="0.3">
      <c r="A5604">
        <v>5603</v>
      </c>
      <c r="B5604" t="s">
        <v>20</v>
      </c>
      <c r="C5604" t="s">
        <v>31</v>
      </c>
      <c r="D5604" t="s">
        <v>22</v>
      </c>
      <c r="E5604" t="s">
        <v>23</v>
      </c>
      <c r="F5604" t="s">
        <v>5</v>
      </c>
      <c r="H5604" t="s">
        <v>24</v>
      </c>
      <c r="I5604">
        <v>2717515</v>
      </c>
      <c r="J5604">
        <v>2718645</v>
      </c>
      <c r="K5604" t="s">
        <v>25</v>
      </c>
      <c r="R5604" t="s">
        <v>6445</v>
      </c>
      <c r="S5604">
        <v>1131</v>
      </c>
    </row>
    <row r="5605" spans="1:20" x14ac:dyDescent="0.3">
      <c r="A5605">
        <v>5604</v>
      </c>
      <c r="B5605" t="s">
        <v>28</v>
      </c>
      <c r="C5605" t="s">
        <v>33</v>
      </c>
      <c r="D5605" t="s">
        <v>22</v>
      </c>
      <c r="E5605" t="s">
        <v>23</v>
      </c>
      <c r="F5605" t="s">
        <v>5</v>
      </c>
      <c r="H5605" t="s">
        <v>24</v>
      </c>
      <c r="I5605">
        <v>2717515</v>
      </c>
      <c r="J5605">
        <v>2718645</v>
      </c>
      <c r="K5605" t="s">
        <v>25</v>
      </c>
      <c r="L5605" t="s">
        <v>6446</v>
      </c>
      <c r="O5605" t="s">
        <v>6447</v>
      </c>
      <c r="R5605" t="s">
        <v>6445</v>
      </c>
      <c r="S5605">
        <v>1131</v>
      </c>
      <c r="T5605">
        <v>376</v>
      </c>
    </row>
    <row r="5606" spans="1:20" x14ac:dyDescent="0.3">
      <c r="A5606">
        <v>5605</v>
      </c>
      <c r="B5606" t="s">
        <v>20</v>
      </c>
      <c r="C5606" t="s">
        <v>31</v>
      </c>
      <c r="D5606" t="s">
        <v>22</v>
      </c>
      <c r="E5606" t="s">
        <v>23</v>
      </c>
      <c r="F5606" t="s">
        <v>5</v>
      </c>
      <c r="H5606" t="s">
        <v>24</v>
      </c>
      <c r="I5606">
        <v>2718737</v>
      </c>
      <c r="J5606">
        <v>2719480</v>
      </c>
      <c r="K5606" t="s">
        <v>25</v>
      </c>
      <c r="R5606" t="s">
        <v>6448</v>
      </c>
      <c r="S5606">
        <v>744</v>
      </c>
    </row>
    <row r="5607" spans="1:20" x14ac:dyDescent="0.3">
      <c r="A5607">
        <v>5606</v>
      </c>
      <c r="B5607" t="s">
        <v>28</v>
      </c>
      <c r="C5607" t="s">
        <v>33</v>
      </c>
      <c r="D5607" t="s">
        <v>22</v>
      </c>
      <c r="E5607" t="s">
        <v>23</v>
      </c>
      <c r="F5607" t="s">
        <v>5</v>
      </c>
      <c r="H5607" t="s">
        <v>24</v>
      </c>
      <c r="I5607">
        <v>2718737</v>
      </c>
      <c r="J5607">
        <v>2719480</v>
      </c>
      <c r="K5607" t="s">
        <v>25</v>
      </c>
      <c r="L5607" t="s">
        <v>6449</v>
      </c>
      <c r="O5607" t="s">
        <v>38</v>
      </c>
      <c r="R5607" t="s">
        <v>6448</v>
      </c>
      <c r="S5607">
        <v>744</v>
      </c>
      <c r="T5607">
        <v>247</v>
      </c>
    </row>
    <row r="5608" spans="1:20" x14ac:dyDescent="0.3">
      <c r="A5608">
        <v>5607</v>
      </c>
      <c r="B5608" t="s">
        <v>20</v>
      </c>
      <c r="C5608" t="s">
        <v>31</v>
      </c>
      <c r="D5608" t="s">
        <v>22</v>
      </c>
      <c r="E5608" t="s">
        <v>23</v>
      </c>
      <c r="F5608" t="s">
        <v>5</v>
      </c>
      <c r="H5608" t="s">
        <v>24</v>
      </c>
      <c r="I5608">
        <v>2719550</v>
      </c>
      <c r="J5608">
        <v>2720218</v>
      </c>
      <c r="K5608" t="s">
        <v>42</v>
      </c>
      <c r="R5608" t="s">
        <v>6450</v>
      </c>
      <c r="S5608">
        <v>669</v>
      </c>
    </row>
    <row r="5609" spans="1:20" x14ac:dyDescent="0.3">
      <c r="A5609">
        <v>5608</v>
      </c>
      <c r="B5609" t="s">
        <v>28</v>
      </c>
      <c r="C5609" t="s">
        <v>33</v>
      </c>
      <c r="D5609" t="s">
        <v>22</v>
      </c>
      <c r="E5609" t="s">
        <v>23</v>
      </c>
      <c r="F5609" t="s">
        <v>5</v>
      </c>
      <c r="H5609" t="s">
        <v>24</v>
      </c>
      <c r="I5609">
        <v>2719550</v>
      </c>
      <c r="J5609">
        <v>2720218</v>
      </c>
      <c r="K5609" t="s">
        <v>42</v>
      </c>
      <c r="L5609" t="s">
        <v>6451</v>
      </c>
      <c r="O5609" t="s">
        <v>6452</v>
      </c>
      <c r="R5609" t="s">
        <v>6450</v>
      </c>
      <c r="S5609">
        <v>669</v>
      </c>
      <c r="T5609">
        <v>222</v>
      </c>
    </row>
    <row r="5610" spans="1:20" x14ac:dyDescent="0.3">
      <c r="A5610">
        <v>5609</v>
      </c>
      <c r="B5610" t="s">
        <v>20</v>
      </c>
      <c r="C5610" t="s">
        <v>31</v>
      </c>
      <c r="D5610" t="s">
        <v>22</v>
      </c>
      <c r="E5610" t="s">
        <v>23</v>
      </c>
      <c r="F5610" t="s">
        <v>5</v>
      </c>
      <c r="H5610" t="s">
        <v>24</v>
      </c>
      <c r="I5610">
        <v>2720215</v>
      </c>
      <c r="J5610">
        <v>2720814</v>
      </c>
      <c r="K5610" t="s">
        <v>42</v>
      </c>
      <c r="R5610" t="s">
        <v>6453</v>
      </c>
      <c r="S5610">
        <v>600</v>
      </c>
    </row>
    <row r="5611" spans="1:20" x14ac:dyDescent="0.3">
      <c r="A5611">
        <v>5610</v>
      </c>
      <c r="B5611" t="s">
        <v>28</v>
      </c>
      <c r="C5611" t="s">
        <v>33</v>
      </c>
      <c r="D5611" t="s">
        <v>22</v>
      </c>
      <c r="E5611" t="s">
        <v>23</v>
      </c>
      <c r="F5611" t="s">
        <v>5</v>
      </c>
      <c r="H5611" t="s">
        <v>24</v>
      </c>
      <c r="I5611">
        <v>2720215</v>
      </c>
      <c r="J5611">
        <v>2720814</v>
      </c>
      <c r="K5611" t="s">
        <v>42</v>
      </c>
      <c r="L5611" t="s">
        <v>6454</v>
      </c>
      <c r="O5611" t="s">
        <v>6455</v>
      </c>
      <c r="R5611" t="s">
        <v>6453</v>
      </c>
      <c r="S5611">
        <v>600</v>
      </c>
      <c r="T5611">
        <v>199</v>
      </c>
    </row>
    <row r="5612" spans="1:20" x14ac:dyDescent="0.3">
      <c r="A5612">
        <v>5611</v>
      </c>
      <c r="B5612" t="s">
        <v>20</v>
      </c>
      <c r="C5612" t="s">
        <v>31</v>
      </c>
      <c r="D5612" t="s">
        <v>22</v>
      </c>
      <c r="E5612" t="s">
        <v>23</v>
      </c>
      <c r="F5612" t="s">
        <v>5</v>
      </c>
      <c r="H5612" t="s">
        <v>24</v>
      </c>
      <c r="I5612">
        <v>2721153</v>
      </c>
      <c r="J5612">
        <v>2723846</v>
      </c>
      <c r="K5612" t="s">
        <v>25</v>
      </c>
      <c r="R5612" t="s">
        <v>6456</v>
      </c>
      <c r="S5612">
        <v>2694</v>
      </c>
    </row>
    <row r="5613" spans="1:20" x14ac:dyDescent="0.3">
      <c r="A5613">
        <v>5612</v>
      </c>
      <c r="B5613" t="s">
        <v>28</v>
      </c>
      <c r="C5613" t="s">
        <v>33</v>
      </c>
      <c r="D5613" t="s">
        <v>22</v>
      </c>
      <c r="E5613" t="s">
        <v>23</v>
      </c>
      <c r="F5613" t="s">
        <v>5</v>
      </c>
      <c r="H5613" t="s">
        <v>24</v>
      </c>
      <c r="I5613">
        <v>2721153</v>
      </c>
      <c r="J5613">
        <v>2723846</v>
      </c>
      <c r="K5613" t="s">
        <v>25</v>
      </c>
      <c r="L5613" t="s">
        <v>6457</v>
      </c>
      <c r="O5613" t="s">
        <v>6458</v>
      </c>
      <c r="R5613" t="s">
        <v>6456</v>
      </c>
      <c r="S5613">
        <v>2694</v>
      </c>
      <c r="T5613">
        <v>897</v>
      </c>
    </row>
    <row r="5614" spans="1:20" x14ac:dyDescent="0.3">
      <c r="A5614">
        <v>5613</v>
      </c>
      <c r="B5614" t="s">
        <v>20</v>
      </c>
      <c r="C5614" t="s">
        <v>31</v>
      </c>
      <c r="D5614" t="s">
        <v>22</v>
      </c>
      <c r="E5614" t="s">
        <v>23</v>
      </c>
      <c r="F5614" t="s">
        <v>5</v>
      </c>
      <c r="H5614" t="s">
        <v>24</v>
      </c>
      <c r="I5614">
        <v>2723911</v>
      </c>
      <c r="J5614">
        <v>2724672</v>
      </c>
      <c r="K5614" t="s">
        <v>25</v>
      </c>
      <c r="P5614" t="s">
        <v>3108</v>
      </c>
      <c r="R5614" t="s">
        <v>6459</v>
      </c>
      <c r="S5614">
        <v>762</v>
      </c>
    </row>
    <row r="5615" spans="1:20" x14ac:dyDescent="0.3">
      <c r="A5615">
        <v>5614</v>
      </c>
      <c r="B5615" t="s">
        <v>28</v>
      </c>
      <c r="C5615" t="s">
        <v>33</v>
      </c>
      <c r="D5615" t="s">
        <v>22</v>
      </c>
      <c r="E5615" t="s">
        <v>23</v>
      </c>
      <c r="F5615" t="s">
        <v>5</v>
      </c>
      <c r="H5615" t="s">
        <v>24</v>
      </c>
      <c r="I5615">
        <v>2723911</v>
      </c>
      <c r="J5615">
        <v>2724672</v>
      </c>
      <c r="K5615" t="s">
        <v>25</v>
      </c>
      <c r="L5615" t="s">
        <v>6460</v>
      </c>
      <c r="O5615" t="s">
        <v>3111</v>
      </c>
      <c r="P5615" t="s">
        <v>3108</v>
      </c>
      <c r="R5615" t="s">
        <v>6459</v>
      </c>
      <c r="S5615">
        <v>762</v>
      </c>
      <c r="T5615">
        <v>253</v>
      </c>
    </row>
    <row r="5616" spans="1:20" x14ac:dyDescent="0.3">
      <c r="A5616">
        <v>5615</v>
      </c>
      <c r="B5616" t="s">
        <v>20</v>
      </c>
      <c r="C5616" t="s">
        <v>31</v>
      </c>
      <c r="D5616" t="s">
        <v>22</v>
      </c>
      <c r="E5616" t="s">
        <v>23</v>
      </c>
      <c r="F5616" t="s">
        <v>5</v>
      </c>
      <c r="H5616" t="s">
        <v>24</v>
      </c>
      <c r="I5616">
        <v>2724669</v>
      </c>
      <c r="J5616">
        <v>2726228</v>
      </c>
      <c r="K5616" t="s">
        <v>25</v>
      </c>
      <c r="R5616" t="s">
        <v>6461</v>
      </c>
      <c r="S5616">
        <v>1560</v>
      </c>
    </row>
    <row r="5617" spans="1:20" x14ac:dyDescent="0.3">
      <c r="A5617">
        <v>5616</v>
      </c>
      <c r="B5617" t="s">
        <v>28</v>
      </c>
      <c r="C5617" t="s">
        <v>33</v>
      </c>
      <c r="D5617" t="s">
        <v>22</v>
      </c>
      <c r="E5617" t="s">
        <v>23</v>
      </c>
      <c r="F5617" t="s">
        <v>5</v>
      </c>
      <c r="H5617" t="s">
        <v>24</v>
      </c>
      <c r="I5617">
        <v>2724669</v>
      </c>
      <c r="J5617">
        <v>2726228</v>
      </c>
      <c r="K5617" t="s">
        <v>25</v>
      </c>
      <c r="L5617" t="s">
        <v>6462</v>
      </c>
      <c r="O5617" t="s">
        <v>6463</v>
      </c>
      <c r="R5617" t="s">
        <v>6461</v>
      </c>
      <c r="S5617">
        <v>1560</v>
      </c>
      <c r="T5617">
        <v>519</v>
      </c>
    </row>
    <row r="5618" spans="1:20" x14ac:dyDescent="0.3">
      <c r="A5618">
        <v>5617</v>
      </c>
      <c r="B5618" t="s">
        <v>20</v>
      </c>
      <c r="C5618" t="s">
        <v>31</v>
      </c>
      <c r="D5618" t="s">
        <v>22</v>
      </c>
      <c r="E5618" t="s">
        <v>23</v>
      </c>
      <c r="F5618" t="s">
        <v>5</v>
      </c>
      <c r="H5618" t="s">
        <v>24</v>
      </c>
      <c r="I5618">
        <v>2726440</v>
      </c>
      <c r="J5618">
        <v>2727354</v>
      </c>
      <c r="K5618" t="s">
        <v>25</v>
      </c>
      <c r="R5618" t="s">
        <v>6464</v>
      </c>
      <c r="S5618">
        <v>915</v>
      </c>
    </row>
    <row r="5619" spans="1:20" x14ac:dyDescent="0.3">
      <c r="A5619">
        <v>5618</v>
      </c>
      <c r="B5619" t="s">
        <v>28</v>
      </c>
      <c r="C5619" t="s">
        <v>33</v>
      </c>
      <c r="D5619" t="s">
        <v>22</v>
      </c>
      <c r="E5619" t="s">
        <v>23</v>
      </c>
      <c r="F5619" t="s">
        <v>5</v>
      </c>
      <c r="H5619" t="s">
        <v>24</v>
      </c>
      <c r="I5619">
        <v>2726440</v>
      </c>
      <c r="J5619">
        <v>2727354</v>
      </c>
      <c r="K5619" t="s">
        <v>25</v>
      </c>
      <c r="L5619" t="s">
        <v>6465</v>
      </c>
      <c r="O5619" t="s">
        <v>358</v>
      </c>
      <c r="R5619" t="s">
        <v>6464</v>
      </c>
      <c r="S5619">
        <v>915</v>
      </c>
      <c r="T5619">
        <v>304</v>
      </c>
    </row>
    <row r="5620" spans="1:20" x14ac:dyDescent="0.3">
      <c r="A5620">
        <v>5619</v>
      </c>
      <c r="B5620" t="s">
        <v>20</v>
      </c>
      <c r="C5620" t="s">
        <v>31</v>
      </c>
      <c r="D5620" t="s">
        <v>22</v>
      </c>
      <c r="E5620" t="s">
        <v>23</v>
      </c>
      <c r="F5620" t="s">
        <v>5</v>
      </c>
      <c r="H5620" t="s">
        <v>24</v>
      </c>
      <c r="I5620">
        <v>2727394</v>
      </c>
      <c r="J5620">
        <v>2728362</v>
      </c>
      <c r="K5620" t="s">
        <v>42</v>
      </c>
      <c r="R5620" t="s">
        <v>6466</v>
      </c>
      <c r="S5620">
        <v>969</v>
      </c>
    </row>
    <row r="5621" spans="1:20" x14ac:dyDescent="0.3">
      <c r="A5621">
        <v>5620</v>
      </c>
      <c r="B5621" t="s">
        <v>28</v>
      </c>
      <c r="C5621" t="s">
        <v>33</v>
      </c>
      <c r="D5621" t="s">
        <v>22</v>
      </c>
      <c r="E5621" t="s">
        <v>23</v>
      </c>
      <c r="F5621" t="s">
        <v>5</v>
      </c>
      <c r="H5621" t="s">
        <v>24</v>
      </c>
      <c r="I5621">
        <v>2727394</v>
      </c>
      <c r="J5621">
        <v>2728362</v>
      </c>
      <c r="K5621" t="s">
        <v>42</v>
      </c>
      <c r="L5621" t="s">
        <v>6467</v>
      </c>
      <c r="O5621" t="s">
        <v>38</v>
      </c>
      <c r="R5621" t="s">
        <v>6466</v>
      </c>
      <c r="S5621">
        <v>969</v>
      </c>
      <c r="T5621">
        <v>322</v>
      </c>
    </row>
    <row r="5622" spans="1:20" x14ac:dyDescent="0.3">
      <c r="A5622">
        <v>5621</v>
      </c>
      <c r="B5622" t="s">
        <v>20</v>
      </c>
      <c r="C5622" t="s">
        <v>31</v>
      </c>
      <c r="D5622" t="s">
        <v>22</v>
      </c>
      <c r="E5622" t="s">
        <v>23</v>
      </c>
      <c r="F5622" t="s">
        <v>5</v>
      </c>
      <c r="H5622" t="s">
        <v>24</v>
      </c>
      <c r="I5622">
        <v>2728406</v>
      </c>
      <c r="J5622">
        <v>2729689</v>
      </c>
      <c r="K5622" t="s">
        <v>42</v>
      </c>
      <c r="R5622" t="s">
        <v>6468</v>
      </c>
      <c r="S5622">
        <v>1284</v>
      </c>
    </row>
    <row r="5623" spans="1:20" x14ac:dyDescent="0.3">
      <c r="A5623">
        <v>5622</v>
      </c>
      <c r="B5623" t="s">
        <v>28</v>
      </c>
      <c r="C5623" t="s">
        <v>33</v>
      </c>
      <c r="D5623" t="s">
        <v>22</v>
      </c>
      <c r="E5623" t="s">
        <v>23</v>
      </c>
      <c r="F5623" t="s">
        <v>5</v>
      </c>
      <c r="H5623" t="s">
        <v>24</v>
      </c>
      <c r="I5623">
        <v>2728406</v>
      </c>
      <c r="J5623">
        <v>2729689</v>
      </c>
      <c r="K5623" t="s">
        <v>42</v>
      </c>
      <c r="L5623" t="s">
        <v>6469</v>
      </c>
      <c r="O5623" t="s">
        <v>6470</v>
      </c>
      <c r="R5623" t="s">
        <v>6468</v>
      </c>
      <c r="S5623">
        <v>1284</v>
      </c>
      <c r="T5623">
        <v>427</v>
      </c>
    </row>
    <row r="5624" spans="1:20" x14ac:dyDescent="0.3">
      <c r="A5624">
        <v>5623</v>
      </c>
      <c r="B5624" t="s">
        <v>20</v>
      </c>
      <c r="C5624" t="s">
        <v>31</v>
      </c>
      <c r="D5624" t="s">
        <v>22</v>
      </c>
      <c r="E5624" t="s">
        <v>23</v>
      </c>
      <c r="F5624" t="s">
        <v>5</v>
      </c>
      <c r="H5624" t="s">
        <v>24</v>
      </c>
      <c r="I5624">
        <v>2729686</v>
      </c>
      <c r="J5624">
        <v>2730282</v>
      </c>
      <c r="K5624" t="s">
        <v>42</v>
      </c>
      <c r="R5624" t="s">
        <v>6471</v>
      </c>
      <c r="S5624">
        <v>597</v>
      </c>
    </row>
    <row r="5625" spans="1:20" x14ac:dyDescent="0.3">
      <c r="A5625">
        <v>5624</v>
      </c>
      <c r="B5625" t="s">
        <v>28</v>
      </c>
      <c r="C5625" t="s">
        <v>33</v>
      </c>
      <c r="D5625" t="s">
        <v>22</v>
      </c>
      <c r="E5625" t="s">
        <v>23</v>
      </c>
      <c r="F5625" t="s">
        <v>5</v>
      </c>
      <c r="H5625" t="s">
        <v>24</v>
      </c>
      <c r="I5625">
        <v>2729686</v>
      </c>
      <c r="J5625">
        <v>2730282</v>
      </c>
      <c r="K5625" t="s">
        <v>42</v>
      </c>
      <c r="L5625" t="s">
        <v>6472</v>
      </c>
      <c r="O5625" t="s">
        <v>38</v>
      </c>
      <c r="R5625" t="s">
        <v>6471</v>
      </c>
      <c r="S5625">
        <v>597</v>
      </c>
      <c r="T5625">
        <v>198</v>
      </c>
    </row>
    <row r="5626" spans="1:20" x14ac:dyDescent="0.3">
      <c r="A5626">
        <v>5625</v>
      </c>
      <c r="B5626" t="s">
        <v>20</v>
      </c>
      <c r="C5626" t="s">
        <v>31</v>
      </c>
      <c r="D5626" t="s">
        <v>22</v>
      </c>
      <c r="E5626" t="s">
        <v>23</v>
      </c>
      <c r="F5626" t="s">
        <v>5</v>
      </c>
      <c r="H5626" t="s">
        <v>24</v>
      </c>
      <c r="I5626">
        <v>2730516</v>
      </c>
      <c r="J5626">
        <v>2731121</v>
      </c>
      <c r="K5626" t="s">
        <v>25</v>
      </c>
      <c r="R5626" t="s">
        <v>6473</v>
      </c>
      <c r="S5626">
        <v>606</v>
      </c>
    </row>
    <row r="5627" spans="1:20" x14ac:dyDescent="0.3">
      <c r="A5627">
        <v>5626</v>
      </c>
      <c r="B5627" t="s">
        <v>28</v>
      </c>
      <c r="C5627" t="s">
        <v>33</v>
      </c>
      <c r="D5627" t="s">
        <v>22</v>
      </c>
      <c r="E5627" t="s">
        <v>23</v>
      </c>
      <c r="F5627" t="s">
        <v>5</v>
      </c>
      <c r="H5627" t="s">
        <v>24</v>
      </c>
      <c r="I5627">
        <v>2730516</v>
      </c>
      <c r="J5627">
        <v>2731121</v>
      </c>
      <c r="K5627" t="s">
        <v>25</v>
      </c>
      <c r="L5627" t="s">
        <v>6474</v>
      </c>
      <c r="O5627" t="s">
        <v>6475</v>
      </c>
      <c r="R5627" t="s">
        <v>6473</v>
      </c>
      <c r="S5627">
        <v>606</v>
      </c>
      <c r="T5627">
        <v>201</v>
      </c>
    </row>
    <row r="5628" spans="1:20" x14ac:dyDescent="0.3">
      <c r="A5628">
        <v>5627</v>
      </c>
      <c r="B5628" t="s">
        <v>20</v>
      </c>
      <c r="C5628" t="s">
        <v>31</v>
      </c>
      <c r="D5628" t="s">
        <v>22</v>
      </c>
      <c r="E5628" t="s">
        <v>23</v>
      </c>
      <c r="F5628" t="s">
        <v>5</v>
      </c>
      <c r="H5628" t="s">
        <v>24</v>
      </c>
      <c r="I5628">
        <v>2731152</v>
      </c>
      <c r="J5628">
        <v>2732696</v>
      </c>
      <c r="K5628" t="s">
        <v>25</v>
      </c>
      <c r="R5628" t="s">
        <v>6476</v>
      </c>
      <c r="S5628">
        <v>1545</v>
      </c>
    </row>
    <row r="5629" spans="1:20" x14ac:dyDescent="0.3">
      <c r="A5629">
        <v>5628</v>
      </c>
      <c r="B5629" t="s">
        <v>28</v>
      </c>
      <c r="C5629" t="s">
        <v>33</v>
      </c>
      <c r="D5629" t="s">
        <v>22</v>
      </c>
      <c r="E5629" t="s">
        <v>23</v>
      </c>
      <c r="F5629" t="s">
        <v>5</v>
      </c>
      <c r="H5629" t="s">
        <v>24</v>
      </c>
      <c r="I5629">
        <v>2731152</v>
      </c>
      <c r="J5629">
        <v>2732696</v>
      </c>
      <c r="K5629" t="s">
        <v>25</v>
      </c>
      <c r="L5629" t="s">
        <v>6477</v>
      </c>
      <c r="O5629" t="s">
        <v>6478</v>
      </c>
      <c r="R5629" t="s">
        <v>6476</v>
      </c>
      <c r="S5629">
        <v>1545</v>
      </c>
      <c r="T5629">
        <v>514</v>
      </c>
    </row>
    <row r="5630" spans="1:20" x14ac:dyDescent="0.3">
      <c r="A5630">
        <v>5629</v>
      </c>
      <c r="B5630" t="s">
        <v>20</v>
      </c>
      <c r="C5630" t="s">
        <v>31</v>
      </c>
      <c r="D5630" t="s">
        <v>22</v>
      </c>
      <c r="E5630" t="s">
        <v>23</v>
      </c>
      <c r="F5630" t="s">
        <v>5</v>
      </c>
      <c r="H5630" t="s">
        <v>24</v>
      </c>
      <c r="I5630">
        <v>2732710</v>
      </c>
      <c r="J5630">
        <v>2733360</v>
      </c>
      <c r="K5630" t="s">
        <v>25</v>
      </c>
      <c r="R5630" t="s">
        <v>6479</v>
      </c>
      <c r="S5630">
        <v>651</v>
      </c>
    </row>
    <row r="5631" spans="1:20" x14ac:dyDescent="0.3">
      <c r="A5631">
        <v>5630</v>
      </c>
      <c r="B5631" t="s">
        <v>28</v>
      </c>
      <c r="C5631" t="s">
        <v>33</v>
      </c>
      <c r="D5631" t="s">
        <v>22</v>
      </c>
      <c r="E5631" t="s">
        <v>23</v>
      </c>
      <c r="F5631" t="s">
        <v>5</v>
      </c>
      <c r="H5631" t="s">
        <v>24</v>
      </c>
      <c r="I5631">
        <v>2732710</v>
      </c>
      <c r="J5631">
        <v>2733360</v>
      </c>
      <c r="K5631" t="s">
        <v>25</v>
      </c>
      <c r="L5631" t="s">
        <v>6480</v>
      </c>
      <c r="O5631" t="s">
        <v>38</v>
      </c>
      <c r="R5631" t="s">
        <v>6479</v>
      </c>
      <c r="S5631">
        <v>651</v>
      </c>
      <c r="T5631">
        <v>216</v>
      </c>
    </row>
    <row r="5632" spans="1:20" x14ac:dyDescent="0.3">
      <c r="A5632">
        <v>5631</v>
      </c>
      <c r="B5632" t="s">
        <v>20</v>
      </c>
      <c r="C5632" t="s">
        <v>31</v>
      </c>
      <c r="D5632" t="s">
        <v>22</v>
      </c>
      <c r="E5632" t="s">
        <v>23</v>
      </c>
      <c r="F5632" t="s">
        <v>5</v>
      </c>
      <c r="H5632" t="s">
        <v>24</v>
      </c>
      <c r="I5632">
        <v>2733357</v>
      </c>
      <c r="J5632">
        <v>2736026</v>
      </c>
      <c r="K5632" t="s">
        <v>25</v>
      </c>
      <c r="R5632" t="s">
        <v>6481</v>
      </c>
      <c r="S5632">
        <v>2670</v>
      </c>
    </row>
    <row r="5633" spans="1:20" x14ac:dyDescent="0.3">
      <c r="A5633">
        <v>5632</v>
      </c>
      <c r="B5633" t="s">
        <v>28</v>
      </c>
      <c r="C5633" t="s">
        <v>33</v>
      </c>
      <c r="D5633" t="s">
        <v>22</v>
      </c>
      <c r="E5633" t="s">
        <v>23</v>
      </c>
      <c r="F5633" t="s">
        <v>5</v>
      </c>
      <c r="H5633" t="s">
        <v>24</v>
      </c>
      <c r="I5633">
        <v>2733357</v>
      </c>
      <c r="J5633">
        <v>2736026</v>
      </c>
      <c r="K5633" t="s">
        <v>25</v>
      </c>
      <c r="L5633" t="s">
        <v>6482</v>
      </c>
      <c r="O5633" t="s">
        <v>6483</v>
      </c>
      <c r="R5633" t="s">
        <v>6481</v>
      </c>
      <c r="S5633">
        <v>2670</v>
      </c>
      <c r="T5633">
        <v>889</v>
      </c>
    </row>
    <row r="5634" spans="1:20" x14ac:dyDescent="0.3">
      <c r="A5634">
        <v>5633</v>
      </c>
      <c r="B5634" t="s">
        <v>20</v>
      </c>
      <c r="C5634" t="s">
        <v>31</v>
      </c>
      <c r="D5634" t="s">
        <v>22</v>
      </c>
      <c r="E5634" t="s">
        <v>23</v>
      </c>
      <c r="F5634" t="s">
        <v>5</v>
      </c>
      <c r="H5634" t="s">
        <v>24</v>
      </c>
      <c r="I5634">
        <v>2736023</v>
      </c>
      <c r="J5634">
        <v>2736487</v>
      </c>
      <c r="K5634" t="s">
        <v>25</v>
      </c>
      <c r="R5634" t="s">
        <v>6484</v>
      </c>
      <c r="S5634">
        <v>465</v>
      </c>
    </row>
    <row r="5635" spans="1:20" x14ac:dyDescent="0.3">
      <c r="A5635">
        <v>5634</v>
      </c>
      <c r="B5635" t="s">
        <v>28</v>
      </c>
      <c r="C5635" t="s">
        <v>33</v>
      </c>
      <c r="D5635" t="s">
        <v>22</v>
      </c>
      <c r="E5635" t="s">
        <v>23</v>
      </c>
      <c r="F5635" t="s">
        <v>5</v>
      </c>
      <c r="H5635" t="s">
        <v>24</v>
      </c>
      <c r="I5635">
        <v>2736023</v>
      </c>
      <c r="J5635">
        <v>2736487</v>
      </c>
      <c r="K5635" t="s">
        <v>25</v>
      </c>
      <c r="L5635" t="s">
        <v>6485</v>
      </c>
      <c r="O5635" t="s">
        <v>6486</v>
      </c>
      <c r="R5635" t="s">
        <v>6484</v>
      </c>
      <c r="S5635">
        <v>465</v>
      </c>
      <c r="T5635">
        <v>154</v>
      </c>
    </row>
    <row r="5636" spans="1:20" x14ac:dyDescent="0.3">
      <c r="A5636">
        <v>5635</v>
      </c>
      <c r="B5636" t="s">
        <v>20</v>
      </c>
      <c r="C5636" t="s">
        <v>31</v>
      </c>
      <c r="D5636" t="s">
        <v>22</v>
      </c>
      <c r="E5636" t="s">
        <v>23</v>
      </c>
      <c r="F5636" t="s">
        <v>5</v>
      </c>
      <c r="H5636" t="s">
        <v>24</v>
      </c>
      <c r="I5636">
        <v>2736492</v>
      </c>
      <c r="J5636">
        <v>2736944</v>
      </c>
      <c r="K5636" t="s">
        <v>42</v>
      </c>
      <c r="R5636" t="s">
        <v>6487</v>
      </c>
      <c r="S5636">
        <v>453</v>
      </c>
    </row>
    <row r="5637" spans="1:20" x14ac:dyDescent="0.3">
      <c r="A5637">
        <v>5636</v>
      </c>
      <c r="B5637" t="s">
        <v>28</v>
      </c>
      <c r="C5637" t="s">
        <v>33</v>
      </c>
      <c r="D5637" t="s">
        <v>22</v>
      </c>
      <c r="E5637" t="s">
        <v>23</v>
      </c>
      <c r="F5637" t="s">
        <v>5</v>
      </c>
      <c r="H5637" t="s">
        <v>24</v>
      </c>
      <c r="I5637">
        <v>2736492</v>
      </c>
      <c r="J5637">
        <v>2736944</v>
      </c>
      <c r="K5637" t="s">
        <v>42</v>
      </c>
      <c r="L5637" t="s">
        <v>6488</v>
      </c>
      <c r="O5637" t="s">
        <v>59</v>
      </c>
      <c r="R5637" t="s">
        <v>6487</v>
      </c>
      <c r="S5637">
        <v>453</v>
      </c>
      <c r="T5637">
        <v>150</v>
      </c>
    </row>
    <row r="5638" spans="1:20" x14ac:dyDescent="0.3">
      <c r="A5638">
        <v>5637</v>
      </c>
      <c r="B5638" t="s">
        <v>20</v>
      </c>
      <c r="C5638" t="s">
        <v>31</v>
      </c>
      <c r="D5638" t="s">
        <v>22</v>
      </c>
      <c r="E5638" t="s">
        <v>23</v>
      </c>
      <c r="F5638" t="s">
        <v>5</v>
      </c>
      <c r="H5638" t="s">
        <v>24</v>
      </c>
      <c r="I5638">
        <v>2737112</v>
      </c>
      <c r="J5638">
        <v>2738218</v>
      </c>
      <c r="K5638" t="s">
        <v>25</v>
      </c>
      <c r="R5638" t="s">
        <v>6489</v>
      </c>
      <c r="S5638">
        <v>1107</v>
      </c>
    </row>
    <row r="5639" spans="1:20" x14ac:dyDescent="0.3">
      <c r="A5639">
        <v>5638</v>
      </c>
      <c r="B5639" t="s">
        <v>28</v>
      </c>
      <c r="C5639" t="s">
        <v>33</v>
      </c>
      <c r="D5639" t="s">
        <v>22</v>
      </c>
      <c r="E5639" t="s">
        <v>23</v>
      </c>
      <c r="F5639" t="s">
        <v>5</v>
      </c>
      <c r="H5639" t="s">
        <v>24</v>
      </c>
      <c r="I5639">
        <v>2737112</v>
      </c>
      <c r="J5639">
        <v>2738218</v>
      </c>
      <c r="K5639" t="s">
        <v>25</v>
      </c>
      <c r="L5639" t="s">
        <v>6490</v>
      </c>
      <c r="O5639" t="s">
        <v>6491</v>
      </c>
      <c r="R5639" t="s">
        <v>6489</v>
      </c>
      <c r="S5639">
        <v>1107</v>
      </c>
      <c r="T5639">
        <v>368</v>
      </c>
    </row>
    <row r="5640" spans="1:20" x14ac:dyDescent="0.3">
      <c r="A5640">
        <v>5639</v>
      </c>
      <c r="B5640" t="s">
        <v>20</v>
      </c>
      <c r="C5640" t="s">
        <v>31</v>
      </c>
      <c r="D5640" t="s">
        <v>22</v>
      </c>
      <c r="E5640" t="s">
        <v>23</v>
      </c>
      <c r="F5640" t="s">
        <v>5</v>
      </c>
      <c r="H5640" t="s">
        <v>24</v>
      </c>
      <c r="I5640">
        <v>2738249</v>
      </c>
      <c r="J5640">
        <v>2739508</v>
      </c>
      <c r="K5640" t="s">
        <v>25</v>
      </c>
      <c r="R5640" t="s">
        <v>6492</v>
      </c>
      <c r="S5640">
        <v>1260</v>
      </c>
    </row>
    <row r="5641" spans="1:20" x14ac:dyDescent="0.3">
      <c r="A5641">
        <v>5640</v>
      </c>
      <c r="B5641" t="s">
        <v>28</v>
      </c>
      <c r="C5641" t="s">
        <v>33</v>
      </c>
      <c r="D5641" t="s">
        <v>22</v>
      </c>
      <c r="E5641" t="s">
        <v>23</v>
      </c>
      <c r="F5641" t="s">
        <v>5</v>
      </c>
      <c r="H5641" t="s">
        <v>24</v>
      </c>
      <c r="I5641">
        <v>2738249</v>
      </c>
      <c r="J5641">
        <v>2739508</v>
      </c>
      <c r="K5641" t="s">
        <v>25</v>
      </c>
      <c r="L5641" t="s">
        <v>6493</v>
      </c>
      <c r="O5641" t="s">
        <v>580</v>
      </c>
      <c r="R5641" t="s">
        <v>6492</v>
      </c>
      <c r="S5641">
        <v>1260</v>
      </c>
      <c r="T5641">
        <v>419</v>
      </c>
    </row>
    <row r="5642" spans="1:20" x14ac:dyDescent="0.3">
      <c r="A5642">
        <v>5641</v>
      </c>
      <c r="B5642" t="s">
        <v>20</v>
      </c>
      <c r="C5642" t="s">
        <v>31</v>
      </c>
      <c r="D5642" t="s">
        <v>22</v>
      </c>
      <c r="E5642" t="s">
        <v>23</v>
      </c>
      <c r="F5642" t="s">
        <v>5</v>
      </c>
      <c r="H5642" t="s">
        <v>24</v>
      </c>
      <c r="I5642">
        <v>2739759</v>
      </c>
      <c r="J5642">
        <v>2741291</v>
      </c>
      <c r="K5642" t="s">
        <v>25</v>
      </c>
      <c r="R5642" t="s">
        <v>6494</v>
      </c>
      <c r="S5642">
        <v>1533</v>
      </c>
    </row>
    <row r="5643" spans="1:20" x14ac:dyDescent="0.3">
      <c r="A5643">
        <v>5642</v>
      </c>
      <c r="B5643" t="s">
        <v>28</v>
      </c>
      <c r="C5643" t="s">
        <v>33</v>
      </c>
      <c r="D5643" t="s">
        <v>22</v>
      </c>
      <c r="E5643" t="s">
        <v>23</v>
      </c>
      <c r="F5643" t="s">
        <v>5</v>
      </c>
      <c r="H5643" t="s">
        <v>24</v>
      </c>
      <c r="I5643">
        <v>2739759</v>
      </c>
      <c r="J5643">
        <v>2741291</v>
      </c>
      <c r="K5643" t="s">
        <v>25</v>
      </c>
      <c r="L5643" t="s">
        <v>6495</v>
      </c>
      <c r="O5643" t="s">
        <v>6496</v>
      </c>
      <c r="R5643" t="s">
        <v>6494</v>
      </c>
      <c r="S5643">
        <v>1533</v>
      </c>
      <c r="T5643">
        <v>510</v>
      </c>
    </row>
    <row r="5644" spans="1:20" x14ac:dyDescent="0.3">
      <c r="A5644">
        <v>5643</v>
      </c>
      <c r="B5644" t="s">
        <v>20</v>
      </c>
      <c r="C5644" t="s">
        <v>31</v>
      </c>
      <c r="D5644" t="s">
        <v>22</v>
      </c>
      <c r="E5644" t="s">
        <v>23</v>
      </c>
      <c r="F5644" t="s">
        <v>5</v>
      </c>
      <c r="H5644" t="s">
        <v>24</v>
      </c>
      <c r="I5644">
        <v>2741340</v>
      </c>
      <c r="J5644">
        <v>2741732</v>
      </c>
      <c r="K5644" t="s">
        <v>42</v>
      </c>
      <c r="R5644" t="s">
        <v>6497</v>
      </c>
      <c r="S5644">
        <v>393</v>
      </c>
    </row>
    <row r="5645" spans="1:20" x14ac:dyDescent="0.3">
      <c r="A5645">
        <v>5644</v>
      </c>
      <c r="B5645" t="s">
        <v>28</v>
      </c>
      <c r="C5645" t="s">
        <v>33</v>
      </c>
      <c r="D5645" t="s">
        <v>22</v>
      </c>
      <c r="E5645" t="s">
        <v>23</v>
      </c>
      <c r="F5645" t="s">
        <v>5</v>
      </c>
      <c r="H5645" t="s">
        <v>24</v>
      </c>
      <c r="I5645">
        <v>2741340</v>
      </c>
      <c r="J5645">
        <v>2741732</v>
      </c>
      <c r="K5645" t="s">
        <v>42</v>
      </c>
      <c r="L5645" t="s">
        <v>6498</v>
      </c>
      <c r="O5645" t="s">
        <v>6499</v>
      </c>
      <c r="R5645" t="s">
        <v>6497</v>
      </c>
      <c r="S5645">
        <v>393</v>
      </c>
      <c r="T5645">
        <v>130</v>
      </c>
    </row>
    <row r="5646" spans="1:20" x14ac:dyDescent="0.3">
      <c r="A5646">
        <v>5645</v>
      </c>
      <c r="B5646" t="s">
        <v>20</v>
      </c>
      <c r="C5646" t="s">
        <v>31</v>
      </c>
      <c r="D5646" t="s">
        <v>22</v>
      </c>
      <c r="E5646" t="s">
        <v>23</v>
      </c>
      <c r="F5646" t="s">
        <v>5</v>
      </c>
      <c r="H5646" t="s">
        <v>24</v>
      </c>
      <c r="I5646">
        <v>2741792</v>
      </c>
      <c r="J5646">
        <v>2743444</v>
      </c>
      <c r="K5646" t="s">
        <v>42</v>
      </c>
      <c r="R5646" t="s">
        <v>6500</v>
      </c>
      <c r="S5646">
        <v>1653</v>
      </c>
    </row>
    <row r="5647" spans="1:20" x14ac:dyDescent="0.3">
      <c r="A5647">
        <v>5646</v>
      </c>
      <c r="B5647" t="s">
        <v>28</v>
      </c>
      <c r="C5647" t="s">
        <v>33</v>
      </c>
      <c r="D5647" t="s">
        <v>22</v>
      </c>
      <c r="E5647" t="s">
        <v>23</v>
      </c>
      <c r="F5647" t="s">
        <v>5</v>
      </c>
      <c r="H5647" t="s">
        <v>24</v>
      </c>
      <c r="I5647">
        <v>2741792</v>
      </c>
      <c r="J5647">
        <v>2743444</v>
      </c>
      <c r="K5647" t="s">
        <v>42</v>
      </c>
      <c r="L5647" t="s">
        <v>6501</v>
      </c>
      <c r="O5647" t="s">
        <v>6502</v>
      </c>
      <c r="R5647" t="s">
        <v>6500</v>
      </c>
      <c r="S5647">
        <v>1653</v>
      </c>
      <c r="T5647">
        <v>550</v>
      </c>
    </row>
    <row r="5648" spans="1:20" x14ac:dyDescent="0.3">
      <c r="A5648">
        <v>5647</v>
      </c>
      <c r="B5648" t="s">
        <v>20</v>
      </c>
      <c r="C5648" t="s">
        <v>31</v>
      </c>
      <c r="D5648" t="s">
        <v>22</v>
      </c>
      <c r="E5648" t="s">
        <v>23</v>
      </c>
      <c r="F5648" t="s">
        <v>5</v>
      </c>
      <c r="H5648" t="s">
        <v>24</v>
      </c>
      <c r="I5648">
        <v>2743491</v>
      </c>
      <c r="J5648">
        <v>2744027</v>
      </c>
      <c r="K5648" t="s">
        <v>42</v>
      </c>
      <c r="R5648" t="s">
        <v>6503</v>
      </c>
      <c r="S5648">
        <v>537</v>
      </c>
    </row>
    <row r="5649" spans="1:21" x14ac:dyDescent="0.3">
      <c r="A5649">
        <v>5648</v>
      </c>
      <c r="B5649" t="s">
        <v>28</v>
      </c>
      <c r="C5649" t="s">
        <v>33</v>
      </c>
      <c r="D5649" t="s">
        <v>22</v>
      </c>
      <c r="E5649" t="s">
        <v>23</v>
      </c>
      <c r="F5649" t="s">
        <v>5</v>
      </c>
      <c r="H5649" t="s">
        <v>24</v>
      </c>
      <c r="I5649">
        <v>2743491</v>
      </c>
      <c r="J5649">
        <v>2744027</v>
      </c>
      <c r="K5649" t="s">
        <v>42</v>
      </c>
      <c r="L5649" t="s">
        <v>6504</v>
      </c>
      <c r="O5649" t="s">
        <v>38</v>
      </c>
      <c r="R5649" t="s">
        <v>6503</v>
      </c>
      <c r="S5649">
        <v>537</v>
      </c>
      <c r="T5649">
        <v>178</v>
      </c>
    </row>
    <row r="5650" spans="1:21" x14ac:dyDescent="0.3">
      <c r="A5650">
        <v>5649</v>
      </c>
      <c r="B5650" t="s">
        <v>20</v>
      </c>
      <c r="C5650" t="s">
        <v>6505</v>
      </c>
      <c r="D5650" t="s">
        <v>22</v>
      </c>
      <c r="E5650" t="s">
        <v>23</v>
      </c>
      <c r="F5650" t="s">
        <v>5</v>
      </c>
      <c r="H5650" t="s">
        <v>24</v>
      </c>
      <c r="I5650">
        <v>2744201</v>
      </c>
      <c r="J5650">
        <v>2744529</v>
      </c>
      <c r="K5650" t="s">
        <v>42</v>
      </c>
      <c r="P5650" t="s">
        <v>6506</v>
      </c>
      <c r="R5650" t="s">
        <v>6507</v>
      </c>
      <c r="S5650">
        <v>329</v>
      </c>
    </row>
    <row r="5651" spans="1:21" x14ac:dyDescent="0.3">
      <c r="A5651">
        <v>5650</v>
      </c>
      <c r="B5651" t="s">
        <v>6505</v>
      </c>
      <c r="D5651" t="s">
        <v>22</v>
      </c>
      <c r="E5651" t="s">
        <v>23</v>
      </c>
      <c r="F5651" t="s">
        <v>5</v>
      </c>
      <c r="H5651" t="s">
        <v>24</v>
      </c>
      <c r="I5651">
        <v>2744201</v>
      </c>
      <c r="J5651">
        <v>2744529</v>
      </c>
      <c r="K5651" t="s">
        <v>42</v>
      </c>
      <c r="O5651" t="s">
        <v>6508</v>
      </c>
      <c r="P5651" t="s">
        <v>6506</v>
      </c>
      <c r="R5651" t="s">
        <v>6507</v>
      </c>
      <c r="S5651">
        <v>329</v>
      </c>
    </row>
    <row r="5652" spans="1:21" x14ac:dyDescent="0.3">
      <c r="A5652">
        <v>5651</v>
      </c>
      <c r="B5652" t="s">
        <v>20</v>
      </c>
      <c r="C5652" t="s">
        <v>31</v>
      </c>
      <c r="D5652" t="s">
        <v>22</v>
      </c>
      <c r="E5652" t="s">
        <v>23</v>
      </c>
      <c r="F5652" t="s">
        <v>5</v>
      </c>
      <c r="H5652" t="s">
        <v>24</v>
      </c>
      <c r="I5652">
        <v>2744641</v>
      </c>
      <c r="J5652">
        <v>2745549</v>
      </c>
      <c r="K5652" t="s">
        <v>25</v>
      </c>
      <c r="R5652" t="s">
        <v>6509</v>
      </c>
      <c r="S5652">
        <v>909</v>
      </c>
    </row>
    <row r="5653" spans="1:21" x14ac:dyDescent="0.3">
      <c r="A5653">
        <v>5652</v>
      </c>
      <c r="B5653" t="s">
        <v>28</v>
      </c>
      <c r="C5653" t="s">
        <v>33</v>
      </c>
      <c r="D5653" t="s">
        <v>22</v>
      </c>
      <c r="E5653" t="s">
        <v>23</v>
      </c>
      <c r="F5653" t="s">
        <v>5</v>
      </c>
      <c r="H5653" t="s">
        <v>24</v>
      </c>
      <c r="I5653">
        <v>2744641</v>
      </c>
      <c r="J5653">
        <v>2745549</v>
      </c>
      <c r="K5653" t="s">
        <v>25</v>
      </c>
      <c r="L5653" t="s">
        <v>6510</v>
      </c>
      <c r="O5653" t="s">
        <v>6511</v>
      </c>
      <c r="R5653" t="s">
        <v>6509</v>
      </c>
      <c r="S5653">
        <v>909</v>
      </c>
      <c r="T5653">
        <v>302</v>
      </c>
    </row>
    <row r="5654" spans="1:21" x14ac:dyDescent="0.3">
      <c r="A5654">
        <v>5653</v>
      </c>
      <c r="B5654" t="s">
        <v>20</v>
      </c>
      <c r="C5654" t="s">
        <v>31</v>
      </c>
      <c r="D5654" t="s">
        <v>22</v>
      </c>
      <c r="E5654" t="s">
        <v>23</v>
      </c>
      <c r="F5654" t="s">
        <v>5</v>
      </c>
      <c r="H5654" t="s">
        <v>24</v>
      </c>
      <c r="I5654">
        <v>2745572</v>
      </c>
      <c r="J5654">
        <v>2745850</v>
      </c>
      <c r="K5654" t="s">
        <v>25</v>
      </c>
      <c r="R5654" t="s">
        <v>6512</v>
      </c>
      <c r="S5654">
        <v>279</v>
      </c>
    </row>
    <row r="5655" spans="1:21" x14ac:dyDescent="0.3">
      <c r="A5655">
        <v>5654</v>
      </c>
      <c r="B5655" t="s">
        <v>28</v>
      </c>
      <c r="C5655" t="s">
        <v>33</v>
      </c>
      <c r="D5655" t="s">
        <v>22</v>
      </c>
      <c r="E5655" t="s">
        <v>23</v>
      </c>
      <c r="F5655" t="s">
        <v>5</v>
      </c>
      <c r="H5655" t="s">
        <v>24</v>
      </c>
      <c r="I5655">
        <v>2745572</v>
      </c>
      <c r="J5655">
        <v>2745850</v>
      </c>
      <c r="K5655" t="s">
        <v>25</v>
      </c>
      <c r="L5655" t="s">
        <v>6513</v>
      </c>
      <c r="O5655" t="s">
        <v>38</v>
      </c>
      <c r="R5655" t="s">
        <v>6512</v>
      </c>
      <c r="S5655">
        <v>279</v>
      </c>
      <c r="T5655">
        <v>92</v>
      </c>
    </row>
    <row r="5656" spans="1:21" x14ac:dyDescent="0.3">
      <c r="A5656">
        <v>5655</v>
      </c>
      <c r="B5656" t="s">
        <v>20</v>
      </c>
      <c r="C5656" t="s">
        <v>31</v>
      </c>
      <c r="D5656" t="s">
        <v>22</v>
      </c>
      <c r="E5656" t="s">
        <v>23</v>
      </c>
      <c r="F5656" t="s">
        <v>5</v>
      </c>
      <c r="H5656" t="s">
        <v>24</v>
      </c>
      <c r="I5656">
        <v>2745975</v>
      </c>
      <c r="J5656">
        <v>2746256</v>
      </c>
      <c r="K5656" t="s">
        <v>25</v>
      </c>
      <c r="R5656" t="s">
        <v>6514</v>
      </c>
      <c r="S5656">
        <v>282</v>
      </c>
    </row>
    <row r="5657" spans="1:21" x14ac:dyDescent="0.3">
      <c r="A5657">
        <v>5656</v>
      </c>
      <c r="B5657" t="s">
        <v>28</v>
      </c>
      <c r="C5657" t="s">
        <v>33</v>
      </c>
      <c r="D5657" t="s">
        <v>22</v>
      </c>
      <c r="E5657" t="s">
        <v>23</v>
      </c>
      <c r="F5657" t="s">
        <v>5</v>
      </c>
      <c r="H5657" t="s">
        <v>24</v>
      </c>
      <c r="I5657">
        <v>2745975</v>
      </c>
      <c r="J5657">
        <v>2746256</v>
      </c>
      <c r="K5657" t="s">
        <v>25</v>
      </c>
      <c r="L5657" t="s">
        <v>6515</v>
      </c>
      <c r="O5657" t="s">
        <v>38</v>
      </c>
      <c r="R5657" t="s">
        <v>6514</v>
      </c>
      <c r="S5657">
        <v>282</v>
      </c>
      <c r="T5657">
        <v>93</v>
      </c>
    </row>
    <row r="5658" spans="1:21" x14ac:dyDescent="0.3">
      <c r="A5658">
        <v>5657</v>
      </c>
      <c r="B5658" t="s">
        <v>20</v>
      </c>
      <c r="C5658" t="s">
        <v>31</v>
      </c>
      <c r="D5658" t="s">
        <v>22</v>
      </c>
      <c r="E5658" t="s">
        <v>23</v>
      </c>
      <c r="F5658" t="s">
        <v>5</v>
      </c>
      <c r="H5658" t="s">
        <v>24</v>
      </c>
      <c r="I5658">
        <v>2746331</v>
      </c>
      <c r="J5658">
        <v>2747446</v>
      </c>
      <c r="K5658" t="s">
        <v>42</v>
      </c>
      <c r="R5658" t="s">
        <v>6516</v>
      </c>
      <c r="S5658">
        <v>1116</v>
      </c>
    </row>
    <row r="5659" spans="1:21" x14ac:dyDescent="0.3">
      <c r="A5659">
        <v>5658</v>
      </c>
      <c r="B5659" t="s">
        <v>28</v>
      </c>
      <c r="C5659" t="s">
        <v>33</v>
      </c>
      <c r="D5659" t="s">
        <v>22</v>
      </c>
      <c r="E5659" t="s">
        <v>23</v>
      </c>
      <c r="F5659" t="s">
        <v>5</v>
      </c>
      <c r="H5659" t="s">
        <v>24</v>
      </c>
      <c r="I5659">
        <v>2746331</v>
      </c>
      <c r="J5659">
        <v>2747446</v>
      </c>
      <c r="K5659" t="s">
        <v>42</v>
      </c>
      <c r="L5659" t="s">
        <v>6517</v>
      </c>
      <c r="O5659" t="s">
        <v>6518</v>
      </c>
      <c r="R5659" t="s">
        <v>6516</v>
      </c>
      <c r="S5659">
        <v>1116</v>
      </c>
      <c r="T5659">
        <v>371</v>
      </c>
    </row>
    <row r="5660" spans="1:21" x14ac:dyDescent="0.3">
      <c r="A5660">
        <v>5659</v>
      </c>
      <c r="B5660" t="s">
        <v>20</v>
      </c>
      <c r="C5660" t="s">
        <v>31</v>
      </c>
      <c r="D5660" t="s">
        <v>22</v>
      </c>
      <c r="E5660" t="s">
        <v>23</v>
      </c>
      <c r="F5660" t="s">
        <v>5</v>
      </c>
      <c r="H5660" t="s">
        <v>24</v>
      </c>
      <c r="I5660">
        <v>2747605</v>
      </c>
      <c r="J5660">
        <v>2748816</v>
      </c>
      <c r="K5660" t="s">
        <v>25</v>
      </c>
      <c r="R5660" t="s">
        <v>6519</v>
      </c>
      <c r="S5660">
        <v>1212</v>
      </c>
    </row>
    <row r="5661" spans="1:21" x14ac:dyDescent="0.3">
      <c r="A5661">
        <v>5660</v>
      </c>
      <c r="B5661" t="s">
        <v>28</v>
      </c>
      <c r="C5661" t="s">
        <v>33</v>
      </c>
      <c r="D5661" t="s">
        <v>22</v>
      </c>
      <c r="E5661" t="s">
        <v>23</v>
      </c>
      <c r="F5661" t="s">
        <v>5</v>
      </c>
      <c r="H5661" t="s">
        <v>24</v>
      </c>
      <c r="I5661">
        <v>2747605</v>
      </c>
      <c r="J5661">
        <v>2748816</v>
      </c>
      <c r="K5661" t="s">
        <v>25</v>
      </c>
      <c r="L5661" t="s">
        <v>6520</v>
      </c>
      <c r="O5661" t="s">
        <v>38</v>
      </c>
      <c r="R5661" t="s">
        <v>6519</v>
      </c>
      <c r="S5661">
        <v>1212</v>
      </c>
      <c r="T5661">
        <v>403</v>
      </c>
    </row>
    <row r="5662" spans="1:21" x14ac:dyDescent="0.3">
      <c r="A5662">
        <v>5661</v>
      </c>
      <c r="B5662" t="s">
        <v>20</v>
      </c>
      <c r="C5662" t="s">
        <v>21</v>
      </c>
      <c r="D5662" t="s">
        <v>22</v>
      </c>
      <c r="E5662" t="s">
        <v>23</v>
      </c>
      <c r="F5662" t="s">
        <v>5</v>
      </c>
      <c r="H5662" t="s">
        <v>24</v>
      </c>
      <c r="I5662">
        <v>2748850</v>
      </c>
      <c r="J5662">
        <v>2749403</v>
      </c>
      <c r="K5662" t="s">
        <v>25</v>
      </c>
      <c r="R5662" t="s">
        <v>6521</v>
      </c>
      <c r="S5662">
        <v>554</v>
      </c>
      <c r="U5662" t="s">
        <v>27</v>
      </c>
    </row>
    <row r="5663" spans="1:21" x14ac:dyDescent="0.3">
      <c r="A5663">
        <v>5662</v>
      </c>
      <c r="B5663" t="s">
        <v>28</v>
      </c>
      <c r="C5663" t="s">
        <v>29</v>
      </c>
      <c r="D5663" t="s">
        <v>22</v>
      </c>
      <c r="E5663" t="s">
        <v>23</v>
      </c>
      <c r="F5663" t="s">
        <v>5</v>
      </c>
      <c r="H5663" t="s">
        <v>24</v>
      </c>
      <c r="I5663">
        <v>2748850</v>
      </c>
      <c r="J5663">
        <v>2749403</v>
      </c>
      <c r="K5663" t="s">
        <v>25</v>
      </c>
      <c r="O5663" t="s">
        <v>6522</v>
      </c>
      <c r="R5663" t="s">
        <v>6521</v>
      </c>
      <c r="S5663">
        <v>554</v>
      </c>
      <c r="U5663" t="s">
        <v>27</v>
      </c>
    </row>
    <row r="5664" spans="1:21" x14ac:dyDescent="0.3">
      <c r="A5664">
        <v>5663</v>
      </c>
      <c r="B5664" t="s">
        <v>20</v>
      </c>
      <c r="C5664" t="s">
        <v>31</v>
      </c>
      <c r="D5664" t="s">
        <v>22</v>
      </c>
      <c r="E5664" t="s">
        <v>23</v>
      </c>
      <c r="F5664" t="s">
        <v>5</v>
      </c>
      <c r="H5664" t="s">
        <v>24</v>
      </c>
      <c r="I5664">
        <v>2749536</v>
      </c>
      <c r="J5664">
        <v>2751059</v>
      </c>
      <c r="K5664" t="s">
        <v>25</v>
      </c>
      <c r="R5664" t="s">
        <v>6523</v>
      </c>
      <c r="S5664">
        <v>1524</v>
      </c>
    </row>
    <row r="5665" spans="1:21" x14ac:dyDescent="0.3">
      <c r="A5665">
        <v>5664</v>
      </c>
      <c r="B5665" t="s">
        <v>28</v>
      </c>
      <c r="C5665" t="s">
        <v>33</v>
      </c>
      <c r="D5665" t="s">
        <v>22</v>
      </c>
      <c r="E5665" t="s">
        <v>23</v>
      </c>
      <c r="F5665" t="s">
        <v>5</v>
      </c>
      <c r="H5665" t="s">
        <v>24</v>
      </c>
      <c r="I5665">
        <v>2749536</v>
      </c>
      <c r="J5665">
        <v>2751059</v>
      </c>
      <c r="K5665" t="s">
        <v>25</v>
      </c>
      <c r="L5665" t="s">
        <v>6524</v>
      </c>
      <c r="O5665" t="s">
        <v>6525</v>
      </c>
      <c r="R5665" t="s">
        <v>6523</v>
      </c>
      <c r="S5665">
        <v>1524</v>
      </c>
      <c r="T5665">
        <v>507</v>
      </c>
    </row>
    <row r="5666" spans="1:21" x14ac:dyDescent="0.3">
      <c r="A5666">
        <v>5665</v>
      </c>
      <c r="B5666" t="s">
        <v>20</v>
      </c>
      <c r="C5666" t="s">
        <v>31</v>
      </c>
      <c r="D5666" t="s">
        <v>22</v>
      </c>
      <c r="E5666" t="s">
        <v>23</v>
      </c>
      <c r="F5666" t="s">
        <v>5</v>
      </c>
      <c r="H5666" t="s">
        <v>24</v>
      </c>
      <c r="I5666">
        <v>2751060</v>
      </c>
      <c r="J5666">
        <v>2752088</v>
      </c>
      <c r="K5666" t="s">
        <v>25</v>
      </c>
      <c r="R5666" t="s">
        <v>6526</v>
      </c>
      <c r="S5666">
        <v>1029</v>
      </c>
    </row>
    <row r="5667" spans="1:21" x14ac:dyDescent="0.3">
      <c r="A5667">
        <v>5666</v>
      </c>
      <c r="B5667" t="s">
        <v>28</v>
      </c>
      <c r="C5667" t="s">
        <v>33</v>
      </c>
      <c r="D5667" t="s">
        <v>22</v>
      </c>
      <c r="E5667" t="s">
        <v>23</v>
      </c>
      <c r="F5667" t="s">
        <v>5</v>
      </c>
      <c r="H5667" t="s">
        <v>24</v>
      </c>
      <c r="I5667">
        <v>2751060</v>
      </c>
      <c r="J5667">
        <v>2752088</v>
      </c>
      <c r="K5667" t="s">
        <v>25</v>
      </c>
      <c r="L5667" t="s">
        <v>6527</v>
      </c>
      <c r="O5667" t="s">
        <v>38</v>
      </c>
      <c r="R5667" t="s">
        <v>6526</v>
      </c>
      <c r="S5667">
        <v>1029</v>
      </c>
      <c r="T5667">
        <v>342</v>
      </c>
    </row>
    <row r="5668" spans="1:21" x14ac:dyDescent="0.3">
      <c r="A5668">
        <v>5667</v>
      </c>
      <c r="B5668" t="s">
        <v>20</v>
      </c>
      <c r="C5668" t="s">
        <v>21</v>
      </c>
      <c r="D5668" t="s">
        <v>22</v>
      </c>
      <c r="E5668" t="s">
        <v>23</v>
      </c>
      <c r="F5668" t="s">
        <v>5</v>
      </c>
      <c r="H5668" t="s">
        <v>24</v>
      </c>
      <c r="I5668">
        <v>2752191</v>
      </c>
      <c r="J5668">
        <v>2753187</v>
      </c>
      <c r="K5668" t="s">
        <v>25</v>
      </c>
      <c r="R5668" t="s">
        <v>6528</v>
      </c>
      <c r="S5668">
        <v>997</v>
      </c>
      <c r="U5668" t="s">
        <v>27</v>
      </c>
    </row>
    <row r="5669" spans="1:21" x14ac:dyDescent="0.3">
      <c r="A5669">
        <v>5668</v>
      </c>
      <c r="B5669" t="s">
        <v>28</v>
      </c>
      <c r="C5669" t="s">
        <v>29</v>
      </c>
      <c r="D5669" t="s">
        <v>22</v>
      </c>
      <c r="E5669" t="s">
        <v>23</v>
      </c>
      <c r="F5669" t="s">
        <v>5</v>
      </c>
      <c r="H5669" t="s">
        <v>24</v>
      </c>
      <c r="I5669">
        <v>2752191</v>
      </c>
      <c r="J5669">
        <v>2753187</v>
      </c>
      <c r="K5669" t="s">
        <v>25</v>
      </c>
      <c r="O5669" t="s">
        <v>6529</v>
      </c>
      <c r="R5669" t="s">
        <v>6528</v>
      </c>
      <c r="S5669">
        <v>997</v>
      </c>
      <c r="U5669" t="s">
        <v>27</v>
      </c>
    </row>
    <row r="5670" spans="1:21" x14ac:dyDescent="0.3">
      <c r="A5670">
        <v>5669</v>
      </c>
      <c r="B5670" t="s">
        <v>20</v>
      </c>
      <c r="C5670" t="s">
        <v>31</v>
      </c>
      <c r="D5670" t="s">
        <v>22</v>
      </c>
      <c r="E5670" t="s">
        <v>23</v>
      </c>
      <c r="F5670" t="s">
        <v>5</v>
      </c>
      <c r="H5670" t="s">
        <v>24</v>
      </c>
      <c r="I5670">
        <v>2753653</v>
      </c>
      <c r="J5670">
        <v>2754357</v>
      </c>
      <c r="K5670" t="s">
        <v>25</v>
      </c>
      <c r="R5670" t="s">
        <v>6530</v>
      </c>
      <c r="S5670">
        <v>705</v>
      </c>
    </row>
    <row r="5671" spans="1:21" x14ac:dyDescent="0.3">
      <c r="A5671">
        <v>5670</v>
      </c>
      <c r="B5671" t="s">
        <v>28</v>
      </c>
      <c r="C5671" t="s">
        <v>33</v>
      </c>
      <c r="D5671" t="s">
        <v>22</v>
      </c>
      <c r="E5671" t="s">
        <v>23</v>
      </c>
      <c r="F5671" t="s">
        <v>5</v>
      </c>
      <c r="H5671" t="s">
        <v>24</v>
      </c>
      <c r="I5671">
        <v>2753653</v>
      </c>
      <c r="J5671">
        <v>2754357</v>
      </c>
      <c r="K5671" t="s">
        <v>25</v>
      </c>
      <c r="L5671" t="s">
        <v>6531</v>
      </c>
      <c r="O5671" t="s">
        <v>38</v>
      </c>
      <c r="R5671" t="s">
        <v>6530</v>
      </c>
      <c r="S5671">
        <v>705</v>
      </c>
      <c r="T5671">
        <v>234</v>
      </c>
    </row>
    <row r="5672" spans="1:21" x14ac:dyDescent="0.3">
      <c r="A5672">
        <v>5671</v>
      </c>
      <c r="B5672" t="s">
        <v>20</v>
      </c>
      <c r="C5672" t="s">
        <v>31</v>
      </c>
      <c r="D5672" t="s">
        <v>22</v>
      </c>
      <c r="E5672" t="s">
        <v>23</v>
      </c>
      <c r="F5672" t="s">
        <v>5</v>
      </c>
      <c r="H5672" t="s">
        <v>24</v>
      </c>
      <c r="I5672">
        <v>2754485</v>
      </c>
      <c r="J5672">
        <v>2756353</v>
      </c>
      <c r="K5672" t="s">
        <v>42</v>
      </c>
      <c r="R5672" t="s">
        <v>6532</v>
      </c>
      <c r="S5672">
        <v>1869</v>
      </c>
    </row>
    <row r="5673" spans="1:21" x14ac:dyDescent="0.3">
      <c r="A5673">
        <v>5672</v>
      </c>
      <c r="B5673" t="s">
        <v>28</v>
      </c>
      <c r="C5673" t="s">
        <v>33</v>
      </c>
      <c r="D5673" t="s">
        <v>22</v>
      </c>
      <c r="E5673" t="s">
        <v>23</v>
      </c>
      <c r="F5673" t="s">
        <v>5</v>
      </c>
      <c r="H5673" t="s">
        <v>24</v>
      </c>
      <c r="I5673">
        <v>2754485</v>
      </c>
      <c r="J5673">
        <v>2756353</v>
      </c>
      <c r="K5673" t="s">
        <v>42</v>
      </c>
      <c r="L5673" t="s">
        <v>6533</v>
      </c>
      <c r="O5673" t="s">
        <v>6534</v>
      </c>
      <c r="R5673" t="s">
        <v>6532</v>
      </c>
      <c r="S5673">
        <v>1869</v>
      </c>
      <c r="T5673">
        <v>622</v>
      </c>
    </row>
    <row r="5674" spans="1:21" x14ac:dyDescent="0.3">
      <c r="A5674">
        <v>5673</v>
      </c>
      <c r="B5674" t="s">
        <v>20</v>
      </c>
      <c r="C5674" t="s">
        <v>31</v>
      </c>
      <c r="D5674" t="s">
        <v>22</v>
      </c>
      <c r="E5674" t="s">
        <v>23</v>
      </c>
      <c r="F5674" t="s">
        <v>5</v>
      </c>
      <c r="H5674" t="s">
        <v>24</v>
      </c>
      <c r="I5674">
        <v>2756618</v>
      </c>
      <c r="J5674">
        <v>2757601</v>
      </c>
      <c r="K5674" t="s">
        <v>25</v>
      </c>
      <c r="R5674" t="s">
        <v>6535</v>
      </c>
      <c r="S5674">
        <v>984</v>
      </c>
    </row>
    <row r="5675" spans="1:21" x14ac:dyDescent="0.3">
      <c r="A5675">
        <v>5674</v>
      </c>
      <c r="B5675" t="s">
        <v>28</v>
      </c>
      <c r="C5675" t="s">
        <v>33</v>
      </c>
      <c r="D5675" t="s">
        <v>22</v>
      </c>
      <c r="E5675" t="s">
        <v>23</v>
      </c>
      <c r="F5675" t="s">
        <v>5</v>
      </c>
      <c r="H5675" t="s">
        <v>24</v>
      </c>
      <c r="I5675">
        <v>2756618</v>
      </c>
      <c r="J5675">
        <v>2757601</v>
      </c>
      <c r="K5675" t="s">
        <v>25</v>
      </c>
      <c r="L5675" t="s">
        <v>6536</v>
      </c>
      <c r="O5675" t="s">
        <v>6537</v>
      </c>
      <c r="R5675" t="s">
        <v>6535</v>
      </c>
      <c r="S5675">
        <v>984</v>
      </c>
      <c r="T5675">
        <v>327</v>
      </c>
    </row>
    <row r="5676" spans="1:21" x14ac:dyDescent="0.3">
      <c r="A5676">
        <v>5675</v>
      </c>
      <c r="B5676" t="s">
        <v>20</v>
      </c>
      <c r="C5676" t="s">
        <v>31</v>
      </c>
      <c r="D5676" t="s">
        <v>22</v>
      </c>
      <c r="E5676" t="s">
        <v>23</v>
      </c>
      <c r="F5676" t="s">
        <v>5</v>
      </c>
      <c r="H5676" t="s">
        <v>24</v>
      </c>
      <c r="I5676">
        <v>2757604</v>
      </c>
      <c r="J5676">
        <v>2758479</v>
      </c>
      <c r="K5676" t="s">
        <v>25</v>
      </c>
      <c r="R5676" t="s">
        <v>6538</v>
      </c>
      <c r="S5676">
        <v>876</v>
      </c>
    </row>
    <row r="5677" spans="1:21" x14ac:dyDescent="0.3">
      <c r="A5677">
        <v>5676</v>
      </c>
      <c r="B5677" t="s">
        <v>28</v>
      </c>
      <c r="C5677" t="s">
        <v>33</v>
      </c>
      <c r="D5677" t="s">
        <v>22</v>
      </c>
      <c r="E5677" t="s">
        <v>23</v>
      </c>
      <c r="F5677" t="s">
        <v>5</v>
      </c>
      <c r="H5677" t="s">
        <v>24</v>
      </c>
      <c r="I5677">
        <v>2757604</v>
      </c>
      <c r="J5677">
        <v>2758479</v>
      </c>
      <c r="K5677" t="s">
        <v>25</v>
      </c>
      <c r="L5677" t="s">
        <v>6539</v>
      </c>
      <c r="O5677" t="s">
        <v>6540</v>
      </c>
      <c r="R5677" t="s">
        <v>6538</v>
      </c>
      <c r="S5677">
        <v>876</v>
      </c>
      <c r="T5677">
        <v>291</v>
      </c>
    </row>
    <row r="5678" spans="1:21" x14ac:dyDescent="0.3">
      <c r="A5678">
        <v>5677</v>
      </c>
      <c r="B5678" t="s">
        <v>20</v>
      </c>
      <c r="C5678" t="s">
        <v>31</v>
      </c>
      <c r="D5678" t="s">
        <v>22</v>
      </c>
      <c r="E5678" t="s">
        <v>23</v>
      </c>
      <c r="F5678" t="s">
        <v>5</v>
      </c>
      <c r="H5678" t="s">
        <v>24</v>
      </c>
      <c r="I5678">
        <v>2758476</v>
      </c>
      <c r="J5678">
        <v>2759306</v>
      </c>
      <c r="K5678" t="s">
        <v>25</v>
      </c>
      <c r="R5678" t="s">
        <v>6541</v>
      </c>
      <c r="S5678">
        <v>831</v>
      </c>
    </row>
    <row r="5679" spans="1:21" x14ac:dyDescent="0.3">
      <c r="A5679">
        <v>5678</v>
      </c>
      <c r="B5679" t="s">
        <v>28</v>
      </c>
      <c r="C5679" t="s">
        <v>33</v>
      </c>
      <c r="D5679" t="s">
        <v>22</v>
      </c>
      <c r="E5679" t="s">
        <v>23</v>
      </c>
      <c r="F5679" t="s">
        <v>5</v>
      </c>
      <c r="H5679" t="s">
        <v>24</v>
      </c>
      <c r="I5679">
        <v>2758476</v>
      </c>
      <c r="J5679">
        <v>2759306</v>
      </c>
      <c r="K5679" t="s">
        <v>25</v>
      </c>
      <c r="L5679" t="s">
        <v>6542</v>
      </c>
      <c r="O5679" t="s">
        <v>6543</v>
      </c>
      <c r="R5679" t="s">
        <v>6541</v>
      </c>
      <c r="S5679">
        <v>831</v>
      </c>
      <c r="T5679">
        <v>276</v>
      </c>
    </row>
    <row r="5680" spans="1:21" x14ac:dyDescent="0.3">
      <c r="A5680">
        <v>5679</v>
      </c>
      <c r="B5680" t="s">
        <v>20</v>
      </c>
      <c r="C5680" t="s">
        <v>31</v>
      </c>
      <c r="D5680" t="s">
        <v>22</v>
      </c>
      <c r="E5680" t="s">
        <v>23</v>
      </c>
      <c r="F5680" t="s">
        <v>5</v>
      </c>
      <c r="H5680" t="s">
        <v>24</v>
      </c>
      <c r="I5680">
        <v>2759324</v>
      </c>
      <c r="J5680">
        <v>2760040</v>
      </c>
      <c r="K5680" t="s">
        <v>25</v>
      </c>
      <c r="R5680" t="s">
        <v>6544</v>
      </c>
      <c r="S5680">
        <v>717</v>
      </c>
    </row>
    <row r="5681" spans="1:20" x14ac:dyDescent="0.3">
      <c r="A5681">
        <v>5680</v>
      </c>
      <c r="B5681" t="s">
        <v>28</v>
      </c>
      <c r="C5681" t="s">
        <v>33</v>
      </c>
      <c r="D5681" t="s">
        <v>22</v>
      </c>
      <c r="E5681" t="s">
        <v>23</v>
      </c>
      <c r="F5681" t="s">
        <v>5</v>
      </c>
      <c r="H5681" t="s">
        <v>24</v>
      </c>
      <c r="I5681">
        <v>2759324</v>
      </c>
      <c r="J5681">
        <v>2760040</v>
      </c>
      <c r="K5681" t="s">
        <v>25</v>
      </c>
      <c r="L5681" t="s">
        <v>6545</v>
      </c>
      <c r="O5681" t="s">
        <v>6546</v>
      </c>
      <c r="R5681" t="s">
        <v>6544</v>
      </c>
      <c r="S5681">
        <v>717</v>
      </c>
      <c r="T5681">
        <v>238</v>
      </c>
    </row>
    <row r="5682" spans="1:20" x14ac:dyDescent="0.3">
      <c r="A5682">
        <v>5681</v>
      </c>
      <c r="B5682" t="s">
        <v>20</v>
      </c>
      <c r="C5682" t="s">
        <v>31</v>
      </c>
      <c r="D5682" t="s">
        <v>22</v>
      </c>
      <c r="E5682" t="s">
        <v>23</v>
      </c>
      <c r="F5682" t="s">
        <v>5</v>
      </c>
      <c r="H5682" t="s">
        <v>24</v>
      </c>
      <c r="I5682">
        <v>2760068</v>
      </c>
      <c r="J5682">
        <v>2760940</v>
      </c>
      <c r="K5682" t="s">
        <v>42</v>
      </c>
      <c r="R5682" t="s">
        <v>6547</v>
      </c>
      <c r="S5682">
        <v>873</v>
      </c>
    </row>
    <row r="5683" spans="1:20" x14ac:dyDescent="0.3">
      <c r="A5683">
        <v>5682</v>
      </c>
      <c r="B5683" t="s">
        <v>28</v>
      </c>
      <c r="C5683" t="s">
        <v>33</v>
      </c>
      <c r="D5683" t="s">
        <v>22</v>
      </c>
      <c r="E5683" t="s">
        <v>23</v>
      </c>
      <c r="F5683" t="s">
        <v>5</v>
      </c>
      <c r="H5683" t="s">
        <v>24</v>
      </c>
      <c r="I5683">
        <v>2760068</v>
      </c>
      <c r="J5683">
        <v>2760940</v>
      </c>
      <c r="K5683" t="s">
        <v>42</v>
      </c>
      <c r="L5683" t="s">
        <v>6548</v>
      </c>
      <c r="O5683" t="s">
        <v>6549</v>
      </c>
      <c r="R5683" t="s">
        <v>6547</v>
      </c>
      <c r="S5683">
        <v>873</v>
      </c>
      <c r="T5683">
        <v>290</v>
      </c>
    </row>
    <row r="5684" spans="1:20" x14ac:dyDescent="0.3">
      <c r="A5684">
        <v>5683</v>
      </c>
      <c r="B5684" t="s">
        <v>20</v>
      </c>
      <c r="C5684" t="s">
        <v>31</v>
      </c>
      <c r="D5684" t="s">
        <v>22</v>
      </c>
      <c r="E5684" t="s">
        <v>23</v>
      </c>
      <c r="F5684" t="s">
        <v>5</v>
      </c>
      <c r="H5684" t="s">
        <v>24</v>
      </c>
      <c r="I5684">
        <v>2760940</v>
      </c>
      <c r="J5684">
        <v>2762271</v>
      </c>
      <c r="K5684" t="s">
        <v>42</v>
      </c>
      <c r="R5684" t="s">
        <v>6550</v>
      </c>
      <c r="S5684">
        <v>1332</v>
      </c>
    </row>
    <row r="5685" spans="1:20" x14ac:dyDescent="0.3">
      <c r="A5685">
        <v>5684</v>
      </c>
      <c r="B5685" t="s">
        <v>28</v>
      </c>
      <c r="C5685" t="s">
        <v>33</v>
      </c>
      <c r="D5685" t="s">
        <v>22</v>
      </c>
      <c r="E5685" t="s">
        <v>23</v>
      </c>
      <c r="F5685" t="s">
        <v>5</v>
      </c>
      <c r="H5685" t="s">
        <v>24</v>
      </c>
      <c r="I5685">
        <v>2760940</v>
      </c>
      <c r="J5685">
        <v>2762271</v>
      </c>
      <c r="K5685" t="s">
        <v>42</v>
      </c>
      <c r="L5685" t="s">
        <v>6551</v>
      </c>
      <c r="O5685" t="s">
        <v>38</v>
      </c>
      <c r="R5685" t="s">
        <v>6550</v>
      </c>
      <c r="S5685">
        <v>1332</v>
      </c>
      <c r="T5685">
        <v>443</v>
      </c>
    </row>
    <row r="5686" spans="1:20" x14ac:dyDescent="0.3">
      <c r="A5686">
        <v>5685</v>
      </c>
      <c r="B5686" t="s">
        <v>20</v>
      </c>
      <c r="C5686" t="s">
        <v>31</v>
      </c>
      <c r="D5686" t="s">
        <v>22</v>
      </c>
      <c r="E5686" t="s">
        <v>23</v>
      </c>
      <c r="F5686" t="s">
        <v>5</v>
      </c>
      <c r="H5686" t="s">
        <v>24</v>
      </c>
      <c r="I5686">
        <v>2762478</v>
      </c>
      <c r="J5686">
        <v>2762954</v>
      </c>
      <c r="K5686" t="s">
        <v>25</v>
      </c>
      <c r="R5686" t="s">
        <v>6552</v>
      </c>
      <c r="S5686">
        <v>477</v>
      </c>
    </row>
    <row r="5687" spans="1:20" x14ac:dyDescent="0.3">
      <c r="A5687">
        <v>5686</v>
      </c>
      <c r="B5687" t="s">
        <v>28</v>
      </c>
      <c r="C5687" t="s">
        <v>33</v>
      </c>
      <c r="D5687" t="s">
        <v>22</v>
      </c>
      <c r="E5687" t="s">
        <v>23</v>
      </c>
      <c r="F5687" t="s">
        <v>5</v>
      </c>
      <c r="H5687" t="s">
        <v>24</v>
      </c>
      <c r="I5687">
        <v>2762478</v>
      </c>
      <c r="J5687">
        <v>2762954</v>
      </c>
      <c r="K5687" t="s">
        <v>25</v>
      </c>
      <c r="L5687" t="s">
        <v>6553</v>
      </c>
      <c r="O5687" t="s">
        <v>6554</v>
      </c>
      <c r="R5687" t="s">
        <v>6552</v>
      </c>
      <c r="S5687">
        <v>477</v>
      </c>
      <c r="T5687">
        <v>158</v>
      </c>
    </row>
    <row r="5688" spans="1:20" x14ac:dyDescent="0.3">
      <c r="A5688">
        <v>5687</v>
      </c>
      <c r="B5688" t="s">
        <v>20</v>
      </c>
      <c r="C5688" t="s">
        <v>31</v>
      </c>
      <c r="D5688" t="s">
        <v>22</v>
      </c>
      <c r="E5688" t="s">
        <v>23</v>
      </c>
      <c r="F5688" t="s">
        <v>5</v>
      </c>
      <c r="H5688" t="s">
        <v>24</v>
      </c>
      <c r="I5688">
        <v>2762960</v>
      </c>
      <c r="J5688">
        <v>2763448</v>
      </c>
      <c r="K5688" t="s">
        <v>25</v>
      </c>
      <c r="R5688" t="s">
        <v>6555</v>
      </c>
      <c r="S5688">
        <v>489</v>
      </c>
    </row>
    <row r="5689" spans="1:20" x14ac:dyDescent="0.3">
      <c r="A5689">
        <v>5688</v>
      </c>
      <c r="B5689" t="s">
        <v>28</v>
      </c>
      <c r="C5689" t="s">
        <v>33</v>
      </c>
      <c r="D5689" t="s">
        <v>22</v>
      </c>
      <c r="E5689" t="s">
        <v>23</v>
      </c>
      <c r="F5689" t="s">
        <v>5</v>
      </c>
      <c r="H5689" t="s">
        <v>24</v>
      </c>
      <c r="I5689">
        <v>2762960</v>
      </c>
      <c r="J5689">
        <v>2763448</v>
      </c>
      <c r="K5689" t="s">
        <v>25</v>
      </c>
      <c r="L5689" t="s">
        <v>6556</v>
      </c>
      <c r="O5689" t="s">
        <v>6557</v>
      </c>
      <c r="R5689" t="s">
        <v>6555</v>
      </c>
      <c r="S5689">
        <v>489</v>
      </c>
      <c r="T5689">
        <v>162</v>
      </c>
    </row>
    <row r="5690" spans="1:20" x14ac:dyDescent="0.3">
      <c r="A5690">
        <v>5689</v>
      </c>
      <c r="B5690" t="s">
        <v>20</v>
      </c>
      <c r="C5690" t="s">
        <v>31</v>
      </c>
      <c r="D5690" t="s">
        <v>22</v>
      </c>
      <c r="E5690" t="s">
        <v>23</v>
      </c>
      <c r="F5690" t="s">
        <v>5</v>
      </c>
      <c r="H5690" t="s">
        <v>24</v>
      </c>
      <c r="I5690">
        <v>2763515</v>
      </c>
      <c r="J5690">
        <v>2765107</v>
      </c>
      <c r="K5690" t="s">
        <v>42</v>
      </c>
      <c r="R5690" t="s">
        <v>6558</v>
      </c>
      <c r="S5690">
        <v>1593</v>
      </c>
    </row>
    <row r="5691" spans="1:20" x14ac:dyDescent="0.3">
      <c r="A5691">
        <v>5690</v>
      </c>
      <c r="B5691" t="s">
        <v>28</v>
      </c>
      <c r="C5691" t="s">
        <v>33</v>
      </c>
      <c r="D5691" t="s">
        <v>22</v>
      </c>
      <c r="E5691" t="s">
        <v>23</v>
      </c>
      <c r="F5691" t="s">
        <v>5</v>
      </c>
      <c r="H5691" t="s">
        <v>24</v>
      </c>
      <c r="I5691">
        <v>2763515</v>
      </c>
      <c r="J5691">
        <v>2765107</v>
      </c>
      <c r="K5691" t="s">
        <v>42</v>
      </c>
      <c r="L5691" t="s">
        <v>6559</v>
      </c>
      <c r="O5691" t="s">
        <v>6560</v>
      </c>
      <c r="R5691" t="s">
        <v>6558</v>
      </c>
      <c r="S5691">
        <v>1593</v>
      </c>
      <c r="T5691">
        <v>530</v>
      </c>
    </row>
    <row r="5692" spans="1:20" x14ac:dyDescent="0.3">
      <c r="A5692">
        <v>5691</v>
      </c>
      <c r="B5692" t="s">
        <v>20</v>
      </c>
      <c r="C5692" t="s">
        <v>31</v>
      </c>
      <c r="D5692" t="s">
        <v>22</v>
      </c>
      <c r="E5692" t="s">
        <v>23</v>
      </c>
      <c r="F5692" t="s">
        <v>5</v>
      </c>
      <c r="H5692" t="s">
        <v>24</v>
      </c>
      <c r="I5692">
        <v>2765265</v>
      </c>
      <c r="J5692">
        <v>2765765</v>
      </c>
      <c r="K5692" t="s">
        <v>25</v>
      </c>
      <c r="R5692" t="s">
        <v>6561</v>
      </c>
      <c r="S5692">
        <v>501</v>
      </c>
    </row>
    <row r="5693" spans="1:20" x14ac:dyDescent="0.3">
      <c r="A5693">
        <v>5692</v>
      </c>
      <c r="B5693" t="s">
        <v>28</v>
      </c>
      <c r="C5693" t="s">
        <v>33</v>
      </c>
      <c r="D5693" t="s">
        <v>22</v>
      </c>
      <c r="E5693" t="s">
        <v>23</v>
      </c>
      <c r="F5693" t="s">
        <v>5</v>
      </c>
      <c r="H5693" t="s">
        <v>24</v>
      </c>
      <c r="I5693">
        <v>2765265</v>
      </c>
      <c r="J5693">
        <v>2765765</v>
      </c>
      <c r="K5693" t="s">
        <v>25</v>
      </c>
      <c r="L5693" t="s">
        <v>6562</v>
      </c>
      <c r="O5693" t="s">
        <v>38</v>
      </c>
      <c r="R5693" t="s">
        <v>6561</v>
      </c>
      <c r="S5693">
        <v>501</v>
      </c>
      <c r="T5693">
        <v>166</v>
      </c>
    </row>
    <row r="5694" spans="1:20" x14ac:dyDescent="0.3">
      <c r="A5694">
        <v>5693</v>
      </c>
      <c r="B5694" t="s">
        <v>20</v>
      </c>
      <c r="C5694" t="s">
        <v>31</v>
      </c>
      <c r="D5694" t="s">
        <v>22</v>
      </c>
      <c r="E5694" t="s">
        <v>23</v>
      </c>
      <c r="F5694" t="s">
        <v>5</v>
      </c>
      <c r="H5694" t="s">
        <v>24</v>
      </c>
      <c r="I5694">
        <v>2765827</v>
      </c>
      <c r="J5694">
        <v>2767584</v>
      </c>
      <c r="K5694" t="s">
        <v>42</v>
      </c>
      <c r="R5694" t="s">
        <v>6563</v>
      </c>
      <c r="S5694">
        <v>1758</v>
      </c>
    </row>
    <row r="5695" spans="1:20" x14ac:dyDescent="0.3">
      <c r="A5695">
        <v>5694</v>
      </c>
      <c r="B5695" t="s">
        <v>28</v>
      </c>
      <c r="C5695" t="s">
        <v>33</v>
      </c>
      <c r="D5695" t="s">
        <v>22</v>
      </c>
      <c r="E5695" t="s">
        <v>23</v>
      </c>
      <c r="F5695" t="s">
        <v>5</v>
      </c>
      <c r="H5695" t="s">
        <v>24</v>
      </c>
      <c r="I5695">
        <v>2765827</v>
      </c>
      <c r="J5695">
        <v>2767584</v>
      </c>
      <c r="K5695" t="s">
        <v>42</v>
      </c>
      <c r="L5695" t="s">
        <v>6564</v>
      </c>
      <c r="O5695" t="s">
        <v>626</v>
      </c>
      <c r="R5695" t="s">
        <v>6563</v>
      </c>
      <c r="S5695">
        <v>1758</v>
      </c>
      <c r="T5695">
        <v>585</v>
      </c>
    </row>
    <row r="5696" spans="1:20" x14ac:dyDescent="0.3">
      <c r="A5696">
        <v>5695</v>
      </c>
      <c r="B5696" t="s">
        <v>20</v>
      </c>
      <c r="C5696" t="s">
        <v>31</v>
      </c>
      <c r="D5696" t="s">
        <v>22</v>
      </c>
      <c r="E5696" t="s">
        <v>23</v>
      </c>
      <c r="F5696" t="s">
        <v>5</v>
      </c>
      <c r="H5696" t="s">
        <v>24</v>
      </c>
      <c r="I5696">
        <v>2767706</v>
      </c>
      <c r="J5696">
        <v>2769760</v>
      </c>
      <c r="K5696" t="s">
        <v>42</v>
      </c>
      <c r="R5696" t="s">
        <v>6565</v>
      </c>
      <c r="S5696">
        <v>2055</v>
      </c>
    </row>
    <row r="5697" spans="1:20" x14ac:dyDescent="0.3">
      <c r="A5697">
        <v>5696</v>
      </c>
      <c r="B5697" t="s">
        <v>28</v>
      </c>
      <c r="C5697" t="s">
        <v>33</v>
      </c>
      <c r="D5697" t="s">
        <v>22</v>
      </c>
      <c r="E5697" t="s">
        <v>23</v>
      </c>
      <c r="F5697" t="s">
        <v>5</v>
      </c>
      <c r="H5697" t="s">
        <v>24</v>
      </c>
      <c r="I5697">
        <v>2767706</v>
      </c>
      <c r="J5697">
        <v>2769760</v>
      </c>
      <c r="K5697" t="s">
        <v>42</v>
      </c>
      <c r="L5697" t="s">
        <v>6566</v>
      </c>
      <c r="O5697" t="s">
        <v>38</v>
      </c>
      <c r="R5697" t="s">
        <v>6565</v>
      </c>
      <c r="S5697">
        <v>2055</v>
      </c>
      <c r="T5697">
        <v>684</v>
      </c>
    </row>
    <row r="5698" spans="1:20" x14ac:dyDescent="0.3">
      <c r="A5698">
        <v>5697</v>
      </c>
      <c r="B5698" t="s">
        <v>20</v>
      </c>
      <c r="C5698" t="s">
        <v>31</v>
      </c>
      <c r="D5698" t="s">
        <v>22</v>
      </c>
      <c r="E5698" t="s">
        <v>23</v>
      </c>
      <c r="F5698" t="s">
        <v>5</v>
      </c>
      <c r="H5698" t="s">
        <v>24</v>
      </c>
      <c r="I5698">
        <v>2769806</v>
      </c>
      <c r="J5698">
        <v>2770207</v>
      </c>
      <c r="K5698" t="s">
        <v>25</v>
      </c>
      <c r="R5698" t="s">
        <v>6567</v>
      </c>
      <c r="S5698">
        <v>402</v>
      </c>
    </row>
    <row r="5699" spans="1:20" x14ac:dyDescent="0.3">
      <c r="A5699">
        <v>5698</v>
      </c>
      <c r="B5699" t="s">
        <v>28</v>
      </c>
      <c r="C5699" t="s">
        <v>33</v>
      </c>
      <c r="D5699" t="s">
        <v>22</v>
      </c>
      <c r="E5699" t="s">
        <v>23</v>
      </c>
      <c r="F5699" t="s">
        <v>5</v>
      </c>
      <c r="H5699" t="s">
        <v>24</v>
      </c>
      <c r="I5699">
        <v>2769806</v>
      </c>
      <c r="J5699">
        <v>2770207</v>
      </c>
      <c r="K5699" t="s">
        <v>25</v>
      </c>
      <c r="L5699" t="s">
        <v>6568</v>
      </c>
      <c r="O5699" t="s">
        <v>693</v>
      </c>
      <c r="R5699" t="s">
        <v>6567</v>
      </c>
      <c r="S5699">
        <v>402</v>
      </c>
      <c r="T5699">
        <v>133</v>
      </c>
    </row>
    <row r="5700" spans="1:20" x14ac:dyDescent="0.3">
      <c r="A5700">
        <v>5699</v>
      </c>
      <c r="B5700" t="s">
        <v>20</v>
      </c>
      <c r="C5700" t="s">
        <v>31</v>
      </c>
      <c r="D5700" t="s">
        <v>22</v>
      </c>
      <c r="E5700" t="s">
        <v>23</v>
      </c>
      <c r="F5700" t="s">
        <v>5</v>
      </c>
      <c r="H5700" t="s">
        <v>24</v>
      </c>
      <c r="I5700">
        <v>2770313</v>
      </c>
      <c r="J5700">
        <v>2771125</v>
      </c>
      <c r="K5700" t="s">
        <v>25</v>
      </c>
      <c r="R5700" t="s">
        <v>6569</v>
      </c>
      <c r="S5700">
        <v>813</v>
      </c>
    </row>
    <row r="5701" spans="1:20" x14ac:dyDescent="0.3">
      <c r="A5701">
        <v>5700</v>
      </c>
      <c r="B5701" t="s">
        <v>28</v>
      </c>
      <c r="C5701" t="s">
        <v>33</v>
      </c>
      <c r="D5701" t="s">
        <v>22</v>
      </c>
      <c r="E5701" t="s">
        <v>23</v>
      </c>
      <c r="F5701" t="s">
        <v>5</v>
      </c>
      <c r="H5701" t="s">
        <v>24</v>
      </c>
      <c r="I5701">
        <v>2770313</v>
      </c>
      <c r="J5701">
        <v>2771125</v>
      </c>
      <c r="K5701" t="s">
        <v>25</v>
      </c>
      <c r="L5701" t="s">
        <v>6570</v>
      </c>
      <c r="O5701" t="s">
        <v>6571</v>
      </c>
      <c r="R5701" t="s">
        <v>6569</v>
      </c>
      <c r="S5701">
        <v>813</v>
      </c>
      <c r="T5701">
        <v>270</v>
      </c>
    </row>
    <row r="5702" spans="1:20" x14ac:dyDescent="0.3">
      <c r="A5702">
        <v>5701</v>
      </c>
      <c r="B5702" t="s">
        <v>20</v>
      </c>
      <c r="C5702" t="s">
        <v>31</v>
      </c>
      <c r="D5702" t="s">
        <v>22</v>
      </c>
      <c r="E5702" t="s">
        <v>23</v>
      </c>
      <c r="F5702" t="s">
        <v>5</v>
      </c>
      <c r="H5702" t="s">
        <v>24</v>
      </c>
      <c r="I5702">
        <v>2771122</v>
      </c>
      <c r="J5702">
        <v>2772366</v>
      </c>
      <c r="K5702" t="s">
        <v>25</v>
      </c>
      <c r="R5702" t="s">
        <v>6572</v>
      </c>
      <c r="S5702">
        <v>1245</v>
      </c>
    </row>
    <row r="5703" spans="1:20" x14ac:dyDescent="0.3">
      <c r="A5703">
        <v>5702</v>
      </c>
      <c r="B5703" t="s">
        <v>28</v>
      </c>
      <c r="C5703" t="s">
        <v>33</v>
      </c>
      <c r="D5703" t="s">
        <v>22</v>
      </c>
      <c r="E5703" t="s">
        <v>23</v>
      </c>
      <c r="F5703" t="s">
        <v>5</v>
      </c>
      <c r="H5703" t="s">
        <v>24</v>
      </c>
      <c r="I5703">
        <v>2771122</v>
      </c>
      <c r="J5703">
        <v>2772366</v>
      </c>
      <c r="K5703" t="s">
        <v>25</v>
      </c>
      <c r="L5703" t="s">
        <v>6573</v>
      </c>
      <c r="O5703" t="s">
        <v>6574</v>
      </c>
      <c r="R5703" t="s">
        <v>6572</v>
      </c>
      <c r="S5703">
        <v>1245</v>
      </c>
      <c r="T5703">
        <v>414</v>
      </c>
    </row>
    <row r="5704" spans="1:20" x14ac:dyDescent="0.3">
      <c r="A5704">
        <v>5703</v>
      </c>
      <c r="B5704" t="s">
        <v>20</v>
      </c>
      <c r="C5704" t="s">
        <v>31</v>
      </c>
      <c r="D5704" t="s">
        <v>22</v>
      </c>
      <c r="E5704" t="s">
        <v>23</v>
      </c>
      <c r="F5704" t="s">
        <v>5</v>
      </c>
      <c r="H5704" t="s">
        <v>24</v>
      </c>
      <c r="I5704">
        <v>2772368</v>
      </c>
      <c r="J5704">
        <v>2773297</v>
      </c>
      <c r="K5704" t="s">
        <v>25</v>
      </c>
      <c r="R5704" t="s">
        <v>6575</v>
      </c>
      <c r="S5704">
        <v>930</v>
      </c>
    </row>
    <row r="5705" spans="1:20" x14ac:dyDescent="0.3">
      <c r="A5705">
        <v>5704</v>
      </c>
      <c r="B5705" t="s">
        <v>28</v>
      </c>
      <c r="C5705" t="s">
        <v>33</v>
      </c>
      <c r="D5705" t="s">
        <v>22</v>
      </c>
      <c r="E5705" t="s">
        <v>23</v>
      </c>
      <c r="F5705" t="s">
        <v>5</v>
      </c>
      <c r="H5705" t="s">
        <v>24</v>
      </c>
      <c r="I5705">
        <v>2772368</v>
      </c>
      <c r="J5705">
        <v>2773297</v>
      </c>
      <c r="K5705" t="s">
        <v>25</v>
      </c>
      <c r="L5705" t="s">
        <v>6576</v>
      </c>
      <c r="O5705" t="s">
        <v>6577</v>
      </c>
      <c r="R5705" t="s">
        <v>6575</v>
      </c>
      <c r="S5705">
        <v>930</v>
      </c>
      <c r="T5705">
        <v>309</v>
      </c>
    </row>
    <row r="5706" spans="1:20" x14ac:dyDescent="0.3">
      <c r="A5706">
        <v>5705</v>
      </c>
      <c r="B5706" t="s">
        <v>20</v>
      </c>
      <c r="C5706" t="s">
        <v>31</v>
      </c>
      <c r="D5706" t="s">
        <v>22</v>
      </c>
      <c r="E5706" t="s">
        <v>23</v>
      </c>
      <c r="F5706" t="s">
        <v>5</v>
      </c>
      <c r="H5706" t="s">
        <v>24</v>
      </c>
      <c r="I5706">
        <v>2773417</v>
      </c>
      <c r="J5706">
        <v>2773719</v>
      </c>
      <c r="K5706" t="s">
        <v>25</v>
      </c>
      <c r="R5706" t="s">
        <v>6578</v>
      </c>
      <c r="S5706">
        <v>303</v>
      </c>
    </row>
    <row r="5707" spans="1:20" x14ac:dyDescent="0.3">
      <c r="A5707">
        <v>5706</v>
      </c>
      <c r="B5707" t="s">
        <v>28</v>
      </c>
      <c r="C5707" t="s">
        <v>33</v>
      </c>
      <c r="D5707" t="s">
        <v>22</v>
      </c>
      <c r="E5707" t="s">
        <v>23</v>
      </c>
      <c r="F5707" t="s">
        <v>5</v>
      </c>
      <c r="H5707" t="s">
        <v>24</v>
      </c>
      <c r="I5707">
        <v>2773417</v>
      </c>
      <c r="J5707">
        <v>2773719</v>
      </c>
      <c r="K5707" t="s">
        <v>25</v>
      </c>
      <c r="L5707" t="s">
        <v>6579</v>
      </c>
      <c r="O5707" t="s">
        <v>6580</v>
      </c>
      <c r="R5707" t="s">
        <v>6578</v>
      </c>
      <c r="S5707">
        <v>303</v>
      </c>
      <c r="T5707">
        <v>100</v>
      </c>
    </row>
    <row r="5708" spans="1:20" x14ac:dyDescent="0.3">
      <c r="A5708">
        <v>5707</v>
      </c>
      <c r="B5708" t="s">
        <v>20</v>
      </c>
      <c r="C5708" t="s">
        <v>31</v>
      </c>
      <c r="D5708" t="s">
        <v>22</v>
      </c>
      <c r="E5708" t="s">
        <v>23</v>
      </c>
      <c r="F5708" t="s">
        <v>5</v>
      </c>
      <c r="H5708" t="s">
        <v>24</v>
      </c>
      <c r="I5708">
        <v>2773775</v>
      </c>
      <c r="J5708">
        <v>2774524</v>
      </c>
      <c r="K5708" t="s">
        <v>25</v>
      </c>
      <c r="R5708" t="s">
        <v>6581</v>
      </c>
      <c r="S5708">
        <v>750</v>
      </c>
    </row>
    <row r="5709" spans="1:20" x14ac:dyDescent="0.3">
      <c r="A5709">
        <v>5708</v>
      </c>
      <c r="B5709" t="s">
        <v>28</v>
      </c>
      <c r="C5709" t="s">
        <v>33</v>
      </c>
      <c r="D5709" t="s">
        <v>22</v>
      </c>
      <c r="E5709" t="s">
        <v>23</v>
      </c>
      <c r="F5709" t="s">
        <v>5</v>
      </c>
      <c r="H5709" t="s">
        <v>24</v>
      </c>
      <c r="I5709">
        <v>2773775</v>
      </c>
      <c r="J5709">
        <v>2774524</v>
      </c>
      <c r="K5709" t="s">
        <v>25</v>
      </c>
      <c r="L5709" t="s">
        <v>6582</v>
      </c>
      <c r="O5709" t="s">
        <v>6583</v>
      </c>
      <c r="R5709" t="s">
        <v>6581</v>
      </c>
      <c r="S5709">
        <v>750</v>
      </c>
      <c r="T5709">
        <v>249</v>
      </c>
    </row>
    <row r="5710" spans="1:20" x14ac:dyDescent="0.3">
      <c r="A5710">
        <v>5709</v>
      </c>
      <c r="B5710" t="s">
        <v>20</v>
      </c>
      <c r="C5710" t="s">
        <v>31</v>
      </c>
      <c r="D5710" t="s">
        <v>22</v>
      </c>
      <c r="E5710" t="s">
        <v>23</v>
      </c>
      <c r="F5710" t="s">
        <v>5</v>
      </c>
      <c r="H5710" t="s">
        <v>24</v>
      </c>
      <c r="I5710">
        <v>2774580</v>
      </c>
      <c r="J5710">
        <v>2774804</v>
      </c>
      <c r="K5710" t="s">
        <v>25</v>
      </c>
      <c r="R5710" t="s">
        <v>6584</v>
      </c>
      <c r="S5710">
        <v>225</v>
      </c>
    </row>
    <row r="5711" spans="1:20" x14ac:dyDescent="0.3">
      <c r="A5711">
        <v>5710</v>
      </c>
      <c r="B5711" t="s">
        <v>28</v>
      </c>
      <c r="C5711" t="s">
        <v>33</v>
      </c>
      <c r="D5711" t="s">
        <v>22</v>
      </c>
      <c r="E5711" t="s">
        <v>23</v>
      </c>
      <c r="F5711" t="s">
        <v>5</v>
      </c>
      <c r="H5711" t="s">
        <v>24</v>
      </c>
      <c r="I5711">
        <v>2774580</v>
      </c>
      <c r="J5711">
        <v>2774804</v>
      </c>
      <c r="K5711" t="s">
        <v>25</v>
      </c>
      <c r="L5711" t="s">
        <v>6585</v>
      </c>
      <c r="O5711" t="s">
        <v>6586</v>
      </c>
      <c r="R5711" t="s">
        <v>6584</v>
      </c>
      <c r="S5711">
        <v>225</v>
      </c>
      <c r="T5711">
        <v>74</v>
      </c>
    </row>
    <row r="5712" spans="1:20" x14ac:dyDescent="0.3">
      <c r="A5712">
        <v>5711</v>
      </c>
      <c r="B5712" t="s">
        <v>20</v>
      </c>
      <c r="C5712" t="s">
        <v>31</v>
      </c>
      <c r="D5712" t="s">
        <v>22</v>
      </c>
      <c r="E5712" t="s">
        <v>23</v>
      </c>
      <c r="F5712" t="s">
        <v>5</v>
      </c>
      <c r="H5712" t="s">
        <v>24</v>
      </c>
      <c r="I5712">
        <v>2774854</v>
      </c>
      <c r="J5712">
        <v>2775435</v>
      </c>
      <c r="K5712" t="s">
        <v>25</v>
      </c>
      <c r="R5712" t="s">
        <v>6587</v>
      </c>
      <c r="S5712">
        <v>582</v>
      </c>
    </row>
    <row r="5713" spans="1:21" x14ac:dyDescent="0.3">
      <c r="A5713">
        <v>5712</v>
      </c>
      <c r="B5713" t="s">
        <v>28</v>
      </c>
      <c r="C5713" t="s">
        <v>33</v>
      </c>
      <c r="D5713" t="s">
        <v>22</v>
      </c>
      <c r="E5713" t="s">
        <v>23</v>
      </c>
      <c r="F5713" t="s">
        <v>5</v>
      </c>
      <c r="H5713" t="s">
        <v>24</v>
      </c>
      <c r="I5713">
        <v>2774854</v>
      </c>
      <c r="J5713">
        <v>2775435</v>
      </c>
      <c r="K5713" t="s">
        <v>25</v>
      </c>
      <c r="L5713" t="s">
        <v>6588</v>
      </c>
      <c r="O5713" t="s">
        <v>38</v>
      </c>
      <c r="R5713" t="s">
        <v>6587</v>
      </c>
      <c r="S5713">
        <v>582</v>
      </c>
      <c r="T5713">
        <v>193</v>
      </c>
    </row>
    <row r="5714" spans="1:21" x14ac:dyDescent="0.3">
      <c r="A5714">
        <v>5713</v>
      </c>
      <c r="B5714" t="s">
        <v>20</v>
      </c>
      <c r="C5714" t="s">
        <v>31</v>
      </c>
      <c r="D5714" t="s">
        <v>22</v>
      </c>
      <c r="E5714" t="s">
        <v>23</v>
      </c>
      <c r="F5714" t="s">
        <v>5</v>
      </c>
      <c r="H5714" t="s">
        <v>24</v>
      </c>
      <c r="I5714">
        <v>2775459</v>
      </c>
      <c r="J5714">
        <v>2775962</v>
      </c>
      <c r="K5714" t="s">
        <v>25</v>
      </c>
      <c r="R5714" t="s">
        <v>6589</v>
      </c>
      <c r="S5714">
        <v>504</v>
      </c>
    </row>
    <row r="5715" spans="1:21" x14ac:dyDescent="0.3">
      <c r="A5715">
        <v>5714</v>
      </c>
      <c r="B5715" t="s">
        <v>28</v>
      </c>
      <c r="C5715" t="s">
        <v>33</v>
      </c>
      <c r="D5715" t="s">
        <v>22</v>
      </c>
      <c r="E5715" t="s">
        <v>23</v>
      </c>
      <c r="F5715" t="s">
        <v>5</v>
      </c>
      <c r="H5715" t="s">
        <v>24</v>
      </c>
      <c r="I5715">
        <v>2775459</v>
      </c>
      <c r="J5715">
        <v>2775962</v>
      </c>
      <c r="K5715" t="s">
        <v>25</v>
      </c>
      <c r="L5715" t="s">
        <v>6590</v>
      </c>
      <c r="O5715" t="s">
        <v>6591</v>
      </c>
      <c r="R5715" t="s">
        <v>6589</v>
      </c>
      <c r="S5715">
        <v>504</v>
      </c>
      <c r="T5715">
        <v>167</v>
      </c>
    </row>
    <row r="5716" spans="1:21" x14ac:dyDescent="0.3">
      <c r="A5716">
        <v>5715</v>
      </c>
      <c r="B5716" t="s">
        <v>20</v>
      </c>
      <c r="C5716" t="s">
        <v>31</v>
      </c>
      <c r="D5716" t="s">
        <v>22</v>
      </c>
      <c r="E5716" t="s">
        <v>23</v>
      </c>
      <c r="F5716" t="s">
        <v>5</v>
      </c>
      <c r="H5716" t="s">
        <v>24</v>
      </c>
      <c r="I5716">
        <v>2775989</v>
      </c>
      <c r="J5716">
        <v>2776762</v>
      </c>
      <c r="K5716" t="s">
        <v>25</v>
      </c>
      <c r="R5716" t="s">
        <v>6592</v>
      </c>
      <c r="S5716">
        <v>774</v>
      </c>
    </row>
    <row r="5717" spans="1:21" x14ac:dyDescent="0.3">
      <c r="A5717">
        <v>5716</v>
      </c>
      <c r="B5717" t="s">
        <v>28</v>
      </c>
      <c r="C5717" t="s">
        <v>33</v>
      </c>
      <c r="D5717" t="s">
        <v>22</v>
      </c>
      <c r="E5717" t="s">
        <v>23</v>
      </c>
      <c r="F5717" t="s">
        <v>5</v>
      </c>
      <c r="H5717" t="s">
        <v>24</v>
      </c>
      <c r="I5717">
        <v>2775989</v>
      </c>
      <c r="J5717">
        <v>2776762</v>
      </c>
      <c r="K5717" t="s">
        <v>25</v>
      </c>
      <c r="L5717" t="s">
        <v>6593</v>
      </c>
      <c r="O5717" t="s">
        <v>1193</v>
      </c>
      <c r="R5717" t="s">
        <v>6592</v>
      </c>
      <c r="S5717">
        <v>774</v>
      </c>
      <c r="T5717">
        <v>257</v>
      </c>
    </row>
    <row r="5718" spans="1:21" x14ac:dyDescent="0.3">
      <c r="A5718">
        <v>5717</v>
      </c>
      <c r="B5718" t="s">
        <v>20</v>
      </c>
      <c r="C5718" t="s">
        <v>31</v>
      </c>
      <c r="D5718" t="s">
        <v>22</v>
      </c>
      <c r="E5718" t="s">
        <v>23</v>
      </c>
      <c r="F5718" t="s">
        <v>5</v>
      </c>
      <c r="H5718" t="s">
        <v>24</v>
      </c>
      <c r="I5718">
        <v>2776756</v>
      </c>
      <c r="J5718">
        <v>2778447</v>
      </c>
      <c r="K5718" t="s">
        <v>25</v>
      </c>
      <c r="R5718" t="s">
        <v>6594</v>
      </c>
      <c r="S5718">
        <v>1692</v>
      </c>
    </row>
    <row r="5719" spans="1:21" x14ac:dyDescent="0.3">
      <c r="A5719">
        <v>5718</v>
      </c>
      <c r="B5719" t="s">
        <v>28</v>
      </c>
      <c r="C5719" t="s">
        <v>33</v>
      </c>
      <c r="D5719" t="s">
        <v>22</v>
      </c>
      <c r="E5719" t="s">
        <v>23</v>
      </c>
      <c r="F5719" t="s">
        <v>5</v>
      </c>
      <c r="H5719" t="s">
        <v>24</v>
      </c>
      <c r="I5719">
        <v>2776756</v>
      </c>
      <c r="J5719">
        <v>2778447</v>
      </c>
      <c r="K5719" t="s">
        <v>25</v>
      </c>
      <c r="L5719" t="s">
        <v>6595</v>
      </c>
      <c r="O5719" t="s">
        <v>1193</v>
      </c>
      <c r="R5719" t="s">
        <v>6594</v>
      </c>
      <c r="S5719">
        <v>1692</v>
      </c>
      <c r="T5719">
        <v>563</v>
      </c>
    </row>
    <row r="5720" spans="1:21" x14ac:dyDescent="0.3">
      <c r="A5720">
        <v>5719</v>
      </c>
      <c r="B5720" t="s">
        <v>20</v>
      </c>
      <c r="C5720" t="s">
        <v>136</v>
      </c>
      <c r="D5720" t="s">
        <v>22</v>
      </c>
      <c r="E5720" t="s">
        <v>23</v>
      </c>
      <c r="F5720" t="s">
        <v>5</v>
      </c>
      <c r="H5720" t="s">
        <v>24</v>
      </c>
      <c r="I5720">
        <v>2778533</v>
      </c>
      <c r="J5720">
        <v>2778605</v>
      </c>
      <c r="K5720" t="s">
        <v>42</v>
      </c>
      <c r="R5720" t="s">
        <v>6596</v>
      </c>
      <c r="S5720">
        <v>73</v>
      </c>
    </row>
    <row r="5721" spans="1:21" x14ac:dyDescent="0.3">
      <c r="A5721">
        <v>5720</v>
      </c>
      <c r="B5721" t="s">
        <v>136</v>
      </c>
      <c r="D5721" t="s">
        <v>22</v>
      </c>
      <c r="E5721" t="s">
        <v>23</v>
      </c>
      <c r="F5721" t="s">
        <v>5</v>
      </c>
      <c r="H5721" t="s">
        <v>24</v>
      </c>
      <c r="I5721">
        <v>2778533</v>
      </c>
      <c r="J5721">
        <v>2778605</v>
      </c>
      <c r="K5721" t="s">
        <v>42</v>
      </c>
      <c r="O5721" t="s">
        <v>5663</v>
      </c>
      <c r="R5721" t="s">
        <v>6596</v>
      </c>
      <c r="S5721">
        <v>73</v>
      </c>
      <c r="U5721" t="s">
        <v>6597</v>
      </c>
    </row>
    <row r="5722" spans="1:21" x14ac:dyDescent="0.3">
      <c r="A5722">
        <v>5721</v>
      </c>
      <c r="B5722" t="s">
        <v>20</v>
      </c>
      <c r="C5722" t="s">
        <v>31</v>
      </c>
      <c r="D5722" t="s">
        <v>22</v>
      </c>
      <c r="E5722" t="s">
        <v>23</v>
      </c>
      <c r="F5722" t="s">
        <v>5</v>
      </c>
      <c r="H5722" t="s">
        <v>24</v>
      </c>
      <c r="I5722">
        <v>2778777</v>
      </c>
      <c r="J5722">
        <v>2780246</v>
      </c>
      <c r="K5722" t="s">
        <v>25</v>
      </c>
      <c r="R5722" t="s">
        <v>6598</v>
      </c>
      <c r="S5722">
        <v>1470</v>
      </c>
    </row>
    <row r="5723" spans="1:21" x14ac:dyDescent="0.3">
      <c r="A5723">
        <v>5722</v>
      </c>
      <c r="B5723" t="s">
        <v>28</v>
      </c>
      <c r="C5723" t="s">
        <v>33</v>
      </c>
      <c r="D5723" t="s">
        <v>22</v>
      </c>
      <c r="E5723" t="s">
        <v>23</v>
      </c>
      <c r="F5723" t="s">
        <v>5</v>
      </c>
      <c r="H5723" t="s">
        <v>24</v>
      </c>
      <c r="I5723">
        <v>2778777</v>
      </c>
      <c r="J5723">
        <v>2780246</v>
      </c>
      <c r="K5723" t="s">
        <v>25</v>
      </c>
      <c r="L5723" t="s">
        <v>6599</v>
      </c>
      <c r="O5723" t="s">
        <v>6600</v>
      </c>
      <c r="R5723" t="s">
        <v>6598</v>
      </c>
      <c r="S5723">
        <v>1470</v>
      </c>
      <c r="T5723">
        <v>489</v>
      </c>
    </row>
    <row r="5724" spans="1:21" x14ac:dyDescent="0.3">
      <c r="A5724">
        <v>5723</v>
      </c>
      <c r="B5724" t="s">
        <v>20</v>
      </c>
      <c r="C5724" t="s">
        <v>31</v>
      </c>
      <c r="D5724" t="s">
        <v>22</v>
      </c>
      <c r="E5724" t="s">
        <v>23</v>
      </c>
      <c r="F5724" t="s">
        <v>5</v>
      </c>
      <c r="H5724" t="s">
        <v>24</v>
      </c>
      <c r="I5724">
        <v>2780243</v>
      </c>
      <c r="J5724">
        <v>2781952</v>
      </c>
      <c r="K5724" t="s">
        <v>25</v>
      </c>
      <c r="R5724" t="s">
        <v>6601</v>
      </c>
      <c r="S5724">
        <v>1710</v>
      </c>
    </row>
    <row r="5725" spans="1:21" x14ac:dyDescent="0.3">
      <c r="A5725">
        <v>5724</v>
      </c>
      <c r="B5725" t="s">
        <v>28</v>
      </c>
      <c r="C5725" t="s">
        <v>33</v>
      </c>
      <c r="D5725" t="s">
        <v>22</v>
      </c>
      <c r="E5725" t="s">
        <v>23</v>
      </c>
      <c r="F5725" t="s">
        <v>5</v>
      </c>
      <c r="H5725" t="s">
        <v>24</v>
      </c>
      <c r="I5725">
        <v>2780243</v>
      </c>
      <c r="J5725">
        <v>2781952</v>
      </c>
      <c r="K5725" t="s">
        <v>25</v>
      </c>
      <c r="L5725" t="s">
        <v>6602</v>
      </c>
      <c r="O5725" t="s">
        <v>6603</v>
      </c>
      <c r="R5725" t="s">
        <v>6601</v>
      </c>
      <c r="S5725">
        <v>1710</v>
      </c>
      <c r="T5725">
        <v>569</v>
      </c>
    </row>
    <row r="5726" spans="1:21" x14ac:dyDescent="0.3">
      <c r="A5726">
        <v>5725</v>
      </c>
      <c r="B5726" t="s">
        <v>20</v>
      </c>
      <c r="C5726" t="s">
        <v>31</v>
      </c>
      <c r="D5726" t="s">
        <v>22</v>
      </c>
      <c r="E5726" t="s">
        <v>23</v>
      </c>
      <c r="F5726" t="s">
        <v>5</v>
      </c>
      <c r="H5726" t="s">
        <v>24</v>
      </c>
      <c r="I5726">
        <v>2781957</v>
      </c>
      <c r="J5726">
        <v>2782655</v>
      </c>
      <c r="K5726" t="s">
        <v>25</v>
      </c>
      <c r="R5726" t="s">
        <v>6604</v>
      </c>
      <c r="S5726">
        <v>699</v>
      </c>
    </row>
    <row r="5727" spans="1:21" x14ac:dyDescent="0.3">
      <c r="A5727">
        <v>5726</v>
      </c>
      <c r="B5727" t="s">
        <v>28</v>
      </c>
      <c r="C5727" t="s">
        <v>33</v>
      </c>
      <c r="D5727" t="s">
        <v>22</v>
      </c>
      <c r="E5727" t="s">
        <v>23</v>
      </c>
      <c r="F5727" t="s">
        <v>5</v>
      </c>
      <c r="H5727" t="s">
        <v>24</v>
      </c>
      <c r="I5727">
        <v>2781957</v>
      </c>
      <c r="J5727">
        <v>2782655</v>
      </c>
      <c r="K5727" t="s">
        <v>25</v>
      </c>
      <c r="L5727" t="s">
        <v>6605</v>
      </c>
      <c r="O5727" t="s">
        <v>38</v>
      </c>
      <c r="R5727" t="s">
        <v>6604</v>
      </c>
      <c r="S5727">
        <v>699</v>
      </c>
      <c r="T5727">
        <v>232</v>
      </c>
    </row>
    <row r="5728" spans="1:21" x14ac:dyDescent="0.3">
      <c r="A5728">
        <v>5727</v>
      </c>
      <c r="B5728" t="s">
        <v>20</v>
      </c>
      <c r="C5728" t="s">
        <v>31</v>
      </c>
      <c r="D5728" t="s">
        <v>22</v>
      </c>
      <c r="E5728" t="s">
        <v>23</v>
      </c>
      <c r="F5728" t="s">
        <v>5</v>
      </c>
      <c r="H5728" t="s">
        <v>24</v>
      </c>
      <c r="I5728">
        <v>2782739</v>
      </c>
      <c r="J5728">
        <v>2784226</v>
      </c>
      <c r="K5728" t="s">
        <v>42</v>
      </c>
      <c r="R5728" t="s">
        <v>6606</v>
      </c>
      <c r="S5728">
        <v>1488</v>
      </c>
    </row>
    <row r="5729" spans="1:20" x14ac:dyDescent="0.3">
      <c r="A5729">
        <v>5728</v>
      </c>
      <c r="B5729" t="s">
        <v>28</v>
      </c>
      <c r="C5729" t="s">
        <v>33</v>
      </c>
      <c r="D5729" t="s">
        <v>22</v>
      </c>
      <c r="E5729" t="s">
        <v>23</v>
      </c>
      <c r="F5729" t="s">
        <v>5</v>
      </c>
      <c r="H5729" t="s">
        <v>24</v>
      </c>
      <c r="I5729">
        <v>2782739</v>
      </c>
      <c r="J5729">
        <v>2784226</v>
      </c>
      <c r="K5729" t="s">
        <v>42</v>
      </c>
      <c r="L5729" t="s">
        <v>6607</v>
      </c>
      <c r="O5729" t="s">
        <v>1874</v>
      </c>
      <c r="R5729" t="s">
        <v>6606</v>
      </c>
      <c r="S5729">
        <v>1488</v>
      </c>
      <c r="T5729">
        <v>495</v>
      </c>
    </row>
    <row r="5730" spans="1:20" x14ac:dyDescent="0.3">
      <c r="A5730">
        <v>5729</v>
      </c>
      <c r="B5730" t="s">
        <v>20</v>
      </c>
      <c r="C5730" t="s">
        <v>31</v>
      </c>
      <c r="D5730" t="s">
        <v>22</v>
      </c>
      <c r="E5730" t="s">
        <v>23</v>
      </c>
      <c r="F5730" t="s">
        <v>5</v>
      </c>
      <c r="H5730" t="s">
        <v>24</v>
      </c>
      <c r="I5730">
        <v>2784273</v>
      </c>
      <c r="J5730">
        <v>2784797</v>
      </c>
      <c r="K5730" t="s">
        <v>42</v>
      </c>
      <c r="R5730" t="s">
        <v>6608</v>
      </c>
      <c r="S5730">
        <v>525</v>
      </c>
    </row>
    <row r="5731" spans="1:20" x14ac:dyDescent="0.3">
      <c r="A5731">
        <v>5730</v>
      </c>
      <c r="B5731" t="s">
        <v>28</v>
      </c>
      <c r="C5731" t="s">
        <v>33</v>
      </c>
      <c r="D5731" t="s">
        <v>22</v>
      </c>
      <c r="E5731" t="s">
        <v>23</v>
      </c>
      <c r="F5731" t="s">
        <v>5</v>
      </c>
      <c r="H5731" t="s">
        <v>24</v>
      </c>
      <c r="I5731">
        <v>2784273</v>
      </c>
      <c r="J5731">
        <v>2784797</v>
      </c>
      <c r="K5731" t="s">
        <v>42</v>
      </c>
      <c r="L5731" t="s">
        <v>6609</v>
      </c>
      <c r="O5731" t="s">
        <v>6610</v>
      </c>
      <c r="R5731" t="s">
        <v>6608</v>
      </c>
      <c r="S5731">
        <v>525</v>
      </c>
      <c r="T5731">
        <v>174</v>
      </c>
    </row>
    <row r="5732" spans="1:20" x14ac:dyDescent="0.3">
      <c r="A5732">
        <v>5731</v>
      </c>
      <c r="B5732" t="s">
        <v>20</v>
      </c>
      <c r="C5732" t="s">
        <v>31</v>
      </c>
      <c r="D5732" t="s">
        <v>22</v>
      </c>
      <c r="E5732" t="s">
        <v>23</v>
      </c>
      <c r="F5732" t="s">
        <v>5</v>
      </c>
      <c r="H5732" t="s">
        <v>24</v>
      </c>
      <c r="I5732">
        <v>2784849</v>
      </c>
      <c r="J5732">
        <v>2785199</v>
      </c>
      <c r="K5732" t="s">
        <v>42</v>
      </c>
      <c r="R5732" t="s">
        <v>6611</v>
      </c>
      <c r="S5732">
        <v>351</v>
      </c>
    </row>
    <row r="5733" spans="1:20" x14ac:dyDescent="0.3">
      <c r="A5733">
        <v>5732</v>
      </c>
      <c r="B5733" t="s">
        <v>28</v>
      </c>
      <c r="C5733" t="s">
        <v>33</v>
      </c>
      <c r="D5733" t="s">
        <v>22</v>
      </c>
      <c r="E5733" t="s">
        <v>23</v>
      </c>
      <c r="F5733" t="s">
        <v>5</v>
      </c>
      <c r="H5733" t="s">
        <v>24</v>
      </c>
      <c r="I5733">
        <v>2784849</v>
      </c>
      <c r="J5733">
        <v>2785199</v>
      </c>
      <c r="K5733" t="s">
        <v>42</v>
      </c>
      <c r="L5733" t="s">
        <v>6612</v>
      </c>
      <c r="O5733" t="s">
        <v>6613</v>
      </c>
      <c r="R5733" t="s">
        <v>6611</v>
      </c>
      <c r="S5733">
        <v>351</v>
      </c>
      <c r="T5733">
        <v>116</v>
      </c>
    </row>
    <row r="5734" spans="1:20" x14ac:dyDescent="0.3">
      <c r="A5734">
        <v>5733</v>
      </c>
      <c r="B5734" t="s">
        <v>20</v>
      </c>
      <c r="C5734" t="s">
        <v>31</v>
      </c>
      <c r="D5734" t="s">
        <v>22</v>
      </c>
      <c r="E5734" t="s">
        <v>23</v>
      </c>
      <c r="F5734" t="s">
        <v>5</v>
      </c>
      <c r="H5734" t="s">
        <v>24</v>
      </c>
      <c r="I5734">
        <v>2785221</v>
      </c>
      <c r="J5734">
        <v>2788727</v>
      </c>
      <c r="K5734" t="s">
        <v>42</v>
      </c>
      <c r="R5734" t="s">
        <v>6614</v>
      </c>
      <c r="S5734">
        <v>3507</v>
      </c>
    </row>
    <row r="5735" spans="1:20" x14ac:dyDescent="0.3">
      <c r="A5735">
        <v>5734</v>
      </c>
      <c r="B5735" t="s">
        <v>28</v>
      </c>
      <c r="C5735" t="s">
        <v>33</v>
      </c>
      <c r="D5735" t="s">
        <v>22</v>
      </c>
      <c r="E5735" t="s">
        <v>23</v>
      </c>
      <c r="F5735" t="s">
        <v>5</v>
      </c>
      <c r="H5735" t="s">
        <v>24</v>
      </c>
      <c r="I5735">
        <v>2785221</v>
      </c>
      <c r="J5735">
        <v>2788727</v>
      </c>
      <c r="K5735" t="s">
        <v>42</v>
      </c>
      <c r="L5735" t="s">
        <v>6615</v>
      </c>
      <c r="O5735" t="s">
        <v>6616</v>
      </c>
      <c r="R5735" t="s">
        <v>6614</v>
      </c>
      <c r="S5735">
        <v>3507</v>
      </c>
      <c r="T5735">
        <v>1168</v>
      </c>
    </row>
    <row r="5736" spans="1:20" x14ac:dyDescent="0.3">
      <c r="A5736">
        <v>5735</v>
      </c>
      <c r="B5736" t="s">
        <v>20</v>
      </c>
      <c r="C5736" t="s">
        <v>31</v>
      </c>
      <c r="D5736" t="s">
        <v>22</v>
      </c>
      <c r="E5736" t="s">
        <v>23</v>
      </c>
      <c r="F5736" t="s">
        <v>5</v>
      </c>
      <c r="H5736" t="s">
        <v>24</v>
      </c>
      <c r="I5736">
        <v>2788889</v>
      </c>
      <c r="J5736">
        <v>2789209</v>
      </c>
      <c r="K5736" t="s">
        <v>25</v>
      </c>
      <c r="R5736" t="s">
        <v>6617</v>
      </c>
      <c r="S5736">
        <v>321</v>
      </c>
    </row>
    <row r="5737" spans="1:20" x14ac:dyDescent="0.3">
      <c r="A5737">
        <v>5736</v>
      </c>
      <c r="B5737" t="s">
        <v>28</v>
      </c>
      <c r="C5737" t="s">
        <v>33</v>
      </c>
      <c r="D5737" t="s">
        <v>22</v>
      </c>
      <c r="E5737" t="s">
        <v>23</v>
      </c>
      <c r="F5737" t="s">
        <v>5</v>
      </c>
      <c r="H5737" t="s">
        <v>24</v>
      </c>
      <c r="I5737">
        <v>2788889</v>
      </c>
      <c r="J5737">
        <v>2789209</v>
      </c>
      <c r="K5737" t="s">
        <v>25</v>
      </c>
      <c r="L5737" t="s">
        <v>6618</v>
      </c>
      <c r="O5737" t="s">
        <v>38</v>
      </c>
      <c r="R5737" t="s">
        <v>6617</v>
      </c>
      <c r="S5737">
        <v>321</v>
      </c>
      <c r="T5737">
        <v>106</v>
      </c>
    </row>
    <row r="5738" spans="1:20" x14ac:dyDescent="0.3">
      <c r="A5738">
        <v>5737</v>
      </c>
      <c r="B5738" t="s">
        <v>20</v>
      </c>
      <c r="C5738" t="s">
        <v>31</v>
      </c>
      <c r="D5738" t="s">
        <v>22</v>
      </c>
      <c r="E5738" t="s">
        <v>23</v>
      </c>
      <c r="F5738" t="s">
        <v>5</v>
      </c>
      <c r="H5738" t="s">
        <v>24</v>
      </c>
      <c r="I5738">
        <v>2789392</v>
      </c>
      <c r="J5738">
        <v>2791647</v>
      </c>
      <c r="K5738" t="s">
        <v>25</v>
      </c>
      <c r="R5738" t="s">
        <v>6619</v>
      </c>
      <c r="S5738">
        <v>2256</v>
      </c>
    </row>
    <row r="5739" spans="1:20" x14ac:dyDescent="0.3">
      <c r="A5739">
        <v>5738</v>
      </c>
      <c r="B5739" t="s">
        <v>28</v>
      </c>
      <c r="C5739" t="s">
        <v>33</v>
      </c>
      <c r="D5739" t="s">
        <v>22</v>
      </c>
      <c r="E5739" t="s">
        <v>23</v>
      </c>
      <c r="F5739" t="s">
        <v>5</v>
      </c>
      <c r="H5739" t="s">
        <v>24</v>
      </c>
      <c r="I5739">
        <v>2789392</v>
      </c>
      <c r="J5739">
        <v>2791647</v>
      </c>
      <c r="K5739" t="s">
        <v>25</v>
      </c>
      <c r="L5739" t="s">
        <v>6620</v>
      </c>
      <c r="O5739" t="s">
        <v>204</v>
      </c>
      <c r="R5739" t="s">
        <v>6619</v>
      </c>
      <c r="S5739">
        <v>2256</v>
      </c>
      <c r="T5739">
        <v>751</v>
      </c>
    </row>
    <row r="5740" spans="1:20" x14ac:dyDescent="0.3">
      <c r="A5740">
        <v>5739</v>
      </c>
      <c r="B5740" t="s">
        <v>20</v>
      </c>
      <c r="C5740" t="s">
        <v>31</v>
      </c>
      <c r="D5740" t="s">
        <v>22</v>
      </c>
      <c r="E5740" t="s">
        <v>23</v>
      </c>
      <c r="F5740" t="s">
        <v>5</v>
      </c>
      <c r="H5740" t="s">
        <v>24</v>
      </c>
      <c r="I5740">
        <v>2791652</v>
      </c>
      <c r="J5740">
        <v>2793115</v>
      </c>
      <c r="K5740" t="s">
        <v>25</v>
      </c>
      <c r="R5740" t="s">
        <v>6621</v>
      </c>
      <c r="S5740">
        <v>1464</v>
      </c>
    </row>
    <row r="5741" spans="1:20" x14ac:dyDescent="0.3">
      <c r="A5741">
        <v>5740</v>
      </c>
      <c r="B5741" t="s">
        <v>28</v>
      </c>
      <c r="C5741" t="s">
        <v>33</v>
      </c>
      <c r="D5741" t="s">
        <v>22</v>
      </c>
      <c r="E5741" t="s">
        <v>23</v>
      </c>
      <c r="F5741" t="s">
        <v>5</v>
      </c>
      <c r="H5741" t="s">
        <v>24</v>
      </c>
      <c r="I5741">
        <v>2791652</v>
      </c>
      <c r="J5741">
        <v>2793115</v>
      </c>
      <c r="K5741" t="s">
        <v>25</v>
      </c>
      <c r="L5741" t="s">
        <v>6622</v>
      </c>
      <c r="O5741" t="s">
        <v>2928</v>
      </c>
      <c r="R5741" t="s">
        <v>6621</v>
      </c>
      <c r="S5741">
        <v>1464</v>
      </c>
      <c r="T5741">
        <v>487</v>
      </c>
    </row>
    <row r="5742" spans="1:20" x14ac:dyDescent="0.3">
      <c r="A5742">
        <v>5741</v>
      </c>
      <c r="B5742" t="s">
        <v>20</v>
      </c>
      <c r="C5742" t="s">
        <v>31</v>
      </c>
      <c r="D5742" t="s">
        <v>22</v>
      </c>
      <c r="E5742" t="s">
        <v>23</v>
      </c>
      <c r="F5742" t="s">
        <v>5</v>
      </c>
      <c r="H5742" t="s">
        <v>24</v>
      </c>
      <c r="I5742">
        <v>2793163</v>
      </c>
      <c r="J5742">
        <v>2794935</v>
      </c>
      <c r="K5742" t="s">
        <v>25</v>
      </c>
      <c r="R5742" t="s">
        <v>6623</v>
      </c>
      <c r="S5742">
        <v>1773</v>
      </c>
    </row>
    <row r="5743" spans="1:20" x14ac:dyDescent="0.3">
      <c r="A5743">
        <v>5742</v>
      </c>
      <c r="B5743" t="s">
        <v>28</v>
      </c>
      <c r="C5743" t="s">
        <v>33</v>
      </c>
      <c r="D5743" t="s">
        <v>22</v>
      </c>
      <c r="E5743" t="s">
        <v>23</v>
      </c>
      <c r="F5743" t="s">
        <v>5</v>
      </c>
      <c r="H5743" t="s">
        <v>24</v>
      </c>
      <c r="I5743">
        <v>2793163</v>
      </c>
      <c r="J5743">
        <v>2794935</v>
      </c>
      <c r="K5743" t="s">
        <v>25</v>
      </c>
      <c r="L5743" t="s">
        <v>6624</v>
      </c>
      <c r="O5743" t="s">
        <v>38</v>
      </c>
      <c r="R5743" t="s">
        <v>6623</v>
      </c>
      <c r="S5743">
        <v>1773</v>
      </c>
      <c r="T5743">
        <v>590</v>
      </c>
    </row>
    <row r="5744" spans="1:20" x14ac:dyDescent="0.3">
      <c r="A5744">
        <v>5743</v>
      </c>
      <c r="B5744" t="s">
        <v>20</v>
      </c>
      <c r="C5744" t="s">
        <v>31</v>
      </c>
      <c r="D5744" t="s">
        <v>22</v>
      </c>
      <c r="E5744" t="s">
        <v>23</v>
      </c>
      <c r="F5744" t="s">
        <v>5</v>
      </c>
      <c r="H5744" t="s">
        <v>24</v>
      </c>
      <c r="I5744">
        <v>2795008</v>
      </c>
      <c r="J5744">
        <v>2798088</v>
      </c>
      <c r="K5744" t="s">
        <v>25</v>
      </c>
      <c r="R5744" t="s">
        <v>6625</v>
      </c>
      <c r="S5744">
        <v>3081</v>
      </c>
    </row>
    <row r="5745" spans="1:20" x14ac:dyDescent="0.3">
      <c r="A5745">
        <v>5744</v>
      </c>
      <c r="B5745" t="s">
        <v>28</v>
      </c>
      <c r="C5745" t="s">
        <v>33</v>
      </c>
      <c r="D5745" t="s">
        <v>22</v>
      </c>
      <c r="E5745" t="s">
        <v>23</v>
      </c>
      <c r="F5745" t="s">
        <v>5</v>
      </c>
      <c r="H5745" t="s">
        <v>24</v>
      </c>
      <c r="I5745">
        <v>2795008</v>
      </c>
      <c r="J5745">
        <v>2798088</v>
      </c>
      <c r="K5745" t="s">
        <v>25</v>
      </c>
      <c r="L5745" t="s">
        <v>6626</v>
      </c>
      <c r="O5745" t="s">
        <v>1193</v>
      </c>
      <c r="R5745" t="s">
        <v>6625</v>
      </c>
      <c r="S5745">
        <v>3081</v>
      </c>
      <c r="T5745">
        <v>1026</v>
      </c>
    </row>
    <row r="5746" spans="1:20" x14ac:dyDescent="0.3">
      <c r="A5746">
        <v>5745</v>
      </c>
      <c r="B5746" t="s">
        <v>20</v>
      </c>
      <c r="C5746" t="s">
        <v>31</v>
      </c>
      <c r="D5746" t="s">
        <v>22</v>
      </c>
      <c r="E5746" t="s">
        <v>23</v>
      </c>
      <c r="F5746" t="s">
        <v>5</v>
      </c>
      <c r="H5746" t="s">
        <v>24</v>
      </c>
      <c r="I5746">
        <v>2798158</v>
      </c>
      <c r="J5746">
        <v>2799303</v>
      </c>
      <c r="K5746" t="s">
        <v>25</v>
      </c>
      <c r="R5746" t="s">
        <v>6627</v>
      </c>
      <c r="S5746">
        <v>1146</v>
      </c>
    </row>
    <row r="5747" spans="1:20" x14ac:dyDescent="0.3">
      <c r="A5747">
        <v>5746</v>
      </c>
      <c r="B5747" t="s">
        <v>28</v>
      </c>
      <c r="C5747" t="s">
        <v>33</v>
      </c>
      <c r="D5747" t="s">
        <v>22</v>
      </c>
      <c r="E5747" t="s">
        <v>23</v>
      </c>
      <c r="F5747" t="s">
        <v>5</v>
      </c>
      <c r="H5747" t="s">
        <v>24</v>
      </c>
      <c r="I5747">
        <v>2798158</v>
      </c>
      <c r="J5747">
        <v>2799303</v>
      </c>
      <c r="K5747" t="s">
        <v>25</v>
      </c>
      <c r="L5747" t="s">
        <v>6628</v>
      </c>
      <c r="O5747" t="s">
        <v>38</v>
      </c>
      <c r="R5747" t="s">
        <v>6627</v>
      </c>
      <c r="S5747">
        <v>1146</v>
      </c>
      <c r="T5747">
        <v>381</v>
      </c>
    </row>
    <row r="5748" spans="1:20" x14ac:dyDescent="0.3">
      <c r="A5748">
        <v>5747</v>
      </c>
      <c r="B5748" t="s">
        <v>20</v>
      </c>
      <c r="C5748" t="s">
        <v>31</v>
      </c>
      <c r="D5748" t="s">
        <v>22</v>
      </c>
      <c r="E5748" t="s">
        <v>23</v>
      </c>
      <c r="F5748" t="s">
        <v>5</v>
      </c>
      <c r="H5748" t="s">
        <v>24</v>
      </c>
      <c r="I5748">
        <v>2799382</v>
      </c>
      <c r="J5748">
        <v>2800827</v>
      </c>
      <c r="K5748" t="s">
        <v>25</v>
      </c>
      <c r="R5748" t="s">
        <v>6629</v>
      </c>
      <c r="S5748">
        <v>1446</v>
      </c>
    </row>
    <row r="5749" spans="1:20" x14ac:dyDescent="0.3">
      <c r="A5749">
        <v>5748</v>
      </c>
      <c r="B5749" t="s">
        <v>28</v>
      </c>
      <c r="C5749" t="s">
        <v>33</v>
      </c>
      <c r="D5749" t="s">
        <v>22</v>
      </c>
      <c r="E5749" t="s">
        <v>23</v>
      </c>
      <c r="F5749" t="s">
        <v>5</v>
      </c>
      <c r="H5749" t="s">
        <v>24</v>
      </c>
      <c r="I5749">
        <v>2799382</v>
      </c>
      <c r="J5749">
        <v>2800827</v>
      </c>
      <c r="K5749" t="s">
        <v>25</v>
      </c>
      <c r="L5749" t="s">
        <v>6630</v>
      </c>
      <c r="O5749" t="s">
        <v>1193</v>
      </c>
      <c r="R5749" t="s">
        <v>6629</v>
      </c>
      <c r="S5749">
        <v>1446</v>
      </c>
      <c r="T5749">
        <v>481</v>
      </c>
    </row>
    <row r="5750" spans="1:20" x14ac:dyDescent="0.3">
      <c r="A5750">
        <v>5749</v>
      </c>
      <c r="B5750" t="s">
        <v>20</v>
      </c>
      <c r="C5750" t="s">
        <v>31</v>
      </c>
      <c r="D5750" t="s">
        <v>22</v>
      </c>
      <c r="E5750" t="s">
        <v>23</v>
      </c>
      <c r="F5750" t="s">
        <v>5</v>
      </c>
      <c r="H5750" t="s">
        <v>24</v>
      </c>
      <c r="I5750">
        <v>2800893</v>
      </c>
      <c r="J5750">
        <v>2801483</v>
      </c>
      <c r="K5750" t="s">
        <v>42</v>
      </c>
      <c r="R5750" t="s">
        <v>6631</v>
      </c>
      <c r="S5750">
        <v>591</v>
      </c>
    </row>
    <row r="5751" spans="1:20" x14ac:dyDescent="0.3">
      <c r="A5751">
        <v>5750</v>
      </c>
      <c r="B5751" t="s">
        <v>28</v>
      </c>
      <c r="C5751" t="s">
        <v>33</v>
      </c>
      <c r="D5751" t="s">
        <v>22</v>
      </c>
      <c r="E5751" t="s">
        <v>23</v>
      </c>
      <c r="F5751" t="s">
        <v>5</v>
      </c>
      <c r="H5751" t="s">
        <v>24</v>
      </c>
      <c r="I5751">
        <v>2800893</v>
      </c>
      <c r="J5751">
        <v>2801483</v>
      </c>
      <c r="K5751" t="s">
        <v>42</v>
      </c>
      <c r="L5751" t="s">
        <v>6632</v>
      </c>
      <c r="O5751" t="s">
        <v>38</v>
      </c>
      <c r="R5751" t="s">
        <v>6631</v>
      </c>
      <c r="S5751">
        <v>591</v>
      </c>
      <c r="T5751">
        <v>196</v>
      </c>
    </row>
    <row r="5752" spans="1:20" x14ac:dyDescent="0.3">
      <c r="A5752">
        <v>5751</v>
      </c>
      <c r="B5752" t="s">
        <v>20</v>
      </c>
      <c r="C5752" t="s">
        <v>31</v>
      </c>
      <c r="D5752" t="s">
        <v>22</v>
      </c>
      <c r="E5752" t="s">
        <v>23</v>
      </c>
      <c r="F5752" t="s">
        <v>5</v>
      </c>
      <c r="H5752" t="s">
        <v>24</v>
      </c>
      <c r="I5752">
        <v>2801480</v>
      </c>
      <c r="J5752">
        <v>2802436</v>
      </c>
      <c r="K5752" t="s">
        <v>42</v>
      </c>
      <c r="R5752" t="s">
        <v>6633</v>
      </c>
      <c r="S5752">
        <v>957</v>
      </c>
    </row>
    <row r="5753" spans="1:20" x14ac:dyDescent="0.3">
      <c r="A5753">
        <v>5752</v>
      </c>
      <c r="B5753" t="s">
        <v>28</v>
      </c>
      <c r="C5753" t="s">
        <v>33</v>
      </c>
      <c r="D5753" t="s">
        <v>22</v>
      </c>
      <c r="E5753" t="s">
        <v>23</v>
      </c>
      <c r="F5753" t="s">
        <v>5</v>
      </c>
      <c r="H5753" t="s">
        <v>24</v>
      </c>
      <c r="I5753">
        <v>2801480</v>
      </c>
      <c r="J5753">
        <v>2802436</v>
      </c>
      <c r="K5753" t="s">
        <v>42</v>
      </c>
      <c r="L5753" t="s">
        <v>6634</v>
      </c>
      <c r="O5753" t="s">
        <v>6603</v>
      </c>
      <c r="R5753" t="s">
        <v>6633</v>
      </c>
      <c r="S5753">
        <v>957</v>
      </c>
      <c r="T5753">
        <v>318</v>
      </c>
    </row>
    <row r="5754" spans="1:20" x14ac:dyDescent="0.3">
      <c r="A5754">
        <v>5753</v>
      </c>
      <c r="B5754" t="s">
        <v>20</v>
      </c>
      <c r="C5754" t="s">
        <v>31</v>
      </c>
      <c r="D5754" t="s">
        <v>22</v>
      </c>
      <c r="E5754" t="s">
        <v>23</v>
      </c>
      <c r="F5754" t="s">
        <v>5</v>
      </c>
      <c r="H5754" t="s">
        <v>24</v>
      </c>
      <c r="I5754">
        <v>2802442</v>
      </c>
      <c r="J5754">
        <v>2803227</v>
      </c>
      <c r="K5754" t="s">
        <v>42</v>
      </c>
      <c r="R5754" t="s">
        <v>6635</v>
      </c>
      <c r="S5754">
        <v>786</v>
      </c>
    </row>
    <row r="5755" spans="1:20" x14ac:dyDescent="0.3">
      <c r="A5755">
        <v>5754</v>
      </c>
      <c r="B5755" t="s">
        <v>28</v>
      </c>
      <c r="C5755" t="s">
        <v>33</v>
      </c>
      <c r="D5755" t="s">
        <v>22</v>
      </c>
      <c r="E5755" t="s">
        <v>23</v>
      </c>
      <c r="F5755" t="s">
        <v>5</v>
      </c>
      <c r="H5755" t="s">
        <v>24</v>
      </c>
      <c r="I5755">
        <v>2802442</v>
      </c>
      <c r="J5755">
        <v>2803227</v>
      </c>
      <c r="K5755" t="s">
        <v>42</v>
      </c>
      <c r="L5755" t="s">
        <v>6636</v>
      </c>
      <c r="O5755" t="s">
        <v>6637</v>
      </c>
      <c r="R5755" t="s">
        <v>6635</v>
      </c>
      <c r="S5755">
        <v>786</v>
      </c>
      <c r="T5755">
        <v>261</v>
      </c>
    </row>
    <row r="5756" spans="1:20" x14ac:dyDescent="0.3">
      <c r="A5756">
        <v>5755</v>
      </c>
      <c r="B5756" t="s">
        <v>20</v>
      </c>
      <c r="C5756" t="s">
        <v>31</v>
      </c>
      <c r="D5756" t="s">
        <v>22</v>
      </c>
      <c r="E5756" t="s">
        <v>23</v>
      </c>
      <c r="F5756" t="s">
        <v>5</v>
      </c>
      <c r="H5756" t="s">
        <v>24</v>
      </c>
      <c r="I5756">
        <v>2803227</v>
      </c>
      <c r="J5756">
        <v>2804384</v>
      </c>
      <c r="K5756" t="s">
        <v>42</v>
      </c>
      <c r="R5756" t="s">
        <v>6638</v>
      </c>
      <c r="S5756">
        <v>1158</v>
      </c>
    </row>
    <row r="5757" spans="1:20" x14ac:dyDescent="0.3">
      <c r="A5757">
        <v>5756</v>
      </c>
      <c r="B5757" t="s">
        <v>28</v>
      </c>
      <c r="C5757" t="s">
        <v>33</v>
      </c>
      <c r="D5757" t="s">
        <v>22</v>
      </c>
      <c r="E5757" t="s">
        <v>23</v>
      </c>
      <c r="F5757" t="s">
        <v>5</v>
      </c>
      <c r="H5757" t="s">
        <v>24</v>
      </c>
      <c r="I5757">
        <v>2803227</v>
      </c>
      <c r="J5757">
        <v>2804384</v>
      </c>
      <c r="K5757" t="s">
        <v>42</v>
      </c>
      <c r="L5757" t="s">
        <v>6639</v>
      </c>
      <c r="O5757" t="s">
        <v>272</v>
      </c>
      <c r="R5757" t="s">
        <v>6638</v>
      </c>
      <c r="S5757">
        <v>1158</v>
      </c>
      <c r="T5757">
        <v>385</v>
      </c>
    </row>
    <row r="5758" spans="1:20" x14ac:dyDescent="0.3">
      <c r="A5758">
        <v>5757</v>
      </c>
      <c r="B5758" t="s">
        <v>20</v>
      </c>
      <c r="C5758" t="s">
        <v>31</v>
      </c>
      <c r="D5758" t="s">
        <v>22</v>
      </c>
      <c r="E5758" t="s">
        <v>23</v>
      </c>
      <c r="F5758" t="s">
        <v>5</v>
      </c>
      <c r="H5758" t="s">
        <v>24</v>
      </c>
      <c r="I5758">
        <v>2804687</v>
      </c>
      <c r="J5758">
        <v>2805604</v>
      </c>
      <c r="K5758" t="s">
        <v>25</v>
      </c>
      <c r="R5758" t="s">
        <v>6640</v>
      </c>
      <c r="S5758">
        <v>918</v>
      </c>
    </row>
    <row r="5759" spans="1:20" x14ac:dyDescent="0.3">
      <c r="A5759">
        <v>5758</v>
      </c>
      <c r="B5759" t="s">
        <v>28</v>
      </c>
      <c r="C5759" t="s">
        <v>33</v>
      </c>
      <c r="D5759" t="s">
        <v>22</v>
      </c>
      <c r="E5759" t="s">
        <v>23</v>
      </c>
      <c r="F5759" t="s">
        <v>5</v>
      </c>
      <c r="H5759" t="s">
        <v>24</v>
      </c>
      <c r="I5759">
        <v>2804687</v>
      </c>
      <c r="J5759">
        <v>2805604</v>
      </c>
      <c r="K5759" t="s">
        <v>25</v>
      </c>
      <c r="L5759" t="s">
        <v>6641</v>
      </c>
      <c r="O5759" t="s">
        <v>6642</v>
      </c>
      <c r="R5759" t="s">
        <v>6640</v>
      </c>
      <c r="S5759">
        <v>918</v>
      </c>
      <c r="T5759">
        <v>305</v>
      </c>
    </row>
    <row r="5760" spans="1:20" x14ac:dyDescent="0.3">
      <c r="A5760">
        <v>5759</v>
      </c>
      <c r="B5760" t="s">
        <v>20</v>
      </c>
      <c r="C5760" t="s">
        <v>31</v>
      </c>
      <c r="D5760" t="s">
        <v>22</v>
      </c>
      <c r="E5760" t="s">
        <v>23</v>
      </c>
      <c r="F5760" t="s">
        <v>5</v>
      </c>
      <c r="H5760" t="s">
        <v>24</v>
      </c>
      <c r="I5760">
        <v>2805636</v>
      </c>
      <c r="J5760">
        <v>2805905</v>
      </c>
      <c r="K5760" t="s">
        <v>25</v>
      </c>
      <c r="R5760" t="s">
        <v>6643</v>
      </c>
      <c r="S5760">
        <v>270</v>
      </c>
    </row>
    <row r="5761" spans="1:21" x14ac:dyDescent="0.3">
      <c r="A5761">
        <v>5760</v>
      </c>
      <c r="B5761" t="s">
        <v>28</v>
      </c>
      <c r="C5761" t="s">
        <v>33</v>
      </c>
      <c r="D5761" t="s">
        <v>22</v>
      </c>
      <c r="E5761" t="s">
        <v>23</v>
      </c>
      <c r="F5761" t="s">
        <v>5</v>
      </c>
      <c r="H5761" t="s">
        <v>24</v>
      </c>
      <c r="I5761">
        <v>2805636</v>
      </c>
      <c r="J5761">
        <v>2805905</v>
      </c>
      <c r="K5761" t="s">
        <v>25</v>
      </c>
      <c r="L5761" t="s">
        <v>6644</v>
      </c>
      <c r="O5761" t="s">
        <v>6645</v>
      </c>
      <c r="R5761" t="s">
        <v>6643</v>
      </c>
      <c r="S5761">
        <v>270</v>
      </c>
      <c r="T5761">
        <v>89</v>
      </c>
    </row>
    <row r="5762" spans="1:21" x14ac:dyDescent="0.3">
      <c r="A5762">
        <v>5761</v>
      </c>
      <c r="B5762" t="s">
        <v>20</v>
      </c>
      <c r="C5762" t="s">
        <v>31</v>
      </c>
      <c r="D5762" t="s">
        <v>22</v>
      </c>
      <c r="E5762" t="s">
        <v>23</v>
      </c>
      <c r="F5762" t="s">
        <v>5</v>
      </c>
      <c r="H5762" t="s">
        <v>24</v>
      </c>
      <c r="I5762">
        <v>2806183</v>
      </c>
      <c r="J5762">
        <v>2808333</v>
      </c>
      <c r="K5762" t="s">
        <v>25</v>
      </c>
      <c r="R5762" t="s">
        <v>6646</v>
      </c>
      <c r="S5762">
        <v>2151</v>
      </c>
    </row>
    <row r="5763" spans="1:21" x14ac:dyDescent="0.3">
      <c r="A5763">
        <v>5762</v>
      </c>
      <c r="B5763" t="s">
        <v>28</v>
      </c>
      <c r="C5763" t="s">
        <v>33</v>
      </c>
      <c r="D5763" t="s">
        <v>22</v>
      </c>
      <c r="E5763" t="s">
        <v>23</v>
      </c>
      <c r="F5763" t="s">
        <v>5</v>
      </c>
      <c r="H5763" t="s">
        <v>24</v>
      </c>
      <c r="I5763">
        <v>2806183</v>
      </c>
      <c r="J5763">
        <v>2808333</v>
      </c>
      <c r="K5763" t="s">
        <v>25</v>
      </c>
      <c r="L5763" t="s">
        <v>6647</v>
      </c>
      <c r="O5763" t="s">
        <v>6648</v>
      </c>
      <c r="R5763" t="s">
        <v>6646</v>
      </c>
      <c r="S5763">
        <v>2151</v>
      </c>
      <c r="T5763">
        <v>716</v>
      </c>
    </row>
    <row r="5764" spans="1:21" x14ac:dyDescent="0.3">
      <c r="A5764">
        <v>5763</v>
      </c>
      <c r="B5764" t="s">
        <v>20</v>
      </c>
      <c r="C5764" t="s">
        <v>31</v>
      </c>
      <c r="D5764" t="s">
        <v>22</v>
      </c>
      <c r="E5764" t="s">
        <v>23</v>
      </c>
      <c r="F5764" t="s">
        <v>5</v>
      </c>
      <c r="H5764" t="s">
        <v>24</v>
      </c>
      <c r="I5764">
        <v>2808393</v>
      </c>
      <c r="J5764">
        <v>2809811</v>
      </c>
      <c r="K5764" t="s">
        <v>25</v>
      </c>
      <c r="R5764" t="s">
        <v>6649</v>
      </c>
      <c r="S5764">
        <v>1419</v>
      </c>
    </row>
    <row r="5765" spans="1:21" x14ac:dyDescent="0.3">
      <c r="A5765">
        <v>5764</v>
      </c>
      <c r="B5765" t="s">
        <v>28</v>
      </c>
      <c r="C5765" t="s">
        <v>33</v>
      </c>
      <c r="D5765" t="s">
        <v>22</v>
      </c>
      <c r="E5765" t="s">
        <v>23</v>
      </c>
      <c r="F5765" t="s">
        <v>5</v>
      </c>
      <c r="H5765" t="s">
        <v>24</v>
      </c>
      <c r="I5765">
        <v>2808393</v>
      </c>
      <c r="J5765">
        <v>2809811</v>
      </c>
      <c r="K5765" t="s">
        <v>25</v>
      </c>
      <c r="L5765" t="s">
        <v>6650</v>
      </c>
      <c r="O5765" t="s">
        <v>1893</v>
      </c>
      <c r="R5765" t="s">
        <v>6649</v>
      </c>
      <c r="S5765">
        <v>1419</v>
      </c>
      <c r="T5765">
        <v>472</v>
      </c>
    </row>
    <row r="5766" spans="1:21" x14ac:dyDescent="0.3">
      <c r="A5766">
        <v>5765</v>
      </c>
      <c r="B5766" t="s">
        <v>20</v>
      </c>
      <c r="C5766" t="s">
        <v>31</v>
      </c>
      <c r="D5766" t="s">
        <v>22</v>
      </c>
      <c r="E5766" t="s">
        <v>23</v>
      </c>
      <c r="F5766" t="s">
        <v>5</v>
      </c>
      <c r="H5766" t="s">
        <v>24</v>
      </c>
      <c r="I5766">
        <v>2809899</v>
      </c>
      <c r="J5766">
        <v>2810084</v>
      </c>
      <c r="K5766" t="s">
        <v>42</v>
      </c>
      <c r="R5766" t="s">
        <v>6651</v>
      </c>
      <c r="S5766">
        <v>186</v>
      </c>
    </row>
    <row r="5767" spans="1:21" x14ac:dyDescent="0.3">
      <c r="A5767">
        <v>5766</v>
      </c>
      <c r="B5767" t="s">
        <v>28</v>
      </c>
      <c r="C5767" t="s">
        <v>33</v>
      </c>
      <c r="D5767" t="s">
        <v>22</v>
      </c>
      <c r="E5767" t="s">
        <v>23</v>
      </c>
      <c r="F5767" t="s">
        <v>5</v>
      </c>
      <c r="H5767" t="s">
        <v>24</v>
      </c>
      <c r="I5767">
        <v>2809899</v>
      </c>
      <c r="J5767">
        <v>2810084</v>
      </c>
      <c r="K5767" t="s">
        <v>42</v>
      </c>
      <c r="L5767" t="s">
        <v>6652</v>
      </c>
      <c r="O5767" t="s">
        <v>6653</v>
      </c>
      <c r="R5767" t="s">
        <v>6651</v>
      </c>
      <c r="S5767">
        <v>186</v>
      </c>
      <c r="T5767">
        <v>61</v>
      </c>
    </row>
    <row r="5768" spans="1:21" x14ac:dyDescent="0.3">
      <c r="A5768">
        <v>5767</v>
      </c>
      <c r="B5768" t="s">
        <v>20</v>
      </c>
      <c r="C5768" t="s">
        <v>31</v>
      </c>
      <c r="D5768" t="s">
        <v>22</v>
      </c>
      <c r="E5768" t="s">
        <v>23</v>
      </c>
      <c r="F5768" t="s">
        <v>5</v>
      </c>
      <c r="H5768" t="s">
        <v>24</v>
      </c>
      <c r="I5768">
        <v>2810279</v>
      </c>
      <c r="J5768">
        <v>2813044</v>
      </c>
      <c r="K5768" t="s">
        <v>25</v>
      </c>
      <c r="R5768" t="s">
        <v>6654</v>
      </c>
      <c r="S5768">
        <v>2766</v>
      </c>
    </row>
    <row r="5769" spans="1:21" x14ac:dyDescent="0.3">
      <c r="A5769">
        <v>5768</v>
      </c>
      <c r="B5769" t="s">
        <v>28</v>
      </c>
      <c r="C5769" t="s">
        <v>33</v>
      </c>
      <c r="D5769" t="s">
        <v>22</v>
      </c>
      <c r="E5769" t="s">
        <v>23</v>
      </c>
      <c r="F5769" t="s">
        <v>5</v>
      </c>
      <c r="H5769" t="s">
        <v>24</v>
      </c>
      <c r="I5769">
        <v>2810279</v>
      </c>
      <c r="J5769">
        <v>2813044</v>
      </c>
      <c r="K5769" t="s">
        <v>25</v>
      </c>
      <c r="L5769" t="s">
        <v>6655</v>
      </c>
      <c r="O5769" t="s">
        <v>6656</v>
      </c>
      <c r="R5769" t="s">
        <v>6654</v>
      </c>
      <c r="S5769">
        <v>2766</v>
      </c>
      <c r="T5769">
        <v>921</v>
      </c>
    </row>
    <row r="5770" spans="1:21" x14ac:dyDescent="0.3">
      <c r="A5770">
        <v>5769</v>
      </c>
      <c r="B5770" t="s">
        <v>20</v>
      </c>
      <c r="C5770" t="s">
        <v>31</v>
      </c>
      <c r="D5770" t="s">
        <v>22</v>
      </c>
      <c r="E5770" t="s">
        <v>23</v>
      </c>
      <c r="F5770" t="s">
        <v>5</v>
      </c>
      <c r="H5770" t="s">
        <v>24</v>
      </c>
      <c r="I5770">
        <v>2813041</v>
      </c>
      <c r="J5770">
        <v>2813580</v>
      </c>
      <c r="K5770" t="s">
        <v>25</v>
      </c>
      <c r="R5770" t="s">
        <v>6657</v>
      </c>
      <c r="S5770">
        <v>540</v>
      </c>
    </row>
    <row r="5771" spans="1:21" x14ac:dyDescent="0.3">
      <c r="A5771">
        <v>5770</v>
      </c>
      <c r="B5771" t="s">
        <v>28</v>
      </c>
      <c r="C5771" t="s">
        <v>33</v>
      </c>
      <c r="D5771" t="s">
        <v>22</v>
      </c>
      <c r="E5771" t="s">
        <v>23</v>
      </c>
      <c r="F5771" t="s">
        <v>5</v>
      </c>
      <c r="H5771" t="s">
        <v>24</v>
      </c>
      <c r="I5771">
        <v>2813041</v>
      </c>
      <c r="J5771">
        <v>2813580</v>
      </c>
      <c r="K5771" t="s">
        <v>25</v>
      </c>
      <c r="L5771" t="s">
        <v>6658</v>
      </c>
      <c r="O5771" t="s">
        <v>6659</v>
      </c>
      <c r="R5771" t="s">
        <v>6657</v>
      </c>
      <c r="S5771">
        <v>540</v>
      </c>
      <c r="T5771">
        <v>179</v>
      </c>
    </row>
    <row r="5772" spans="1:21" x14ac:dyDescent="0.3">
      <c r="A5772">
        <v>5771</v>
      </c>
      <c r="B5772" t="s">
        <v>20</v>
      </c>
      <c r="C5772" t="s">
        <v>31</v>
      </c>
      <c r="D5772" t="s">
        <v>22</v>
      </c>
      <c r="E5772" t="s">
        <v>23</v>
      </c>
      <c r="F5772" t="s">
        <v>5</v>
      </c>
      <c r="H5772" t="s">
        <v>24</v>
      </c>
      <c r="I5772">
        <v>2813622</v>
      </c>
      <c r="J5772">
        <v>2814113</v>
      </c>
      <c r="K5772" t="s">
        <v>25</v>
      </c>
      <c r="R5772" t="s">
        <v>6660</v>
      </c>
      <c r="S5772">
        <v>492</v>
      </c>
    </row>
    <row r="5773" spans="1:21" x14ac:dyDescent="0.3">
      <c r="A5773">
        <v>5772</v>
      </c>
      <c r="B5773" t="s">
        <v>28</v>
      </c>
      <c r="C5773" t="s">
        <v>33</v>
      </c>
      <c r="D5773" t="s">
        <v>22</v>
      </c>
      <c r="E5773" t="s">
        <v>23</v>
      </c>
      <c r="F5773" t="s">
        <v>5</v>
      </c>
      <c r="H5773" t="s">
        <v>24</v>
      </c>
      <c r="I5773">
        <v>2813622</v>
      </c>
      <c r="J5773">
        <v>2814113</v>
      </c>
      <c r="K5773" t="s">
        <v>25</v>
      </c>
      <c r="L5773" t="s">
        <v>6661</v>
      </c>
      <c r="O5773" t="s">
        <v>1540</v>
      </c>
      <c r="R5773" t="s">
        <v>6660</v>
      </c>
      <c r="S5773">
        <v>492</v>
      </c>
      <c r="T5773">
        <v>163</v>
      </c>
    </row>
    <row r="5774" spans="1:21" x14ac:dyDescent="0.3">
      <c r="A5774">
        <v>5773</v>
      </c>
      <c r="B5774" t="s">
        <v>20</v>
      </c>
      <c r="C5774" t="s">
        <v>136</v>
      </c>
      <c r="D5774" t="s">
        <v>22</v>
      </c>
      <c r="E5774" t="s">
        <v>23</v>
      </c>
      <c r="F5774" t="s">
        <v>5</v>
      </c>
      <c r="H5774" t="s">
        <v>24</v>
      </c>
      <c r="I5774">
        <v>2814302</v>
      </c>
      <c r="J5774">
        <v>2814377</v>
      </c>
      <c r="K5774" t="s">
        <v>25</v>
      </c>
      <c r="R5774" t="s">
        <v>6662</v>
      </c>
      <c r="S5774">
        <v>76</v>
      </c>
    </row>
    <row r="5775" spans="1:21" x14ac:dyDescent="0.3">
      <c r="A5775">
        <v>5774</v>
      </c>
      <c r="B5775" t="s">
        <v>136</v>
      </c>
      <c r="D5775" t="s">
        <v>22</v>
      </c>
      <c r="E5775" t="s">
        <v>23</v>
      </c>
      <c r="F5775" t="s">
        <v>5</v>
      </c>
      <c r="H5775" t="s">
        <v>24</v>
      </c>
      <c r="I5775">
        <v>2814302</v>
      </c>
      <c r="J5775">
        <v>2814377</v>
      </c>
      <c r="K5775" t="s">
        <v>25</v>
      </c>
      <c r="O5775" t="s">
        <v>5878</v>
      </c>
      <c r="R5775" t="s">
        <v>6662</v>
      </c>
      <c r="S5775">
        <v>76</v>
      </c>
      <c r="U5775" t="s">
        <v>6663</v>
      </c>
    </row>
    <row r="5776" spans="1:21" x14ac:dyDescent="0.3">
      <c r="A5776">
        <v>5775</v>
      </c>
      <c r="B5776" t="s">
        <v>20</v>
      </c>
      <c r="C5776" t="s">
        <v>31</v>
      </c>
      <c r="D5776" t="s">
        <v>22</v>
      </c>
      <c r="E5776" t="s">
        <v>23</v>
      </c>
      <c r="F5776" t="s">
        <v>5</v>
      </c>
      <c r="H5776" t="s">
        <v>24</v>
      </c>
      <c r="I5776">
        <v>2814430</v>
      </c>
      <c r="J5776">
        <v>2815347</v>
      </c>
      <c r="K5776" t="s">
        <v>42</v>
      </c>
      <c r="R5776" t="s">
        <v>6664</v>
      </c>
      <c r="S5776">
        <v>918</v>
      </c>
    </row>
    <row r="5777" spans="1:20" x14ac:dyDescent="0.3">
      <c r="A5777">
        <v>5776</v>
      </c>
      <c r="B5777" t="s">
        <v>28</v>
      </c>
      <c r="C5777" t="s">
        <v>33</v>
      </c>
      <c r="D5777" t="s">
        <v>22</v>
      </c>
      <c r="E5777" t="s">
        <v>23</v>
      </c>
      <c r="F5777" t="s">
        <v>5</v>
      </c>
      <c r="H5777" t="s">
        <v>24</v>
      </c>
      <c r="I5777">
        <v>2814430</v>
      </c>
      <c r="J5777">
        <v>2815347</v>
      </c>
      <c r="K5777" t="s">
        <v>42</v>
      </c>
      <c r="L5777" t="s">
        <v>6665</v>
      </c>
      <c r="O5777" t="s">
        <v>358</v>
      </c>
      <c r="R5777" t="s">
        <v>6664</v>
      </c>
      <c r="S5777">
        <v>918</v>
      </c>
      <c r="T5777">
        <v>305</v>
      </c>
    </row>
    <row r="5778" spans="1:20" x14ac:dyDescent="0.3">
      <c r="A5778">
        <v>5777</v>
      </c>
      <c r="B5778" t="s">
        <v>20</v>
      </c>
      <c r="C5778" t="s">
        <v>31</v>
      </c>
      <c r="D5778" t="s">
        <v>22</v>
      </c>
      <c r="E5778" t="s">
        <v>23</v>
      </c>
      <c r="F5778" t="s">
        <v>5</v>
      </c>
      <c r="H5778" t="s">
        <v>24</v>
      </c>
      <c r="I5778">
        <v>2815376</v>
      </c>
      <c r="J5778">
        <v>2817838</v>
      </c>
      <c r="K5778" t="s">
        <v>25</v>
      </c>
      <c r="R5778" t="s">
        <v>6666</v>
      </c>
      <c r="S5778">
        <v>2463</v>
      </c>
    </row>
    <row r="5779" spans="1:20" x14ac:dyDescent="0.3">
      <c r="A5779">
        <v>5778</v>
      </c>
      <c r="B5779" t="s">
        <v>28</v>
      </c>
      <c r="C5779" t="s">
        <v>33</v>
      </c>
      <c r="D5779" t="s">
        <v>22</v>
      </c>
      <c r="E5779" t="s">
        <v>23</v>
      </c>
      <c r="F5779" t="s">
        <v>5</v>
      </c>
      <c r="H5779" t="s">
        <v>24</v>
      </c>
      <c r="I5779">
        <v>2815376</v>
      </c>
      <c r="J5779">
        <v>2817838</v>
      </c>
      <c r="K5779" t="s">
        <v>25</v>
      </c>
      <c r="L5779" t="s">
        <v>6667</v>
      </c>
      <c r="O5779" t="s">
        <v>38</v>
      </c>
      <c r="R5779" t="s">
        <v>6666</v>
      </c>
      <c r="S5779">
        <v>2463</v>
      </c>
      <c r="T5779">
        <v>820</v>
      </c>
    </row>
    <row r="5780" spans="1:20" x14ac:dyDescent="0.3">
      <c r="A5780">
        <v>5779</v>
      </c>
      <c r="B5780" t="s">
        <v>20</v>
      </c>
      <c r="C5780" t="s">
        <v>31</v>
      </c>
      <c r="D5780" t="s">
        <v>22</v>
      </c>
      <c r="E5780" t="s">
        <v>23</v>
      </c>
      <c r="F5780" t="s">
        <v>5</v>
      </c>
      <c r="H5780" t="s">
        <v>24</v>
      </c>
      <c r="I5780">
        <v>2817993</v>
      </c>
      <c r="J5780">
        <v>2818460</v>
      </c>
      <c r="K5780" t="s">
        <v>25</v>
      </c>
      <c r="R5780" t="s">
        <v>6668</v>
      </c>
      <c r="S5780">
        <v>468</v>
      </c>
    </row>
    <row r="5781" spans="1:20" x14ac:dyDescent="0.3">
      <c r="A5781">
        <v>5780</v>
      </c>
      <c r="B5781" t="s">
        <v>28</v>
      </c>
      <c r="C5781" t="s">
        <v>33</v>
      </c>
      <c r="D5781" t="s">
        <v>22</v>
      </c>
      <c r="E5781" t="s">
        <v>23</v>
      </c>
      <c r="F5781" t="s">
        <v>5</v>
      </c>
      <c r="H5781" t="s">
        <v>24</v>
      </c>
      <c r="I5781">
        <v>2817993</v>
      </c>
      <c r="J5781">
        <v>2818460</v>
      </c>
      <c r="K5781" t="s">
        <v>25</v>
      </c>
      <c r="L5781" t="s">
        <v>6669</v>
      </c>
      <c r="O5781" t="s">
        <v>6670</v>
      </c>
      <c r="R5781" t="s">
        <v>6668</v>
      </c>
      <c r="S5781">
        <v>468</v>
      </c>
      <c r="T5781">
        <v>155</v>
      </c>
    </row>
    <row r="5782" spans="1:20" x14ac:dyDescent="0.3">
      <c r="A5782">
        <v>5781</v>
      </c>
      <c r="B5782" t="s">
        <v>20</v>
      </c>
      <c r="C5782" t="s">
        <v>31</v>
      </c>
      <c r="D5782" t="s">
        <v>22</v>
      </c>
      <c r="E5782" t="s">
        <v>23</v>
      </c>
      <c r="F5782" t="s">
        <v>5</v>
      </c>
      <c r="H5782" t="s">
        <v>24</v>
      </c>
      <c r="I5782">
        <v>2818572</v>
      </c>
      <c r="J5782">
        <v>2819444</v>
      </c>
      <c r="K5782" t="s">
        <v>25</v>
      </c>
      <c r="R5782" t="s">
        <v>6671</v>
      </c>
      <c r="S5782">
        <v>873</v>
      </c>
    </row>
    <row r="5783" spans="1:20" x14ac:dyDescent="0.3">
      <c r="A5783">
        <v>5782</v>
      </c>
      <c r="B5783" t="s">
        <v>28</v>
      </c>
      <c r="C5783" t="s">
        <v>33</v>
      </c>
      <c r="D5783" t="s">
        <v>22</v>
      </c>
      <c r="E5783" t="s">
        <v>23</v>
      </c>
      <c r="F5783" t="s">
        <v>5</v>
      </c>
      <c r="H5783" t="s">
        <v>24</v>
      </c>
      <c r="I5783">
        <v>2818572</v>
      </c>
      <c r="J5783">
        <v>2819444</v>
      </c>
      <c r="K5783" t="s">
        <v>25</v>
      </c>
      <c r="L5783" t="s">
        <v>6672</v>
      </c>
      <c r="O5783" t="s">
        <v>6673</v>
      </c>
      <c r="R5783" t="s">
        <v>6671</v>
      </c>
      <c r="S5783">
        <v>873</v>
      </c>
      <c r="T5783">
        <v>290</v>
      </c>
    </row>
    <row r="5784" spans="1:20" x14ac:dyDescent="0.3">
      <c r="A5784">
        <v>5783</v>
      </c>
      <c r="B5784" t="s">
        <v>20</v>
      </c>
      <c r="C5784" t="s">
        <v>31</v>
      </c>
      <c r="D5784" t="s">
        <v>22</v>
      </c>
      <c r="E5784" t="s">
        <v>23</v>
      </c>
      <c r="F5784" t="s">
        <v>5</v>
      </c>
      <c r="H5784" t="s">
        <v>24</v>
      </c>
      <c r="I5784">
        <v>2819742</v>
      </c>
      <c r="J5784">
        <v>2820878</v>
      </c>
      <c r="K5784" t="s">
        <v>25</v>
      </c>
      <c r="P5784" t="s">
        <v>6674</v>
      </c>
      <c r="R5784" t="s">
        <v>6675</v>
      </c>
      <c r="S5784">
        <v>1137</v>
      </c>
    </row>
    <row r="5785" spans="1:20" x14ac:dyDescent="0.3">
      <c r="A5785">
        <v>5784</v>
      </c>
      <c r="B5785" t="s">
        <v>28</v>
      </c>
      <c r="C5785" t="s">
        <v>33</v>
      </c>
      <c r="D5785" t="s">
        <v>22</v>
      </c>
      <c r="E5785" t="s">
        <v>23</v>
      </c>
      <c r="F5785" t="s">
        <v>5</v>
      </c>
      <c r="H5785" t="s">
        <v>24</v>
      </c>
      <c r="I5785">
        <v>2819742</v>
      </c>
      <c r="J5785">
        <v>2820878</v>
      </c>
      <c r="K5785" t="s">
        <v>25</v>
      </c>
      <c r="L5785" t="s">
        <v>6676</v>
      </c>
      <c r="O5785" t="s">
        <v>6677</v>
      </c>
      <c r="P5785" t="s">
        <v>6674</v>
      </c>
      <c r="R5785" t="s">
        <v>6675</v>
      </c>
      <c r="S5785">
        <v>1137</v>
      </c>
      <c r="T5785">
        <v>378</v>
      </c>
    </row>
    <row r="5786" spans="1:20" x14ac:dyDescent="0.3">
      <c r="A5786">
        <v>5785</v>
      </c>
      <c r="B5786" t="s">
        <v>20</v>
      </c>
      <c r="C5786" t="s">
        <v>31</v>
      </c>
      <c r="D5786" t="s">
        <v>22</v>
      </c>
      <c r="E5786" t="s">
        <v>23</v>
      </c>
      <c r="F5786" t="s">
        <v>5</v>
      </c>
      <c r="H5786" t="s">
        <v>24</v>
      </c>
      <c r="I5786">
        <v>2820922</v>
      </c>
      <c r="J5786">
        <v>2821287</v>
      </c>
      <c r="K5786" t="s">
        <v>25</v>
      </c>
      <c r="R5786" t="s">
        <v>6678</v>
      </c>
      <c r="S5786">
        <v>366</v>
      </c>
    </row>
    <row r="5787" spans="1:20" x14ac:dyDescent="0.3">
      <c r="A5787">
        <v>5786</v>
      </c>
      <c r="B5787" t="s">
        <v>28</v>
      </c>
      <c r="C5787" t="s">
        <v>33</v>
      </c>
      <c r="D5787" t="s">
        <v>22</v>
      </c>
      <c r="E5787" t="s">
        <v>23</v>
      </c>
      <c r="F5787" t="s">
        <v>5</v>
      </c>
      <c r="H5787" t="s">
        <v>24</v>
      </c>
      <c r="I5787">
        <v>2820922</v>
      </c>
      <c r="J5787">
        <v>2821287</v>
      </c>
      <c r="K5787" t="s">
        <v>25</v>
      </c>
      <c r="L5787" t="s">
        <v>6679</v>
      </c>
      <c r="O5787" t="s">
        <v>6680</v>
      </c>
      <c r="R5787" t="s">
        <v>6678</v>
      </c>
      <c r="S5787">
        <v>366</v>
      </c>
      <c r="T5787">
        <v>121</v>
      </c>
    </row>
    <row r="5788" spans="1:20" x14ac:dyDescent="0.3">
      <c r="A5788">
        <v>5787</v>
      </c>
      <c r="B5788" t="s">
        <v>20</v>
      </c>
      <c r="C5788" t="s">
        <v>31</v>
      </c>
      <c r="D5788" t="s">
        <v>22</v>
      </c>
      <c r="E5788" t="s">
        <v>23</v>
      </c>
      <c r="F5788" t="s">
        <v>5</v>
      </c>
      <c r="H5788" t="s">
        <v>24</v>
      </c>
      <c r="I5788">
        <v>2821350</v>
      </c>
      <c r="J5788">
        <v>2824268</v>
      </c>
      <c r="K5788" t="s">
        <v>25</v>
      </c>
      <c r="R5788" t="s">
        <v>6681</v>
      </c>
      <c r="S5788">
        <v>2919</v>
      </c>
    </row>
    <row r="5789" spans="1:20" x14ac:dyDescent="0.3">
      <c r="A5789">
        <v>5788</v>
      </c>
      <c r="B5789" t="s">
        <v>28</v>
      </c>
      <c r="C5789" t="s">
        <v>33</v>
      </c>
      <c r="D5789" t="s">
        <v>22</v>
      </c>
      <c r="E5789" t="s">
        <v>23</v>
      </c>
      <c r="F5789" t="s">
        <v>5</v>
      </c>
      <c r="H5789" t="s">
        <v>24</v>
      </c>
      <c r="I5789">
        <v>2821350</v>
      </c>
      <c r="J5789">
        <v>2824268</v>
      </c>
      <c r="K5789" t="s">
        <v>25</v>
      </c>
      <c r="L5789" t="s">
        <v>6682</v>
      </c>
      <c r="O5789" t="s">
        <v>6683</v>
      </c>
      <c r="R5789" t="s">
        <v>6681</v>
      </c>
      <c r="S5789">
        <v>2919</v>
      </c>
      <c r="T5789">
        <v>972</v>
      </c>
    </row>
    <row r="5790" spans="1:20" x14ac:dyDescent="0.3">
      <c r="A5790">
        <v>5789</v>
      </c>
      <c r="B5790" t="s">
        <v>20</v>
      </c>
      <c r="C5790" t="s">
        <v>31</v>
      </c>
      <c r="D5790" t="s">
        <v>22</v>
      </c>
      <c r="E5790" t="s">
        <v>23</v>
      </c>
      <c r="F5790" t="s">
        <v>5</v>
      </c>
      <c r="H5790" t="s">
        <v>24</v>
      </c>
      <c r="I5790">
        <v>2824436</v>
      </c>
      <c r="J5790">
        <v>2825209</v>
      </c>
      <c r="K5790" t="s">
        <v>42</v>
      </c>
      <c r="R5790" t="s">
        <v>6684</v>
      </c>
      <c r="S5790">
        <v>774</v>
      </c>
    </row>
    <row r="5791" spans="1:20" x14ac:dyDescent="0.3">
      <c r="A5791">
        <v>5790</v>
      </c>
      <c r="B5791" t="s">
        <v>28</v>
      </c>
      <c r="C5791" t="s">
        <v>33</v>
      </c>
      <c r="D5791" t="s">
        <v>22</v>
      </c>
      <c r="E5791" t="s">
        <v>23</v>
      </c>
      <c r="F5791" t="s">
        <v>5</v>
      </c>
      <c r="H5791" t="s">
        <v>24</v>
      </c>
      <c r="I5791">
        <v>2824436</v>
      </c>
      <c r="J5791">
        <v>2825209</v>
      </c>
      <c r="K5791" t="s">
        <v>42</v>
      </c>
      <c r="L5791" t="s">
        <v>6685</v>
      </c>
      <c r="O5791" t="s">
        <v>6686</v>
      </c>
      <c r="R5791" t="s">
        <v>6684</v>
      </c>
      <c r="S5791">
        <v>774</v>
      </c>
      <c r="T5791">
        <v>257</v>
      </c>
    </row>
    <row r="5792" spans="1:20" x14ac:dyDescent="0.3">
      <c r="A5792">
        <v>5791</v>
      </c>
      <c r="B5792" t="s">
        <v>20</v>
      </c>
      <c r="C5792" t="s">
        <v>31</v>
      </c>
      <c r="D5792" t="s">
        <v>22</v>
      </c>
      <c r="E5792" t="s">
        <v>23</v>
      </c>
      <c r="F5792" t="s">
        <v>5</v>
      </c>
      <c r="H5792" t="s">
        <v>24</v>
      </c>
      <c r="I5792">
        <v>2825503</v>
      </c>
      <c r="J5792">
        <v>2825853</v>
      </c>
      <c r="K5792" t="s">
        <v>42</v>
      </c>
      <c r="R5792" t="s">
        <v>6687</v>
      </c>
      <c r="S5792">
        <v>351</v>
      </c>
    </row>
    <row r="5793" spans="1:20" x14ac:dyDescent="0.3">
      <c r="A5793">
        <v>5792</v>
      </c>
      <c r="B5793" t="s">
        <v>28</v>
      </c>
      <c r="C5793" t="s">
        <v>33</v>
      </c>
      <c r="D5793" t="s">
        <v>22</v>
      </c>
      <c r="E5793" t="s">
        <v>23</v>
      </c>
      <c r="F5793" t="s">
        <v>5</v>
      </c>
      <c r="H5793" t="s">
        <v>24</v>
      </c>
      <c r="I5793">
        <v>2825503</v>
      </c>
      <c r="J5793">
        <v>2825853</v>
      </c>
      <c r="K5793" t="s">
        <v>42</v>
      </c>
      <c r="L5793" t="s">
        <v>6688</v>
      </c>
      <c r="O5793" t="s">
        <v>38</v>
      </c>
      <c r="R5793" t="s">
        <v>6687</v>
      </c>
      <c r="S5793">
        <v>351</v>
      </c>
      <c r="T5793">
        <v>116</v>
      </c>
    </row>
    <row r="5794" spans="1:20" x14ac:dyDescent="0.3">
      <c r="A5794">
        <v>5793</v>
      </c>
      <c r="B5794" t="s">
        <v>20</v>
      </c>
      <c r="C5794" t="s">
        <v>31</v>
      </c>
      <c r="D5794" t="s">
        <v>22</v>
      </c>
      <c r="E5794" t="s">
        <v>23</v>
      </c>
      <c r="F5794" t="s">
        <v>5</v>
      </c>
      <c r="H5794" t="s">
        <v>24</v>
      </c>
      <c r="I5794">
        <v>2825942</v>
      </c>
      <c r="J5794">
        <v>2826592</v>
      </c>
      <c r="K5794" t="s">
        <v>42</v>
      </c>
      <c r="R5794" t="s">
        <v>6689</v>
      </c>
      <c r="S5794">
        <v>651</v>
      </c>
    </row>
    <row r="5795" spans="1:20" x14ac:dyDescent="0.3">
      <c r="A5795">
        <v>5794</v>
      </c>
      <c r="B5795" t="s">
        <v>28</v>
      </c>
      <c r="C5795" t="s">
        <v>33</v>
      </c>
      <c r="D5795" t="s">
        <v>22</v>
      </c>
      <c r="E5795" t="s">
        <v>23</v>
      </c>
      <c r="F5795" t="s">
        <v>5</v>
      </c>
      <c r="H5795" t="s">
        <v>24</v>
      </c>
      <c r="I5795">
        <v>2825942</v>
      </c>
      <c r="J5795">
        <v>2826592</v>
      </c>
      <c r="K5795" t="s">
        <v>42</v>
      </c>
      <c r="L5795" t="s">
        <v>6690</v>
      </c>
      <c r="O5795" t="s">
        <v>6691</v>
      </c>
      <c r="R5795" t="s">
        <v>6689</v>
      </c>
      <c r="S5795">
        <v>651</v>
      </c>
      <c r="T5795">
        <v>216</v>
      </c>
    </row>
    <row r="5796" spans="1:20" x14ac:dyDescent="0.3">
      <c r="A5796">
        <v>5795</v>
      </c>
      <c r="B5796" t="s">
        <v>20</v>
      </c>
      <c r="C5796" t="s">
        <v>31</v>
      </c>
      <c r="D5796" t="s">
        <v>22</v>
      </c>
      <c r="E5796" t="s">
        <v>23</v>
      </c>
      <c r="F5796" t="s">
        <v>5</v>
      </c>
      <c r="H5796" t="s">
        <v>24</v>
      </c>
      <c r="I5796">
        <v>2826586</v>
      </c>
      <c r="J5796">
        <v>2827677</v>
      </c>
      <c r="K5796" t="s">
        <v>42</v>
      </c>
      <c r="R5796" t="s">
        <v>6692</v>
      </c>
      <c r="S5796">
        <v>1092</v>
      </c>
    </row>
    <row r="5797" spans="1:20" x14ac:dyDescent="0.3">
      <c r="A5797">
        <v>5796</v>
      </c>
      <c r="B5797" t="s">
        <v>28</v>
      </c>
      <c r="C5797" t="s">
        <v>33</v>
      </c>
      <c r="D5797" t="s">
        <v>22</v>
      </c>
      <c r="E5797" t="s">
        <v>23</v>
      </c>
      <c r="F5797" t="s">
        <v>5</v>
      </c>
      <c r="H5797" t="s">
        <v>24</v>
      </c>
      <c r="I5797">
        <v>2826586</v>
      </c>
      <c r="J5797">
        <v>2827677</v>
      </c>
      <c r="K5797" t="s">
        <v>42</v>
      </c>
      <c r="L5797" t="s">
        <v>6693</v>
      </c>
      <c r="O5797" t="s">
        <v>6694</v>
      </c>
      <c r="R5797" t="s">
        <v>6692</v>
      </c>
      <c r="S5797">
        <v>1092</v>
      </c>
      <c r="T5797">
        <v>363</v>
      </c>
    </row>
    <row r="5798" spans="1:20" x14ac:dyDescent="0.3">
      <c r="A5798">
        <v>5797</v>
      </c>
      <c r="B5798" t="s">
        <v>20</v>
      </c>
      <c r="C5798" t="s">
        <v>31</v>
      </c>
      <c r="D5798" t="s">
        <v>22</v>
      </c>
      <c r="E5798" t="s">
        <v>23</v>
      </c>
      <c r="F5798" t="s">
        <v>5</v>
      </c>
      <c r="H5798" t="s">
        <v>24</v>
      </c>
      <c r="I5798">
        <v>2827793</v>
      </c>
      <c r="J5798">
        <v>2828215</v>
      </c>
      <c r="K5798" t="s">
        <v>25</v>
      </c>
      <c r="R5798" t="s">
        <v>6695</v>
      </c>
      <c r="S5798">
        <v>423</v>
      </c>
    </row>
    <row r="5799" spans="1:20" x14ac:dyDescent="0.3">
      <c r="A5799">
        <v>5798</v>
      </c>
      <c r="B5799" t="s">
        <v>28</v>
      </c>
      <c r="C5799" t="s">
        <v>33</v>
      </c>
      <c r="D5799" t="s">
        <v>22</v>
      </c>
      <c r="E5799" t="s">
        <v>23</v>
      </c>
      <c r="F5799" t="s">
        <v>5</v>
      </c>
      <c r="H5799" t="s">
        <v>24</v>
      </c>
      <c r="I5799">
        <v>2827793</v>
      </c>
      <c r="J5799">
        <v>2828215</v>
      </c>
      <c r="K5799" t="s">
        <v>25</v>
      </c>
      <c r="L5799" t="s">
        <v>6696</v>
      </c>
      <c r="O5799" t="s">
        <v>1495</v>
      </c>
      <c r="R5799" t="s">
        <v>6695</v>
      </c>
      <c r="S5799">
        <v>423</v>
      </c>
      <c r="T5799">
        <v>140</v>
      </c>
    </row>
    <row r="5800" spans="1:20" x14ac:dyDescent="0.3">
      <c r="A5800">
        <v>5799</v>
      </c>
      <c r="B5800" t="s">
        <v>20</v>
      </c>
      <c r="C5800" t="s">
        <v>31</v>
      </c>
      <c r="D5800" t="s">
        <v>22</v>
      </c>
      <c r="E5800" t="s">
        <v>23</v>
      </c>
      <c r="F5800" t="s">
        <v>5</v>
      </c>
      <c r="H5800" t="s">
        <v>24</v>
      </c>
      <c r="I5800">
        <v>2828330</v>
      </c>
      <c r="J5800">
        <v>2829001</v>
      </c>
      <c r="K5800" t="s">
        <v>25</v>
      </c>
      <c r="R5800" t="s">
        <v>6697</v>
      </c>
      <c r="S5800">
        <v>672</v>
      </c>
    </row>
    <row r="5801" spans="1:20" x14ac:dyDescent="0.3">
      <c r="A5801">
        <v>5800</v>
      </c>
      <c r="B5801" t="s">
        <v>28</v>
      </c>
      <c r="C5801" t="s">
        <v>33</v>
      </c>
      <c r="D5801" t="s">
        <v>22</v>
      </c>
      <c r="E5801" t="s">
        <v>23</v>
      </c>
      <c r="F5801" t="s">
        <v>5</v>
      </c>
      <c r="H5801" t="s">
        <v>24</v>
      </c>
      <c r="I5801">
        <v>2828330</v>
      </c>
      <c r="J5801">
        <v>2829001</v>
      </c>
      <c r="K5801" t="s">
        <v>25</v>
      </c>
      <c r="L5801" t="s">
        <v>6698</v>
      </c>
      <c r="O5801" t="s">
        <v>38</v>
      </c>
      <c r="R5801" t="s">
        <v>6697</v>
      </c>
      <c r="S5801">
        <v>672</v>
      </c>
      <c r="T5801">
        <v>223</v>
      </c>
    </row>
    <row r="5802" spans="1:20" x14ac:dyDescent="0.3">
      <c r="A5802">
        <v>5801</v>
      </c>
      <c r="B5802" t="s">
        <v>20</v>
      </c>
      <c r="C5802" t="s">
        <v>31</v>
      </c>
      <c r="D5802" t="s">
        <v>22</v>
      </c>
      <c r="E5802" t="s">
        <v>23</v>
      </c>
      <c r="F5802" t="s">
        <v>5</v>
      </c>
      <c r="H5802" t="s">
        <v>24</v>
      </c>
      <c r="I5802">
        <v>2828998</v>
      </c>
      <c r="J5802">
        <v>2829528</v>
      </c>
      <c r="K5802" t="s">
        <v>25</v>
      </c>
      <c r="R5802" t="s">
        <v>6699</v>
      </c>
      <c r="S5802">
        <v>531</v>
      </c>
    </row>
    <row r="5803" spans="1:20" x14ac:dyDescent="0.3">
      <c r="A5803">
        <v>5802</v>
      </c>
      <c r="B5803" t="s">
        <v>28</v>
      </c>
      <c r="C5803" t="s">
        <v>33</v>
      </c>
      <c r="D5803" t="s">
        <v>22</v>
      </c>
      <c r="E5803" t="s">
        <v>23</v>
      </c>
      <c r="F5803" t="s">
        <v>5</v>
      </c>
      <c r="H5803" t="s">
        <v>24</v>
      </c>
      <c r="I5803">
        <v>2828998</v>
      </c>
      <c r="J5803">
        <v>2829528</v>
      </c>
      <c r="K5803" t="s">
        <v>25</v>
      </c>
      <c r="L5803" t="s">
        <v>6700</v>
      </c>
      <c r="O5803" t="s">
        <v>38</v>
      </c>
      <c r="R5803" t="s">
        <v>6699</v>
      </c>
      <c r="S5803">
        <v>531</v>
      </c>
      <c r="T5803">
        <v>176</v>
      </c>
    </row>
    <row r="5804" spans="1:20" x14ac:dyDescent="0.3">
      <c r="A5804">
        <v>5803</v>
      </c>
      <c r="B5804" t="s">
        <v>20</v>
      </c>
      <c r="C5804" t="s">
        <v>31</v>
      </c>
      <c r="D5804" t="s">
        <v>22</v>
      </c>
      <c r="E5804" t="s">
        <v>23</v>
      </c>
      <c r="F5804" t="s">
        <v>5</v>
      </c>
      <c r="H5804" t="s">
        <v>24</v>
      </c>
      <c r="I5804">
        <v>2829614</v>
      </c>
      <c r="J5804">
        <v>2830588</v>
      </c>
      <c r="K5804" t="s">
        <v>25</v>
      </c>
      <c r="R5804" t="s">
        <v>6701</v>
      </c>
      <c r="S5804">
        <v>975</v>
      </c>
    </row>
    <row r="5805" spans="1:20" x14ac:dyDescent="0.3">
      <c r="A5805">
        <v>5804</v>
      </c>
      <c r="B5805" t="s">
        <v>28</v>
      </c>
      <c r="C5805" t="s">
        <v>33</v>
      </c>
      <c r="D5805" t="s">
        <v>22</v>
      </c>
      <c r="E5805" t="s">
        <v>23</v>
      </c>
      <c r="F5805" t="s">
        <v>5</v>
      </c>
      <c r="H5805" t="s">
        <v>24</v>
      </c>
      <c r="I5805">
        <v>2829614</v>
      </c>
      <c r="J5805">
        <v>2830588</v>
      </c>
      <c r="K5805" t="s">
        <v>25</v>
      </c>
      <c r="L5805" t="s">
        <v>6702</v>
      </c>
      <c r="O5805" t="s">
        <v>6703</v>
      </c>
      <c r="R5805" t="s">
        <v>6701</v>
      </c>
      <c r="S5805">
        <v>975</v>
      </c>
      <c r="T5805">
        <v>324</v>
      </c>
    </row>
    <row r="5806" spans="1:20" x14ac:dyDescent="0.3">
      <c r="A5806">
        <v>5805</v>
      </c>
      <c r="B5806" t="s">
        <v>20</v>
      </c>
      <c r="C5806" t="s">
        <v>2683</v>
      </c>
      <c r="D5806" t="s">
        <v>22</v>
      </c>
      <c r="E5806" t="s">
        <v>23</v>
      </c>
      <c r="F5806" t="s">
        <v>5</v>
      </c>
      <c r="H5806" t="s">
        <v>24</v>
      </c>
      <c r="I5806">
        <v>2830993</v>
      </c>
      <c r="J5806">
        <v>2832493</v>
      </c>
      <c r="K5806" t="s">
        <v>25</v>
      </c>
      <c r="R5806" t="s">
        <v>6704</v>
      </c>
      <c r="S5806">
        <v>1501</v>
      </c>
    </row>
    <row r="5807" spans="1:20" x14ac:dyDescent="0.3">
      <c r="A5807">
        <v>5806</v>
      </c>
      <c r="B5807" t="s">
        <v>2683</v>
      </c>
      <c r="D5807" t="s">
        <v>22</v>
      </c>
      <c r="E5807" t="s">
        <v>23</v>
      </c>
      <c r="F5807" t="s">
        <v>5</v>
      </c>
      <c r="H5807" t="s">
        <v>24</v>
      </c>
      <c r="I5807">
        <v>2830993</v>
      </c>
      <c r="J5807">
        <v>2832493</v>
      </c>
      <c r="K5807" t="s">
        <v>25</v>
      </c>
      <c r="O5807" t="s">
        <v>2696</v>
      </c>
      <c r="R5807" t="s">
        <v>6704</v>
      </c>
      <c r="S5807">
        <v>1501</v>
      </c>
    </row>
    <row r="5808" spans="1:20" x14ac:dyDescent="0.3">
      <c r="A5808">
        <v>5807</v>
      </c>
      <c r="B5808" t="s">
        <v>20</v>
      </c>
      <c r="C5808" t="s">
        <v>136</v>
      </c>
      <c r="D5808" t="s">
        <v>22</v>
      </c>
      <c r="E5808" t="s">
        <v>23</v>
      </c>
      <c r="F5808" t="s">
        <v>5</v>
      </c>
      <c r="H5808" t="s">
        <v>24</v>
      </c>
      <c r="I5808">
        <v>2832698</v>
      </c>
      <c r="J5808">
        <v>2832774</v>
      </c>
      <c r="K5808" t="s">
        <v>25</v>
      </c>
      <c r="R5808" t="s">
        <v>6705</v>
      </c>
      <c r="S5808">
        <v>77</v>
      </c>
    </row>
    <row r="5809" spans="1:21" x14ac:dyDescent="0.3">
      <c r="A5809">
        <v>5808</v>
      </c>
      <c r="B5809" t="s">
        <v>136</v>
      </c>
      <c r="D5809" t="s">
        <v>22</v>
      </c>
      <c r="E5809" t="s">
        <v>23</v>
      </c>
      <c r="F5809" t="s">
        <v>5</v>
      </c>
      <c r="H5809" t="s">
        <v>24</v>
      </c>
      <c r="I5809">
        <v>2832698</v>
      </c>
      <c r="J5809">
        <v>2832774</v>
      </c>
      <c r="K5809" t="s">
        <v>25</v>
      </c>
      <c r="O5809" t="s">
        <v>2693</v>
      </c>
      <c r="R5809" t="s">
        <v>6705</v>
      </c>
      <c r="S5809">
        <v>77</v>
      </c>
      <c r="U5809" t="s">
        <v>2694</v>
      </c>
    </row>
    <row r="5810" spans="1:21" x14ac:dyDescent="0.3">
      <c r="A5810">
        <v>5809</v>
      </c>
      <c r="B5810" t="s">
        <v>20</v>
      </c>
      <c r="C5810" t="s">
        <v>136</v>
      </c>
      <c r="D5810" t="s">
        <v>22</v>
      </c>
      <c r="E5810" t="s">
        <v>23</v>
      </c>
      <c r="F5810" t="s">
        <v>5</v>
      </c>
      <c r="H5810" t="s">
        <v>24</v>
      </c>
      <c r="I5810">
        <v>2832799</v>
      </c>
      <c r="J5810">
        <v>2832874</v>
      </c>
      <c r="K5810" t="s">
        <v>25</v>
      </c>
      <c r="R5810" t="s">
        <v>6706</v>
      </c>
      <c r="S5810">
        <v>76</v>
      </c>
    </row>
    <row r="5811" spans="1:21" x14ac:dyDescent="0.3">
      <c r="A5811">
        <v>5810</v>
      </c>
      <c r="B5811" t="s">
        <v>136</v>
      </c>
      <c r="D5811" t="s">
        <v>22</v>
      </c>
      <c r="E5811" t="s">
        <v>23</v>
      </c>
      <c r="F5811" t="s">
        <v>5</v>
      </c>
      <c r="H5811" t="s">
        <v>24</v>
      </c>
      <c r="I5811">
        <v>2832799</v>
      </c>
      <c r="J5811">
        <v>2832874</v>
      </c>
      <c r="K5811" t="s">
        <v>25</v>
      </c>
      <c r="O5811" t="s">
        <v>2690</v>
      </c>
      <c r="R5811" t="s">
        <v>6706</v>
      </c>
      <c r="S5811">
        <v>76</v>
      </c>
      <c r="U5811" t="s">
        <v>2691</v>
      </c>
    </row>
    <row r="5812" spans="1:21" x14ac:dyDescent="0.3">
      <c r="A5812">
        <v>5811</v>
      </c>
      <c r="B5812" t="s">
        <v>20</v>
      </c>
      <c r="C5812" t="s">
        <v>2683</v>
      </c>
      <c r="D5812" t="s">
        <v>22</v>
      </c>
      <c r="E5812" t="s">
        <v>23</v>
      </c>
      <c r="F5812" t="s">
        <v>5</v>
      </c>
      <c r="H5812" t="s">
        <v>24</v>
      </c>
      <c r="I5812">
        <v>2833204</v>
      </c>
      <c r="J5812">
        <v>2835946</v>
      </c>
      <c r="K5812" t="s">
        <v>25</v>
      </c>
      <c r="R5812" t="s">
        <v>6707</v>
      </c>
      <c r="S5812">
        <v>2743</v>
      </c>
    </row>
    <row r="5813" spans="1:21" x14ac:dyDescent="0.3">
      <c r="A5813">
        <v>5812</v>
      </c>
      <c r="B5813" t="s">
        <v>2683</v>
      </c>
      <c r="D5813" t="s">
        <v>22</v>
      </c>
      <c r="E5813" t="s">
        <v>23</v>
      </c>
      <c r="F5813" t="s">
        <v>5</v>
      </c>
      <c r="H5813" t="s">
        <v>24</v>
      </c>
      <c r="I5813">
        <v>2833204</v>
      </c>
      <c r="J5813">
        <v>2835946</v>
      </c>
      <c r="K5813" t="s">
        <v>25</v>
      </c>
      <c r="O5813" t="s">
        <v>2688</v>
      </c>
      <c r="R5813" t="s">
        <v>6707</v>
      </c>
      <c r="S5813">
        <v>2743</v>
      </c>
    </row>
    <row r="5814" spans="1:21" x14ac:dyDescent="0.3">
      <c r="A5814">
        <v>5813</v>
      </c>
      <c r="B5814" t="s">
        <v>20</v>
      </c>
      <c r="C5814" t="s">
        <v>2683</v>
      </c>
      <c r="D5814" t="s">
        <v>22</v>
      </c>
      <c r="E5814" t="s">
        <v>23</v>
      </c>
      <c r="F5814" t="s">
        <v>5</v>
      </c>
      <c r="H5814" t="s">
        <v>24</v>
      </c>
      <c r="I5814">
        <v>2836057</v>
      </c>
      <c r="J5814">
        <v>2836172</v>
      </c>
      <c r="K5814" t="s">
        <v>25</v>
      </c>
      <c r="P5814" t="s">
        <v>2684</v>
      </c>
      <c r="R5814" t="s">
        <v>6708</v>
      </c>
      <c r="S5814">
        <v>116</v>
      </c>
    </row>
    <row r="5815" spans="1:21" x14ac:dyDescent="0.3">
      <c r="A5815">
        <v>5814</v>
      </c>
      <c r="B5815" t="s">
        <v>2683</v>
      </c>
      <c r="D5815" t="s">
        <v>22</v>
      </c>
      <c r="E5815" t="s">
        <v>23</v>
      </c>
      <c r="F5815" t="s">
        <v>5</v>
      </c>
      <c r="H5815" t="s">
        <v>24</v>
      </c>
      <c r="I5815">
        <v>2836057</v>
      </c>
      <c r="J5815">
        <v>2836172</v>
      </c>
      <c r="K5815" t="s">
        <v>25</v>
      </c>
      <c r="O5815" t="s">
        <v>2686</v>
      </c>
      <c r="P5815" t="s">
        <v>2684</v>
      </c>
      <c r="R5815" t="s">
        <v>6708</v>
      </c>
      <c r="S5815">
        <v>116</v>
      </c>
    </row>
    <row r="5816" spans="1:21" x14ac:dyDescent="0.3">
      <c r="A5816">
        <v>5815</v>
      </c>
      <c r="B5816" t="s">
        <v>20</v>
      </c>
      <c r="C5816" t="s">
        <v>136</v>
      </c>
      <c r="D5816" t="s">
        <v>22</v>
      </c>
      <c r="E5816" t="s">
        <v>23</v>
      </c>
      <c r="F5816" t="s">
        <v>5</v>
      </c>
      <c r="H5816" t="s">
        <v>24</v>
      </c>
      <c r="I5816">
        <v>2836228</v>
      </c>
      <c r="J5816">
        <v>2836304</v>
      </c>
      <c r="K5816" t="s">
        <v>25</v>
      </c>
      <c r="R5816" t="s">
        <v>6709</v>
      </c>
      <c r="S5816">
        <v>77</v>
      </c>
    </row>
    <row r="5817" spans="1:21" x14ac:dyDescent="0.3">
      <c r="A5817">
        <v>5816</v>
      </c>
      <c r="B5817" t="s">
        <v>136</v>
      </c>
      <c r="D5817" t="s">
        <v>22</v>
      </c>
      <c r="E5817" t="s">
        <v>23</v>
      </c>
      <c r="F5817" t="s">
        <v>5</v>
      </c>
      <c r="H5817" t="s">
        <v>24</v>
      </c>
      <c r="I5817">
        <v>2836228</v>
      </c>
      <c r="J5817">
        <v>2836304</v>
      </c>
      <c r="K5817" t="s">
        <v>25</v>
      </c>
      <c r="O5817" t="s">
        <v>1913</v>
      </c>
      <c r="R5817" t="s">
        <v>6709</v>
      </c>
      <c r="S5817">
        <v>77</v>
      </c>
      <c r="U5817" t="s">
        <v>1914</v>
      </c>
    </row>
    <row r="5818" spans="1:21" x14ac:dyDescent="0.3">
      <c r="A5818">
        <v>5817</v>
      </c>
      <c r="B5818" t="s">
        <v>20</v>
      </c>
      <c r="C5818" t="s">
        <v>31</v>
      </c>
      <c r="D5818" t="s">
        <v>22</v>
      </c>
      <c r="E5818" t="s">
        <v>23</v>
      </c>
      <c r="F5818" t="s">
        <v>5</v>
      </c>
      <c r="H5818" t="s">
        <v>24</v>
      </c>
      <c r="I5818">
        <v>2836748</v>
      </c>
      <c r="J5818">
        <v>2837200</v>
      </c>
      <c r="K5818" t="s">
        <v>25</v>
      </c>
      <c r="R5818" t="s">
        <v>6710</v>
      </c>
      <c r="S5818">
        <v>453</v>
      </c>
    </row>
    <row r="5819" spans="1:21" x14ac:dyDescent="0.3">
      <c r="A5819">
        <v>5818</v>
      </c>
      <c r="B5819" t="s">
        <v>28</v>
      </c>
      <c r="C5819" t="s">
        <v>33</v>
      </c>
      <c r="D5819" t="s">
        <v>22</v>
      </c>
      <c r="E5819" t="s">
        <v>23</v>
      </c>
      <c r="F5819" t="s">
        <v>5</v>
      </c>
      <c r="H5819" t="s">
        <v>24</v>
      </c>
      <c r="I5819">
        <v>2836748</v>
      </c>
      <c r="J5819">
        <v>2837200</v>
      </c>
      <c r="K5819" t="s">
        <v>25</v>
      </c>
      <c r="L5819" t="s">
        <v>6711</v>
      </c>
      <c r="O5819" t="s">
        <v>288</v>
      </c>
      <c r="R5819" t="s">
        <v>6710</v>
      </c>
      <c r="S5819">
        <v>453</v>
      </c>
      <c r="T5819">
        <v>150</v>
      </c>
    </row>
    <row r="5820" spans="1:21" x14ac:dyDescent="0.3">
      <c r="A5820">
        <v>5819</v>
      </c>
      <c r="B5820" t="s">
        <v>20</v>
      </c>
      <c r="C5820" t="s">
        <v>21</v>
      </c>
      <c r="D5820" t="s">
        <v>22</v>
      </c>
      <c r="E5820" t="s">
        <v>23</v>
      </c>
      <c r="F5820" t="s">
        <v>5</v>
      </c>
      <c r="H5820" t="s">
        <v>24</v>
      </c>
      <c r="I5820">
        <v>2837506</v>
      </c>
      <c r="J5820">
        <v>2838629</v>
      </c>
      <c r="K5820" t="s">
        <v>25</v>
      </c>
      <c r="R5820" t="s">
        <v>6712</v>
      </c>
      <c r="S5820">
        <v>1124</v>
      </c>
      <c r="U5820" t="s">
        <v>27</v>
      </c>
    </row>
    <row r="5821" spans="1:21" x14ac:dyDescent="0.3">
      <c r="A5821">
        <v>5820</v>
      </c>
      <c r="B5821" t="s">
        <v>28</v>
      </c>
      <c r="C5821" t="s">
        <v>29</v>
      </c>
      <c r="D5821" t="s">
        <v>22</v>
      </c>
      <c r="E5821" t="s">
        <v>23</v>
      </c>
      <c r="F5821" t="s">
        <v>5</v>
      </c>
      <c r="H5821" t="s">
        <v>24</v>
      </c>
      <c r="I5821">
        <v>2837506</v>
      </c>
      <c r="J5821">
        <v>2838629</v>
      </c>
      <c r="K5821" t="s">
        <v>25</v>
      </c>
      <c r="O5821" t="s">
        <v>6713</v>
      </c>
      <c r="R5821" t="s">
        <v>6712</v>
      </c>
      <c r="S5821">
        <v>1124</v>
      </c>
      <c r="U5821" t="s">
        <v>27</v>
      </c>
    </row>
    <row r="5822" spans="1:21" x14ac:dyDescent="0.3">
      <c r="A5822">
        <v>5821</v>
      </c>
      <c r="B5822" t="s">
        <v>20</v>
      </c>
      <c r="C5822" t="s">
        <v>31</v>
      </c>
      <c r="D5822" t="s">
        <v>22</v>
      </c>
      <c r="E5822" t="s">
        <v>23</v>
      </c>
      <c r="F5822" t="s">
        <v>5</v>
      </c>
      <c r="H5822" t="s">
        <v>24</v>
      </c>
      <c r="I5822">
        <v>2838653</v>
      </c>
      <c r="J5822">
        <v>2839135</v>
      </c>
      <c r="K5822" t="s">
        <v>25</v>
      </c>
      <c r="R5822" t="s">
        <v>6714</v>
      </c>
      <c r="S5822">
        <v>483</v>
      </c>
    </row>
    <row r="5823" spans="1:21" x14ac:dyDescent="0.3">
      <c r="A5823">
        <v>5822</v>
      </c>
      <c r="B5823" t="s">
        <v>28</v>
      </c>
      <c r="C5823" t="s">
        <v>33</v>
      </c>
      <c r="D5823" t="s">
        <v>22</v>
      </c>
      <c r="E5823" t="s">
        <v>23</v>
      </c>
      <c r="F5823" t="s">
        <v>5</v>
      </c>
      <c r="H5823" t="s">
        <v>24</v>
      </c>
      <c r="I5823">
        <v>2838653</v>
      </c>
      <c r="J5823">
        <v>2839135</v>
      </c>
      <c r="K5823" t="s">
        <v>25</v>
      </c>
      <c r="L5823" t="s">
        <v>6715</v>
      </c>
      <c r="O5823" t="s">
        <v>355</v>
      </c>
      <c r="R5823" t="s">
        <v>6714</v>
      </c>
      <c r="S5823">
        <v>483</v>
      </c>
      <c r="T5823">
        <v>160</v>
      </c>
    </row>
    <row r="5824" spans="1:21" x14ac:dyDescent="0.3">
      <c r="A5824">
        <v>5823</v>
      </c>
      <c r="B5824" t="s">
        <v>20</v>
      </c>
      <c r="C5824" t="s">
        <v>31</v>
      </c>
      <c r="D5824" t="s">
        <v>22</v>
      </c>
      <c r="E5824" t="s">
        <v>23</v>
      </c>
      <c r="F5824" t="s">
        <v>5</v>
      </c>
      <c r="H5824" t="s">
        <v>24</v>
      </c>
      <c r="I5824">
        <v>2839132</v>
      </c>
      <c r="J5824">
        <v>2842704</v>
      </c>
      <c r="K5824" t="s">
        <v>25</v>
      </c>
      <c r="R5824" t="s">
        <v>6716</v>
      </c>
      <c r="S5824">
        <v>3573</v>
      </c>
    </row>
    <row r="5825" spans="1:21" x14ac:dyDescent="0.3">
      <c r="A5825">
        <v>5824</v>
      </c>
      <c r="B5825" t="s">
        <v>28</v>
      </c>
      <c r="C5825" t="s">
        <v>33</v>
      </c>
      <c r="D5825" t="s">
        <v>22</v>
      </c>
      <c r="E5825" t="s">
        <v>23</v>
      </c>
      <c r="F5825" t="s">
        <v>5</v>
      </c>
      <c r="H5825" t="s">
        <v>24</v>
      </c>
      <c r="I5825">
        <v>2839132</v>
      </c>
      <c r="J5825">
        <v>2842704</v>
      </c>
      <c r="K5825" t="s">
        <v>25</v>
      </c>
      <c r="L5825" t="s">
        <v>6717</v>
      </c>
      <c r="O5825" t="s">
        <v>1614</v>
      </c>
      <c r="R5825" t="s">
        <v>6716</v>
      </c>
      <c r="S5825">
        <v>3573</v>
      </c>
      <c r="T5825">
        <v>1190</v>
      </c>
    </row>
    <row r="5826" spans="1:21" x14ac:dyDescent="0.3">
      <c r="A5826">
        <v>5825</v>
      </c>
      <c r="B5826" t="s">
        <v>20</v>
      </c>
      <c r="C5826" t="s">
        <v>31</v>
      </c>
      <c r="D5826" t="s">
        <v>22</v>
      </c>
      <c r="E5826" t="s">
        <v>23</v>
      </c>
      <c r="F5826" t="s">
        <v>5</v>
      </c>
      <c r="H5826" t="s">
        <v>24</v>
      </c>
      <c r="I5826">
        <v>2842772</v>
      </c>
      <c r="J5826">
        <v>2843809</v>
      </c>
      <c r="K5826" t="s">
        <v>25</v>
      </c>
      <c r="R5826" t="s">
        <v>6718</v>
      </c>
      <c r="S5826">
        <v>1038</v>
      </c>
    </row>
    <row r="5827" spans="1:21" x14ac:dyDescent="0.3">
      <c r="A5827">
        <v>5826</v>
      </c>
      <c r="B5827" t="s">
        <v>28</v>
      </c>
      <c r="C5827" t="s">
        <v>33</v>
      </c>
      <c r="D5827" t="s">
        <v>22</v>
      </c>
      <c r="E5827" t="s">
        <v>23</v>
      </c>
      <c r="F5827" t="s">
        <v>5</v>
      </c>
      <c r="H5827" t="s">
        <v>24</v>
      </c>
      <c r="I5827">
        <v>2842772</v>
      </c>
      <c r="J5827">
        <v>2843809</v>
      </c>
      <c r="K5827" t="s">
        <v>25</v>
      </c>
      <c r="L5827" t="s">
        <v>6719</v>
      </c>
      <c r="O5827" t="s">
        <v>6720</v>
      </c>
      <c r="R5827" t="s">
        <v>6718</v>
      </c>
      <c r="S5827">
        <v>1038</v>
      </c>
      <c r="T5827">
        <v>345</v>
      </c>
    </row>
    <row r="5828" spans="1:21" x14ac:dyDescent="0.3">
      <c r="A5828">
        <v>5827</v>
      </c>
      <c r="B5828" t="s">
        <v>20</v>
      </c>
      <c r="C5828" t="s">
        <v>31</v>
      </c>
      <c r="D5828" t="s">
        <v>22</v>
      </c>
      <c r="E5828" t="s">
        <v>23</v>
      </c>
      <c r="F5828" t="s">
        <v>5</v>
      </c>
      <c r="H5828" t="s">
        <v>24</v>
      </c>
      <c r="I5828">
        <v>2843809</v>
      </c>
      <c r="J5828">
        <v>2844441</v>
      </c>
      <c r="K5828" t="s">
        <v>25</v>
      </c>
      <c r="R5828" t="s">
        <v>6721</v>
      </c>
      <c r="S5828">
        <v>633</v>
      </c>
    </row>
    <row r="5829" spans="1:21" x14ac:dyDescent="0.3">
      <c r="A5829">
        <v>5828</v>
      </c>
      <c r="B5829" t="s">
        <v>28</v>
      </c>
      <c r="C5829" t="s">
        <v>33</v>
      </c>
      <c r="D5829" t="s">
        <v>22</v>
      </c>
      <c r="E5829" t="s">
        <v>23</v>
      </c>
      <c r="F5829" t="s">
        <v>5</v>
      </c>
      <c r="H5829" t="s">
        <v>24</v>
      </c>
      <c r="I5829">
        <v>2843809</v>
      </c>
      <c r="J5829">
        <v>2844441</v>
      </c>
      <c r="K5829" t="s">
        <v>25</v>
      </c>
      <c r="L5829" t="s">
        <v>6722</v>
      </c>
      <c r="O5829" t="s">
        <v>6723</v>
      </c>
      <c r="R5829" t="s">
        <v>6721</v>
      </c>
      <c r="S5829">
        <v>633</v>
      </c>
      <c r="T5829">
        <v>210</v>
      </c>
    </row>
    <row r="5830" spans="1:21" x14ac:dyDescent="0.3">
      <c r="A5830">
        <v>5829</v>
      </c>
      <c r="B5830" t="s">
        <v>20</v>
      </c>
      <c r="C5830" t="s">
        <v>31</v>
      </c>
      <c r="D5830" t="s">
        <v>22</v>
      </c>
      <c r="E5830" t="s">
        <v>23</v>
      </c>
      <c r="F5830" t="s">
        <v>5</v>
      </c>
      <c r="H5830" t="s">
        <v>24</v>
      </c>
      <c r="I5830">
        <v>2844669</v>
      </c>
      <c r="J5830">
        <v>2845079</v>
      </c>
      <c r="K5830" t="s">
        <v>25</v>
      </c>
      <c r="R5830" t="s">
        <v>6724</v>
      </c>
      <c r="S5830">
        <v>411</v>
      </c>
    </row>
    <row r="5831" spans="1:21" x14ac:dyDescent="0.3">
      <c r="A5831">
        <v>5830</v>
      </c>
      <c r="B5831" t="s">
        <v>28</v>
      </c>
      <c r="C5831" t="s">
        <v>33</v>
      </c>
      <c r="D5831" t="s">
        <v>22</v>
      </c>
      <c r="E5831" t="s">
        <v>23</v>
      </c>
      <c r="F5831" t="s">
        <v>5</v>
      </c>
      <c r="H5831" t="s">
        <v>24</v>
      </c>
      <c r="I5831">
        <v>2844669</v>
      </c>
      <c r="J5831">
        <v>2845079</v>
      </c>
      <c r="K5831" t="s">
        <v>25</v>
      </c>
      <c r="L5831" t="s">
        <v>6725</v>
      </c>
      <c r="O5831" t="s">
        <v>41</v>
      </c>
      <c r="R5831" t="s">
        <v>6724</v>
      </c>
      <c r="S5831">
        <v>411</v>
      </c>
      <c r="T5831">
        <v>136</v>
      </c>
    </row>
    <row r="5832" spans="1:21" x14ac:dyDescent="0.3">
      <c r="A5832">
        <v>5831</v>
      </c>
      <c r="B5832" t="s">
        <v>20</v>
      </c>
      <c r="C5832" t="s">
        <v>31</v>
      </c>
      <c r="D5832" t="s">
        <v>22</v>
      </c>
      <c r="E5832" t="s">
        <v>23</v>
      </c>
      <c r="F5832" t="s">
        <v>5</v>
      </c>
      <c r="H5832" t="s">
        <v>24</v>
      </c>
      <c r="I5832">
        <v>2845144</v>
      </c>
      <c r="J5832">
        <v>2845617</v>
      </c>
      <c r="K5832" t="s">
        <v>25</v>
      </c>
      <c r="R5832" t="s">
        <v>6726</v>
      </c>
      <c r="S5832">
        <v>474</v>
      </c>
    </row>
    <row r="5833" spans="1:21" x14ac:dyDescent="0.3">
      <c r="A5833">
        <v>5832</v>
      </c>
      <c r="B5833" t="s">
        <v>28</v>
      </c>
      <c r="C5833" t="s">
        <v>33</v>
      </c>
      <c r="D5833" t="s">
        <v>22</v>
      </c>
      <c r="E5833" t="s">
        <v>23</v>
      </c>
      <c r="F5833" t="s">
        <v>5</v>
      </c>
      <c r="H5833" t="s">
        <v>24</v>
      </c>
      <c r="I5833">
        <v>2845144</v>
      </c>
      <c r="J5833">
        <v>2845617</v>
      </c>
      <c r="K5833" t="s">
        <v>25</v>
      </c>
      <c r="L5833" t="s">
        <v>6727</v>
      </c>
      <c r="O5833" t="s">
        <v>41</v>
      </c>
      <c r="R5833" t="s">
        <v>6726</v>
      </c>
      <c r="S5833">
        <v>474</v>
      </c>
      <c r="T5833">
        <v>157</v>
      </c>
    </row>
    <row r="5834" spans="1:21" x14ac:dyDescent="0.3">
      <c r="A5834">
        <v>5833</v>
      </c>
      <c r="B5834" t="s">
        <v>20</v>
      </c>
      <c r="C5834" t="s">
        <v>21</v>
      </c>
      <c r="D5834" t="s">
        <v>22</v>
      </c>
      <c r="E5834" t="s">
        <v>23</v>
      </c>
      <c r="F5834" t="s">
        <v>5</v>
      </c>
      <c r="H5834" t="s">
        <v>24</v>
      </c>
      <c r="I5834">
        <v>2845623</v>
      </c>
      <c r="J5834">
        <v>2846042</v>
      </c>
      <c r="K5834" t="s">
        <v>25</v>
      </c>
      <c r="R5834" t="s">
        <v>6728</v>
      </c>
      <c r="S5834">
        <v>420</v>
      </c>
      <c r="U5834" t="s">
        <v>27</v>
      </c>
    </row>
    <row r="5835" spans="1:21" x14ac:dyDescent="0.3">
      <c r="A5835">
        <v>5834</v>
      </c>
      <c r="B5835" t="s">
        <v>28</v>
      </c>
      <c r="C5835" t="s">
        <v>29</v>
      </c>
      <c r="D5835" t="s">
        <v>22</v>
      </c>
      <c r="E5835" t="s">
        <v>23</v>
      </c>
      <c r="F5835" t="s">
        <v>5</v>
      </c>
      <c r="H5835" t="s">
        <v>24</v>
      </c>
      <c r="I5835">
        <v>2845623</v>
      </c>
      <c r="J5835">
        <v>2846042</v>
      </c>
      <c r="K5835" t="s">
        <v>25</v>
      </c>
      <c r="O5835" t="s">
        <v>6729</v>
      </c>
      <c r="R5835" t="s">
        <v>6728</v>
      </c>
      <c r="S5835">
        <v>420</v>
      </c>
      <c r="U5835" t="s">
        <v>27</v>
      </c>
    </row>
    <row r="5836" spans="1:21" x14ac:dyDescent="0.3">
      <c r="A5836">
        <v>5835</v>
      </c>
      <c r="B5836" t="s">
        <v>20</v>
      </c>
      <c r="C5836" t="s">
        <v>31</v>
      </c>
      <c r="D5836" t="s">
        <v>22</v>
      </c>
      <c r="E5836" t="s">
        <v>23</v>
      </c>
      <c r="F5836" t="s">
        <v>5</v>
      </c>
      <c r="H5836" t="s">
        <v>24</v>
      </c>
      <c r="I5836">
        <v>2846081</v>
      </c>
      <c r="J5836">
        <v>2846506</v>
      </c>
      <c r="K5836" t="s">
        <v>25</v>
      </c>
      <c r="R5836" t="s">
        <v>6730</v>
      </c>
      <c r="S5836">
        <v>426</v>
      </c>
    </row>
    <row r="5837" spans="1:21" x14ac:dyDescent="0.3">
      <c r="A5837">
        <v>5836</v>
      </c>
      <c r="B5837" t="s">
        <v>28</v>
      </c>
      <c r="C5837" t="s">
        <v>33</v>
      </c>
      <c r="D5837" t="s">
        <v>22</v>
      </c>
      <c r="E5837" t="s">
        <v>23</v>
      </c>
      <c r="F5837" t="s">
        <v>5</v>
      </c>
      <c r="H5837" t="s">
        <v>24</v>
      </c>
      <c r="I5837">
        <v>2846081</v>
      </c>
      <c r="J5837">
        <v>2846506</v>
      </c>
      <c r="K5837" t="s">
        <v>25</v>
      </c>
      <c r="L5837" t="s">
        <v>6731</v>
      </c>
      <c r="O5837" t="s">
        <v>41</v>
      </c>
      <c r="R5837" t="s">
        <v>6730</v>
      </c>
      <c r="S5837">
        <v>426</v>
      </c>
      <c r="T5837">
        <v>141</v>
      </c>
    </row>
    <row r="5838" spans="1:21" x14ac:dyDescent="0.3">
      <c r="A5838">
        <v>5837</v>
      </c>
      <c r="B5838" t="s">
        <v>20</v>
      </c>
      <c r="C5838" t="s">
        <v>31</v>
      </c>
      <c r="D5838" t="s">
        <v>22</v>
      </c>
      <c r="E5838" t="s">
        <v>23</v>
      </c>
      <c r="F5838" t="s">
        <v>5</v>
      </c>
      <c r="H5838" t="s">
        <v>24</v>
      </c>
      <c r="I5838">
        <v>2846686</v>
      </c>
      <c r="J5838">
        <v>2846928</v>
      </c>
      <c r="K5838" t="s">
        <v>25</v>
      </c>
      <c r="R5838" t="s">
        <v>6732</v>
      </c>
      <c r="S5838">
        <v>243</v>
      </c>
    </row>
    <row r="5839" spans="1:21" x14ac:dyDescent="0.3">
      <c r="A5839">
        <v>5838</v>
      </c>
      <c r="B5839" t="s">
        <v>28</v>
      </c>
      <c r="C5839" t="s">
        <v>33</v>
      </c>
      <c r="D5839" t="s">
        <v>22</v>
      </c>
      <c r="E5839" t="s">
        <v>23</v>
      </c>
      <c r="F5839" t="s">
        <v>5</v>
      </c>
      <c r="H5839" t="s">
        <v>24</v>
      </c>
      <c r="I5839">
        <v>2846686</v>
      </c>
      <c r="J5839">
        <v>2846928</v>
      </c>
      <c r="K5839" t="s">
        <v>25</v>
      </c>
      <c r="L5839" t="s">
        <v>6733</v>
      </c>
      <c r="O5839" t="s">
        <v>38</v>
      </c>
      <c r="R5839" t="s">
        <v>6732</v>
      </c>
      <c r="S5839">
        <v>243</v>
      </c>
      <c r="T5839">
        <v>80</v>
      </c>
    </row>
    <row r="5840" spans="1:21" x14ac:dyDescent="0.3">
      <c r="A5840">
        <v>5839</v>
      </c>
      <c r="B5840" t="s">
        <v>20</v>
      </c>
      <c r="C5840" t="s">
        <v>31</v>
      </c>
      <c r="D5840" t="s">
        <v>22</v>
      </c>
      <c r="E5840" t="s">
        <v>23</v>
      </c>
      <c r="F5840" t="s">
        <v>5</v>
      </c>
      <c r="H5840" t="s">
        <v>24</v>
      </c>
      <c r="I5840">
        <v>2846986</v>
      </c>
      <c r="J5840">
        <v>2848371</v>
      </c>
      <c r="K5840" t="s">
        <v>25</v>
      </c>
      <c r="R5840" t="s">
        <v>6734</v>
      </c>
      <c r="S5840">
        <v>1386</v>
      </c>
    </row>
    <row r="5841" spans="1:21" x14ac:dyDescent="0.3">
      <c r="A5841">
        <v>5840</v>
      </c>
      <c r="B5841" t="s">
        <v>28</v>
      </c>
      <c r="C5841" t="s">
        <v>33</v>
      </c>
      <c r="D5841" t="s">
        <v>22</v>
      </c>
      <c r="E5841" t="s">
        <v>23</v>
      </c>
      <c r="F5841" t="s">
        <v>5</v>
      </c>
      <c r="H5841" t="s">
        <v>24</v>
      </c>
      <c r="I5841">
        <v>2846986</v>
      </c>
      <c r="J5841">
        <v>2848371</v>
      </c>
      <c r="K5841" t="s">
        <v>25</v>
      </c>
      <c r="L5841" t="s">
        <v>6735</v>
      </c>
      <c r="O5841" t="s">
        <v>41</v>
      </c>
      <c r="R5841" t="s">
        <v>6734</v>
      </c>
      <c r="S5841">
        <v>1386</v>
      </c>
      <c r="T5841">
        <v>461</v>
      </c>
    </row>
    <row r="5842" spans="1:21" x14ac:dyDescent="0.3">
      <c r="A5842">
        <v>5841</v>
      </c>
      <c r="B5842" t="s">
        <v>20</v>
      </c>
      <c r="C5842" t="s">
        <v>31</v>
      </c>
      <c r="D5842" t="s">
        <v>22</v>
      </c>
      <c r="E5842" t="s">
        <v>23</v>
      </c>
      <c r="F5842" t="s">
        <v>5</v>
      </c>
      <c r="H5842" t="s">
        <v>24</v>
      </c>
      <c r="I5842">
        <v>2848708</v>
      </c>
      <c r="J5842">
        <v>2849787</v>
      </c>
      <c r="K5842" t="s">
        <v>25</v>
      </c>
      <c r="R5842" t="s">
        <v>6736</v>
      </c>
      <c r="S5842">
        <v>1080</v>
      </c>
    </row>
    <row r="5843" spans="1:21" x14ac:dyDescent="0.3">
      <c r="A5843">
        <v>5842</v>
      </c>
      <c r="B5843" t="s">
        <v>28</v>
      </c>
      <c r="C5843" t="s">
        <v>33</v>
      </c>
      <c r="D5843" t="s">
        <v>22</v>
      </c>
      <c r="E5843" t="s">
        <v>23</v>
      </c>
      <c r="F5843" t="s">
        <v>5</v>
      </c>
      <c r="H5843" t="s">
        <v>24</v>
      </c>
      <c r="I5843">
        <v>2848708</v>
      </c>
      <c r="J5843">
        <v>2849787</v>
      </c>
      <c r="K5843" t="s">
        <v>25</v>
      </c>
      <c r="L5843" t="s">
        <v>6737</v>
      </c>
      <c r="O5843" t="s">
        <v>41</v>
      </c>
      <c r="R5843" t="s">
        <v>6736</v>
      </c>
      <c r="S5843">
        <v>1080</v>
      </c>
      <c r="T5843">
        <v>359</v>
      </c>
    </row>
    <row r="5844" spans="1:21" x14ac:dyDescent="0.3">
      <c r="A5844">
        <v>5843</v>
      </c>
      <c r="B5844" t="s">
        <v>20</v>
      </c>
      <c r="C5844" t="s">
        <v>31</v>
      </c>
      <c r="D5844" t="s">
        <v>22</v>
      </c>
      <c r="E5844" t="s">
        <v>23</v>
      </c>
      <c r="F5844" t="s">
        <v>5</v>
      </c>
      <c r="H5844" t="s">
        <v>24</v>
      </c>
      <c r="I5844">
        <v>2849777</v>
      </c>
      <c r="J5844">
        <v>2850112</v>
      </c>
      <c r="K5844" t="s">
        <v>25</v>
      </c>
      <c r="R5844" t="s">
        <v>6738</v>
      </c>
      <c r="S5844">
        <v>336</v>
      </c>
    </row>
    <row r="5845" spans="1:21" x14ac:dyDescent="0.3">
      <c r="A5845">
        <v>5844</v>
      </c>
      <c r="B5845" t="s">
        <v>28</v>
      </c>
      <c r="C5845" t="s">
        <v>33</v>
      </c>
      <c r="D5845" t="s">
        <v>22</v>
      </c>
      <c r="E5845" t="s">
        <v>23</v>
      </c>
      <c r="F5845" t="s">
        <v>5</v>
      </c>
      <c r="H5845" t="s">
        <v>24</v>
      </c>
      <c r="I5845">
        <v>2849777</v>
      </c>
      <c r="J5845">
        <v>2850112</v>
      </c>
      <c r="K5845" t="s">
        <v>25</v>
      </c>
      <c r="L5845" t="s">
        <v>6739</v>
      </c>
      <c r="O5845" t="s">
        <v>802</v>
      </c>
      <c r="R5845" t="s">
        <v>6738</v>
      </c>
      <c r="S5845">
        <v>336</v>
      </c>
      <c r="T5845">
        <v>111</v>
      </c>
    </row>
    <row r="5846" spans="1:21" x14ac:dyDescent="0.3">
      <c r="A5846">
        <v>5845</v>
      </c>
      <c r="B5846" t="s">
        <v>20</v>
      </c>
      <c r="C5846" t="s">
        <v>21</v>
      </c>
      <c r="D5846" t="s">
        <v>22</v>
      </c>
      <c r="E5846" t="s">
        <v>23</v>
      </c>
      <c r="F5846" t="s">
        <v>5</v>
      </c>
      <c r="H5846" t="s">
        <v>24</v>
      </c>
      <c r="I5846">
        <v>2850188</v>
      </c>
      <c r="J5846">
        <v>2850395</v>
      </c>
      <c r="K5846" t="s">
        <v>25</v>
      </c>
      <c r="R5846" t="s">
        <v>6740</v>
      </c>
      <c r="S5846">
        <v>208</v>
      </c>
      <c r="U5846" t="s">
        <v>27</v>
      </c>
    </row>
    <row r="5847" spans="1:21" x14ac:dyDescent="0.3">
      <c r="A5847">
        <v>5846</v>
      </c>
      <c r="B5847" t="s">
        <v>28</v>
      </c>
      <c r="C5847" t="s">
        <v>29</v>
      </c>
      <c r="D5847" t="s">
        <v>22</v>
      </c>
      <c r="E5847" t="s">
        <v>23</v>
      </c>
      <c r="F5847" t="s">
        <v>5</v>
      </c>
      <c r="H5847" t="s">
        <v>24</v>
      </c>
      <c r="I5847">
        <v>2850188</v>
      </c>
      <c r="J5847">
        <v>2850395</v>
      </c>
      <c r="K5847" t="s">
        <v>25</v>
      </c>
      <c r="O5847" t="s">
        <v>41</v>
      </c>
      <c r="R5847" t="s">
        <v>6740</v>
      </c>
      <c r="S5847">
        <v>208</v>
      </c>
      <c r="U5847" t="s">
        <v>27</v>
      </c>
    </row>
    <row r="5848" spans="1:21" x14ac:dyDescent="0.3">
      <c r="A5848">
        <v>5847</v>
      </c>
      <c r="B5848" t="s">
        <v>20</v>
      </c>
      <c r="C5848" t="s">
        <v>31</v>
      </c>
      <c r="D5848" t="s">
        <v>22</v>
      </c>
      <c r="E5848" t="s">
        <v>23</v>
      </c>
      <c r="F5848" t="s">
        <v>5</v>
      </c>
      <c r="H5848" t="s">
        <v>24</v>
      </c>
      <c r="I5848">
        <v>2850385</v>
      </c>
      <c r="J5848">
        <v>2850603</v>
      </c>
      <c r="K5848" t="s">
        <v>42</v>
      </c>
      <c r="R5848" t="s">
        <v>6741</v>
      </c>
      <c r="S5848">
        <v>219</v>
      </c>
    </row>
    <row r="5849" spans="1:21" x14ac:dyDescent="0.3">
      <c r="A5849">
        <v>5848</v>
      </c>
      <c r="B5849" t="s">
        <v>28</v>
      </c>
      <c r="C5849" t="s">
        <v>33</v>
      </c>
      <c r="D5849" t="s">
        <v>22</v>
      </c>
      <c r="E5849" t="s">
        <v>23</v>
      </c>
      <c r="F5849" t="s">
        <v>5</v>
      </c>
      <c r="H5849" t="s">
        <v>24</v>
      </c>
      <c r="I5849">
        <v>2850385</v>
      </c>
      <c r="J5849">
        <v>2850603</v>
      </c>
      <c r="K5849" t="s">
        <v>42</v>
      </c>
      <c r="L5849" t="s">
        <v>6742</v>
      </c>
      <c r="O5849" t="s">
        <v>38</v>
      </c>
      <c r="R5849" t="s">
        <v>6741</v>
      </c>
      <c r="S5849">
        <v>219</v>
      </c>
      <c r="T5849">
        <v>72</v>
      </c>
    </row>
    <row r="5850" spans="1:21" x14ac:dyDescent="0.3">
      <c r="A5850">
        <v>5849</v>
      </c>
      <c r="B5850" t="s">
        <v>20</v>
      </c>
      <c r="C5850" t="s">
        <v>31</v>
      </c>
      <c r="D5850" t="s">
        <v>22</v>
      </c>
      <c r="E5850" t="s">
        <v>23</v>
      </c>
      <c r="F5850" t="s">
        <v>5</v>
      </c>
      <c r="H5850" t="s">
        <v>24</v>
      </c>
      <c r="I5850">
        <v>2850627</v>
      </c>
      <c r="J5850">
        <v>2850860</v>
      </c>
      <c r="K5850" t="s">
        <v>42</v>
      </c>
      <c r="R5850" t="s">
        <v>6743</v>
      </c>
      <c r="S5850">
        <v>234</v>
      </c>
    </row>
    <row r="5851" spans="1:21" x14ac:dyDescent="0.3">
      <c r="A5851">
        <v>5850</v>
      </c>
      <c r="B5851" t="s">
        <v>28</v>
      </c>
      <c r="C5851" t="s">
        <v>33</v>
      </c>
      <c r="D5851" t="s">
        <v>22</v>
      </c>
      <c r="E5851" t="s">
        <v>23</v>
      </c>
      <c r="F5851" t="s">
        <v>5</v>
      </c>
      <c r="H5851" t="s">
        <v>24</v>
      </c>
      <c r="I5851">
        <v>2850627</v>
      </c>
      <c r="J5851">
        <v>2850860</v>
      </c>
      <c r="K5851" t="s">
        <v>42</v>
      </c>
      <c r="L5851" t="s">
        <v>6744</v>
      </c>
      <c r="O5851" t="s">
        <v>38</v>
      </c>
      <c r="R5851" t="s">
        <v>6743</v>
      </c>
      <c r="S5851">
        <v>234</v>
      </c>
      <c r="T5851">
        <v>77</v>
      </c>
    </row>
    <row r="5852" spans="1:21" x14ac:dyDescent="0.3">
      <c r="A5852">
        <v>5851</v>
      </c>
      <c r="B5852" t="s">
        <v>20</v>
      </c>
      <c r="C5852" t="s">
        <v>31</v>
      </c>
      <c r="D5852" t="s">
        <v>22</v>
      </c>
      <c r="E5852" t="s">
        <v>23</v>
      </c>
      <c r="F5852" t="s">
        <v>5</v>
      </c>
      <c r="H5852" t="s">
        <v>24</v>
      </c>
      <c r="I5852">
        <v>2850890</v>
      </c>
      <c r="J5852">
        <v>2852542</v>
      </c>
      <c r="K5852" t="s">
        <v>42</v>
      </c>
      <c r="R5852" t="s">
        <v>6745</v>
      </c>
      <c r="S5852">
        <v>1653</v>
      </c>
    </row>
    <row r="5853" spans="1:21" x14ac:dyDescent="0.3">
      <c r="A5853">
        <v>5852</v>
      </c>
      <c r="B5853" t="s">
        <v>28</v>
      </c>
      <c r="C5853" t="s">
        <v>33</v>
      </c>
      <c r="D5853" t="s">
        <v>22</v>
      </c>
      <c r="E5853" t="s">
        <v>23</v>
      </c>
      <c r="F5853" t="s">
        <v>5</v>
      </c>
      <c r="H5853" t="s">
        <v>24</v>
      </c>
      <c r="I5853">
        <v>2850890</v>
      </c>
      <c r="J5853">
        <v>2852542</v>
      </c>
      <c r="K5853" t="s">
        <v>42</v>
      </c>
      <c r="L5853" t="s">
        <v>6746</v>
      </c>
      <c r="O5853" t="s">
        <v>38</v>
      </c>
      <c r="R5853" t="s">
        <v>6745</v>
      </c>
      <c r="S5853">
        <v>1653</v>
      </c>
      <c r="T5853">
        <v>550</v>
      </c>
    </row>
    <row r="5854" spans="1:21" x14ac:dyDescent="0.3">
      <c r="A5854">
        <v>5853</v>
      </c>
      <c r="B5854" t="s">
        <v>20</v>
      </c>
      <c r="C5854" t="s">
        <v>31</v>
      </c>
      <c r="D5854" t="s">
        <v>22</v>
      </c>
      <c r="E5854" t="s">
        <v>23</v>
      </c>
      <c r="F5854" t="s">
        <v>5</v>
      </c>
      <c r="H5854" t="s">
        <v>24</v>
      </c>
      <c r="I5854">
        <v>2853178</v>
      </c>
      <c r="J5854">
        <v>2853390</v>
      </c>
      <c r="K5854" t="s">
        <v>42</v>
      </c>
      <c r="R5854" t="s">
        <v>6747</v>
      </c>
      <c r="S5854">
        <v>213</v>
      </c>
    </row>
    <row r="5855" spans="1:21" x14ac:dyDescent="0.3">
      <c r="A5855">
        <v>5854</v>
      </c>
      <c r="B5855" t="s">
        <v>28</v>
      </c>
      <c r="C5855" t="s">
        <v>33</v>
      </c>
      <c r="D5855" t="s">
        <v>22</v>
      </c>
      <c r="E5855" t="s">
        <v>23</v>
      </c>
      <c r="F5855" t="s">
        <v>5</v>
      </c>
      <c r="H5855" t="s">
        <v>24</v>
      </c>
      <c r="I5855">
        <v>2853178</v>
      </c>
      <c r="J5855">
        <v>2853390</v>
      </c>
      <c r="K5855" t="s">
        <v>42</v>
      </c>
      <c r="L5855" t="s">
        <v>6748</v>
      </c>
      <c r="O5855" t="s">
        <v>38</v>
      </c>
      <c r="R5855" t="s">
        <v>6747</v>
      </c>
      <c r="S5855">
        <v>213</v>
      </c>
      <c r="T5855">
        <v>70</v>
      </c>
    </row>
    <row r="5856" spans="1:21" x14ac:dyDescent="0.3">
      <c r="A5856">
        <v>5855</v>
      </c>
      <c r="B5856" t="s">
        <v>20</v>
      </c>
      <c r="C5856" t="s">
        <v>31</v>
      </c>
      <c r="D5856" t="s">
        <v>22</v>
      </c>
      <c r="E5856" t="s">
        <v>23</v>
      </c>
      <c r="F5856" t="s">
        <v>5</v>
      </c>
      <c r="H5856" t="s">
        <v>24</v>
      </c>
      <c r="I5856">
        <v>2853617</v>
      </c>
      <c r="J5856">
        <v>2855002</v>
      </c>
      <c r="K5856" t="s">
        <v>25</v>
      </c>
      <c r="R5856" t="s">
        <v>6749</v>
      </c>
      <c r="S5856">
        <v>1386</v>
      </c>
    </row>
    <row r="5857" spans="1:21" x14ac:dyDescent="0.3">
      <c r="A5857">
        <v>5856</v>
      </c>
      <c r="B5857" t="s">
        <v>28</v>
      </c>
      <c r="C5857" t="s">
        <v>33</v>
      </c>
      <c r="D5857" t="s">
        <v>22</v>
      </c>
      <c r="E5857" t="s">
        <v>23</v>
      </c>
      <c r="F5857" t="s">
        <v>5</v>
      </c>
      <c r="H5857" t="s">
        <v>24</v>
      </c>
      <c r="I5857">
        <v>2853617</v>
      </c>
      <c r="J5857">
        <v>2855002</v>
      </c>
      <c r="K5857" t="s">
        <v>25</v>
      </c>
      <c r="L5857" t="s">
        <v>6750</v>
      </c>
      <c r="O5857" t="s">
        <v>41</v>
      </c>
      <c r="R5857" t="s">
        <v>6749</v>
      </c>
      <c r="S5857">
        <v>1386</v>
      </c>
      <c r="T5857">
        <v>461</v>
      </c>
    </row>
    <row r="5858" spans="1:21" x14ac:dyDescent="0.3">
      <c r="A5858">
        <v>5857</v>
      </c>
      <c r="B5858" t="s">
        <v>20</v>
      </c>
      <c r="C5858" t="s">
        <v>21</v>
      </c>
      <c r="D5858" t="s">
        <v>22</v>
      </c>
      <c r="E5858" t="s">
        <v>23</v>
      </c>
      <c r="F5858" t="s">
        <v>5</v>
      </c>
      <c r="H5858" t="s">
        <v>24</v>
      </c>
      <c r="I5858">
        <v>2855188</v>
      </c>
      <c r="J5858">
        <v>2856108</v>
      </c>
      <c r="K5858" t="s">
        <v>25</v>
      </c>
      <c r="R5858" t="s">
        <v>6751</v>
      </c>
      <c r="S5858">
        <v>921</v>
      </c>
      <c r="U5858" t="s">
        <v>27</v>
      </c>
    </row>
    <row r="5859" spans="1:21" x14ac:dyDescent="0.3">
      <c r="A5859">
        <v>5858</v>
      </c>
      <c r="B5859" t="s">
        <v>28</v>
      </c>
      <c r="C5859" t="s">
        <v>29</v>
      </c>
      <c r="D5859" t="s">
        <v>22</v>
      </c>
      <c r="E5859" t="s">
        <v>23</v>
      </c>
      <c r="F5859" t="s">
        <v>5</v>
      </c>
      <c r="H5859" t="s">
        <v>24</v>
      </c>
      <c r="I5859">
        <v>2855188</v>
      </c>
      <c r="J5859">
        <v>2856108</v>
      </c>
      <c r="K5859" t="s">
        <v>25</v>
      </c>
      <c r="O5859" t="s">
        <v>107</v>
      </c>
      <c r="R5859" t="s">
        <v>6751</v>
      </c>
      <c r="S5859">
        <v>921</v>
      </c>
      <c r="U5859" t="s">
        <v>27</v>
      </c>
    </row>
    <row r="5860" spans="1:21" x14ac:dyDescent="0.3">
      <c r="A5860">
        <v>5859</v>
      </c>
      <c r="B5860" t="s">
        <v>20</v>
      </c>
      <c r="C5860" t="s">
        <v>21</v>
      </c>
      <c r="D5860" t="s">
        <v>22</v>
      </c>
      <c r="E5860" t="s">
        <v>23</v>
      </c>
      <c r="F5860" t="s">
        <v>5</v>
      </c>
      <c r="H5860" t="s">
        <v>24</v>
      </c>
      <c r="I5860">
        <v>2856198</v>
      </c>
      <c r="J5860">
        <v>2857119</v>
      </c>
      <c r="K5860" t="s">
        <v>42</v>
      </c>
      <c r="R5860" t="s">
        <v>6752</v>
      </c>
      <c r="S5860">
        <v>922</v>
      </c>
      <c r="U5860" t="s">
        <v>27</v>
      </c>
    </row>
    <row r="5861" spans="1:21" x14ac:dyDescent="0.3">
      <c r="A5861">
        <v>5860</v>
      </c>
      <c r="B5861" t="s">
        <v>28</v>
      </c>
      <c r="C5861" t="s">
        <v>29</v>
      </c>
      <c r="D5861" t="s">
        <v>22</v>
      </c>
      <c r="E5861" t="s">
        <v>23</v>
      </c>
      <c r="F5861" t="s">
        <v>5</v>
      </c>
      <c r="H5861" t="s">
        <v>24</v>
      </c>
      <c r="I5861">
        <v>2856198</v>
      </c>
      <c r="J5861">
        <v>2857119</v>
      </c>
      <c r="K5861" t="s">
        <v>42</v>
      </c>
      <c r="O5861" t="s">
        <v>358</v>
      </c>
      <c r="R5861" t="s">
        <v>6752</v>
      </c>
      <c r="S5861">
        <v>922</v>
      </c>
      <c r="U5861" t="s">
        <v>27</v>
      </c>
    </row>
    <row r="5862" spans="1:21" x14ac:dyDescent="0.3">
      <c r="A5862">
        <v>5861</v>
      </c>
      <c r="B5862" t="s">
        <v>20</v>
      </c>
      <c r="C5862" t="s">
        <v>21</v>
      </c>
      <c r="D5862" t="s">
        <v>22</v>
      </c>
      <c r="E5862" t="s">
        <v>23</v>
      </c>
      <c r="F5862" t="s">
        <v>5</v>
      </c>
      <c r="H5862" t="s">
        <v>24</v>
      </c>
      <c r="I5862">
        <v>2857283</v>
      </c>
      <c r="J5862">
        <v>2858899</v>
      </c>
      <c r="K5862" t="s">
        <v>25</v>
      </c>
      <c r="R5862" t="s">
        <v>6753</v>
      </c>
      <c r="S5862">
        <v>1617</v>
      </c>
      <c r="U5862" t="s">
        <v>27</v>
      </c>
    </row>
    <row r="5863" spans="1:21" x14ac:dyDescent="0.3">
      <c r="A5863">
        <v>5862</v>
      </c>
      <c r="B5863" t="s">
        <v>28</v>
      </c>
      <c r="C5863" t="s">
        <v>29</v>
      </c>
      <c r="D5863" t="s">
        <v>22</v>
      </c>
      <c r="E5863" t="s">
        <v>23</v>
      </c>
      <c r="F5863" t="s">
        <v>5</v>
      </c>
      <c r="H5863" t="s">
        <v>24</v>
      </c>
      <c r="I5863">
        <v>2857283</v>
      </c>
      <c r="J5863">
        <v>2858899</v>
      </c>
      <c r="K5863" t="s">
        <v>25</v>
      </c>
      <c r="O5863" t="s">
        <v>1483</v>
      </c>
      <c r="R5863" t="s">
        <v>6753</v>
      </c>
      <c r="S5863">
        <v>1617</v>
      </c>
      <c r="U5863" t="s">
        <v>27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1"/>
  <sheetViews>
    <sheetView workbookViewId="0">
      <selection activeCell="A3" sqref="A3"/>
    </sheetView>
  </sheetViews>
  <sheetFormatPr defaultRowHeight="14.4" x14ac:dyDescent="0.3"/>
  <cols>
    <col min="1" max="1" width="21.5546875" customWidth="1"/>
    <col min="2" max="2" width="20.33203125" bestFit="1" customWidth="1"/>
    <col min="3" max="3" width="11.33203125" bestFit="1" customWidth="1"/>
    <col min="4" max="4" width="11.77734375" bestFit="1" customWidth="1"/>
    <col min="5" max="5" width="14.77734375" bestFit="1" customWidth="1"/>
    <col min="6" max="6" width="11.33203125" bestFit="1" customWidth="1"/>
  </cols>
  <sheetData>
    <row r="3" spans="1:6" x14ac:dyDescent="0.3">
      <c r="A3" s="4" t="s">
        <v>7069</v>
      </c>
      <c r="B3" s="4" t="s">
        <v>7070</v>
      </c>
      <c r="C3" s="1"/>
      <c r="D3" s="1"/>
      <c r="E3" s="1"/>
      <c r="F3" s="1"/>
    </row>
    <row r="4" spans="1:6" x14ac:dyDescent="0.3">
      <c r="A4" s="4" t="s">
        <v>7071</v>
      </c>
      <c r="B4" s="1" t="s">
        <v>31</v>
      </c>
      <c r="C4" s="1" t="s">
        <v>21</v>
      </c>
      <c r="D4" s="1" t="s">
        <v>33</v>
      </c>
      <c r="E4" s="1" t="s">
        <v>29</v>
      </c>
      <c r="F4" s="1" t="s">
        <v>7073</v>
      </c>
    </row>
    <row r="5" spans="1:6" x14ac:dyDescent="0.3">
      <c r="A5" s="2" t="s">
        <v>28</v>
      </c>
      <c r="B5" s="3"/>
      <c r="C5" s="3"/>
      <c r="D5" s="3">
        <v>48</v>
      </c>
      <c r="E5" s="3">
        <v>2</v>
      </c>
      <c r="F5" s="3">
        <v>50</v>
      </c>
    </row>
    <row r="6" spans="1:6" x14ac:dyDescent="0.3">
      <c r="A6" s="5" t="s">
        <v>42</v>
      </c>
      <c r="B6" s="3"/>
      <c r="C6" s="3"/>
      <c r="D6" s="3">
        <v>8</v>
      </c>
      <c r="E6" s="3">
        <v>2</v>
      </c>
      <c r="F6" s="3">
        <v>10</v>
      </c>
    </row>
    <row r="7" spans="1:6" x14ac:dyDescent="0.3">
      <c r="A7" s="5" t="s">
        <v>25</v>
      </c>
      <c r="B7" s="3"/>
      <c r="C7" s="3"/>
      <c r="D7" s="3">
        <v>40</v>
      </c>
      <c r="E7" s="3"/>
      <c r="F7" s="3">
        <v>40</v>
      </c>
    </row>
    <row r="8" spans="1:6" x14ac:dyDescent="0.3">
      <c r="A8" s="2" t="s">
        <v>20</v>
      </c>
      <c r="B8" s="3">
        <v>48</v>
      </c>
      <c r="C8" s="3">
        <v>2</v>
      </c>
      <c r="D8" s="3"/>
      <c r="E8" s="3"/>
      <c r="F8" s="3">
        <v>50</v>
      </c>
    </row>
    <row r="9" spans="1:6" x14ac:dyDescent="0.3">
      <c r="A9" s="5" t="s">
        <v>42</v>
      </c>
      <c r="B9" s="3">
        <v>8</v>
      </c>
      <c r="C9" s="3">
        <v>2</v>
      </c>
      <c r="D9" s="3"/>
      <c r="E9" s="3"/>
      <c r="F9" s="3">
        <v>10</v>
      </c>
    </row>
    <row r="10" spans="1:6" x14ac:dyDescent="0.3">
      <c r="A10" s="5" t="s">
        <v>25</v>
      </c>
      <c r="B10" s="3">
        <v>40</v>
      </c>
      <c r="C10" s="3"/>
      <c r="D10" s="3"/>
      <c r="E10" s="3"/>
      <c r="F10" s="3">
        <v>40</v>
      </c>
    </row>
    <row r="11" spans="1:6" x14ac:dyDescent="0.3">
      <c r="A11" s="2" t="s">
        <v>7073</v>
      </c>
      <c r="B11" s="3">
        <v>48</v>
      </c>
      <c r="C11" s="3">
        <v>2</v>
      </c>
      <c r="D11" s="3">
        <v>48</v>
      </c>
      <c r="E11" s="3">
        <v>2</v>
      </c>
      <c r="F11" s="3">
        <v>100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63"/>
  <sheetViews>
    <sheetView workbookViewId="0">
      <selection activeCell="N6" sqref="N6"/>
    </sheetView>
  </sheetViews>
  <sheetFormatPr defaultRowHeight="14.4" x14ac:dyDescent="0.3"/>
  <cols>
    <col min="1" max="1" width="38.88671875" style="9" customWidth="1"/>
    <col min="2" max="2" width="14.6640625" style="1" bestFit="1" customWidth="1"/>
    <col min="3" max="3" width="9.109375" customWidth="1"/>
    <col min="4" max="4" width="12.6640625" bestFit="1" customWidth="1"/>
    <col min="9" max="9" width="18.109375" customWidth="1"/>
  </cols>
  <sheetData>
    <row r="1" spans="1:10" x14ac:dyDescent="0.3">
      <c r="A1" s="7" t="s">
        <v>13</v>
      </c>
      <c r="B1" s="8" t="s">
        <v>18</v>
      </c>
    </row>
    <row r="3" spans="1:10" x14ac:dyDescent="0.3">
      <c r="A3" s="9" t="s">
        <v>30</v>
      </c>
      <c r="D3" s="8" t="s">
        <v>7074</v>
      </c>
      <c r="E3" s="8" t="s">
        <v>7075</v>
      </c>
      <c r="F3" s="8" t="s">
        <v>7076</v>
      </c>
      <c r="G3" s="8" t="s">
        <v>7077</v>
      </c>
    </row>
    <row r="4" spans="1:10" x14ac:dyDescent="0.3">
      <c r="D4" s="1" t="str">
        <f>E4&amp;"-"&amp;F4</f>
        <v>1-100</v>
      </c>
      <c r="E4" s="1">
        <v>1</v>
      </c>
      <c r="F4" s="1">
        <v>100</v>
      </c>
      <c r="G4" s="1">
        <f>COUNTIFS(B:B,"&gt;"&amp;E4,B:B,"&lt;"&amp;F4)</f>
        <v>230</v>
      </c>
      <c r="I4" s="8" t="s">
        <v>7078</v>
      </c>
      <c r="J4" s="1">
        <f>MAX(B:B)</f>
        <v>1518</v>
      </c>
    </row>
    <row r="5" spans="1:10" x14ac:dyDescent="0.3">
      <c r="A5" s="9" t="s">
        <v>38</v>
      </c>
      <c r="D5" s="1" t="str">
        <f t="shared" ref="D5:D14" si="0">E5&amp;"-"&amp;F5</f>
        <v>100-200</v>
      </c>
      <c r="E5" s="1">
        <v>100</v>
      </c>
      <c r="F5" s="1">
        <v>200</v>
      </c>
      <c r="G5" s="1">
        <f>COUNTIFS(B:B,"&gt;"&amp;E5,B:B,"&lt;"&amp;F5)</f>
        <v>707</v>
      </c>
      <c r="I5" s="8" t="s">
        <v>7079</v>
      </c>
      <c r="J5" s="1">
        <f>MIN(B:B)</f>
        <v>44</v>
      </c>
    </row>
    <row r="6" spans="1:10" x14ac:dyDescent="0.3">
      <c r="D6" s="1" t="str">
        <f t="shared" si="0"/>
        <v>200-300</v>
      </c>
      <c r="E6" s="1">
        <v>200</v>
      </c>
      <c r="F6" s="1">
        <v>300</v>
      </c>
      <c r="G6" s="1">
        <f t="shared" ref="G6:G14" si="1">COUNTIFS(B:B,"&gt;"&amp;E6,B:B,"&lt;"&amp;F6)</f>
        <v>543</v>
      </c>
      <c r="I6" s="8" t="s">
        <v>7080</v>
      </c>
      <c r="J6" s="1">
        <f>MEDIAN(B:B)</f>
        <v>270</v>
      </c>
    </row>
    <row r="7" spans="1:10" x14ac:dyDescent="0.3">
      <c r="A7" s="9" t="s">
        <v>35</v>
      </c>
      <c r="B7" s="1">
        <v>507</v>
      </c>
      <c r="D7" s="1" t="str">
        <f t="shared" si="0"/>
        <v>300-400</v>
      </c>
      <c r="E7" s="1">
        <v>300</v>
      </c>
      <c r="F7" s="1">
        <v>400</v>
      </c>
      <c r="G7" s="1">
        <f t="shared" si="1"/>
        <v>472</v>
      </c>
      <c r="I7" s="8" t="s">
        <v>7081</v>
      </c>
      <c r="J7" s="1">
        <f>AVERAGE(B:B)</f>
        <v>309.2068836513281</v>
      </c>
    </row>
    <row r="8" spans="1:10" x14ac:dyDescent="0.3">
      <c r="D8" s="1" t="str">
        <f t="shared" si="0"/>
        <v>400-500</v>
      </c>
      <c r="E8" s="1">
        <v>400</v>
      </c>
      <c r="F8" s="1">
        <v>500</v>
      </c>
      <c r="G8" s="1">
        <f t="shared" si="1"/>
        <v>368</v>
      </c>
      <c r="I8" s="8" t="s">
        <v>7082</v>
      </c>
      <c r="J8" s="1">
        <f>_xlfn.STDEV.P(B:B)</f>
        <v>203.41714946839028</v>
      </c>
    </row>
    <row r="9" spans="1:10" x14ac:dyDescent="0.3">
      <c r="A9" s="9" t="s">
        <v>41</v>
      </c>
      <c r="B9" s="1">
        <v>123</v>
      </c>
      <c r="D9" s="1" t="str">
        <f t="shared" si="0"/>
        <v>500-600</v>
      </c>
      <c r="E9" s="1">
        <v>500</v>
      </c>
      <c r="F9" s="1">
        <v>600</v>
      </c>
      <c r="G9" s="1">
        <f t="shared" si="1"/>
        <v>121</v>
      </c>
    </row>
    <row r="10" spans="1:10" x14ac:dyDescent="0.3">
      <c r="D10" s="1" t="str">
        <f t="shared" si="0"/>
        <v>600-700</v>
      </c>
      <c r="E10" s="1">
        <v>600</v>
      </c>
      <c r="F10" s="1">
        <v>700</v>
      </c>
      <c r="G10" s="1">
        <f t="shared" si="1"/>
        <v>70</v>
      </c>
    </row>
    <row r="11" spans="1:10" x14ac:dyDescent="0.3">
      <c r="A11" s="9" t="s">
        <v>6867</v>
      </c>
      <c r="B11" s="1">
        <v>211</v>
      </c>
      <c r="D11" s="1" t="str">
        <f t="shared" si="0"/>
        <v>700-800</v>
      </c>
      <c r="E11" s="1">
        <v>700</v>
      </c>
      <c r="F11" s="1">
        <v>800</v>
      </c>
      <c r="G11" s="1">
        <f t="shared" si="1"/>
        <v>55</v>
      </c>
    </row>
    <row r="12" spans="1:10" x14ac:dyDescent="0.3">
      <c r="D12" s="1" t="str">
        <f t="shared" si="0"/>
        <v>800-900</v>
      </c>
      <c r="E12" s="1">
        <v>800</v>
      </c>
      <c r="F12" s="1">
        <v>900</v>
      </c>
      <c r="G12" s="1">
        <f t="shared" si="1"/>
        <v>29</v>
      </c>
    </row>
    <row r="13" spans="1:10" x14ac:dyDescent="0.3">
      <c r="A13" s="9" t="s">
        <v>41</v>
      </c>
      <c r="B13" s="1">
        <v>113</v>
      </c>
      <c r="D13" s="1" t="str">
        <f t="shared" si="0"/>
        <v>900-1000</v>
      </c>
      <c r="E13" s="1">
        <v>900</v>
      </c>
      <c r="F13" s="1">
        <v>1000</v>
      </c>
      <c r="G13" s="1">
        <f t="shared" si="1"/>
        <v>24</v>
      </c>
    </row>
    <row r="14" spans="1:10" x14ac:dyDescent="0.3">
      <c r="D14" s="1" t="str">
        <f t="shared" si="0"/>
        <v>1000-1600</v>
      </c>
      <c r="E14" s="1">
        <v>1000</v>
      </c>
      <c r="F14" s="1">
        <v>1600</v>
      </c>
      <c r="G14" s="1">
        <f t="shared" si="1"/>
        <v>30</v>
      </c>
    </row>
    <row r="15" spans="1:10" x14ac:dyDescent="0.3">
      <c r="A15" s="9" t="s">
        <v>464</v>
      </c>
      <c r="B15" s="1">
        <v>144</v>
      </c>
    </row>
    <row r="17" spans="1:2" x14ac:dyDescent="0.3">
      <c r="A17" s="9" t="s">
        <v>48</v>
      </c>
      <c r="B17" s="1">
        <v>145</v>
      </c>
    </row>
    <row r="19" spans="1:2" x14ac:dyDescent="0.3">
      <c r="A19" s="9" t="s">
        <v>41</v>
      </c>
      <c r="B19" s="1">
        <v>991</v>
      </c>
    </row>
    <row r="21" spans="1:2" x14ac:dyDescent="0.3">
      <c r="A21" s="9" t="s">
        <v>38</v>
      </c>
      <c r="B21" s="1">
        <v>78</v>
      </c>
    </row>
    <row r="23" spans="1:2" x14ac:dyDescent="0.3">
      <c r="A23" s="9" t="s">
        <v>38</v>
      </c>
      <c r="B23" s="1">
        <v>244</v>
      </c>
    </row>
    <row r="25" spans="1:2" x14ac:dyDescent="0.3">
      <c r="A25" s="9" t="s">
        <v>41</v>
      </c>
      <c r="B25" s="1">
        <v>271</v>
      </c>
    </row>
    <row r="27" spans="1:2" x14ac:dyDescent="0.3">
      <c r="A27" s="9" t="s">
        <v>38</v>
      </c>
      <c r="B27" s="1">
        <v>130</v>
      </c>
    </row>
    <row r="29" spans="1:2" x14ac:dyDescent="0.3">
      <c r="A29" s="9" t="s">
        <v>38</v>
      </c>
      <c r="B29" s="1">
        <v>71</v>
      </c>
    </row>
    <row r="31" spans="1:2" x14ac:dyDescent="0.3">
      <c r="A31" s="9" t="s">
        <v>41</v>
      </c>
      <c r="B31" s="1">
        <v>265</v>
      </c>
    </row>
    <row r="33" spans="1:2" x14ac:dyDescent="0.3">
      <c r="A33" s="9" t="s">
        <v>6970</v>
      </c>
      <c r="B33" s="1">
        <v>265</v>
      </c>
    </row>
    <row r="35" spans="1:2" x14ac:dyDescent="0.3">
      <c r="A35" s="9" t="s">
        <v>38</v>
      </c>
    </row>
    <row r="37" spans="1:2" x14ac:dyDescent="0.3">
      <c r="A37" s="9" t="s">
        <v>437</v>
      </c>
      <c r="B37" s="1">
        <v>403</v>
      </c>
    </row>
    <row r="39" spans="1:2" x14ac:dyDescent="0.3">
      <c r="A39" s="9" t="s">
        <v>45</v>
      </c>
      <c r="B39" s="1">
        <v>115</v>
      </c>
    </row>
    <row r="41" spans="1:2" x14ac:dyDescent="0.3">
      <c r="A41" s="9" t="s">
        <v>2033</v>
      </c>
      <c r="B41" s="1">
        <v>344</v>
      </c>
    </row>
    <row r="43" spans="1:2" x14ac:dyDescent="0.3">
      <c r="A43" s="9" t="s">
        <v>48</v>
      </c>
      <c r="B43" s="1">
        <v>563</v>
      </c>
    </row>
    <row r="45" spans="1:2" x14ac:dyDescent="0.3">
      <c r="A45" s="9" t="s">
        <v>6872</v>
      </c>
      <c r="B45" s="1">
        <v>194</v>
      </c>
    </row>
    <row r="47" spans="1:2" x14ac:dyDescent="0.3">
      <c r="A47" s="9" t="s">
        <v>6975</v>
      </c>
      <c r="B47" s="1">
        <v>373</v>
      </c>
    </row>
    <row r="49" spans="1:2" x14ac:dyDescent="0.3">
      <c r="A49" s="9" t="s">
        <v>41</v>
      </c>
      <c r="B49" s="1">
        <v>461</v>
      </c>
    </row>
    <row r="51" spans="1:2" x14ac:dyDescent="0.3">
      <c r="A51" s="9" t="s">
        <v>38</v>
      </c>
      <c r="B51" s="1">
        <v>259</v>
      </c>
    </row>
    <row r="53" spans="1:2" x14ac:dyDescent="0.3">
      <c r="A53" s="9" t="s">
        <v>38</v>
      </c>
      <c r="B53" s="1">
        <v>258</v>
      </c>
    </row>
    <row r="55" spans="1:2" x14ac:dyDescent="0.3">
      <c r="A55" s="9" t="s">
        <v>38</v>
      </c>
    </row>
    <row r="57" spans="1:2" x14ac:dyDescent="0.3">
      <c r="A57" s="9" t="s">
        <v>53</v>
      </c>
      <c r="B57" s="1">
        <v>308</v>
      </c>
    </row>
    <row r="59" spans="1:2" x14ac:dyDescent="0.3">
      <c r="A59" s="9" t="s">
        <v>41</v>
      </c>
      <c r="B59" s="1">
        <v>186</v>
      </c>
    </row>
    <row r="61" spans="1:2" x14ac:dyDescent="0.3">
      <c r="A61" s="9" t="s">
        <v>41</v>
      </c>
      <c r="B61" s="1">
        <v>138</v>
      </c>
    </row>
    <row r="63" spans="1:2" x14ac:dyDescent="0.3">
      <c r="A63" s="9" t="s">
        <v>38</v>
      </c>
      <c r="B63" s="1">
        <v>98</v>
      </c>
    </row>
    <row r="65" spans="1:2" x14ac:dyDescent="0.3">
      <c r="A65" s="9" t="s">
        <v>41</v>
      </c>
      <c r="B65" s="1">
        <v>99</v>
      </c>
    </row>
    <row r="67" spans="1:2" x14ac:dyDescent="0.3">
      <c r="A67" s="9" t="s">
        <v>1068</v>
      </c>
      <c r="B67" s="1">
        <v>537</v>
      </c>
    </row>
    <row r="69" spans="1:2" x14ac:dyDescent="0.3">
      <c r="A69" s="9" t="s">
        <v>38</v>
      </c>
      <c r="B69" s="1">
        <v>111</v>
      </c>
    </row>
    <row r="71" spans="1:2" x14ac:dyDescent="0.3">
      <c r="A71" s="9" t="s">
        <v>38</v>
      </c>
      <c r="B71" s="1">
        <v>82</v>
      </c>
    </row>
    <row r="73" spans="1:2" x14ac:dyDescent="0.3">
      <c r="A73" s="9" t="s">
        <v>56</v>
      </c>
      <c r="B73" s="1">
        <v>226</v>
      </c>
    </row>
    <row r="75" spans="1:2" x14ac:dyDescent="0.3">
      <c r="A75" s="9" t="s">
        <v>38</v>
      </c>
      <c r="B75" s="1">
        <v>128</v>
      </c>
    </row>
    <row r="77" spans="1:2" x14ac:dyDescent="0.3">
      <c r="A77" s="9" t="s">
        <v>41</v>
      </c>
      <c r="B77" s="1">
        <v>157</v>
      </c>
    </row>
    <row r="79" spans="1:2" x14ac:dyDescent="0.3">
      <c r="A79" s="9" t="s">
        <v>38</v>
      </c>
    </row>
    <row r="81" spans="1:2" x14ac:dyDescent="0.3">
      <c r="A81" s="9" t="s">
        <v>59</v>
      </c>
      <c r="B81" s="1">
        <v>143</v>
      </c>
    </row>
    <row r="83" spans="1:2" x14ac:dyDescent="0.3">
      <c r="A83" s="9" t="s">
        <v>41</v>
      </c>
      <c r="B83" s="1">
        <v>89</v>
      </c>
    </row>
    <row r="85" spans="1:2" x14ac:dyDescent="0.3">
      <c r="A85" s="9" t="s">
        <v>62</v>
      </c>
      <c r="B85" s="1">
        <v>187</v>
      </c>
    </row>
    <row r="87" spans="1:2" x14ac:dyDescent="0.3">
      <c r="A87" s="9" t="s">
        <v>6776</v>
      </c>
      <c r="B87" s="1">
        <v>133</v>
      </c>
    </row>
    <row r="89" spans="1:2" x14ac:dyDescent="0.3">
      <c r="A89" s="9" t="s">
        <v>38</v>
      </c>
      <c r="B89" s="1">
        <v>78</v>
      </c>
    </row>
    <row r="91" spans="1:2" x14ac:dyDescent="0.3">
      <c r="A91" s="9" t="s">
        <v>6779</v>
      </c>
      <c r="B91" s="1">
        <v>99</v>
      </c>
    </row>
    <row r="93" spans="1:2" x14ac:dyDescent="0.3">
      <c r="A93" s="9" t="s">
        <v>38</v>
      </c>
      <c r="B93" s="1">
        <v>104</v>
      </c>
    </row>
    <row r="95" spans="1:2" x14ac:dyDescent="0.3">
      <c r="A95" s="9" t="s">
        <v>38</v>
      </c>
      <c r="B95" s="1">
        <v>148</v>
      </c>
    </row>
    <row r="97" spans="1:2" x14ac:dyDescent="0.3">
      <c r="A97" s="9" t="s">
        <v>38</v>
      </c>
      <c r="B97" s="1">
        <v>135</v>
      </c>
    </row>
    <row r="99" spans="1:2" x14ac:dyDescent="0.3">
      <c r="A99" s="9" t="s">
        <v>38</v>
      </c>
      <c r="B99" s="1">
        <v>343</v>
      </c>
    </row>
    <row r="101" spans="1:2" x14ac:dyDescent="0.3">
      <c r="A101" s="9" t="s">
        <v>67</v>
      </c>
      <c r="B101" s="1">
        <v>120</v>
      </c>
    </row>
    <row r="103" spans="1:2" x14ac:dyDescent="0.3">
      <c r="A103" s="9" t="s">
        <v>38</v>
      </c>
      <c r="B103" s="1">
        <v>87</v>
      </c>
    </row>
    <row r="105" spans="1:2" x14ac:dyDescent="0.3">
      <c r="A105" s="9" t="s">
        <v>38</v>
      </c>
      <c r="B105" s="1">
        <v>71</v>
      </c>
    </row>
    <row r="107" spans="1:2" x14ac:dyDescent="0.3">
      <c r="A107" s="9" t="s">
        <v>70</v>
      </c>
      <c r="B107" s="1">
        <v>161</v>
      </c>
    </row>
    <row r="109" spans="1:2" x14ac:dyDescent="0.3">
      <c r="A109" s="9" t="s">
        <v>6890</v>
      </c>
      <c r="B109" s="1">
        <v>199</v>
      </c>
    </row>
    <row r="111" spans="1:2" x14ac:dyDescent="0.3">
      <c r="A111" s="9" t="s">
        <v>38</v>
      </c>
      <c r="B111" s="1">
        <v>63</v>
      </c>
    </row>
    <row r="113" spans="1:2" x14ac:dyDescent="0.3">
      <c r="A113" s="9" t="s">
        <v>59</v>
      </c>
      <c r="B113" s="1">
        <v>168</v>
      </c>
    </row>
    <row r="115" spans="1:2" x14ac:dyDescent="0.3">
      <c r="A115" s="9" t="s">
        <v>626</v>
      </c>
      <c r="B115" s="1">
        <v>1059</v>
      </c>
    </row>
    <row r="117" spans="1:2" x14ac:dyDescent="0.3">
      <c r="A117" s="9" t="s">
        <v>38</v>
      </c>
      <c r="B117" s="1">
        <v>341</v>
      </c>
    </row>
    <row r="119" spans="1:2" x14ac:dyDescent="0.3">
      <c r="A119" s="9" t="s">
        <v>6893</v>
      </c>
      <c r="B119" s="1">
        <v>508</v>
      </c>
    </row>
    <row r="121" spans="1:2" x14ac:dyDescent="0.3">
      <c r="A121" s="9" t="s">
        <v>6997</v>
      </c>
      <c r="B121" s="1">
        <v>88</v>
      </c>
    </row>
    <row r="123" spans="1:2" x14ac:dyDescent="0.3">
      <c r="A123" s="9" t="s">
        <v>7000</v>
      </c>
      <c r="B123" s="1">
        <v>97</v>
      </c>
    </row>
    <row r="125" spans="1:2" x14ac:dyDescent="0.3">
      <c r="A125" s="9" t="s">
        <v>38</v>
      </c>
      <c r="B125" s="1">
        <v>654</v>
      </c>
    </row>
    <row r="127" spans="1:2" x14ac:dyDescent="0.3">
      <c r="A127" s="9" t="s">
        <v>7003</v>
      </c>
      <c r="B127" s="1">
        <v>1028</v>
      </c>
    </row>
    <row r="129" spans="1:2" x14ac:dyDescent="0.3">
      <c r="A129" s="9" t="s">
        <v>6890</v>
      </c>
      <c r="B129" s="1">
        <v>413</v>
      </c>
    </row>
    <row r="131" spans="1:2" x14ac:dyDescent="0.3">
      <c r="A131" s="9" t="s">
        <v>626</v>
      </c>
      <c r="B131" s="1">
        <v>1098</v>
      </c>
    </row>
    <row r="133" spans="1:2" x14ac:dyDescent="0.3">
      <c r="A133" s="9" t="s">
        <v>38</v>
      </c>
      <c r="B133" s="1">
        <v>132</v>
      </c>
    </row>
    <row r="135" spans="1:2" x14ac:dyDescent="0.3">
      <c r="A135" s="9" t="s">
        <v>77</v>
      </c>
      <c r="B135" s="1">
        <v>196</v>
      </c>
    </row>
    <row r="137" spans="1:2" x14ac:dyDescent="0.3">
      <c r="A137" s="9" t="s">
        <v>6788</v>
      </c>
      <c r="B137" s="1">
        <v>65</v>
      </c>
    </row>
    <row r="139" spans="1:2" x14ac:dyDescent="0.3">
      <c r="A139" s="9" t="s">
        <v>6791</v>
      </c>
      <c r="B139" s="1">
        <v>137</v>
      </c>
    </row>
    <row r="141" spans="1:2" x14ac:dyDescent="0.3">
      <c r="A141" s="9" t="s">
        <v>80</v>
      </c>
      <c r="B141" s="1">
        <v>558</v>
      </c>
    </row>
    <row r="143" spans="1:2" x14ac:dyDescent="0.3">
      <c r="A143" s="9" t="s">
        <v>7006</v>
      </c>
      <c r="B143" s="1">
        <v>64</v>
      </c>
    </row>
    <row r="145" spans="1:2" x14ac:dyDescent="0.3">
      <c r="A145" s="9" t="s">
        <v>38</v>
      </c>
      <c r="B145" s="1">
        <v>234</v>
      </c>
    </row>
    <row r="147" spans="1:2" x14ac:dyDescent="0.3">
      <c r="A147" s="9" t="s">
        <v>41</v>
      </c>
      <c r="B147" s="1">
        <v>310</v>
      </c>
    </row>
    <row r="149" spans="1:2" x14ac:dyDescent="0.3">
      <c r="A149" s="9" t="s">
        <v>41</v>
      </c>
      <c r="B149" s="1">
        <v>265</v>
      </c>
    </row>
    <row r="151" spans="1:2" x14ac:dyDescent="0.3">
      <c r="A151" s="9" t="s">
        <v>83</v>
      </c>
      <c r="B151" s="1">
        <v>344</v>
      </c>
    </row>
    <row r="153" spans="1:2" x14ac:dyDescent="0.3">
      <c r="A153" s="9" t="s">
        <v>38</v>
      </c>
      <c r="B153" s="1">
        <v>300</v>
      </c>
    </row>
    <row r="155" spans="1:2" x14ac:dyDescent="0.3">
      <c r="A155" s="9" t="s">
        <v>7011</v>
      </c>
      <c r="B155" s="1">
        <v>187</v>
      </c>
    </row>
    <row r="157" spans="1:2" x14ac:dyDescent="0.3">
      <c r="A157" s="9" t="s">
        <v>5646</v>
      </c>
      <c r="B157" s="1">
        <v>245</v>
      </c>
    </row>
    <row r="159" spans="1:2" x14ac:dyDescent="0.3">
      <c r="A159" s="9" t="s">
        <v>2033</v>
      </c>
      <c r="B159" s="1">
        <v>331</v>
      </c>
    </row>
    <row r="161" spans="1:2" x14ac:dyDescent="0.3">
      <c r="A161" s="9" t="s">
        <v>38</v>
      </c>
      <c r="B161" s="1">
        <v>221</v>
      </c>
    </row>
    <row r="163" spans="1:2" x14ac:dyDescent="0.3">
      <c r="A163" s="9" t="s">
        <v>86</v>
      </c>
      <c r="B163" s="1">
        <v>273</v>
      </c>
    </row>
    <row r="165" spans="1:2" x14ac:dyDescent="0.3">
      <c r="A165" s="9" t="s">
        <v>1470</v>
      </c>
      <c r="B165" s="1">
        <v>1481</v>
      </c>
    </row>
    <row r="167" spans="1:2" x14ac:dyDescent="0.3">
      <c r="A167" s="9" t="s">
        <v>38</v>
      </c>
      <c r="B167" s="1">
        <v>230</v>
      </c>
    </row>
    <row r="169" spans="1:2" x14ac:dyDescent="0.3">
      <c r="A169" s="9" t="s">
        <v>1227</v>
      </c>
      <c r="B169" s="1">
        <v>256</v>
      </c>
    </row>
    <row r="171" spans="1:2" x14ac:dyDescent="0.3">
      <c r="A171" s="9" t="s">
        <v>89</v>
      </c>
      <c r="B171" s="1">
        <v>100</v>
      </c>
    </row>
    <row r="173" spans="1:2" x14ac:dyDescent="0.3">
      <c r="A173" s="9" t="s">
        <v>92</v>
      </c>
      <c r="B173" s="1">
        <v>114</v>
      </c>
    </row>
    <row r="175" spans="1:2" x14ac:dyDescent="0.3">
      <c r="A175" s="9" t="s">
        <v>41</v>
      </c>
      <c r="B175" s="1">
        <v>103</v>
      </c>
    </row>
    <row r="177" spans="1:2" x14ac:dyDescent="0.3">
      <c r="A177" s="9" t="s">
        <v>2054</v>
      </c>
      <c r="B177" s="1">
        <v>231</v>
      </c>
    </row>
    <row r="179" spans="1:2" x14ac:dyDescent="0.3">
      <c r="A179" s="9" t="s">
        <v>95</v>
      </c>
      <c r="B179" s="1">
        <v>568</v>
      </c>
    </row>
    <row r="181" spans="1:2" x14ac:dyDescent="0.3">
      <c r="A181" s="9" t="s">
        <v>802</v>
      </c>
      <c r="B181" s="1">
        <v>292</v>
      </c>
    </row>
    <row r="183" spans="1:2" x14ac:dyDescent="0.3">
      <c r="A183" s="9" t="s">
        <v>2054</v>
      </c>
      <c r="B183" s="1">
        <v>327</v>
      </c>
    </row>
    <row r="185" spans="1:2" x14ac:dyDescent="0.3">
      <c r="A185" s="9" t="s">
        <v>38</v>
      </c>
      <c r="B185" s="1">
        <v>202</v>
      </c>
    </row>
    <row r="187" spans="1:2" x14ac:dyDescent="0.3">
      <c r="A187" s="9" t="s">
        <v>7022</v>
      </c>
      <c r="B187" s="1">
        <v>476</v>
      </c>
    </row>
    <row r="189" spans="1:2" x14ac:dyDescent="0.3">
      <c r="A189" s="9" t="s">
        <v>98</v>
      </c>
      <c r="B189" s="1">
        <v>161</v>
      </c>
    </row>
    <row r="191" spans="1:2" x14ac:dyDescent="0.3">
      <c r="A191" s="9" t="s">
        <v>802</v>
      </c>
    </row>
    <row r="193" spans="1:2" x14ac:dyDescent="0.3">
      <c r="A193" s="9" t="s">
        <v>101</v>
      </c>
      <c r="B193" s="1">
        <v>232</v>
      </c>
    </row>
    <row r="195" spans="1:2" x14ac:dyDescent="0.3">
      <c r="A195" s="9" t="s">
        <v>104</v>
      </c>
      <c r="B195" s="1">
        <v>204</v>
      </c>
    </row>
    <row r="197" spans="1:2" x14ac:dyDescent="0.3">
      <c r="A197" s="9" t="s">
        <v>38</v>
      </c>
      <c r="B197" s="1">
        <v>420</v>
      </c>
    </row>
    <row r="199" spans="1:2" x14ac:dyDescent="0.3">
      <c r="A199" s="9" t="s">
        <v>41</v>
      </c>
      <c r="B199" s="1">
        <v>461</v>
      </c>
    </row>
    <row r="201" spans="1:2" x14ac:dyDescent="0.3">
      <c r="A201" s="9" t="s">
        <v>41</v>
      </c>
      <c r="B201" s="1">
        <v>963</v>
      </c>
    </row>
    <row r="203" spans="1:2" x14ac:dyDescent="0.3">
      <c r="A203" s="9" t="s">
        <v>107</v>
      </c>
      <c r="B203" s="1">
        <v>373</v>
      </c>
    </row>
    <row r="205" spans="1:2" x14ac:dyDescent="0.3">
      <c r="A205" s="9" t="s">
        <v>38</v>
      </c>
      <c r="B205" s="1">
        <v>63</v>
      </c>
    </row>
    <row r="207" spans="1:2" x14ac:dyDescent="0.3">
      <c r="A207" s="9" t="s">
        <v>38</v>
      </c>
      <c r="B207" s="1">
        <v>83</v>
      </c>
    </row>
    <row r="209" spans="1:2" x14ac:dyDescent="0.3">
      <c r="A209" s="9" t="s">
        <v>38</v>
      </c>
      <c r="B209" s="1">
        <v>76</v>
      </c>
    </row>
    <row r="211" spans="1:2" x14ac:dyDescent="0.3">
      <c r="A211" s="9" t="s">
        <v>38</v>
      </c>
      <c r="B211" s="1">
        <v>149</v>
      </c>
    </row>
    <row r="213" spans="1:2" x14ac:dyDescent="0.3">
      <c r="A213" s="9" t="s">
        <v>6951</v>
      </c>
      <c r="B213" s="1">
        <v>126</v>
      </c>
    </row>
    <row r="215" spans="1:2" x14ac:dyDescent="0.3">
      <c r="A215" s="9" t="s">
        <v>112</v>
      </c>
      <c r="B215" s="1">
        <v>295</v>
      </c>
    </row>
    <row r="217" spans="1:2" x14ac:dyDescent="0.3">
      <c r="A217" s="9" t="s">
        <v>38</v>
      </c>
      <c r="B217" s="1">
        <v>84</v>
      </c>
    </row>
    <row r="219" spans="1:2" x14ac:dyDescent="0.3">
      <c r="A219" s="9" t="s">
        <v>2490</v>
      </c>
      <c r="B219" s="1">
        <v>135</v>
      </c>
    </row>
    <row r="221" spans="1:2" x14ac:dyDescent="0.3">
      <c r="A221" s="9" t="s">
        <v>41</v>
      </c>
      <c r="B221" s="1">
        <v>461</v>
      </c>
    </row>
    <row r="223" spans="1:2" x14ac:dyDescent="0.3">
      <c r="A223" s="9" t="s">
        <v>802</v>
      </c>
      <c r="B223" s="1">
        <v>327</v>
      </c>
    </row>
    <row r="225" spans="1:2" x14ac:dyDescent="0.3">
      <c r="A225" s="9" t="s">
        <v>38</v>
      </c>
      <c r="B225" s="1">
        <v>191</v>
      </c>
    </row>
    <row r="227" spans="1:2" x14ac:dyDescent="0.3">
      <c r="A227" s="9" t="s">
        <v>6906</v>
      </c>
      <c r="B227" s="1">
        <v>204</v>
      </c>
    </row>
    <row r="229" spans="1:2" x14ac:dyDescent="0.3">
      <c r="A229" s="9" t="s">
        <v>38</v>
      </c>
      <c r="B229" s="1">
        <v>80</v>
      </c>
    </row>
    <row r="231" spans="1:2" x14ac:dyDescent="0.3">
      <c r="A231" s="9" t="s">
        <v>1578</v>
      </c>
      <c r="B231" s="1">
        <v>209</v>
      </c>
    </row>
    <row r="233" spans="1:2" x14ac:dyDescent="0.3">
      <c r="A233" s="9" t="s">
        <v>38</v>
      </c>
      <c r="B233" s="1">
        <v>125</v>
      </c>
    </row>
    <row r="235" spans="1:2" x14ac:dyDescent="0.3">
      <c r="A235" s="9" t="s">
        <v>41</v>
      </c>
      <c r="B235" s="1">
        <v>461</v>
      </c>
    </row>
    <row r="237" spans="1:2" x14ac:dyDescent="0.3">
      <c r="A237" s="9" t="s">
        <v>38</v>
      </c>
    </row>
    <row r="239" spans="1:2" x14ac:dyDescent="0.3">
      <c r="A239" s="9" t="s">
        <v>38</v>
      </c>
      <c r="B239" s="1">
        <v>64</v>
      </c>
    </row>
    <row r="241" spans="1:2" x14ac:dyDescent="0.3">
      <c r="A241" s="9" t="s">
        <v>5882</v>
      </c>
      <c r="B241" s="1">
        <v>73</v>
      </c>
    </row>
    <row r="243" spans="1:2" x14ac:dyDescent="0.3">
      <c r="A243" s="9" t="s">
        <v>7041</v>
      </c>
      <c r="B243" s="1">
        <v>320</v>
      </c>
    </row>
    <row r="245" spans="1:2" x14ac:dyDescent="0.3">
      <c r="A245" s="9" t="s">
        <v>4195</v>
      </c>
      <c r="B245" s="1">
        <v>342</v>
      </c>
    </row>
    <row r="247" spans="1:2" x14ac:dyDescent="0.3">
      <c r="A247" s="9" t="s">
        <v>6912</v>
      </c>
    </row>
    <row r="249" spans="1:2" x14ac:dyDescent="0.3">
      <c r="A249" s="9" t="s">
        <v>120</v>
      </c>
    </row>
    <row r="251" spans="1:2" x14ac:dyDescent="0.3">
      <c r="A251" s="9" t="s">
        <v>38</v>
      </c>
      <c r="B251" s="1">
        <v>73</v>
      </c>
    </row>
    <row r="253" spans="1:2" x14ac:dyDescent="0.3">
      <c r="A253" s="9" t="s">
        <v>38</v>
      </c>
      <c r="B253" s="1">
        <v>259</v>
      </c>
    </row>
    <row r="255" spans="1:2" x14ac:dyDescent="0.3">
      <c r="A255" s="9" t="s">
        <v>219</v>
      </c>
      <c r="B255" s="1">
        <v>292</v>
      </c>
    </row>
    <row r="257" spans="1:2" x14ac:dyDescent="0.3">
      <c r="A257" s="9" t="s">
        <v>358</v>
      </c>
      <c r="B257" s="1">
        <v>299</v>
      </c>
    </row>
    <row r="259" spans="1:2" x14ac:dyDescent="0.3">
      <c r="A259" s="9" t="s">
        <v>6872</v>
      </c>
      <c r="B259" s="1">
        <v>194</v>
      </c>
    </row>
    <row r="261" spans="1:2" x14ac:dyDescent="0.3">
      <c r="A261" s="9" t="s">
        <v>38</v>
      </c>
      <c r="B261" s="1">
        <v>342</v>
      </c>
    </row>
    <row r="263" spans="1:2" x14ac:dyDescent="0.3">
      <c r="A263" s="9" t="s">
        <v>41</v>
      </c>
      <c r="B263" s="1">
        <v>991</v>
      </c>
    </row>
    <row r="265" spans="1:2" x14ac:dyDescent="0.3">
      <c r="A265" s="9" t="s">
        <v>59</v>
      </c>
      <c r="B265" s="1">
        <v>81</v>
      </c>
    </row>
    <row r="267" spans="1:2" x14ac:dyDescent="0.3">
      <c r="A267" s="9" t="s">
        <v>59</v>
      </c>
      <c r="B267" s="1">
        <v>166</v>
      </c>
    </row>
    <row r="269" spans="1:2" x14ac:dyDescent="0.3">
      <c r="A269" s="9" t="s">
        <v>38</v>
      </c>
      <c r="B269" s="1">
        <v>142</v>
      </c>
    </row>
    <row r="271" spans="1:2" x14ac:dyDescent="0.3">
      <c r="A271" s="9" t="s">
        <v>123</v>
      </c>
      <c r="B271" s="1">
        <v>446</v>
      </c>
    </row>
    <row r="273" spans="1:2" x14ac:dyDescent="0.3">
      <c r="A273" s="9" t="s">
        <v>2082</v>
      </c>
      <c r="B273" s="1">
        <v>250</v>
      </c>
    </row>
    <row r="275" spans="1:2" x14ac:dyDescent="0.3">
      <c r="A275" s="9" t="s">
        <v>38</v>
      </c>
      <c r="B275" s="1">
        <v>199</v>
      </c>
    </row>
    <row r="277" spans="1:2" x14ac:dyDescent="0.3">
      <c r="A277" s="9" t="s">
        <v>38</v>
      </c>
      <c r="B277" s="1">
        <v>96</v>
      </c>
    </row>
    <row r="279" spans="1:2" x14ac:dyDescent="0.3">
      <c r="A279" s="9" t="s">
        <v>41</v>
      </c>
      <c r="B279" s="1">
        <v>359</v>
      </c>
    </row>
    <row r="281" spans="1:2" x14ac:dyDescent="0.3">
      <c r="A281" s="9" t="s">
        <v>126</v>
      </c>
      <c r="B281" s="1">
        <v>534</v>
      </c>
    </row>
    <row r="283" spans="1:2" x14ac:dyDescent="0.3">
      <c r="A283" s="9" t="s">
        <v>7050</v>
      </c>
      <c r="B283" s="1">
        <v>95</v>
      </c>
    </row>
    <row r="285" spans="1:2" x14ac:dyDescent="0.3">
      <c r="A285" s="9" t="s">
        <v>38</v>
      </c>
      <c r="B285" s="1">
        <v>261</v>
      </c>
    </row>
    <row r="287" spans="1:2" x14ac:dyDescent="0.3">
      <c r="A287" s="9" t="s">
        <v>7053</v>
      </c>
      <c r="B287" s="1">
        <v>170</v>
      </c>
    </row>
    <row r="289" spans="1:2" x14ac:dyDescent="0.3">
      <c r="A289" s="9" t="s">
        <v>38</v>
      </c>
      <c r="B289" s="1">
        <v>90</v>
      </c>
    </row>
    <row r="291" spans="1:2" x14ac:dyDescent="0.3">
      <c r="A291" s="9" t="s">
        <v>129</v>
      </c>
      <c r="B291" s="1">
        <v>379</v>
      </c>
    </row>
    <row r="293" spans="1:2" x14ac:dyDescent="0.3">
      <c r="A293" s="9" t="s">
        <v>6906</v>
      </c>
    </row>
    <row r="295" spans="1:2" x14ac:dyDescent="0.3">
      <c r="A295" s="9" t="s">
        <v>41</v>
      </c>
      <c r="B295" s="1">
        <v>985</v>
      </c>
    </row>
    <row r="297" spans="1:2" x14ac:dyDescent="0.3">
      <c r="A297" s="9" t="s">
        <v>38</v>
      </c>
      <c r="B297" s="1">
        <v>301</v>
      </c>
    </row>
    <row r="299" spans="1:2" x14ac:dyDescent="0.3">
      <c r="A299" s="9" t="s">
        <v>41</v>
      </c>
      <c r="B299" s="1">
        <v>265</v>
      </c>
    </row>
    <row r="301" spans="1:2" x14ac:dyDescent="0.3">
      <c r="A301" s="9" t="s">
        <v>132</v>
      </c>
      <c r="B301" s="1">
        <v>246</v>
      </c>
    </row>
    <row r="303" spans="1:2" x14ac:dyDescent="0.3">
      <c r="A303" s="9" t="s">
        <v>6836</v>
      </c>
      <c r="B303" s="1">
        <v>163</v>
      </c>
    </row>
    <row r="305" spans="1:2" x14ac:dyDescent="0.3">
      <c r="A305" s="9" t="s">
        <v>135</v>
      </c>
      <c r="B305" s="1">
        <v>231</v>
      </c>
    </row>
    <row r="307" spans="1:2" x14ac:dyDescent="0.3">
      <c r="A307" s="9" t="s">
        <v>371</v>
      </c>
      <c r="B307" s="1">
        <v>533</v>
      </c>
    </row>
    <row r="309" spans="1:2" x14ac:dyDescent="0.3">
      <c r="A309" s="9" t="s">
        <v>6839</v>
      </c>
      <c r="B309" s="1">
        <v>110</v>
      </c>
    </row>
    <row r="311" spans="1:2" x14ac:dyDescent="0.3">
      <c r="A311" s="9" t="s">
        <v>138</v>
      </c>
    </row>
    <row r="313" spans="1:2" x14ac:dyDescent="0.3">
      <c r="A313" s="9" t="s">
        <v>41</v>
      </c>
      <c r="B313" s="1">
        <v>141</v>
      </c>
    </row>
    <row r="315" spans="1:2" x14ac:dyDescent="0.3">
      <c r="A315" s="9" t="s">
        <v>38</v>
      </c>
      <c r="B315" s="1">
        <v>59</v>
      </c>
    </row>
    <row r="317" spans="1:2" x14ac:dyDescent="0.3">
      <c r="A317" s="9" t="s">
        <v>4675</v>
      </c>
      <c r="B317" s="1">
        <v>197</v>
      </c>
    </row>
    <row r="319" spans="1:2" x14ac:dyDescent="0.3">
      <c r="A319" s="9" t="s">
        <v>41</v>
      </c>
      <c r="B319" s="1">
        <v>124</v>
      </c>
    </row>
    <row r="321" spans="1:2" x14ac:dyDescent="0.3">
      <c r="A321" s="9" t="s">
        <v>4675</v>
      </c>
      <c r="B321" s="1">
        <v>197</v>
      </c>
    </row>
    <row r="323" spans="1:2" x14ac:dyDescent="0.3">
      <c r="A323" s="9" t="s">
        <v>38</v>
      </c>
      <c r="B323" s="1">
        <v>108</v>
      </c>
    </row>
    <row r="325" spans="1:2" x14ac:dyDescent="0.3">
      <c r="A325" s="9" t="s">
        <v>995</v>
      </c>
      <c r="B325" s="1">
        <v>441</v>
      </c>
    </row>
    <row r="327" spans="1:2" x14ac:dyDescent="0.3">
      <c r="A327" s="9" t="s">
        <v>38</v>
      </c>
      <c r="B327" s="1">
        <v>144</v>
      </c>
    </row>
    <row r="329" spans="1:2" x14ac:dyDescent="0.3">
      <c r="A329" s="9" t="s">
        <v>41</v>
      </c>
      <c r="B329" s="1">
        <v>359</v>
      </c>
    </row>
    <row r="331" spans="1:2" x14ac:dyDescent="0.3">
      <c r="A331" s="9" t="s">
        <v>41</v>
      </c>
      <c r="B331" s="1">
        <v>489</v>
      </c>
    </row>
    <row r="333" spans="1:2" x14ac:dyDescent="0.3">
      <c r="A333" s="9" t="s">
        <v>150</v>
      </c>
      <c r="B333" s="1">
        <v>384</v>
      </c>
    </row>
    <row r="335" spans="1:2" x14ac:dyDescent="0.3">
      <c r="A335" s="9" t="s">
        <v>802</v>
      </c>
      <c r="B335" s="1">
        <v>108</v>
      </c>
    </row>
    <row r="337" spans="1:2" x14ac:dyDescent="0.3">
      <c r="A337" s="9" t="s">
        <v>38</v>
      </c>
      <c r="B337" s="1">
        <v>124</v>
      </c>
    </row>
    <row r="339" spans="1:2" x14ac:dyDescent="0.3">
      <c r="A339" s="9" t="s">
        <v>41</v>
      </c>
    </row>
    <row r="341" spans="1:2" x14ac:dyDescent="0.3">
      <c r="A341" s="9" t="s">
        <v>153</v>
      </c>
      <c r="B341" s="1">
        <v>660</v>
      </c>
    </row>
    <row r="343" spans="1:2" x14ac:dyDescent="0.3">
      <c r="A343" s="9" t="s">
        <v>358</v>
      </c>
      <c r="B343" s="1">
        <v>298</v>
      </c>
    </row>
    <row r="345" spans="1:2" x14ac:dyDescent="0.3">
      <c r="A345" s="9" t="s">
        <v>38</v>
      </c>
      <c r="B345" s="1">
        <v>72</v>
      </c>
    </row>
    <row r="347" spans="1:2" x14ac:dyDescent="0.3">
      <c r="A347" s="9" t="s">
        <v>2095</v>
      </c>
      <c r="B347" s="1">
        <v>274</v>
      </c>
    </row>
    <row r="349" spans="1:2" x14ac:dyDescent="0.3">
      <c r="A349" s="9" t="s">
        <v>38</v>
      </c>
      <c r="B349" s="1">
        <v>77</v>
      </c>
    </row>
    <row r="351" spans="1:2" x14ac:dyDescent="0.3">
      <c r="A351" s="9" t="s">
        <v>38</v>
      </c>
      <c r="B351" s="1">
        <v>550</v>
      </c>
    </row>
    <row r="353" spans="1:2" x14ac:dyDescent="0.3">
      <c r="A353" s="9" t="s">
        <v>2705</v>
      </c>
      <c r="B353" s="1">
        <v>373</v>
      </c>
    </row>
    <row r="355" spans="1:2" x14ac:dyDescent="0.3">
      <c r="A355" s="9" t="s">
        <v>4675</v>
      </c>
      <c r="B355" s="1">
        <v>198</v>
      </c>
    </row>
    <row r="357" spans="1:2" x14ac:dyDescent="0.3">
      <c r="A357" s="9" t="s">
        <v>5885</v>
      </c>
      <c r="B357" s="1">
        <v>219</v>
      </c>
    </row>
    <row r="359" spans="1:2" x14ac:dyDescent="0.3">
      <c r="A359" s="9" t="s">
        <v>156</v>
      </c>
      <c r="B359" s="1">
        <v>232</v>
      </c>
    </row>
    <row r="361" spans="1:2" x14ac:dyDescent="0.3">
      <c r="A361" s="9" t="s">
        <v>38</v>
      </c>
      <c r="B361" s="1">
        <v>171</v>
      </c>
    </row>
    <row r="363" spans="1:2" x14ac:dyDescent="0.3">
      <c r="A363" s="9" t="s">
        <v>38</v>
      </c>
      <c r="B363" s="1">
        <v>85</v>
      </c>
    </row>
    <row r="365" spans="1:2" x14ac:dyDescent="0.3">
      <c r="A365" s="9" t="s">
        <v>6946</v>
      </c>
      <c r="B365" s="1">
        <v>351</v>
      </c>
    </row>
    <row r="367" spans="1:2" x14ac:dyDescent="0.3">
      <c r="A367" s="9" t="s">
        <v>38</v>
      </c>
      <c r="B367" s="1">
        <v>70</v>
      </c>
    </row>
    <row r="369" spans="1:2" x14ac:dyDescent="0.3">
      <c r="A369" s="9" t="s">
        <v>159</v>
      </c>
      <c r="B369" s="1">
        <v>333</v>
      </c>
    </row>
    <row r="371" spans="1:2" x14ac:dyDescent="0.3">
      <c r="A371" s="9" t="s">
        <v>41</v>
      </c>
      <c r="B371" s="1">
        <v>461</v>
      </c>
    </row>
    <row r="373" spans="1:2" x14ac:dyDescent="0.3">
      <c r="A373" s="9" t="s">
        <v>161</v>
      </c>
    </row>
    <row r="375" spans="1:2" x14ac:dyDescent="0.3">
      <c r="A375" s="9" t="s">
        <v>6839</v>
      </c>
      <c r="B375" s="1">
        <v>75</v>
      </c>
    </row>
    <row r="377" spans="1:2" x14ac:dyDescent="0.3">
      <c r="A377" s="9" t="s">
        <v>107</v>
      </c>
    </row>
    <row r="379" spans="1:2" x14ac:dyDescent="0.3">
      <c r="A379" s="9" t="s">
        <v>6951</v>
      </c>
      <c r="B379" s="1">
        <v>131</v>
      </c>
    </row>
    <row r="381" spans="1:2" x14ac:dyDescent="0.3">
      <c r="A381" s="9" t="s">
        <v>4534</v>
      </c>
      <c r="B381" s="1">
        <v>81</v>
      </c>
    </row>
    <row r="383" spans="1:2" x14ac:dyDescent="0.3">
      <c r="A383" s="9" t="s">
        <v>4531</v>
      </c>
      <c r="B383" s="1">
        <v>128</v>
      </c>
    </row>
    <row r="385" spans="1:2" x14ac:dyDescent="0.3">
      <c r="A385" s="9" t="s">
        <v>358</v>
      </c>
      <c r="B385" s="1">
        <v>307</v>
      </c>
    </row>
    <row r="387" spans="1:2" x14ac:dyDescent="0.3">
      <c r="A387" s="9" t="s">
        <v>164</v>
      </c>
      <c r="B387" s="1">
        <v>340</v>
      </c>
    </row>
    <row r="389" spans="1:2" x14ac:dyDescent="0.3">
      <c r="A389" s="9" t="s">
        <v>38</v>
      </c>
    </row>
    <row r="391" spans="1:2" x14ac:dyDescent="0.3">
      <c r="A391" s="9" t="s">
        <v>1483</v>
      </c>
      <c r="B391" s="1">
        <v>551</v>
      </c>
    </row>
    <row r="393" spans="1:2" x14ac:dyDescent="0.3">
      <c r="A393" s="9" t="s">
        <v>38</v>
      </c>
      <c r="B393" s="1">
        <v>64</v>
      </c>
    </row>
    <row r="395" spans="1:2" x14ac:dyDescent="0.3">
      <c r="A395" s="9" t="s">
        <v>38</v>
      </c>
      <c r="B395" s="1">
        <v>75</v>
      </c>
    </row>
    <row r="397" spans="1:2" x14ac:dyDescent="0.3">
      <c r="A397" s="9" t="s">
        <v>171</v>
      </c>
      <c r="B397" s="1">
        <v>194</v>
      </c>
    </row>
    <row r="399" spans="1:2" x14ac:dyDescent="0.3">
      <c r="A399" s="9" t="s">
        <v>174</v>
      </c>
      <c r="B399" s="1">
        <v>237</v>
      </c>
    </row>
    <row r="401" spans="1:2" x14ac:dyDescent="0.3">
      <c r="A401" s="9" t="s">
        <v>30</v>
      </c>
    </row>
    <row r="403" spans="1:2" x14ac:dyDescent="0.3">
      <c r="A403" s="9" t="s">
        <v>177</v>
      </c>
      <c r="B403" s="1">
        <v>248</v>
      </c>
    </row>
    <row r="405" spans="1:2" x14ac:dyDescent="0.3">
      <c r="A405" s="9" t="s">
        <v>180</v>
      </c>
      <c r="B405" s="1">
        <v>296</v>
      </c>
    </row>
    <row r="407" spans="1:2" x14ac:dyDescent="0.3">
      <c r="A407" s="9" t="s">
        <v>183</v>
      </c>
      <c r="B407" s="1">
        <v>332</v>
      </c>
    </row>
    <row r="409" spans="1:2" x14ac:dyDescent="0.3">
      <c r="A409" s="9" t="s">
        <v>186</v>
      </c>
      <c r="B409" s="1">
        <v>951</v>
      </c>
    </row>
    <row r="411" spans="1:2" x14ac:dyDescent="0.3">
      <c r="A411" s="9" t="s">
        <v>189</v>
      </c>
      <c r="B411" s="1">
        <v>700</v>
      </c>
    </row>
    <row r="413" spans="1:2" x14ac:dyDescent="0.3">
      <c r="A413" s="9" t="s">
        <v>38</v>
      </c>
      <c r="B413" s="1">
        <v>190</v>
      </c>
    </row>
    <row r="415" spans="1:2" x14ac:dyDescent="0.3">
      <c r="A415" s="9" t="s">
        <v>194</v>
      </c>
      <c r="B415" s="1">
        <v>356</v>
      </c>
    </row>
    <row r="417" spans="1:2" x14ac:dyDescent="0.3">
      <c r="A417" s="9" t="s">
        <v>38</v>
      </c>
      <c r="B417" s="1">
        <v>95</v>
      </c>
    </row>
    <row r="419" spans="1:2" x14ac:dyDescent="0.3">
      <c r="A419" s="9" t="s">
        <v>199</v>
      </c>
      <c r="B419" s="1">
        <v>343</v>
      </c>
    </row>
    <row r="421" spans="1:2" x14ac:dyDescent="0.3">
      <c r="A421" s="9" t="s">
        <v>38</v>
      </c>
      <c r="B421" s="1">
        <v>115</v>
      </c>
    </row>
    <row r="423" spans="1:2" x14ac:dyDescent="0.3">
      <c r="A423" s="9" t="s">
        <v>204</v>
      </c>
      <c r="B423" s="1">
        <v>285</v>
      </c>
    </row>
    <row r="425" spans="1:2" x14ac:dyDescent="0.3">
      <c r="A425" s="9" t="s">
        <v>207</v>
      </c>
      <c r="B425" s="1">
        <v>287</v>
      </c>
    </row>
    <row r="427" spans="1:2" x14ac:dyDescent="0.3">
      <c r="A427" s="9" t="s">
        <v>38</v>
      </c>
      <c r="B427" s="1">
        <v>64</v>
      </c>
    </row>
    <row r="429" spans="1:2" x14ac:dyDescent="0.3">
      <c r="A429" s="9" t="s">
        <v>212</v>
      </c>
      <c r="B429" s="1">
        <v>454</v>
      </c>
    </row>
    <row r="431" spans="1:2" x14ac:dyDescent="0.3">
      <c r="A431" s="9" t="s">
        <v>38</v>
      </c>
      <c r="B431" s="1">
        <v>335</v>
      </c>
    </row>
    <row r="433" spans="1:2" x14ac:dyDescent="0.3">
      <c r="A433" s="9" t="s">
        <v>38</v>
      </c>
      <c r="B433" s="1">
        <v>261</v>
      </c>
    </row>
    <row r="435" spans="1:2" x14ac:dyDescent="0.3">
      <c r="A435" s="9" t="s">
        <v>219</v>
      </c>
      <c r="B435" s="1">
        <v>342</v>
      </c>
    </row>
    <row r="437" spans="1:2" x14ac:dyDescent="0.3">
      <c r="A437" s="9" t="s">
        <v>222</v>
      </c>
      <c r="B437" s="1">
        <v>279</v>
      </c>
    </row>
    <row r="439" spans="1:2" x14ac:dyDescent="0.3">
      <c r="A439" s="9" t="s">
        <v>225</v>
      </c>
      <c r="B439" s="1">
        <v>326</v>
      </c>
    </row>
    <row r="441" spans="1:2" x14ac:dyDescent="0.3">
      <c r="A441" s="9" t="s">
        <v>228</v>
      </c>
      <c r="B441" s="1">
        <v>100</v>
      </c>
    </row>
    <row r="443" spans="1:2" x14ac:dyDescent="0.3">
      <c r="A443" s="9" t="s">
        <v>231</v>
      </c>
      <c r="B443" s="1">
        <v>530</v>
      </c>
    </row>
    <row r="445" spans="1:2" x14ac:dyDescent="0.3">
      <c r="A445" s="9" t="s">
        <v>212</v>
      </c>
      <c r="B445" s="1">
        <v>419</v>
      </c>
    </row>
    <row r="447" spans="1:2" x14ac:dyDescent="0.3">
      <c r="A447" s="9" t="s">
        <v>236</v>
      </c>
      <c r="B447" s="1">
        <v>466</v>
      </c>
    </row>
    <row r="449" spans="1:2" x14ac:dyDescent="0.3">
      <c r="A449" s="9" t="s">
        <v>238</v>
      </c>
    </row>
    <row r="451" spans="1:2" x14ac:dyDescent="0.3">
      <c r="A451" s="9" t="s">
        <v>38</v>
      </c>
      <c r="B451" s="1">
        <v>150</v>
      </c>
    </row>
    <row r="453" spans="1:2" x14ac:dyDescent="0.3">
      <c r="A453" s="9" t="s">
        <v>244</v>
      </c>
      <c r="B453" s="1">
        <v>533</v>
      </c>
    </row>
    <row r="455" spans="1:2" x14ac:dyDescent="0.3">
      <c r="A455" s="9" t="s">
        <v>247</v>
      </c>
      <c r="B455" s="1">
        <v>346</v>
      </c>
    </row>
    <row r="457" spans="1:2" x14ac:dyDescent="0.3">
      <c r="A457" s="9" t="s">
        <v>38</v>
      </c>
      <c r="B457" s="1">
        <v>307</v>
      </c>
    </row>
    <row r="459" spans="1:2" x14ac:dyDescent="0.3">
      <c r="A459" s="9" t="s">
        <v>252</v>
      </c>
      <c r="B459" s="1">
        <v>171</v>
      </c>
    </row>
    <row r="461" spans="1:2" x14ac:dyDescent="0.3">
      <c r="A461" s="9" t="s">
        <v>255</v>
      </c>
      <c r="B461" s="1">
        <v>365</v>
      </c>
    </row>
    <row r="463" spans="1:2" x14ac:dyDescent="0.3">
      <c r="A463" s="9" t="s">
        <v>258</v>
      </c>
      <c r="B463" s="1">
        <v>239</v>
      </c>
    </row>
    <row r="465" spans="1:2" x14ac:dyDescent="0.3">
      <c r="A465" s="9" t="s">
        <v>38</v>
      </c>
      <c r="B465" s="1">
        <v>117</v>
      </c>
    </row>
    <row r="467" spans="1:2" x14ac:dyDescent="0.3">
      <c r="A467" s="9" t="s">
        <v>263</v>
      </c>
      <c r="B467" s="1">
        <v>176</v>
      </c>
    </row>
    <row r="469" spans="1:2" x14ac:dyDescent="0.3">
      <c r="A469" s="9" t="s">
        <v>266</v>
      </c>
      <c r="B469" s="1">
        <v>302</v>
      </c>
    </row>
    <row r="471" spans="1:2" x14ac:dyDescent="0.3">
      <c r="A471" s="9" t="s">
        <v>269</v>
      </c>
      <c r="B471" s="1">
        <v>268</v>
      </c>
    </row>
    <row r="473" spans="1:2" x14ac:dyDescent="0.3">
      <c r="A473" s="9" t="s">
        <v>272</v>
      </c>
      <c r="B473" s="1">
        <v>264</v>
      </c>
    </row>
    <row r="475" spans="1:2" x14ac:dyDescent="0.3">
      <c r="A475" s="9" t="s">
        <v>275</v>
      </c>
      <c r="B475" s="1">
        <v>167</v>
      </c>
    </row>
    <row r="477" spans="1:2" x14ac:dyDescent="0.3">
      <c r="A477" s="9" t="s">
        <v>278</v>
      </c>
      <c r="B477" s="1">
        <v>339</v>
      </c>
    </row>
    <row r="479" spans="1:2" x14ac:dyDescent="0.3">
      <c r="A479" s="9" t="s">
        <v>38</v>
      </c>
    </row>
    <row r="481" spans="1:2" x14ac:dyDescent="0.3">
      <c r="A481" s="9" t="s">
        <v>41</v>
      </c>
      <c r="B481" s="1">
        <v>359</v>
      </c>
    </row>
    <row r="483" spans="1:2" x14ac:dyDescent="0.3">
      <c r="A483" s="9" t="s">
        <v>38</v>
      </c>
    </row>
    <row r="485" spans="1:2" x14ac:dyDescent="0.3">
      <c r="A485" s="9" t="s">
        <v>285</v>
      </c>
      <c r="B485" s="1">
        <v>751</v>
      </c>
    </row>
    <row r="487" spans="1:2" x14ac:dyDescent="0.3">
      <c r="A487" s="9" t="s">
        <v>288</v>
      </c>
      <c r="B487" s="1">
        <v>172</v>
      </c>
    </row>
    <row r="489" spans="1:2" x14ac:dyDescent="0.3">
      <c r="A489" s="9" t="s">
        <v>38</v>
      </c>
      <c r="B489" s="1">
        <v>142</v>
      </c>
    </row>
    <row r="491" spans="1:2" x14ac:dyDescent="0.3">
      <c r="A491" s="9" t="s">
        <v>293</v>
      </c>
      <c r="B491" s="1">
        <v>350</v>
      </c>
    </row>
    <row r="493" spans="1:2" x14ac:dyDescent="0.3">
      <c r="A493" s="9" t="s">
        <v>296</v>
      </c>
      <c r="B493" s="1">
        <v>1154</v>
      </c>
    </row>
    <row r="495" spans="1:2" x14ac:dyDescent="0.3">
      <c r="A495" s="9" t="s">
        <v>299</v>
      </c>
      <c r="B495" s="1">
        <v>453</v>
      </c>
    </row>
    <row r="497" spans="1:2" x14ac:dyDescent="0.3">
      <c r="A497" s="9" t="s">
        <v>77</v>
      </c>
      <c r="B497" s="1">
        <v>204</v>
      </c>
    </row>
    <row r="499" spans="1:2" x14ac:dyDescent="0.3">
      <c r="A499" s="9" t="s">
        <v>304</v>
      </c>
      <c r="B499" s="1">
        <v>208</v>
      </c>
    </row>
    <row r="501" spans="1:2" x14ac:dyDescent="0.3">
      <c r="A501" s="9" t="s">
        <v>307</v>
      </c>
      <c r="B501" s="1">
        <v>506</v>
      </c>
    </row>
    <row r="503" spans="1:2" x14ac:dyDescent="0.3">
      <c r="A503" s="9" t="s">
        <v>310</v>
      </c>
      <c r="B503" s="1">
        <v>212</v>
      </c>
    </row>
    <row r="505" spans="1:2" x14ac:dyDescent="0.3">
      <c r="A505" s="9" t="s">
        <v>313</v>
      </c>
      <c r="B505" s="1">
        <v>329</v>
      </c>
    </row>
    <row r="507" spans="1:2" x14ac:dyDescent="0.3">
      <c r="A507" s="9" t="s">
        <v>316</v>
      </c>
      <c r="B507" s="1">
        <v>372</v>
      </c>
    </row>
    <row r="509" spans="1:2" x14ac:dyDescent="0.3">
      <c r="A509" s="9" t="s">
        <v>319</v>
      </c>
      <c r="B509" s="1">
        <v>277</v>
      </c>
    </row>
    <row r="511" spans="1:2" x14ac:dyDescent="0.3">
      <c r="A511" s="9" t="s">
        <v>322</v>
      </c>
      <c r="B511" s="1">
        <v>349</v>
      </c>
    </row>
    <row r="513" spans="1:2" x14ac:dyDescent="0.3">
      <c r="A513" s="9" t="s">
        <v>325</v>
      </c>
      <c r="B513" s="1">
        <v>184</v>
      </c>
    </row>
    <row r="515" spans="1:2" x14ac:dyDescent="0.3">
      <c r="A515" s="9" t="s">
        <v>328</v>
      </c>
      <c r="B515" s="1">
        <v>398</v>
      </c>
    </row>
    <row r="517" spans="1:2" x14ac:dyDescent="0.3">
      <c r="A517" s="9" t="s">
        <v>331</v>
      </c>
      <c r="B517" s="1">
        <v>484</v>
      </c>
    </row>
    <row r="519" spans="1:2" x14ac:dyDescent="0.3">
      <c r="A519" s="9" t="s">
        <v>334</v>
      </c>
      <c r="B519" s="1">
        <v>432</v>
      </c>
    </row>
    <row r="521" spans="1:2" x14ac:dyDescent="0.3">
      <c r="A521" s="9" t="s">
        <v>337</v>
      </c>
      <c r="B521" s="1">
        <v>545</v>
      </c>
    </row>
    <row r="523" spans="1:2" x14ac:dyDescent="0.3">
      <c r="A523" s="9" t="s">
        <v>334</v>
      </c>
    </row>
    <row r="525" spans="1:2" x14ac:dyDescent="0.3">
      <c r="A525" s="9" t="s">
        <v>38</v>
      </c>
    </row>
    <row r="527" spans="1:2" x14ac:dyDescent="0.3">
      <c r="A527" s="9" t="s">
        <v>41</v>
      </c>
      <c r="B527" s="1">
        <v>461</v>
      </c>
    </row>
    <row r="529" spans="1:2" x14ac:dyDescent="0.3">
      <c r="A529" s="9" t="s">
        <v>38</v>
      </c>
      <c r="B529" s="1">
        <v>59</v>
      </c>
    </row>
    <row r="531" spans="1:2" x14ac:dyDescent="0.3">
      <c r="A531" s="9" t="s">
        <v>107</v>
      </c>
      <c r="B531" s="1">
        <v>530</v>
      </c>
    </row>
    <row r="533" spans="1:2" x14ac:dyDescent="0.3">
      <c r="A533" s="9" t="s">
        <v>41</v>
      </c>
      <c r="B533" s="1">
        <v>136</v>
      </c>
    </row>
    <row r="535" spans="1:2" x14ac:dyDescent="0.3">
      <c r="A535" s="9" t="s">
        <v>41</v>
      </c>
      <c r="B535" s="1">
        <v>157</v>
      </c>
    </row>
    <row r="537" spans="1:2" x14ac:dyDescent="0.3">
      <c r="A537" s="9" t="s">
        <v>352</v>
      </c>
      <c r="B537" s="1">
        <v>434</v>
      </c>
    </row>
    <row r="539" spans="1:2" x14ac:dyDescent="0.3">
      <c r="A539" s="9" t="s">
        <v>355</v>
      </c>
      <c r="B539" s="1">
        <v>351</v>
      </c>
    </row>
    <row r="541" spans="1:2" x14ac:dyDescent="0.3">
      <c r="A541" s="9" t="s">
        <v>358</v>
      </c>
      <c r="B541" s="1">
        <v>304</v>
      </c>
    </row>
    <row r="543" spans="1:2" x14ac:dyDescent="0.3">
      <c r="A543" s="9" t="s">
        <v>360</v>
      </c>
    </row>
    <row r="545" spans="1:2" x14ac:dyDescent="0.3">
      <c r="A545" s="9" t="s">
        <v>41</v>
      </c>
      <c r="B545" s="1">
        <v>346</v>
      </c>
    </row>
    <row r="547" spans="1:2" x14ac:dyDescent="0.3">
      <c r="A547" s="9" t="s">
        <v>41</v>
      </c>
      <c r="B547" s="1">
        <v>340</v>
      </c>
    </row>
    <row r="549" spans="1:2" x14ac:dyDescent="0.3">
      <c r="A549" s="9" t="s">
        <v>41</v>
      </c>
      <c r="B549" s="1">
        <v>461</v>
      </c>
    </row>
    <row r="551" spans="1:2" x14ac:dyDescent="0.3">
      <c r="A551" s="9" t="s">
        <v>41</v>
      </c>
      <c r="B551" s="1">
        <v>113</v>
      </c>
    </row>
    <row r="553" spans="1:2" x14ac:dyDescent="0.3">
      <c r="A553" s="9" t="s">
        <v>371</v>
      </c>
      <c r="B553" s="1">
        <v>447</v>
      </c>
    </row>
    <row r="555" spans="1:2" x14ac:dyDescent="0.3">
      <c r="A555" s="9" t="s">
        <v>374</v>
      </c>
      <c r="B555" s="1">
        <v>727</v>
      </c>
    </row>
    <row r="557" spans="1:2" x14ac:dyDescent="0.3">
      <c r="A557" s="9" t="s">
        <v>38</v>
      </c>
      <c r="B557" s="1">
        <v>214</v>
      </c>
    </row>
    <row r="559" spans="1:2" x14ac:dyDescent="0.3">
      <c r="A559" s="9" t="s">
        <v>41</v>
      </c>
      <c r="B559" s="1">
        <v>113</v>
      </c>
    </row>
    <row r="561" spans="1:2" x14ac:dyDescent="0.3">
      <c r="A561" s="9" t="s">
        <v>41</v>
      </c>
      <c r="B561" s="1">
        <v>123</v>
      </c>
    </row>
    <row r="563" spans="1:2" x14ac:dyDescent="0.3">
      <c r="A563" s="9" t="s">
        <v>38</v>
      </c>
    </row>
    <row r="565" spans="1:2" x14ac:dyDescent="0.3">
      <c r="A565" s="9" t="s">
        <v>38</v>
      </c>
      <c r="B565" s="1">
        <v>60</v>
      </c>
    </row>
    <row r="567" spans="1:2" x14ac:dyDescent="0.3">
      <c r="A567" s="9" t="s">
        <v>386</v>
      </c>
      <c r="B567" s="1">
        <v>484</v>
      </c>
    </row>
    <row r="569" spans="1:2" x14ac:dyDescent="0.3">
      <c r="A569" s="9" t="s">
        <v>389</v>
      </c>
      <c r="B569" s="1">
        <v>350</v>
      </c>
    </row>
    <row r="571" spans="1:2" x14ac:dyDescent="0.3">
      <c r="A571" s="9" t="s">
        <v>38</v>
      </c>
      <c r="B571" s="1">
        <v>72</v>
      </c>
    </row>
    <row r="573" spans="1:2" x14ac:dyDescent="0.3">
      <c r="A573" s="9" t="s">
        <v>38</v>
      </c>
      <c r="B573" s="1">
        <v>459</v>
      </c>
    </row>
    <row r="575" spans="1:2" x14ac:dyDescent="0.3">
      <c r="A575" s="9" t="s">
        <v>38</v>
      </c>
      <c r="B575" s="1">
        <v>342</v>
      </c>
    </row>
    <row r="577" spans="1:2" x14ac:dyDescent="0.3">
      <c r="A577" s="9" t="s">
        <v>38</v>
      </c>
      <c r="B577" s="1">
        <v>166</v>
      </c>
    </row>
    <row r="579" spans="1:2" x14ac:dyDescent="0.3">
      <c r="A579" s="9" t="s">
        <v>400</v>
      </c>
      <c r="B579" s="1">
        <v>345</v>
      </c>
    </row>
    <row r="581" spans="1:2" x14ac:dyDescent="0.3">
      <c r="A581" s="9" t="s">
        <v>38</v>
      </c>
      <c r="B581" s="1">
        <v>105</v>
      </c>
    </row>
    <row r="583" spans="1:2" x14ac:dyDescent="0.3">
      <c r="A583" s="9" t="s">
        <v>38</v>
      </c>
    </row>
    <row r="585" spans="1:2" x14ac:dyDescent="0.3">
      <c r="A585" s="9" t="s">
        <v>38</v>
      </c>
      <c r="B585" s="1">
        <v>126</v>
      </c>
    </row>
    <row r="587" spans="1:2" x14ac:dyDescent="0.3">
      <c r="A587" s="9" t="s">
        <v>38</v>
      </c>
      <c r="B587" s="1">
        <v>190</v>
      </c>
    </row>
    <row r="589" spans="1:2" x14ac:dyDescent="0.3">
      <c r="A589" s="9" t="s">
        <v>38</v>
      </c>
      <c r="B589" s="1">
        <v>384</v>
      </c>
    </row>
    <row r="591" spans="1:2" x14ac:dyDescent="0.3">
      <c r="A591" s="9" t="s">
        <v>38</v>
      </c>
    </row>
    <row r="593" spans="1:2" x14ac:dyDescent="0.3">
      <c r="A593" s="9" t="s">
        <v>38</v>
      </c>
      <c r="B593" s="1">
        <v>151</v>
      </c>
    </row>
    <row r="595" spans="1:2" x14ac:dyDescent="0.3">
      <c r="A595" s="9" t="s">
        <v>38</v>
      </c>
      <c r="B595" s="1">
        <v>337</v>
      </c>
    </row>
    <row r="597" spans="1:2" x14ac:dyDescent="0.3">
      <c r="A597" s="9" t="s">
        <v>38</v>
      </c>
      <c r="B597" s="1">
        <v>237</v>
      </c>
    </row>
    <row r="599" spans="1:2" x14ac:dyDescent="0.3">
      <c r="A599" s="9" t="s">
        <v>38</v>
      </c>
      <c r="B599" s="1">
        <v>106</v>
      </c>
    </row>
    <row r="601" spans="1:2" x14ac:dyDescent="0.3">
      <c r="A601" s="9" t="s">
        <v>38</v>
      </c>
      <c r="B601" s="1">
        <v>308</v>
      </c>
    </row>
    <row r="603" spans="1:2" x14ac:dyDescent="0.3">
      <c r="A603" s="9" t="s">
        <v>423</v>
      </c>
      <c r="B603" s="1">
        <v>229</v>
      </c>
    </row>
    <row r="605" spans="1:2" x14ac:dyDescent="0.3">
      <c r="A605" s="9" t="s">
        <v>38</v>
      </c>
      <c r="B605" s="1">
        <v>117</v>
      </c>
    </row>
    <row r="607" spans="1:2" x14ac:dyDescent="0.3">
      <c r="A607" s="9" t="s">
        <v>38</v>
      </c>
      <c r="B607" s="1">
        <v>411</v>
      </c>
    </row>
    <row r="609" spans="1:2" x14ac:dyDescent="0.3">
      <c r="A609" s="9" t="s">
        <v>38</v>
      </c>
      <c r="B609" s="1">
        <v>192</v>
      </c>
    </row>
    <row r="611" spans="1:2" x14ac:dyDescent="0.3">
      <c r="A611" s="9" t="s">
        <v>432</v>
      </c>
      <c r="B611" s="1">
        <v>365</v>
      </c>
    </row>
    <row r="613" spans="1:2" x14ac:dyDescent="0.3">
      <c r="A613" s="9" t="s">
        <v>38</v>
      </c>
    </row>
    <row r="615" spans="1:2" x14ac:dyDescent="0.3">
      <c r="A615" s="9" t="s">
        <v>38</v>
      </c>
      <c r="B615" s="1">
        <v>148</v>
      </c>
    </row>
    <row r="617" spans="1:2" x14ac:dyDescent="0.3">
      <c r="A617" s="9" t="s">
        <v>437</v>
      </c>
    </row>
    <row r="619" spans="1:2" x14ac:dyDescent="0.3">
      <c r="A619" s="9" t="s">
        <v>440</v>
      </c>
      <c r="B619" s="1">
        <v>806</v>
      </c>
    </row>
    <row r="621" spans="1:2" x14ac:dyDescent="0.3">
      <c r="A621" s="9" t="s">
        <v>443</v>
      </c>
      <c r="B621" s="1">
        <v>414</v>
      </c>
    </row>
    <row r="623" spans="1:2" x14ac:dyDescent="0.3">
      <c r="A623" s="9" t="s">
        <v>446</v>
      </c>
      <c r="B623" s="1">
        <v>187</v>
      </c>
    </row>
    <row r="625" spans="1:2" x14ac:dyDescent="0.3">
      <c r="A625" s="9" t="s">
        <v>38</v>
      </c>
      <c r="B625" s="1">
        <v>186</v>
      </c>
    </row>
    <row r="627" spans="1:2" x14ac:dyDescent="0.3">
      <c r="A627" s="9" t="s">
        <v>38</v>
      </c>
      <c r="B627" s="1">
        <v>113</v>
      </c>
    </row>
    <row r="629" spans="1:2" x14ac:dyDescent="0.3">
      <c r="A629" s="9" t="s">
        <v>453</v>
      </c>
      <c r="B629" s="1">
        <v>301</v>
      </c>
    </row>
    <row r="631" spans="1:2" x14ac:dyDescent="0.3">
      <c r="A631" s="9" t="s">
        <v>38</v>
      </c>
      <c r="B631" s="1">
        <v>125</v>
      </c>
    </row>
    <row r="633" spans="1:2" x14ac:dyDescent="0.3">
      <c r="A633" s="9" t="s">
        <v>458</v>
      </c>
      <c r="B633" s="1">
        <v>157</v>
      </c>
    </row>
    <row r="635" spans="1:2" x14ac:dyDescent="0.3">
      <c r="A635" s="9" t="s">
        <v>461</v>
      </c>
      <c r="B635" s="1">
        <v>256</v>
      </c>
    </row>
    <row r="637" spans="1:2" x14ac:dyDescent="0.3">
      <c r="A637" s="9" t="s">
        <v>464</v>
      </c>
      <c r="B637" s="1">
        <v>144</v>
      </c>
    </row>
    <row r="639" spans="1:2" x14ac:dyDescent="0.3">
      <c r="A639" s="9" t="s">
        <v>467</v>
      </c>
      <c r="B639" s="1">
        <v>127</v>
      </c>
    </row>
    <row r="641" spans="1:2" x14ac:dyDescent="0.3">
      <c r="A641" s="9" t="s">
        <v>470</v>
      </c>
      <c r="B641" s="1">
        <v>274</v>
      </c>
    </row>
    <row r="643" spans="1:2" x14ac:dyDescent="0.3">
      <c r="A643" s="9" t="s">
        <v>473</v>
      </c>
      <c r="B643" s="1">
        <v>153</v>
      </c>
    </row>
    <row r="645" spans="1:2" x14ac:dyDescent="0.3">
      <c r="A645" s="9" t="s">
        <v>38</v>
      </c>
      <c r="B645" s="1">
        <v>71</v>
      </c>
    </row>
    <row r="647" spans="1:2" x14ac:dyDescent="0.3">
      <c r="A647" s="9" t="s">
        <v>41</v>
      </c>
      <c r="B647" s="1">
        <v>461</v>
      </c>
    </row>
    <row r="649" spans="1:2" x14ac:dyDescent="0.3">
      <c r="A649" s="9" t="s">
        <v>38</v>
      </c>
      <c r="B649" s="1">
        <v>108</v>
      </c>
    </row>
    <row r="651" spans="1:2" x14ac:dyDescent="0.3">
      <c r="A651" s="9" t="s">
        <v>41</v>
      </c>
      <c r="B651" s="1">
        <v>265</v>
      </c>
    </row>
    <row r="653" spans="1:2" x14ac:dyDescent="0.3">
      <c r="A653" s="9" t="s">
        <v>38</v>
      </c>
      <c r="B653" s="1">
        <v>86</v>
      </c>
    </row>
    <row r="655" spans="1:2" x14ac:dyDescent="0.3">
      <c r="A655" s="9" t="s">
        <v>360</v>
      </c>
      <c r="B655" s="1">
        <v>401</v>
      </c>
    </row>
    <row r="657" spans="1:2" x14ac:dyDescent="0.3">
      <c r="A657" s="9" t="s">
        <v>488</v>
      </c>
      <c r="B657" s="1">
        <v>734</v>
      </c>
    </row>
    <row r="659" spans="1:2" x14ac:dyDescent="0.3">
      <c r="A659" s="9" t="s">
        <v>440</v>
      </c>
      <c r="B659" s="1">
        <v>818</v>
      </c>
    </row>
    <row r="661" spans="1:2" x14ac:dyDescent="0.3">
      <c r="A661" s="9" t="s">
        <v>38</v>
      </c>
      <c r="B661" s="1">
        <v>197</v>
      </c>
    </row>
    <row r="663" spans="1:2" x14ac:dyDescent="0.3">
      <c r="A663" s="9" t="s">
        <v>41</v>
      </c>
      <c r="B663" s="1">
        <v>113</v>
      </c>
    </row>
    <row r="665" spans="1:2" x14ac:dyDescent="0.3">
      <c r="A665" s="9" t="s">
        <v>41</v>
      </c>
      <c r="B665" s="1">
        <v>461</v>
      </c>
    </row>
    <row r="667" spans="1:2" x14ac:dyDescent="0.3">
      <c r="A667" s="9" t="s">
        <v>41</v>
      </c>
      <c r="B667" s="1">
        <v>340</v>
      </c>
    </row>
    <row r="669" spans="1:2" x14ac:dyDescent="0.3">
      <c r="A669" s="9" t="s">
        <v>41</v>
      </c>
      <c r="B669" s="1">
        <v>87</v>
      </c>
    </row>
    <row r="671" spans="1:2" x14ac:dyDescent="0.3">
      <c r="A671" s="9" t="s">
        <v>41</v>
      </c>
      <c r="B671" s="1">
        <v>275</v>
      </c>
    </row>
    <row r="673" spans="1:2" x14ac:dyDescent="0.3">
      <c r="A673" s="9" t="s">
        <v>504</v>
      </c>
    </row>
    <row r="675" spans="1:2" x14ac:dyDescent="0.3">
      <c r="A675" s="9" t="s">
        <v>38</v>
      </c>
      <c r="B675" s="1">
        <v>66</v>
      </c>
    </row>
    <row r="677" spans="1:2" x14ac:dyDescent="0.3">
      <c r="A677" s="9" t="s">
        <v>38</v>
      </c>
      <c r="B677" s="1">
        <v>117</v>
      </c>
    </row>
    <row r="679" spans="1:2" x14ac:dyDescent="0.3">
      <c r="A679" s="9" t="s">
        <v>511</v>
      </c>
      <c r="B679" s="1">
        <v>388</v>
      </c>
    </row>
    <row r="681" spans="1:2" x14ac:dyDescent="0.3">
      <c r="A681" s="9" t="s">
        <v>514</v>
      </c>
      <c r="B681" s="1">
        <v>161</v>
      </c>
    </row>
    <row r="683" spans="1:2" x14ac:dyDescent="0.3">
      <c r="A683" s="9" t="s">
        <v>38</v>
      </c>
      <c r="B683" s="1">
        <v>68</v>
      </c>
    </row>
    <row r="685" spans="1:2" x14ac:dyDescent="0.3">
      <c r="A685" s="9" t="s">
        <v>519</v>
      </c>
      <c r="B685" s="1">
        <v>427</v>
      </c>
    </row>
    <row r="687" spans="1:2" x14ac:dyDescent="0.3">
      <c r="A687" s="9" t="s">
        <v>38</v>
      </c>
      <c r="B687" s="1">
        <v>351</v>
      </c>
    </row>
    <row r="689" spans="1:2" x14ac:dyDescent="0.3">
      <c r="A689" s="9" t="s">
        <v>293</v>
      </c>
      <c r="B689" s="1">
        <v>334</v>
      </c>
    </row>
    <row r="691" spans="1:2" x14ac:dyDescent="0.3">
      <c r="A691" s="9" t="s">
        <v>41</v>
      </c>
      <c r="B691" s="1">
        <v>113</v>
      </c>
    </row>
    <row r="693" spans="1:2" x14ac:dyDescent="0.3">
      <c r="A693" s="9" t="s">
        <v>41</v>
      </c>
      <c r="B693" s="1">
        <v>123</v>
      </c>
    </row>
    <row r="695" spans="1:2" x14ac:dyDescent="0.3">
      <c r="A695" s="9" t="s">
        <v>161</v>
      </c>
      <c r="B695" s="1">
        <v>471</v>
      </c>
    </row>
    <row r="697" spans="1:2" x14ac:dyDescent="0.3">
      <c r="A697" s="9" t="s">
        <v>532</v>
      </c>
      <c r="B697" s="1">
        <v>321</v>
      </c>
    </row>
    <row r="699" spans="1:2" x14ac:dyDescent="0.3">
      <c r="A699" s="9" t="s">
        <v>532</v>
      </c>
      <c r="B699" s="1">
        <v>390</v>
      </c>
    </row>
    <row r="701" spans="1:2" x14ac:dyDescent="0.3">
      <c r="A701" s="9" t="s">
        <v>537</v>
      </c>
      <c r="B701" s="1">
        <v>552</v>
      </c>
    </row>
    <row r="703" spans="1:2" x14ac:dyDescent="0.3">
      <c r="A703" s="9" t="s">
        <v>540</v>
      </c>
      <c r="B703" s="1">
        <v>265</v>
      </c>
    </row>
    <row r="705" spans="1:2" x14ac:dyDescent="0.3">
      <c r="A705" s="9" t="s">
        <v>543</v>
      </c>
      <c r="B705" s="1">
        <v>271</v>
      </c>
    </row>
    <row r="707" spans="1:2" x14ac:dyDescent="0.3">
      <c r="A707" s="9" t="s">
        <v>38</v>
      </c>
      <c r="B707" s="1">
        <v>782</v>
      </c>
    </row>
    <row r="709" spans="1:2" x14ac:dyDescent="0.3">
      <c r="A709" s="9" t="s">
        <v>548</v>
      </c>
      <c r="B709" s="1">
        <v>656</v>
      </c>
    </row>
    <row r="711" spans="1:2" x14ac:dyDescent="0.3">
      <c r="A711" s="9" t="s">
        <v>38</v>
      </c>
      <c r="B711" s="1">
        <v>63</v>
      </c>
    </row>
    <row r="713" spans="1:2" x14ac:dyDescent="0.3">
      <c r="A713" s="9" t="s">
        <v>38</v>
      </c>
      <c r="B713" s="1">
        <v>624</v>
      </c>
    </row>
    <row r="715" spans="1:2" x14ac:dyDescent="0.3">
      <c r="A715" s="9" t="s">
        <v>38</v>
      </c>
      <c r="B715" s="1">
        <v>178</v>
      </c>
    </row>
    <row r="717" spans="1:2" x14ac:dyDescent="0.3">
      <c r="A717" s="9" t="s">
        <v>38</v>
      </c>
      <c r="B717" s="1">
        <v>76</v>
      </c>
    </row>
    <row r="719" spans="1:2" x14ac:dyDescent="0.3">
      <c r="A719" s="9" t="s">
        <v>38</v>
      </c>
      <c r="B719" s="1">
        <v>203</v>
      </c>
    </row>
    <row r="721" spans="1:2" x14ac:dyDescent="0.3">
      <c r="A721" s="9" t="s">
        <v>561</v>
      </c>
      <c r="B721" s="1">
        <v>270</v>
      </c>
    </row>
    <row r="723" spans="1:2" x14ac:dyDescent="0.3">
      <c r="A723" s="9" t="s">
        <v>38</v>
      </c>
      <c r="B723" s="1">
        <v>338</v>
      </c>
    </row>
    <row r="725" spans="1:2" x14ac:dyDescent="0.3">
      <c r="A725" s="9" t="s">
        <v>566</v>
      </c>
      <c r="B725" s="1">
        <v>486</v>
      </c>
    </row>
    <row r="727" spans="1:2" x14ac:dyDescent="0.3">
      <c r="A727" s="9" t="s">
        <v>568</v>
      </c>
    </row>
    <row r="729" spans="1:2" x14ac:dyDescent="0.3">
      <c r="A729" s="9" t="s">
        <v>48</v>
      </c>
      <c r="B729" s="1">
        <v>384</v>
      </c>
    </row>
    <row r="731" spans="1:2" x14ac:dyDescent="0.3">
      <c r="A731" s="9" t="s">
        <v>38</v>
      </c>
      <c r="B731" s="1">
        <v>130</v>
      </c>
    </row>
    <row r="733" spans="1:2" x14ac:dyDescent="0.3">
      <c r="A733" s="9" t="s">
        <v>575</v>
      </c>
      <c r="B733" s="1">
        <v>605</v>
      </c>
    </row>
    <row r="735" spans="1:2" x14ac:dyDescent="0.3">
      <c r="A735" s="9" t="s">
        <v>38</v>
      </c>
      <c r="B735" s="1">
        <v>95</v>
      </c>
    </row>
    <row r="737" spans="1:2" x14ac:dyDescent="0.3">
      <c r="A737" s="9" t="s">
        <v>580</v>
      </c>
      <c r="B737" s="1">
        <v>418</v>
      </c>
    </row>
    <row r="739" spans="1:2" x14ac:dyDescent="0.3">
      <c r="A739" s="9" t="s">
        <v>38</v>
      </c>
      <c r="B739" s="1">
        <v>63</v>
      </c>
    </row>
    <row r="741" spans="1:2" x14ac:dyDescent="0.3">
      <c r="A741" s="9" t="s">
        <v>585</v>
      </c>
      <c r="B741" s="1">
        <v>338</v>
      </c>
    </row>
    <row r="743" spans="1:2" x14ac:dyDescent="0.3">
      <c r="A743" s="9" t="s">
        <v>588</v>
      </c>
      <c r="B743" s="1">
        <v>406</v>
      </c>
    </row>
    <row r="745" spans="1:2" x14ac:dyDescent="0.3">
      <c r="A745" s="9" t="s">
        <v>38</v>
      </c>
    </row>
    <row r="747" spans="1:2" x14ac:dyDescent="0.3">
      <c r="A747" s="9" t="s">
        <v>591</v>
      </c>
    </row>
    <row r="749" spans="1:2" x14ac:dyDescent="0.3">
      <c r="A749" s="9" t="s">
        <v>446</v>
      </c>
      <c r="B749" s="1">
        <v>391</v>
      </c>
    </row>
    <row r="751" spans="1:2" x14ac:dyDescent="0.3">
      <c r="A751" s="9" t="s">
        <v>59</v>
      </c>
      <c r="B751" s="1">
        <v>112</v>
      </c>
    </row>
    <row r="753" spans="1:2" x14ac:dyDescent="0.3">
      <c r="A753" s="9" t="s">
        <v>599</v>
      </c>
      <c r="B753" s="1">
        <v>481</v>
      </c>
    </row>
    <row r="755" spans="1:2" x14ac:dyDescent="0.3">
      <c r="A755" s="9" t="s">
        <v>38</v>
      </c>
    </row>
    <row r="757" spans="1:2" x14ac:dyDescent="0.3">
      <c r="A757" s="9" t="s">
        <v>41</v>
      </c>
      <c r="B757" s="1">
        <v>113</v>
      </c>
    </row>
    <row r="759" spans="1:2" x14ac:dyDescent="0.3">
      <c r="A759" s="9" t="s">
        <v>41</v>
      </c>
      <c r="B759" s="1">
        <v>123</v>
      </c>
    </row>
    <row r="761" spans="1:2" x14ac:dyDescent="0.3">
      <c r="A761" s="9" t="s">
        <v>38</v>
      </c>
    </row>
    <row r="763" spans="1:2" x14ac:dyDescent="0.3">
      <c r="A763" s="9" t="s">
        <v>607</v>
      </c>
    </row>
    <row r="765" spans="1:2" x14ac:dyDescent="0.3">
      <c r="A765" s="9" t="s">
        <v>41</v>
      </c>
      <c r="B765" s="1">
        <v>265</v>
      </c>
    </row>
    <row r="767" spans="1:2" x14ac:dyDescent="0.3">
      <c r="A767" s="9" t="s">
        <v>607</v>
      </c>
    </row>
    <row r="769" spans="1:2" x14ac:dyDescent="0.3">
      <c r="A769" s="9" t="s">
        <v>38</v>
      </c>
      <c r="B769" s="1">
        <v>78</v>
      </c>
    </row>
    <row r="771" spans="1:2" x14ac:dyDescent="0.3">
      <c r="A771" s="9" t="s">
        <v>59</v>
      </c>
      <c r="B771" s="1">
        <v>214</v>
      </c>
    </row>
    <row r="773" spans="1:2" x14ac:dyDescent="0.3">
      <c r="A773" s="9" t="s">
        <v>617</v>
      </c>
      <c r="B773" s="1">
        <v>601</v>
      </c>
    </row>
    <row r="775" spans="1:2" x14ac:dyDescent="0.3">
      <c r="A775" s="9" t="s">
        <v>620</v>
      </c>
      <c r="B775" s="1">
        <v>391</v>
      </c>
    </row>
    <row r="777" spans="1:2" x14ac:dyDescent="0.3">
      <c r="A777" s="9" t="s">
        <v>623</v>
      </c>
      <c r="B777" s="1">
        <v>201</v>
      </c>
    </row>
    <row r="779" spans="1:2" x14ac:dyDescent="0.3">
      <c r="A779" s="9" t="s">
        <v>626</v>
      </c>
      <c r="B779" s="1">
        <v>435</v>
      </c>
    </row>
    <row r="781" spans="1:2" x14ac:dyDescent="0.3">
      <c r="A781" s="9" t="s">
        <v>38</v>
      </c>
      <c r="B781" s="1">
        <v>283</v>
      </c>
    </row>
    <row r="783" spans="1:2" x14ac:dyDescent="0.3">
      <c r="A783" s="9" t="s">
        <v>631</v>
      </c>
      <c r="B783" s="1">
        <v>228</v>
      </c>
    </row>
    <row r="785" spans="1:2" x14ac:dyDescent="0.3">
      <c r="A785" s="9" t="s">
        <v>634</v>
      </c>
      <c r="B785" s="1">
        <v>207</v>
      </c>
    </row>
    <row r="787" spans="1:2" x14ac:dyDescent="0.3">
      <c r="A787" s="9" t="s">
        <v>637</v>
      </c>
      <c r="B787" s="1">
        <v>170</v>
      </c>
    </row>
    <row r="789" spans="1:2" x14ac:dyDescent="0.3">
      <c r="A789" s="9" t="s">
        <v>640</v>
      </c>
      <c r="B789" s="1">
        <v>123</v>
      </c>
    </row>
    <row r="791" spans="1:2" x14ac:dyDescent="0.3">
      <c r="A791" s="9" t="s">
        <v>643</v>
      </c>
      <c r="B791" s="1">
        <v>767</v>
      </c>
    </row>
    <row r="793" spans="1:2" x14ac:dyDescent="0.3">
      <c r="A793" s="9" t="s">
        <v>646</v>
      </c>
      <c r="B793" s="1">
        <v>135</v>
      </c>
    </row>
    <row r="795" spans="1:2" x14ac:dyDescent="0.3">
      <c r="A795" s="9" t="s">
        <v>649</v>
      </c>
      <c r="B795" s="1">
        <v>268</v>
      </c>
    </row>
    <row r="797" spans="1:2" x14ac:dyDescent="0.3">
      <c r="A797" s="9" t="s">
        <v>652</v>
      </c>
      <c r="B797" s="1">
        <v>238</v>
      </c>
    </row>
    <row r="799" spans="1:2" x14ac:dyDescent="0.3">
      <c r="A799" s="9" t="s">
        <v>655</v>
      </c>
      <c r="B799" s="1">
        <v>300</v>
      </c>
    </row>
    <row r="801" spans="1:2" x14ac:dyDescent="0.3">
      <c r="A801" s="9" t="s">
        <v>658</v>
      </c>
      <c r="B801" s="1">
        <v>245</v>
      </c>
    </row>
    <row r="803" spans="1:2" x14ac:dyDescent="0.3">
      <c r="A803" s="9" t="s">
        <v>661</v>
      </c>
      <c r="B803" s="1">
        <v>173</v>
      </c>
    </row>
    <row r="805" spans="1:2" x14ac:dyDescent="0.3">
      <c r="A805" s="9" t="s">
        <v>664</v>
      </c>
      <c r="B805" s="1">
        <v>246</v>
      </c>
    </row>
    <row r="807" spans="1:2" x14ac:dyDescent="0.3">
      <c r="A807" s="9" t="s">
        <v>667</v>
      </c>
      <c r="B807" s="1">
        <v>278</v>
      </c>
    </row>
    <row r="809" spans="1:2" x14ac:dyDescent="0.3">
      <c r="A809" s="9" t="s">
        <v>670</v>
      </c>
      <c r="B809" s="1">
        <v>385</v>
      </c>
    </row>
    <row r="811" spans="1:2" x14ac:dyDescent="0.3">
      <c r="A811" s="9" t="s">
        <v>673</v>
      </c>
      <c r="B811" s="1">
        <v>368</v>
      </c>
    </row>
    <row r="813" spans="1:2" x14ac:dyDescent="0.3">
      <c r="A813" s="9" t="s">
        <v>676</v>
      </c>
      <c r="B813" s="1">
        <v>834</v>
      </c>
    </row>
    <row r="815" spans="1:2" x14ac:dyDescent="0.3">
      <c r="A815" s="9" t="s">
        <v>38</v>
      </c>
      <c r="B815" s="1">
        <v>290</v>
      </c>
    </row>
    <row r="817" spans="1:2" x14ac:dyDescent="0.3">
      <c r="A817" s="9" t="s">
        <v>681</v>
      </c>
      <c r="B817" s="1">
        <v>361</v>
      </c>
    </row>
    <row r="819" spans="1:2" x14ac:dyDescent="0.3">
      <c r="A819" s="9" t="s">
        <v>684</v>
      </c>
      <c r="B819" s="1">
        <v>136</v>
      </c>
    </row>
    <row r="821" spans="1:2" x14ac:dyDescent="0.3">
      <c r="A821" s="9" t="s">
        <v>687</v>
      </c>
      <c r="B821" s="1">
        <v>285</v>
      </c>
    </row>
    <row r="823" spans="1:2" x14ac:dyDescent="0.3">
      <c r="A823" s="9" t="s">
        <v>690</v>
      </c>
      <c r="B823" s="1">
        <v>285</v>
      </c>
    </row>
    <row r="825" spans="1:2" x14ac:dyDescent="0.3">
      <c r="A825" s="9" t="s">
        <v>693</v>
      </c>
      <c r="B825" s="1">
        <v>130</v>
      </c>
    </row>
    <row r="827" spans="1:2" x14ac:dyDescent="0.3">
      <c r="A827" s="9" t="s">
        <v>38</v>
      </c>
      <c r="B827" s="1">
        <v>124</v>
      </c>
    </row>
    <row r="829" spans="1:2" x14ac:dyDescent="0.3">
      <c r="A829" s="9" t="s">
        <v>698</v>
      </c>
      <c r="B829" s="1">
        <v>44</v>
      </c>
    </row>
    <row r="831" spans="1:2" x14ac:dyDescent="0.3">
      <c r="A831" s="9" t="s">
        <v>701</v>
      </c>
      <c r="B831" s="1">
        <v>126</v>
      </c>
    </row>
    <row r="833" spans="1:2" x14ac:dyDescent="0.3">
      <c r="A833" s="9" t="s">
        <v>704</v>
      </c>
      <c r="B833" s="1">
        <v>583</v>
      </c>
    </row>
    <row r="835" spans="1:2" x14ac:dyDescent="0.3">
      <c r="A835" s="9" t="s">
        <v>707</v>
      </c>
      <c r="B835" s="1">
        <v>227</v>
      </c>
    </row>
    <row r="837" spans="1:2" x14ac:dyDescent="0.3">
      <c r="A837" s="9" t="s">
        <v>710</v>
      </c>
      <c r="B837" s="1">
        <v>305</v>
      </c>
    </row>
    <row r="839" spans="1:2" x14ac:dyDescent="0.3">
      <c r="A839" s="9" t="s">
        <v>713</v>
      </c>
      <c r="B839" s="1">
        <v>282</v>
      </c>
    </row>
    <row r="841" spans="1:2" x14ac:dyDescent="0.3">
      <c r="A841" s="9" t="s">
        <v>716</v>
      </c>
      <c r="B841" s="1">
        <v>391</v>
      </c>
    </row>
    <row r="843" spans="1:2" x14ac:dyDescent="0.3">
      <c r="A843" s="9" t="s">
        <v>38</v>
      </c>
      <c r="B843" s="1">
        <v>207</v>
      </c>
    </row>
    <row r="845" spans="1:2" x14ac:dyDescent="0.3">
      <c r="A845" s="9" t="s">
        <v>721</v>
      </c>
      <c r="B845" s="1">
        <v>262</v>
      </c>
    </row>
    <row r="847" spans="1:2" x14ac:dyDescent="0.3">
      <c r="A847" s="9" t="s">
        <v>724</v>
      </c>
      <c r="B847" s="1">
        <v>312</v>
      </c>
    </row>
    <row r="849" spans="1:2" x14ac:dyDescent="0.3">
      <c r="A849" s="9" t="s">
        <v>727</v>
      </c>
      <c r="B849" s="1">
        <v>186</v>
      </c>
    </row>
    <row r="851" spans="1:2" x14ac:dyDescent="0.3">
      <c r="A851" s="9" t="s">
        <v>514</v>
      </c>
      <c r="B851" s="1">
        <v>169</v>
      </c>
    </row>
    <row r="853" spans="1:2" x14ac:dyDescent="0.3">
      <c r="A853" s="9" t="s">
        <v>38</v>
      </c>
      <c r="B853" s="1">
        <v>88</v>
      </c>
    </row>
    <row r="855" spans="1:2" x14ac:dyDescent="0.3">
      <c r="A855" s="9" t="s">
        <v>734</v>
      </c>
      <c r="B855" s="1">
        <v>206</v>
      </c>
    </row>
    <row r="857" spans="1:2" x14ac:dyDescent="0.3">
      <c r="A857" s="9" t="s">
        <v>38</v>
      </c>
      <c r="B857" s="1">
        <v>100</v>
      </c>
    </row>
    <row r="859" spans="1:2" x14ac:dyDescent="0.3">
      <c r="A859" s="9" t="s">
        <v>38</v>
      </c>
      <c r="B859" s="1">
        <v>282</v>
      </c>
    </row>
    <row r="861" spans="1:2" x14ac:dyDescent="0.3">
      <c r="A861" s="9" t="s">
        <v>741</v>
      </c>
      <c r="B861" s="1">
        <v>247</v>
      </c>
    </row>
    <row r="863" spans="1:2" x14ac:dyDescent="0.3">
      <c r="A863" s="9" t="s">
        <v>38</v>
      </c>
      <c r="B863" s="1">
        <v>368</v>
      </c>
    </row>
    <row r="865" spans="1:2" x14ac:dyDescent="0.3">
      <c r="A865" s="9" t="s">
        <v>746</v>
      </c>
      <c r="B865" s="1">
        <v>245</v>
      </c>
    </row>
    <row r="867" spans="1:2" x14ac:dyDescent="0.3">
      <c r="A867" s="9" t="s">
        <v>749</v>
      </c>
      <c r="B867" s="1">
        <v>337</v>
      </c>
    </row>
    <row r="869" spans="1:2" x14ac:dyDescent="0.3">
      <c r="A869" s="9" t="s">
        <v>752</v>
      </c>
      <c r="B869" s="1">
        <v>217</v>
      </c>
    </row>
    <row r="871" spans="1:2" x14ac:dyDescent="0.3">
      <c r="A871" s="9" t="s">
        <v>755</v>
      </c>
      <c r="B871" s="1">
        <v>280</v>
      </c>
    </row>
    <row r="873" spans="1:2" x14ac:dyDescent="0.3">
      <c r="A873" s="9" t="s">
        <v>38</v>
      </c>
      <c r="B873" s="1">
        <v>450</v>
      </c>
    </row>
    <row r="875" spans="1:2" x14ac:dyDescent="0.3">
      <c r="A875" s="9" t="s">
        <v>760</v>
      </c>
      <c r="B875" s="1">
        <v>291</v>
      </c>
    </row>
    <row r="877" spans="1:2" x14ac:dyDescent="0.3">
      <c r="A877" s="9" t="s">
        <v>763</v>
      </c>
      <c r="B877" s="1">
        <v>217</v>
      </c>
    </row>
    <row r="879" spans="1:2" x14ac:dyDescent="0.3">
      <c r="A879" s="9" t="s">
        <v>766</v>
      </c>
      <c r="B879" s="1">
        <v>477</v>
      </c>
    </row>
    <row r="881" spans="1:2" x14ac:dyDescent="0.3">
      <c r="A881" s="9" t="s">
        <v>769</v>
      </c>
      <c r="B881" s="1">
        <v>394</v>
      </c>
    </row>
    <row r="883" spans="1:2" x14ac:dyDescent="0.3">
      <c r="A883" s="9" t="s">
        <v>772</v>
      </c>
      <c r="B883" s="1">
        <v>500</v>
      </c>
    </row>
    <row r="885" spans="1:2" x14ac:dyDescent="0.3">
      <c r="A885" s="9" t="s">
        <v>38</v>
      </c>
      <c r="B885" s="1">
        <v>72</v>
      </c>
    </row>
    <row r="887" spans="1:2" x14ac:dyDescent="0.3">
      <c r="A887" s="9" t="s">
        <v>41</v>
      </c>
      <c r="B887" s="1">
        <v>265</v>
      </c>
    </row>
    <row r="889" spans="1:2" x14ac:dyDescent="0.3">
      <c r="A889" s="9" t="s">
        <v>38</v>
      </c>
      <c r="B889" s="1">
        <v>79</v>
      </c>
    </row>
    <row r="891" spans="1:2" x14ac:dyDescent="0.3">
      <c r="A891" s="9" t="s">
        <v>41</v>
      </c>
      <c r="B891" s="1">
        <v>359</v>
      </c>
    </row>
    <row r="893" spans="1:2" x14ac:dyDescent="0.3">
      <c r="A893" s="9" t="s">
        <v>782</v>
      </c>
    </row>
    <row r="895" spans="1:2" x14ac:dyDescent="0.3">
      <c r="A895" s="9" t="s">
        <v>785</v>
      </c>
      <c r="B895" s="1">
        <v>805</v>
      </c>
    </row>
    <row r="897" spans="1:2" x14ac:dyDescent="0.3">
      <c r="A897" s="9" t="s">
        <v>204</v>
      </c>
      <c r="B897" s="1">
        <v>258</v>
      </c>
    </row>
    <row r="899" spans="1:2" x14ac:dyDescent="0.3">
      <c r="A899" s="9" t="s">
        <v>272</v>
      </c>
      <c r="B899" s="1">
        <v>261</v>
      </c>
    </row>
    <row r="901" spans="1:2" x14ac:dyDescent="0.3">
      <c r="A901" s="9" t="s">
        <v>38</v>
      </c>
      <c r="B901" s="1">
        <v>343</v>
      </c>
    </row>
    <row r="903" spans="1:2" x14ac:dyDescent="0.3">
      <c r="A903" s="9" t="s">
        <v>794</v>
      </c>
      <c r="B903" s="1">
        <v>463</v>
      </c>
    </row>
    <row r="905" spans="1:2" x14ac:dyDescent="0.3">
      <c r="A905" s="9" t="s">
        <v>796</v>
      </c>
    </row>
    <row r="907" spans="1:2" x14ac:dyDescent="0.3">
      <c r="A907" s="9" t="s">
        <v>38</v>
      </c>
      <c r="B907" s="1">
        <v>146</v>
      </c>
    </row>
    <row r="909" spans="1:2" x14ac:dyDescent="0.3">
      <c r="A909" s="9" t="s">
        <v>802</v>
      </c>
      <c r="B909" s="1">
        <v>188</v>
      </c>
    </row>
    <row r="911" spans="1:2" x14ac:dyDescent="0.3">
      <c r="A911" s="9" t="s">
        <v>38</v>
      </c>
      <c r="B911" s="1">
        <v>90</v>
      </c>
    </row>
    <row r="913" spans="1:2" x14ac:dyDescent="0.3">
      <c r="A913" s="9" t="s">
        <v>41</v>
      </c>
      <c r="B913" s="1">
        <v>265</v>
      </c>
    </row>
    <row r="915" spans="1:2" x14ac:dyDescent="0.3">
      <c r="A915" s="9" t="s">
        <v>38</v>
      </c>
      <c r="B915" s="1">
        <v>531</v>
      </c>
    </row>
    <row r="917" spans="1:2" x14ac:dyDescent="0.3">
      <c r="A917" s="9" t="s">
        <v>811</v>
      </c>
      <c r="B917" s="1">
        <v>456</v>
      </c>
    </row>
    <row r="919" spans="1:2" x14ac:dyDescent="0.3">
      <c r="A919" s="9" t="s">
        <v>38</v>
      </c>
    </row>
    <row r="921" spans="1:2" x14ac:dyDescent="0.3">
      <c r="A921" s="9" t="s">
        <v>816</v>
      </c>
      <c r="B921" s="1">
        <v>1211</v>
      </c>
    </row>
    <row r="923" spans="1:2" x14ac:dyDescent="0.3">
      <c r="A923" s="9" t="s">
        <v>819</v>
      </c>
      <c r="B923" s="1">
        <v>237</v>
      </c>
    </row>
    <row r="925" spans="1:2" x14ac:dyDescent="0.3">
      <c r="A925" s="9" t="s">
        <v>38</v>
      </c>
      <c r="B925" s="1">
        <v>94</v>
      </c>
    </row>
    <row r="927" spans="1:2" x14ac:dyDescent="0.3">
      <c r="A927" s="9" t="s">
        <v>824</v>
      </c>
      <c r="B927" s="1">
        <v>144</v>
      </c>
    </row>
    <row r="929" spans="1:2" x14ac:dyDescent="0.3">
      <c r="A929" s="9" t="s">
        <v>827</v>
      </c>
      <c r="B929" s="1">
        <v>640</v>
      </c>
    </row>
    <row r="931" spans="1:2" x14ac:dyDescent="0.3">
      <c r="A931" s="9" t="s">
        <v>38</v>
      </c>
      <c r="B931" s="1">
        <v>72</v>
      </c>
    </row>
    <row r="933" spans="1:2" x14ac:dyDescent="0.3">
      <c r="A933" s="9" t="s">
        <v>38</v>
      </c>
      <c r="B933" s="1">
        <v>204</v>
      </c>
    </row>
    <row r="935" spans="1:2" x14ac:dyDescent="0.3">
      <c r="A935" s="9" t="s">
        <v>38</v>
      </c>
      <c r="B935" s="1">
        <v>95</v>
      </c>
    </row>
    <row r="937" spans="1:2" x14ac:dyDescent="0.3">
      <c r="A937" s="9" t="s">
        <v>219</v>
      </c>
      <c r="B937" s="1">
        <v>324</v>
      </c>
    </row>
    <row r="939" spans="1:2" x14ac:dyDescent="0.3">
      <c r="A939" s="9" t="s">
        <v>38</v>
      </c>
      <c r="B939" s="1">
        <v>128</v>
      </c>
    </row>
    <row r="941" spans="1:2" x14ac:dyDescent="0.3">
      <c r="A941" s="9" t="s">
        <v>840</v>
      </c>
      <c r="B941" s="1">
        <v>188</v>
      </c>
    </row>
    <row r="943" spans="1:2" x14ac:dyDescent="0.3">
      <c r="A943" s="9" t="s">
        <v>38</v>
      </c>
      <c r="B943" s="1">
        <v>218</v>
      </c>
    </row>
    <row r="945" spans="1:2" x14ac:dyDescent="0.3">
      <c r="A945" s="9" t="s">
        <v>38</v>
      </c>
      <c r="B945" s="1">
        <v>155</v>
      </c>
    </row>
    <row r="947" spans="1:2" x14ac:dyDescent="0.3">
      <c r="A947" s="9" t="s">
        <v>847</v>
      </c>
      <c r="B947" s="1">
        <v>478</v>
      </c>
    </row>
    <row r="949" spans="1:2" x14ac:dyDescent="0.3">
      <c r="A949" s="9" t="s">
        <v>38</v>
      </c>
      <c r="B949" s="1">
        <v>187</v>
      </c>
    </row>
    <row r="951" spans="1:2" x14ac:dyDescent="0.3">
      <c r="A951" s="9" t="s">
        <v>852</v>
      </c>
      <c r="B951" s="1">
        <v>338</v>
      </c>
    </row>
    <row r="953" spans="1:2" x14ac:dyDescent="0.3">
      <c r="A953" s="9" t="s">
        <v>855</v>
      </c>
      <c r="B953" s="1">
        <v>260</v>
      </c>
    </row>
    <row r="955" spans="1:2" x14ac:dyDescent="0.3">
      <c r="A955" s="9" t="s">
        <v>858</v>
      </c>
      <c r="B955" s="1">
        <v>494</v>
      </c>
    </row>
    <row r="957" spans="1:2" x14ac:dyDescent="0.3">
      <c r="A957" s="9" t="s">
        <v>861</v>
      </c>
      <c r="B957" s="1">
        <v>148</v>
      </c>
    </row>
    <row r="959" spans="1:2" x14ac:dyDescent="0.3">
      <c r="A959" s="9" t="s">
        <v>864</v>
      </c>
      <c r="B959" s="1">
        <v>284</v>
      </c>
    </row>
    <row r="961" spans="1:2" x14ac:dyDescent="0.3">
      <c r="A961" s="9" t="s">
        <v>867</v>
      </c>
      <c r="B961" s="1">
        <v>372</v>
      </c>
    </row>
    <row r="963" spans="1:2" x14ac:dyDescent="0.3">
      <c r="A963" s="9" t="s">
        <v>870</v>
      </c>
      <c r="B963" s="1">
        <v>855</v>
      </c>
    </row>
    <row r="965" spans="1:2" x14ac:dyDescent="0.3">
      <c r="A965" s="9" t="s">
        <v>38</v>
      </c>
      <c r="B965" s="1">
        <v>316</v>
      </c>
    </row>
    <row r="967" spans="1:2" x14ac:dyDescent="0.3">
      <c r="A967" s="9" t="s">
        <v>875</v>
      </c>
      <c r="B967" s="1">
        <v>316</v>
      </c>
    </row>
    <row r="969" spans="1:2" x14ac:dyDescent="0.3">
      <c r="A969" s="9" t="s">
        <v>38</v>
      </c>
      <c r="B969" s="1">
        <v>105</v>
      </c>
    </row>
    <row r="971" spans="1:2" x14ac:dyDescent="0.3">
      <c r="A971" s="9" t="s">
        <v>880</v>
      </c>
      <c r="B971" s="1">
        <v>328</v>
      </c>
    </row>
    <row r="973" spans="1:2" x14ac:dyDescent="0.3">
      <c r="A973" s="9" t="s">
        <v>883</v>
      </c>
      <c r="B973" s="1">
        <v>402</v>
      </c>
    </row>
    <row r="975" spans="1:2" x14ac:dyDescent="0.3">
      <c r="A975" s="9" t="s">
        <v>886</v>
      </c>
      <c r="B975" s="1">
        <v>220</v>
      </c>
    </row>
    <row r="977" spans="1:2" x14ac:dyDescent="0.3">
      <c r="A977" s="9" t="s">
        <v>889</v>
      </c>
      <c r="B977" s="1">
        <v>152</v>
      </c>
    </row>
    <row r="979" spans="1:2" x14ac:dyDescent="0.3">
      <c r="A979" s="9" t="s">
        <v>892</v>
      </c>
      <c r="B979" s="1">
        <v>85</v>
      </c>
    </row>
    <row r="981" spans="1:2" x14ac:dyDescent="0.3">
      <c r="A981" s="9" t="s">
        <v>895</v>
      </c>
      <c r="B981" s="1">
        <v>207</v>
      </c>
    </row>
    <row r="983" spans="1:2" x14ac:dyDescent="0.3">
      <c r="A983" s="9" t="s">
        <v>898</v>
      </c>
      <c r="B983" s="1">
        <v>181</v>
      </c>
    </row>
    <row r="985" spans="1:2" x14ac:dyDescent="0.3">
      <c r="A985" s="9" t="s">
        <v>901</v>
      </c>
      <c r="B985" s="1">
        <v>234</v>
      </c>
    </row>
    <row r="987" spans="1:2" x14ac:dyDescent="0.3">
      <c r="A987" s="9" t="s">
        <v>904</v>
      </c>
      <c r="B987" s="1">
        <v>314</v>
      </c>
    </row>
    <row r="989" spans="1:2" x14ac:dyDescent="0.3">
      <c r="A989" s="9" t="s">
        <v>907</v>
      </c>
      <c r="B989" s="1">
        <v>971</v>
      </c>
    </row>
    <row r="991" spans="1:2" x14ac:dyDescent="0.3">
      <c r="A991" s="9" t="s">
        <v>910</v>
      </c>
      <c r="B991" s="1">
        <v>171</v>
      </c>
    </row>
    <row r="993" spans="1:2" x14ac:dyDescent="0.3">
      <c r="A993" s="9" t="s">
        <v>38</v>
      </c>
      <c r="B993" s="1">
        <v>176</v>
      </c>
    </row>
    <row r="995" spans="1:2" x14ac:dyDescent="0.3">
      <c r="A995" s="9" t="s">
        <v>915</v>
      </c>
      <c r="B995" s="1">
        <v>637</v>
      </c>
    </row>
    <row r="997" spans="1:2" x14ac:dyDescent="0.3">
      <c r="A997" s="9" t="s">
        <v>918</v>
      </c>
      <c r="B997" s="1">
        <v>505</v>
      </c>
    </row>
    <row r="999" spans="1:2" x14ac:dyDescent="0.3">
      <c r="A999" s="9" t="s">
        <v>48</v>
      </c>
      <c r="B999" s="1">
        <v>308</v>
      </c>
    </row>
    <row r="1001" spans="1:2" x14ac:dyDescent="0.3">
      <c r="A1001" s="9" t="s">
        <v>923</v>
      </c>
      <c r="B1001" s="1">
        <v>679</v>
      </c>
    </row>
    <row r="1003" spans="1:2" x14ac:dyDescent="0.3">
      <c r="A1003" s="9" t="s">
        <v>38</v>
      </c>
      <c r="B1003" s="1">
        <v>174</v>
      </c>
    </row>
    <row r="1005" spans="1:2" x14ac:dyDescent="0.3">
      <c r="A1005" s="9" t="s">
        <v>38</v>
      </c>
      <c r="B1005" s="1">
        <v>175</v>
      </c>
    </row>
    <row r="1007" spans="1:2" x14ac:dyDescent="0.3">
      <c r="A1007" s="9" t="s">
        <v>458</v>
      </c>
      <c r="B1007" s="1">
        <v>149</v>
      </c>
    </row>
    <row r="1009" spans="1:2" x14ac:dyDescent="0.3">
      <c r="A1009" s="9" t="s">
        <v>247</v>
      </c>
      <c r="B1009" s="1">
        <v>328</v>
      </c>
    </row>
    <row r="1011" spans="1:2" x14ac:dyDescent="0.3">
      <c r="A1011" s="9" t="s">
        <v>38</v>
      </c>
      <c r="B1011" s="1">
        <v>387</v>
      </c>
    </row>
    <row r="1013" spans="1:2" x14ac:dyDescent="0.3">
      <c r="A1013" s="9" t="s">
        <v>38</v>
      </c>
      <c r="B1013" s="1">
        <v>113</v>
      </c>
    </row>
    <row r="1015" spans="1:2" x14ac:dyDescent="0.3">
      <c r="A1015" s="9" t="s">
        <v>938</v>
      </c>
      <c r="B1015" s="1">
        <v>571</v>
      </c>
    </row>
    <row r="1017" spans="1:2" x14ac:dyDescent="0.3">
      <c r="A1017" s="9" t="s">
        <v>941</v>
      </c>
      <c r="B1017" s="1">
        <v>676</v>
      </c>
    </row>
    <row r="1019" spans="1:2" x14ac:dyDescent="0.3">
      <c r="A1019" s="9" t="s">
        <v>782</v>
      </c>
    </row>
    <row r="1021" spans="1:2" x14ac:dyDescent="0.3">
      <c r="A1021" s="9" t="s">
        <v>945</v>
      </c>
      <c r="B1021" s="1">
        <v>412</v>
      </c>
    </row>
    <row r="1023" spans="1:2" x14ac:dyDescent="0.3">
      <c r="A1023" s="9" t="s">
        <v>948</v>
      </c>
      <c r="B1023" s="1">
        <v>213</v>
      </c>
    </row>
    <row r="1025" spans="1:2" x14ac:dyDescent="0.3">
      <c r="A1025" s="9" t="s">
        <v>951</v>
      </c>
      <c r="B1025" s="1">
        <v>430</v>
      </c>
    </row>
    <row r="1027" spans="1:2" x14ac:dyDescent="0.3">
      <c r="A1027" s="9" t="s">
        <v>954</v>
      </c>
      <c r="B1027" s="1">
        <v>313</v>
      </c>
    </row>
    <row r="1029" spans="1:2" x14ac:dyDescent="0.3">
      <c r="A1029" s="9" t="s">
        <v>957</v>
      </c>
      <c r="B1029" s="1">
        <v>468</v>
      </c>
    </row>
    <row r="1031" spans="1:2" x14ac:dyDescent="0.3">
      <c r="A1031" s="9" t="s">
        <v>959</v>
      </c>
    </row>
    <row r="1033" spans="1:2" x14ac:dyDescent="0.3">
      <c r="A1033" s="9" t="s">
        <v>41</v>
      </c>
      <c r="B1033" s="1">
        <v>340</v>
      </c>
    </row>
    <row r="1035" spans="1:2" x14ac:dyDescent="0.3">
      <c r="A1035" s="9" t="s">
        <v>41</v>
      </c>
      <c r="B1035" s="1">
        <v>346</v>
      </c>
    </row>
    <row r="1037" spans="1:2" x14ac:dyDescent="0.3">
      <c r="A1037" s="9" t="s">
        <v>38</v>
      </c>
      <c r="B1037" s="1">
        <v>127</v>
      </c>
    </row>
    <row r="1039" spans="1:2" x14ac:dyDescent="0.3">
      <c r="A1039" s="9" t="s">
        <v>968</v>
      </c>
      <c r="B1039" s="1">
        <v>112</v>
      </c>
    </row>
    <row r="1041" spans="1:2" x14ac:dyDescent="0.3">
      <c r="A1041" s="9" t="s">
        <v>971</v>
      </c>
      <c r="B1041" s="1">
        <v>411</v>
      </c>
    </row>
    <row r="1043" spans="1:2" x14ac:dyDescent="0.3">
      <c r="A1043" s="9" t="s">
        <v>974</v>
      </c>
      <c r="B1043" s="1">
        <v>957</v>
      </c>
    </row>
    <row r="1045" spans="1:2" x14ac:dyDescent="0.3">
      <c r="A1045" s="9" t="s">
        <v>977</v>
      </c>
      <c r="B1045" s="1">
        <v>413</v>
      </c>
    </row>
    <row r="1047" spans="1:2" x14ac:dyDescent="0.3">
      <c r="A1047" s="9" t="s">
        <v>980</v>
      </c>
      <c r="B1047" s="1">
        <v>573</v>
      </c>
    </row>
    <row r="1049" spans="1:2" x14ac:dyDescent="0.3">
      <c r="A1049" s="9" t="s">
        <v>38</v>
      </c>
      <c r="B1049" s="1">
        <v>344</v>
      </c>
    </row>
    <row r="1051" spans="1:2" x14ac:dyDescent="0.3">
      <c r="A1051" s="9" t="s">
        <v>38</v>
      </c>
      <c r="B1051" s="1">
        <v>131</v>
      </c>
    </row>
    <row r="1053" spans="1:2" x14ac:dyDescent="0.3">
      <c r="A1053" s="9" t="s">
        <v>987</v>
      </c>
      <c r="B1053" s="1">
        <v>429</v>
      </c>
    </row>
    <row r="1055" spans="1:2" x14ac:dyDescent="0.3">
      <c r="A1055" s="9" t="s">
        <v>990</v>
      </c>
      <c r="B1055" s="1">
        <v>236</v>
      </c>
    </row>
    <row r="1057" spans="1:2" x14ac:dyDescent="0.3">
      <c r="A1057" s="9" t="s">
        <v>38</v>
      </c>
      <c r="B1057" s="1">
        <v>360</v>
      </c>
    </row>
    <row r="1059" spans="1:2" x14ac:dyDescent="0.3">
      <c r="A1059" s="9" t="s">
        <v>995</v>
      </c>
      <c r="B1059" s="1">
        <v>241</v>
      </c>
    </row>
    <row r="1061" spans="1:2" x14ac:dyDescent="0.3">
      <c r="A1061" s="9" t="s">
        <v>219</v>
      </c>
      <c r="B1061" s="1">
        <v>257</v>
      </c>
    </row>
    <row r="1063" spans="1:2" x14ac:dyDescent="0.3">
      <c r="A1063" s="9" t="s">
        <v>38</v>
      </c>
      <c r="B1063" s="1">
        <v>577</v>
      </c>
    </row>
    <row r="1065" spans="1:2" x14ac:dyDescent="0.3">
      <c r="A1065" s="9" t="s">
        <v>38</v>
      </c>
      <c r="B1065" s="1">
        <v>338</v>
      </c>
    </row>
    <row r="1067" spans="1:2" x14ac:dyDescent="0.3">
      <c r="A1067" s="9" t="s">
        <v>38</v>
      </c>
      <c r="B1067" s="1">
        <v>196</v>
      </c>
    </row>
    <row r="1069" spans="1:2" x14ac:dyDescent="0.3">
      <c r="A1069" s="9" t="s">
        <v>38</v>
      </c>
      <c r="B1069" s="1">
        <v>377</v>
      </c>
    </row>
    <row r="1071" spans="1:2" x14ac:dyDescent="0.3">
      <c r="A1071" s="9" t="s">
        <v>1008</v>
      </c>
      <c r="B1071" s="1">
        <v>498</v>
      </c>
    </row>
    <row r="1073" spans="1:2" x14ac:dyDescent="0.3">
      <c r="A1073" s="9" t="s">
        <v>1011</v>
      </c>
      <c r="B1073" s="1">
        <v>165</v>
      </c>
    </row>
    <row r="1075" spans="1:2" x14ac:dyDescent="0.3">
      <c r="A1075" s="9" t="s">
        <v>1014</v>
      </c>
      <c r="B1075" s="1">
        <v>301</v>
      </c>
    </row>
    <row r="1077" spans="1:2" x14ac:dyDescent="0.3">
      <c r="A1077" s="9" t="s">
        <v>1017</v>
      </c>
      <c r="B1077" s="1">
        <v>229</v>
      </c>
    </row>
    <row r="1079" spans="1:2" x14ac:dyDescent="0.3">
      <c r="A1079" s="9" t="s">
        <v>1020</v>
      </c>
      <c r="B1079" s="1">
        <v>881</v>
      </c>
    </row>
    <row r="1081" spans="1:2" x14ac:dyDescent="0.3">
      <c r="A1081" s="9" t="s">
        <v>1023</v>
      </c>
      <c r="B1081" s="1">
        <v>167</v>
      </c>
    </row>
    <row r="1083" spans="1:2" x14ac:dyDescent="0.3">
      <c r="A1083" s="9" t="s">
        <v>38</v>
      </c>
      <c r="B1083" s="1">
        <v>375</v>
      </c>
    </row>
    <row r="1085" spans="1:2" x14ac:dyDescent="0.3">
      <c r="A1085" s="9" t="s">
        <v>1028</v>
      </c>
      <c r="B1085" s="1">
        <v>532</v>
      </c>
    </row>
    <row r="1087" spans="1:2" x14ac:dyDescent="0.3">
      <c r="A1087" s="9" t="s">
        <v>38</v>
      </c>
      <c r="B1087" s="1">
        <v>112</v>
      </c>
    </row>
    <row r="1089" spans="1:2" x14ac:dyDescent="0.3">
      <c r="A1089" s="9" t="s">
        <v>1033</v>
      </c>
      <c r="B1089" s="1">
        <v>306</v>
      </c>
    </row>
    <row r="1091" spans="1:2" x14ac:dyDescent="0.3">
      <c r="A1091" s="9" t="s">
        <v>1036</v>
      </c>
      <c r="B1091" s="1">
        <v>318</v>
      </c>
    </row>
    <row r="1093" spans="1:2" x14ac:dyDescent="0.3">
      <c r="A1093" s="9" t="s">
        <v>1039</v>
      </c>
      <c r="B1093" s="1">
        <v>251</v>
      </c>
    </row>
    <row r="1095" spans="1:2" x14ac:dyDescent="0.3">
      <c r="A1095" s="9" t="s">
        <v>1042</v>
      </c>
      <c r="B1095" s="1">
        <v>541</v>
      </c>
    </row>
    <row r="1097" spans="1:2" x14ac:dyDescent="0.3">
      <c r="A1097" s="9" t="s">
        <v>48</v>
      </c>
      <c r="B1097" s="1">
        <v>695</v>
      </c>
    </row>
    <row r="1099" spans="1:2" x14ac:dyDescent="0.3">
      <c r="A1099" s="9" t="s">
        <v>38</v>
      </c>
      <c r="B1099" s="1">
        <v>245</v>
      </c>
    </row>
    <row r="1101" spans="1:2" x14ac:dyDescent="0.3">
      <c r="A1101" s="9" t="s">
        <v>1049</v>
      </c>
      <c r="B1101" s="1">
        <v>273</v>
      </c>
    </row>
    <row r="1103" spans="1:2" x14ac:dyDescent="0.3">
      <c r="A1103" s="9" t="s">
        <v>1052</v>
      </c>
      <c r="B1103" s="1">
        <v>368</v>
      </c>
    </row>
    <row r="1105" spans="1:2" x14ac:dyDescent="0.3">
      <c r="A1105" s="9" t="s">
        <v>1055</v>
      </c>
      <c r="B1105" s="1">
        <v>357</v>
      </c>
    </row>
    <row r="1107" spans="1:2" x14ac:dyDescent="0.3">
      <c r="A1107" s="9" t="s">
        <v>1058</v>
      </c>
      <c r="B1107" s="1">
        <v>242</v>
      </c>
    </row>
    <row r="1109" spans="1:2" x14ac:dyDescent="0.3">
      <c r="A1109" s="9" t="s">
        <v>1061</v>
      </c>
      <c r="B1109" s="1">
        <v>165</v>
      </c>
    </row>
    <row r="1111" spans="1:2" x14ac:dyDescent="0.3">
      <c r="A1111" s="9" t="s">
        <v>77</v>
      </c>
    </row>
    <row r="1113" spans="1:2" x14ac:dyDescent="0.3">
      <c r="A1113" s="9" t="s">
        <v>1065</v>
      </c>
      <c r="B1113" s="1">
        <v>226</v>
      </c>
    </row>
    <row r="1115" spans="1:2" x14ac:dyDescent="0.3">
      <c r="A1115" s="9" t="s">
        <v>1068</v>
      </c>
      <c r="B1115" s="1">
        <v>285</v>
      </c>
    </row>
    <row r="1117" spans="1:2" x14ac:dyDescent="0.3">
      <c r="A1117" s="9" t="s">
        <v>1071</v>
      </c>
      <c r="B1117" s="1">
        <v>475</v>
      </c>
    </row>
    <row r="1119" spans="1:2" x14ac:dyDescent="0.3">
      <c r="A1119" s="9" t="s">
        <v>1074</v>
      </c>
      <c r="B1119" s="1">
        <v>210</v>
      </c>
    </row>
    <row r="1121" spans="1:2" x14ac:dyDescent="0.3">
      <c r="A1121" s="9" t="s">
        <v>38</v>
      </c>
      <c r="B1121" s="1">
        <v>404</v>
      </c>
    </row>
    <row r="1123" spans="1:2" x14ac:dyDescent="0.3">
      <c r="A1123" s="9" t="s">
        <v>150</v>
      </c>
      <c r="B1123" s="1">
        <v>304</v>
      </c>
    </row>
    <row r="1125" spans="1:2" x14ac:dyDescent="0.3">
      <c r="A1125" s="9" t="s">
        <v>1081</v>
      </c>
      <c r="B1125" s="1">
        <v>407</v>
      </c>
    </row>
    <row r="1127" spans="1:2" x14ac:dyDescent="0.3">
      <c r="A1127" s="9" t="s">
        <v>1081</v>
      </c>
      <c r="B1127" s="1">
        <v>263</v>
      </c>
    </row>
    <row r="1129" spans="1:2" x14ac:dyDescent="0.3">
      <c r="A1129" s="9" t="s">
        <v>1086</v>
      </c>
      <c r="B1129" s="1">
        <v>294</v>
      </c>
    </row>
    <row r="1131" spans="1:2" x14ac:dyDescent="0.3">
      <c r="A1131" s="9" t="s">
        <v>38</v>
      </c>
      <c r="B1131" s="1">
        <v>173</v>
      </c>
    </row>
    <row r="1133" spans="1:2" x14ac:dyDescent="0.3">
      <c r="A1133" s="9" t="s">
        <v>1091</v>
      </c>
      <c r="B1133" s="1">
        <v>211</v>
      </c>
    </row>
    <row r="1135" spans="1:2" x14ac:dyDescent="0.3">
      <c r="A1135" s="9" t="s">
        <v>38</v>
      </c>
      <c r="B1135" s="1">
        <v>117</v>
      </c>
    </row>
    <row r="1137" spans="1:2" x14ac:dyDescent="0.3">
      <c r="A1137" s="9" t="s">
        <v>1096</v>
      </c>
      <c r="B1137" s="1">
        <v>216</v>
      </c>
    </row>
    <row r="1139" spans="1:2" x14ac:dyDescent="0.3">
      <c r="A1139" s="9" t="s">
        <v>1099</v>
      </c>
      <c r="B1139" s="1">
        <v>298</v>
      </c>
    </row>
    <row r="1141" spans="1:2" x14ac:dyDescent="0.3">
      <c r="A1141" s="9" t="s">
        <v>1102</v>
      </c>
      <c r="B1141" s="1">
        <v>197</v>
      </c>
    </row>
    <row r="1143" spans="1:2" x14ac:dyDescent="0.3">
      <c r="A1143" s="9" t="s">
        <v>1105</v>
      </c>
      <c r="B1143" s="1">
        <v>385</v>
      </c>
    </row>
    <row r="1145" spans="1:2" x14ac:dyDescent="0.3">
      <c r="A1145" s="9" t="s">
        <v>1108</v>
      </c>
      <c r="B1145" s="1">
        <v>463</v>
      </c>
    </row>
    <row r="1147" spans="1:2" x14ac:dyDescent="0.3">
      <c r="A1147" s="9" t="s">
        <v>1111</v>
      </c>
      <c r="B1147" s="1">
        <v>123</v>
      </c>
    </row>
    <row r="1149" spans="1:2" x14ac:dyDescent="0.3">
      <c r="A1149" s="9" t="s">
        <v>1114</v>
      </c>
      <c r="B1149" s="1">
        <v>420</v>
      </c>
    </row>
    <row r="1151" spans="1:2" x14ac:dyDescent="0.3">
      <c r="A1151" s="9" t="s">
        <v>38</v>
      </c>
      <c r="B1151" s="1">
        <v>100</v>
      </c>
    </row>
    <row r="1153" spans="1:2" x14ac:dyDescent="0.3">
      <c r="A1153" s="9" t="s">
        <v>440</v>
      </c>
      <c r="B1153" s="1">
        <v>511</v>
      </c>
    </row>
    <row r="1155" spans="1:2" x14ac:dyDescent="0.3">
      <c r="A1155" s="9" t="s">
        <v>38</v>
      </c>
      <c r="B1155" s="1">
        <v>176</v>
      </c>
    </row>
    <row r="1157" spans="1:2" x14ac:dyDescent="0.3">
      <c r="A1157" s="9" t="s">
        <v>41</v>
      </c>
      <c r="B1157" s="1">
        <v>275</v>
      </c>
    </row>
    <row r="1159" spans="1:2" x14ac:dyDescent="0.3">
      <c r="A1159" s="9" t="s">
        <v>41</v>
      </c>
      <c r="B1159" s="1">
        <v>87</v>
      </c>
    </row>
    <row r="1161" spans="1:2" x14ac:dyDescent="0.3">
      <c r="A1161" s="9" t="s">
        <v>38</v>
      </c>
      <c r="B1161" s="1">
        <v>80</v>
      </c>
    </row>
    <row r="1163" spans="1:2" x14ac:dyDescent="0.3">
      <c r="A1163" s="9" t="s">
        <v>41</v>
      </c>
      <c r="B1163" s="1">
        <v>461</v>
      </c>
    </row>
    <row r="1165" spans="1:2" x14ac:dyDescent="0.3">
      <c r="A1165" s="9" t="s">
        <v>38</v>
      </c>
    </row>
    <row r="1167" spans="1:2" x14ac:dyDescent="0.3">
      <c r="A1167" s="9" t="s">
        <v>1111</v>
      </c>
      <c r="B1167" s="1">
        <v>179</v>
      </c>
    </row>
    <row r="1169" spans="1:2" x14ac:dyDescent="0.3">
      <c r="A1169" s="9" t="s">
        <v>41</v>
      </c>
      <c r="B1169" s="1">
        <v>536</v>
      </c>
    </row>
    <row r="1171" spans="1:2" x14ac:dyDescent="0.3">
      <c r="A1171" s="9" t="s">
        <v>1136</v>
      </c>
      <c r="B1171" s="1">
        <v>115</v>
      </c>
    </row>
    <row r="1173" spans="1:2" x14ac:dyDescent="0.3">
      <c r="A1173" s="9" t="s">
        <v>41</v>
      </c>
      <c r="B1173" s="1">
        <v>119</v>
      </c>
    </row>
    <row r="1175" spans="1:2" x14ac:dyDescent="0.3">
      <c r="A1175" s="9" t="s">
        <v>38</v>
      </c>
    </row>
    <row r="1177" spans="1:2" x14ac:dyDescent="0.3">
      <c r="A1177" s="9" t="s">
        <v>38</v>
      </c>
    </row>
    <row r="1179" spans="1:2" x14ac:dyDescent="0.3">
      <c r="A1179" s="9" t="s">
        <v>38</v>
      </c>
      <c r="B1179" s="1">
        <v>137</v>
      </c>
    </row>
    <row r="1181" spans="1:2" x14ac:dyDescent="0.3">
      <c r="A1181" s="9" t="s">
        <v>38</v>
      </c>
      <c r="B1181" s="1">
        <v>170</v>
      </c>
    </row>
    <row r="1183" spans="1:2" x14ac:dyDescent="0.3">
      <c r="A1183" s="9" t="s">
        <v>38</v>
      </c>
      <c r="B1183" s="1">
        <v>104</v>
      </c>
    </row>
    <row r="1185" spans="1:2" x14ac:dyDescent="0.3">
      <c r="A1185" s="9" t="s">
        <v>1148</v>
      </c>
    </row>
    <row r="1187" spans="1:2" x14ac:dyDescent="0.3">
      <c r="A1187" s="9" t="s">
        <v>1152</v>
      </c>
      <c r="B1187" s="1">
        <v>272</v>
      </c>
    </row>
    <row r="1189" spans="1:2" x14ac:dyDescent="0.3">
      <c r="A1189" s="9" t="s">
        <v>1155</v>
      </c>
      <c r="B1189" s="1">
        <v>363</v>
      </c>
    </row>
    <row r="1191" spans="1:2" x14ac:dyDescent="0.3">
      <c r="A1191" s="9" t="s">
        <v>59</v>
      </c>
      <c r="B1191" s="1">
        <v>106</v>
      </c>
    </row>
    <row r="1193" spans="1:2" x14ac:dyDescent="0.3">
      <c r="A1193" s="9" t="s">
        <v>1160</v>
      </c>
      <c r="B1193" s="1">
        <v>327</v>
      </c>
    </row>
    <row r="1195" spans="1:2" x14ac:dyDescent="0.3">
      <c r="A1195" s="9" t="s">
        <v>1163</v>
      </c>
      <c r="B1195" s="1">
        <v>253</v>
      </c>
    </row>
    <row r="1197" spans="1:2" x14ac:dyDescent="0.3">
      <c r="A1197" s="9" t="s">
        <v>1166</v>
      </c>
      <c r="B1197" s="1">
        <v>328</v>
      </c>
    </row>
    <row r="1199" spans="1:2" x14ac:dyDescent="0.3">
      <c r="A1199" s="9" t="s">
        <v>38</v>
      </c>
      <c r="B1199" s="1">
        <v>931</v>
      </c>
    </row>
    <row r="1201" spans="1:2" x14ac:dyDescent="0.3">
      <c r="A1201" s="9" t="s">
        <v>1171</v>
      </c>
      <c r="B1201" s="1">
        <v>447</v>
      </c>
    </row>
    <row r="1203" spans="1:2" x14ac:dyDescent="0.3">
      <c r="A1203" s="9" t="s">
        <v>1174</v>
      </c>
      <c r="B1203" s="1">
        <v>482</v>
      </c>
    </row>
    <row r="1205" spans="1:2" x14ac:dyDescent="0.3">
      <c r="A1205" s="9" t="s">
        <v>38</v>
      </c>
      <c r="B1205" s="1">
        <v>106</v>
      </c>
    </row>
    <row r="1207" spans="1:2" x14ac:dyDescent="0.3">
      <c r="A1207" s="9" t="s">
        <v>1179</v>
      </c>
      <c r="B1207" s="1">
        <v>259</v>
      </c>
    </row>
    <row r="1209" spans="1:2" x14ac:dyDescent="0.3">
      <c r="A1209" s="9" t="s">
        <v>1182</v>
      </c>
      <c r="B1209" s="1">
        <v>288</v>
      </c>
    </row>
    <row r="1211" spans="1:2" x14ac:dyDescent="0.3">
      <c r="A1211" s="9" t="s">
        <v>1185</v>
      </c>
      <c r="B1211" s="1">
        <v>195</v>
      </c>
    </row>
    <row r="1213" spans="1:2" x14ac:dyDescent="0.3">
      <c r="A1213" s="9" t="s">
        <v>1188</v>
      </c>
      <c r="B1213" s="1">
        <v>224</v>
      </c>
    </row>
    <row r="1215" spans="1:2" x14ac:dyDescent="0.3">
      <c r="A1215" s="9" t="s">
        <v>38</v>
      </c>
      <c r="B1215" s="1">
        <v>165</v>
      </c>
    </row>
    <row r="1217" spans="1:2" x14ac:dyDescent="0.3">
      <c r="A1217" s="9" t="s">
        <v>1193</v>
      </c>
      <c r="B1217" s="1">
        <v>369</v>
      </c>
    </row>
    <row r="1219" spans="1:2" x14ac:dyDescent="0.3">
      <c r="A1219" s="9" t="s">
        <v>1196</v>
      </c>
      <c r="B1219" s="1">
        <v>595</v>
      </c>
    </row>
    <row r="1221" spans="1:2" x14ac:dyDescent="0.3">
      <c r="A1221" s="9" t="s">
        <v>1199</v>
      </c>
      <c r="B1221" s="1">
        <v>225</v>
      </c>
    </row>
    <row r="1223" spans="1:2" x14ac:dyDescent="0.3">
      <c r="A1223" s="9" t="s">
        <v>1202</v>
      </c>
      <c r="B1223" s="1">
        <v>440</v>
      </c>
    </row>
    <row r="1225" spans="1:2" x14ac:dyDescent="0.3">
      <c r="A1225" s="9" t="s">
        <v>1205</v>
      </c>
      <c r="B1225" s="1">
        <v>207</v>
      </c>
    </row>
    <row r="1227" spans="1:2" x14ac:dyDescent="0.3">
      <c r="A1227" s="9" t="s">
        <v>1208</v>
      </c>
      <c r="B1227" s="1">
        <v>360</v>
      </c>
    </row>
    <row r="1229" spans="1:2" x14ac:dyDescent="0.3">
      <c r="A1229" s="9" t="s">
        <v>1211</v>
      </c>
      <c r="B1229" s="1">
        <v>255</v>
      </c>
    </row>
    <row r="1231" spans="1:2" x14ac:dyDescent="0.3">
      <c r="A1231" s="9" t="s">
        <v>1214</v>
      </c>
      <c r="B1231" s="1">
        <v>761</v>
      </c>
    </row>
    <row r="1233" spans="1:2" x14ac:dyDescent="0.3">
      <c r="A1233" s="9" t="s">
        <v>1217</v>
      </c>
      <c r="B1233" s="1">
        <v>496</v>
      </c>
    </row>
    <row r="1235" spans="1:2" x14ac:dyDescent="0.3">
      <c r="A1235" s="9" t="s">
        <v>1220</v>
      </c>
      <c r="B1235" s="1">
        <v>772</v>
      </c>
    </row>
    <row r="1237" spans="1:2" x14ac:dyDescent="0.3">
      <c r="A1237" s="9" t="s">
        <v>272</v>
      </c>
      <c r="B1237" s="1">
        <v>298</v>
      </c>
    </row>
    <row r="1239" spans="1:2" x14ac:dyDescent="0.3">
      <c r="A1239" s="9" t="s">
        <v>204</v>
      </c>
      <c r="B1239" s="1">
        <v>233</v>
      </c>
    </row>
    <row r="1241" spans="1:2" x14ac:dyDescent="0.3">
      <c r="A1241" s="9" t="s">
        <v>1227</v>
      </c>
      <c r="B1241" s="1">
        <v>316</v>
      </c>
    </row>
    <row r="1243" spans="1:2" x14ac:dyDescent="0.3">
      <c r="A1243" s="9" t="s">
        <v>38</v>
      </c>
      <c r="B1243" s="1">
        <v>312</v>
      </c>
    </row>
    <row r="1245" spans="1:2" x14ac:dyDescent="0.3">
      <c r="A1245" s="9" t="s">
        <v>1232</v>
      </c>
      <c r="B1245" s="1">
        <v>458</v>
      </c>
    </row>
    <row r="1247" spans="1:2" x14ac:dyDescent="0.3">
      <c r="A1247" s="9" t="s">
        <v>1235</v>
      </c>
      <c r="B1247" s="1">
        <v>339</v>
      </c>
    </row>
    <row r="1249" spans="1:2" x14ac:dyDescent="0.3">
      <c r="A1249" s="9" t="s">
        <v>41</v>
      </c>
      <c r="B1249" s="1">
        <v>113</v>
      </c>
    </row>
    <row r="1251" spans="1:2" x14ac:dyDescent="0.3">
      <c r="A1251" s="9" t="s">
        <v>41</v>
      </c>
      <c r="B1251" s="1">
        <v>123</v>
      </c>
    </row>
    <row r="1253" spans="1:2" x14ac:dyDescent="0.3">
      <c r="A1253" s="9" t="s">
        <v>285</v>
      </c>
      <c r="B1253" s="1">
        <v>732</v>
      </c>
    </row>
    <row r="1255" spans="1:2" x14ac:dyDescent="0.3">
      <c r="A1255" s="9" t="s">
        <v>285</v>
      </c>
      <c r="B1255" s="1">
        <v>723</v>
      </c>
    </row>
    <row r="1257" spans="1:2" x14ac:dyDescent="0.3">
      <c r="A1257" s="9" t="s">
        <v>38</v>
      </c>
      <c r="B1257" s="1">
        <v>124</v>
      </c>
    </row>
    <row r="1259" spans="1:2" x14ac:dyDescent="0.3">
      <c r="A1259" s="9" t="s">
        <v>38</v>
      </c>
      <c r="B1259" s="1">
        <v>175</v>
      </c>
    </row>
    <row r="1261" spans="1:2" x14ac:dyDescent="0.3">
      <c r="A1261" s="9" t="s">
        <v>1250</v>
      </c>
      <c r="B1261" s="1">
        <v>243</v>
      </c>
    </row>
    <row r="1263" spans="1:2" x14ac:dyDescent="0.3">
      <c r="A1263" s="9" t="s">
        <v>1253</v>
      </c>
      <c r="B1263" s="1">
        <v>163</v>
      </c>
    </row>
    <row r="1265" spans="1:2" x14ac:dyDescent="0.3">
      <c r="A1265" s="9" t="s">
        <v>1253</v>
      </c>
      <c r="B1265" s="1">
        <v>193</v>
      </c>
    </row>
    <row r="1267" spans="1:2" x14ac:dyDescent="0.3">
      <c r="A1267" s="9" t="s">
        <v>1258</v>
      </c>
      <c r="B1267" s="1">
        <v>661</v>
      </c>
    </row>
    <row r="1269" spans="1:2" x14ac:dyDescent="0.3">
      <c r="A1269" s="9" t="s">
        <v>1261</v>
      </c>
      <c r="B1269" s="1">
        <v>176</v>
      </c>
    </row>
    <row r="1271" spans="1:2" x14ac:dyDescent="0.3">
      <c r="A1271" s="9" t="s">
        <v>1264</v>
      </c>
      <c r="B1271" s="1">
        <v>257</v>
      </c>
    </row>
    <row r="1273" spans="1:2" x14ac:dyDescent="0.3">
      <c r="A1273" s="9" t="s">
        <v>38</v>
      </c>
      <c r="B1273" s="1">
        <v>97</v>
      </c>
    </row>
    <row r="1275" spans="1:2" x14ac:dyDescent="0.3">
      <c r="A1275" s="9" t="s">
        <v>1081</v>
      </c>
      <c r="B1275" s="1">
        <v>139</v>
      </c>
    </row>
    <row r="1277" spans="1:2" x14ac:dyDescent="0.3">
      <c r="A1277" s="9" t="s">
        <v>1271</v>
      </c>
      <c r="B1277" s="1">
        <v>111</v>
      </c>
    </row>
    <row r="1279" spans="1:2" x14ac:dyDescent="0.3">
      <c r="A1279" s="9" t="s">
        <v>38</v>
      </c>
      <c r="B1279" s="1">
        <v>225</v>
      </c>
    </row>
    <row r="1281" spans="1:2" x14ac:dyDescent="0.3">
      <c r="A1281" s="9" t="s">
        <v>38</v>
      </c>
      <c r="B1281" s="1">
        <v>285</v>
      </c>
    </row>
    <row r="1283" spans="1:2" x14ac:dyDescent="0.3">
      <c r="A1283" s="9" t="s">
        <v>1278</v>
      </c>
      <c r="B1283" s="1">
        <v>324</v>
      </c>
    </row>
    <row r="1285" spans="1:2" x14ac:dyDescent="0.3">
      <c r="A1285" s="9" t="s">
        <v>1281</v>
      </c>
      <c r="B1285" s="1">
        <v>217</v>
      </c>
    </row>
    <row r="1287" spans="1:2" x14ac:dyDescent="0.3">
      <c r="A1287" s="9" t="s">
        <v>38</v>
      </c>
      <c r="B1287" s="1">
        <v>268</v>
      </c>
    </row>
    <row r="1289" spans="1:2" x14ac:dyDescent="0.3">
      <c r="A1289" s="9" t="s">
        <v>38</v>
      </c>
      <c r="B1289" s="1">
        <v>209</v>
      </c>
    </row>
    <row r="1291" spans="1:2" x14ac:dyDescent="0.3">
      <c r="A1291" s="9" t="s">
        <v>38</v>
      </c>
      <c r="B1291" s="1">
        <v>183</v>
      </c>
    </row>
    <row r="1293" spans="1:2" x14ac:dyDescent="0.3">
      <c r="A1293" s="9" t="s">
        <v>38</v>
      </c>
      <c r="B1293" s="1">
        <v>1087</v>
      </c>
    </row>
    <row r="1295" spans="1:2" x14ac:dyDescent="0.3">
      <c r="A1295" s="9" t="s">
        <v>1292</v>
      </c>
      <c r="B1295" s="1">
        <v>1004</v>
      </c>
    </row>
    <row r="1297" spans="1:2" x14ac:dyDescent="0.3">
      <c r="A1297" s="9" t="s">
        <v>56</v>
      </c>
      <c r="B1297" s="1">
        <v>162</v>
      </c>
    </row>
    <row r="1299" spans="1:2" x14ac:dyDescent="0.3">
      <c r="A1299" s="9" t="s">
        <v>38</v>
      </c>
      <c r="B1299" s="1">
        <v>134</v>
      </c>
    </row>
    <row r="1301" spans="1:2" x14ac:dyDescent="0.3">
      <c r="A1301" s="9" t="s">
        <v>1298</v>
      </c>
    </row>
    <row r="1303" spans="1:2" x14ac:dyDescent="0.3">
      <c r="A1303" s="9" t="s">
        <v>1301</v>
      </c>
      <c r="B1303" s="1">
        <v>423</v>
      </c>
    </row>
    <row r="1305" spans="1:2" x14ac:dyDescent="0.3">
      <c r="A1305" s="9" t="s">
        <v>112</v>
      </c>
      <c r="B1305" s="1">
        <v>243</v>
      </c>
    </row>
    <row r="1307" spans="1:2" x14ac:dyDescent="0.3">
      <c r="A1307" s="9" t="s">
        <v>1220</v>
      </c>
      <c r="B1307" s="1">
        <v>447</v>
      </c>
    </row>
    <row r="1309" spans="1:2" x14ac:dyDescent="0.3">
      <c r="A1309" s="9" t="s">
        <v>1308</v>
      </c>
      <c r="B1309" s="1">
        <v>1057</v>
      </c>
    </row>
    <row r="1311" spans="1:2" x14ac:dyDescent="0.3">
      <c r="A1311" s="9" t="s">
        <v>30</v>
      </c>
      <c r="B1311" s="1">
        <v>450</v>
      </c>
    </row>
    <row r="1313" spans="1:2" x14ac:dyDescent="0.3">
      <c r="A1313" s="9" t="s">
        <v>35</v>
      </c>
      <c r="B1313" s="1">
        <v>536</v>
      </c>
    </row>
    <row r="1315" spans="1:2" x14ac:dyDescent="0.3">
      <c r="A1315" s="9" t="s">
        <v>1315</v>
      </c>
      <c r="B1315" s="1">
        <v>144</v>
      </c>
    </row>
    <row r="1317" spans="1:2" x14ac:dyDescent="0.3">
      <c r="A1317" s="9" t="s">
        <v>1318</v>
      </c>
      <c r="B1317" s="1">
        <v>230</v>
      </c>
    </row>
    <row r="1319" spans="1:2" x14ac:dyDescent="0.3">
      <c r="A1319" s="9" t="s">
        <v>1321</v>
      </c>
      <c r="B1319" s="1">
        <v>172</v>
      </c>
    </row>
    <row r="1321" spans="1:2" x14ac:dyDescent="0.3">
      <c r="A1321" s="9" t="s">
        <v>1324</v>
      </c>
      <c r="B1321" s="1">
        <v>125</v>
      </c>
    </row>
    <row r="1323" spans="1:2" x14ac:dyDescent="0.3">
      <c r="A1323" s="9" t="s">
        <v>1327</v>
      </c>
      <c r="B1323" s="1">
        <v>1390</v>
      </c>
    </row>
    <row r="1325" spans="1:2" x14ac:dyDescent="0.3">
      <c r="A1325" s="9" t="s">
        <v>1330</v>
      </c>
      <c r="B1325" s="1">
        <v>1391</v>
      </c>
    </row>
    <row r="1327" spans="1:2" x14ac:dyDescent="0.3">
      <c r="A1327" s="9" t="s">
        <v>1333</v>
      </c>
      <c r="B1327" s="1">
        <v>123</v>
      </c>
    </row>
    <row r="1329" spans="1:2" x14ac:dyDescent="0.3">
      <c r="A1329" s="9" t="s">
        <v>1336</v>
      </c>
      <c r="B1329" s="1">
        <v>158</v>
      </c>
    </row>
    <row r="1331" spans="1:2" x14ac:dyDescent="0.3">
      <c r="A1331" s="9" t="s">
        <v>1339</v>
      </c>
      <c r="B1331" s="1">
        <v>396</v>
      </c>
    </row>
    <row r="1333" spans="1:2" x14ac:dyDescent="0.3">
      <c r="A1333" s="9" t="s">
        <v>1342</v>
      </c>
      <c r="B1333" s="1">
        <v>102</v>
      </c>
    </row>
    <row r="1335" spans="1:2" x14ac:dyDescent="0.3">
      <c r="A1335" s="9" t="s">
        <v>1345</v>
      </c>
      <c r="B1335" s="1">
        <v>227</v>
      </c>
    </row>
    <row r="1337" spans="1:2" x14ac:dyDescent="0.3">
      <c r="A1337" s="9" t="s">
        <v>1348</v>
      </c>
      <c r="B1337" s="1">
        <v>204</v>
      </c>
    </row>
    <row r="1339" spans="1:2" x14ac:dyDescent="0.3">
      <c r="A1339" s="9" t="s">
        <v>1351</v>
      </c>
      <c r="B1339" s="1">
        <v>111</v>
      </c>
    </row>
    <row r="1341" spans="1:2" x14ac:dyDescent="0.3">
      <c r="A1341" s="9" t="s">
        <v>1354</v>
      </c>
      <c r="B1341" s="1">
        <v>276</v>
      </c>
    </row>
    <row r="1343" spans="1:2" x14ac:dyDescent="0.3">
      <c r="A1343" s="9" t="s">
        <v>1357</v>
      </c>
      <c r="B1343" s="1">
        <v>92</v>
      </c>
    </row>
    <row r="1345" spans="1:2" x14ac:dyDescent="0.3">
      <c r="A1345" s="9" t="s">
        <v>1360</v>
      </c>
      <c r="B1345" s="1">
        <v>136</v>
      </c>
    </row>
    <row r="1347" spans="1:2" x14ac:dyDescent="0.3">
      <c r="A1347" s="9" t="s">
        <v>1363</v>
      </c>
      <c r="B1347" s="1">
        <v>225</v>
      </c>
    </row>
    <row r="1349" spans="1:2" x14ac:dyDescent="0.3">
      <c r="A1349" s="9" t="s">
        <v>1366</v>
      </c>
      <c r="B1349" s="1">
        <v>138</v>
      </c>
    </row>
    <row r="1351" spans="1:2" x14ac:dyDescent="0.3">
      <c r="A1351" s="9" t="s">
        <v>1369</v>
      </c>
      <c r="B1351" s="1">
        <v>78</v>
      </c>
    </row>
    <row r="1353" spans="1:2" x14ac:dyDescent="0.3">
      <c r="A1353" s="9" t="s">
        <v>1372</v>
      </c>
      <c r="B1353" s="1">
        <v>89</v>
      </c>
    </row>
    <row r="1355" spans="1:2" x14ac:dyDescent="0.3">
      <c r="A1355" s="9" t="s">
        <v>1375</v>
      </c>
      <c r="B1355" s="1">
        <v>122</v>
      </c>
    </row>
    <row r="1357" spans="1:2" x14ac:dyDescent="0.3">
      <c r="A1357" s="9" t="s">
        <v>1378</v>
      </c>
      <c r="B1357" s="1">
        <v>106</v>
      </c>
    </row>
    <row r="1359" spans="1:2" x14ac:dyDescent="0.3">
      <c r="A1359" s="9" t="s">
        <v>1381</v>
      </c>
      <c r="B1359" s="1">
        <v>189</v>
      </c>
    </row>
    <row r="1361" spans="1:2" x14ac:dyDescent="0.3">
      <c r="A1361" s="9" t="s">
        <v>1384</v>
      </c>
      <c r="B1361" s="1">
        <v>101</v>
      </c>
    </row>
    <row r="1363" spans="1:2" x14ac:dyDescent="0.3">
      <c r="A1363" s="9" t="s">
        <v>1387</v>
      </c>
      <c r="B1363" s="1">
        <v>132</v>
      </c>
    </row>
    <row r="1365" spans="1:2" x14ac:dyDescent="0.3">
      <c r="A1365" s="9" t="s">
        <v>1390</v>
      </c>
      <c r="B1365" s="1">
        <v>177</v>
      </c>
    </row>
    <row r="1367" spans="1:2" x14ac:dyDescent="0.3">
      <c r="A1367" s="9" t="s">
        <v>1393</v>
      </c>
      <c r="B1367" s="1">
        <v>120</v>
      </c>
    </row>
    <row r="1369" spans="1:2" x14ac:dyDescent="0.3">
      <c r="A1369" s="9" t="s">
        <v>1396</v>
      </c>
      <c r="B1369" s="1">
        <v>191</v>
      </c>
    </row>
    <row r="1371" spans="1:2" x14ac:dyDescent="0.3">
      <c r="A1371" s="9" t="s">
        <v>1399</v>
      </c>
      <c r="B1371" s="1">
        <v>61</v>
      </c>
    </row>
    <row r="1373" spans="1:2" x14ac:dyDescent="0.3">
      <c r="A1373" s="9" t="s">
        <v>1402</v>
      </c>
      <c r="B1373" s="1">
        <v>162</v>
      </c>
    </row>
    <row r="1375" spans="1:2" x14ac:dyDescent="0.3">
      <c r="A1375" s="9" t="s">
        <v>1405</v>
      </c>
      <c r="B1375" s="1">
        <v>452</v>
      </c>
    </row>
    <row r="1377" spans="1:2" x14ac:dyDescent="0.3">
      <c r="A1377" s="9" t="s">
        <v>1408</v>
      </c>
      <c r="B1377" s="1">
        <v>222</v>
      </c>
    </row>
    <row r="1379" spans="1:2" x14ac:dyDescent="0.3">
      <c r="A1379" s="9" t="s">
        <v>1411</v>
      </c>
      <c r="B1379" s="1">
        <v>125</v>
      </c>
    </row>
    <row r="1381" spans="1:2" x14ac:dyDescent="0.3">
      <c r="A1381" s="9" t="s">
        <v>1414</v>
      </c>
      <c r="B1381" s="1">
        <v>131</v>
      </c>
    </row>
    <row r="1383" spans="1:2" x14ac:dyDescent="0.3">
      <c r="A1383" s="9" t="s">
        <v>1417</v>
      </c>
      <c r="B1383" s="1">
        <v>339</v>
      </c>
    </row>
    <row r="1385" spans="1:2" x14ac:dyDescent="0.3">
      <c r="A1385" s="9" t="s">
        <v>1420</v>
      </c>
      <c r="B1385" s="1">
        <v>141</v>
      </c>
    </row>
    <row r="1387" spans="1:2" x14ac:dyDescent="0.3">
      <c r="A1387" s="9" t="s">
        <v>1423</v>
      </c>
      <c r="B1387" s="1">
        <v>353</v>
      </c>
    </row>
    <row r="1389" spans="1:2" x14ac:dyDescent="0.3">
      <c r="A1389" s="9" t="s">
        <v>1426</v>
      </c>
      <c r="B1389" s="1">
        <v>254</v>
      </c>
    </row>
    <row r="1391" spans="1:2" x14ac:dyDescent="0.3">
      <c r="A1391" s="9" t="s">
        <v>1429</v>
      </c>
      <c r="B1391" s="1">
        <v>269</v>
      </c>
    </row>
    <row r="1393" spans="1:2" x14ac:dyDescent="0.3">
      <c r="A1393" s="9" t="s">
        <v>38</v>
      </c>
      <c r="B1393" s="1">
        <v>77</v>
      </c>
    </row>
    <row r="1395" spans="1:2" x14ac:dyDescent="0.3">
      <c r="A1395" s="9" t="s">
        <v>1434</v>
      </c>
      <c r="B1395" s="1">
        <v>58</v>
      </c>
    </row>
    <row r="1397" spans="1:2" x14ac:dyDescent="0.3">
      <c r="A1397" s="9" t="s">
        <v>41</v>
      </c>
      <c r="B1397" s="1">
        <v>359</v>
      </c>
    </row>
    <row r="1399" spans="1:2" x14ac:dyDescent="0.3">
      <c r="A1399" s="9" t="s">
        <v>35</v>
      </c>
      <c r="B1399" s="1">
        <v>521</v>
      </c>
    </row>
    <row r="1401" spans="1:2" x14ac:dyDescent="0.3">
      <c r="A1401" s="9" t="s">
        <v>1441</v>
      </c>
      <c r="B1401" s="1">
        <v>1102</v>
      </c>
    </row>
    <row r="1403" spans="1:2" x14ac:dyDescent="0.3">
      <c r="A1403" s="9" t="s">
        <v>1444</v>
      </c>
      <c r="B1403" s="1">
        <v>1063</v>
      </c>
    </row>
    <row r="1405" spans="1:2" x14ac:dyDescent="0.3">
      <c r="A1405" s="9" t="s">
        <v>1447</v>
      </c>
      <c r="B1405" s="1">
        <v>411</v>
      </c>
    </row>
    <row r="1407" spans="1:2" x14ac:dyDescent="0.3">
      <c r="A1407" s="9" t="s">
        <v>1450</v>
      </c>
      <c r="B1407" s="1">
        <v>464</v>
      </c>
    </row>
    <row r="1409" spans="1:2" x14ac:dyDescent="0.3">
      <c r="A1409" s="9" t="s">
        <v>1453</v>
      </c>
      <c r="B1409" s="1">
        <v>101</v>
      </c>
    </row>
    <row r="1411" spans="1:2" x14ac:dyDescent="0.3">
      <c r="A1411" s="9" t="s">
        <v>1456</v>
      </c>
      <c r="B1411" s="1">
        <v>210</v>
      </c>
    </row>
    <row r="1413" spans="1:2" x14ac:dyDescent="0.3">
      <c r="A1413" s="9" t="s">
        <v>1459</v>
      </c>
      <c r="B1413" s="1">
        <v>367</v>
      </c>
    </row>
    <row r="1415" spans="1:2" x14ac:dyDescent="0.3">
      <c r="A1415" s="9" t="s">
        <v>38</v>
      </c>
      <c r="B1415" s="1">
        <v>221</v>
      </c>
    </row>
    <row r="1417" spans="1:2" x14ac:dyDescent="0.3">
      <c r="A1417" s="9" t="s">
        <v>38</v>
      </c>
      <c r="B1417" s="1">
        <v>714</v>
      </c>
    </row>
    <row r="1419" spans="1:2" x14ac:dyDescent="0.3">
      <c r="A1419" s="9" t="s">
        <v>38</v>
      </c>
      <c r="B1419" s="1">
        <v>928</v>
      </c>
    </row>
    <row r="1421" spans="1:2" x14ac:dyDescent="0.3">
      <c r="A1421" s="9" t="s">
        <v>38</v>
      </c>
      <c r="B1421" s="1">
        <v>327</v>
      </c>
    </row>
    <row r="1423" spans="1:2" x14ac:dyDescent="0.3">
      <c r="A1423" s="9" t="s">
        <v>1470</v>
      </c>
      <c r="B1423" s="1">
        <v>339</v>
      </c>
    </row>
    <row r="1425" spans="1:2" x14ac:dyDescent="0.3">
      <c r="A1425" s="9" t="s">
        <v>38</v>
      </c>
      <c r="B1425" s="1">
        <v>209</v>
      </c>
    </row>
    <row r="1427" spans="1:2" x14ac:dyDescent="0.3">
      <c r="A1427" s="9" t="s">
        <v>1475</v>
      </c>
      <c r="B1427" s="1">
        <v>397</v>
      </c>
    </row>
    <row r="1429" spans="1:2" x14ac:dyDescent="0.3">
      <c r="A1429" s="9" t="s">
        <v>272</v>
      </c>
      <c r="B1429" s="1">
        <v>597</v>
      </c>
    </row>
    <row r="1431" spans="1:2" x14ac:dyDescent="0.3">
      <c r="A1431" s="9" t="s">
        <v>1480</v>
      </c>
      <c r="B1431" s="1">
        <v>401</v>
      </c>
    </row>
    <row r="1433" spans="1:2" x14ac:dyDescent="0.3">
      <c r="A1433" s="9" t="s">
        <v>1483</v>
      </c>
      <c r="B1433" s="1">
        <v>525</v>
      </c>
    </row>
    <row r="1435" spans="1:2" x14ac:dyDescent="0.3">
      <c r="A1435" s="9" t="s">
        <v>1486</v>
      </c>
      <c r="B1435" s="1">
        <v>170</v>
      </c>
    </row>
    <row r="1437" spans="1:2" x14ac:dyDescent="0.3">
      <c r="A1437" s="9" t="s">
        <v>38</v>
      </c>
      <c r="B1437" s="1">
        <v>363</v>
      </c>
    </row>
    <row r="1439" spans="1:2" x14ac:dyDescent="0.3">
      <c r="A1439" s="9" t="s">
        <v>938</v>
      </c>
      <c r="B1439" s="1">
        <v>481</v>
      </c>
    </row>
    <row r="1441" spans="1:2" x14ac:dyDescent="0.3">
      <c r="A1441" s="9" t="s">
        <v>38</v>
      </c>
      <c r="B1441" s="1">
        <v>60</v>
      </c>
    </row>
    <row r="1443" spans="1:2" x14ac:dyDescent="0.3">
      <c r="A1443" s="9" t="s">
        <v>1495</v>
      </c>
      <c r="B1443" s="1">
        <v>488</v>
      </c>
    </row>
    <row r="1445" spans="1:2" x14ac:dyDescent="0.3">
      <c r="A1445" s="9" t="s">
        <v>1498</v>
      </c>
      <c r="B1445" s="1">
        <v>512</v>
      </c>
    </row>
    <row r="1447" spans="1:2" x14ac:dyDescent="0.3">
      <c r="A1447" s="9" t="s">
        <v>1501</v>
      </c>
      <c r="B1447" s="1">
        <v>398</v>
      </c>
    </row>
    <row r="1449" spans="1:2" x14ac:dyDescent="0.3">
      <c r="A1449" s="9" t="s">
        <v>1504</v>
      </c>
      <c r="B1449" s="1">
        <v>157</v>
      </c>
    </row>
    <row r="1451" spans="1:2" x14ac:dyDescent="0.3">
      <c r="A1451" s="9" t="s">
        <v>1507</v>
      </c>
      <c r="B1451" s="1">
        <v>1084</v>
      </c>
    </row>
    <row r="1453" spans="1:2" x14ac:dyDescent="0.3">
      <c r="A1453" s="9" t="s">
        <v>1510</v>
      </c>
      <c r="B1453" s="1">
        <v>466</v>
      </c>
    </row>
    <row r="1455" spans="1:2" x14ac:dyDescent="0.3">
      <c r="A1455" s="9" t="s">
        <v>1513</v>
      </c>
      <c r="B1455" s="1">
        <v>151</v>
      </c>
    </row>
    <row r="1457" spans="1:2" x14ac:dyDescent="0.3">
      <c r="A1457" s="9" t="s">
        <v>1516</v>
      </c>
      <c r="B1457" s="1">
        <v>613</v>
      </c>
    </row>
    <row r="1459" spans="1:2" x14ac:dyDescent="0.3">
      <c r="A1459" s="9" t="s">
        <v>1519</v>
      </c>
      <c r="B1459" s="1">
        <v>661</v>
      </c>
    </row>
    <row r="1461" spans="1:2" x14ac:dyDescent="0.3">
      <c r="A1461" s="9" t="s">
        <v>1522</v>
      </c>
      <c r="B1461" s="1">
        <v>193</v>
      </c>
    </row>
    <row r="1463" spans="1:2" x14ac:dyDescent="0.3">
      <c r="A1463" s="9" t="s">
        <v>1525</v>
      </c>
      <c r="B1463" s="1">
        <v>154</v>
      </c>
    </row>
    <row r="1465" spans="1:2" x14ac:dyDescent="0.3">
      <c r="A1465" s="9" t="s">
        <v>1528</v>
      </c>
      <c r="B1465" s="1">
        <v>91</v>
      </c>
    </row>
    <row r="1467" spans="1:2" x14ac:dyDescent="0.3">
      <c r="A1467" s="9" t="s">
        <v>1531</v>
      </c>
      <c r="B1467" s="1">
        <v>201</v>
      </c>
    </row>
    <row r="1469" spans="1:2" x14ac:dyDescent="0.3">
      <c r="A1469" s="9" t="s">
        <v>1534</v>
      </c>
      <c r="B1469" s="1">
        <v>403</v>
      </c>
    </row>
    <row r="1471" spans="1:2" x14ac:dyDescent="0.3">
      <c r="A1471" s="9" t="s">
        <v>1537</v>
      </c>
      <c r="B1471" s="1">
        <v>276</v>
      </c>
    </row>
    <row r="1473" spans="1:2" x14ac:dyDescent="0.3">
      <c r="A1473" s="9" t="s">
        <v>1540</v>
      </c>
      <c r="B1473" s="1">
        <v>454</v>
      </c>
    </row>
    <row r="1475" spans="1:2" x14ac:dyDescent="0.3">
      <c r="A1475" s="9" t="s">
        <v>1543</v>
      </c>
      <c r="B1475" s="1">
        <v>777</v>
      </c>
    </row>
    <row r="1477" spans="1:2" x14ac:dyDescent="0.3">
      <c r="A1477" s="9" t="s">
        <v>1546</v>
      </c>
      <c r="B1477" s="1">
        <v>370</v>
      </c>
    </row>
    <row r="1479" spans="1:2" x14ac:dyDescent="0.3">
      <c r="A1479" s="9" t="s">
        <v>1549</v>
      </c>
      <c r="B1479" s="1">
        <v>384</v>
      </c>
    </row>
    <row r="1481" spans="1:2" x14ac:dyDescent="0.3">
      <c r="A1481" s="9" t="s">
        <v>38</v>
      </c>
      <c r="B1481" s="1">
        <v>553</v>
      </c>
    </row>
    <row r="1483" spans="1:2" x14ac:dyDescent="0.3">
      <c r="A1483" s="9" t="s">
        <v>1429</v>
      </c>
      <c r="B1483" s="1">
        <v>605</v>
      </c>
    </row>
    <row r="1485" spans="1:2" x14ac:dyDescent="0.3">
      <c r="A1485" s="9" t="s">
        <v>819</v>
      </c>
      <c r="B1485" s="1">
        <v>239</v>
      </c>
    </row>
    <row r="1487" spans="1:2" x14ac:dyDescent="0.3">
      <c r="A1487" s="9" t="s">
        <v>1558</v>
      </c>
      <c r="B1487" s="1">
        <v>108</v>
      </c>
    </row>
    <row r="1489" spans="1:2" x14ac:dyDescent="0.3">
      <c r="A1489" s="9" t="s">
        <v>1561</v>
      </c>
      <c r="B1489" s="1">
        <v>271</v>
      </c>
    </row>
    <row r="1491" spans="1:2" x14ac:dyDescent="0.3">
      <c r="A1491" s="9" t="s">
        <v>1564</v>
      </c>
      <c r="B1491" s="1">
        <v>220</v>
      </c>
    </row>
    <row r="1493" spans="1:2" x14ac:dyDescent="0.3">
      <c r="A1493" s="9" t="s">
        <v>1567</v>
      </c>
      <c r="B1493" s="1">
        <v>222</v>
      </c>
    </row>
    <row r="1495" spans="1:2" x14ac:dyDescent="0.3">
      <c r="A1495" s="9" t="s">
        <v>38</v>
      </c>
      <c r="B1495" s="1">
        <v>404</v>
      </c>
    </row>
    <row r="1497" spans="1:2" x14ac:dyDescent="0.3">
      <c r="A1497" s="9" t="s">
        <v>1572</v>
      </c>
      <c r="B1497" s="1">
        <v>322</v>
      </c>
    </row>
    <row r="1499" spans="1:2" x14ac:dyDescent="0.3">
      <c r="A1499" s="9" t="s">
        <v>1575</v>
      </c>
      <c r="B1499" s="1">
        <v>462</v>
      </c>
    </row>
    <row r="1501" spans="1:2" x14ac:dyDescent="0.3">
      <c r="A1501" s="9" t="s">
        <v>1578</v>
      </c>
      <c r="B1501" s="1">
        <v>534</v>
      </c>
    </row>
    <row r="1503" spans="1:2" x14ac:dyDescent="0.3">
      <c r="A1503" s="9" t="s">
        <v>1581</v>
      </c>
      <c r="B1503" s="1">
        <v>196</v>
      </c>
    </row>
    <row r="1505" spans="1:2" x14ac:dyDescent="0.3">
      <c r="A1505" s="9" t="s">
        <v>38</v>
      </c>
      <c r="B1505" s="1">
        <v>291</v>
      </c>
    </row>
    <row r="1507" spans="1:2" x14ac:dyDescent="0.3">
      <c r="A1507" s="9" t="s">
        <v>1586</v>
      </c>
      <c r="B1507" s="1">
        <v>288</v>
      </c>
    </row>
    <row r="1509" spans="1:2" x14ac:dyDescent="0.3">
      <c r="A1509" s="9" t="s">
        <v>38</v>
      </c>
      <c r="B1509" s="1">
        <v>194</v>
      </c>
    </row>
    <row r="1511" spans="1:2" x14ac:dyDescent="0.3">
      <c r="A1511" s="9" t="s">
        <v>1591</v>
      </c>
      <c r="B1511" s="1">
        <v>314</v>
      </c>
    </row>
    <row r="1513" spans="1:2" x14ac:dyDescent="0.3">
      <c r="A1513" s="9" t="s">
        <v>1594</v>
      </c>
      <c r="B1513" s="1">
        <v>226</v>
      </c>
    </row>
    <row r="1515" spans="1:2" x14ac:dyDescent="0.3">
      <c r="A1515" s="9" t="s">
        <v>38</v>
      </c>
      <c r="B1515" s="1">
        <v>365</v>
      </c>
    </row>
    <row r="1517" spans="1:2" x14ac:dyDescent="0.3">
      <c r="A1517" s="9" t="s">
        <v>38</v>
      </c>
      <c r="B1517" s="1">
        <v>131</v>
      </c>
    </row>
    <row r="1519" spans="1:2" x14ac:dyDescent="0.3">
      <c r="A1519" s="9" t="s">
        <v>120</v>
      </c>
      <c r="B1519" s="1">
        <v>611</v>
      </c>
    </row>
    <row r="1521" spans="1:2" x14ac:dyDescent="0.3">
      <c r="A1521" s="9" t="s">
        <v>120</v>
      </c>
      <c r="B1521" s="1">
        <v>666</v>
      </c>
    </row>
    <row r="1523" spans="1:2" x14ac:dyDescent="0.3">
      <c r="A1523" s="9" t="s">
        <v>1605</v>
      </c>
      <c r="B1523" s="1">
        <v>199</v>
      </c>
    </row>
    <row r="1525" spans="1:2" x14ac:dyDescent="0.3">
      <c r="A1525" s="9" t="s">
        <v>1608</v>
      </c>
      <c r="B1525" s="1">
        <v>437</v>
      </c>
    </row>
    <row r="1527" spans="1:2" x14ac:dyDescent="0.3">
      <c r="A1527" s="9" t="s">
        <v>1611</v>
      </c>
      <c r="B1527" s="1">
        <v>147</v>
      </c>
    </row>
    <row r="1529" spans="1:2" x14ac:dyDescent="0.3">
      <c r="A1529" s="9" t="s">
        <v>1614</v>
      </c>
      <c r="B1529" s="1">
        <v>775</v>
      </c>
    </row>
    <row r="1531" spans="1:2" x14ac:dyDescent="0.3">
      <c r="A1531" s="9" t="s">
        <v>355</v>
      </c>
      <c r="B1531" s="1">
        <v>158</v>
      </c>
    </row>
    <row r="1533" spans="1:2" x14ac:dyDescent="0.3">
      <c r="A1533" s="9" t="s">
        <v>1614</v>
      </c>
      <c r="B1533" s="1">
        <v>442</v>
      </c>
    </row>
    <row r="1535" spans="1:2" x14ac:dyDescent="0.3">
      <c r="A1535" s="9" t="s">
        <v>1621</v>
      </c>
      <c r="B1535" s="1">
        <v>490</v>
      </c>
    </row>
    <row r="1537" spans="1:2" x14ac:dyDescent="0.3">
      <c r="A1537" s="9" t="s">
        <v>1624</v>
      </c>
      <c r="B1537" s="1">
        <v>66</v>
      </c>
    </row>
    <row r="1539" spans="1:2" x14ac:dyDescent="0.3">
      <c r="A1539" s="9" t="s">
        <v>1627</v>
      </c>
      <c r="B1539" s="1">
        <v>119</v>
      </c>
    </row>
    <row r="1541" spans="1:2" x14ac:dyDescent="0.3">
      <c r="A1541" s="9" t="s">
        <v>1630</v>
      </c>
      <c r="B1541" s="1">
        <v>356</v>
      </c>
    </row>
    <row r="1543" spans="1:2" x14ac:dyDescent="0.3">
      <c r="A1543" s="9" t="s">
        <v>1633</v>
      </c>
      <c r="B1543" s="1">
        <v>819</v>
      </c>
    </row>
    <row r="1545" spans="1:2" x14ac:dyDescent="0.3">
      <c r="A1545" s="9" t="s">
        <v>1636</v>
      </c>
      <c r="B1545" s="1">
        <v>335</v>
      </c>
    </row>
    <row r="1547" spans="1:2" x14ac:dyDescent="0.3">
      <c r="A1547" s="9" t="s">
        <v>1639</v>
      </c>
      <c r="B1547" s="1">
        <v>569</v>
      </c>
    </row>
    <row r="1549" spans="1:2" x14ac:dyDescent="0.3">
      <c r="A1549" s="9" t="s">
        <v>38</v>
      </c>
      <c r="B1549" s="1">
        <v>130</v>
      </c>
    </row>
    <row r="1551" spans="1:2" x14ac:dyDescent="0.3">
      <c r="A1551" s="9" t="s">
        <v>38</v>
      </c>
      <c r="B1551" s="1">
        <v>61</v>
      </c>
    </row>
    <row r="1553" spans="1:2" x14ac:dyDescent="0.3">
      <c r="A1553" s="9" t="s">
        <v>437</v>
      </c>
      <c r="B1553" s="1">
        <v>866</v>
      </c>
    </row>
    <row r="1555" spans="1:2" x14ac:dyDescent="0.3">
      <c r="A1555" s="9" t="s">
        <v>1648</v>
      </c>
      <c r="B1555" s="1">
        <v>183</v>
      </c>
    </row>
    <row r="1557" spans="1:2" x14ac:dyDescent="0.3">
      <c r="A1557" s="9" t="s">
        <v>1651</v>
      </c>
      <c r="B1557" s="1">
        <v>205</v>
      </c>
    </row>
    <row r="1559" spans="1:2" x14ac:dyDescent="0.3">
      <c r="A1559" s="9" t="s">
        <v>1654</v>
      </c>
      <c r="B1559" s="1">
        <v>515</v>
      </c>
    </row>
    <row r="1561" spans="1:2" x14ac:dyDescent="0.3">
      <c r="A1561" s="9" t="s">
        <v>1657</v>
      </c>
      <c r="B1561" s="1">
        <v>245</v>
      </c>
    </row>
    <row r="1563" spans="1:2" x14ac:dyDescent="0.3">
      <c r="A1563" s="9" t="s">
        <v>588</v>
      </c>
      <c r="B1563" s="1">
        <v>343</v>
      </c>
    </row>
    <row r="1565" spans="1:2" x14ac:dyDescent="0.3">
      <c r="A1565" s="9" t="s">
        <v>1662</v>
      </c>
      <c r="B1565" s="1">
        <v>593</v>
      </c>
    </row>
    <row r="1567" spans="1:2" x14ac:dyDescent="0.3">
      <c r="A1567" s="9" t="s">
        <v>1665</v>
      </c>
      <c r="B1567" s="1">
        <v>306</v>
      </c>
    </row>
    <row r="1569" spans="1:2" x14ac:dyDescent="0.3">
      <c r="A1569" s="9" t="s">
        <v>1668</v>
      </c>
      <c r="B1569" s="1">
        <v>720</v>
      </c>
    </row>
    <row r="1571" spans="1:2" x14ac:dyDescent="0.3">
      <c r="A1571" s="9" t="s">
        <v>1671</v>
      </c>
      <c r="B1571" s="1">
        <v>274</v>
      </c>
    </row>
    <row r="1573" spans="1:2" x14ac:dyDescent="0.3">
      <c r="A1573" s="9" t="s">
        <v>1671</v>
      </c>
      <c r="B1573" s="1">
        <v>254</v>
      </c>
    </row>
    <row r="1575" spans="1:2" x14ac:dyDescent="0.3">
      <c r="A1575" s="9" t="s">
        <v>1676</v>
      </c>
      <c r="B1575" s="1">
        <v>393</v>
      </c>
    </row>
    <row r="1577" spans="1:2" x14ac:dyDescent="0.3">
      <c r="A1577" s="9" t="s">
        <v>1679</v>
      </c>
      <c r="B1577" s="1">
        <v>155</v>
      </c>
    </row>
    <row r="1579" spans="1:2" x14ac:dyDescent="0.3">
      <c r="A1579" s="9" t="s">
        <v>38</v>
      </c>
      <c r="B1579" s="1">
        <v>68</v>
      </c>
    </row>
    <row r="1581" spans="1:2" x14ac:dyDescent="0.3">
      <c r="A1581" s="9" t="s">
        <v>38</v>
      </c>
      <c r="B1581" s="1">
        <v>75</v>
      </c>
    </row>
    <row r="1583" spans="1:2" x14ac:dyDescent="0.3">
      <c r="A1583" s="9" t="s">
        <v>1686</v>
      </c>
      <c r="B1583" s="1">
        <v>197</v>
      </c>
    </row>
    <row r="1585" spans="1:2" x14ac:dyDescent="0.3">
      <c r="A1585" s="9" t="s">
        <v>514</v>
      </c>
      <c r="B1585" s="1">
        <v>168</v>
      </c>
    </row>
    <row r="1587" spans="1:2" x14ac:dyDescent="0.3">
      <c r="A1587" s="9" t="s">
        <v>1691</v>
      </c>
      <c r="B1587" s="1">
        <v>76</v>
      </c>
    </row>
    <row r="1589" spans="1:2" x14ac:dyDescent="0.3">
      <c r="A1589" s="9" t="s">
        <v>1694</v>
      </c>
      <c r="B1589" s="1">
        <v>159</v>
      </c>
    </row>
    <row r="1591" spans="1:2" x14ac:dyDescent="0.3">
      <c r="A1591" s="9" t="s">
        <v>38</v>
      </c>
      <c r="B1591" s="1">
        <v>134</v>
      </c>
    </row>
    <row r="1593" spans="1:2" x14ac:dyDescent="0.3">
      <c r="A1593" s="9" t="s">
        <v>1699</v>
      </c>
      <c r="B1593" s="1">
        <v>316</v>
      </c>
    </row>
    <row r="1595" spans="1:2" x14ac:dyDescent="0.3">
      <c r="A1595" s="9" t="s">
        <v>1702</v>
      </c>
      <c r="B1595" s="1">
        <v>519</v>
      </c>
    </row>
    <row r="1597" spans="1:2" x14ac:dyDescent="0.3">
      <c r="A1597" s="9" t="s">
        <v>864</v>
      </c>
      <c r="B1597" s="1">
        <v>325</v>
      </c>
    </row>
    <row r="1599" spans="1:2" x14ac:dyDescent="0.3">
      <c r="A1599" s="9" t="s">
        <v>1707</v>
      </c>
      <c r="B1599" s="1">
        <v>643</v>
      </c>
    </row>
    <row r="1601" spans="1:2" x14ac:dyDescent="0.3">
      <c r="A1601" s="9" t="s">
        <v>1710</v>
      </c>
      <c r="B1601" s="1">
        <v>339</v>
      </c>
    </row>
    <row r="1603" spans="1:2" x14ac:dyDescent="0.3">
      <c r="A1603" s="9" t="s">
        <v>219</v>
      </c>
      <c r="B1603" s="1">
        <v>251</v>
      </c>
    </row>
    <row r="1605" spans="1:2" x14ac:dyDescent="0.3">
      <c r="A1605" s="9" t="s">
        <v>1715</v>
      </c>
      <c r="B1605" s="1">
        <v>356</v>
      </c>
    </row>
    <row r="1607" spans="1:2" x14ac:dyDescent="0.3">
      <c r="A1607" s="9" t="s">
        <v>1718</v>
      </c>
      <c r="B1607" s="1">
        <v>282</v>
      </c>
    </row>
    <row r="1609" spans="1:2" x14ac:dyDescent="0.3">
      <c r="A1609" s="9" t="s">
        <v>1721</v>
      </c>
      <c r="B1609" s="1">
        <v>251</v>
      </c>
    </row>
    <row r="1611" spans="1:2" x14ac:dyDescent="0.3">
      <c r="A1611" s="9" t="s">
        <v>38</v>
      </c>
      <c r="B1611" s="1">
        <v>79</v>
      </c>
    </row>
    <row r="1613" spans="1:2" x14ac:dyDescent="0.3">
      <c r="A1613" s="9" t="s">
        <v>1726</v>
      </c>
      <c r="B1613" s="1">
        <v>436</v>
      </c>
    </row>
    <row r="1615" spans="1:2" x14ac:dyDescent="0.3">
      <c r="A1615" s="9" t="s">
        <v>1729</v>
      </c>
      <c r="B1615" s="1">
        <v>174</v>
      </c>
    </row>
    <row r="1617" spans="1:2" x14ac:dyDescent="0.3">
      <c r="A1617" s="9" t="s">
        <v>1732</v>
      </c>
      <c r="B1617" s="1">
        <v>109</v>
      </c>
    </row>
    <row r="1619" spans="1:2" x14ac:dyDescent="0.3">
      <c r="A1619" s="9" t="s">
        <v>1735</v>
      </c>
      <c r="B1619" s="1">
        <v>243</v>
      </c>
    </row>
    <row r="1621" spans="1:2" x14ac:dyDescent="0.3">
      <c r="A1621" s="9" t="s">
        <v>1738</v>
      </c>
      <c r="B1621" s="1">
        <v>505</v>
      </c>
    </row>
    <row r="1623" spans="1:2" x14ac:dyDescent="0.3">
      <c r="A1623" s="9" t="s">
        <v>38</v>
      </c>
      <c r="B1623" s="1">
        <v>252</v>
      </c>
    </row>
    <row r="1625" spans="1:2" x14ac:dyDescent="0.3">
      <c r="A1625" s="9" t="s">
        <v>1743</v>
      </c>
      <c r="B1625" s="1">
        <v>1515</v>
      </c>
    </row>
    <row r="1627" spans="1:2" x14ac:dyDescent="0.3">
      <c r="A1627" s="9" t="s">
        <v>1746</v>
      </c>
      <c r="B1627" s="1">
        <v>206</v>
      </c>
    </row>
    <row r="1629" spans="1:2" x14ac:dyDescent="0.3">
      <c r="A1629" s="9" t="s">
        <v>1749</v>
      </c>
      <c r="B1629" s="1">
        <v>314</v>
      </c>
    </row>
    <row r="1631" spans="1:2" x14ac:dyDescent="0.3">
      <c r="A1631" s="9" t="s">
        <v>1752</v>
      </c>
      <c r="B1631" s="1">
        <v>168</v>
      </c>
    </row>
    <row r="1633" spans="1:2" x14ac:dyDescent="0.3">
      <c r="A1633" s="9" t="s">
        <v>1755</v>
      </c>
      <c r="B1633" s="1">
        <v>350</v>
      </c>
    </row>
    <row r="1635" spans="1:2" x14ac:dyDescent="0.3">
      <c r="A1635" s="9" t="s">
        <v>1758</v>
      </c>
      <c r="B1635" s="1">
        <v>472</v>
      </c>
    </row>
    <row r="1637" spans="1:2" x14ac:dyDescent="0.3">
      <c r="A1637" s="9" t="s">
        <v>990</v>
      </c>
      <c r="B1637" s="1">
        <v>363</v>
      </c>
    </row>
    <row r="1639" spans="1:2" x14ac:dyDescent="0.3">
      <c r="A1639" s="9" t="s">
        <v>38</v>
      </c>
      <c r="B1639" s="1">
        <v>642</v>
      </c>
    </row>
    <row r="1641" spans="1:2" x14ac:dyDescent="0.3">
      <c r="A1641" s="9" t="s">
        <v>38</v>
      </c>
      <c r="B1641" s="1">
        <v>1421</v>
      </c>
    </row>
    <row r="1643" spans="1:2" x14ac:dyDescent="0.3">
      <c r="A1643" s="9" t="s">
        <v>1767</v>
      </c>
      <c r="B1643" s="1">
        <v>270</v>
      </c>
    </row>
    <row r="1645" spans="1:2" x14ac:dyDescent="0.3">
      <c r="A1645" s="9" t="s">
        <v>1770</v>
      </c>
      <c r="B1645" s="1">
        <v>353</v>
      </c>
    </row>
    <row r="1647" spans="1:2" x14ac:dyDescent="0.3">
      <c r="A1647" s="9" t="s">
        <v>1773</v>
      </c>
      <c r="B1647" s="1">
        <v>637</v>
      </c>
    </row>
    <row r="1649" spans="1:2" x14ac:dyDescent="0.3">
      <c r="A1649" s="9" t="s">
        <v>1776</v>
      </c>
      <c r="B1649" s="1">
        <v>189</v>
      </c>
    </row>
    <row r="1651" spans="1:2" x14ac:dyDescent="0.3">
      <c r="A1651" s="9" t="s">
        <v>38</v>
      </c>
      <c r="B1651" s="1">
        <v>175</v>
      </c>
    </row>
    <row r="1653" spans="1:2" x14ac:dyDescent="0.3">
      <c r="A1653" s="9" t="s">
        <v>1781</v>
      </c>
      <c r="B1653" s="1">
        <v>87</v>
      </c>
    </row>
    <row r="1655" spans="1:2" x14ac:dyDescent="0.3">
      <c r="A1655" s="9" t="s">
        <v>1784</v>
      </c>
      <c r="B1655" s="1">
        <v>156</v>
      </c>
    </row>
    <row r="1657" spans="1:2" x14ac:dyDescent="0.3">
      <c r="A1657" s="9" t="s">
        <v>1787</v>
      </c>
      <c r="B1657" s="1">
        <v>432</v>
      </c>
    </row>
    <row r="1659" spans="1:2" x14ac:dyDescent="0.3">
      <c r="A1659" s="9" t="s">
        <v>1790</v>
      </c>
      <c r="B1659" s="1">
        <v>393</v>
      </c>
    </row>
    <row r="1661" spans="1:2" x14ac:dyDescent="0.3">
      <c r="A1661" s="9" t="s">
        <v>38</v>
      </c>
      <c r="B1661" s="1">
        <v>230</v>
      </c>
    </row>
    <row r="1663" spans="1:2" x14ac:dyDescent="0.3">
      <c r="A1663" s="9" t="s">
        <v>1795</v>
      </c>
      <c r="B1663" s="1">
        <v>465</v>
      </c>
    </row>
    <row r="1665" spans="1:2" x14ac:dyDescent="0.3">
      <c r="A1665" s="9" t="s">
        <v>1798</v>
      </c>
      <c r="B1665" s="1">
        <v>216</v>
      </c>
    </row>
    <row r="1667" spans="1:2" x14ac:dyDescent="0.3">
      <c r="A1667" s="9" t="s">
        <v>1801</v>
      </c>
      <c r="B1667" s="1">
        <v>399</v>
      </c>
    </row>
    <row r="1669" spans="1:2" x14ac:dyDescent="0.3">
      <c r="A1669" s="9" t="s">
        <v>1804</v>
      </c>
      <c r="B1669" s="1">
        <v>55</v>
      </c>
    </row>
    <row r="1671" spans="1:2" x14ac:dyDescent="0.3">
      <c r="A1671" s="9" t="s">
        <v>1807</v>
      </c>
      <c r="B1671" s="1">
        <v>109</v>
      </c>
    </row>
    <row r="1673" spans="1:2" x14ac:dyDescent="0.3">
      <c r="A1673" s="9" t="s">
        <v>1810</v>
      </c>
      <c r="B1673" s="1">
        <v>426</v>
      </c>
    </row>
    <row r="1675" spans="1:2" x14ac:dyDescent="0.3">
      <c r="A1675" s="9" t="s">
        <v>38</v>
      </c>
      <c r="B1675" s="1">
        <v>158</v>
      </c>
    </row>
    <row r="1677" spans="1:2" x14ac:dyDescent="0.3">
      <c r="A1677" s="9" t="s">
        <v>1815</v>
      </c>
      <c r="B1677" s="1">
        <v>323</v>
      </c>
    </row>
    <row r="1679" spans="1:2" x14ac:dyDescent="0.3">
      <c r="A1679" s="9" t="s">
        <v>1818</v>
      </c>
      <c r="B1679" s="1">
        <v>65</v>
      </c>
    </row>
    <row r="1681" spans="1:2" x14ac:dyDescent="0.3">
      <c r="A1681" s="9" t="s">
        <v>1821</v>
      </c>
      <c r="B1681" s="1">
        <v>258</v>
      </c>
    </row>
    <row r="1683" spans="1:2" x14ac:dyDescent="0.3">
      <c r="A1683" s="9" t="s">
        <v>1824</v>
      </c>
      <c r="B1683" s="1">
        <v>201</v>
      </c>
    </row>
    <row r="1685" spans="1:2" x14ac:dyDescent="0.3">
      <c r="A1685" s="9" t="s">
        <v>1827</v>
      </c>
      <c r="B1685" s="1">
        <v>715</v>
      </c>
    </row>
    <row r="1687" spans="1:2" x14ac:dyDescent="0.3">
      <c r="A1687" s="9" t="s">
        <v>38</v>
      </c>
      <c r="B1687" s="1">
        <v>109</v>
      </c>
    </row>
    <row r="1689" spans="1:2" x14ac:dyDescent="0.3">
      <c r="A1689" s="9" t="s">
        <v>1832</v>
      </c>
      <c r="B1689" s="1">
        <v>1158</v>
      </c>
    </row>
    <row r="1691" spans="1:2" x14ac:dyDescent="0.3">
      <c r="A1691" s="9" t="s">
        <v>38</v>
      </c>
      <c r="B1691" s="1">
        <v>316</v>
      </c>
    </row>
    <row r="1693" spans="1:2" x14ac:dyDescent="0.3">
      <c r="A1693" s="9" t="s">
        <v>1837</v>
      </c>
      <c r="B1693" s="1">
        <v>321</v>
      </c>
    </row>
    <row r="1695" spans="1:2" x14ac:dyDescent="0.3">
      <c r="A1695" s="9" t="s">
        <v>1840</v>
      </c>
      <c r="B1695" s="1">
        <v>481</v>
      </c>
    </row>
    <row r="1697" spans="1:2" x14ac:dyDescent="0.3">
      <c r="A1697" s="9" t="s">
        <v>1843</v>
      </c>
      <c r="B1697" s="1">
        <v>638</v>
      </c>
    </row>
    <row r="1699" spans="1:2" x14ac:dyDescent="0.3">
      <c r="A1699" s="9" t="s">
        <v>1846</v>
      </c>
      <c r="B1699" s="1">
        <v>335</v>
      </c>
    </row>
    <row r="1701" spans="1:2" x14ac:dyDescent="0.3">
      <c r="A1701" s="9" t="s">
        <v>1849</v>
      </c>
      <c r="B1701" s="1">
        <v>205</v>
      </c>
    </row>
    <row r="1703" spans="1:2" x14ac:dyDescent="0.3">
      <c r="A1703" s="9" t="s">
        <v>1852</v>
      </c>
      <c r="B1703" s="1">
        <v>112</v>
      </c>
    </row>
    <row r="1705" spans="1:2" x14ac:dyDescent="0.3">
      <c r="A1705" s="9" t="s">
        <v>38</v>
      </c>
      <c r="B1705" s="1">
        <v>190</v>
      </c>
    </row>
    <row r="1707" spans="1:2" x14ac:dyDescent="0.3">
      <c r="A1707" s="9" t="s">
        <v>1857</v>
      </c>
      <c r="B1707" s="1">
        <v>233</v>
      </c>
    </row>
    <row r="1709" spans="1:2" x14ac:dyDescent="0.3">
      <c r="A1709" s="9" t="s">
        <v>1859</v>
      </c>
    </row>
    <row r="1711" spans="1:2" x14ac:dyDescent="0.3">
      <c r="A1711" s="9" t="s">
        <v>1863</v>
      </c>
      <c r="B1711" s="1">
        <v>296</v>
      </c>
    </row>
    <row r="1713" spans="1:2" x14ac:dyDescent="0.3">
      <c r="A1713" s="9" t="s">
        <v>1866</v>
      </c>
      <c r="B1713" s="1">
        <v>469</v>
      </c>
    </row>
    <row r="1715" spans="1:2" x14ac:dyDescent="0.3">
      <c r="A1715" s="9" t="s">
        <v>1869</v>
      </c>
      <c r="B1715" s="1">
        <v>338</v>
      </c>
    </row>
    <row r="1717" spans="1:2" x14ac:dyDescent="0.3">
      <c r="A1717" s="9" t="s">
        <v>219</v>
      </c>
      <c r="B1717" s="1">
        <v>291</v>
      </c>
    </row>
    <row r="1719" spans="1:2" x14ac:dyDescent="0.3">
      <c r="A1719" s="9" t="s">
        <v>1874</v>
      </c>
      <c r="B1719" s="1">
        <v>255</v>
      </c>
    </row>
    <row r="1721" spans="1:2" x14ac:dyDescent="0.3">
      <c r="A1721" s="9" t="s">
        <v>1877</v>
      </c>
      <c r="B1721" s="1">
        <v>88</v>
      </c>
    </row>
    <row r="1723" spans="1:2" x14ac:dyDescent="0.3">
      <c r="A1723" s="9" t="s">
        <v>38</v>
      </c>
      <c r="B1723" s="1">
        <v>161</v>
      </c>
    </row>
    <row r="1725" spans="1:2" x14ac:dyDescent="0.3">
      <c r="A1725" s="9" t="s">
        <v>38</v>
      </c>
      <c r="B1725" s="1">
        <v>170</v>
      </c>
    </row>
    <row r="1727" spans="1:2" x14ac:dyDescent="0.3">
      <c r="A1727" s="9" t="s">
        <v>1884</v>
      </c>
      <c r="B1727" s="1">
        <v>420</v>
      </c>
    </row>
    <row r="1729" spans="1:2" x14ac:dyDescent="0.3">
      <c r="A1729" s="9" t="s">
        <v>1887</v>
      </c>
      <c r="B1729" s="1">
        <v>246</v>
      </c>
    </row>
    <row r="1731" spans="1:2" x14ac:dyDescent="0.3">
      <c r="A1731" s="9" t="s">
        <v>1890</v>
      </c>
      <c r="B1731" s="1">
        <v>417</v>
      </c>
    </row>
    <row r="1733" spans="1:2" x14ac:dyDescent="0.3">
      <c r="A1733" s="9" t="s">
        <v>1893</v>
      </c>
      <c r="B1733" s="1">
        <v>361</v>
      </c>
    </row>
    <row r="1735" spans="1:2" x14ac:dyDescent="0.3">
      <c r="A1735" s="9" t="s">
        <v>38</v>
      </c>
      <c r="B1735" s="1">
        <v>426</v>
      </c>
    </row>
    <row r="1737" spans="1:2" x14ac:dyDescent="0.3">
      <c r="A1737" s="9" t="s">
        <v>1898</v>
      </c>
      <c r="B1737" s="1">
        <v>386</v>
      </c>
    </row>
    <row r="1739" spans="1:2" x14ac:dyDescent="0.3">
      <c r="A1739" s="9" t="s">
        <v>1901</v>
      </c>
      <c r="B1739" s="1">
        <v>416</v>
      </c>
    </row>
    <row r="1741" spans="1:2" x14ac:dyDescent="0.3">
      <c r="A1741" s="9" t="s">
        <v>1904</v>
      </c>
      <c r="B1741" s="1">
        <v>352</v>
      </c>
    </row>
    <row r="1743" spans="1:2" x14ac:dyDescent="0.3">
      <c r="A1743" s="9" t="s">
        <v>38</v>
      </c>
      <c r="B1743" s="1">
        <v>154</v>
      </c>
    </row>
    <row r="1745" spans="1:2" x14ac:dyDescent="0.3">
      <c r="A1745" s="9" t="s">
        <v>1909</v>
      </c>
      <c r="B1745" s="1">
        <v>292</v>
      </c>
    </row>
    <row r="1747" spans="1:2" x14ac:dyDescent="0.3">
      <c r="A1747" s="9" t="s">
        <v>38</v>
      </c>
      <c r="B1747" s="1">
        <v>143</v>
      </c>
    </row>
    <row r="1749" spans="1:2" x14ac:dyDescent="0.3">
      <c r="A1749" s="9" t="s">
        <v>1913</v>
      </c>
    </row>
    <row r="1751" spans="1:2" x14ac:dyDescent="0.3">
      <c r="A1751" s="9" t="s">
        <v>1917</v>
      </c>
      <c r="B1751" s="1">
        <v>152</v>
      </c>
    </row>
    <row r="1753" spans="1:2" x14ac:dyDescent="0.3">
      <c r="A1753" s="9" t="s">
        <v>1920</v>
      </c>
      <c r="B1753" s="1">
        <v>282</v>
      </c>
    </row>
    <row r="1755" spans="1:2" x14ac:dyDescent="0.3">
      <c r="A1755" s="9" t="s">
        <v>1923</v>
      </c>
      <c r="B1755" s="1">
        <v>508</v>
      </c>
    </row>
    <row r="1757" spans="1:2" x14ac:dyDescent="0.3">
      <c r="A1757" s="9" t="s">
        <v>1926</v>
      </c>
      <c r="B1757" s="1">
        <v>354</v>
      </c>
    </row>
    <row r="1759" spans="1:2" x14ac:dyDescent="0.3">
      <c r="A1759" s="9" t="s">
        <v>38</v>
      </c>
      <c r="B1759" s="1">
        <v>188</v>
      </c>
    </row>
    <row r="1761" spans="1:2" x14ac:dyDescent="0.3">
      <c r="A1761" s="9" t="s">
        <v>1931</v>
      </c>
      <c r="B1761" s="1">
        <v>331</v>
      </c>
    </row>
    <row r="1763" spans="1:2" x14ac:dyDescent="0.3">
      <c r="A1763" s="9" t="s">
        <v>38</v>
      </c>
      <c r="B1763" s="1">
        <v>288</v>
      </c>
    </row>
    <row r="1765" spans="1:2" x14ac:dyDescent="0.3">
      <c r="A1765" s="9" t="s">
        <v>1936</v>
      </c>
      <c r="B1765" s="1">
        <v>406</v>
      </c>
    </row>
    <row r="1767" spans="1:2" x14ac:dyDescent="0.3">
      <c r="A1767" s="9" t="s">
        <v>1939</v>
      </c>
      <c r="B1767" s="1">
        <v>214</v>
      </c>
    </row>
    <row r="1769" spans="1:2" x14ac:dyDescent="0.3">
      <c r="A1769" s="9" t="s">
        <v>1942</v>
      </c>
      <c r="B1769" s="1">
        <v>314</v>
      </c>
    </row>
    <row r="1771" spans="1:2" x14ac:dyDescent="0.3">
      <c r="A1771" s="9" t="s">
        <v>1945</v>
      </c>
      <c r="B1771" s="1">
        <v>512</v>
      </c>
    </row>
    <row r="1773" spans="1:2" x14ac:dyDescent="0.3">
      <c r="A1773" s="9" t="s">
        <v>1948</v>
      </c>
      <c r="B1773" s="1">
        <v>270</v>
      </c>
    </row>
    <row r="1775" spans="1:2" x14ac:dyDescent="0.3">
      <c r="A1775" s="9" t="s">
        <v>180</v>
      </c>
      <c r="B1775" s="1">
        <v>264</v>
      </c>
    </row>
    <row r="1777" spans="1:2" x14ac:dyDescent="0.3">
      <c r="A1777" s="9" t="s">
        <v>543</v>
      </c>
      <c r="B1777" s="1">
        <v>292</v>
      </c>
    </row>
    <row r="1779" spans="1:2" x14ac:dyDescent="0.3">
      <c r="A1779" s="9" t="s">
        <v>1955</v>
      </c>
      <c r="B1779" s="1">
        <v>212</v>
      </c>
    </row>
    <row r="1781" spans="1:2" x14ac:dyDescent="0.3">
      <c r="A1781" s="9" t="s">
        <v>1958</v>
      </c>
      <c r="B1781" s="1">
        <v>279</v>
      </c>
    </row>
    <row r="1783" spans="1:2" x14ac:dyDescent="0.3">
      <c r="A1783" s="9" t="s">
        <v>1961</v>
      </c>
      <c r="B1783" s="1">
        <v>356</v>
      </c>
    </row>
    <row r="1785" spans="1:2" x14ac:dyDescent="0.3">
      <c r="A1785" s="9" t="s">
        <v>1964</v>
      </c>
      <c r="B1785" s="1">
        <v>144</v>
      </c>
    </row>
    <row r="1787" spans="1:2" x14ac:dyDescent="0.3">
      <c r="A1787" s="9" t="s">
        <v>1967</v>
      </c>
      <c r="B1787" s="1">
        <v>499</v>
      </c>
    </row>
    <row r="1789" spans="1:2" x14ac:dyDescent="0.3">
      <c r="A1789" s="9" t="s">
        <v>1970</v>
      </c>
      <c r="B1789" s="1">
        <v>182</v>
      </c>
    </row>
    <row r="1791" spans="1:2" x14ac:dyDescent="0.3">
      <c r="A1791" s="9" t="s">
        <v>1973</v>
      </c>
      <c r="B1791" s="1">
        <v>246</v>
      </c>
    </row>
    <row r="1793" spans="1:2" x14ac:dyDescent="0.3">
      <c r="A1793" s="9" t="s">
        <v>1976</v>
      </c>
      <c r="B1793" s="1">
        <v>216</v>
      </c>
    </row>
    <row r="1795" spans="1:2" x14ac:dyDescent="0.3">
      <c r="A1795" s="9" t="s">
        <v>1979</v>
      </c>
      <c r="B1795" s="1">
        <v>336</v>
      </c>
    </row>
    <row r="1797" spans="1:2" x14ac:dyDescent="0.3">
      <c r="A1797" s="9" t="s">
        <v>38</v>
      </c>
      <c r="B1797" s="1">
        <v>120</v>
      </c>
    </row>
    <row r="1799" spans="1:2" x14ac:dyDescent="0.3">
      <c r="A1799" s="9" t="s">
        <v>1984</v>
      </c>
      <c r="B1799" s="1">
        <v>222</v>
      </c>
    </row>
    <row r="1801" spans="1:2" x14ac:dyDescent="0.3">
      <c r="A1801" s="9" t="s">
        <v>1987</v>
      </c>
      <c r="B1801" s="1">
        <v>264</v>
      </c>
    </row>
    <row r="1803" spans="1:2" x14ac:dyDescent="0.3">
      <c r="A1803" s="9" t="s">
        <v>1990</v>
      </c>
      <c r="B1803" s="1">
        <v>626</v>
      </c>
    </row>
    <row r="1805" spans="1:2" x14ac:dyDescent="0.3">
      <c r="A1805" s="9" t="s">
        <v>38</v>
      </c>
      <c r="B1805" s="1">
        <v>113</v>
      </c>
    </row>
    <row r="1807" spans="1:2" x14ac:dyDescent="0.3">
      <c r="A1807" s="9" t="s">
        <v>1995</v>
      </c>
      <c r="B1807" s="1">
        <v>563</v>
      </c>
    </row>
    <row r="1809" spans="1:2" x14ac:dyDescent="0.3">
      <c r="A1809" s="9" t="s">
        <v>38</v>
      </c>
      <c r="B1809" s="1">
        <v>162</v>
      </c>
    </row>
    <row r="1811" spans="1:2" x14ac:dyDescent="0.3">
      <c r="A1811" s="9" t="s">
        <v>2000</v>
      </c>
      <c r="B1811" s="1">
        <v>676</v>
      </c>
    </row>
    <row r="1813" spans="1:2" x14ac:dyDescent="0.3">
      <c r="A1813" s="9" t="s">
        <v>2003</v>
      </c>
      <c r="B1813" s="1">
        <v>331</v>
      </c>
    </row>
    <row r="1815" spans="1:2" x14ac:dyDescent="0.3">
      <c r="A1815" s="9" t="s">
        <v>2006</v>
      </c>
      <c r="B1815" s="1">
        <v>307</v>
      </c>
    </row>
    <row r="1817" spans="1:2" x14ac:dyDescent="0.3">
      <c r="A1817" s="9" t="s">
        <v>2009</v>
      </c>
      <c r="B1817" s="1">
        <v>275</v>
      </c>
    </row>
    <row r="1819" spans="1:2" x14ac:dyDescent="0.3">
      <c r="A1819" s="9" t="s">
        <v>38</v>
      </c>
      <c r="B1819" s="1">
        <v>282</v>
      </c>
    </row>
    <row r="1821" spans="1:2" x14ac:dyDescent="0.3">
      <c r="A1821" s="9" t="s">
        <v>2014</v>
      </c>
      <c r="B1821" s="1">
        <v>318</v>
      </c>
    </row>
    <row r="1823" spans="1:2" x14ac:dyDescent="0.3">
      <c r="A1823" s="9" t="s">
        <v>2017</v>
      </c>
      <c r="B1823" s="1">
        <v>410</v>
      </c>
    </row>
    <row r="1825" spans="1:2" x14ac:dyDescent="0.3">
      <c r="A1825" s="9" t="s">
        <v>2020</v>
      </c>
      <c r="B1825" s="1">
        <v>79</v>
      </c>
    </row>
    <row r="1827" spans="1:2" x14ac:dyDescent="0.3">
      <c r="A1827" s="9" t="s">
        <v>2023</v>
      </c>
      <c r="B1827" s="1">
        <v>247</v>
      </c>
    </row>
    <row r="1829" spans="1:2" x14ac:dyDescent="0.3">
      <c r="A1829" s="9" t="s">
        <v>2026</v>
      </c>
      <c r="B1829" s="1">
        <v>310</v>
      </c>
    </row>
    <row r="1831" spans="1:2" x14ac:dyDescent="0.3">
      <c r="A1831" s="9" t="s">
        <v>38</v>
      </c>
      <c r="B1831" s="1">
        <v>171</v>
      </c>
    </row>
    <row r="1833" spans="1:2" x14ac:dyDescent="0.3">
      <c r="A1833" s="9" t="s">
        <v>219</v>
      </c>
      <c r="B1833" s="1">
        <v>419</v>
      </c>
    </row>
    <row r="1835" spans="1:2" x14ac:dyDescent="0.3">
      <c r="A1835" s="9" t="s">
        <v>2033</v>
      </c>
      <c r="B1835" s="1">
        <v>249</v>
      </c>
    </row>
    <row r="1837" spans="1:2" x14ac:dyDescent="0.3">
      <c r="A1837" s="9" t="s">
        <v>38</v>
      </c>
      <c r="B1837" s="1">
        <v>120</v>
      </c>
    </row>
    <row r="1839" spans="1:2" x14ac:dyDescent="0.3">
      <c r="A1839" s="9" t="s">
        <v>38</v>
      </c>
      <c r="B1839" s="1">
        <v>353</v>
      </c>
    </row>
    <row r="1841" spans="1:2" x14ac:dyDescent="0.3">
      <c r="A1841" s="9" t="s">
        <v>38</v>
      </c>
      <c r="B1841" s="1">
        <v>203</v>
      </c>
    </row>
    <row r="1843" spans="1:2" x14ac:dyDescent="0.3">
      <c r="A1843" s="9" t="s">
        <v>2042</v>
      </c>
      <c r="B1843" s="1">
        <v>168</v>
      </c>
    </row>
    <row r="1845" spans="1:2" x14ac:dyDescent="0.3">
      <c r="A1845" s="9" t="s">
        <v>2045</v>
      </c>
      <c r="B1845" s="1">
        <v>296</v>
      </c>
    </row>
    <row r="1847" spans="1:2" x14ac:dyDescent="0.3">
      <c r="A1847" s="9" t="s">
        <v>2048</v>
      </c>
      <c r="B1847" s="1">
        <v>295</v>
      </c>
    </row>
    <row r="1849" spans="1:2" x14ac:dyDescent="0.3">
      <c r="A1849" s="9" t="s">
        <v>2051</v>
      </c>
      <c r="B1849" s="1">
        <v>244</v>
      </c>
    </row>
    <row r="1851" spans="1:2" x14ac:dyDescent="0.3">
      <c r="A1851" s="9" t="s">
        <v>2054</v>
      </c>
      <c r="B1851" s="1">
        <v>172</v>
      </c>
    </row>
    <row r="1853" spans="1:2" x14ac:dyDescent="0.3">
      <c r="A1853" s="9" t="s">
        <v>2057</v>
      </c>
      <c r="B1853" s="1">
        <v>268</v>
      </c>
    </row>
    <row r="1855" spans="1:2" x14ac:dyDescent="0.3">
      <c r="A1855" s="9" t="s">
        <v>2060</v>
      </c>
      <c r="B1855" s="1">
        <v>419</v>
      </c>
    </row>
    <row r="1857" spans="1:2" x14ac:dyDescent="0.3">
      <c r="A1857" s="9" t="s">
        <v>38</v>
      </c>
      <c r="B1857" s="1">
        <v>123</v>
      </c>
    </row>
    <row r="1859" spans="1:2" x14ac:dyDescent="0.3">
      <c r="A1859" s="9" t="s">
        <v>41</v>
      </c>
      <c r="B1859" s="1">
        <v>113</v>
      </c>
    </row>
    <row r="1861" spans="1:2" x14ac:dyDescent="0.3">
      <c r="A1861" s="9" t="s">
        <v>41</v>
      </c>
      <c r="B1861" s="1">
        <v>123</v>
      </c>
    </row>
    <row r="1863" spans="1:2" x14ac:dyDescent="0.3">
      <c r="A1863" s="9" t="s">
        <v>1470</v>
      </c>
    </row>
    <row r="1865" spans="1:2" x14ac:dyDescent="0.3">
      <c r="A1865" s="9" t="s">
        <v>41</v>
      </c>
      <c r="B1865" s="1">
        <v>447</v>
      </c>
    </row>
    <row r="1867" spans="1:2" x14ac:dyDescent="0.3">
      <c r="A1867" s="9" t="s">
        <v>1470</v>
      </c>
    </row>
    <row r="1869" spans="1:2" x14ac:dyDescent="0.3">
      <c r="A1869" s="9" t="s">
        <v>2073</v>
      </c>
      <c r="B1869" s="1">
        <v>402</v>
      </c>
    </row>
    <row r="1871" spans="1:2" x14ac:dyDescent="0.3">
      <c r="A1871" s="9" t="s">
        <v>2076</v>
      </c>
      <c r="B1871" s="1">
        <v>282</v>
      </c>
    </row>
    <row r="1873" spans="1:2" x14ac:dyDescent="0.3">
      <c r="A1873" s="9" t="s">
        <v>2079</v>
      </c>
      <c r="B1873" s="1">
        <v>360</v>
      </c>
    </row>
    <row r="1875" spans="1:2" x14ac:dyDescent="0.3">
      <c r="A1875" s="9" t="s">
        <v>2082</v>
      </c>
      <c r="B1875" s="1">
        <v>227</v>
      </c>
    </row>
    <row r="1877" spans="1:2" x14ac:dyDescent="0.3">
      <c r="A1877" s="9" t="s">
        <v>2085</v>
      </c>
      <c r="B1877" s="1">
        <v>475</v>
      </c>
    </row>
    <row r="1879" spans="1:2" x14ac:dyDescent="0.3">
      <c r="A1879" s="9" t="s">
        <v>38</v>
      </c>
      <c r="B1879" s="1">
        <v>155</v>
      </c>
    </row>
    <row r="1881" spans="1:2" x14ac:dyDescent="0.3">
      <c r="A1881" s="9" t="s">
        <v>38</v>
      </c>
      <c r="B1881" s="1">
        <v>105</v>
      </c>
    </row>
    <row r="1883" spans="1:2" x14ac:dyDescent="0.3">
      <c r="A1883" s="9" t="s">
        <v>2092</v>
      </c>
      <c r="B1883" s="1">
        <v>112</v>
      </c>
    </row>
    <row r="1885" spans="1:2" x14ac:dyDescent="0.3">
      <c r="A1885" s="9" t="s">
        <v>2095</v>
      </c>
      <c r="B1885" s="1">
        <v>76</v>
      </c>
    </row>
    <row r="1887" spans="1:2" x14ac:dyDescent="0.3">
      <c r="A1887" s="9" t="s">
        <v>2098</v>
      </c>
      <c r="B1887" s="1">
        <v>734</v>
      </c>
    </row>
    <row r="1889" spans="1:2" x14ac:dyDescent="0.3">
      <c r="A1889" s="9" t="s">
        <v>2101</v>
      </c>
      <c r="B1889" s="1">
        <v>233</v>
      </c>
    </row>
    <row r="1891" spans="1:2" x14ac:dyDescent="0.3">
      <c r="A1891" s="9" t="s">
        <v>38</v>
      </c>
      <c r="B1891" s="1">
        <v>123</v>
      </c>
    </row>
    <row r="1893" spans="1:2" x14ac:dyDescent="0.3">
      <c r="A1893" s="9" t="s">
        <v>2106</v>
      </c>
      <c r="B1893" s="1">
        <v>80</v>
      </c>
    </row>
    <row r="1895" spans="1:2" x14ac:dyDescent="0.3">
      <c r="A1895" s="9" t="s">
        <v>2109</v>
      </c>
      <c r="B1895" s="1">
        <v>255</v>
      </c>
    </row>
    <row r="1897" spans="1:2" x14ac:dyDescent="0.3">
      <c r="A1897" s="9" t="s">
        <v>2112</v>
      </c>
      <c r="B1897" s="1">
        <v>449</v>
      </c>
    </row>
    <row r="1899" spans="1:2" x14ac:dyDescent="0.3">
      <c r="A1899" s="9" t="s">
        <v>38</v>
      </c>
      <c r="B1899" s="1">
        <v>203</v>
      </c>
    </row>
    <row r="1901" spans="1:2" x14ac:dyDescent="0.3">
      <c r="A1901" s="9" t="s">
        <v>2117</v>
      </c>
      <c r="B1901" s="1">
        <v>658</v>
      </c>
    </row>
    <row r="1903" spans="1:2" x14ac:dyDescent="0.3">
      <c r="A1903" s="9" t="s">
        <v>2120</v>
      </c>
      <c r="B1903" s="1">
        <v>158</v>
      </c>
    </row>
    <row r="1905" spans="1:2" x14ac:dyDescent="0.3">
      <c r="A1905" s="9" t="s">
        <v>2123</v>
      </c>
      <c r="B1905" s="1">
        <v>170</v>
      </c>
    </row>
    <row r="1907" spans="1:2" x14ac:dyDescent="0.3">
      <c r="A1907" s="9" t="s">
        <v>38</v>
      </c>
      <c r="B1907" s="1">
        <v>141</v>
      </c>
    </row>
    <row r="1909" spans="1:2" x14ac:dyDescent="0.3">
      <c r="A1909" s="9" t="s">
        <v>2128</v>
      </c>
      <c r="B1909" s="1">
        <v>162</v>
      </c>
    </row>
    <row r="1911" spans="1:2" x14ac:dyDescent="0.3">
      <c r="A1911" s="9" t="s">
        <v>2131</v>
      </c>
      <c r="B1911" s="1">
        <v>326</v>
      </c>
    </row>
    <row r="1913" spans="1:2" x14ac:dyDescent="0.3">
      <c r="A1913" s="9" t="s">
        <v>980</v>
      </c>
      <c r="B1913" s="1">
        <v>470</v>
      </c>
    </row>
    <row r="1915" spans="1:2" x14ac:dyDescent="0.3">
      <c r="A1915" s="9" t="s">
        <v>2136</v>
      </c>
      <c r="B1915" s="1">
        <v>416</v>
      </c>
    </row>
    <row r="1917" spans="1:2" x14ac:dyDescent="0.3">
      <c r="A1917" s="9" t="s">
        <v>2139</v>
      </c>
      <c r="B1917" s="1">
        <v>451</v>
      </c>
    </row>
    <row r="1919" spans="1:2" x14ac:dyDescent="0.3">
      <c r="A1919" s="9" t="s">
        <v>2142</v>
      </c>
      <c r="B1919" s="1">
        <v>336</v>
      </c>
    </row>
    <row r="1921" spans="1:2" x14ac:dyDescent="0.3">
      <c r="A1921" s="9" t="s">
        <v>2145</v>
      </c>
      <c r="B1921" s="1">
        <v>158</v>
      </c>
    </row>
    <row r="1923" spans="1:2" x14ac:dyDescent="0.3">
      <c r="A1923" s="9" t="s">
        <v>2148</v>
      </c>
      <c r="B1923" s="1">
        <v>288</v>
      </c>
    </row>
    <row r="1925" spans="1:2" x14ac:dyDescent="0.3">
      <c r="A1925" s="9" t="s">
        <v>2151</v>
      </c>
      <c r="B1925" s="1">
        <v>370</v>
      </c>
    </row>
    <row r="1927" spans="1:2" x14ac:dyDescent="0.3">
      <c r="A1927" s="9" t="s">
        <v>2154</v>
      </c>
      <c r="B1927" s="1">
        <v>198</v>
      </c>
    </row>
    <row r="1929" spans="1:2" x14ac:dyDescent="0.3">
      <c r="A1929" s="9" t="s">
        <v>2157</v>
      </c>
      <c r="B1929" s="1">
        <v>513</v>
      </c>
    </row>
    <row r="1931" spans="1:2" x14ac:dyDescent="0.3">
      <c r="A1931" s="9" t="s">
        <v>1540</v>
      </c>
      <c r="B1931" s="1">
        <v>639</v>
      </c>
    </row>
    <row r="1933" spans="1:2" x14ac:dyDescent="0.3">
      <c r="A1933" s="9" t="s">
        <v>2162</v>
      </c>
      <c r="B1933" s="1">
        <v>246</v>
      </c>
    </row>
    <row r="1935" spans="1:2" x14ac:dyDescent="0.3">
      <c r="A1935" s="9" t="s">
        <v>2165</v>
      </c>
      <c r="B1935" s="1">
        <v>114</v>
      </c>
    </row>
    <row r="1937" spans="1:2" x14ac:dyDescent="0.3">
      <c r="A1937" s="9" t="s">
        <v>2168</v>
      </c>
      <c r="B1937" s="1">
        <v>544</v>
      </c>
    </row>
    <row r="1939" spans="1:2" x14ac:dyDescent="0.3">
      <c r="A1939" s="9" t="s">
        <v>2171</v>
      </c>
      <c r="B1939" s="1">
        <v>276</v>
      </c>
    </row>
    <row r="1941" spans="1:2" x14ac:dyDescent="0.3">
      <c r="A1941" s="9" t="s">
        <v>2174</v>
      </c>
      <c r="B1941" s="1">
        <v>812</v>
      </c>
    </row>
    <row r="1943" spans="1:2" x14ac:dyDescent="0.3">
      <c r="A1943" s="9" t="s">
        <v>2177</v>
      </c>
      <c r="B1943" s="1">
        <v>372</v>
      </c>
    </row>
    <row r="1945" spans="1:2" x14ac:dyDescent="0.3">
      <c r="A1945" s="9" t="s">
        <v>2180</v>
      </c>
      <c r="B1945" s="1">
        <v>374</v>
      </c>
    </row>
    <row r="1947" spans="1:2" x14ac:dyDescent="0.3">
      <c r="A1947" s="9" t="s">
        <v>2183</v>
      </c>
      <c r="B1947" s="1">
        <v>477</v>
      </c>
    </row>
    <row r="1949" spans="1:2" x14ac:dyDescent="0.3">
      <c r="A1949" s="9" t="s">
        <v>2186</v>
      </c>
      <c r="B1949" s="1">
        <v>89</v>
      </c>
    </row>
    <row r="1951" spans="1:2" x14ac:dyDescent="0.3">
      <c r="A1951" s="9" t="s">
        <v>2189</v>
      </c>
      <c r="B1951" s="1">
        <v>279</v>
      </c>
    </row>
    <row r="1953" spans="1:2" x14ac:dyDescent="0.3">
      <c r="A1953" s="9" t="s">
        <v>2192</v>
      </c>
      <c r="B1953" s="1">
        <v>260</v>
      </c>
    </row>
    <row r="1955" spans="1:2" x14ac:dyDescent="0.3">
      <c r="A1955" s="9" t="s">
        <v>2195</v>
      </c>
      <c r="B1955" s="1">
        <v>409</v>
      </c>
    </row>
    <row r="1957" spans="1:2" x14ac:dyDescent="0.3">
      <c r="A1957" s="9" t="s">
        <v>2198</v>
      </c>
      <c r="B1957" s="1">
        <v>159</v>
      </c>
    </row>
    <row r="1959" spans="1:2" x14ac:dyDescent="0.3">
      <c r="A1959" s="9" t="s">
        <v>2201</v>
      </c>
      <c r="B1959" s="1">
        <v>582</v>
      </c>
    </row>
    <row r="1961" spans="1:2" x14ac:dyDescent="0.3">
      <c r="A1961" s="9" t="s">
        <v>2204</v>
      </c>
      <c r="B1961" s="1">
        <v>451</v>
      </c>
    </row>
    <row r="1963" spans="1:2" x14ac:dyDescent="0.3">
      <c r="A1963" s="9" t="s">
        <v>2207</v>
      </c>
      <c r="B1963" s="1">
        <v>178</v>
      </c>
    </row>
    <row r="1965" spans="1:2" x14ac:dyDescent="0.3">
      <c r="A1965" s="9" t="s">
        <v>2210</v>
      </c>
      <c r="B1965" s="1">
        <v>897</v>
      </c>
    </row>
    <row r="1967" spans="1:2" x14ac:dyDescent="0.3">
      <c r="A1967" s="9" t="s">
        <v>38</v>
      </c>
      <c r="B1967" s="1">
        <v>213</v>
      </c>
    </row>
    <row r="1969" spans="1:2" x14ac:dyDescent="0.3">
      <c r="A1969" s="9" t="s">
        <v>35</v>
      </c>
      <c r="B1969" s="1">
        <v>479</v>
      </c>
    </row>
    <row r="1971" spans="1:2" x14ac:dyDescent="0.3">
      <c r="A1971" s="9" t="s">
        <v>41</v>
      </c>
      <c r="B1971" s="1">
        <v>113</v>
      </c>
    </row>
    <row r="1973" spans="1:2" x14ac:dyDescent="0.3">
      <c r="A1973" s="9" t="s">
        <v>41</v>
      </c>
      <c r="B1973" s="1">
        <v>123</v>
      </c>
    </row>
    <row r="1975" spans="1:2" x14ac:dyDescent="0.3">
      <c r="A1975" s="9" t="s">
        <v>2221</v>
      </c>
      <c r="B1975" s="1">
        <v>233</v>
      </c>
    </row>
    <row r="1977" spans="1:2" x14ac:dyDescent="0.3">
      <c r="A1977" s="9" t="s">
        <v>2223</v>
      </c>
    </row>
    <row r="1979" spans="1:2" x14ac:dyDescent="0.3">
      <c r="A1979" s="9" t="s">
        <v>38</v>
      </c>
      <c r="B1979" s="1">
        <v>86</v>
      </c>
    </row>
    <row r="1981" spans="1:2" x14ac:dyDescent="0.3">
      <c r="A1981" s="9" t="s">
        <v>38</v>
      </c>
      <c r="B1981" s="1">
        <v>110</v>
      </c>
    </row>
    <row r="1983" spans="1:2" x14ac:dyDescent="0.3">
      <c r="A1983" s="9" t="s">
        <v>864</v>
      </c>
      <c r="B1983" s="1">
        <v>295</v>
      </c>
    </row>
    <row r="1985" spans="1:2" x14ac:dyDescent="0.3">
      <c r="A1985" s="9" t="s">
        <v>38</v>
      </c>
      <c r="B1985" s="1">
        <v>382</v>
      </c>
    </row>
    <row r="1987" spans="1:2" x14ac:dyDescent="0.3">
      <c r="A1987" s="9" t="s">
        <v>2235</v>
      </c>
      <c r="B1987" s="1">
        <v>329</v>
      </c>
    </row>
    <row r="1989" spans="1:2" x14ac:dyDescent="0.3">
      <c r="A1989" s="9" t="s">
        <v>2238</v>
      </c>
      <c r="B1989" s="1">
        <v>174</v>
      </c>
    </row>
    <row r="1991" spans="1:2" x14ac:dyDescent="0.3">
      <c r="A1991" s="9" t="s">
        <v>2241</v>
      </c>
      <c r="B1991" s="1">
        <v>158</v>
      </c>
    </row>
    <row r="1993" spans="1:2" x14ac:dyDescent="0.3">
      <c r="A1993" s="9" t="s">
        <v>38</v>
      </c>
      <c r="B1993" s="1">
        <v>172</v>
      </c>
    </row>
    <row r="1995" spans="1:2" x14ac:dyDescent="0.3">
      <c r="A1995" s="9" t="s">
        <v>2246</v>
      </c>
      <c r="B1995" s="1">
        <v>499</v>
      </c>
    </row>
    <row r="1997" spans="1:2" x14ac:dyDescent="0.3">
      <c r="A1997" s="9" t="s">
        <v>2249</v>
      </c>
      <c r="B1997" s="1">
        <v>272</v>
      </c>
    </row>
    <row r="1999" spans="1:2" x14ac:dyDescent="0.3">
      <c r="A1999" s="9" t="s">
        <v>2252</v>
      </c>
      <c r="B1999" s="1">
        <v>506</v>
      </c>
    </row>
    <row r="2001" spans="1:2" x14ac:dyDescent="0.3">
      <c r="A2001" s="9" t="s">
        <v>2255</v>
      </c>
      <c r="B2001" s="1">
        <v>256</v>
      </c>
    </row>
    <row r="2003" spans="1:2" x14ac:dyDescent="0.3">
      <c r="A2003" s="9" t="s">
        <v>2258</v>
      </c>
      <c r="B2003" s="1">
        <v>626</v>
      </c>
    </row>
    <row r="2005" spans="1:2" x14ac:dyDescent="0.3">
      <c r="A2005" s="9" t="s">
        <v>38</v>
      </c>
      <c r="B2005" s="1">
        <v>125</v>
      </c>
    </row>
    <row r="2007" spans="1:2" x14ac:dyDescent="0.3">
      <c r="A2007" s="9" t="s">
        <v>2263</v>
      </c>
      <c r="B2007" s="1">
        <v>564</v>
      </c>
    </row>
    <row r="2009" spans="1:2" x14ac:dyDescent="0.3">
      <c r="A2009" s="9" t="s">
        <v>2266</v>
      </c>
      <c r="B2009" s="1">
        <v>574</v>
      </c>
    </row>
    <row r="2011" spans="1:2" x14ac:dyDescent="0.3">
      <c r="A2011" s="9" t="s">
        <v>1220</v>
      </c>
      <c r="B2011" s="1">
        <v>560</v>
      </c>
    </row>
    <row r="2013" spans="1:2" x14ac:dyDescent="0.3">
      <c r="A2013" s="9" t="s">
        <v>38</v>
      </c>
      <c r="B2013" s="1">
        <v>93</v>
      </c>
    </row>
    <row r="2015" spans="1:2" x14ac:dyDescent="0.3">
      <c r="A2015" s="9" t="s">
        <v>2273</v>
      </c>
      <c r="B2015" s="1">
        <v>197</v>
      </c>
    </row>
    <row r="2017" spans="1:2" x14ac:dyDescent="0.3">
      <c r="A2017" s="9" t="s">
        <v>2276</v>
      </c>
      <c r="B2017" s="1">
        <v>148</v>
      </c>
    </row>
    <row r="2019" spans="1:2" x14ac:dyDescent="0.3">
      <c r="A2019" s="9" t="s">
        <v>2279</v>
      </c>
      <c r="B2019" s="1">
        <v>249</v>
      </c>
    </row>
    <row r="2021" spans="1:2" x14ac:dyDescent="0.3">
      <c r="A2021" s="9" t="s">
        <v>2282</v>
      </c>
      <c r="B2021" s="1">
        <v>602</v>
      </c>
    </row>
    <row r="2023" spans="1:2" x14ac:dyDescent="0.3">
      <c r="A2023" s="9" t="s">
        <v>2285</v>
      </c>
      <c r="B2023" s="1">
        <v>683</v>
      </c>
    </row>
    <row r="2025" spans="1:2" x14ac:dyDescent="0.3">
      <c r="A2025" s="9" t="s">
        <v>2288</v>
      </c>
      <c r="B2025" s="1">
        <v>371</v>
      </c>
    </row>
    <row r="2027" spans="1:2" x14ac:dyDescent="0.3">
      <c r="A2027" s="9" t="s">
        <v>2291</v>
      </c>
      <c r="B2027" s="1">
        <v>113</v>
      </c>
    </row>
    <row r="2029" spans="1:2" x14ac:dyDescent="0.3">
      <c r="A2029" s="9" t="s">
        <v>38</v>
      </c>
      <c r="B2029" s="1">
        <v>115</v>
      </c>
    </row>
    <row r="2031" spans="1:2" x14ac:dyDescent="0.3">
      <c r="A2031" s="9" t="s">
        <v>41</v>
      </c>
      <c r="B2031" s="1">
        <v>123</v>
      </c>
    </row>
    <row r="2033" spans="1:2" x14ac:dyDescent="0.3">
      <c r="A2033" s="9" t="s">
        <v>48</v>
      </c>
    </row>
    <row r="2035" spans="1:2" x14ac:dyDescent="0.3">
      <c r="A2035" s="9" t="s">
        <v>41</v>
      </c>
      <c r="B2035" s="1">
        <v>113</v>
      </c>
    </row>
    <row r="2037" spans="1:2" x14ac:dyDescent="0.3">
      <c r="A2037" s="9" t="s">
        <v>41</v>
      </c>
      <c r="B2037" s="1">
        <v>123</v>
      </c>
    </row>
    <row r="2039" spans="1:2" x14ac:dyDescent="0.3">
      <c r="A2039" s="9" t="s">
        <v>2303</v>
      </c>
      <c r="B2039" s="1">
        <v>304</v>
      </c>
    </row>
    <row r="2041" spans="1:2" x14ac:dyDescent="0.3">
      <c r="A2041" s="9" t="s">
        <v>2306</v>
      </c>
      <c r="B2041" s="1">
        <v>290</v>
      </c>
    </row>
    <row r="2043" spans="1:2" x14ac:dyDescent="0.3">
      <c r="A2043" s="9" t="s">
        <v>2309</v>
      </c>
      <c r="B2043" s="1">
        <v>456</v>
      </c>
    </row>
    <row r="2045" spans="1:2" x14ac:dyDescent="0.3">
      <c r="A2045" s="9" t="s">
        <v>2312</v>
      </c>
      <c r="B2045" s="1">
        <v>337</v>
      </c>
    </row>
    <row r="2047" spans="1:2" x14ac:dyDescent="0.3">
      <c r="A2047" s="9" t="s">
        <v>38</v>
      </c>
      <c r="B2047" s="1">
        <v>176</v>
      </c>
    </row>
    <row r="2049" spans="1:2" x14ac:dyDescent="0.3">
      <c r="A2049" s="9" t="s">
        <v>2317</v>
      </c>
      <c r="B2049" s="1">
        <v>263</v>
      </c>
    </row>
    <row r="2051" spans="1:2" x14ac:dyDescent="0.3">
      <c r="A2051" s="9" t="s">
        <v>204</v>
      </c>
      <c r="B2051" s="1">
        <v>255</v>
      </c>
    </row>
    <row r="2053" spans="1:2" x14ac:dyDescent="0.3">
      <c r="A2053" s="9" t="s">
        <v>2321</v>
      </c>
    </row>
    <row r="2055" spans="1:2" x14ac:dyDescent="0.3">
      <c r="A2055" s="9" t="s">
        <v>41</v>
      </c>
      <c r="B2055" s="1">
        <v>461</v>
      </c>
    </row>
    <row r="2057" spans="1:2" x14ac:dyDescent="0.3">
      <c r="A2057" s="9" t="s">
        <v>2326</v>
      </c>
      <c r="B2057" s="1">
        <v>441</v>
      </c>
    </row>
    <row r="2059" spans="1:2" x14ac:dyDescent="0.3">
      <c r="A2059" s="9" t="s">
        <v>41</v>
      </c>
      <c r="B2059" s="1">
        <v>121</v>
      </c>
    </row>
    <row r="2061" spans="1:2" x14ac:dyDescent="0.3">
      <c r="A2061" s="9" t="s">
        <v>41</v>
      </c>
      <c r="B2061" s="1">
        <v>123</v>
      </c>
    </row>
    <row r="2063" spans="1:2" x14ac:dyDescent="0.3">
      <c r="A2063" s="9" t="s">
        <v>440</v>
      </c>
      <c r="B2063" s="1">
        <v>779</v>
      </c>
    </row>
    <row r="2065" spans="1:2" x14ac:dyDescent="0.3">
      <c r="A2065" s="9" t="s">
        <v>2335</v>
      </c>
      <c r="B2065" s="1">
        <v>441</v>
      </c>
    </row>
    <row r="2067" spans="1:2" x14ac:dyDescent="0.3">
      <c r="A2067" s="9" t="s">
        <v>2338</v>
      </c>
      <c r="B2067" s="1">
        <v>413</v>
      </c>
    </row>
    <row r="2069" spans="1:2" x14ac:dyDescent="0.3">
      <c r="A2069" s="9" t="s">
        <v>2341</v>
      </c>
      <c r="B2069" s="1">
        <v>134</v>
      </c>
    </row>
    <row r="2071" spans="1:2" x14ac:dyDescent="0.3">
      <c r="A2071" s="9" t="s">
        <v>2344</v>
      </c>
      <c r="B2071" s="1">
        <v>62</v>
      </c>
    </row>
    <row r="2073" spans="1:2" x14ac:dyDescent="0.3">
      <c r="A2073" s="9" t="s">
        <v>889</v>
      </c>
      <c r="B2073" s="1">
        <v>451</v>
      </c>
    </row>
    <row r="2075" spans="1:2" x14ac:dyDescent="0.3">
      <c r="A2075" s="9" t="s">
        <v>2349</v>
      </c>
      <c r="B2075" s="1">
        <v>271</v>
      </c>
    </row>
    <row r="2077" spans="1:2" x14ac:dyDescent="0.3">
      <c r="A2077" s="9" t="s">
        <v>2352</v>
      </c>
      <c r="B2077" s="1">
        <v>781</v>
      </c>
    </row>
    <row r="2079" spans="1:2" x14ac:dyDescent="0.3">
      <c r="A2079" s="9" t="s">
        <v>2355</v>
      </c>
      <c r="B2079" s="1">
        <v>493</v>
      </c>
    </row>
    <row r="2081" spans="1:2" x14ac:dyDescent="0.3">
      <c r="A2081" s="9" t="s">
        <v>2358</v>
      </c>
      <c r="B2081" s="1">
        <v>486</v>
      </c>
    </row>
    <row r="2083" spans="1:2" x14ac:dyDescent="0.3">
      <c r="A2083" s="9" t="s">
        <v>2361</v>
      </c>
      <c r="B2083" s="1">
        <v>110</v>
      </c>
    </row>
    <row r="2085" spans="1:2" x14ac:dyDescent="0.3">
      <c r="A2085" s="9" t="s">
        <v>2364</v>
      </c>
      <c r="B2085" s="1">
        <v>168</v>
      </c>
    </row>
    <row r="2087" spans="1:2" x14ac:dyDescent="0.3">
      <c r="A2087" s="9" t="s">
        <v>2367</v>
      </c>
      <c r="B2087" s="1">
        <v>297</v>
      </c>
    </row>
    <row r="2089" spans="1:2" x14ac:dyDescent="0.3">
      <c r="A2089" s="9" t="s">
        <v>864</v>
      </c>
      <c r="B2089" s="1">
        <v>472</v>
      </c>
    </row>
    <row r="2091" spans="1:2" x14ac:dyDescent="0.3">
      <c r="A2091" s="9" t="s">
        <v>358</v>
      </c>
      <c r="B2091" s="1">
        <v>300</v>
      </c>
    </row>
    <row r="2093" spans="1:2" x14ac:dyDescent="0.3">
      <c r="A2093" s="9" t="s">
        <v>2374</v>
      </c>
      <c r="B2093" s="1">
        <v>440</v>
      </c>
    </row>
    <row r="2095" spans="1:2" x14ac:dyDescent="0.3">
      <c r="A2095" s="9" t="s">
        <v>38</v>
      </c>
      <c r="B2095" s="1">
        <v>111</v>
      </c>
    </row>
    <row r="2097" spans="1:2" x14ac:dyDescent="0.3">
      <c r="A2097" s="9" t="s">
        <v>41</v>
      </c>
      <c r="B2097" s="1">
        <v>136</v>
      </c>
    </row>
    <row r="2099" spans="1:2" x14ac:dyDescent="0.3">
      <c r="A2099" s="9" t="s">
        <v>41</v>
      </c>
      <c r="B2099" s="1">
        <v>157</v>
      </c>
    </row>
    <row r="2101" spans="1:2" x14ac:dyDescent="0.3">
      <c r="A2101" s="9" t="s">
        <v>2382</v>
      </c>
    </row>
    <row r="2103" spans="1:2" x14ac:dyDescent="0.3">
      <c r="A2103" s="9" t="s">
        <v>2385</v>
      </c>
      <c r="B2103" s="1">
        <v>146</v>
      </c>
    </row>
    <row r="2105" spans="1:2" x14ac:dyDescent="0.3">
      <c r="A2105" s="9" t="s">
        <v>2385</v>
      </c>
      <c r="B2105" s="1">
        <v>139</v>
      </c>
    </row>
    <row r="2107" spans="1:2" x14ac:dyDescent="0.3">
      <c r="A2107" s="9" t="s">
        <v>2390</v>
      </c>
      <c r="B2107" s="1">
        <v>229</v>
      </c>
    </row>
    <row r="2109" spans="1:2" x14ac:dyDescent="0.3">
      <c r="A2109" s="9" t="s">
        <v>360</v>
      </c>
      <c r="B2109" s="1">
        <v>216</v>
      </c>
    </row>
    <row r="2111" spans="1:2" x14ac:dyDescent="0.3">
      <c r="A2111" s="9" t="s">
        <v>2395</v>
      </c>
      <c r="B2111" s="1">
        <v>91</v>
      </c>
    </row>
    <row r="2113" spans="1:2" x14ac:dyDescent="0.3">
      <c r="A2113" s="9" t="s">
        <v>2398</v>
      </c>
      <c r="B2113" s="1">
        <v>327</v>
      </c>
    </row>
    <row r="2115" spans="1:2" x14ac:dyDescent="0.3">
      <c r="A2115" s="9" t="s">
        <v>2401</v>
      </c>
      <c r="B2115" s="1">
        <v>911</v>
      </c>
    </row>
    <row r="2117" spans="1:2" x14ac:dyDescent="0.3">
      <c r="A2117" s="9" t="s">
        <v>38</v>
      </c>
      <c r="B2117" s="1">
        <v>375</v>
      </c>
    </row>
    <row r="2119" spans="1:2" x14ac:dyDescent="0.3">
      <c r="A2119" s="9" t="s">
        <v>1308</v>
      </c>
      <c r="B2119" s="1">
        <v>483</v>
      </c>
    </row>
    <row r="2121" spans="1:2" x14ac:dyDescent="0.3">
      <c r="A2121" s="9" t="s">
        <v>358</v>
      </c>
    </row>
    <row r="2123" spans="1:2" x14ac:dyDescent="0.3">
      <c r="A2123" s="9" t="s">
        <v>38</v>
      </c>
      <c r="B2123" s="1">
        <v>365</v>
      </c>
    </row>
    <row r="2125" spans="1:2" x14ac:dyDescent="0.3">
      <c r="A2125" s="9" t="s">
        <v>38</v>
      </c>
      <c r="B2125" s="1">
        <v>231</v>
      </c>
    </row>
    <row r="2127" spans="1:2" x14ac:dyDescent="0.3">
      <c r="A2127" s="9" t="s">
        <v>2413</v>
      </c>
      <c r="B2127" s="1">
        <v>720</v>
      </c>
    </row>
    <row r="2129" spans="1:2" x14ac:dyDescent="0.3">
      <c r="A2129" s="9" t="s">
        <v>1102</v>
      </c>
      <c r="B2129" s="1">
        <v>184</v>
      </c>
    </row>
    <row r="2131" spans="1:2" x14ac:dyDescent="0.3">
      <c r="A2131" s="9" t="s">
        <v>1102</v>
      </c>
      <c r="B2131" s="1">
        <v>193</v>
      </c>
    </row>
    <row r="2133" spans="1:2" x14ac:dyDescent="0.3">
      <c r="A2133" s="9" t="s">
        <v>2420</v>
      </c>
      <c r="B2133" s="1">
        <v>394</v>
      </c>
    </row>
    <row r="2135" spans="1:2" x14ac:dyDescent="0.3">
      <c r="A2135" s="9" t="s">
        <v>2423</v>
      </c>
      <c r="B2135" s="1">
        <v>336</v>
      </c>
    </row>
    <row r="2137" spans="1:2" x14ac:dyDescent="0.3">
      <c r="A2137" s="9" t="s">
        <v>2426</v>
      </c>
      <c r="B2137" s="1">
        <v>712</v>
      </c>
    </row>
    <row r="2139" spans="1:2" x14ac:dyDescent="0.3">
      <c r="A2139" s="9" t="s">
        <v>2429</v>
      </c>
      <c r="B2139" s="1">
        <v>140</v>
      </c>
    </row>
    <row r="2141" spans="1:2" x14ac:dyDescent="0.3">
      <c r="A2141" s="9" t="s">
        <v>41</v>
      </c>
      <c r="B2141" s="1">
        <v>461</v>
      </c>
    </row>
    <row r="2143" spans="1:2" x14ac:dyDescent="0.3">
      <c r="A2143" s="9" t="s">
        <v>38</v>
      </c>
      <c r="B2143" s="1">
        <v>71</v>
      </c>
    </row>
    <row r="2145" spans="1:2" x14ac:dyDescent="0.3">
      <c r="A2145" s="9" t="s">
        <v>38</v>
      </c>
      <c r="B2145" s="1">
        <v>303</v>
      </c>
    </row>
    <row r="2147" spans="1:2" x14ac:dyDescent="0.3">
      <c r="A2147" s="9" t="s">
        <v>41</v>
      </c>
      <c r="B2147" s="1">
        <v>265</v>
      </c>
    </row>
    <row r="2149" spans="1:2" x14ac:dyDescent="0.3">
      <c r="A2149" s="9" t="s">
        <v>1193</v>
      </c>
    </row>
    <row r="2151" spans="1:2" x14ac:dyDescent="0.3">
      <c r="A2151" s="9" t="s">
        <v>41</v>
      </c>
      <c r="B2151" s="1">
        <v>359</v>
      </c>
    </row>
    <row r="2153" spans="1:2" x14ac:dyDescent="0.3">
      <c r="A2153" s="9" t="s">
        <v>38</v>
      </c>
      <c r="B2153" s="1">
        <v>566</v>
      </c>
    </row>
    <row r="2155" spans="1:2" x14ac:dyDescent="0.3">
      <c r="A2155" s="9" t="s">
        <v>2309</v>
      </c>
      <c r="B2155" s="1">
        <v>446</v>
      </c>
    </row>
    <row r="2157" spans="1:2" x14ac:dyDescent="0.3">
      <c r="A2157" s="9" t="s">
        <v>41</v>
      </c>
      <c r="B2157" s="1">
        <v>401</v>
      </c>
    </row>
    <row r="2159" spans="1:2" x14ac:dyDescent="0.3">
      <c r="A2159" s="9" t="s">
        <v>41</v>
      </c>
      <c r="B2159" s="1">
        <v>265</v>
      </c>
    </row>
    <row r="2161" spans="1:2" x14ac:dyDescent="0.3">
      <c r="A2161" s="9" t="s">
        <v>1522</v>
      </c>
    </row>
    <row r="2163" spans="1:2" x14ac:dyDescent="0.3">
      <c r="A2163" s="9" t="s">
        <v>2452</v>
      </c>
      <c r="B2163" s="1">
        <v>266</v>
      </c>
    </row>
    <row r="2165" spans="1:2" x14ac:dyDescent="0.3">
      <c r="A2165" s="9" t="s">
        <v>38</v>
      </c>
      <c r="B2165" s="1">
        <v>100</v>
      </c>
    </row>
    <row r="2167" spans="1:2" x14ac:dyDescent="0.3">
      <c r="A2167" s="9" t="s">
        <v>38</v>
      </c>
      <c r="B2167" s="1">
        <v>149</v>
      </c>
    </row>
    <row r="2169" spans="1:2" x14ac:dyDescent="0.3">
      <c r="A2169" s="9" t="s">
        <v>2459</v>
      </c>
      <c r="B2169" s="1">
        <v>775</v>
      </c>
    </row>
    <row r="2171" spans="1:2" x14ac:dyDescent="0.3">
      <c r="A2171" s="9" t="s">
        <v>204</v>
      </c>
      <c r="B2171" s="1">
        <v>567</v>
      </c>
    </row>
    <row r="2173" spans="1:2" x14ac:dyDescent="0.3">
      <c r="A2173" s="9" t="s">
        <v>38</v>
      </c>
      <c r="B2173" s="1">
        <v>251</v>
      </c>
    </row>
    <row r="2175" spans="1:2" x14ac:dyDescent="0.3">
      <c r="A2175" s="9" t="s">
        <v>38</v>
      </c>
      <c r="B2175" s="1">
        <v>215</v>
      </c>
    </row>
    <row r="2177" spans="1:2" x14ac:dyDescent="0.3">
      <c r="A2177" s="9" t="s">
        <v>2468</v>
      </c>
      <c r="B2177" s="1">
        <v>438</v>
      </c>
    </row>
    <row r="2179" spans="1:2" x14ac:dyDescent="0.3">
      <c r="A2179" s="9" t="s">
        <v>35</v>
      </c>
      <c r="B2179" s="1">
        <v>482</v>
      </c>
    </row>
    <row r="2181" spans="1:2" x14ac:dyDescent="0.3">
      <c r="A2181" s="9" t="s">
        <v>38</v>
      </c>
      <c r="B2181" s="1">
        <v>207</v>
      </c>
    </row>
    <row r="2183" spans="1:2" x14ac:dyDescent="0.3">
      <c r="A2183" s="9" t="s">
        <v>41</v>
      </c>
      <c r="B2183" s="1">
        <v>359</v>
      </c>
    </row>
    <row r="2185" spans="1:2" x14ac:dyDescent="0.3">
      <c r="A2185" s="9" t="s">
        <v>41</v>
      </c>
      <c r="B2185" s="1">
        <v>469</v>
      </c>
    </row>
    <row r="2187" spans="1:2" x14ac:dyDescent="0.3">
      <c r="A2187" s="9" t="s">
        <v>38</v>
      </c>
      <c r="B2187" s="1">
        <v>119</v>
      </c>
    </row>
    <row r="2189" spans="1:2" x14ac:dyDescent="0.3">
      <c r="A2189" s="9" t="s">
        <v>41</v>
      </c>
      <c r="B2189" s="1">
        <v>215</v>
      </c>
    </row>
    <row r="2191" spans="1:2" x14ac:dyDescent="0.3">
      <c r="A2191" s="9" t="s">
        <v>41</v>
      </c>
      <c r="B2191" s="1">
        <v>461</v>
      </c>
    </row>
    <row r="2193" spans="1:2" x14ac:dyDescent="0.3">
      <c r="A2193" s="9" t="s">
        <v>1227</v>
      </c>
    </row>
    <row r="2195" spans="1:2" x14ac:dyDescent="0.3">
      <c r="A2195" s="9" t="s">
        <v>1426</v>
      </c>
      <c r="B2195" s="1">
        <v>320</v>
      </c>
    </row>
    <row r="2197" spans="1:2" x14ac:dyDescent="0.3">
      <c r="A2197" s="9" t="s">
        <v>1429</v>
      </c>
      <c r="B2197" s="1">
        <v>304</v>
      </c>
    </row>
    <row r="2199" spans="1:2" x14ac:dyDescent="0.3">
      <c r="A2199" s="9" t="s">
        <v>2490</v>
      </c>
      <c r="B2199" s="1">
        <v>159</v>
      </c>
    </row>
    <row r="2201" spans="1:2" x14ac:dyDescent="0.3">
      <c r="A2201" s="9" t="s">
        <v>2493</v>
      </c>
      <c r="B2201" s="1">
        <v>267</v>
      </c>
    </row>
    <row r="2203" spans="1:2" x14ac:dyDescent="0.3">
      <c r="A2203" s="9" t="s">
        <v>2493</v>
      </c>
      <c r="B2203" s="1">
        <v>214</v>
      </c>
    </row>
    <row r="2205" spans="1:2" x14ac:dyDescent="0.3">
      <c r="A2205" s="9" t="s">
        <v>38</v>
      </c>
      <c r="B2205" s="1">
        <v>198</v>
      </c>
    </row>
    <row r="2207" spans="1:2" x14ac:dyDescent="0.3">
      <c r="A2207" s="9" t="s">
        <v>41</v>
      </c>
      <c r="B2207" s="1">
        <v>136</v>
      </c>
    </row>
    <row r="2209" spans="1:2" x14ac:dyDescent="0.3">
      <c r="A2209" s="9" t="s">
        <v>41</v>
      </c>
      <c r="B2209" s="1">
        <v>157</v>
      </c>
    </row>
    <row r="2211" spans="1:2" x14ac:dyDescent="0.3">
      <c r="A2211" s="9" t="s">
        <v>2493</v>
      </c>
    </row>
    <row r="2213" spans="1:2" x14ac:dyDescent="0.3">
      <c r="A2213" s="9" t="s">
        <v>38</v>
      </c>
      <c r="B2213" s="1">
        <v>160</v>
      </c>
    </row>
    <row r="2215" spans="1:2" x14ac:dyDescent="0.3">
      <c r="A2215" s="9" t="s">
        <v>41</v>
      </c>
      <c r="B2215" s="1">
        <v>107</v>
      </c>
    </row>
    <row r="2217" spans="1:2" x14ac:dyDescent="0.3">
      <c r="A2217" s="9" t="s">
        <v>38</v>
      </c>
      <c r="B2217" s="1">
        <v>107</v>
      </c>
    </row>
    <row r="2219" spans="1:2" x14ac:dyDescent="0.3">
      <c r="A2219" s="9" t="s">
        <v>41</v>
      </c>
      <c r="B2219" s="1">
        <v>359</v>
      </c>
    </row>
    <row r="2221" spans="1:2" x14ac:dyDescent="0.3">
      <c r="A2221" s="9" t="s">
        <v>802</v>
      </c>
      <c r="B2221" s="1">
        <v>111</v>
      </c>
    </row>
    <row r="2223" spans="1:2" x14ac:dyDescent="0.3">
      <c r="A2223" s="9" t="s">
        <v>38</v>
      </c>
      <c r="B2223" s="1">
        <v>80</v>
      </c>
    </row>
    <row r="2225" spans="1:2" x14ac:dyDescent="0.3">
      <c r="A2225" s="9" t="s">
        <v>41</v>
      </c>
      <c r="B2225" s="1">
        <v>461</v>
      </c>
    </row>
    <row r="2227" spans="1:2" x14ac:dyDescent="0.3">
      <c r="A2227" s="9" t="s">
        <v>38</v>
      </c>
      <c r="B2227" s="1">
        <v>71</v>
      </c>
    </row>
    <row r="2229" spans="1:2" x14ac:dyDescent="0.3">
      <c r="A2229" s="9" t="s">
        <v>2521</v>
      </c>
      <c r="B2229" s="1">
        <v>600</v>
      </c>
    </row>
    <row r="2231" spans="1:2" x14ac:dyDescent="0.3">
      <c r="A2231" s="9" t="s">
        <v>41</v>
      </c>
      <c r="B2231" s="1">
        <v>141</v>
      </c>
    </row>
    <row r="2233" spans="1:2" x14ac:dyDescent="0.3">
      <c r="A2233" s="9" t="s">
        <v>41</v>
      </c>
      <c r="B2233" s="1">
        <v>124</v>
      </c>
    </row>
    <row r="2235" spans="1:2" x14ac:dyDescent="0.3">
      <c r="A2235" s="9" t="s">
        <v>2528</v>
      </c>
      <c r="B2235" s="1">
        <v>314</v>
      </c>
    </row>
    <row r="2237" spans="1:2" x14ac:dyDescent="0.3">
      <c r="A2237" s="9" t="s">
        <v>41</v>
      </c>
      <c r="B2237" s="1">
        <v>123</v>
      </c>
    </row>
    <row r="2239" spans="1:2" x14ac:dyDescent="0.3">
      <c r="A2239" s="9" t="s">
        <v>41</v>
      </c>
      <c r="B2239" s="1">
        <v>113</v>
      </c>
    </row>
    <row r="2241" spans="1:2" x14ac:dyDescent="0.3">
      <c r="A2241" s="9" t="s">
        <v>41</v>
      </c>
      <c r="B2241" s="1">
        <v>277</v>
      </c>
    </row>
    <row r="2243" spans="1:2" x14ac:dyDescent="0.3">
      <c r="A2243" s="9" t="s">
        <v>38</v>
      </c>
      <c r="B2243" s="1">
        <v>529</v>
      </c>
    </row>
    <row r="2245" spans="1:2" x14ac:dyDescent="0.3">
      <c r="A2245" s="9" t="s">
        <v>38</v>
      </c>
      <c r="B2245" s="1">
        <v>133</v>
      </c>
    </row>
    <row r="2247" spans="1:2" x14ac:dyDescent="0.3">
      <c r="A2247" s="9" t="s">
        <v>41</v>
      </c>
      <c r="B2247" s="1">
        <v>461</v>
      </c>
    </row>
    <row r="2249" spans="1:2" x14ac:dyDescent="0.3">
      <c r="A2249" s="9" t="s">
        <v>41</v>
      </c>
      <c r="B2249" s="1">
        <v>222</v>
      </c>
    </row>
    <row r="2251" spans="1:2" x14ac:dyDescent="0.3">
      <c r="A2251" s="9" t="s">
        <v>2544</v>
      </c>
    </row>
    <row r="2253" spans="1:2" x14ac:dyDescent="0.3">
      <c r="A2253" s="9" t="s">
        <v>2546</v>
      </c>
    </row>
    <row r="2255" spans="1:2" x14ac:dyDescent="0.3">
      <c r="A2255" s="9" t="s">
        <v>41</v>
      </c>
      <c r="B2255" s="1">
        <v>124</v>
      </c>
    </row>
    <row r="2257" spans="1:2" x14ac:dyDescent="0.3">
      <c r="A2257" s="9" t="s">
        <v>41</v>
      </c>
      <c r="B2257" s="1">
        <v>125</v>
      </c>
    </row>
    <row r="2259" spans="1:2" x14ac:dyDescent="0.3">
      <c r="A2259" s="9" t="s">
        <v>38</v>
      </c>
      <c r="B2259" s="1">
        <v>104</v>
      </c>
    </row>
    <row r="2261" spans="1:2" x14ac:dyDescent="0.3">
      <c r="A2261" s="9" t="s">
        <v>2555</v>
      </c>
      <c r="B2261" s="1">
        <v>340</v>
      </c>
    </row>
    <row r="2263" spans="1:2" x14ac:dyDescent="0.3">
      <c r="A2263" s="9" t="s">
        <v>41</v>
      </c>
      <c r="B2263" s="1">
        <v>275</v>
      </c>
    </row>
    <row r="2265" spans="1:2" x14ac:dyDescent="0.3">
      <c r="A2265" s="9" t="s">
        <v>41</v>
      </c>
      <c r="B2265" s="1">
        <v>87</v>
      </c>
    </row>
    <row r="2267" spans="1:2" x14ac:dyDescent="0.3">
      <c r="A2267" s="9" t="s">
        <v>2562</v>
      </c>
      <c r="B2267" s="1">
        <v>371</v>
      </c>
    </row>
    <row r="2269" spans="1:2" x14ac:dyDescent="0.3">
      <c r="A2269" s="9" t="s">
        <v>41</v>
      </c>
      <c r="B2269" s="1">
        <v>265</v>
      </c>
    </row>
    <row r="2271" spans="1:2" x14ac:dyDescent="0.3">
      <c r="A2271" s="9" t="s">
        <v>2567</v>
      </c>
      <c r="B2271" s="1">
        <v>383</v>
      </c>
    </row>
    <row r="2273" spans="1:2" x14ac:dyDescent="0.3">
      <c r="A2273" s="9" t="s">
        <v>2570</v>
      </c>
      <c r="B2273" s="1">
        <v>205</v>
      </c>
    </row>
    <row r="2275" spans="1:2" x14ac:dyDescent="0.3">
      <c r="A2275" s="9" t="s">
        <v>38</v>
      </c>
      <c r="B2275" s="1">
        <v>130</v>
      </c>
    </row>
    <row r="2277" spans="1:2" x14ac:dyDescent="0.3">
      <c r="A2277" s="9" t="s">
        <v>41</v>
      </c>
      <c r="B2277" s="1">
        <v>265</v>
      </c>
    </row>
    <row r="2279" spans="1:2" x14ac:dyDescent="0.3">
      <c r="A2279" s="9" t="s">
        <v>228</v>
      </c>
      <c r="B2279" s="1">
        <v>106</v>
      </c>
    </row>
    <row r="2281" spans="1:2" x14ac:dyDescent="0.3">
      <c r="A2281" s="9" t="s">
        <v>2579</v>
      </c>
      <c r="B2281" s="1">
        <v>270</v>
      </c>
    </row>
    <row r="2283" spans="1:2" x14ac:dyDescent="0.3">
      <c r="A2283" s="9" t="s">
        <v>2582</v>
      </c>
      <c r="B2283" s="1">
        <v>350</v>
      </c>
    </row>
    <row r="2285" spans="1:2" x14ac:dyDescent="0.3">
      <c r="A2285" s="9" t="s">
        <v>2585</v>
      </c>
      <c r="B2285" s="1">
        <v>296</v>
      </c>
    </row>
    <row r="2287" spans="1:2" x14ac:dyDescent="0.3">
      <c r="A2287" s="9" t="s">
        <v>38</v>
      </c>
      <c r="B2287" s="1">
        <v>109</v>
      </c>
    </row>
    <row r="2289" spans="1:2" x14ac:dyDescent="0.3">
      <c r="A2289" s="9" t="s">
        <v>1614</v>
      </c>
      <c r="B2289" s="1">
        <v>477</v>
      </c>
    </row>
    <row r="2291" spans="1:2" x14ac:dyDescent="0.3">
      <c r="A2291" s="9" t="s">
        <v>1102</v>
      </c>
      <c r="B2291" s="1">
        <v>202</v>
      </c>
    </row>
    <row r="2293" spans="1:2" x14ac:dyDescent="0.3">
      <c r="A2293" s="9" t="s">
        <v>2594</v>
      </c>
      <c r="B2293" s="1">
        <v>157</v>
      </c>
    </row>
    <row r="2295" spans="1:2" x14ac:dyDescent="0.3">
      <c r="A2295" s="9" t="s">
        <v>2597</v>
      </c>
      <c r="B2295" s="1">
        <v>457</v>
      </c>
    </row>
    <row r="2297" spans="1:2" x14ac:dyDescent="0.3">
      <c r="A2297" s="9" t="s">
        <v>41</v>
      </c>
      <c r="B2297" s="1">
        <v>265</v>
      </c>
    </row>
    <row r="2299" spans="1:2" x14ac:dyDescent="0.3">
      <c r="A2299" s="9" t="s">
        <v>38</v>
      </c>
      <c r="B2299" s="1">
        <v>165</v>
      </c>
    </row>
    <row r="2301" spans="1:2" x14ac:dyDescent="0.3">
      <c r="A2301" s="9" t="s">
        <v>41</v>
      </c>
      <c r="B2301" s="1">
        <v>359</v>
      </c>
    </row>
    <row r="2303" spans="1:2" x14ac:dyDescent="0.3">
      <c r="A2303" s="9" t="s">
        <v>41</v>
      </c>
      <c r="B2303" s="1">
        <v>461</v>
      </c>
    </row>
    <row r="2305" spans="1:2" x14ac:dyDescent="0.3">
      <c r="A2305" s="9" t="s">
        <v>41</v>
      </c>
      <c r="B2305" s="1">
        <v>141</v>
      </c>
    </row>
    <row r="2307" spans="1:2" x14ac:dyDescent="0.3">
      <c r="A2307" s="9" t="s">
        <v>41</v>
      </c>
      <c r="B2307" s="1">
        <v>124</v>
      </c>
    </row>
    <row r="2309" spans="1:2" x14ac:dyDescent="0.3">
      <c r="A2309" s="9" t="s">
        <v>2611</v>
      </c>
    </row>
    <row r="2311" spans="1:2" x14ac:dyDescent="0.3">
      <c r="A2311" s="9" t="s">
        <v>328</v>
      </c>
      <c r="B2311" s="1">
        <v>434</v>
      </c>
    </row>
    <row r="2313" spans="1:2" x14ac:dyDescent="0.3">
      <c r="A2313" s="9" t="s">
        <v>2616</v>
      </c>
      <c r="B2313" s="1">
        <v>555</v>
      </c>
    </row>
    <row r="2315" spans="1:2" x14ac:dyDescent="0.3">
      <c r="A2315" s="9" t="s">
        <v>2619</v>
      </c>
      <c r="B2315" s="1">
        <v>357</v>
      </c>
    </row>
    <row r="2317" spans="1:2" x14ac:dyDescent="0.3">
      <c r="A2317" s="9" t="s">
        <v>41</v>
      </c>
      <c r="B2317" s="1">
        <v>343</v>
      </c>
    </row>
    <row r="2319" spans="1:2" x14ac:dyDescent="0.3">
      <c r="A2319" s="9" t="s">
        <v>2623</v>
      </c>
    </row>
    <row r="2321" spans="1:2" x14ac:dyDescent="0.3">
      <c r="A2321" s="9" t="s">
        <v>1182</v>
      </c>
    </row>
    <row r="2323" spans="1:2" x14ac:dyDescent="0.3">
      <c r="A2323" s="9" t="s">
        <v>41</v>
      </c>
      <c r="B2323" s="1">
        <v>265</v>
      </c>
    </row>
    <row r="2325" spans="1:2" x14ac:dyDescent="0.3">
      <c r="A2325" s="9" t="s">
        <v>38</v>
      </c>
      <c r="B2325" s="1">
        <v>87</v>
      </c>
    </row>
    <row r="2327" spans="1:2" x14ac:dyDescent="0.3">
      <c r="A2327" s="9" t="s">
        <v>41</v>
      </c>
      <c r="B2327" s="1">
        <v>359</v>
      </c>
    </row>
    <row r="2329" spans="1:2" x14ac:dyDescent="0.3">
      <c r="A2329" s="9" t="s">
        <v>38</v>
      </c>
      <c r="B2329" s="1">
        <v>243</v>
      </c>
    </row>
    <row r="2331" spans="1:2" x14ac:dyDescent="0.3">
      <c r="A2331" s="9" t="s">
        <v>41</v>
      </c>
      <c r="B2331" s="1">
        <v>461</v>
      </c>
    </row>
    <row r="2333" spans="1:2" x14ac:dyDescent="0.3">
      <c r="A2333" s="9" t="s">
        <v>38</v>
      </c>
      <c r="B2333" s="1">
        <v>555</v>
      </c>
    </row>
    <row r="2335" spans="1:2" x14ac:dyDescent="0.3">
      <c r="A2335" s="9" t="s">
        <v>41</v>
      </c>
      <c r="B2335" s="1">
        <v>157</v>
      </c>
    </row>
    <row r="2337" spans="1:2" x14ac:dyDescent="0.3">
      <c r="A2337" s="9" t="s">
        <v>41</v>
      </c>
      <c r="B2337" s="1">
        <v>136</v>
      </c>
    </row>
    <row r="2339" spans="1:2" x14ac:dyDescent="0.3">
      <c r="A2339" s="9" t="s">
        <v>38</v>
      </c>
    </row>
    <row r="2341" spans="1:2" x14ac:dyDescent="0.3">
      <c r="A2341" s="9" t="s">
        <v>437</v>
      </c>
      <c r="B2341" s="1">
        <v>420</v>
      </c>
    </row>
    <row r="2343" spans="1:2" x14ac:dyDescent="0.3">
      <c r="A2343" s="9" t="s">
        <v>2646</v>
      </c>
      <c r="B2343" s="1">
        <v>97</v>
      </c>
    </row>
    <row r="2345" spans="1:2" x14ac:dyDescent="0.3">
      <c r="A2345" s="9" t="s">
        <v>2649</v>
      </c>
      <c r="B2345" s="1">
        <v>86</v>
      </c>
    </row>
    <row r="2347" spans="1:2" x14ac:dyDescent="0.3">
      <c r="A2347" s="9" t="s">
        <v>2652</v>
      </c>
      <c r="B2347" s="1">
        <v>101</v>
      </c>
    </row>
    <row r="2349" spans="1:2" x14ac:dyDescent="0.3">
      <c r="A2349" s="9" t="s">
        <v>2655</v>
      </c>
      <c r="B2349" s="1">
        <v>134</v>
      </c>
    </row>
    <row r="2351" spans="1:2" x14ac:dyDescent="0.3">
      <c r="A2351" s="9" t="s">
        <v>2658</v>
      </c>
      <c r="B2351" s="1">
        <v>74</v>
      </c>
    </row>
    <row r="2353" spans="1:2" x14ac:dyDescent="0.3">
      <c r="A2353" s="9" t="s">
        <v>38</v>
      </c>
      <c r="B2353" s="1">
        <v>477</v>
      </c>
    </row>
    <row r="2355" spans="1:2" x14ac:dyDescent="0.3">
      <c r="A2355" s="9" t="s">
        <v>38</v>
      </c>
      <c r="B2355" s="1">
        <v>108</v>
      </c>
    </row>
    <row r="2357" spans="1:2" x14ac:dyDescent="0.3">
      <c r="A2357" s="9" t="s">
        <v>41</v>
      </c>
      <c r="B2357" s="1">
        <v>359</v>
      </c>
    </row>
    <row r="2359" spans="1:2" x14ac:dyDescent="0.3">
      <c r="A2359" s="9" t="s">
        <v>38</v>
      </c>
    </row>
    <row r="2361" spans="1:2" x14ac:dyDescent="0.3">
      <c r="A2361" s="9" t="s">
        <v>2668</v>
      </c>
      <c r="B2361" s="1">
        <v>821</v>
      </c>
    </row>
    <row r="2363" spans="1:2" x14ac:dyDescent="0.3">
      <c r="A2363" s="9" t="s">
        <v>2671</v>
      </c>
      <c r="B2363" s="1">
        <v>426</v>
      </c>
    </row>
    <row r="2365" spans="1:2" x14ac:dyDescent="0.3">
      <c r="A2365" s="9" t="s">
        <v>2674</v>
      </c>
      <c r="B2365" s="1">
        <v>425</v>
      </c>
    </row>
    <row r="2367" spans="1:2" x14ac:dyDescent="0.3">
      <c r="A2367" s="9" t="s">
        <v>2677</v>
      </c>
      <c r="B2367" s="1">
        <v>728</v>
      </c>
    </row>
    <row r="2369" spans="1:2" x14ac:dyDescent="0.3">
      <c r="A2369" s="9" t="s">
        <v>2679</v>
      </c>
    </row>
    <row r="2371" spans="1:2" x14ac:dyDescent="0.3">
      <c r="A2371" s="9" t="s">
        <v>41</v>
      </c>
      <c r="B2371" s="1">
        <v>461</v>
      </c>
    </row>
    <row r="2373" spans="1:2" x14ac:dyDescent="0.3">
      <c r="A2373" s="9" t="s">
        <v>1913</v>
      </c>
    </row>
    <row r="2375" spans="1:2" x14ac:dyDescent="0.3">
      <c r="A2375" s="9" t="s">
        <v>2686</v>
      </c>
    </row>
    <row r="2377" spans="1:2" x14ac:dyDescent="0.3">
      <c r="A2377" s="9" t="s">
        <v>2688</v>
      </c>
    </row>
    <row r="2379" spans="1:2" x14ac:dyDescent="0.3">
      <c r="A2379" s="9" t="s">
        <v>2690</v>
      </c>
    </row>
    <row r="2381" spans="1:2" x14ac:dyDescent="0.3">
      <c r="A2381" s="9" t="s">
        <v>2693</v>
      </c>
    </row>
    <row r="2383" spans="1:2" x14ac:dyDescent="0.3">
      <c r="A2383" s="9" t="s">
        <v>2696</v>
      </c>
    </row>
    <row r="2385" spans="1:2" x14ac:dyDescent="0.3">
      <c r="A2385" s="9" t="s">
        <v>2699</v>
      </c>
      <c r="B2385" s="1">
        <v>837</v>
      </c>
    </row>
    <row r="2387" spans="1:2" x14ac:dyDescent="0.3">
      <c r="A2387" s="9" t="s">
        <v>41</v>
      </c>
      <c r="B2387" s="1">
        <v>123</v>
      </c>
    </row>
    <row r="2389" spans="1:2" x14ac:dyDescent="0.3">
      <c r="A2389" s="9" t="s">
        <v>41</v>
      </c>
      <c r="B2389" s="1">
        <v>113</v>
      </c>
    </row>
    <row r="2391" spans="1:2" x14ac:dyDescent="0.3">
      <c r="A2391" s="9" t="s">
        <v>2705</v>
      </c>
    </row>
    <row r="2393" spans="1:2" x14ac:dyDescent="0.3">
      <c r="A2393" s="9" t="s">
        <v>41</v>
      </c>
      <c r="B2393" s="1">
        <v>136</v>
      </c>
    </row>
    <row r="2395" spans="1:2" x14ac:dyDescent="0.3">
      <c r="A2395" s="9" t="s">
        <v>41</v>
      </c>
      <c r="B2395" s="1">
        <v>157</v>
      </c>
    </row>
    <row r="2397" spans="1:2" x14ac:dyDescent="0.3">
      <c r="A2397" s="9" t="s">
        <v>38</v>
      </c>
      <c r="B2397" s="1">
        <v>89</v>
      </c>
    </row>
    <row r="2399" spans="1:2" x14ac:dyDescent="0.3">
      <c r="A2399" s="9" t="s">
        <v>2714</v>
      </c>
      <c r="B2399" s="1">
        <v>213</v>
      </c>
    </row>
    <row r="2401" spans="1:2" x14ac:dyDescent="0.3">
      <c r="A2401" s="9" t="s">
        <v>2717</v>
      </c>
      <c r="B2401" s="1">
        <v>214</v>
      </c>
    </row>
    <row r="2403" spans="1:2" x14ac:dyDescent="0.3">
      <c r="A2403" s="9" t="s">
        <v>1298</v>
      </c>
      <c r="B2403" s="1">
        <v>451</v>
      </c>
    </row>
    <row r="2405" spans="1:2" x14ac:dyDescent="0.3">
      <c r="A2405" s="9" t="s">
        <v>2722</v>
      </c>
      <c r="B2405" s="1">
        <v>357</v>
      </c>
    </row>
    <row r="2407" spans="1:2" x14ac:dyDescent="0.3">
      <c r="A2407" s="9" t="s">
        <v>2725</v>
      </c>
      <c r="B2407" s="1">
        <v>252</v>
      </c>
    </row>
    <row r="2409" spans="1:2" x14ac:dyDescent="0.3">
      <c r="A2409" s="9" t="s">
        <v>2728</v>
      </c>
      <c r="B2409" s="1">
        <v>124</v>
      </c>
    </row>
    <row r="2411" spans="1:2" x14ac:dyDescent="0.3">
      <c r="A2411" s="9" t="s">
        <v>2731</v>
      </c>
      <c r="B2411" s="1">
        <v>414</v>
      </c>
    </row>
    <row r="2413" spans="1:2" x14ac:dyDescent="0.3">
      <c r="A2413" s="9" t="s">
        <v>2734</v>
      </c>
      <c r="B2413" s="1">
        <v>267</v>
      </c>
    </row>
    <row r="2415" spans="1:2" x14ac:dyDescent="0.3">
      <c r="A2415" s="9" t="s">
        <v>2737</v>
      </c>
      <c r="B2415" s="1">
        <v>252</v>
      </c>
    </row>
    <row r="2417" spans="1:2" x14ac:dyDescent="0.3">
      <c r="A2417" s="9" t="s">
        <v>2740</v>
      </c>
      <c r="B2417" s="1">
        <v>241</v>
      </c>
    </row>
    <row r="2419" spans="1:2" x14ac:dyDescent="0.3">
      <c r="A2419" s="9" t="s">
        <v>2744</v>
      </c>
      <c r="B2419" s="1">
        <v>209</v>
      </c>
    </row>
    <row r="2421" spans="1:2" x14ac:dyDescent="0.3">
      <c r="A2421" s="9" t="s">
        <v>2747</v>
      </c>
      <c r="B2421" s="1">
        <v>410</v>
      </c>
    </row>
    <row r="2423" spans="1:2" x14ac:dyDescent="0.3">
      <c r="A2423" s="9" t="s">
        <v>2749</v>
      </c>
    </row>
    <row r="2425" spans="1:2" x14ac:dyDescent="0.3">
      <c r="A2425" s="9" t="s">
        <v>2752</v>
      </c>
      <c r="B2425" s="1">
        <v>482</v>
      </c>
    </row>
    <row r="2427" spans="1:2" x14ac:dyDescent="0.3">
      <c r="A2427" s="9" t="s">
        <v>41</v>
      </c>
      <c r="B2427" s="1">
        <v>123</v>
      </c>
    </row>
    <row r="2429" spans="1:2" x14ac:dyDescent="0.3">
      <c r="A2429" s="9" t="s">
        <v>41</v>
      </c>
      <c r="B2429" s="1">
        <v>113</v>
      </c>
    </row>
    <row r="2431" spans="1:2" x14ac:dyDescent="0.3">
      <c r="A2431" s="9" t="s">
        <v>38</v>
      </c>
    </row>
    <row r="2433" spans="1:2" x14ac:dyDescent="0.3">
      <c r="A2433" s="9" t="s">
        <v>2760</v>
      </c>
      <c r="B2433" s="1">
        <v>311</v>
      </c>
    </row>
    <row r="2435" spans="1:2" x14ac:dyDescent="0.3">
      <c r="A2435" s="9" t="s">
        <v>38</v>
      </c>
      <c r="B2435" s="1">
        <v>280</v>
      </c>
    </row>
    <row r="2437" spans="1:2" x14ac:dyDescent="0.3">
      <c r="A2437" s="9" t="s">
        <v>607</v>
      </c>
      <c r="B2437" s="1">
        <v>818</v>
      </c>
    </row>
    <row r="2439" spans="1:2" x14ac:dyDescent="0.3">
      <c r="A2439" s="9" t="s">
        <v>38</v>
      </c>
      <c r="B2439" s="1">
        <v>498</v>
      </c>
    </row>
    <row r="2441" spans="1:2" x14ac:dyDescent="0.3">
      <c r="A2441" s="9" t="s">
        <v>437</v>
      </c>
      <c r="B2441" s="1">
        <v>397</v>
      </c>
    </row>
    <row r="2443" spans="1:2" x14ac:dyDescent="0.3">
      <c r="A2443" s="9" t="s">
        <v>38</v>
      </c>
      <c r="B2443" s="1">
        <v>483</v>
      </c>
    </row>
    <row r="2445" spans="1:2" x14ac:dyDescent="0.3">
      <c r="A2445" s="9" t="s">
        <v>38</v>
      </c>
      <c r="B2445" s="1">
        <v>98</v>
      </c>
    </row>
    <row r="2447" spans="1:2" x14ac:dyDescent="0.3">
      <c r="A2447" s="9" t="s">
        <v>38</v>
      </c>
    </row>
    <row r="2449" spans="1:2" x14ac:dyDescent="0.3">
      <c r="A2449" s="9" t="s">
        <v>41</v>
      </c>
      <c r="B2449" s="1">
        <v>401</v>
      </c>
    </row>
    <row r="2451" spans="1:2" x14ac:dyDescent="0.3">
      <c r="A2451" s="9" t="s">
        <v>41</v>
      </c>
      <c r="B2451" s="1">
        <v>265</v>
      </c>
    </row>
    <row r="2453" spans="1:2" x14ac:dyDescent="0.3">
      <c r="A2453" s="9" t="s">
        <v>38</v>
      </c>
      <c r="B2453" s="1">
        <v>64</v>
      </c>
    </row>
    <row r="2455" spans="1:2" x14ac:dyDescent="0.3">
      <c r="A2455" s="9" t="s">
        <v>2079</v>
      </c>
    </row>
    <row r="2457" spans="1:2" x14ac:dyDescent="0.3">
      <c r="A2457" s="9" t="s">
        <v>41</v>
      </c>
    </row>
    <row r="2459" spans="1:2" x14ac:dyDescent="0.3">
      <c r="A2459" s="9" t="s">
        <v>41</v>
      </c>
      <c r="B2459" s="1">
        <v>340</v>
      </c>
    </row>
    <row r="2461" spans="1:2" x14ac:dyDescent="0.3">
      <c r="A2461" s="9" t="s">
        <v>41</v>
      </c>
      <c r="B2461" s="1">
        <v>346</v>
      </c>
    </row>
    <row r="2463" spans="1:2" x14ac:dyDescent="0.3">
      <c r="A2463" s="9" t="s">
        <v>2079</v>
      </c>
    </row>
    <row r="2465" spans="1:2" x14ac:dyDescent="0.3">
      <c r="A2465" s="9" t="s">
        <v>41</v>
      </c>
    </row>
    <row r="2467" spans="1:2" x14ac:dyDescent="0.3">
      <c r="A2467" s="9" t="s">
        <v>41</v>
      </c>
      <c r="B2467" s="1">
        <v>461</v>
      </c>
    </row>
    <row r="2469" spans="1:2" x14ac:dyDescent="0.3">
      <c r="A2469" s="9" t="s">
        <v>41</v>
      </c>
    </row>
    <row r="2471" spans="1:2" x14ac:dyDescent="0.3">
      <c r="A2471" s="9" t="s">
        <v>41</v>
      </c>
    </row>
    <row r="2473" spans="1:2" x14ac:dyDescent="0.3">
      <c r="A2473" s="9" t="s">
        <v>38</v>
      </c>
    </row>
    <row r="2475" spans="1:2" x14ac:dyDescent="0.3">
      <c r="A2475" s="9" t="s">
        <v>2795</v>
      </c>
      <c r="B2475" s="1">
        <v>400</v>
      </c>
    </row>
    <row r="2477" spans="1:2" x14ac:dyDescent="0.3">
      <c r="A2477" s="9" t="s">
        <v>2798</v>
      </c>
      <c r="B2477" s="1">
        <v>338</v>
      </c>
    </row>
    <row r="2479" spans="1:2" x14ac:dyDescent="0.3">
      <c r="A2479" s="9" t="s">
        <v>1770</v>
      </c>
      <c r="B2479" s="1">
        <v>336</v>
      </c>
    </row>
    <row r="2481" spans="1:2" x14ac:dyDescent="0.3">
      <c r="A2481" s="9" t="s">
        <v>2803</v>
      </c>
      <c r="B2481" s="1">
        <v>1195</v>
      </c>
    </row>
    <row r="2483" spans="1:2" x14ac:dyDescent="0.3">
      <c r="A2483" s="9" t="s">
        <v>2806</v>
      </c>
      <c r="B2483" s="1">
        <v>589</v>
      </c>
    </row>
    <row r="2485" spans="1:2" x14ac:dyDescent="0.3">
      <c r="A2485" s="9" t="s">
        <v>38</v>
      </c>
    </row>
    <row r="2487" spans="1:2" x14ac:dyDescent="0.3">
      <c r="A2487" s="9" t="s">
        <v>1102</v>
      </c>
      <c r="B2487" s="1">
        <v>224</v>
      </c>
    </row>
    <row r="2489" spans="1:2" x14ac:dyDescent="0.3">
      <c r="A2489" s="9" t="s">
        <v>38</v>
      </c>
      <c r="B2489" s="1">
        <v>196</v>
      </c>
    </row>
    <row r="2491" spans="1:2" x14ac:dyDescent="0.3">
      <c r="A2491" s="9" t="s">
        <v>1567</v>
      </c>
    </row>
    <row r="2493" spans="1:2" x14ac:dyDescent="0.3">
      <c r="A2493" s="9" t="s">
        <v>41</v>
      </c>
      <c r="B2493" s="1">
        <v>536</v>
      </c>
    </row>
    <row r="2495" spans="1:2" x14ac:dyDescent="0.3">
      <c r="A2495" s="9" t="s">
        <v>1136</v>
      </c>
      <c r="B2495" s="1">
        <v>115</v>
      </c>
    </row>
    <row r="2497" spans="1:2" x14ac:dyDescent="0.3">
      <c r="A2497" s="9" t="s">
        <v>41</v>
      </c>
      <c r="B2497" s="1">
        <v>119</v>
      </c>
    </row>
    <row r="2499" spans="1:2" x14ac:dyDescent="0.3">
      <c r="A2499" s="9" t="s">
        <v>2821</v>
      </c>
      <c r="B2499" s="1">
        <v>280</v>
      </c>
    </row>
    <row r="2501" spans="1:2" x14ac:dyDescent="0.3">
      <c r="A2501" s="9" t="s">
        <v>2824</v>
      </c>
      <c r="B2501" s="1">
        <v>209</v>
      </c>
    </row>
    <row r="2503" spans="1:2" x14ac:dyDescent="0.3">
      <c r="A2503" s="9" t="s">
        <v>2827</v>
      </c>
      <c r="B2503" s="1">
        <v>177</v>
      </c>
    </row>
    <row r="2505" spans="1:2" x14ac:dyDescent="0.3">
      <c r="A2505" s="9" t="s">
        <v>1801</v>
      </c>
      <c r="B2505" s="1">
        <v>419</v>
      </c>
    </row>
    <row r="2507" spans="1:2" x14ac:dyDescent="0.3">
      <c r="A2507" s="9" t="s">
        <v>2832</v>
      </c>
      <c r="B2507" s="1">
        <v>306</v>
      </c>
    </row>
    <row r="2509" spans="1:2" x14ac:dyDescent="0.3">
      <c r="A2509" s="9" t="s">
        <v>2835</v>
      </c>
      <c r="B2509" s="1">
        <v>217</v>
      </c>
    </row>
    <row r="2511" spans="1:2" x14ac:dyDescent="0.3">
      <c r="A2511" s="9" t="s">
        <v>2838</v>
      </c>
      <c r="B2511" s="1">
        <v>311</v>
      </c>
    </row>
    <row r="2513" spans="1:2" x14ac:dyDescent="0.3">
      <c r="A2513" s="9" t="s">
        <v>2841</v>
      </c>
      <c r="B2513" s="1">
        <v>803</v>
      </c>
    </row>
    <row r="2515" spans="1:2" x14ac:dyDescent="0.3">
      <c r="A2515" s="9" t="s">
        <v>2843</v>
      </c>
    </row>
    <row r="2517" spans="1:2" x14ac:dyDescent="0.3">
      <c r="A2517" s="9" t="s">
        <v>1217</v>
      </c>
      <c r="B2517" s="1">
        <v>360</v>
      </c>
    </row>
    <row r="2519" spans="1:2" x14ac:dyDescent="0.3">
      <c r="A2519" s="9" t="s">
        <v>2849</v>
      </c>
      <c r="B2519" s="1">
        <v>263</v>
      </c>
    </row>
    <row r="2521" spans="1:2" x14ac:dyDescent="0.3">
      <c r="A2521" s="9" t="s">
        <v>38</v>
      </c>
    </row>
    <row r="2523" spans="1:2" x14ac:dyDescent="0.3">
      <c r="A2523" s="9" t="s">
        <v>2279</v>
      </c>
      <c r="B2523" s="1">
        <v>83</v>
      </c>
    </row>
    <row r="2525" spans="1:2" x14ac:dyDescent="0.3">
      <c r="A2525" s="9" t="s">
        <v>2855</v>
      </c>
      <c r="B2525" s="1">
        <v>76</v>
      </c>
    </row>
    <row r="2527" spans="1:2" x14ac:dyDescent="0.3">
      <c r="A2527" s="9" t="s">
        <v>2858</v>
      </c>
      <c r="B2527" s="1">
        <v>312</v>
      </c>
    </row>
    <row r="2529" spans="1:2" x14ac:dyDescent="0.3">
      <c r="A2529" s="9" t="s">
        <v>2861</v>
      </c>
      <c r="B2529" s="1">
        <v>662</v>
      </c>
    </row>
    <row r="2531" spans="1:2" x14ac:dyDescent="0.3">
      <c r="A2531" s="9" t="s">
        <v>2864</v>
      </c>
      <c r="B2531" s="1">
        <v>245</v>
      </c>
    </row>
    <row r="2533" spans="1:2" x14ac:dyDescent="0.3">
      <c r="A2533" s="9" t="s">
        <v>38</v>
      </c>
      <c r="B2533" s="1">
        <v>193</v>
      </c>
    </row>
    <row r="2535" spans="1:2" x14ac:dyDescent="0.3">
      <c r="A2535" s="9" t="s">
        <v>2869</v>
      </c>
      <c r="B2535" s="1">
        <v>408</v>
      </c>
    </row>
    <row r="2537" spans="1:2" x14ac:dyDescent="0.3">
      <c r="A2537" s="9" t="s">
        <v>2872</v>
      </c>
      <c r="B2537" s="1">
        <v>413</v>
      </c>
    </row>
    <row r="2539" spans="1:2" x14ac:dyDescent="0.3">
      <c r="A2539" s="9" t="s">
        <v>1540</v>
      </c>
      <c r="B2539" s="1">
        <v>165</v>
      </c>
    </row>
    <row r="2541" spans="1:2" x14ac:dyDescent="0.3">
      <c r="A2541" s="9" t="s">
        <v>2877</v>
      </c>
      <c r="B2541" s="1">
        <v>170</v>
      </c>
    </row>
    <row r="2543" spans="1:2" x14ac:dyDescent="0.3">
      <c r="A2543" s="9" t="s">
        <v>2880</v>
      </c>
      <c r="B2543" s="1">
        <v>331</v>
      </c>
    </row>
    <row r="2545" spans="1:2" x14ac:dyDescent="0.3">
      <c r="A2545" s="9" t="s">
        <v>38</v>
      </c>
      <c r="B2545" s="1">
        <v>243</v>
      </c>
    </row>
    <row r="2547" spans="1:2" x14ac:dyDescent="0.3">
      <c r="A2547" s="9" t="s">
        <v>2884</v>
      </c>
    </row>
    <row r="2549" spans="1:2" x14ac:dyDescent="0.3">
      <c r="A2549" s="9" t="s">
        <v>112</v>
      </c>
      <c r="B2549" s="1">
        <v>240</v>
      </c>
    </row>
    <row r="2551" spans="1:2" x14ac:dyDescent="0.3">
      <c r="A2551" s="9" t="s">
        <v>38</v>
      </c>
      <c r="B2551" s="1">
        <v>170</v>
      </c>
    </row>
    <row r="2553" spans="1:2" x14ac:dyDescent="0.3">
      <c r="A2553" s="9" t="s">
        <v>437</v>
      </c>
      <c r="B2553" s="1">
        <v>610</v>
      </c>
    </row>
    <row r="2555" spans="1:2" x14ac:dyDescent="0.3">
      <c r="A2555" s="9" t="s">
        <v>1202</v>
      </c>
      <c r="B2555" s="1">
        <v>437</v>
      </c>
    </row>
    <row r="2557" spans="1:2" x14ac:dyDescent="0.3">
      <c r="A2557" s="9" t="s">
        <v>2896</v>
      </c>
      <c r="B2557" s="1">
        <v>492</v>
      </c>
    </row>
    <row r="2559" spans="1:2" x14ac:dyDescent="0.3">
      <c r="A2559" s="9" t="s">
        <v>1639</v>
      </c>
      <c r="B2559" s="1">
        <v>553</v>
      </c>
    </row>
    <row r="2561" spans="1:2" x14ac:dyDescent="0.3">
      <c r="A2561" s="9" t="s">
        <v>2901</v>
      </c>
      <c r="B2561" s="1">
        <v>339</v>
      </c>
    </row>
    <row r="2563" spans="1:2" x14ac:dyDescent="0.3">
      <c r="A2563" s="9" t="s">
        <v>2901</v>
      </c>
      <c r="B2563" s="1">
        <v>324</v>
      </c>
    </row>
    <row r="2565" spans="1:2" x14ac:dyDescent="0.3">
      <c r="A2565" s="9" t="s">
        <v>2907</v>
      </c>
      <c r="B2565" s="1">
        <v>347</v>
      </c>
    </row>
    <row r="2567" spans="1:2" x14ac:dyDescent="0.3">
      <c r="A2567" s="9" t="s">
        <v>204</v>
      </c>
      <c r="B2567" s="1">
        <v>326</v>
      </c>
    </row>
    <row r="2569" spans="1:2" x14ac:dyDescent="0.3">
      <c r="A2569" s="9" t="s">
        <v>2911</v>
      </c>
    </row>
    <row r="2571" spans="1:2" x14ac:dyDescent="0.3">
      <c r="A2571" s="9" t="s">
        <v>2914</v>
      </c>
      <c r="B2571" s="1">
        <v>256</v>
      </c>
    </row>
    <row r="2573" spans="1:2" x14ac:dyDescent="0.3">
      <c r="A2573" s="9" t="s">
        <v>2917</v>
      </c>
      <c r="B2573" s="1">
        <v>276</v>
      </c>
    </row>
    <row r="2575" spans="1:2" x14ac:dyDescent="0.3">
      <c r="A2575" s="9" t="s">
        <v>2919</v>
      </c>
    </row>
    <row r="2577" spans="1:2" x14ac:dyDescent="0.3">
      <c r="A2577" s="9" t="s">
        <v>2922</v>
      </c>
      <c r="B2577" s="1">
        <v>826</v>
      </c>
    </row>
    <row r="2579" spans="1:2" x14ac:dyDescent="0.3">
      <c r="A2579" s="9" t="s">
        <v>38</v>
      </c>
      <c r="B2579" s="1">
        <v>200</v>
      </c>
    </row>
    <row r="2581" spans="1:2" x14ac:dyDescent="0.3">
      <c r="A2581" s="9" t="s">
        <v>41</v>
      </c>
      <c r="B2581" s="1">
        <v>265</v>
      </c>
    </row>
    <row r="2583" spans="1:2" x14ac:dyDescent="0.3">
      <c r="A2583" s="9" t="s">
        <v>2928</v>
      </c>
    </row>
    <row r="2585" spans="1:2" x14ac:dyDescent="0.3">
      <c r="A2585" s="9" t="s">
        <v>2930</v>
      </c>
    </row>
    <row r="2587" spans="1:2" x14ac:dyDescent="0.3">
      <c r="A2587" s="9" t="s">
        <v>41</v>
      </c>
      <c r="B2587" s="1">
        <v>113</v>
      </c>
    </row>
    <row r="2589" spans="1:2" x14ac:dyDescent="0.3">
      <c r="A2589" s="9" t="s">
        <v>41</v>
      </c>
      <c r="B2589" s="1">
        <v>123</v>
      </c>
    </row>
    <row r="2591" spans="1:2" x14ac:dyDescent="0.3">
      <c r="A2591" s="9" t="s">
        <v>38</v>
      </c>
      <c r="B2591" s="1">
        <v>95</v>
      </c>
    </row>
    <row r="2593" spans="1:2" x14ac:dyDescent="0.3">
      <c r="A2593" s="9" t="s">
        <v>219</v>
      </c>
      <c r="B2593" s="1">
        <v>205</v>
      </c>
    </row>
    <row r="2595" spans="1:2" x14ac:dyDescent="0.3">
      <c r="A2595" s="9" t="s">
        <v>2941</v>
      </c>
      <c r="B2595" s="1">
        <v>196</v>
      </c>
    </row>
    <row r="2597" spans="1:2" x14ac:dyDescent="0.3">
      <c r="A2597" s="9" t="s">
        <v>440</v>
      </c>
      <c r="B2597" s="1">
        <v>786</v>
      </c>
    </row>
    <row r="2599" spans="1:2" x14ac:dyDescent="0.3">
      <c r="A2599" s="9" t="s">
        <v>41</v>
      </c>
    </row>
    <row r="2601" spans="1:2" x14ac:dyDescent="0.3">
      <c r="A2601" s="9" t="s">
        <v>41</v>
      </c>
      <c r="B2601" s="1">
        <v>275</v>
      </c>
    </row>
    <row r="2603" spans="1:2" x14ac:dyDescent="0.3">
      <c r="A2603" s="9" t="s">
        <v>41</v>
      </c>
      <c r="B2603" s="1">
        <v>87</v>
      </c>
    </row>
    <row r="2605" spans="1:2" x14ac:dyDescent="0.3">
      <c r="A2605" s="9" t="s">
        <v>48</v>
      </c>
    </row>
    <row r="2607" spans="1:2" x14ac:dyDescent="0.3">
      <c r="A2607" s="9" t="s">
        <v>371</v>
      </c>
      <c r="B2607" s="1">
        <v>525</v>
      </c>
    </row>
    <row r="2609" spans="1:2" x14ac:dyDescent="0.3">
      <c r="A2609" s="9" t="s">
        <v>38</v>
      </c>
      <c r="B2609" s="1">
        <v>173</v>
      </c>
    </row>
    <row r="2611" spans="1:2" x14ac:dyDescent="0.3">
      <c r="A2611" s="9" t="s">
        <v>41</v>
      </c>
      <c r="B2611" s="1">
        <v>124</v>
      </c>
    </row>
    <row r="2613" spans="1:2" x14ac:dyDescent="0.3">
      <c r="A2613" s="9" t="s">
        <v>41</v>
      </c>
      <c r="B2613" s="1">
        <v>141</v>
      </c>
    </row>
    <row r="2615" spans="1:2" x14ac:dyDescent="0.3">
      <c r="A2615" s="9" t="s">
        <v>41</v>
      </c>
      <c r="B2615" s="1">
        <v>123</v>
      </c>
    </row>
    <row r="2617" spans="1:2" x14ac:dyDescent="0.3">
      <c r="A2617" s="9" t="s">
        <v>41</v>
      </c>
      <c r="B2617" s="1">
        <v>113</v>
      </c>
    </row>
    <row r="2619" spans="1:2" x14ac:dyDescent="0.3">
      <c r="A2619" s="9" t="s">
        <v>440</v>
      </c>
      <c r="B2619" s="1">
        <v>758</v>
      </c>
    </row>
    <row r="2621" spans="1:2" x14ac:dyDescent="0.3">
      <c r="A2621" s="9" t="s">
        <v>785</v>
      </c>
      <c r="B2621" s="1">
        <v>270</v>
      </c>
    </row>
    <row r="2623" spans="1:2" x14ac:dyDescent="0.3">
      <c r="A2623" s="9" t="s">
        <v>2968</v>
      </c>
      <c r="B2623" s="1">
        <v>446</v>
      </c>
    </row>
    <row r="2625" spans="1:2" x14ac:dyDescent="0.3">
      <c r="A2625" s="9" t="s">
        <v>38</v>
      </c>
      <c r="B2625" s="1">
        <v>64</v>
      </c>
    </row>
    <row r="2627" spans="1:2" x14ac:dyDescent="0.3">
      <c r="A2627" s="9" t="s">
        <v>2973</v>
      </c>
      <c r="B2627" s="1">
        <v>379</v>
      </c>
    </row>
    <row r="2629" spans="1:2" x14ac:dyDescent="0.3">
      <c r="A2629" s="9" t="s">
        <v>2976</v>
      </c>
      <c r="B2629" s="1">
        <v>537</v>
      </c>
    </row>
    <row r="2631" spans="1:2" x14ac:dyDescent="0.3">
      <c r="A2631" s="9" t="s">
        <v>2263</v>
      </c>
    </row>
    <row r="2633" spans="1:2" x14ac:dyDescent="0.3">
      <c r="A2633" s="9" t="s">
        <v>2266</v>
      </c>
      <c r="B2633" s="1">
        <v>564</v>
      </c>
    </row>
    <row r="2635" spans="1:2" x14ac:dyDescent="0.3">
      <c r="A2635" s="9" t="s">
        <v>41</v>
      </c>
      <c r="B2635" s="1">
        <v>265</v>
      </c>
    </row>
    <row r="2637" spans="1:2" x14ac:dyDescent="0.3">
      <c r="A2637" s="9" t="s">
        <v>38</v>
      </c>
      <c r="B2637" s="1">
        <v>73</v>
      </c>
    </row>
    <row r="2639" spans="1:2" x14ac:dyDescent="0.3">
      <c r="A2639" s="9" t="s">
        <v>2986</v>
      </c>
      <c r="B2639" s="1">
        <v>210</v>
      </c>
    </row>
    <row r="2641" spans="1:2" x14ac:dyDescent="0.3">
      <c r="A2641" s="9" t="s">
        <v>2989</v>
      </c>
      <c r="B2641" s="1">
        <v>243</v>
      </c>
    </row>
    <row r="2643" spans="1:2" x14ac:dyDescent="0.3">
      <c r="A2643" s="9" t="s">
        <v>2567</v>
      </c>
    </row>
    <row r="2645" spans="1:2" x14ac:dyDescent="0.3">
      <c r="A2645" s="9" t="s">
        <v>41</v>
      </c>
      <c r="B2645" s="1">
        <v>461</v>
      </c>
    </row>
    <row r="2647" spans="1:2" x14ac:dyDescent="0.3">
      <c r="A2647" s="9" t="s">
        <v>41</v>
      </c>
      <c r="B2647" s="1">
        <v>461</v>
      </c>
    </row>
    <row r="2649" spans="1:2" x14ac:dyDescent="0.3">
      <c r="A2649" s="9" t="s">
        <v>2567</v>
      </c>
    </row>
    <row r="2651" spans="1:2" x14ac:dyDescent="0.3">
      <c r="A2651" s="9" t="s">
        <v>38</v>
      </c>
      <c r="B2651" s="1">
        <v>113</v>
      </c>
    </row>
    <row r="2653" spans="1:2" x14ac:dyDescent="0.3">
      <c r="A2653" s="9" t="s">
        <v>3000</v>
      </c>
      <c r="B2653" s="1">
        <v>540</v>
      </c>
    </row>
    <row r="2655" spans="1:2" x14ac:dyDescent="0.3">
      <c r="A2655" s="9" t="s">
        <v>38</v>
      </c>
      <c r="B2655" s="1">
        <v>204</v>
      </c>
    </row>
    <row r="2657" spans="1:2" x14ac:dyDescent="0.3">
      <c r="A2657" s="9" t="s">
        <v>41</v>
      </c>
      <c r="B2657" s="1">
        <v>461</v>
      </c>
    </row>
    <row r="2659" spans="1:2" x14ac:dyDescent="0.3">
      <c r="A2659" s="9" t="s">
        <v>41</v>
      </c>
      <c r="B2659" s="1">
        <v>340</v>
      </c>
    </row>
    <row r="2661" spans="1:2" x14ac:dyDescent="0.3">
      <c r="A2661" s="9" t="s">
        <v>38</v>
      </c>
      <c r="B2661" s="1">
        <v>108</v>
      </c>
    </row>
    <row r="2663" spans="1:2" x14ac:dyDescent="0.3">
      <c r="A2663" s="9" t="s">
        <v>41</v>
      </c>
      <c r="B2663" s="1">
        <v>346</v>
      </c>
    </row>
    <row r="2665" spans="1:2" x14ac:dyDescent="0.3">
      <c r="A2665" s="9" t="s">
        <v>358</v>
      </c>
    </row>
    <row r="2667" spans="1:2" x14ac:dyDescent="0.3">
      <c r="A2667" s="9" t="s">
        <v>38</v>
      </c>
      <c r="B2667" s="1">
        <v>198</v>
      </c>
    </row>
    <row r="2669" spans="1:2" x14ac:dyDescent="0.3">
      <c r="A2669" s="9" t="s">
        <v>41</v>
      </c>
      <c r="B2669" s="1">
        <v>123</v>
      </c>
    </row>
    <row r="2671" spans="1:2" x14ac:dyDescent="0.3">
      <c r="A2671" s="9" t="s">
        <v>41</v>
      </c>
      <c r="B2671" s="1">
        <v>113</v>
      </c>
    </row>
    <row r="2673" spans="1:2" x14ac:dyDescent="0.3">
      <c r="A2673" s="9" t="s">
        <v>38</v>
      </c>
      <c r="B2673" s="1">
        <v>162</v>
      </c>
    </row>
    <row r="2675" spans="1:2" x14ac:dyDescent="0.3">
      <c r="A2675" s="9" t="s">
        <v>41</v>
      </c>
      <c r="B2675" s="1">
        <v>157</v>
      </c>
    </row>
    <row r="2677" spans="1:2" x14ac:dyDescent="0.3">
      <c r="A2677" s="9" t="s">
        <v>41</v>
      </c>
      <c r="B2677" s="1">
        <v>136</v>
      </c>
    </row>
    <row r="2679" spans="1:2" x14ac:dyDescent="0.3">
      <c r="A2679" s="9" t="s">
        <v>38</v>
      </c>
      <c r="B2679" s="1">
        <v>455</v>
      </c>
    </row>
    <row r="2681" spans="1:2" x14ac:dyDescent="0.3">
      <c r="A2681" s="9" t="s">
        <v>41</v>
      </c>
      <c r="B2681" s="1">
        <v>113</v>
      </c>
    </row>
    <row r="2683" spans="1:2" x14ac:dyDescent="0.3">
      <c r="A2683" s="9" t="s">
        <v>41</v>
      </c>
      <c r="B2683" s="1">
        <v>359</v>
      </c>
    </row>
    <row r="2685" spans="1:2" x14ac:dyDescent="0.3">
      <c r="A2685" s="9" t="s">
        <v>41</v>
      </c>
    </row>
    <row r="2687" spans="1:2" x14ac:dyDescent="0.3">
      <c r="A2687" s="9" t="s">
        <v>38</v>
      </c>
      <c r="B2687" s="1">
        <v>79</v>
      </c>
    </row>
    <row r="2689" spans="1:2" x14ac:dyDescent="0.3">
      <c r="A2689" s="9" t="s">
        <v>41</v>
      </c>
      <c r="B2689" s="1">
        <v>346</v>
      </c>
    </row>
    <row r="2691" spans="1:2" x14ac:dyDescent="0.3">
      <c r="A2691" s="9" t="s">
        <v>38</v>
      </c>
    </row>
    <row r="2693" spans="1:2" x14ac:dyDescent="0.3">
      <c r="A2693" s="9" t="s">
        <v>41</v>
      </c>
      <c r="B2693" s="1">
        <v>129</v>
      </c>
    </row>
    <row r="2695" spans="1:2" x14ac:dyDescent="0.3">
      <c r="A2695" s="9" t="s">
        <v>41</v>
      </c>
      <c r="B2695" s="1">
        <v>115</v>
      </c>
    </row>
    <row r="2697" spans="1:2" x14ac:dyDescent="0.3">
      <c r="A2697" s="9" t="s">
        <v>3041</v>
      </c>
    </row>
    <row r="2699" spans="1:2" x14ac:dyDescent="0.3">
      <c r="A2699" s="9" t="s">
        <v>3043</v>
      </c>
    </row>
    <row r="2701" spans="1:2" x14ac:dyDescent="0.3">
      <c r="A2701" s="9" t="s">
        <v>41</v>
      </c>
      <c r="B2701" s="1">
        <v>124</v>
      </c>
    </row>
    <row r="2703" spans="1:2" x14ac:dyDescent="0.3">
      <c r="A2703" s="9" t="s">
        <v>41</v>
      </c>
    </row>
    <row r="2705" spans="1:2" x14ac:dyDescent="0.3">
      <c r="A2705" s="9" t="s">
        <v>38</v>
      </c>
      <c r="B2705" s="1">
        <v>124</v>
      </c>
    </row>
    <row r="2707" spans="1:2" x14ac:dyDescent="0.3">
      <c r="A2707" s="9" t="s">
        <v>864</v>
      </c>
      <c r="B2707" s="1">
        <v>237</v>
      </c>
    </row>
    <row r="2709" spans="1:2" x14ac:dyDescent="0.3">
      <c r="A2709" s="9" t="s">
        <v>1102</v>
      </c>
      <c r="B2709" s="1">
        <v>211</v>
      </c>
    </row>
    <row r="2711" spans="1:2" x14ac:dyDescent="0.3">
      <c r="A2711" s="9" t="s">
        <v>3055</v>
      </c>
      <c r="B2711" s="1">
        <v>253</v>
      </c>
    </row>
    <row r="2713" spans="1:2" x14ac:dyDescent="0.3">
      <c r="A2713" s="9" t="s">
        <v>3058</v>
      </c>
      <c r="B2713" s="1">
        <v>152</v>
      </c>
    </row>
    <row r="2715" spans="1:2" x14ac:dyDescent="0.3">
      <c r="A2715" s="9" t="s">
        <v>41</v>
      </c>
      <c r="B2715" s="1">
        <v>461</v>
      </c>
    </row>
    <row r="2717" spans="1:2" x14ac:dyDescent="0.3">
      <c r="A2717" s="9" t="s">
        <v>41</v>
      </c>
    </row>
    <row r="2719" spans="1:2" x14ac:dyDescent="0.3">
      <c r="A2719" s="9" t="s">
        <v>38</v>
      </c>
      <c r="B2719" s="1">
        <v>130</v>
      </c>
    </row>
    <row r="2721" spans="1:2" x14ac:dyDescent="0.3">
      <c r="A2721" s="9" t="s">
        <v>48</v>
      </c>
      <c r="B2721" s="1">
        <v>456</v>
      </c>
    </row>
    <row r="2723" spans="1:2" x14ac:dyDescent="0.3">
      <c r="A2723" s="9" t="s">
        <v>38</v>
      </c>
      <c r="B2723" s="1">
        <v>71</v>
      </c>
    </row>
    <row r="2725" spans="1:2" x14ac:dyDescent="0.3">
      <c r="A2725" s="9" t="s">
        <v>38</v>
      </c>
      <c r="B2725" s="1">
        <v>117</v>
      </c>
    </row>
    <row r="2727" spans="1:2" x14ac:dyDescent="0.3">
      <c r="A2727" s="9" t="s">
        <v>38</v>
      </c>
      <c r="B2727" s="1">
        <v>62</v>
      </c>
    </row>
    <row r="2729" spans="1:2" x14ac:dyDescent="0.3">
      <c r="A2729" s="9" t="s">
        <v>41</v>
      </c>
      <c r="B2729" s="1">
        <v>346</v>
      </c>
    </row>
    <row r="2731" spans="1:2" x14ac:dyDescent="0.3">
      <c r="A2731" s="9" t="s">
        <v>41</v>
      </c>
      <c r="B2731" s="1">
        <v>340</v>
      </c>
    </row>
    <row r="2733" spans="1:2" x14ac:dyDescent="0.3">
      <c r="A2733" s="9" t="s">
        <v>41</v>
      </c>
      <c r="B2733" s="1">
        <v>461</v>
      </c>
    </row>
    <row r="2735" spans="1:2" x14ac:dyDescent="0.3">
      <c r="A2735" s="9" t="s">
        <v>38</v>
      </c>
      <c r="B2735" s="1">
        <v>72</v>
      </c>
    </row>
    <row r="2737" spans="1:2" x14ac:dyDescent="0.3">
      <c r="A2737" s="9" t="s">
        <v>41</v>
      </c>
      <c r="B2737" s="1">
        <v>461</v>
      </c>
    </row>
    <row r="2739" spans="1:2" x14ac:dyDescent="0.3">
      <c r="A2739" s="9" t="s">
        <v>38</v>
      </c>
      <c r="B2739" s="1">
        <v>220</v>
      </c>
    </row>
    <row r="2741" spans="1:2" x14ac:dyDescent="0.3">
      <c r="A2741" s="9" t="s">
        <v>41</v>
      </c>
      <c r="B2741" s="1">
        <v>157</v>
      </c>
    </row>
    <row r="2743" spans="1:2" x14ac:dyDescent="0.3">
      <c r="A2743" s="9" t="s">
        <v>41</v>
      </c>
      <c r="B2743" s="1">
        <v>136</v>
      </c>
    </row>
    <row r="2745" spans="1:2" x14ac:dyDescent="0.3">
      <c r="A2745" s="9" t="s">
        <v>38</v>
      </c>
      <c r="B2745" s="1">
        <v>170</v>
      </c>
    </row>
    <row r="2747" spans="1:2" x14ac:dyDescent="0.3">
      <c r="A2747" s="9" t="s">
        <v>1160</v>
      </c>
      <c r="B2747" s="1">
        <v>139</v>
      </c>
    </row>
    <row r="2749" spans="1:2" x14ac:dyDescent="0.3">
      <c r="A2749" s="9" t="s">
        <v>3094</v>
      </c>
      <c r="B2749" s="1">
        <v>533</v>
      </c>
    </row>
    <row r="2751" spans="1:2" x14ac:dyDescent="0.3">
      <c r="A2751" s="9" t="s">
        <v>3097</v>
      </c>
      <c r="B2751" s="1">
        <v>414</v>
      </c>
    </row>
    <row r="2753" spans="1:2" x14ac:dyDescent="0.3">
      <c r="A2753" s="9" t="s">
        <v>3100</v>
      </c>
      <c r="B2753" s="1">
        <v>314</v>
      </c>
    </row>
    <row r="2755" spans="1:2" x14ac:dyDescent="0.3">
      <c r="A2755" s="9" t="s">
        <v>3103</v>
      </c>
      <c r="B2755" s="1">
        <v>287</v>
      </c>
    </row>
    <row r="2757" spans="1:2" x14ac:dyDescent="0.3">
      <c r="A2757" s="9" t="s">
        <v>358</v>
      </c>
      <c r="B2757" s="1">
        <v>317</v>
      </c>
    </row>
    <row r="2759" spans="1:2" x14ac:dyDescent="0.3">
      <c r="A2759" s="9" t="s">
        <v>48</v>
      </c>
      <c r="B2759" s="1">
        <v>467</v>
      </c>
    </row>
    <row r="2761" spans="1:2" x14ac:dyDescent="0.3">
      <c r="A2761" s="9" t="s">
        <v>3111</v>
      </c>
      <c r="B2761" s="1">
        <v>250</v>
      </c>
    </row>
    <row r="2763" spans="1:2" x14ac:dyDescent="0.3">
      <c r="A2763" s="9" t="s">
        <v>440</v>
      </c>
      <c r="B2763" s="1">
        <v>757</v>
      </c>
    </row>
    <row r="2765" spans="1:2" x14ac:dyDescent="0.3">
      <c r="A2765" s="9" t="s">
        <v>3116</v>
      </c>
      <c r="B2765" s="1">
        <v>287</v>
      </c>
    </row>
    <row r="2767" spans="1:2" x14ac:dyDescent="0.3">
      <c r="A2767" s="9" t="s">
        <v>2321</v>
      </c>
      <c r="B2767" s="1">
        <v>348</v>
      </c>
    </row>
    <row r="2769" spans="1:2" x14ac:dyDescent="0.3">
      <c r="A2769" s="9" t="s">
        <v>3121</v>
      </c>
      <c r="B2769" s="1">
        <v>245</v>
      </c>
    </row>
    <row r="2771" spans="1:2" x14ac:dyDescent="0.3">
      <c r="A2771" s="9" t="s">
        <v>41</v>
      </c>
      <c r="B2771" s="1">
        <v>129</v>
      </c>
    </row>
    <row r="2773" spans="1:2" x14ac:dyDescent="0.3">
      <c r="A2773" s="9" t="s">
        <v>41</v>
      </c>
      <c r="B2773" s="1">
        <v>115</v>
      </c>
    </row>
    <row r="2775" spans="1:2" x14ac:dyDescent="0.3">
      <c r="A2775" s="9" t="s">
        <v>41</v>
      </c>
      <c r="B2775" s="1">
        <v>359</v>
      </c>
    </row>
    <row r="2777" spans="1:2" x14ac:dyDescent="0.3">
      <c r="A2777" s="9" t="s">
        <v>1913</v>
      </c>
    </row>
    <row r="2779" spans="1:2" x14ac:dyDescent="0.3">
      <c r="A2779" s="9" t="s">
        <v>2686</v>
      </c>
    </row>
    <row r="2781" spans="1:2" x14ac:dyDescent="0.3">
      <c r="A2781" s="9" t="s">
        <v>2688</v>
      </c>
    </row>
    <row r="2783" spans="1:2" x14ac:dyDescent="0.3">
      <c r="A2783" s="9" t="s">
        <v>2690</v>
      </c>
    </row>
    <row r="2785" spans="1:2" x14ac:dyDescent="0.3">
      <c r="A2785" s="9" t="s">
        <v>2693</v>
      </c>
    </row>
    <row r="2787" spans="1:2" x14ac:dyDescent="0.3">
      <c r="A2787" s="9" t="s">
        <v>2696</v>
      </c>
    </row>
    <row r="2789" spans="1:2" x14ac:dyDescent="0.3">
      <c r="A2789" s="9" t="s">
        <v>38</v>
      </c>
      <c r="B2789" s="1">
        <v>376</v>
      </c>
    </row>
    <row r="2791" spans="1:2" x14ac:dyDescent="0.3">
      <c r="A2791" s="9" t="s">
        <v>3138</v>
      </c>
      <c r="B2791" s="1">
        <v>588</v>
      </c>
    </row>
    <row r="2793" spans="1:2" x14ac:dyDescent="0.3">
      <c r="A2793" s="9" t="s">
        <v>2020</v>
      </c>
      <c r="B2793" s="1">
        <v>83</v>
      </c>
    </row>
    <row r="2795" spans="1:2" x14ac:dyDescent="0.3">
      <c r="A2795" s="9" t="s">
        <v>1790</v>
      </c>
      <c r="B2795" s="1">
        <v>404</v>
      </c>
    </row>
    <row r="2797" spans="1:2" x14ac:dyDescent="0.3">
      <c r="A2797" s="9" t="s">
        <v>38</v>
      </c>
      <c r="B2797" s="1">
        <v>317</v>
      </c>
    </row>
    <row r="2799" spans="1:2" x14ac:dyDescent="0.3">
      <c r="A2799" s="9" t="s">
        <v>38</v>
      </c>
      <c r="B2799" s="1">
        <v>326</v>
      </c>
    </row>
    <row r="2801" spans="1:2" x14ac:dyDescent="0.3">
      <c r="A2801" s="9" t="s">
        <v>2623</v>
      </c>
      <c r="B2801" s="1">
        <v>304</v>
      </c>
    </row>
    <row r="2803" spans="1:2" x14ac:dyDescent="0.3">
      <c r="A2803" s="9" t="s">
        <v>48</v>
      </c>
      <c r="B2803" s="1">
        <v>399</v>
      </c>
    </row>
    <row r="2805" spans="1:2" x14ac:dyDescent="0.3">
      <c r="A2805" s="9" t="s">
        <v>48</v>
      </c>
      <c r="B2805" s="1">
        <v>364</v>
      </c>
    </row>
    <row r="2807" spans="1:2" x14ac:dyDescent="0.3">
      <c r="A2807" s="9" t="s">
        <v>3155</v>
      </c>
      <c r="B2807" s="1">
        <v>261</v>
      </c>
    </row>
    <row r="2809" spans="1:2" x14ac:dyDescent="0.3">
      <c r="A2809" s="9" t="s">
        <v>38</v>
      </c>
      <c r="B2809" s="1">
        <v>268</v>
      </c>
    </row>
    <row r="2811" spans="1:2" x14ac:dyDescent="0.3">
      <c r="A2811" s="9" t="s">
        <v>3160</v>
      </c>
      <c r="B2811" s="1">
        <v>232</v>
      </c>
    </row>
    <row r="2813" spans="1:2" x14ac:dyDescent="0.3">
      <c r="A2813" s="9" t="s">
        <v>3163</v>
      </c>
      <c r="B2813" s="1">
        <v>458</v>
      </c>
    </row>
    <row r="2815" spans="1:2" x14ac:dyDescent="0.3">
      <c r="A2815" s="9" t="s">
        <v>3166</v>
      </c>
      <c r="B2815" s="1">
        <v>607</v>
      </c>
    </row>
    <row r="2817" spans="1:2" x14ac:dyDescent="0.3">
      <c r="A2817" s="9" t="s">
        <v>38</v>
      </c>
      <c r="B2817" s="1">
        <v>277</v>
      </c>
    </row>
    <row r="2819" spans="1:2" x14ac:dyDescent="0.3">
      <c r="A2819" s="9" t="s">
        <v>3171</v>
      </c>
      <c r="B2819" s="1">
        <v>265</v>
      </c>
    </row>
    <row r="2821" spans="1:2" x14ac:dyDescent="0.3">
      <c r="A2821" s="9" t="s">
        <v>3174</v>
      </c>
      <c r="B2821" s="1">
        <v>160</v>
      </c>
    </row>
    <row r="2823" spans="1:2" x14ac:dyDescent="0.3">
      <c r="A2823" s="9" t="s">
        <v>1429</v>
      </c>
      <c r="B2823" s="1">
        <v>240</v>
      </c>
    </row>
    <row r="2825" spans="1:2" x14ac:dyDescent="0.3">
      <c r="A2825" s="9" t="s">
        <v>3179</v>
      </c>
      <c r="B2825" s="1">
        <v>415</v>
      </c>
    </row>
    <row r="2827" spans="1:2" x14ac:dyDescent="0.3">
      <c r="A2827" s="9" t="s">
        <v>3182</v>
      </c>
      <c r="B2827" s="1">
        <v>438</v>
      </c>
    </row>
    <row r="2829" spans="1:2" x14ac:dyDescent="0.3">
      <c r="A2829" s="9" t="s">
        <v>53</v>
      </c>
      <c r="B2829" s="1">
        <v>547</v>
      </c>
    </row>
    <row r="2831" spans="1:2" x14ac:dyDescent="0.3">
      <c r="A2831" s="9" t="s">
        <v>3187</v>
      </c>
      <c r="B2831" s="1">
        <v>269</v>
      </c>
    </row>
    <row r="2833" spans="1:2" x14ac:dyDescent="0.3">
      <c r="A2833" s="9" t="s">
        <v>3190</v>
      </c>
      <c r="B2833" s="1">
        <v>247</v>
      </c>
    </row>
    <row r="2835" spans="1:2" x14ac:dyDescent="0.3">
      <c r="A2835" s="9" t="s">
        <v>3193</v>
      </c>
      <c r="B2835" s="1">
        <v>480</v>
      </c>
    </row>
    <row r="2837" spans="1:2" x14ac:dyDescent="0.3">
      <c r="A2837" s="9" t="s">
        <v>3196</v>
      </c>
      <c r="B2837" s="1">
        <v>646</v>
      </c>
    </row>
    <row r="2839" spans="1:2" x14ac:dyDescent="0.3">
      <c r="A2839" s="9" t="s">
        <v>3199</v>
      </c>
      <c r="B2839" s="1">
        <v>107</v>
      </c>
    </row>
    <row r="2841" spans="1:2" x14ac:dyDescent="0.3">
      <c r="A2841" s="9" t="s">
        <v>3202</v>
      </c>
      <c r="B2841" s="1">
        <v>237</v>
      </c>
    </row>
    <row r="2843" spans="1:2" x14ac:dyDescent="0.3">
      <c r="A2843" s="9" t="s">
        <v>3205</v>
      </c>
      <c r="B2843" s="1">
        <v>162</v>
      </c>
    </row>
    <row r="2845" spans="1:2" x14ac:dyDescent="0.3">
      <c r="A2845" s="9" t="s">
        <v>3208</v>
      </c>
      <c r="B2845" s="1">
        <v>342</v>
      </c>
    </row>
    <row r="2847" spans="1:2" x14ac:dyDescent="0.3">
      <c r="A2847" s="9" t="s">
        <v>38</v>
      </c>
      <c r="B2847" s="1">
        <v>220</v>
      </c>
    </row>
    <row r="2849" spans="1:2" x14ac:dyDescent="0.3">
      <c r="A2849" s="9" t="s">
        <v>41</v>
      </c>
      <c r="B2849" s="1">
        <v>461</v>
      </c>
    </row>
    <row r="2851" spans="1:2" x14ac:dyDescent="0.3">
      <c r="A2851" s="9" t="s">
        <v>41</v>
      </c>
      <c r="B2851" s="1">
        <v>140</v>
      </c>
    </row>
    <row r="2853" spans="1:2" x14ac:dyDescent="0.3">
      <c r="A2853" s="9" t="s">
        <v>41</v>
      </c>
      <c r="B2853" s="1">
        <v>136</v>
      </c>
    </row>
    <row r="2855" spans="1:2" x14ac:dyDescent="0.3">
      <c r="A2855" s="9" t="s">
        <v>3218</v>
      </c>
    </row>
    <row r="2857" spans="1:2" x14ac:dyDescent="0.3">
      <c r="A2857" s="9" t="s">
        <v>3221</v>
      </c>
      <c r="B2857" s="1">
        <v>442</v>
      </c>
    </row>
    <row r="2859" spans="1:2" x14ac:dyDescent="0.3">
      <c r="A2859" s="9" t="s">
        <v>3223</v>
      </c>
    </row>
    <row r="2861" spans="1:2" x14ac:dyDescent="0.3">
      <c r="A2861" s="9" t="s">
        <v>3223</v>
      </c>
      <c r="B2861" s="1">
        <v>426</v>
      </c>
    </row>
    <row r="2863" spans="1:2" x14ac:dyDescent="0.3">
      <c r="A2863" s="9" t="s">
        <v>3228</v>
      </c>
      <c r="B2863" s="1">
        <v>219</v>
      </c>
    </row>
    <row r="2865" spans="1:2" x14ac:dyDescent="0.3">
      <c r="A2865" s="9" t="s">
        <v>3223</v>
      </c>
      <c r="B2865" s="1">
        <v>186</v>
      </c>
    </row>
    <row r="2867" spans="1:2" x14ac:dyDescent="0.3">
      <c r="A2867" s="9" t="s">
        <v>3233</v>
      </c>
      <c r="B2867" s="1">
        <v>121</v>
      </c>
    </row>
    <row r="2869" spans="1:2" x14ac:dyDescent="0.3">
      <c r="A2869" s="9" t="s">
        <v>2884</v>
      </c>
    </row>
    <row r="2871" spans="1:2" x14ac:dyDescent="0.3">
      <c r="A2871" s="9" t="s">
        <v>3238</v>
      </c>
      <c r="B2871" s="1">
        <v>95</v>
      </c>
    </row>
    <row r="2873" spans="1:2" x14ac:dyDescent="0.3">
      <c r="A2873" s="9" t="s">
        <v>3241</v>
      </c>
      <c r="B2873" s="1">
        <v>841</v>
      </c>
    </row>
    <row r="2875" spans="1:2" x14ac:dyDescent="0.3">
      <c r="A2875" s="9" t="s">
        <v>3244</v>
      </c>
      <c r="B2875" s="1">
        <v>421</v>
      </c>
    </row>
    <row r="2877" spans="1:2" x14ac:dyDescent="0.3">
      <c r="A2877" s="9" t="s">
        <v>3248</v>
      </c>
      <c r="B2877" s="1">
        <v>217</v>
      </c>
    </row>
    <row r="2879" spans="1:2" x14ac:dyDescent="0.3">
      <c r="A2879" s="9" t="s">
        <v>3251</v>
      </c>
      <c r="B2879" s="1">
        <v>444</v>
      </c>
    </row>
    <row r="2881" spans="1:2" x14ac:dyDescent="0.3">
      <c r="A2881" s="9" t="s">
        <v>1859</v>
      </c>
    </row>
    <row r="2883" spans="1:2" x14ac:dyDescent="0.3">
      <c r="A2883" s="9" t="s">
        <v>3256</v>
      </c>
      <c r="B2883" s="1">
        <v>491</v>
      </c>
    </row>
    <row r="2885" spans="1:2" x14ac:dyDescent="0.3">
      <c r="A2885" s="9" t="s">
        <v>38</v>
      </c>
      <c r="B2885" s="1">
        <v>151</v>
      </c>
    </row>
    <row r="2887" spans="1:2" x14ac:dyDescent="0.3">
      <c r="A2887" s="9" t="s">
        <v>3261</v>
      </c>
      <c r="B2887" s="1">
        <v>637</v>
      </c>
    </row>
    <row r="2889" spans="1:2" x14ac:dyDescent="0.3">
      <c r="A2889" s="9" t="s">
        <v>3263</v>
      </c>
    </row>
    <row r="2891" spans="1:2" x14ac:dyDescent="0.3">
      <c r="A2891" s="9" t="s">
        <v>3266</v>
      </c>
      <c r="B2891" s="1">
        <v>122</v>
      </c>
    </row>
    <row r="2893" spans="1:2" x14ac:dyDescent="0.3">
      <c r="A2893" s="9" t="s">
        <v>3269</v>
      </c>
      <c r="B2893" s="1">
        <v>162</v>
      </c>
    </row>
    <row r="2895" spans="1:2" x14ac:dyDescent="0.3">
      <c r="A2895" s="9" t="s">
        <v>3272</v>
      </c>
      <c r="B2895" s="1">
        <v>150</v>
      </c>
    </row>
    <row r="2897" spans="1:2" x14ac:dyDescent="0.3">
      <c r="A2897" s="9" t="s">
        <v>3275</v>
      </c>
      <c r="B2897" s="1">
        <v>415</v>
      </c>
    </row>
    <row r="2899" spans="1:2" x14ac:dyDescent="0.3">
      <c r="A2899" s="9" t="s">
        <v>3278</v>
      </c>
      <c r="B2899" s="1">
        <v>427</v>
      </c>
    </row>
    <row r="2901" spans="1:2" x14ac:dyDescent="0.3">
      <c r="A2901" s="9" t="s">
        <v>3281</v>
      </c>
      <c r="B2901" s="1">
        <v>256</v>
      </c>
    </row>
    <row r="2903" spans="1:2" x14ac:dyDescent="0.3">
      <c r="A2903" s="9" t="s">
        <v>3284</v>
      </c>
      <c r="B2903" s="1">
        <v>496</v>
      </c>
    </row>
    <row r="2905" spans="1:2" x14ac:dyDescent="0.3">
      <c r="A2905" s="9" t="s">
        <v>3287</v>
      </c>
      <c r="B2905" s="1">
        <v>154</v>
      </c>
    </row>
    <row r="2907" spans="1:2" x14ac:dyDescent="0.3">
      <c r="A2907" s="9" t="s">
        <v>38</v>
      </c>
      <c r="B2907" s="1">
        <v>432</v>
      </c>
    </row>
    <row r="2909" spans="1:2" x14ac:dyDescent="0.3">
      <c r="A2909" s="9" t="s">
        <v>3291</v>
      </c>
    </row>
    <row r="2911" spans="1:2" x14ac:dyDescent="0.3">
      <c r="A2911" s="9" t="s">
        <v>540</v>
      </c>
      <c r="B2911" s="1">
        <v>341</v>
      </c>
    </row>
    <row r="2913" spans="1:2" x14ac:dyDescent="0.3">
      <c r="A2913" s="9" t="s">
        <v>3296</v>
      </c>
      <c r="B2913" s="1">
        <v>695</v>
      </c>
    </row>
    <row r="2915" spans="1:2" x14ac:dyDescent="0.3">
      <c r="A2915" s="9" t="s">
        <v>3299</v>
      </c>
      <c r="B2915" s="1">
        <v>101</v>
      </c>
    </row>
    <row r="2917" spans="1:2" x14ac:dyDescent="0.3">
      <c r="A2917" s="9" t="s">
        <v>38</v>
      </c>
      <c r="B2917" s="1">
        <v>97</v>
      </c>
    </row>
    <row r="2919" spans="1:2" x14ac:dyDescent="0.3">
      <c r="A2919" s="9" t="s">
        <v>3304</v>
      </c>
      <c r="B2919" s="1">
        <v>633</v>
      </c>
    </row>
    <row r="2921" spans="1:2" x14ac:dyDescent="0.3">
      <c r="A2921" s="9" t="s">
        <v>3307</v>
      </c>
      <c r="B2921" s="1">
        <v>290</v>
      </c>
    </row>
    <row r="2923" spans="1:2" x14ac:dyDescent="0.3">
      <c r="A2923" s="9" t="s">
        <v>3310</v>
      </c>
      <c r="B2923" s="1">
        <v>996</v>
      </c>
    </row>
    <row r="2925" spans="1:2" x14ac:dyDescent="0.3">
      <c r="A2925" s="9" t="s">
        <v>3313</v>
      </c>
      <c r="B2925" s="1">
        <v>884</v>
      </c>
    </row>
    <row r="2927" spans="1:2" x14ac:dyDescent="0.3">
      <c r="A2927" s="9" t="s">
        <v>3316</v>
      </c>
      <c r="B2927" s="1">
        <v>625</v>
      </c>
    </row>
    <row r="2929" spans="1:2" x14ac:dyDescent="0.3">
      <c r="A2929" s="9" t="s">
        <v>3319</v>
      </c>
      <c r="B2929" s="1">
        <v>501</v>
      </c>
    </row>
    <row r="2931" spans="1:2" x14ac:dyDescent="0.3">
      <c r="A2931" s="9" t="s">
        <v>568</v>
      </c>
      <c r="B2931" s="1">
        <v>383</v>
      </c>
    </row>
    <row r="2933" spans="1:2" x14ac:dyDescent="0.3">
      <c r="A2933" s="9" t="s">
        <v>3324</v>
      </c>
      <c r="B2933" s="1">
        <v>466</v>
      </c>
    </row>
    <row r="2935" spans="1:2" x14ac:dyDescent="0.3">
      <c r="A2935" s="9" t="s">
        <v>3327</v>
      </c>
      <c r="B2935" s="1">
        <v>421</v>
      </c>
    </row>
    <row r="2937" spans="1:2" x14ac:dyDescent="0.3">
      <c r="A2937" s="9" t="s">
        <v>3330</v>
      </c>
      <c r="B2937" s="1">
        <v>446</v>
      </c>
    </row>
    <row r="2939" spans="1:2" x14ac:dyDescent="0.3">
      <c r="A2939" s="9" t="s">
        <v>1065</v>
      </c>
      <c r="B2939" s="1">
        <v>323</v>
      </c>
    </row>
    <row r="2941" spans="1:2" x14ac:dyDescent="0.3">
      <c r="A2941" s="9" t="s">
        <v>38</v>
      </c>
      <c r="B2941" s="1">
        <v>63</v>
      </c>
    </row>
    <row r="2943" spans="1:2" x14ac:dyDescent="0.3">
      <c r="A2943" s="9" t="s">
        <v>3337</v>
      </c>
      <c r="B2943" s="1">
        <v>322</v>
      </c>
    </row>
    <row r="2945" spans="1:2" x14ac:dyDescent="0.3">
      <c r="A2945" s="9" t="s">
        <v>3340</v>
      </c>
      <c r="B2945" s="1">
        <v>418</v>
      </c>
    </row>
    <row r="2947" spans="1:2" x14ac:dyDescent="0.3">
      <c r="A2947" s="9" t="s">
        <v>3343</v>
      </c>
      <c r="B2947" s="1">
        <v>231</v>
      </c>
    </row>
    <row r="2949" spans="1:2" x14ac:dyDescent="0.3">
      <c r="A2949" s="9" t="s">
        <v>38</v>
      </c>
      <c r="B2949" s="1">
        <v>60</v>
      </c>
    </row>
    <row r="2951" spans="1:2" x14ac:dyDescent="0.3">
      <c r="A2951" s="9" t="s">
        <v>3348</v>
      </c>
      <c r="B2951" s="1">
        <v>331</v>
      </c>
    </row>
    <row r="2953" spans="1:2" x14ac:dyDescent="0.3">
      <c r="A2953" s="9" t="s">
        <v>1193</v>
      </c>
      <c r="B2953" s="1">
        <v>498</v>
      </c>
    </row>
    <row r="2955" spans="1:2" x14ac:dyDescent="0.3">
      <c r="A2955" s="9" t="s">
        <v>3353</v>
      </c>
      <c r="B2955" s="1">
        <v>373</v>
      </c>
    </row>
    <row r="2957" spans="1:2" x14ac:dyDescent="0.3">
      <c r="A2957" s="9" t="s">
        <v>3356</v>
      </c>
      <c r="B2957" s="1">
        <v>171</v>
      </c>
    </row>
    <row r="2959" spans="1:2" x14ac:dyDescent="0.3">
      <c r="A2959" s="9" t="s">
        <v>3359</v>
      </c>
      <c r="B2959" s="1">
        <v>315</v>
      </c>
    </row>
    <row r="2961" spans="1:2" x14ac:dyDescent="0.3">
      <c r="A2961" s="9" t="s">
        <v>358</v>
      </c>
      <c r="B2961" s="1">
        <v>293</v>
      </c>
    </row>
    <row r="2963" spans="1:2" x14ac:dyDescent="0.3">
      <c r="A2963" s="9" t="s">
        <v>3364</v>
      </c>
      <c r="B2963" s="1">
        <v>154</v>
      </c>
    </row>
    <row r="2965" spans="1:2" x14ac:dyDescent="0.3">
      <c r="A2965" s="9" t="s">
        <v>3367</v>
      </c>
      <c r="B2965" s="1">
        <v>104</v>
      </c>
    </row>
    <row r="2967" spans="1:2" x14ac:dyDescent="0.3">
      <c r="A2967" s="9" t="s">
        <v>38</v>
      </c>
      <c r="B2967" s="1">
        <v>121</v>
      </c>
    </row>
    <row r="2969" spans="1:2" x14ac:dyDescent="0.3">
      <c r="A2969" s="9" t="s">
        <v>41</v>
      </c>
    </row>
    <row r="2971" spans="1:2" x14ac:dyDescent="0.3">
      <c r="A2971" s="9" t="s">
        <v>3372</v>
      </c>
    </row>
    <row r="2973" spans="1:2" x14ac:dyDescent="0.3">
      <c r="A2973" s="9" t="s">
        <v>3375</v>
      </c>
      <c r="B2973" s="1">
        <v>516</v>
      </c>
    </row>
    <row r="2975" spans="1:2" x14ac:dyDescent="0.3">
      <c r="A2975" s="9" t="s">
        <v>2079</v>
      </c>
      <c r="B2975" s="1">
        <v>373</v>
      </c>
    </row>
    <row r="2977" spans="1:2" x14ac:dyDescent="0.3">
      <c r="A2977" s="9" t="s">
        <v>3379</v>
      </c>
    </row>
    <row r="2979" spans="1:2" x14ac:dyDescent="0.3">
      <c r="A2979" s="9" t="s">
        <v>3383</v>
      </c>
      <c r="B2979" s="1">
        <v>270</v>
      </c>
    </row>
    <row r="2981" spans="1:2" x14ac:dyDescent="0.3">
      <c r="A2981" s="9" t="s">
        <v>3386</v>
      </c>
      <c r="B2981" s="1">
        <v>106</v>
      </c>
    </row>
    <row r="2983" spans="1:2" x14ac:dyDescent="0.3">
      <c r="A2983" s="9" t="s">
        <v>3389</v>
      </c>
      <c r="B2983" s="1">
        <v>326</v>
      </c>
    </row>
    <row r="2985" spans="1:2" x14ac:dyDescent="0.3">
      <c r="A2985" s="9" t="s">
        <v>3392</v>
      </c>
      <c r="B2985" s="1">
        <v>368</v>
      </c>
    </row>
    <row r="2987" spans="1:2" x14ac:dyDescent="0.3">
      <c r="A2987" s="9" t="s">
        <v>3395</v>
      </c>
      <c r="B2987" s="1">
        <v>67</v>
      </c>
    </row>
    <row r="2989" spans="1:2" x14ac:dyDescent="0.3">
      <c r="A2989" s="9" t="s">
        <v>38</v>
      </c>
      <c r="B2989" s="1">
        <v>184</v>
      </c>
    </row>
    <row r="2991" spans="1:2" x14ac:dyDescent="0.3">
      <c r="A2991" s="9" t="s">
        <v>38</v>
      </c>
      <c r="B2991" s="1">
        <v>187</v>
      </c>
    </row>
    <row r="2993" spans="1:2" x14ac:dyDescent="0.3">
      <c r="A2993" s="9" t="s">
        <v>3402</v>
      </c>
      <c r="B2993" s="1">
        <v>460</v>
      </c>
    </row>
    <row r="2995" spans="1:2" x14ac:dyDescent="0.3">
      <c r="A2995" s="9" t="s">
        <v>112</v>
      </c>
      <c r="B2995" s="1">
        <v>249</v>
      </c>
    </row>
    <row r="2997" spans="1:2" x14ac:dyDescent="0.3">
      <c r="A2997" s="9" t="s">
        <v>288</v>
      </c>
      <c r="B2997" s="1">
        <v>173</v>
      </c>
    </row>
    <row r="2999" spans="1:2" x14ac:dyDescent="0.3">
      <c r="A2999" s="9" t="s">
        <v>3409</v>
      </c>
      <c r="B2999" s="1">
        <v>219</v>
      </c>
    </row>
    <row r="3001" spans="1:2" x14ac:dyDescent="0.3">
      <c r="A3001" s="9" t="s">
        <v>727</v>
      </c>
      <c r="B3001" s="1">
        <v>174</v>
      </c>
    </row>
    <row r="3003" spans="1:2" x14ac:dyDescent="0.3">
      <c r="A3003" s="9" t="s">
        <v>3414</v>
      </c>
      <c r="B3003" s="1">
        <v>67</v>
      </c>
    </row>
    <row r="3005" spans="1:2" x14ac:dyDescent="0.3">
      <c r="A3005" s="9" t="s">
        <v>3417</v>
      </c>
      <c r="B3005" s="1">
        <v>374</v>
      </c>
    </row>
    <row r="3007" spans="1:2" x14ac:dyDescent="0.3">
      <c r="A3007" s="9" t="s">
        <v>3420</v>
      </c>
      <c r="B3007" s="1">
        <v>207</v>
      </c>
    </row>
    <row r="3009" spans="1:2" x14ac:dyDescent="0.3">
      <c r="A3009" s="9" t="s">
        <v>3423</v>
      </c>
      <c r="B3009" s="1">
        <v>467</v>
      </c>
    </row>
    <row r="3011" spans="1:2" x14ac:dyDescent="0.3">
      <c r="A3011" s="9" t="s">
        <v>3426</v>
      </c>
      <c r="B3011" s="1">
        <v>127</v>
      </c>
    </row>
    <row r="3013" spans="1:2" x14ac:dyDescent="0.3">
      <c r="A3013" s="9" t="s">
        <v>3429</v>
      </c>
      <c r="B3013" s="1">
        <v>250</v>
      </c>
    </row>
    <row r="3015" spans="1:2" x14ac:dyDescent="0.3">
      <c r="A3015" s="9" t="s">
        <v>3432</v>
      </c>
      <c r="B3015" s="1">
        <v>180</v>
      </c>
    </row>
    <row r="3017" spans="1:2" x14ac:dyDescent="0.3">
      <c r="A3017" s="9" t="s">
        <v>3435</v>
      </c>
      <c r="B3017" s="1">
        <v>117</v>
      </c>
    </row>
    <row r="3019" spans="1:2" x14ac:dyDescent="0.3">
      <c r="A3019" s="9" t="s">
        <v>3438</v>
      </c>
      <c r="B3019" s="1">
        <v>467</v>
      </c>
    </row>
    <row r="3021" spans="1:2" x14ac:dyDescent="0.3">
      <c r="A3021" s="9" t="s">
        <v>38</v>
      </c>
      <c r="B3021" s="1">
        <v>171</v>
      </c>
    </row>
    <row r="3023" spans="1:2" x14ac:dyDescent="0.3">
      <c r="A3023" s="9" t="s">
        <v>38</v>
      </c>
      <c r="B3023" s="1">
        <v>255</v>
      </c>
    </row>
    <row r="3025" spans="1:2" x14ac:dyDescent="0.3">
      <c r="A3025" s="9" t="s">
        <v>3445</v>
      </c>
      <c r="B3025" s="1">
        <v>717</v>
      </c>
    </row>
    <row r="3027" spans="1:2" x14ac:dyDescent="0.3">
      <c r="A3027" s="9" t="s">
        <v>3448</v>
      </c>
      <c r="B3027" s="1">
        <v>328</v>
      </c>
    </row>
    <row r="3029" spans="1:2" x14ac:dyDescent="0.3">
      <c r="A3029" s="9" t="s">
        <v>1470</v>
      </c>
      <c r="B3029" s="1">
        <v>453</v>
      </c>
    </row>
    <row r="3031" spans="1:2" x14ac:dyDescent="0.3">
      <c r="A3031" s="9" t="s">
        <v>38</v>
      </c>
      <c r="B3031" s="1">
        <v>231</v>
      </c>
    </row>
    <row r="3033" spans="1:2" x14ac:dyDescent="0.3">
      <c r="A3033" s="9" t="s">
        <v>3455</v>
      </c>
      <c r="B3033" s="1">
        <v>305</v>
      </c>
    </row>
    <row r="3035" spans="1:2" x14ac:dyDescent="0.3">
      <c r="A3035" s="9" t="s">
        <v>3458</v>
      </c>
      <c r="B3035" s="1">
        <v>257</v>
      </c>
    </row>
    <row r="3037" spans="1:2" x14ac:dyDescent="0.3">
      <c r="A3037" s="9" t="s">
        <v>3461</v>
      </c>
      <c r="B3037" s="1">
        <v>469</v>
      </c>
    </row>
    <row r="3039" spans="1:2" x14ac:dyDescent="0.3">
      <c r="A3039" s="9" t="s">
        <v>48</v>
      </c>
      <c r="B3039" s="1">
        <v>463</v>
      </c>
    </row>
    <row r="3041" spans="1:2" x14ac:dyDescent="0.3">
      <c r="A3041" s="9" t="s">
        <v>3466</v>
      </c>
      <c r="B3041" s="1">
        <v>472</v>
      </c>
    </row>
    <row r="3043" spans="1:2" x14ac:dyDescent="0.3">
      <c r="A3043" s="9" t="s">
        <v>760</v>
      </c>
      <c r="B3043" s="1">
        <v>465</v>
      </c>
    </row>
    <row r="3045" spans="1:2" x14ac:dyDescent="0.3">
      <c r="A3045" s="9" t="s">
        <v>38</v>
      </c>
      <c r="B3045" s="1">
        <v>231</v>
      </c>
    </row>
    <row r="3047" spans="1:2" x14ac:dyDescent="0.3">
      <c r="A3047" s="9" t="s">
        <v>38</v>
      </c>
      <c r="B3047" s="1">
        <v>131</v>
      </c>
    </row>
    <row r="3049" spans="1:2" x14ac:dyDescent="0.3">
      <c r="A3049" s="9" t="s">
        <v>3475</v>
      </c>
      <c r="B3049" s="1">
        <v>301</v>
      </c>
    </row>
    <row r="3051" spans="1:2" x14ac:dyDescent="0.3">
      <c r="A3051" s="9" t="s">
        <v>1193</v>
      </c>
      <c r="B3051" s="1">
        <v>353</v>
      </c>
    </row>
    <row r="3053" spans="1:2" x14ac:dyDescent="0.3">
      <c r="A3053" s="9" t="s">
        <v>3480</v>
      </c>
      <c r="B3053" s="1">
        <v>586</v>
      </c>
    </row>
    <row r="3055" spans="1:2" x14ac:dyDescent="0.3">
      <c r="A3055" s="9" t="s">
        <v>3483</v>
      </c>
      <c r="B3055" s="1">
        <v>291</v>
      </c>
    </row>
    <row r="3057" spans="1:2" x14ac:dyDescent="0.3">
      <c r="A3057" s="9" t="s">
        <v>3486</v>
      </c>
      <c r="B3057" s="1">
        <v>139</v>
      </c>
    </row>
    <row r="3059" spans="1:2" x14ac:dyDescent="0.3">
      <c r="A3059" s="9" t="s">
        <v>3489</v>
      </c>
      <c r="B3059" s="1">
        <v>395</v>
      </c>
    </row>
    <row r="3061" spans="1:2" x14ac:dyDescent="0.3">
      <c r="A3061" s="9" t="s">
        <v>3492</v>
      </c>
      <c r="B3061" s="1">
        <v>485</v>
      </c>
    </row>
    <row r="3063" spans="1:2" x14ac:dyDescent="0.3">
      <c r="A3063" s="9" t="s">
        <v>3495</v>
      </c>
      <c r="B3063" s="1">
        <v>206</v>
      </c>
    </row>
    <row r="3065" spans="1:2" x14ac:dyDescent="0.3">
      <c r="A3065" s="9" t="s">
        <v>3498</v>
      </c>
      <c r="B3065" s="1">
        <v>291</v>
      </c>
    </row>
    <row r="3067" spans="1:2" x14ac:dyDescent="0.3">
      <c r="A3067" s="9" t="s">
        <v>3501</v>
      </c>
      <c r="B3067" s="1">
        <v>284</v>
      </c>
    </row>
    <row r="3069" spans="1:2" x14ac:dyDescent="0.3">
      <c r="A3069" s="9" t="s">
        <v>3504</v>
      </c>
      <c r="B3069" s="1">
        <v>202</v>
      </c>
    </row>
    <row r="3071" spans="1:2" x14ac:dyDescent="0.3">
      <c r="A3071" s="9" t="s">
        <v>3507</v>
      </c>
      <c r="B3071" s="1">
        <v>871</v>
      </c>
    </row>
    <row r="3073" spans="1:2" x14ac:dyDescent="0.3">
      <c r="A3073" s="9" t="s">
        <v>3510</v>
      </c>
      <c r="B3073" s="1">
        <v>210</v>
      </c>
    </row>
    <row r="3075" spans="1:2" x14ac:dyDescent="0.3">
      <c r="A3075" s="9" t="s">
        <v>3513</v>
      </c>
      <c r="B3075" s="1">
        <v>439</v>
      </c>
    </row>
    <row r="3077" spans="1:2" x14ac:dyDescent="0.3">
      <c r="A3077" s="9" t="s">
        <v>3516</v>
      </c>
      <c r="B3077" s="1">
        <v>94</v>
      </c>
    </row>
    <row r="3079" spans="1:2" x14ac:dyDescent="0.3">
      <c r="A3079" s="9" t="s">
        <v>3519</v>
      </c>
      <c r="B3079" s="1">
        <v>463</v>
      </c>
    </row>
    <row r="3081" spans="1:2" x14ac:dyDescent="0.3">
      <c r="A3081" s="9" t="s">
        <v>3402</v>
      </c>
      <c r="B3081" s="1">
        <v>754</v>
      </c>
    </row>
    <row r="3083" spans="1:2" x14ac:dyDescent="0.3">
      <c r="A3083" s="9" t="s">
        <v>3524</v>
      </c>
      <c r="B3083" s="1">
        <v>480</v>
      </c>
    </row>
    <row r="3085" spans="1:2" x14ac:dyDescent="0.3">
      <c r="A3085" s="9" t="s">
        <v>3402</v>
      </c>
      <c r="B3085" s="1">
        <v>369</v>
      </c>
    </row>
    <row r="3087" spans="1:2" x14ac:dyDescent="0.3">
      <c r="A3087" s="9" t="s">
        <v>3529</v>
      </c>
      <c r="B3087" s="1">
        <v>356</v>
      </c>
    </row>
    <row r="3089" spans="1:2" x14ac:dyDescent="0.3">
      <c r="A3089" s="9" t="s">
        <v>3532</v>
      </c>
      <c r="B3089" s="1">
        <v>384</v>
      </c>
    </row>
    <row r="3091" spans="1:2" x14ac:dyDescent="0.3">
      <c r="A3091" s="9" t="s">
        <v>3535</v>
      </c>
      <c r="B3091" s="1">
        <v>324</v>
      </c>
    </row>
    <row r="3093" spans="1:2" x14ac:dyDescent="0.3">
      <c r="A3093" s="9" t="s">
        <v>38</v>
      </c>
      <c r="B3093" s="1">
        <v>60</v>
      </c>
    </row>
    <row r="3095" spans="1:2" x14ac:dyDescent="0.3">
      <c r="A3095" s="9" t="s">
        <v>1193</v>
      </c>
      <c r="B3095" s="1">
        <v>608</v>
      </c>
    </row>
    <row r="3097" spans="1:2" x14ac:dyDescent="0.3">
      <c r="A3097" s="9" t="s">
        <v>38</v>
      </c>
      <c r="B3097" s="1">
        <v>724</v>
      </c>
    </row>
    <row r="3099" spans="1:2" x14ac:dyDescent="0.3">
      <c r="A3099" s="9" t="s">
        <v>3544</v>
      </c>
      <c r="B3099" s="1">
        <v>383</v>
      </c>
    </row>
    <row r="3101" spans="1:2" x14ac:dyDescent="0.3">
      <c r="A3101" s="9" t="s">
        <v>1193</v>
      </c>
      <c r="B3101" s="1">
        <v>606</v>
      </c>
    </row>
    <row r="3103" spans="1:2" x14ac:dyDescent="0.3">
      <c r="A3103" s="9" t="s">
        <v>238</v>
      </c>
    </row>
    <row r="3105" spans="1:2" x14ac:dyDescent="0.3">
      <c r="A3105" s="9" t="s">
        <v>864</v>
      </c>
      <c r="B3105" s="1">
        <v>101</v>
      </c>
    </row>
    <row r="3107" spans="1:2" x14ac:dyDescent="0.3">
      <c r="A3107" s="9" t="s">
        <v>3379</v>
      </c>
    </row>
    <row r="3109" spans="1:2" x14ac:dyDescent="0.3">
      <c r="A3109" s="9" t="s">
        <v>3555</v>
      </c>
      <c r="B3109" s="1">
        <v>161</v>
      </c>
    </row>
    <row r="3111" spans="1:2" x14ac:dyDescent="0.3">
      <c r="A3111" s="9" t="s">
        <v>1193</v>
      </c>
      <c r="B3111" s="1">
        <v>461</v>
      </c>
    </row>
    <row r="3113" spans="1:2" x14ac:dyDescent="0.3">
      <c r="A3113" s="9" t="s">
        <v>3560</v>
      </c>
      <c r="B3113" s="1">
        <v>216</v>
      </c>
    </row>
    <row r="3115" spans="1:2" x14ac:dyDescent="0.3">
      <c r="A3115" s="9" t="s">
        <v>38</v>
      </c>
      <c r="B3115" s="1">
        <v>83</v>
      </c>
    </row>
    <row r="3117" spans="1:2" x14ac:dyDescent="0.3">
      <c r="A3117" s="9" t="s">
        <v>38</v>
      </c>
      <c r="B3117" s="1">
        <v>81</v>
      </c>
    </row>
    <row r="3119" spans="1:2" x14ac:dyDescent="0.3">
      <c r="A3119" s="9" t="s">
        <v>3567</v>
      </c>
      <c r="B3119" s="1">
        <v>437</v>
      </c>
    </row>
    <row r="3121" spans="1:2" x14ac:dyDescent="0.3">
      <c r="A3121" s="9" t="s">
        <v>41</v>
      </c>
      <c r="B3121" s="1">
        <v>405</v>
      </c>
    </row>
    <row r="3123" spans="1:2" x14ac:dyDescent="0.3">
      <c r="A3123" s="9" t="s">
        <v>59</v>
      </c>
      <c r="B3123" s="1">
        <v>112</v>
      </c>
    </row>
    <row r="3125" spans="1:2" x14ac:dyDescent="0.3">
      <c r="A3125" s="9" t="s">
        <v>3574</v>
      </c>
      <c r="B3125" s="1">
        <v>289</v>
      </c>
    </row>
    <row r="3127" spans="1:2" x14ac:dyDescent="0.3">
      <c r="A3127" s="9" t="s">
        <v>3577</v>
      </c>
      <c r="B3127" s="1">
        <v>416</v>
      </c>
    </row>
    <row r="3129" spans="1:2" x14ac:dyDescent="0.3">
      <c r="A3129" s="9" t="s">
        <v>38</v>
      </c>
      <c r="B3129" s="1">
        <v>191</v>
      </c>
    </row>
    <row r="3131" spans="1:2" x14ac:dyDescent="0.3">
      <c r="A3131" s="9" t="s">
        <v>38</v>
      </c>
      <c r="B3131" s="1">
        <v>166</v>
      </c>
    </row>
    <row r="3133" spans="1:2" x14ac:dyDescent="0.3">
      <c r="A3133" s="9" t="s">
        <v>3584</v>
      </c>
      <c r="B3133" s="1">
        <v>185</v>
      </c>
    </row>
    <row r="3135" spans="1:2" x14ac:dyDescent="0.3">
      <c r="A3135" s="9" t="s">
        <v>41</v>
      </c>
    </row>
    <row r="3137" spans="1:2" x14ac:dyDescent="0.3">
      <c r="A3137" s="9" t="s">
        <v>41</v>
      </c>
    </row>
    <row r="3139" spans="1:2" x14ac:dyDescent="0.3">
      <c r="A3139" s="9" t="s">
        <v>41</v>
      </c>
      <c r="B3139" s="1">
        <v>71</v>
      </c>
    </row>
    <row r="3141" spans="1:2" x14ac:dyDescent="0.3">
      <c r="A3141" s="9" t="s">
        <v>38</v>
      </c>
      <c r="B3141" s="1">
        <v>94</v>
      </c>
    </row>
    <row r="3143" spans="1:2" x14ac:dyDescent="0.3">
      <c r="A3143" s="9" t="s">
        <v>38</v>
      </c>
      <c r="B3143" s="1">
        <v>73</v>
      </c>
    </row>
    <row r="3145" spans="1:2" x14ac:dyDescent="0.3">
      <c r="A3145" s="9" t="s">
        <v>41</v>
      </c>
      <c r="B3145" s="1">
        <v>52</v>
      </c>
    </row>
    <row r="3147" spans="1:2" x14ac:dyDescent="0.3">
      <c r="A3147" s="9" t="s">
        <v>3596</v>
      </c>
    </row>
    <row r="3149" spans="1:2" x14ac:dyDescent="0.3">
      <c r="A3149" s="9" t="s">
        <v>3600</v>
      </c>
      <c r="B3149" s="1">
        <v>188</v>
      </c>
    </row>
    <row r="3151" spans="1:2" x14ac:dyDescent="0.3">
      <c r="A3151" s="9" t="s">
        <v>2009</v>
      </c>
      <c r="B3151" s="1">
        <v>278</v>
      </c>
    </row>
    <row r="3153" spans="1:2" x14ac:dyDescent="0.3">
      <c r="A3153" s="9" t="s">
        <v>3261</v>
      </c>
      <c r="B3153" s="1">
        <v>985</v>
      </c>
    </row>
    <row r="3155" spans="1:2" x14ac:dyDescent="0.3">
      <c r="A3155" s="9" t="s">
        <v>3607</v>
      </c>
      <c r="B3155" s="1">
        <v>67</v>
      </c>
    </row>
    <row r="3157" spans="1:2" x14ac:dyDescent="0.3">
      <c r="A3157" s="9" t="s">
        <v>3610</v>
      </c>
      <c r="B3157" s="1">
        <v>222</v>
      </c>
    </row>
    <row r="3159" spans="1:2" x14ac:dyDescent="0.3">
      <c r="A3159" s="9" t="s">
        <v>3613</v>
      </c>
      <c r="B3159" s="1">
        <v>97</v>
      </c>
    </row>
    <row r="3161" spans="1:2" x14ac:dyDescent="0.3">
      <c r="A3161" s="9" t="s">
        <v>3616</v>
      </c>
      <c r="B3161" s="1">
        <v>543</v>
      </c>
    </row>
    <row r="3163" spans="1:2" x14ac:dyDescent="0.3">
      <c r="A3163" s="9" t="s">
        <v>38</v>
      </c>
      <c r="B3163" s="1">
        <v>738</v>
      </c>
    </row>
    <row r="3165" spans="1:2" x14ac:dyDescent="0.3">
      <c r="A3165" s="9" t="s">
        <v>3621</v>
      </c>
      <c r="B3165" s="1">
        <v>124</v>
      </c>
    </row>
    <row r="3167" spans="1:2" x14ac:dyDescent="0.3">
      <c r="A3167" s="9" t="s">
        <v>3621</v>
      </c>
      <c r="B3167" s="1">
        <v>526</v>
      </c>
    </row>
    <row r="3169" spans="1:2" x14ac:dyDescent="0.3">
      <c r="A3169" s="9" t="s">
        <v>3621</v>
      </c>
      <c r="B3169" s="1">
        <v>243</v>
      </c>
    </row>
    <row r="3171" spans="1:2" x14ac:dyDescent="0.3">
      <c r="A3171" s="9" t="s">
        <v>38</v>
      </c>
      <c r="B3171" s="1">
        <v>713</v>
      </c>
    </row>
    <row r="3173" spans="1:2" x14ac:dyDescent="0.3">
      <c r="A3173" s="9" t="s">
        <v>38</v>
      </c>
      <c r="B3173" s="1">
        <v>455</v>
      </c>
    </row>
    <row r="3175" spans="1:2" x14ac:dyDescent="0.3">
      <c r="A3175" s="9" t="s">
        <v>38</v>
      </c>
      <c r="B3175" s="1">
        <v>658</v>
      </c>
    </row>
    <row r="3177" spans="1:2" x14ac:dyDescent="0.3">
      <c r="A3177" s="9" t="s">
        <v>41</v>
      </c>
      <c r="B3177" s="1">
        <v>119</v>
      </c>
    </row>
    <row r="3179" spans="1:2" x14ac:dyDescent="0.3">
      <c r="A3179" s="9" t="s">
        <v>1136</v>
      </c>
    </row>
    <row r="3181" spans="1:2" x14ac:dyDescent="0.3">
      <c r="A3181" s="9" t="s">
        <v>41</v>
      </c>
      <c r="B3181" s="1">
        <v>461</v>
      </c>
    </row>
    <row r="3183" spans="1:2" x14ac:dyDescent="0.3">
      <c r="A3183" s="9" t="s">
        <v>1735</v>
      </c>
      <c r="B3183" s="1">
        <v>570</v>
      </c>
    </row>
    <row r="3185" spans="1:2" x14ac:dyDescent="0.3">
      <c r="A3185" s="9" t="s">
        <v>41</v>
      </c>
      <c r="B3185" s="1">
        <v>461</v>
      </c>
    </row>
    <row r="3187" spans="1:2" x14ac:dyDescent="0.3">
      <c r="A3187" s="9" t="s">
        <v>41</v>
      </c>
    </row>
    <row r="3189" spans="1:2" x14ac:dyDescent="0.3">
      <c r="A3189" s="9" t="s">
        <v>41</v>
      </c>
    </row>
    <row r="3191" spans="1:2" x14ac:dyDescent="0.3">
      <c r="A3191" s="9" t="s">
        <v>3645</v>
      </c>
      <c r="B3191" s="1">
        <v>466</v>
      </c>
    </row>
    <row r="3193" spans="1:2" x14ac:dyDescent="0.3">
      <c r="A3193" s="9" t="s">
        <v>38</v>
      </c>
      <c r="B3193" s="1">
        <v>154</v>
      </c>
    </row>
    <row r="3195" spans="1:2" x14ac:dyDescent="0.3">
      <c r="A3195" s="9" t="s">
        <v>38</v>
      </c>
      <c r="B3195" s="1">
        <v>311</v>
      </c>
    </row>
    <row r="3197" spans="1:2" x14ac:dyDescent="0.3">
      <c r="A3197" s="9" t="s">
        <v>3652</v>
      </c>
      <c r="B3197" s="1">
        <v>328</v>
      </c>
    </row>
    <row r="3199" spans="1:2" x14ac:dyDescent="0.3">
      <c r="A3199" s="9" t="s">
        <v>3655</v>
      </c>
      <c r="B3199" s="1">
        <v>315</v>
      </c>
    </row>
    <row r="3201" spans="1:2" x14ac:dyDescent="0.3">
      <c r="A3201" s="9" t="s">
        <v>3658</v>
      </c>
      <c r="B3201" s="1">
        <v>756</v>
      </c>
    </row>
    <row r="3203" spans="1:2" x14ac:dyDescent="0.3">
      <c r="A3203" s="9" t="s">
        <v>3661</v>
      </c>
      <c r="B3203" s="1">
        <v>120</v>
      </c>
    </row>
    <row r="3205" spans="1:2" x14ac:dyDescent="0.3">
      <c r="A3205" s="9" t="s">
        <v>1470</v>
      </c>
      <c r="B3205" s="1">
        <v>289</v>
      </c>
    </row>
    <row r="3207" spans="1:2" x14ac:dyDescent="0.3">
      <c r="A3207" s="9" t="s">
        <v>38</v>
      </c>
      <c r="B3207" s="1">
        <v>406</v>
      </c>
    </row>
    <row r="3209" spans="1:2" x14ac:dyDescent="0.3">
      <c r="A3209" s="9" t="s">
        <v>41</v>
      </c>
      <c r="B3209" s="1">
        <v>137</v>
      </c>
    </row>
    <row r="3211" spans="1:2" x14ac:dyDescent="0.3">
      <c r="A3211" s="9" t="s">
        <v>3670</v>
      </c>
      <c r="B3211" s="1">
        <v>359</v>
      </c>
    </row>
    <row r="3213" spans="1:2" x14ac:dyDescent="0.3">
      <c r="A3213" s="9" t="s">
        <v>1522</v>
      </c>
      <c r="B3213" s="1">
        <v>330</v>
      </c>
    </row>
    <row r="3215" spans="1:2" x14ac:dyDescent="0.3">
      <c r="A3215" s="9" t="s">
        <v>3675</v>
      </c>
      <c r="B3215" s="1">
        <v>487</v>
      </c>
    </row>
    <row r="3217" spans="1:2" x14ac:dyDescent="0.3">
      <c r="A3217" s="9" t="s">
        <v>3678</v>
      </c>
      <c r="B3217" s="1">
        <v>402</v>
      </c>
    </row>
    <row r="3219" spans="1:2" x14ac:dyDescent="0.3">
      <c r="A3219" s="9" t="s">
        <v>3681</v>
      </c>
      <c r="B3219" s="1">
        <v>156</v>
      </c>
    </row>
    <row r="3221" spans="1:2" x14ac:dyDescent="0.3">
      <c r="A3221" s="9" t="s">
        <v>3684</v>
      </c>
      <c r="B3221" s="1">
        <v>201</v>
      </c>
    </row>
    <row r="3223" spans="1:2" x14ac:dyDescent="0.3">
      <c r="A3223" s="9" t="s">
        <v>3687</v>
      </c>
      <c r="B3223" s="1">
        <v>192</v>
      </c>
    </row>
    <row r="3225" spans="1:2" x14ac:dyDescent="0.3">
      <c r="A3225" s="9" t="s">
        <v>3690</v>
      </c>
      <c r="B3225" s="1">
        <v>184</v>
      </c>
    </row>
    <row r="3227" spans="1:2" x14ac:dyDescent="0.3">
      <c r="A3227" s="9" t="s">
        <v>107</v>
      </c>
      <c r="B3227" s="1">
        <v>488</v>
      </c>
    </row>
    <row r="3229" spans="1:2" x14ac:dyDescent="0.3">
      <c r="A3229" s="9" t="s">
        <v>3695</v>
      </c>
      <c r="B3229" s="1">
        <v>901</v>
      </c>
    </row>
    <row r="3231" spans="1:2" x14ac:dyDescent="0.3">
      <c r="A3231" s="9" t="s">
        <v>3698</v>
      </c>
      <c r="B3231" s="1">
        <v>382</v>
      </c>
    </row>
    <row r="3233" spans="1:2" x14ac:dyDescent="0.3">
      <c r="A3233" s="9" t="s">
        <v>285</v>
      </c>
      <c r="B3233" s="1">
        <v>694</v>
      </c>
    </row>
    <row r="3235" spans="1:2" x14ac:dyDescent="0.3">
      <c r="A3235" s="9" t="s">
        <v>38</v>
      </c>
      <c r="B3235" s="1">
        <v>66</v>
      </c>
    </row>
    <row r="3237" spans="1:2" x14ac:dyDescent="0.3">
      <c r="A3237" s="9" t="s">
        <v>30</v>
      </c>
      <c r="B3237" s="1">
        <v>320</v>
      </c>
    </row>
    <row r="3239" spans="1:2" x14ac:dyDescent="0.3">
      <c r="A3239" s="9" t="s">
        <v>38</v>
      </c>
      <c r="B3239" s="1">
        <v>254</v>
      </c>
    </row>
    <row r="3241" spans="1:2" x14ac:dyDescent="0.3">
      <c r="A3241" s="9" t="s">
        <v>3174</v>
      </c>
      <c r="B3241" s="1">
        <v>78</v>
      </c>
    </row>
    <row r="3243" spans="1:2" x14ac:dyDescent="0.3">
      <c r="A3243" s="9" t="s">
        <v>519</v>
      </c>
      <c r="B3243" s="1">
        <v>419</v>
      </c>
    </row>
    <row r="3245" spans="1:2" x14ac:dyDescent="0.3">
      <c r="A3245" s="9" t="s">
        <v>1308</v>
      </c>
      <c r="B3245" s="1">
        <v>864</v>
      </c>
    </row>
    <row r="3247" spans="1:2" x14ac:dyDescent="0.3">
      <c r="A3247" s="9" t="s">
        <v>38</v>
      </c>
      <c r="B3247" s="1">
        <v>336</v>
      </c>
    </row>
    <row r="3249" spans="1:2" x14ac:dyDescent="0.3">
      <c r="A3249" s="9" t="s">
        <v>3717</v>
      </c>
      <c r="B3249" s="1">
        <v>161</v>
      </c>
    </row>
    <row r="3251" spans="1:2" x14ac:dyDescent="0.3">
      <c r="A3251" s="9" t="s">
        <v>3720</v>
      </c>
      <c r="B3251" s="1">
        <v>447</v>
      </c>
    </row>
    <row r="3253" spans="1:2" x14ac:dyDescent="0.3">
      <c r="A3253" s="9" t="s">
        <v>3723</v>
      </c>
      <c r="B3253" s="1">
        <v>200</v>
      </c>
    </row>
    <row r="3255" spans="1:2" x14ac:dyDescent="0.3">
      <c r="A3255" s="9" t="s">
        <v>3726</v>
      </c>
      <c r="B3255" s="1">
        <v>339</v>
      </c>
    </row>
    <row r="3257" spans="1:2" x14ac:dyDescent="0.3">
      <c r="A3257" s="9" t="s">
        <v>1081</v>
      </c>
      <c r="B3257" s="1">
        <v>413</v>
      </c>
    </row>
    <row r="3259" spans="1:2" x14ac:dyDescent="0.3">
      <c r="A3259" s="9" t="s">
        <v>1081</v>
      </c>
      <c r="B3259" s="1">
        <v>257</v>
      </c>
    </row>
    <row r="3261" spans="1:2" x14ac:dyDescent="0.3">
      <c r="A3261" s="9" t="s">
        <v>3733</v>
      </c>
      <c r="B3261" s="1">
        <v>212</v>
      </c>
    </row>
    <row r="3263" spans="1:2" x14ac:dyDescent="0.3">
      <c r="A3263" s="9" t="s">
        <v>3736</v>
      </c>
      <c r="B3263" s="1">
        <v>183</v>
      </c>
    </row>
    <row r="3265" spans="1:2" x14ac:dyDescent="0.3">
      <c r="A3265" s="9" t="s">
        <v>38</v>
      </c>
      <c r="B3265" s="1">
        <v>170</v>
      </c>
    </row>
    <row r="3267" spans="1:2" x14ac:dyDescent="0.3">
      <c r="A3267" s="9" t="s">
        <v>38</v>
      </c>
      <c r="B3267" s="1">
        <v>438</v>
      </c>
    </row>
    <row r="3269" spans="1:2" x14ac:dyDescent="0.3">
      <c r="A3269" s="9" t="s">
        <v>3743</v>
      </c>
      <c r="B3269" s="1">
        <v>452</v>
      </c>
    </row>
    <row r="3271" spans="1:2" x14ac:dyDescent="0.3">
      <c r="A3271" s="9" t="s">
        <v>38</v>
      </c>
      <c r="B3271" s="1">
        <v>80</v>
      </c>
    </row>
    <row r="3273" spans="1:2" x14ac:dyDescent="0.3">
      <c r="A3273" s="9" t="s">
        <v>38</v>
      </c>
      <c r="B3273" s="1">
        <v>234</v>
      </c>
    </row>
    <row r="3275" spans="1:2" x14ac:dyDescent="0.3">
      <c r="A3275" s="9" t="s">
        <v>2528</v>
      </c>
      <c r="B3275" s="1">
        <v>318</v>
      </c>
    </row>
    <row r="3277" spans="1:2" x14ac:dyDescent="0.3">
      <c r="A3277" s="9" t="s">
        <v>41</v>
      </c>
    </row>
    <row r="3279" spans="1:2" x14ac:dyDescent="0.3">
      <c r="A3279" s="9" t="s">
        <v>41</v>
      </c>
      <c r="B3279" s="1">
        <v>461</v>
      </c>
    </row>
    <row r="3281" spans="1:2" x14ac:dyDescent="0.3">
      <c r="A3281" s="9" t="s">
        <v>41</v>
      </c>
    </row>
    <row r="3283" spans="1:2" x14ac:dyDescent="0.3">
      <c r="A3283" s="9" t="s">
        <v>38</v>
      </c>
      <c r="B3283" s="1">
        <v>234</v>
      </c>
    </row>
    <row r="3285" spans="1:2" x14ac:dyDescent="0.3">
      <c r="A3285" s="9" t="s">
        <v>3402</v>
      </c>
      <c r="B3285" s="1">
        <v>450</v>
      </c>
    </row>
    <row r="3287" spans="1:2" x14ac:dyDescent="0.3">
      <c r="A3287" s="9" t="s">
        <v>112</v>
      </c>
      <c r="B3287" s="1">
        <v>223</v>
      </c>
    </row>
    <row r="3289" spans="1:2" x14ac:dyDescent="0.3">
      <c r="A3289" s="9" t="s">
        <v>3762</v>
      </c>
      <c r="B3289" s="1">
        <v>1024</v>
      </c>
    </row>
    <row r="3291" spans="1:2" x14ac:dyDescent="0.3">
      <c r="A3291" s="9" t="s">
        <v>30</v>
      </c>
      <c r="B3291" s="1">
        <v>384</v>
      </c>
    </row>
    <row r="3293" spans="1:2" x14ac:dyDescent="0.3">
      <c r="A3293" s="9" t="s">
        <v>3762</v>
      </c>
      <c r="B3293" s="1">
        <v>411</v>
      </c>
    </row>
    <row r="3295" spans="1:2" x14ac:dyDescent="0.3">
      <c r="A3295" s="9" t="s">
        <v>38</v>
      </c>
      <c r="B3295" s="1">
        <v>156</v>
      </c>
    </row>
    <row r="3297" spans="1:2" x14ac:dyDescent="0.3">
      <c r="A3297" s="9" t="s">
        <v>38</v>
      </c>
      <c r="B3297" s="1">
        <v>117</v>
      </c>
    </row>
    <row r="3299" spans="1:2" x14ac:dyDescent="0.3">
      <c r="A3299" s="9" t="s">
        <v>38</v>
      </c>
      <c r="B3299" s="1">
        <v>117</v>
      </c>
    </row>
    <row r="3301" spans="1:2" x14ac:dyDescent="0.3">
      <c r="A3301" s="9" t="s">
        <v>41</v>
      </c>
      <c r="B3301" s="1">
        <v>401</v>
      </c>
    </row>
    <row r="3303" spans="1:2" x14ac:dyDescent="0.3">
      <c r="A3303" s="9" t="s">
        <v>41</v>
      </c>
      <c r="B3303" s="1">
        <v>461</v>
      </c>
    </row>
    <row r="3305" spans="1:2" x14ac:dyDescent="0.3">
      <c r="A3305" s="9" t="s">
        <v>38</v>
      </c>
      <c r="B3305" s="1">
        <v>110</v>
      </c>
    </row>
    <row r="3307" spans="1:2" x14ac:dyDescent="0.3">
      <c r="A3307" s="9" t="s">
        <v>3596</v>
      </c>
    </row>
    <row r="3309" spans="1:2" x14ac:dyDescent="0.3">
      <c r="A3309" s="9" t="s">
        <v>3783</v>
      </c>
      <c r="B3309" s="1">
        <v>104</v>
      </c>
    </row>
    <row r="3311" spans="1:2" x14ac:dyDescent="0.3">
      <c r="A3311" s="9" t="s">
        <v>3786</v>
      </c>
      <c r="B3311" s="1">
        <v>89</v>
      </c>
    </row>
    <row r="3313" spans="1:2" x14ac:dyDescent="0.3">
      <c r="A3313" s="9" t="s">
        <v>3790</v>
      </c>
      <c r="B3313" s="1">
        <v>339</v>
      </c>
    </row>
    <row r="3315" spans="1:2" x14ac:dyDescent="0.3">
      <c r="A3315" s="9" t="s">
        <v>3793</v>
      </c>
      <c r="B3315" s="1">
        <v>375</v>
      </c>
    </row>
    <row r="3317" spans="1:2" x14ac:dyDescent="0.3">
      <c r="A3317" s="9" t="s">
        <v>38</v>
      </c>
      <c r="B3317" s="1">
        <v>217</v>
      </c>
    </row>
    <row r="3319" spans="1:2" x14ac:dyDescent="0.3">
      <c r="A3319" s="9" t="s">
        <v>38</v>
      </c>
      <c r="B3319" s="1">
        <v>90</v>
      </c>
    </row>
    <row r="3321" spans="1:2" x14ac:dyDescent="0.3">
      <c r="A3321" s="9" t="s">
        <v>3800</v>
      </c>
      <c r="B3321" s="1">
        <v>490</v>
      </c>
    </row>
    <row r="3323" spans="1:2" x14ac:dyDescent="0.3">
      <c r="A3323" s="9" t="s">
        <v>38</v>
      </c>
      <c r="B3323" s="1">
        <v>148</v>
      </c>
    </row>
    <row r="3325" spans="1:2" x14ac:dyDescent="0.3">
      <c r="A3325" s="9" t="s">
        <v>3805</v>
      </c>
      <c r="B3325" s="1">
        <v>352</v>
      </c>
    </row>
    <row r="3327" spans="1:2" x14ac:dyDescent="0.3">
      <c r="A3327" s="9" t="s">
        <v>3810</v>
      </c>
    </row>
    <row r="3329" spans="1:2" x14ac:dyDescent="0.3">
      <c r="A3329" s="9" t="s">
        <v>3813</v>
      </c>
      <c r="B3329" s="1">
        <v>161</v>
      </c>
    </row>
    <row r="3331" spans="1:2" x14ac:dyDescent="0.3">
      <c r="A3331" s="9" t="s">
        <v>3816</v>
      </c>
      <c r="B3331" s="1">
        <v>335</v>
      </c>
    </row>
    <row r="3333" spans="1:2" x14ac:dyDescent="0.3">
      <c r="A3333" s="9" t="s">
        <v>38</v>
      </c>
      <c r="B3333" s="1">
        <v>329</v>
      </c>
    </row>
    <row r="3335" spans="1:2" x14ac:dyDescent="0.3">
      <c r="A3335" s="9" t="s">
        <v>3821</v>
      </c>
      <c r="B3335" s="1">
        <v>672</v>
      </c>
    </row>
    <row r="3337" spans="1:2" x14ac:dyDescent="0.3">
      <c r="A3337" s="9" t="s">
        <v>3824</v>
      </c>
      <c r="B3337" s="1">
        <v>489</v>
      </c>
    </row>
    <row r="3339" spans="1:2" x14ac:dyDescent="0.3">
      <c r="A3339" s="9" t="s">
        <v>3827</v>
      </c>
      <c r="B3339" s="1">
        <v>461</v>
      </c>
    </row>
    <row r="3341" spans="1:2" x14ac:dyDescent="0.3">
      <c r="A3341" s="9" t="s">
        <v>3830</v>
      </c>
      <c r="B3341" s="1">
        <v>364</v>
      </c>
    </row>
    <row r="3343" spans="1:2" x14ac:dyDescent="0.3">
      <c r="A3343" s="9" t="s">
        <v>3833</v>
      </c>
      <c r="B3343" s="1">
        <v>471</v>
      </c>
    </row>
    <row r="3345" spans="1:2" x14ac:dyDescent="0.3">
      <c r="A3345" s="9" t="s">
        <v>3836</v>
      </c>
      <c r="B3345" s="1">
        <v>387</v>
      </c>
    </row>
    <row r="3347" spans="1:2" x14ac:dyDescent="0.3">
      <c r="A3347" s="9" t="s">
        <v>3839</v>
      </c>
      <c r="B3347" s="1">
        <v>382</v>
      </c>
    </row>
    <row r="3349" spans="1:2" x14ac:dyDescent="0.3">
      <c r="A3349" s="9" t="s">
        <v>3842</v>
      </c>
      <c r="B3349" s="1">
        <v>477</v>
      </c>
    </row>
    <row r="3351" spans="1:2" x14ac:dyDescent="0.3">
      <c r="A3351" s="9" t="s">
        <v>3845</v>
      </c>
      <c r="B3351" s="1">
        <v>314</v>
      </c>
    </row>
    <row r="3353" spans="1:2" x14ac:dyDescent="0.3">
      <c r="A3353" s="9" t="s">
        <v>1926</v>
      </c>
      <c r="B3353" s="1">
        <v>312</v>
      </c>
    </row>
    <row r="3355" spans="1:2" x14ac:dyDescent="0.3">
      <c r="A3355" s="9" t="s">
        <v>3850</v>
      </c>
      <c r="B3355" s="1">
        <v>320</v>
      </c>
    </row>
    <row r="3357" spans="1:2" x14ac:dyDescent="0.3">
      <c r="A3357" s="9" t="s">
        <v>3853</v>
      </c>
      <c r="B3357" s="1">
        <v>478</v>
      </c>
    </row>
    <row r="3359" spans="1:2" x14ac:dyDescent="0.3">
      <c r="A3359" s="9" t="s">
        <v>3856</v>
      </c>
      <c r="B3359" s="1">
        <v>498</v>
      </c>
    </row>
    <row r="3361" spans="1:2" x14ac:dyDescent="0.3">
      <c r="A3361" s="9" t="s">
        <v>3859</v>
      </c>
      <c r="B3361" s="1">
        <v>326</v>
      </c>
    </row>
    <row r="3363" spans="1:2" x14ac:dyDescent="0.3">
      <c r="A3363" s="9" t="s">
        <v>38</v>
      </c>
      <c r="B3363" s="1">
        <v>345</v>
      </c>
    </row>
    <row r="3365" spans="1:2" x14ac:dyDescent="0.3">
      <c r="A3365" s="9" t="s">
        <v>3864</v>
      </c>
      <c r="B3365" s="1">
        <v>577</v>
      </c>
    </row>
    <row r="3367" spans="1:2" x14ac:dyDescent="0.3">
      <c r="A3367" s="9" t="s">
        <v>3867</v>
      </c>
      <c r="B3367" s="1">
        <v>695</v>
      </c>
    </row>
    <row r="3369" spans="1:2" x14ac:dyDescent="0.3">
      <c r="A3369" s="9" t="s">
        <v>3870</v>
      </c>
      <c r="B3369" s="1">
        <v>891</v>
      </c>
    </row>
    <row r="3371" spans="1:2" x14ac:dyDescent="0.3">
      <c r="A3371" s="9" t="s">
        <v>3873</v>
      </c>
      <c r="B3371" s="1">
        <v>274</v>
      </c>
    </row>
    <row r="3373" spans="1:2" x14ac:dyDescent="0.3">
      <c r="A3373" s="9" t="s">
        <v>38</v>
      </c>
      <c r="B3373" s="1">
        <v>152</v>
      </c>
    </row>
    <row r="3375" spans="1:2" x14ac:dyDescent="0.3">
      <c r="A3375" s="9" t="s">
        <v>3878</v>
      </c>
      <c r="B3375" s="1">
        <v>199</v>
      </c>
    </row>
    <row r="3377" spans="1:2" x14ac:dyDescent="0.3">
      <c r="A3377" s="9" t="s">
        <v>38</v>
      </c>
      <c r="B3377" s="1">
        <v>134</v>
      </c>
    </row>
    <row r="3379" spans="1:2" x14ac:dyDescent="0.3">
      <c r="A3379" s="9" t="s">
        <v>38</v>
      </c>
      <c r="B3379" s="1">
        <v>61</v>
      </c>
    </row>
    <row r="3381" spans="1:2" x14ac:dyDescent="0.3">
      <c r="A3381" s="9" t="s">
        <v>3885</v>
      </c>
      <c r="B3381" s="1">
        <v>459</v>
      </c>
    </row>
    <row r="3383" spans="1:2" x14ac:dyDescent="0.3">
      <c r="A3383" s="9" t="s">
        <v>3888</v>
      </c>
      <c r="B3383" s="1">
        <v>399</v>
      </c>
    </row>
    <row r="3385" spans="1:2" x14ac:dyDescent="0.3">
      <c r="A3385" s="9" t="s">
        <v>38</v>
      </c>
      <c r="B3385" s="1">
        <v>139</v>
      </c>
    </row>
    <row r="3387" spans="1:2" x14ac:dyDescent="0.3">
      <c r="A3387" s="9" t="s">
        <v>957</v>
      </c>
      <c r="B3387" s="1">
        <v>442</v>
      </c>
    </row>
    <row r="3389" spans="1:2" x14ac:dyDescent="0.3">
      <c r="A3389" s="9" t="s">
        <v>3895</v>
      </c>
      <c r="B3389" s="1">
        <v>209</v>
      </c>
    </row>
    <row r="3391" spans="1:2" x14ac:dyDescent="0.3">
      <c r="A3391" s="9" t="s">
        <v>3898</v>
      </c>
      <c r="B3391" s="1">
        <v>434</v>
      </c>
    </row>
    <row r="3393" spans="1:2" x14ac:dyDescent="0.3">
      <c r="A3393" s="9" t="s">
        <v>3901</v>
      </c>
      <c r="B3393" s="1">
        <v>790</v>
      </c>
    </row>
    <row r="3395" spans="1:2" x14ac:dyDescent="0.3">
      <c r="A3395" s="9" t="s">
        <v>38</v>
      </c>
      <c r="B3395" s="1">
        <v>127</v>
      </c>
    </row>
    <row r="3397" spans="1:2" x14ac:dyDescent="0.3">
      <c r="A3397" s="9" t="s">
        <v>3906</v>
      </c>
      <c r="B3397" s="1">
        <v>571</v>
      </c>
    </row>
    <row r="3399" spans="1:2" x14ac:dyDescent="0.3">
      <c r="A3399" s="9" t="s">
        <v>3909</v>
      </c>
      <c r="B3399" s="1">
        <v>331</v>
      </c>
    </row>
    <row r="3401" spans="1:2" x14ac:dyDescent="0.3">
      <c r="A3401" s="9" t="s">
        <v>3912</v>
      </c>
      <c r="B3401" s="1">
        <v>339</v>
      </c>
    </row>
    <row r="3403" spans="1:2" x14ac:dyDescent="0.3">
      <c r="A3403" s="9" t="s">
        <v>3915</v>
      </c>
      <c r="B3403" s="1">
        <v>172</v>
      </c>
    </row>
    <row r="3405" spans="1:2" x14ac:dyDescent="0.3">
      <c r="A3405" s="9" t="s">
        <v>3918</v>
      </c>
      <c r="B3405" s="1">
        <v>604</v>
      </c>
    </row>
    <row r="3407" spans="1:2" x14ac:dyDescent="0.3">
      <c r="A3407" s="9" t="s">
        <v>3921</v>
      </c>
      <c r="B3407" s="1">
        <v>330</v>
      </c>
    </row>
    <row r="3409" spans="1:2" x14ac:dyDescent="0.3">
      <c r="A3409" s="9" t="s">
        <v>3924</v>
      </c>
      <c r="B3409" s="1">
        <v>296</v>
      </c>
    </row>
    <row r="3411" spans="1:2" x14ac:dyDescent="0.3">
      <c r="A3411" s="9" t="s">
        <v>38</v>
      </c>
      <c r="B3411" s="1">
        <v>64</v>
      </c>
    </row>
    <row r="3413" spans="1:2" x14ac:dyDescent="0.3">
      <c r="A3413" s="9" t="s">
        <v>38</v>
      </c>
      <c r="B3413" s="1">
        <v>343</v>
      </c>
    </row>
    <row r="3415" spans="1:2" x14ac:dyDescent="0.3">
      <c r="A3415" s="9" t="s">
        <v>3261</v>
      </c>
      <c r="B3415" s="1">
        <v>400</v>
      </c>
    </row>
    <row r="3417" spans="1:2" x14ac:dyDescent="0.3">
      <c r="A3417" s="9" t="s">
        <v>3445</v>
      </c>
      <c r="B3417" s="1">
        <v>369</v>
      </c>
    </row>
    <row r="3419" spans="1:2" x14ac:dyDescent="0.3">
      <c r="A3419" s="9" t="s">
        <v>3935</v>
      </c>
      <c r="B3419" s="1">
        <v>402</v>
      </c>
    </row>
    <row r="3421" spans="1:2" x14ac:dyDescent="0.3">
      <c r="A3421" s="9" t="s">
        <v>3938</v>
      </c>
      <c r="B3421" s="1">
        <v>374</v>
      </c>
    </row>
    <row r="3423" spans="1:2" x14ac:dyDescent="0.3">
      <c r="A3423" s="9" t="s">
        <v>3942</v>
      </c>
      <c r="B3423" s="1">
        <v>430</v>
      </c>
    </row>
    <row r="3425" spans="1:2" x14ac:dyDescent="0.3">
      <c r="A3425" s="9" t="s">
        <v>3945</v>
      </c>
      <c r="B3425" s="1">
        <v>493</v>
      </c>
    </row>
    <row r="3427" spans="1:2" x14ac:dyDescent="0.3">
      <c r="A3427" s="9" t="s">
        <v>3948</v>
      </c>
      <c r="B3427" s="1">
        <v>334</v>
      </c>
    </row>
    <row r="3429" spans="1:2" x14ac:dyDescent="0.3">
      <c r="A3429" s="9" t="s">
        <v>3950</v>
      </c>
    </row>
    <row r="3431" spans="1:2" x14ac:dyDescent="0.3">
      <c r="A3431" s="9" t="s">
        <v>41</v>
      </c>
      <c r="B3431" s="1">
        <v>124</v>
      </c>
    </row>
    <row r="3433" spans="1:2" x14ac:dyDescent="0.3">
      <c r="A3433" s="9" t="s">
        <v>41</v>
      </c>
      <c r="B3433" s="1">
        <v>141</v>
      </c>
    </row>
    <row r="3435" spans="1:2" x14ac:dyDescent="0.3">
      <c r="A3435" s="9" t="s">
        <v>3950</v>
      </c>
    </row>
    <row r="3437" spans="1:2" x14ac:dyDescent="0.3">
      <c r="A3437" s="9" t="s">
        <v>3958</v>
      </c>
      <c r="B3437" s="1">
        <v>734</v>
      </c>
    </row>
    <row r="3439" spans="1:2" x14ac:dyDescent="0.3">
      <c r="A3439" s="9" t="s">
        <v>3961</v>
      </c>
      <c r="B3439" s="1">
        <v>263</v>
      </c>
    </row>
    <row r="3441" spans="1:2" x14ac:dyDescent="0.3">
      <c r="A3441" s="9" t="s">
        <v>3964</v>
      </c>
      <c r="B3441" s="1">
        <v>301</v>
      </c>
    </row>
    <row r="3443" spans="1:2" x14ac:dyDescent="0.3">
      <c r="A3443" s="9" t="s">
        <v>3967</v>
      </c>
      <c r="B3443" s="1">
        <v>268</v>
      </c>
    </row>
    <row r="3445" spans="1:2" x14ac:dyDescent="0.3">
      <c r="A3445" s="9" t="s">
        <v>3670</v>
      </c>
      <c r="B3445" s="1">
        <v>375</v>
      </c>
    </row>
    <row r="3447" spans="1:2" x14ac:dyDescent="0.3">
      <c r="A3447" s="9" t="s">
        <v>38</v>
      </c>
      <c r="B3447" s="1">
        <v>72</v>
      </c>
    </row>
    <row r="3449" spans="1:2" x14ac:dyDescent="0.3">
      <c r="A3449" s="9" t="s">
        <v>38</v>
      </c>
      <c r="B3449" s="1">
        <v>131</v>
      </c>
    </row>
    <row r="3451" spans="1:2" x14ac:dyDescent="0.3">
      <c r="A3451" s="9" t="s">
        <v>446</v>
      </c>
      <c r="B3451" s="1">
        <v>266</v>
      </c>
    </row>
    <row r="3453" spans="1:2" x14ac:dyDescent="0.3">
      <c r="A3453" s="9" t="s">
        <v>3978</v>
      </c>
      <c r="B3453" s="1">
        <v>461</v>
      </c>
    </row>
    <row r="3455" spans="1:2" x14ac:dyDescent="0.3">
      <c r="A3455" s="9" t="s">
        <v>3981</v>
      </c>
      <c r="B3455" s="1">
        <v>1139</v>
      </c>
    </row>
    <row r="3457" spans="1:2" x14ac:dyDescent="0.3">
      <c r="A3457" s="9" t="s">
        <v>3984</v>
      </c>
      <c r="B3457" s="1">
        <v>279</v>
      </c>
    </row>
    <row r="3459" spans="1:2" x14ac:dyDescent="0.3">
      <c r="A3459" s="9" t="s">
        <v>38</v>
      </c>
      <c r="B3459" s="1">
        <v>118</v>
      </c>
    </row>
    <row r="3461" spans="1:2" x14ac:dyDescent="0.3">
      <c r="A3461" s="9" t="s">
        <v>3988</v>
      </c>
    </row>
    <row r="3463" spans="1:2" x14ac:dyDescent="0.3">
      <c r="A3463" s="9" t="s">
        <v>1423</v>
      </c>
      <c r="B3463" s="1">
        <v>344</v>
      </c>
    </row>
    <row r="3465" spans="1:2" x14ac:dyDescent="0.3">
      <c r="A3465" s="9" t="s">
        <v>3994</v>
      </c>
      <c r="B3465" s="1">
        <v>401</v>
      </c>
    </row>
    <row r="3467" spans="1:2" x14ac:dyDescent="0.3">
      <c r="A3467" s="9" t="s">
        <v>3994</v>
      </c>
      <c r="B3467" s="1">
        <v>400</v>
      </c>
    </row>
    <row r="3469" spans="1:2" x14ac:dyDescent="0.3">
      <c r="A3469" s="9" t="s">
        <v>3999</v>
      </c>
      <c r="B3469" s="1">
        <v>303</v>
      </c>
    </row>
    <row r="3471" spans="1:2" x14ac:dyDescent="0.3">
      <c r="A3471" s="9" t="s">
        <v>41</v>
      </c>
      <c r="B3471" s="1">
        <v>123</v>
      </c>
    </row>
    <row r="3473" spans="1:2" x14ac:dyDescent="0.3">
      <c r="A3473" s="9" t="s">
        <v>41</v>
      </c>
      <c r="B3473" s="1">
        <v>113</v>
      </c>
    </row>
    <row r="3475" spans="1:2" x14ac:dyDescent="0.3">
      <c r="A3475" s="9" t="s">
        <v>1450</v>
      </c>
      <c r="B3475" s="1">
        <v>187</v>
      </c>
    </row>
    <row r="3477" spans="1:2" x14ac:dyDescent="0.3">
      <c r="A3477" s="9" t="s">
        <v>38</v>
      </c>
      <c r="B3477" s="1">
        <v>99</v>
      </c>
    </row>
    <row r="3479" spans="1:2" x14ac:dyDescent="0.3">
      <c r="A3479" s="9" t="s">
        <v>4010</v>
      </c>
      <c r="B3479" s="1">
        <v>70</v>
      </c>
    </row>
    <row r="3481" spans="1:2" x14ac:dyDescent="0.3">
      <c r="A3481" s="9" t="s">
        <v>38</v>
      </c>
      <c r="B3481" s="1">
        <v>220</v>
      </c>
    </row>
    <row r="3483" spans="1:2" x14ac:dyDescent="0.3">
      <c r="A3483" s="9" t="s">
        <v>4015</v>
      </c>
      <c r="B3483" s="1">
        <v>519</v>
      </c>
    </row>
    <row r="3485" spans="1:2" x14ac:dyDescent="0.3">
      <c r="A3485" s="9" t="s">
        <v>4018</v>
      </c>
      <c r="B3485" s="1">
        <v>140</v>
      </c>
    </row>
    <row r="3487" spans="1:2" x14ac:dyDescent="0.3">
      <c r="A3487" s="9" t="s">
        <v>3000</v>
      </c>
      <c r="B3487" s="1">
        <v>629</v>
      </c>
    </row>
    <row r="3489" spans="1:2" x14ac:dyDescent="0.3">
      <c r="A3489" s="9" t="s">
        <v>2079</v>
      </c>
      <c r="B3489" s="1">
        <v>347</v>
      </c>
    </row>
    <row r="3491" spans="1:2" x14ac:dyDescent="0.3">
      <c r="A3491" s="9" t="s">
        <v>112</v>
      </c>
      <c r="B3491" s="1">
        <v>225</v>
      </c>
    </row>
    <row r="3493" spans="1:2" x14ac:dyDescent="0.3">
      <c r="A3493" s="9" t="s">
        <v>1220</v>
      </c>
      <c r="B3493" s="1">
        <v>293</v>
      </c>
    </row>
    <row r="3495" spans="1:2" x14ac:dyDescent="0.3">
      <c r="A3495" s="9" t="s">
        <v>38</v>
      </c>
      <c r="B3495" s="1">
        <v>236</v>
      </c>
    </row>
    <row r="3497" spans="1:2" x14ac:dyDescent="0.3">
      <c r="A3497" s="9" t="s">
        <v>4031</v>
      </c>
      <c r="B3497" s="1">
        <v>178</v>
      </c>
    </row>
    <row r="3499" spans="1:2" x14ac:dyDescent="0.3">
      <c r="A3499" s="9" t="s">
        <v>4034</v>
      </c>
      <c r="B3499" s="1">
        <v>643</v>
      </c>
    </row>
    <row r="3501" spans="1:2" x14ac:dyDescent="0.3">
      <c r="A3501" s="9" t="s">
        <v>1193</v>
      </c>
      <c r="B3501" s="1">
        <v>318</v>
      </c>
    </row>
    <row r="3503" spans="1:2" x14ac:dyDescent="0.3">
      <c r="A3503" s="9" t="s">
        <v>38</v>
      </c>
      <c r="B3503" s="1">
        <v>287</v>
      </c>
    </row>
    <row r="3505" spans="1:2" x14ac:dyDescent="0.3">
      <c r="A3505" s="9" t="s">
        <v>1193</v>
      </c>
      <c r="B3505" s="1">
        <v>409</v>
      </c>
    </row>
    <row r="3507" spans="1:2" x14ac:dyDescent="0.3">
      <c r="A3507" s="9" t="s">
        <v>4043</v>
      </c>
      <c r="B3507" s="1">
        <v>271</v>
      </c>
    </row>
    <row r="3509" spans="1:2" x14ac:dyDescent="0.3">
      <c r="A3509" s="9" t="s">
        <v>38</v>
      </c>
      <c r="B3509" s="1">
        <v>329</v>
      </c>
    </row>
    <row r="3511" spans="1:2" x14ac:dyDescent="0.3">
      <c r="A3511" s="9" t="s">
        <v>38</v>
      </c>
      <c r="B3511" s="1">
        <v>505</v>
      </c>
    </row>
    <row r="3513" spans="1:2" x14ac:dyDescent="0.3">
      <c r="A3513" s="9" t="s">
        <v>4050</v>
      </c>
      <c r="B3513" s="1">
        <v>164</v>
      </c>
    </row>
    <row r="3515" spans="1:2" x14ac:dyDescent="0.3">
      <c r="A3515" s="9" t="s">
        <v>4053</v>
      </c>
      <c r="B3515" s="1">
        <v>324</v>
      </c>
    </row>
    <row r="3517" spans="1:2" x14ac:dyDescent="0.3">
      <c r="A3517" s="9" t="s">
        <v>4056</v>
      </c>
      <c r="B3517" s="1">
        <v>333</v>
      </c>
    </row>
    <row r="3519" spans="1:2" x14ac:dyDescent="0.3">
      <c r="A3519" s="9" t="s">
        <v>38</v>
      </c>
      <c r="B3519" s="1">
        <v>196</v>
      </c>
    </row>
    <row r="3521" spans="1:2" x14ac:dyDescent="0.3">
      <c r="A3521" s="9" t="s">
        <v>204</v>
      </c>
      <c r="B3521" s="1">
        <v>459</v>
      </c>
    </row>
    <row r="3523" spans="1:2" x14ac:dyDescent="0.3">
      <c r="A3523" s="9" t="s">
        <v>4063</v>
      </c>
      <c r="B3523" s="1">
        <v>645</v>
      </c>
    </row>
    <row r="3525" spans="1:2" x14ac:dyDescent="0.3">
      <c r="A3525" s="9" t="s">
        <v>4066</v>
      </c>
      <c r="B3525" s="1">
        <v>1518</v>
      </c>
    </row>
    <row r="3527" spans="1:2" x14ac:dyDescent="0.3">
      <c r="A3527" s="9" t="s">
        <v>4069</v>
      </c>
      <c r="B3527" s="1">
        <v>482</v>
      </c>
    </row>
    <row r="3529" spans="1:2" x14ac:dyDescent="0.3">
      <c r="A3529" s="9" t="s">
        <v>4072</v>
      </c>
      <c r="B3529" s="1">
        <v>317</v>
      </c>
    </row>
    <row r="3531" spans="1:2" x14ac:dyDescent="0.3">
      <c r="A3531" s="9" t="s">
        <v>1859</v>
      </c>
    </row>
    <row r="3533" spans="1:2" x14ac:dyDescent="0.3">
      <c r="A3533" s="9" t="s">
        <v>38</v>
      </c>
      <c r="B3533" s="1">
        <v>312</v>
      </c>
    </row>
    <row r="3535" spans="1:2" x14ac:dyDescent="0.3">
      <c r="A3535" s="9" t="s">
        <v>4079</v>
      </c>
      <c r="B3535" s="1">
        <v>299</v>
      </c>
    </row>
    <row r="3537" spans="1:2" x14ac:dyDescent="0.3">
      <c r="A3537" s="9" t="s">
        <v>4082</v>
      </c>
      <c r="B3537" s="1">
        <v>997</v>
      </c>
    </row>
    <row r="3539" spans="1:2" x14ac:dyDescent="0.3">
      <c r="A3539" s="9" t="s">
        <v>4085</v>
      </c>
      <c r="B3539" s="1">
        <v>243</v>
      </c>
    </row>
    <row r="3541" spans="1:2" x14ac:dyDescent="0.3">
      <c r="A3541" s="9" t="s">
        <v>4088</v>
      </c>
      <c r="B3541" s="1">
        <v>437</v>
      </c>
    </row>
    <row r="3543" spans="1:2" x14ac:dyDescent="0.3">
      <c r="A3543" s="9" t="s">
        <v>4091</v>
      </c>
      <c r="B3543" s="1">
        <v>72</v>
      </c>
    </row>
    <row r="3545" spans="1:2" x14ac:dyDescent="0.3">
      <c r="A3545" s="9" t="s">
        <v>4094</v>
      </c>
      <c r="B3545" s="1">
        <v>210</v>
      </c>
    </row>
    <row r="3547" spans="1:2" x14ac:dyDescent="0.3">
      <c r="A3547" s="9" t="s">
        <v>4097</v>
      </c>
      <c r="B3547" s="1">
        <v>361</v>
      </c>
    </row>
    <row r="3549" spans="1:2" x14ac:dyDescent="0.3">
      <c r="A3549" s="9" t="s">
        <v>4100</v>
      </c>
      <c r="B3549" s="1">
        <v>61</v>
      </c>
    </row>
    <row r="3551" spans="1:2" x14ac:dyDescent="0.3">
      <c r="A3551" s="9" t="s">
        <v>4102</v>
      </c>
    </row>
    <row r="3553" spans="1:2" x14ac:dyDescent="0.3">
      <c r="A3553" s="9" t="s">
        <v>38</v>
      </c>
      <c r="B3553" s="1">
        <v>156</v>
      </c>
    </row>
    <row r="3555" spans="1:2" x14ac:dyDescent="0.3">
      <c r="A3555" s="9" t="s">
        <v>38</v>
      </c>
      <c r="B3555" s="1">
        <v>72</v>
      </c>
    </row>
    <row r="3557" spans="1:2" x14ac:dyDescent="0.3">
      <c r="A3557" s="9" t="s">
        <v>4072</v>
      </c>
      <c r="B3557" s="1">
        <v>253</v>
      </c>
    </row>
    <row r="3559" spans="1:2" x14ac:dyDescent="0.3">
      <c r="A3559" s="9" t="s">
        <v>1614</v>
      </c>
      <c r="B3559" s="1">
        <v>483</v>
      </c>
    </row>
    <row r="3561" spans="1:2" x14ac:dyDescent="0.3">
      <c r="A3561" s="9" t="s">
        <v>4114</v>
      </c>
      <c r="B3561" s="1">
        <v>571</v>
      </c>
    </row>
    <row r="3563" spans="1:2" x14ac:dyDescent="0.3">
      <c r="A3563" s="9" t="s">
        <v>38</v>
      </c>
      <c r="B3563" s="1">
        <v>358</v>
      </c>
    </row>
    <row r="3565" spans="1:2" x14ac:dyDescent="0.3">
      <c r="A3565" s="9" t="s">
        <v>4119</v>
      </c>
      <c r="B3565" s="1">
        <v>278</v>
      </c>
    </row>
    <row r="3567" spans="1:2" x14ac:dyDescent="0.3">
      <c r="A3567" s="9" t="s">
        <v>38</v>
      </c>
    </row>
    <row r="3569" spans="1:2" x14ac:dyDescent="0.3">
      <c r="A3569" s="9" t="s">
        <v>41</v>
      </c>
      <c r="B3569" s="1">
        <v>265</v>
      </c>
    </row>
    <row r="3571" spans="1:2" x14ac:dyDescent="0.3">
      <c r="A3571" s="9" t="s">
        <v>38</v>
      </c>
      <c r="B3571" s="1">
        <v>67</v>
      </c>
    </row>
    <row r="3573" spans="1:2" x14ac:dyDescent="0.3">
      <c r="A3573" s="9" t="s">
        <v>41</v>
      </c>
      <c r="B3573" s="1">
        <v>113</v>
      </c>
    </row>
    <row r="3575" spans="1:2" x14ac:dyDescent="0.3">
      <c r="A3575" s="9" t="s">
        <v>41</v>
      </c>
      <c r="B3575" s="1">
        <v>123</v>
      </c>
    </row>
    <row r="3577" spans="1:2" x14ac:dyDescent="0.3">
      <c r="A3577" s="9" t="s">
        <v>38</v>
      </c>
      <c r="B3577" s="1">
        <v>64</v>
      </c>
    </row>
    <row r="3579" spans="1:2" x14ac:dyDescent="0.3">
      <c r="A3579" s="9" t="s">
        <v>38</v>
      </c>
      <c r="B3579" s="1">
        <v>340</v>
      </c>
    </row>
    <row r="3581" spans="1:2" x14ac:dyDescent="0.3">
      <c r="A3581" s="9" t="s">
        <v>4135</v>
      </c>
      <c r="B3581" s="1">
        <v>285</v>
      </c>
    </row>
    <row r="3583" spans="1:2" x14ac:dyDescent="0.3">
      <c r="A3583" s="9" t="s">
        <v>4138</v>
      </c>
      <c r="B3583" s="1">
        <v>326</v>
      </c>
    </row>
    <row r="3585" spans="1:2" x14ac:dyDescent="0.3">
      <c r="A3585" s="9" t="s">
        <v>38</v>
      </c>
      <c r="B3585" s="1">
        <v>294</v>
      </c>
    </row>
    <row r="3587" spans="1:2" x14ac:dyDescent="0.3">
      <c r="A3587" s="9" t="s">
        <v>1102</v>
      </c>
      <c r="B3587" s="1">
        <v>230</v>
      </c>
    </row>
    <row r="3589" spans="1:2" x14ac:dyDescent="0.3">
      <c r="A3589" s="9" t="s">
        <v>519</v>
      </c>
      <c r="B3589" s="1">
        <v>430</v>
      </c>
    </row>
    <row r="3591" spans="1:2" x14ac:dyDescent="0.3">
      <c r="A3591" s="9" t="s">
        <v>38</v>
      </c>
    </row>
    <row r="3593" spans="1:2" x14ac:dyDescent="0.3">
      <c r="A3593" s="9" t="s">
        <v>1108</v>
      </c>
      <c r="B3593" s="1">
        <v>463</v>
      </c>
    </row>
    <row r="3595" spans="1:2" x14ac:dyDescent="0.3">
      <c r="A3595" s="9" t="s">
        <v>328</v>
      </c>
      <c r="B3595" s="1">
        <v>411</v>
      </c>
    </row>
    <row r="3597" spans="1:2" x14ac:dyDescent="0.3">
      <c r="A3597" s="9" t="s">
        <v>38</v>
      </c>
      <c r="B3597" s="1">
        <v>133</v>
      </c>
    </row>
    <row r="3599" spans="1:2" x14ac:dyDescent="0.3">
      <c r="A3599" s="9" t="s">
        <v>38</v>
      </c>
      <c r="B3599" s="1">
        <v>193</v>
      </c>
    </row>
    <row r="3601" spans="1:2" x14ac:dyDescent="0.3">
      <c r="A3601" s="9" t="s">
        <v>4156</v>
      </c>
      <c r="B3601" s="1">
        <v>289</v>
      </c>
    </row>
    <row r="3603" spans="1:2" x14ac:dyDescent="0.3">
      <c r="A3603" s="9" t="s">
        <v>358</v>
      </c>
    </row>
    <row r="3605" spans="1:2" x14ac:dyDescent="0.3">
      <c r="A3605" s="9" t="s">
        <v>2385</v>
      </c>
      <c r="B3605" s="1">
        <v>146</v>
      </c>
    </row>
    <row r="3607" spans="1:2" x14ac:dyDescent="0.3">
      <c r="A3607" s="9" t="s">
        <v>2385</v>
      </c>
      <c r="B3607" s="1">
        <v>139</v>
      </c>
    </row>
    <row r="3609" spans="1:2" x14ac:dyDescent="0.3">
      <c r="A3609" s="9" t="s">
        <v>2390</v>
      </c>
      <c r="B3609" s="1">
        <v>229</v>
      </c>
    </row>
    <row r="3611" spans="1:2" x14ac:dyDescent="0.3">
      <c r="A3611" s="9" t="s">
        <v>360</v>
      </c>
      <c r="B3611" s="1">
        <v>216</v>
      </c>
    </row>
    <row r="3613" spans="1:2" x14ac:dyDescent="0.3">
      <c r="A3613" s="9" t="s">
        <v>38</v>
      </c>
    </row>
    <row r="3615" spans="1:2" x14ac:dyDescent="0.3">
      <c r="A3615" s="9" t="s">
        <v>4168</v>
      </c>
    </row>
    <row r="3617" spans="1:2" x14ac:dyDescent="0.3">
      <c r="A3617" s="9" t="s">
        <v>4171</v>
      </c>
      <c r="B3617" s="1">
        <v>290</v>
      </c>
    </row>
    <row r="3619" spans="1:2" x14ac:dyDescent="0.3">
      <c r="A3619" s="9" t="s">
        <v>38</v>
      </c>
    </row>
    <row r="3621" spans="1:2" x14ac:dyDescent="0.3">
      <c r="A3621" s="9" t="s">
        <v>2521</v>
      </c>
    </row>
    <row r="3623" spans="1:2" x14ac:dyDescent="0.3">
      <c r="A3623" s="9" t="s">
        <v>2521</v>
      </c>
    </row>
    <row r="3625" spans="1:2" x14ac:dyDescent="0.3">
      <c r="A3625" s="9" t="s">
        <v>41</v>
      </c>
      <c r="B3625" s="1">
        <v>401</v>
      </c>
    </row>
    <row r="3627" spans="1:2" x14ac:dyDescent="0.3">
      <c r="A3627" s="9" t="s">
        <v>41</v>
      </c>
      <c r="B3627" s="1">
        <v>133</v>
      </c>
    </row>
    <row r="3629" spans="1:2" x14ac:dyDescent="0.3">
      <c r="A3629" s="9" t="s">
        <v>41</v>
      </c>
      <c r="B3629" s="1">
        <v>401</v>
      </c>
    </row>
    <row r="3631" spans="1:2" x14ac:dyDescent="0.3">
      <c r="A3631" s="9" t="s">
        <v>38</v>
      </c>
      <c r="B3631" s="1">
        <v>169</v>
      </c>
    </row>
    <row r="3633" spans="1:2" x14ac:dyDescent="0.3">
      <c r="A3633" s="9" t="s">
        <v>4185</v>
      </c>
      <c r="B3633" s="1">
        <v>83</v>
      </c>
    </row>
    <row r="3635" spans="1:2" x14ac:dyDescent="0.3">
      <c r="A3635" s="9" t="s">
        <v>4188</v>
      </c>
      <c r="B3635" s="1">
        <v>101</v>
      </c>
    </row>
    <row r="3637" spans="1:2" x14ac:dyDescent="0.3">
      <c r="A3637" s="9" t="s">
        <v>41</v>
      </c>
      <c r="B3637" s="1">
        <v>455</v>
      </c>
    </row>
    <row r="3639" spans="1:2" x14ac:dyDescent="0.3">
      <c r="A3639" s="9" t="s">
        <v>358</v>
      </c>
      <c r="B3639" s="1">
        <v>299</v>
      </c>
    </row>
    <row r="3641" spans="1:2" x14ac:dyDescent="0.3">
      <c r="A3641" s="9" t="s">
        <v>4195</v>
      </c>
      <c r="B3641" s="1">
        <v>342</v>
      </c>
    </row>
    <row r="3643" spans="1:2" x14ac:dyDescent="0.3">
      <c r="A3643" s="9" t="s">
        <v>38</v>
      </c>
      <c r="B3643" s="1">
        <v>327</v>
      </c>
    </row>
    <row r="3645" spans="1:2" x14ac:dyDescent="0.3">
      <c r="A3645" s="9" t="s">
        <v>38</v>
      </c>
      <c r="B3645" s="1">
        <v>118</v>
      </c>
    </row>
    <row r="3647" spans="1:2" x14ac:dyDescent="0.3">
      <c r="A3647" s="9" t="s">
        <v>38</v>
      </c>
      <c r="B3647" s="1">
        <v>64</v>
      </c>
    </row>
    <row r="3649" spans="1:2" x14ac:dyDescent="0.3">
      <c r="A3649" s="9" t="s">
        <v>38</v>
      </c>
      <c r="B3649" s="1">
        <v>84</v>
      </c>
    </row>
    <row r="3651" spans="1:2" x14ac:dyDescent="0.3">
      <c r="A3651" s="9" t="s">
        <v>41</v>
      </c>
      <c r="B3651" s="1">
        <v>461</v>
      </c>
    </row>
    <row r="3653" spans="1:2" x14ac:dyDescent="0.3">
      <c r="A3653" s="9" t="s">
        <v>41</v>
      </c>
      <c r="B3653" s="1">
        <v>341</v>
      </c>
    </row>
    <row r="3655" spans="1:2" x14ac:dyDescent="0.3">
      <c r="A3655" s="9" t="s">
        <v>3356</v>
      </c>
      <c r="B3655" s="1">
        <v>154</v>
      </c>
    </row>
    <row r="3657" spans="1:2" x14ac:dyDescent="0.3">
      <c r="A3657" s="9" t="s">
        <v>41</v>
      </c>
      <c r="B3657" s="1">
        <v>537</v>
      </c>
    </row>
    <row r="3659" spans="1:2" x14ac:dyDescent="0.3">
      <c r="A3659" s="9" t="s">
        <v>38</v>
      </c>
      <c r="B3659" s="1">
        <v>136</v>
      </c>
    </row>
    <row r="3661" spans="1:2" x14ac:dyDescent="0.3">
      <c r="A3661" s="9" t="s">
        <v>38</v>
      </c>
      <c r="B3661" s="1">
        <v>161</v>
      </c>
    </row>
    <row r="3663" spans="1:2" x14ac:dyDescent="0.3">
      <c r="A3663" s="9" t="s">
        <v>38</v>
      </c>
      <c r="B3663" s="1">
        <v>284</v>
      </c>
    </row>
    <row r="3665" spans="1:2" x14ac:dyDescent="0.3">
      <c r="A3665" s="9" t="s">
        <v>4220</v>
      </c>
      <c r="B3665" s="1">
        <v>172</v>
      </c>
    </row>
    <row r="3667" spans="1:2" x14ac:dyDescent="0.3">
      <c r="A3667" s="9" t="s">
        <v>4223</v>
      </c>
      <c r="B3667" s="1">
        <v>231</v>
      </c>
    </row>
    <row r="3669" spans="1:2" x14ac:dyDescent="0.3">
      <c r="A3669" s="9" t="s">
        <v>4226</v>
      </c>
      <c r="B3669" s="1">
        <v>510</v>
      </c>
    </row>
    <row r="3671" spans="1:2" x14ac:dyDescent="0.3">
      <c r="A3671" s="9" t="s">
        <v>4229</v>
      </c>
      <c r="B3671" s="1">
        <v>1233</v>
      </c>
    </row>
    <row r="3673" spans="1:2" x14ac:dyDescent="0.3">
      <c r="A3673" s="9" t="s">
        <v>41</v>
      </c>
    </row>
    <row r="3675" spans="1:2" x14ac:dyDescent="0.3">
      <c r="A3675" s="9" t="s">
        <v>41</v>
      </c>
      <c r="B3675" s="1">
        <v>359</v>
      </c>
    </row>
    <row r="3677" spans="1:2" x14ac:dyDescent="0.3">
      <c r="A3677" s="9" t="s">
        <v>38</v>
      </c>
      <c r="B3677" s="1">
        <v>209</v>
      </c>
    </row>
    <row r="3679" spans="1:2" x14ac:dyDescent="0.3">
      <c r="A3679" s="9" t="s">
        <v>1450</v>
      </c>
      <c r="B3679" s="1">
        <v>394</v>
      </c>
    </row>
    <row r="3681" spans="1:2" x14ac:dyDescent="0.3">
      <c r="A3681" s="9" t="s">
        <v>38</v>
      </c>
      <c r="B3681" s="1">
        <v>566</v>
      </c>
    </row>
    <row r="3683" spans="1:2" x14ac:dyDescent="0.3">
      <c r="A3683" s="9" t="s">
        <v>41</v>
      </c>
      <c r="B3683" s="1">
        <v>461</v>
      </c>
    </row>
    <row r="3685" spans="1:2" x14ac:dyDescent="0.3">
      <c r="A3685" s="9" t="s">
        <v>4243</v>
      </c>
      <c r="B3685" s="1">
        <v>965</v>
      </c>
    </row>
    <row r="3687" spans="1:2" x14ac:dyDescent="0.3">
      <c r="A3687" s="9" t="s">
        <v>4246</v>
      </c>
      <c r="B3687" s="1">
        <v>1309</v>
      </c>
    </row>
    <row r="3689" spans="1:2" x14ac:dyDescent="0.3">
      <c r="A3689" s="9" t="s">
        <v>2279</v>
      </c>
      <c r="B3689" s="1">
        <v>193</v>
      </c>
    </row>
    <row r="3691" spans="1:2" x14ac:dyDescent="0.3">
      <c r="A3691" s="9" t="s">
        <v>2204</v>
      </c>
      <c r="B3691" s="1">
        <v>324</v>
      </c>
    </row>
    <row r="3693" spans="1:2" x14ac:dyDescent="0.3">
      <c r="A3693" s="9" t="s">
        <v>38</v>
      </c>
      <c r="B3693" s="1">
        <v>203</v>
      </c>
    </row>
    <row r="3695" spans="1:2" x14ac:dyDescent="0.3">
      <c r="A3695" s="9" t="s">
        <v>38</v>
      </c>
      <c r="B3695" s="1">
        <v>108</v>
      </c>
    </row>
    <row r="3697" spans="1:2" x14ac:dyDescent="0.3">
      <c r="A3697" s="9" t="s">
        <v>112</v>
      </c>
      <c r="B3697" s="1">
        <v>224</v>
      </c>
    </row>
    <row r="3699" spans="1:2" x14ac:dyDescent="0.3">
      <c r="A3699" s="9" t="s">
        <v>38</v>
      </c>
    </row>
    <row r="3701" spans="1:2" x14ac:dyDescent="0.3">
      <c r="A3701" s="9" t="s">
        <v>38</v>
      </c>
      <c r="B3701" s="1">
        <v>115</v>
      </c>
    </row>
    <row r="3703" spans="1:2" x14ac:dyDescent="0.3">
      <c r="A3703" s="9" t="s">
        <v>41</v>
      </c>
      <c r="B3703" s="1">
        <v>346</v>
      </c>
    </row>
    <row r="3705" spans="1:2" x14ac:dyDescent="0.3">
      <c r="A3705" s="9" t="s">
        <v>41</v>
      </c>
      <c r="B3705" s="1">
        <v>340</v>
      </c>
    </row>
    <row r="3707" spans="1:2" x14ac:dyDescent="0.3">
      <c r="A3707" s="9" t="s">
        <v>38</v>
      </c>
      <c r="B3707" s="1">
        <v>125</v>
      </c>
    </row>
    <row r="3709" spans="1:2" x14ac:dyDescent="0.3">
      <c r="A3709" s="9" t="s">
        <v>4268</v>
      </c>
      <c r="B3709" s="1">
        <v>353</v>
      </c>
    </row>
    <row r="3711" spans="1:2" x14ac:dyDescent="0.3">
      <c r="A3711" s="9" t="s">
        <v>38</v>
      </c>
      <c r="B3711" s="1">
        <v>141</v>
      </c>
    </row>
    <row r="3713" spans="1:2" x14ac:dyDescent="0.3">
      <c r="A3713" s="9" t="s">
        <v>4273</v>
      </c>
      <c r="B3713" s="1">
        <v>500</v>
      </c>
    </row>
    <row r="3715" spans="1:2" x14ac:dyDescent="0.3">
      <c r="A3715" s="9" t="s">
        <v>59</v>
      </c>
      <c r="B3715" s="1">
        <v>219</v>
      </c>
    </row>
    <row r="3717" spans="1:2" x14ac:dyDescent="0.3">
      <c r="A3717" s="9" t="s">
        <v>4278</v>
      </c>
      <c r="B3717" s="1">
        <v>410</v>
      </c>
    </row>
    <row r="3719" spans="1:2" x14ac:dyDescent="0.3">
      <c r="A3719" s="9" t="s">
        <v>38</v>
      </c>
      <c r="B3719" s="1">
        <v>129</v>
      </c>
    </row>
    <row r="3721" spans="1:2" x14ac:dyDescent="0.3">
      <c r="A3721" s="9" t="s">
        <v>38</v>
      </c>
      <c r="B3721" s="1">
        <v>214</v>
      </c>
    </row>
    <row r="3723" spans="1:2" x14ac:dyDescent="0.3">
      <c r="A3723" s="9" t="s">
        <v>38</v>
      </c>
      <c r="B3723" s="1">
        <v>166</v>
      </c>
    </row>
    <row r="3725" spans="1:2" x14ac:dyDescent="0.3">
      <c r="A3725" s="9" t="s">
        <v>453</v>
      </c>
      <c r="B3725" s="1">
        <v>281</v>
      </c>
    </row>
    <row r="3727" spans="1:2" x14ac:dyDescent="0.3">
      <c r="A3727" s="9" t="s">
        <v>41</v>
      </c>
      <c r="B3727" s="1">
        <v>359</v>
      </c>
    </row>
    <row r="3729" spans="1:2" x14ac:dyDescent="0.3">
      <c r="A3729" s="9" t="s">
        <v>41</v>
      </c>
      <c r="B3729" s="1">
        <v>461</v>
      </c>
    </row>
    <row r="3731" spans="1:2" x14ac:dyDescent="0.3">
      <c r="A3731" s="9" t="s">
        <v>41</v>
      </c>
      <c r="B3731" s="1">
        <v>340</v>
      </c>
    </row>
    <row r="3733" spans="1:2" x14ac:dyDescent="0.3">
      <c r="A3733" s="9" t="s">
        <v>41</v>
      </c>
      <c r="B3733" s="1">
        <v>346</v>
      </c>
    </row>
    <row r="3735" spans="1:2" x14ac:dyDescent="0.3">
      <c r="A3735" s="9" t="s">
        <v>38</v>
      </c>
      <c r="B3735" s="1">
        <v>62</v>
      </c>
    </row>
    <row r="3737" spans="1:2" x14ac:dyDescent="0.3">
      <c r="A3737" s="9" t="s">
        <v>443</v>
      </c>
    </row>
    <row r="3739" spans="1:2" x14ac:dyDescent="0.3">
      <c r="A3739" s="9" t="s">
        <v>41</v>
      </c>
      <c r="B3739" s="1">
        <v>275</v>
      </c>
    </row>
    <row r="3741" spans="1:2" x14ac:dyDescent="0.3">
      <c r="A3741" s="9" t="s">
        <v>41</v>
      </c>
      <c r="B3741" s="1">
        <v>87</v>
      </c>
    </row>
    <row r="3743" spans="1:2" x14ac:dyDescent="0.3">
      <c r="A3743" s="9" t="s">
        <v>38</v>
      </c>
      <c r="B3743" s="1">
        <v>72</v>
      </c>
    </row>
    <row r="3745" spans="1:2" x14ac:dyDescent="0.3">
      <c r="A3745" s="9" t="s">
        <v>358</v>
      </c>
      <c r="B3745" s="1">
        <v>313</v>
      </c>
    </row>
    <row r="3747" spans="1:2" x14ac:dyDescent="0.3">
      <c r="A3747" s="9" t="s">
        <v>889</v>
      </c>
      <c r="B3747" s="1">
        <v>452</v>
      </c>
    </row>
    <row r="3749" spans="1:2" x14ac:dyDescent="0.3">
      <c r="A3749" s="9" t="s">
        <v>4310</v>
      </c>
      <c r="B3749" s="1">
        <v>281</v>
      </c>
    </row>
    <row r="3751" spans="1:2" x14ac:dyDescent="0.3">
      <c r="A3751" s="9" t="s">
        <v>4312</v>
      </c>
    </row>
    <row r="3753" spans="1:2" x14ac:dyDescent="0.3">
      <c r="A3753" s="9" t="s">
        <v>41</v>
      </c>
      <c r="B3753" s="1">
        <v>461</v>
      </c>
    </row>
    <row r="3755" spans="1:2" x14ac:dyDescent="0.3">
      <c r="A3755" s="9" t="s">
        <v>4316</v>
      </c>
    </row>
    <row r="3757" spans="1:2" x14ac:dyDescent="0.3">
      <c r="A3757" s="9" t="s">
        <v>4318</v>
      </c>
    </row>
    <row r="3759" spans="1:2" x14ac:dyDescent="0.3">
      <c r="A3759" s="9" t="s">
        <v>440</v>
      </c>
      <c r="B3759" s="1">
        <v>754</v>
      </c>
    </row>
    <row r="3761" spans="1:2" x14ac:dyDescent="0.3">
      <c r="A3761" s="9" t="s">
        <v>38</v>
      </c>
      <c r="B3761" s="1">
        <v>129</v>
      </c>
    </row>
    <row r="3763" spans="1:2" x14ac:dyDescent="0.3">
      <c r="A3763" s="9" t="s">
        <v>38</v>
      </c>
    </row>
    <row r="3765" spans="1:2" x14ac:dyDescent="0.3">
      <c r="A3765" s="9" t="s">
        <v>1913</v>
      </c>
    </row>
    <row r="3767" spans="1:2" x14ac:dyDescent="0.3">
      <c r="A3767" s="9" t="s">
        <v>2686</v>
      </c>
    </row>
    <row r="3769" spans="1:2" x14ac:dyDescent="0.3">
      <c r="A3769" s="9" t="s">
        <v>2688</v>
      </c>
    </row>
    <row r="3771" spans="1:2" x14ac:dyDescent="0.3">
      <c r="A3771" s="9" t="s">
        <v>2690</v>
      </c>
    </row>
    <row r="3773" spans="1:2" x14ac:dyDescent="0.3">
      <c r="A3773" s="9" t="s">
        <v>2693</v>
      </c>
    </row>
    <row r="3775" spans="1:2" x14ac:dyDescent="0.3">
      <c r="A3775" s="9" t="s">
        <v>2696</v>
      </c>
    </row>
    <row r="3777" spans="1:2" x14ac:dyDescent="0.3">
      <c r="A3777" s="9" t="s">
        <v>4332</v>
      </c>
      <c r="B3777" s="1">
        <v>146</v>
      </c>
    </row>
    <row r="3779" spans="1:2" x14ac:dyDescent="0.3">
      <c r="A3779" s="9" t="s">
        <v>41</v>
      </c>
      <c r="B3779" s="1">
        <v>157</v>
      </c>
    </row>
    <row r="3781" spans="1:2" x14ac:dyDescent="0.3">
      <c r="A3781" s="9" t="s">
        <v>41</v>
      </c>
      <c r="B3781" s="1">
        <v>136</v>
      </c>
    </row>
    <row r="3783" spans="1:2" x14ac:dyDescent="0.3">
      <c r="A3783" s="9" t="s">
        <v>358</v>
      </c>
    </row>
    <row r="3785" spans="1:2" x14ac:dyDescent="0.3">
      <c r="A3785" s="9" t="s">
        <v>41</v>
      </c>
      <c r="B3785" s="1">
        <v>115</v>
      </c>
    </row>
    <row r="3787" spans="1:2" x14ac:dyDescent="0.3">
      <c r="A3787" s="9" t="s">
        <v>4341</v>
      </c>
    </row>
    <row r="3789" spans="1:2" x14ac:dyDescent="0.3">
      <c r="A3789" s="9" t="s">
        <v>38</v>
      </c>
      <c r="B3789" s="1">
        <v>68</v>
      </c>
    </row>
    <row r="3791" spans="1:2" x14ac:dyDescent="0.3">
      <c r="A3791" s="9" t="s">
        <v>238</v>
      </c>
    </row>
    <row r="3793" spans="1:2" x14ac:dyDescent="0.3">
      <c r="A3793" s="9" t="s">
        <v>4348</v>
      </c>
      <c r="B3793" s="1">
        <v>369</v>
      </c>
    </row>
    <row r="3795" spans="1:2" x14ac:dyDescent="0.3">
      <c r="A3795" s="9" t="s">
        <v>38</v>
      </c>
      <c r="B3795" s="1">
        <v>71</v>
      </c>
    </row>
    <row r="3797" spans="1:2" x14ac:dyDescent="0.3">
      <c r="A3797" s="9" t="s">
        <v>1253</v>
      </c>
      <c r="B3797" s="1">
        <v>730</v>
      </c>
    </row>
    <row r="3799" spans="1:2" x14ac:dyDescent="0.3">
      <c r="A3799" s="9" t="s">
        <v>48</v>
      </c>
      <c r="B3799" s="1">
        <v>112</v>
      </c>
    </row>
    <row r="3801" spans="1:2" x14ac:dyDescent="0.3">
      <c r="A3801" s="9" t="s">
        <v>4357</v>
      </c>
      <c r="B3801" s="1">
        <v>422</v>
      </c>
    </row>
    <row r="3803" spans="1:2" x14ac:dyDescent="0.3">
      <c r="A3803" s="9" t="s">
        <v>4360</v>
      </c>
      <c r="B3803" s="1">
        <v>276</v>
      </c>
    </row>
    <row r="3805" spans="1:2" x14ac:dyDescent="0.3">
      <c r="A3805" s="9" t="s">
        <v>4363</v>
      </c>
      <c r="B3805" s="1">
        <v>240</v>
      </c>
    </row>
    <row r="3807" spans="1:2" x14ac:dyDescent="0.3">
      <c r="A3807" s="9" t="s">
        <v>4366</v>
      </c>
      <c r="B3807" s="1">
        <v>288</v>
      </c>
    </row>
    <row r="3809" spans="1:2" x14ac:dyDescent="0.3">
      <c r="A3809" s="9" t="s">
        <v>4369</v>
      </c>
      <c r="B3809" s="1">
        <v>305</v>
      </c>
    </row>
    <row r="3811" spans="1:2" x14ac:dyDescent="0.3">
      <c r="A3811" s="9" t="s">
        <v>38</v>
      </c>
      <c r="B3811" s="1">
        <v>325</v>
      </c>
    </row>
    <row r="3813" spans="1:2" x14ac:dyDescent="0.3">
      <c r="A3813" s="9" t="s">
        <v>4374</v>
      </c>
      <c r="B3813" s="1">
        <v>599</v>
      </c>
    </row>
    <row r="3815" spans="1:2" x14ac:dyDescent="0.3">
      <c r="A3815" s="9" t="s">
        <v>4377</v>
      </c>
      <c r="B3815" s="1">
        <v>386</v>
      </c>
    </row>
    <row r="3817" spans="1:2" x14ac:dyDescent="0.3">
      <c r="A3817" s="9" t="s">
        <v>3266</v>
      </c>
      <c r="B3817" s="1">
        <v>122</v>
      </c>
    </row>
    <row r="3819" spans="1:2" x14ac:dyDescent="0.3">
      <c r="A3819" s="9" t="s">
        <v>1767</v>
      </c>
      <c r="B3819" s="1">
        <v>261</v>
      </c>
    </row>
    <row r="3821" spans="1:2" x14ac:dyDescent="0.3">
      <c r="A3821" s="9" t="s">
        <v>540</v>
      </c>
      <c r="B3821" s="1">
        <v>272</v>
      </c>
    </row>
    <row r="3823" spans="1:2" x14ac:dyDescent="0.3">
      <c r="A3823" s="9" t="s">
        <v>1193</v>
      </c>
      <c r="B3823" s="1">
        <v>378</v>
      </c>
    </row>
    <row r="3825" spans="1:2" x14ac:dyDescent="0.3">
      <c r="A3825" s="9" t="s">
        <v>4388</v>
      </c>
      <c r="B3825" s="1">
        <v>345</v>
      </c>
    </row>
    <row r="3827" spans="1:2" x14ac:dyDescent="0.3">
      <c r="A3827" s="9" t="s">
        <v>38</v>
      </c>
      <c r="B3827" s="1">
        <v>441</v>
      </c>
    </row>
    <row r="3829" spans="1:2" x14ac:dyDescent="0.3">
      <c r="A3829" s="9" t="s">
        <v>4393</v>
      </c>
      <c r="B3829" s="1">
        <v>303</v>
      </c>
    </row>
    <row r="3831" spans="1:2" x14ac:dyDescent="0.3">
      <c r="A3831" s="9" t="s">
        <v>4396</v>
      </c>
      <c r="B3831" s="1">
        <v>246</v>
      </c>
    </row>
    <row r="3833" spans="1:2" x14ac:dyDescent="0.3">
      <c r="A3833" s="9" t="s">
        <v>4399</v>
      </c>
      <c r="B3833" s="1">
        <v>91</v>
      </c>
    </row>
    <row r="3835" spans="1:2" x14ac:dyDescent="0.3">
      <c r="A3835" s="9" t="s">
        <v>4402</v>
      </c>
      <c r="B3835" s="1">
        <v>364</v>
      </c>
    </row>
    <row r="3837" spans="1:2" x14ac:dyDescent="0.3">
      <c r="A3837" s="9" t="s">
        <v>38</v>
      </c>
      <c r="B3837" s="1">
        <v>337</v>
      </c>
    </row>
    <row r="3839" spans="1:2" x14ac:dyDescent="0.3">
      <c r="A3839" s="9" t="s">
        <v>3248</v>
      </c>
      <c r="B3839" s="1">
        <v>215</v>
      </c>
    </row>
    <row r="3841" spans="1:2" x14ac:dyDescent="0.3">
      <c r="A3841" s="9" t="s">
        <v>38</v>
      </c>
      <c r="B3841" s="1">
        <v>390</v>
      </c>
    </row>
    <row r="3843" spans="1:2" x14ac:dyDescent="0.3">
      <c r="A3843" s="9" t="s">
        <v>446</v>
      </c>
      <c r="B3843" s="1">
        <v>410</v>
      </c>
    </row>
    <row r="3845" spans="1:2" x14ac:dyDescent="0.3">
      <c r="A3845" s="9" t="s">
        <v>4413</v>
      </c>
      <c r="B3845" s="1">
        <v>437</v>
      </c>
    </row>
    <row r="3847" spans="1:2" x14ac:dyDescent="0.3">
      <c r="A3847" s="9" t="s">
        <v>4416</v>
      </c>
      <c r="B3847" s="1">
        <v>332</v>
      </c>
    </row>
    <row r="3849" spans="1:2" x14ac:dyDescent="0.3">
      <c r="A3849" s="9" t="s">
        <v>4419</v>
      </c>
      <c r="B3849" s="1">
        <v>610</v>
      </c>
    </row>
    <row r="3851" spans="1:2" x14ac:dyDescent="0.3">
      <c r="A3851" s="9" t="s">
        <v>4422</v>
      </c>
      <c r="B3851" s="1">
        <v>296</v>
      </c>
    </row>
    <row r="3853" spans="1:2" x14ac:dyDescent="0.3">
      <c r="A3853" s="9" t="s">
        <v>3448</v>
      </c>
      <c r="B3853" s="1">
        <v>326</v>
      </c>
    </row>
    <row r="3855" spans="1:2" x14ac:dyDescent="0.3">
      <c r="A3855" s="9" t="s">
        <v>4427</v>
      </c>
      <c r="B3855" s="1">
        <v>387</v>
      </c>
    </row>
    <row r="3857" spans="1:2" x14ac:dyDescent="0.3">
      <c r="A3857" s="9" t="s">
        <v>4430</v>
      </c>
      <c r="B3857" s="1">
        <v>270</v>
      </c>
    </row>
    <row r="3859" spans="1:2" x14ac:dyDescent="0.3">
      <c r="A3859" s="9" t="s">
        <v>38</v>
      </c>
      <c r="B3859" s="1">
        <v>487</v>
      </c>
    </row>
    <row r="3861" spans="1:2" x14ac:dyDescent="0.3">
      <c r="A3861" s="9" t="s">
        <v>4435</v>
      </c>
      <c r="B3861" s="1">
        <v>366</v>
      </c>
    </row>
    <row r="3863" spans="1:2" x14ac:dyDescent="0.3">
      <c r="A3863" s="9" t="s">
        <v>4438</v>
      </c>
      <c r="B3863" s="1">
        <v>933</v>
      </c>
    </row>
    <row r="3865" spans="1:2" x14ac:dyDescent="0.3">
      <c r="A3865" s="9" t="s">
        <v>4318</v>
      </c>
      <c r="B3865" s="1">
        <v>206</v>
      </c>
    </row>
    <row r="3867" spans="1:2" x14ac:dyDescent="0.3">
      <c r="A3867" s="9" t="s">
        <v>4443</v>
      </c>
      <c r="B3867" s="1">
        <v>248</v>
      </c>
    </row>
    <row r="3869" spans="1:2" x14ac:dyDescent="0.3">
      <c r="A3869" s="9" t="s">
        <v>1450</v>
      </c>
      <c r="B3869" s="1">
        <v>486</v>
      </c>
    </row>
    <row r="3871" spans="1:2" x14ac:dyDescent="0.3">
      <c r="A3871" s="9" t="s">
        <v>38</v>
      </c>
      <c r="B3871" s="1">
        <v>110</v>
      </c>
    </row>
    <row r="3873" spans="1:2" x14ac:dyDescent="0.3">
      <c r="A3873" s="9" t="s">
        <v>2973</v>
      </c>
      <c r="B3873" s="1">
        <v>339</v>
      </c>
    </row>
    <row r="3875" spans="1:2" x14ac:dyDescent="0.3">
      <c r="A3875" s="9" t="s">
        <v>1840</v>
      </c>
    </row>
    <row r="3877" spans="1:2" x14ac:dyDescent="0.3">
      <c r="A3877" s="9" t="s">
        <v>1840</v>
      </c>
    </row>
    <row r="3879" spans="1:2" x14ac:dyDescent="0.3">
      <c r="A3879" s="9" t="s">
        <v>4454</v>
      </c>
      <c r="B3879" s="1">
        <v>343</v>
      </c>
    </row>
    <row r="3881" spans="1:2" x14ac:dyDescent="0.3">
      <c r="A3881" s="9" t="s">
        <v>4457</v>
      </c>
      <c r="B3881" s="1">
        <v>264</v>
      </c>
    </row>
    <row r="3883" spans="1:2" x14ac:dyDescent="0.3">
      <c r="A3883" s="9" t="s">
        <v>4460</v>
      </c>
      <c r="B3883" s="1">
        <v>501</v>
      </c>
    </row>
    <row r="3885" spans="1:2" x14ac:dyDescent="0.3">
      <c r="A3885" s="9" t="s">
        <v>38</v>
      </c>
    </row>
    <row r="3887" spans="1:2" x14ac:dyDescent="0.3">
      <c r="A3887" s="9" t="s">
        <v>41</v>
      </c>
      <c r="B3887" s="1">
        <v>536</v>
      </c>
    </row>
    <row r="3889" spans="1:2" x14ac:dyDescent="0.3">
      <c r="A3889" s="9" t="s">
        <v>1136</v>
      </c>
      <c r="B3889" s="1">
        <v>115</v>
      </c>
    </row>
    <row r="3891" spans="1:2" x14ac:dyDescent="0.3">
      <c r="A3891" s="9" t="s">
        <v>41</v>
      </c>
      <c r="B3891" s="1">
        <v>119</v>
      </c>
    </row>
    <row r="3893" spans="1:2" x14ac:dyDescent="0.3">
      <c r="A3893" s="9" t="s">
        <v>38</v>
      </c>
      <c r="B3893" s="1">
        <v>379</v>
      </c>
    </row>
    <row r="3895" spans="1:2" x14ac:dyDescent="0.3">
      <c r="A3895" s="9" t="s">
        <v>38</v>
      </c>
      <c r="B3895" s="1">
        <v>874</v>
      </c>
    </row>
    <row r="3897" spans="1:2" x14ac:dyDescent="0.3">
      <c r="A3897" s="9" t="s">
        <v>41</v>
      </c>
      <c r="B3897" s="1">
        <v>103</v>
      </c>
    </row>
    <row r="3899" spans="1:2" x14ac:dyDescent="0.3">
      <c r="A3899" s="9" t="s">
        <v>802</v>
      </c>
      <c r="B3899" s="1">
        <v>292</v>
      </c>
    </row>
    <row r="3901" spans="1:2" x14ac:dyDescent="0.3">
      <c r="A3901" s="9" t="s">
        <v>38</v>
      </c>
      <c r="B3901" s="1">
        <v>418</v>
      </c>
    </row>
    <row r="3903" spans="1:2" x14ac:dyDescent="0.3">
      <c r="A3903" s="9" t="s">
        <v>4480</v>
      </c>
      <c r="B3903" s="1">
        <v>138</v>
      </c>
    </row>
    <row r="3905" spans="1:2" x14ac:dyDescent="0.3">
      <c r="A3905" s="9" t="s">
        <v>802</v>
      </c>
      <c r="B3905" s="1">
        <v>292</v>
      </c>
    </row>
    <row r="3907" spans="1:2" x14ac:dyDescent="0.3">
      <c r="A3907" s="9" t="s">
        <v>41</v>
      </c>
      <c r="B3907" s="1">
        <v>103</v>
      </c>
    </row>
    <row r="3909" spans="1:2" x14ac:dyDescent="0.3">
      <c r="A3909" s="9" t="s">
        <v>41</v>
      </c>
      <c r="B3909" s="1">
        <v>276</v>
      </c>
    </row>
    <row r="3911" spans="1:2" x14ac:dyDescent="0.3">
      <c r="A3911" s="9" t="s">
        <v>38</v>
      </c>
      <c r="B3911" s="1">
        <v>157</v>
      </c>
    </row>
    <row r="3913" spans="1:2" x14ac:dyDescent="0.3">
      <c r="A3913" s="9" t="s">
        <v>38</v>
      </c>
      <c r="B3913" s="1">
        <v>287</v>
      </c>
    </row>
    <row r="3915" spans="1:2" x14ac:dyDescent="0.3">
      <c r="A3915" s="9" t="s">
        <v>38</v>
      </c>
      <c r="B3915" s="1">
        <v>293</v>
      </c>
    </row>
    <row r="3917" spans="1:2" x14ac:dyDescent="0.3">
      <c r="A3917" s="9" t="s">
        <v>4495</v>
      </c>
      <c r="B3917" s="1">
        <v>363</v>
      </c>
    </row>
    <row r="3919" spans="1:2" x14ac:dyDescent="0.3">
      <c r="A3919" s="9" t="s">
        <v>38</v>
      </c>
      <c r="B3919" s="1">
        <v>139</v>
      </c>
    </row>
    <row r="3921" spans="1:2" x14ac:dyDescent="0.3">
      <c r="A3921" s="9" t="s">
        <v>4500</v>
      </c>
      <c r="B3921" s="1">
        <v>406</v>
      </c>
    </row>
    <row r="3923" spans="1:2" x14ac:dyDescent="0.3">
      <c r="A3923" s="9" t="s">
        <v>4503</v>
      </c>
      <c r="B3923" s="1">
        <v>188</v>
      </c>
    </row>
    <row r="3925" spans="1:2" x14ac:dyDescent="0.3">
      <c r="A3925" s="9" t="s">
        <v>38</v>
      </c>
      <c r="B3925" s="1">
        <v>231</v>
      </c>
    </row>
    <row r="3927" spans="1:2" x14ac:dyDescent="0.3">
      <c r="A3927" s="9" t="s">
        <v>45</v>
      </c>
      <c r="B3927" s="1">
        <v>140</v>
      </c>
    </row>
    <row r="3929" spans="1:2" x14ac:dyDescent="0.3">
      <c r="A3929" s="9" t="s">
        <v>4510</v>
      </c>
      <c r="B3929" s="1">
        <v>431</v>
      </c>
    </row>
    <row r="3931" spans="1:2" x14ac:dyDescent="0.3">
      <c r="A3931" s="9" t="s">
        <v>4513</v>
      </c>
      <c r="B3931" s="1">
        <v>232</v>
      </c>
    </row>
    <row r="3933" spans="1:2" x14ac:dyDescent="0.3">
      <c r="A3933" s="9" t="s">
        <v>519</v>
      </c>
      <c r="B3933" s="1">
        <v>351</v>
      </c>
    </row>
    <row r="3935" spans="1:2" x14ac:dyDescent="0.3">
      <c r="A3935" s="9" t="s">
        <v>4518</v>
      </c>
      <c r="B3935" s="1">
        <v>120</v>
      </c>
    </row>
    <row r="3937" spans="1:2" x14ac:dyDescent="0.3">
      <c r="A3937" s="9" t="s">
        <v>2619</v>
      </c>
    </row>
    <row r="3939" spans="1:2" x14ac:dyDescent="0.3">
      <c r="A3939" s="9" t="s">
        <v>1108</v>
      </c>
      <c r="B3939" s="1">
        <v>456</v>
      </c>
    </row>
    <row r="3941" spans="1:2" x14ac:dyDescent="0.3">
      <c r="A3941" s="9" t="s">
        <v>4524</v>
      </c>
      <c r="B3941" s="1">
        <v>767</v>
      </c>
    </row>
    <row r="3943" spans="1:2" x14ac:dyDescent="0.3">
      <c r="A3943" s="9" t="s">
        <v>2095</v>
      </c>
      <c r="B3943" s="1">
        <v>466</v>
      </c>
    </row>
    <row r="3945" spans="1:2" x14ac:dyDescent="0.3">
      <c r="A3945" s="9" t="s">
        <v>38</v>
      </c>
      <c r="B3945" s="1">
        <v>760</v>
      </c>
    </row>
    <row r="3947" spans="1:2" x14ac:dyDescent="0.3">
      <c r="A3947" s="9" t="s">
        <v>4531</v>
      </c>
      <c r="B3947" s="1">
        <v>127</v>
      </c>
    </row>
    <row r="3949" spans="1:2" x14ac:dyDescent="0.3">
      <c r="A3949" s="9" t="s">
        <v>4534</v>
      </c>
      <c r="B3949" s="1">
        <v>98</v>
      </c>
    </row>
    <row r="3951" spans="1:2" x14ac:dyDescent="0.3">
      <c r="A3951" s="9" t="s">
        <v>802</v>
      </c>
      <c r="B3951" s="1">
        <v>212</v>
      </c>
    </row>
    <row r="3953" spans="1:2" x14ac:dyDescent="0.3">
      <c r="A3953" s="9" t="s">
        <v>41</v>
      </c>
      <c r="B3953" s="1">
        <v>116</v>
      </c>
    </row>
    <row r="3955" spans="1:2" x14ac:dyDescent="0.3">
      <c r="A3955" s="9" t="s">
        <v>41</v>
      </c>
      <c r="B3955" s="1">
        <v>536</v>
      </c>
    </row>
    <row r="3957" spans="1:2" x14ac:dyDescent="0.3">
      <c r="A3957" s="9" t="s">
        <v>1136</v>
      </c>
      <c r="B3957" s="1">
        <v>115</v>
      </c>
    </row>
    <row r="3959" spans="1:2" x14ac:dyDescent="0.3">
      <c r="A3959" s="9" t="s">
        <v>41</v>
      </c>
      <c r="B3959" s="1">
        <v>119</v>
      </c>
    </row>
    <row r="3961" spans="1:2" x14ac:dyDescent="0.3">
      <c r="A3961" s="9" t="s">
        <v>41</v>
      </c>
      <c r="B3961" s="1">
        <v>141</v>
      </c>
    </row>
    <row r="3963" spans="1:2" x14ac:dyDescent="0.3">
      <c r="A3963" s="9" t="s">
        <v>41</v>
      </c>
      <c r="B3963" s="1">
        <v>124</v>
      </c>
    </row>
    <row r="3965" spans="1:2" x14ac:dyDescent="0.3">
      <c r="A3965" s="9" t="s">
        <v>38</v>
      </c>
    </row>
    <row r="3967" spans="1:2" x14ac:dyDescent="0.3">
      <c r="A3967" s="9" t="s">
        <v>4552</v>
      </c>
      <c r="B3967" s="1">
        <v>466</v>
      </c>
    </row>
    <row r="3969" spans="1:2" x14ac:dyDescent="0.3">
      <c r="A3969" s="9" t="s">
        <v>3945</v>
      </c>
    </row>
    <row r="3971" spans="1:2" x14ac:dyDescent="0.3">
      <c r="A3971" s="9" t="s">
        <v>1102</v>
      </c>
      <c r="B3971" s="1">
        <v>217</v>
      </c>
    </row>
    <row r="3973" spans="1:2" x14ac:dyDescent="0.3">
      <c r="A3973" s="9" t="s">
        <v>3596</v>
      </c>
    </row>
    <row r="3975" spans="1:2" x14ac:dyDescent="0.3">
      <c r="A3975" s="9" t="s">
        <v>4560</v>
      </c>
      <c r="B3975" s="1">
        <v>213</v>
      </c>
    </row>
    <row r="3977" spans="1:2" x14ac:dyDescent="0.3">
      <c r="A3977" s="9" t="s">
        <v>4563</v>
      </c>
      <c r="B3977" s="1">
        <v>237</v>
      </c>
    </row>
    <row r="3979" spans="1:2" x14ac:dyDescent="0.3">
      <c r="A3979" s="9" t="s">
        <v>38</v>
      </c>
      <c r="B3979" s="1">
        <v>115</v>
      </c>
    </row>
    <row r="3981" spans="1:2" x14ac:dyDescent="0.3">
      <c r="A3981" s="9" t="s">
        <v>4568</v>
      </c>
      <c r="B3981" s="1">
        <v>164</v>
      </c>
    </row>
    <row r="3983" spans="1:2" x14ac:dyDescent="0.3">
      <c r="A3983" s="9" t="s">
        <v>1193</v>
      </c>
      <c r="B3983" s="1">
        <v>220</v>
      </c>
    </row>
    <row r="3985" spans="1:2" x14ac:dyDescent="0.3">
      <c r="A3985" s="9" t="s">
        <v>4573</v>
      </c>
      <c r="B3985" s="1">
        <v>323</v>
      </c>
    </row>
    <row r="3987" spans="1:2" x14ac:dyDescent="0.3">
      <c r="A3987" s="9" t="s">
        <v>4576</v>
      </c>
      <c r="B3987" s="1">
        <v>240</v>
      </c>
    </row>
    <row r="3989" spans="1:2" x14ac:dyDescent="0.3">
      <c r="A3989" s="9" t="s">
        <v>38</v>
      </c>
      <c r="B3989" s="1">
        <v>118</v>
      </c>
    </row>
    <row r="3991" spans="1:2" x14ac:dyDescent="0.3">
      <c r="A3991" s="9" t="s">
        <v>4581</v>
      </c>
      <c r="B3991" s="1">
        <v>369</v>
      </c>
    </row>
    <row r="3993" spans="1:2" x14ac:dyDescent="0.3">
      <c r="A3993" s="9" t="s">
        <v>38</v>
      </c>
      <c r="B3993" s="1">
        <v>163</v>
      </c>
    </row>
    <row r="3995" spans="1:2" x14ac:dyDescent="0.3">
      <c r="A3995" s="9" t="s">
        <v>38</v>
      </c>
      <c r="B3995" s="1">
        <v>155</v>
      </c>
    </row>
    <row r="3997" spans="1:2" x14ac:dyDescent="0.3">
      <c r="A3997" s="9" t="s">
        <v>41</v>
      </c>
      <c r="B3997" s="1">
        <v>359</v>
      </c>
    </row>
    <row r="3999" spans="1:2" x14ac:dyDescent="0.3">
      <c r="A3999" s="9" t="s">
        <v>4589</v>
      </c>
    </row>
    <row r="4001" spans="1:2" x14ac:dyDescent="0.3">
      <c r="A4001" s="9" t="s">
        <v>4592</v>
      </c>
      <c r="B4001" s="1">
        <v>128</v>
      </c>
    </row>
    <row r="4003" spans="1:2" x14ac:dyDescent="0.3">
      <c r="A4003" s="9" t="s">
        <v>4595</v>
      </c>
      <c r="B4003" s="1">
        <v>222</v>
      </c>
    </row>
    <row r="4005" spans="1:2" x14ac:dyDescent="0.3">
      <c r="A4005" s="9" t="s">
        <v>4598</v>
      </c>
      <c r="B4005" s="1">
        <v>386</v>
      </c>
    </row>
    <row r="4007" spans="1:2" x14ac:dyDescent="0.3">
      <c r="A4007" s="9" t="s">
        <v>59</v>
      </c>
      <c r="B4007" s="1">
        <v>122</v>
      </c>
    </row>
    <row r="4009" spans="1:2" x14ac:dyDescent="0.3">
      <c r="A4009" s="9" t="s">
        <v>4278</v>
      </c>
      <c r="B4009" s="1">
        <v>404</v>
      </c>
    </row>
    <row r="4011" spans="1:2" x14ac:dyDescent="0.3">
      <c r="A4011" s="9" t="s">
        <v>272</v>
      </c>
      <c r="B4011" s="1">
        <v>224</v>
      </c>
    </row>
    <row r="4013" spans="1:2" x14ac:dyDescent="0.3">
      <c r="A4013" s="9" t="s">
        <v>4607</v>
      </c>
      <c r="B4013" s="1">
        <v>327</v>
      </c>
    </row>
    <row r="4015" spans="1:2" x14ac:dyDescent="0.3">
      <c r="A4015" s="9" t="s">
        <v>4610</v>
      </c>
      <c r="B4015" s="1">
        <v>270</v>
      </c>
    </row>
    <row r="4017" spans="1:2" x14ac:dyDescent="0.3">
      <c r="A4017" s="9" t="s">
        <v>4613</v>
      </c>
      <c r="B4017" s="1">
        <v>475</v>
      </c>
    </row>
    <row r="4019" spans="1:2" x14ac:dyDescent="0.3">
      <c r="A4019" s="9" t="s">
        <v>4616</v>
      </c>
      <c r="B4019" s="1">
        <v>467</v>
      </c>
    </row>
    <row r="4021" spans="1:2" x14ac:dyDescent="0.3">
      <c r="A4021" s="9" t="s">
        <v>138</v>
      </c>
    </row>
    <row r="4023" spans="1:2" x14ac:dyDescent="0.3">
      <c r="A4023" s="9" t="s">
        <v>41</v>
      </c>
      <c r="B4023" s="1">
        <v>454</v>
      </c>
    </row>
    <row r="4025" spans="1:2" x14ac:dyDescent="0.3">
      <c r="A4025" s="9" t="s">
        <v>2528</v>
      </c>
      <c r="B4025" s="1">
        <v>318</v>
      </c>
    </row>
    <row r="4027" spans="1:2" x14ac:dyDescent="0.3">
      <c r="A4027" s="9" t="s">
        <v>288</v>
      </c>
      <c r="B4027" s="1">
        <v>163</v>
      </c>
    </row>
    <row r="4029" spans="1:2" x14ac:dyDescent="0.3">
      <c r="A4029" s="9" t="s">
        <v>889</v>
      </c>
      <c r="B4029" s="1">
        <v>411</v>
      </c>
    </row>
    <row r="4031" spans="1:2" x14ac:dyDescent="0.3">
      <c r="A4031" s="9" t="s">
        <v>4628</v>
      </c>
      <c r="B4031" s="1">
        <v>158</v>
      </c>
    </row>
    <row r="4033" spans="1:2" x14ac:dyDescent="0.3">
      <c r="A4033" s="9" t="s">
        <v>3121</v>
      </c>
      <c r="B4033" s="1">
        <v>252</v>
      </c>
    </row>
    <row r="4035" spans="1:2" x14ac:dyDescent="0.3">
      <c r="A4035" s="9" t="s">
        <v>2303</v>
      </c>
      <c r="B4035" s="1">
        <v>322</v>
      </c>
    </row>
    <row r="4037" spans="1:2" x14ac:dyDescent="0.3">
      <c r="A4037" s="9" t="s">
        <v>4635</v>
      </c>
      <c r="B4037" s="1">
        <v>319</v>
      </c>
    </row>
    <row r="4039" spans="1:2" x14ac:dyDescent="0.3">
      <c r="A4039" s="9" t="s">
        <v>3055</v>
      </c>
      <c r="B4039" s="1">
        <v>244</v>
      </c>
    </row>
    <row r="4041" spans="1:2" x14ac:dyDescent="0.3">
      <c r="A4041" s="9" t="s">
        <v>38</v>
      </c>
      <c r="B4041" s="1">
        <v>157</v>
      </c>
    </row>
    <row r="4043" spans="1:2" x14ac:dyDescent="0.3">
      <c r="A4043" s="9" t="s">
        <v>3670</v>
      </c>
      <c r="B4043" s="1">
        <v>421</v>
      </c>
    </row>
    <row r="4045" spans="1:2" x14ac:dyDescent="0.3">
      <c r="A4045" s="9" t="s">
        <v>38</v>
      </c>
      <c r="B4045" s="1">
        <v>119</v>
      </c>
    </row>
    <row r="4047" spans="1:2" x14ac:dyDescent="0.3">
      <c r="A4047" s="9" t="s">
        <v>2567</v>
      </c>
      <c r="B4047" s="1">
        <v>384</v>
      </c>
    </row>
    <row r="4049" spans="1:2" x14ac:dyDescent="0.3">
      <c r="A4049" s="9" t="s">
        <v>107</v>
      </c>
      <c r="B4049" s="1">
        <v>548</v>
      </c>
    </row>
    <row r="4051" spans="1:2" x14ac:dyDescent="0.3">
      <c r="A4051" s="9" t="s">
        <v>802</v>
      </c>
      <c r="B4051" s="1">
        <v>292</v>
      </c>
    </row>
    <row r="4053" spans="1:2" x14ac:dyDescent="0.3">
      <c r="A4053" s="9" t="s">
        <v>38</v>
      </c>
    </row>
    <row r="4055" spans="1:2" x14ac:dyDescent="0.3">
      <c r="A4055" s="9" t="s">
        <v>41</v>
      </c>
      <c r="B4055" s="1">
        <v>461</v>
      </c>
    </row>
    <row r="4057" spans="1:2" x14ac:dyDescent="0.3">
      <c r="A4057" s="9" t="s">
        <v>41</v>
      </c>
    </row>
    <row r="4059" spans="1:2" x14ac:dyDescent="0.3">
      <c r="A4059" s="9" t="s">
        <v>4656</v>
      </c>
      <c r="B4059" s="1">
        <v>495</v>
      </c>
    </row>
    <row r="4061" spans="1:2" x14ac:dyDescent="0.3">
      <c r="A4061" s="9" t="s">
        <v>1160</v>
      </c>
      <c r="B4061" s="1">
        <v>711</v>
      </c>
    </row>
    <row r="4063" spans="1:2" x14ac:dyDescent="0.3">
      <c r="A4063" s="9" t="s">
        <v>1450</v>
      </c>
      <c r="B4063" s="1">
        <v>441</v>
      </c>
    </row>
    <row r="4065" spans="1:2" x14ac:dyDescent="0.3">
      <c r="A4065" s="9" t="s">
        <v>4663</v>
      </c>
      <c r="B4065" s="1">
        <v>191</v>
      </c>
    </row>
    <row r="4067" spans="1:2" x14ac:dyDescent="0.3">
      <c r="A4067" s="9" t="s">
        <v>41</v>
      </c>
      <c r="B4067" s="1">
        <v>255</v>
      </c>
    </row>
    <row r="4069" spans="1:2" x14ac:dyDescent="0.3">
      <c r="A4069" s="9" t="s">
        <v>41</v>
      </c>
      <c r="B4069" s="1">
        <v>461</v>
      </c>
    </row>
    <row r="4071" spans="1:2" x14ac:dyDescent="0.3">
      <c r="A4071" s="9" t="s">
        <v>41</v>
      </c>
      <c r="B4071" s="1">
        <v>340</v>
      </c>
    </row>
    <row r="4073" spans="1:2" x14ac:dyDescent="0.3">
      <c r="A4073" s="9" t="s">
        <v>41</v>
      </c>
      <c r="B4073" s="1">
        <v>346</v>
      </c>
    </row>
    <row r="4075" spans="1:2" x14ac:dyDescent="0.3">
      <c r="A4075" s="9" t="s">
        <v>41</v>
      </c>
    </row>
    <row r="4077" spans="1:2" x14ac:dyDescent="0.3">
      <c r="A4077" s="9" t="s">
        <v>38</v>
      </c>
    </row>
    <row r="4079" spans="1:2" x14ac:dyDescent="0.3">
      <c r="A4079" s="9" t="s">
        <v>4675</v>
      </c>
    </row>
    <row r="4081" spans="1:2" x14ac:dyDescent="0.3">
      <c r="A4081" s="9" t="s">
        <v>38</v>
      </c>
      <c r="B4081" s="1">
        <v>585</v>
      </c>
    </row>
    <row r="4083" spans="1:2" x14ac:dyDescent="0.3">
      <c r="A4083" s="9" t="s">
        <v>38</v>
      </c>
      <c r="B4083" s="1">
        <v>179</v>
      </c>
    </row>
    <row r="4085" spans="1:2" x14ac:dyDescent="0.3">
      <c r="A4085" s="9" t="s">
        <v>38</v>
      </c>
      <c r="B4085" s="1">
        <v>197</v>
      </c>
    </row>
    <row r="4087" spans="1:2" x14ac:dyDescent="0.3">
      <c r="A4087" s="9" t="s">
        <v>38</v>
      </c>
    </row>
    <row r="4089" spans="1:2" x14ac:dyDescent="0.3">
      <c r="A4089" s="9" t="s">
        <v>38</v>
      </c>
    </row>
    <row r="4091" spans="1:2" x14ac:dyDescent="0.3">
      <c r="A4091" s="9" t="s">
        <v>59</v>
      </c>
      <c r="B4091" s="1">
        <v>264</v>
      </c>
    </row>
    <row r="4093" spans="1:2" x14ac:dyDescent="0.3">
      <c r="A4093" s="9" t="s">
        <v>38</v>
      </c>
    </row>
    <row r="4095" spans="1:2" x14ac:dyDescent="0.3">
      <c r="A4095" s="9" t="s">
        <v>38</v>
      </c>
      <c r="B4095" s="1">
        <v>72</v>
      </c>
    </row>
    <row r="4097" spans="1:2" x14ac:dyDescent="0.3">
      <c r="A4097" s="9" t="s">
        <v>38</v>
      </c>
    </row>
    <row r="4099" spans="1:2" x14ac:dyDescent="0.3">
      <c r="A4099" s="9" t="s">
        <v>38</v>
      </c>
      <c r="B4099" s="1">
        <v>129</v>
      </c>
    </row>
    <row r="4101" spans="1:2" x14ac:dyDescent="0.3">
      <c r="A4101" s="9" t="s">
        <v>38</v>
      </c>
      <c r="B4101" s="1">
        <v>145</v>
      </c>
    </row>
    <row r="4103" spans="1:2" x14ac:dyDescent="0.3">
      <c r="A4103" s="9" t="s">
        <v>38</v>
      </c>
      <c r="B4103" s="1">
        <v>105</v>
      </c>
    </row>
    <row r="4105" spans="1:2" x14ac:dyDescent="0.3">
      <c r="A4105" s="9" t="s">
        <v>4698</v>
      </c>
      <c r="B4105" s="1">
        <v>416</v>
      </c>
    </row>
    <row r="4107" spans="1:2" x14ac:dyDescent="0.3">
      <c r="A4107" s="9" t="s">
        <v>2054</v>
      </c>
      <c r="B4107" s="1">
        <v>176</v>
      </c>
    </row>
    <row r="4109" spans="1:2" x14ac:dyDescent="0.3">
      <c r="A4109" s="9" t="s">
        <v>440</v>
      </c>
      <c r="B4109" s="1">
        <v>738</v>
      </c>
    </row>
    <row r="4111" spans="1:2" x14ac:dyDescent="0.3">
      <c r="A4111" s="9" t="s">
        <v>41</v>
      </c>
    </row>
    <row r="4113" spans="1:2" x14ac:dyDescent="0.3">
      <c r="A4113" s="9" t="s">
        <v>41</v>
      </c>
      <c r="B4113" s="1">
        <v>113</v>
      </c>
    </row>
    <row r="4115" spans="1:2" x14ac:dyDescent="0.3">
      <c r="A4115" s="9" t="s">
        <v>38</v>
      </c>
      <c r="B4115" s="1">
        <v>229</v>
      </c>
    </row>
    <row r="4117" spans="1:2" x14ac:dyDescent="0.3">
      <c r="A4117" s="9" t="s">
        <v>38</v>
      </c>
      <c r="B4117" s="1">
        <v>125</v>
      </c>
    </row>
    <row r="4119" spans="1:2" x14ac:dyDescent="0.3">
      <c r="A4119" s="9" t="s">
        <v>38</v>
      </c>
    </row>
    <row r="4121" spans="1:2" x14ac:dyDescent="0.3">
      <c r="A4121" s="9" t="s">
        <v>38</v>
      </c>
    </row>
    <row r="4123" spans="1:2" x14ac:dyDescent="0.3">
      <c r="A4123" s="9" t="s">
        <v>4714</v>
      </c>
      <c r="B4123" s="1">
        <v>274</v>
      </c>
    </row>
    <row r="4125" spans="1:2" x14ac:dyDescent="0.3">
      <c r="A4125" s="9" t="s">
        <v>38</v>
      </c>
      <c r="B4125" s="1">
        <v>62</v>
      </c>
    </row>
    <row r="4127" spans="1:2" x14ac:dyDescent="0.3">
      <c r="A4127" s="9" t="s">
        <v>4719</v>
      </c>
      <c r="B4127" s="1">
        <v>166</v>
      </c>
    </row>
    <row r="4129" spans="1:2" x14ac:dyDescent="0.3">
      <c r="A4129" s="9" t="s">
        <v>38</v>
      </c>
      <c r="B4129" s="1">
        <v>144</v>
      </c>
    </row>
    <row r="4131" spans="1:2" x14ac:dyDescent="0.3">
      <c r="A4131" s="9" t="s">
        <v>38</v>
      </c>
      <c r="B4131" s="1">
        <v>130</v>
      </c>
    </row>
    <row r="4133" spans="1:2" x14ac:dyDescent="0.3">
      <c r="A4133" s="9" t="s">
        <v>38</v>
      </c>
      <c r="B4133" s="1">
        <v>315</v>
      </c>
    </row>
    <row r="4135" spans="1:2" x14ac:dyDescent="0.3">
      <c r="A4135" s="9" t="s">
        <v>38</v>
      </c>
      <c r="B4135" s="1">
        <v>228</v>
      </c>
    </row>
    <row r="4137" spans="1:2" x14ac:dyDescent="0.3">
      <c r="A4137" s="9" t="s">
        <v>38</v>
      </c>
      <c r="B4137" s="1">
        <v>267</v>
      </c>
    </row>
    <row r="4139" spans="1:2" x14ac:dyDescent="0.3">
      <c r="A4139" s="9" t="s">
        <v>38</v>
      </c>
      <c r="B4139" s="1">
        <v>62</v>
      </c>
    </row>
    <row r="4141" spans="1:2" x14ac:dyDescent="0.3">
      <c r="A4141" s="9" t="s">
        <v>38</v>
      </c>
      <c r="B4141" s="1">
        <v>90</v>
      </c>
    </row>
    <row r="4143" spans="1:2" x14ac:dyDescent="0.3">
      <c r="A4143" s="9" t="s">
        <v>38</v>
      </c>
      <c r="B4143" s="1">
        <v>132</v>
      </c>
    </row>
    <row r="4145" spans="1:2" x14ac:dyDescent="0.3">
      <c r="A4145" s="9" t="s">
        <v>38</v>
      </c>
      <c r="B4145" s="1">
        <v>120</v>
      </c>
    </row>
    <row r="4147" spans="1:2" x14ac:dyDescent="0.3">
      <c r="A4147" s="9" t="s">
        <v>2690</v>
      </c>
    </row>
    <row r="4149" spans="1:2" x14ac:dyDescent="0.3">
      <c r="A4149" s="9" t="s">
        <v>38</v>
      </c>
      <c r="B4149" s="1">
        <v>372</v>
      </c>
    </row>
    <row r="4151" spans="1:2" x14ac:dyDescent="0.3">
      <c r="A4151" s="9" t="s">
        <v>38</v>
      </c>
      <c r="B4151" s="1">
        <v>193</v>
      </c>
    </row>
    <row r="4153" spans="1:2" x14ac:dyDescent="0.3">
      <c r="A4153" s="9" t="s">
        <v>38</v>
      </c>
      <c r="B4153" s="1">
        <v>349</v>
      </c>
    </row>
    <row r="4155" spans="1:2" x14ac:dyDescent="0.3">
      <c r="A4155" s="9" t="s">
        <v>38</v>
      </c>
      <c r="B4155" s="1">
        <v>85</v>
      </c>
    </row>
    <row r="4157" spans="1:2" x14ac:dyDescent="0.3">
      <c r="A4157" s="9" t="s">
        <v>38</v>
      </c>
      <c r="B4157" s="1">
        <v>115</v>
      </c>
    </row>
    <row r="4159" spans="1:2" x14ac:dyDescent="0.3">
      <c r="A4159" s="9" t="s">
        <v>38</v>
      </c>
      <c r="B4159" s="1">
        <v>98</v>
      </c>
    </row>
    <row r="4161" spans="1:2" x14ac:dyDescent="0.3">
      <c r="A4161" s="9" t="s">
        <v>41</v>
      </c>
      <c r="B4161" s="1">
        <v>265</v>
      </c>
    </row>
    <row r="4163" spans="1:2" x14ac:dyDescent="0.3">
      <c r="A4163" s="9" t="s">
        <v>38</v>
      </c>
      <c r="B4163" s="1">
        <v>98</v>
      </c>
    </row>
    <row r="4165" spans="1:2" x14ac:dyDescent="0.3">
      <c r="A4165" s="9" t="s">
        <v>41</v>
      </c>
      <c r="B4165" s="1">
        <v>113</v>
      </c>
    </row>
    <row r="4167" spans="1:2" x14ac:dyDescent="0.3">
      <c r="A4167" s="9" t="s">
        <v>41</v>
      </c>
      <c r="B4167" s="1">
        <v>123</v>
      </c>
    </row>
    <row r="4169" spans="1:2" x14ac:dyDescent="0.3">
      <c r="A4169" s="9" t="s">
        <v>4762</v>
      </c>
      <c r="B4169" s="1">
        <v>213</v>
      </c>
    </row>
    <row r="4171" spans="1:2" x14ac:dyDescent="0.3">
      <c r="A4171" s="9" t="s">
        <v>38</v>
      </c>
      <c r="B4171" s="1">
        <v>97</v>
      </c>
    </row>
    <row r="4173" spans="1:2" x14ac:dyDescent="0.3">
      <c r="A4173" s="9" t="s">
        <v>38</v>
      </c>
      <c r="B4173" s="1">
        <v>67</v>
      </c>
    </row>
    <row r="4175" spans="1:2" x14ac:dyDescent="0.3">
      <c r="A4175" s="9" t="s">
        <v>38</v>
      </c>
      <c r="B4175" s="1">
        <v>69</v>
      </c>
    </row>
    <row r="4177" spans="1:2" x14ac:dyDescent="0.3">
      <c r="A4177" s="9" t="s">
        <v>38</v>
      </c>
      <c r="B4177" s="1">
        <v>159</v>
      </c>
    </row>
    <row r="4179" spans="1:2" x14ac:dyDescent="0.3">
      <c r="A4179" s="9" t="s">
        <v>38</v>
      </c>
      <c r="B4179" s="1">
        <v>64</v>
      </c>
    </row>
    <row r="4181" spans="1:2" x14ac:dyDescent="0.3">
      <c r="A4181" s="9" t="s">
        <v>38</v>
      </c>
      <c r="B4181" s="1">
        <v>61</v>
      </c>
    </row>
    <row r="4183" spans="1:2" x14ac:dyDescent="0.3">
      <c r="A4183" s="9" t="s">
        <v>38</v>
      </c>
      <c r="B4183" s="1">
        <v>139</v>
      </c>
    </row>
    <row r="4185" spans="1:2" x14ac:dyDescent="0.3">
      <c r="A4185" s="9" t="s">
        <v>38</v>
      </c>
      <c r="B4185" s="1">
        <v>66</v>
      </c>
    </row>
    <row r="4187" spans="1:2" x14ac:dyDescent="0.3">
      <c r="A4187" s="9" t="s">
        <v>41</v>
      </c>
      <c r="B4187" s="1">
        <v>359</v>
      </c>
    </row>
    <row r="4189" spans="1:2" x14ac:dyDescent="0.3">
      <c r="A4189" s="9" t="s">
        <v>38</v>
      </c>
      <c r="B4189" s="1">
        <v>60</v>
      </c>
    </row>
    <row r="4191" spans="1:2" x14ac:dyDescent="0.3">
      <c r="A4191" s="9" t="s">
        <v>38</v>
      </c>
      <c r="B4191" s="1">
        <v>103</v>
      </c>
    </row>
    <row r="4193" spans="1:2" x14ac:dyDescent="0.3">
      <c r="A4193" s="9" t="s">
        <v>38</v>
      </c>
      <c r="B4193" s="1">
        <v>126</v>
      </c>
    </row>
    <row r="4195" spans="1:2" x14ac:dyDescent="0.3">
      <c r="A4195" s="9" t="s">
        <v>38</v>
      </c>
      <c r="B4195" s="1">
        <v>66</v>
      </c>
    </row>
    <row r="4197" spans="1:2" x14ac:dyDescent="0.3">
      <c r="A4197" s="9" t="s">
        <v>38</v>
      </c>
      <c r="B4197" s="1">
        <v>413</v>
      </c>
    </row>
    <row r="4199" spans="1:2" x14ac:dyDescent="0.3">
      <c r="A4199" s="9" t="s">
        <v>38</v>
      </c>
      <c r="B4199" s="1">
        <v>80</v>
      </c>
    </row>
    <row r="4201" spans="1:2" x14ac:dyDescent="0.3">
      <c r="A4201" s="9" t="s">
        <v>41</v>
      </c>
      <c r="B4201" s="1">
        <v>265</v>
      </c>
    </row>
    <row r="4203" spans="1:2" x14ac:dyDescent="0.3">
      <c r="A4203" s="9" t="s">
        <v>38</v>
      </c>
      <c r="B4203" s="1">
        <v>123</v>
      </c>
    </row>
    <row r="4205" spans="1:2" x14ac:dyDescent="0.3">
      <c r="A4205" s="9" t="s">
        <v>41</v>
      </c>
      <c r="B4205" s="1">
        <v>123</v>
      </c>
    </row>
    <row r="4207" spans="1:2" x14ac:dyDescent="0.3">
      <c r="A4207" s="9" t="s">
        <v>41</v>
      </c>
      <c r="B4207" s="1">
        <v>113</v>
      </c>
    </row>
    <row r="4209" spans="1:2" x14ac:dyDescent="0.3">
      <c r="A4209" s="9" t="s">
        <v>48</v>
      </c>
    </row>
    <row r="4211" spans="1:2" x14ac:dyDescent="0.3">
      <c r="A4211" s="9" t="s">
        <v>38</v>
      </c>
      <c r="B4211" s="1">
        <v>559</v>
      </c>
    </row>
    <row r="4213" spans="1:2" x14ac:dyDescent="0.3">
      <c r="A4213" s="9" t="s">
        <v>38</v>
      </c>
      <c r="B4213" s="1">
        <v>69</v>
      </c>
    </row>
    <row r="4215" spans="1:2" x14ac:dyDescent="0.3">
      <c r="A4215" s="9" t="s">
        <v>219</v>
      </c>
      <c r="B4215" s="1">
        <v>365</v>
      </c>
    </row>
    <row r="4217" spans="1:2" x14ac:dyDescent="0.3">
      <c r="A4217" s="9" t="s">
        <v>3621</v>
      </c>
      <c r="B4217" s="1">
        <v>358</v>
      </c>
    </row>
    <row r="4219" spans="1:2" x14ac:dyDescent="0.3">
      <c r="A4219" s="9" t="s">
        <v>355</v>
      </c>
      <c r="B4219" s="1">
        <v>153</v>
      </c>
    </row>
    <row r="4221" spans="1:2" x14ac:dyDescent="0.3">
      <c r="A4221" s="9" t="s">
        <v>1614</v>
      </c>
      <c r="B4221" s="1">
        <v>730</v>
      </c>
    </row>
    <row r="4223" spans="1:2" x14ac:dyDescent="0.3">
      <c r="A4223" s="9" t="s">
        <v>1160</v>
      </c>
      <c r="B4223" s="1">
        <v>434</v>
      </c>
    </row>
    <row r="4225" spans="1:2" x14ac:dyDescent="0.3">
      <c r="A4225" s="9" t="s">
        <v>1614</v>
      </c>
      <c r="B4225" s="1">
        <v>482</v>
      </c>
    </row>
    <row r="4227" spans="1:2" x14ac:dyDescent="0.3">
      <c r="A4227" s="9" t="s">
        <v>358</v>
      </c>
      <c r="B4227" s="1">
        <v>288</v>
      </c>
    </row>
    <row r="4229" spans="1:2" x14ac:dyDescent="0.3">
      <c r="A4229" s="9" t="s">
        <v>4822</v>
      </c>
      <c r="B4229" s="1">
        <v>298</v>
      </c>
    </row>
    <row r="4231" spans="1:2" x14ac:dyDescent="0.3">
      <c r="A4231" s="9" t="s">
        <v>38</v>
      </c>
      <c r="B4231" s="1">
        <v>250</v>
      </c>
    </row>
    <row r="4233" spans="1:2" x14ac:dyDescent="0.3">
      <c r="A4233" s="9" t="s">
        <v>4827</v>
      </c>
      <c r="B4233" s="1">
        <v>196</v>
      </c>
    </row>
    <row r="4235" spans="1:2" x14ac:dyDescent="0.3">
      <c r="A4235" s="9" t="s">
        <v>38</v>
      </c>
      <c r="B4235" s="1">
        <v>453</v>
      </c>
    </row>
    <row r="4237" spans="1:2" x14ac:dyDescent="0.3">
      <c r="A4237" s="9" t="s">
        <v>2073</v>
      </c>
      <c r="B4237" s="1">
        <v>169</v>
      </c>
    </row>
    <row r="4239" spans="1:2" x14ac:dyDescent="0.3">
      <c r="A4239" s="9" t="s">
        <v>4834</v>
      </c>
      <c r="B4239" s="1">
        <v>195</v>
      </c>
    </row>
    <row r="4241" spans="1:2" x14ac:dyDescent="0.3">
      <c r="A4241" s="9" t="s">
        <v>4836</v>
      </c>
    </row>
    <row r="4243" spans="1:2" x14ac:dyDescent="0.3">
      <c r="A4243" s="9" t="s">
        <v>4839</v>
      </c>
      <c r="B4243" s="1">
        <v>180</v>
      </c>
    </row>
    <row r="4245" spans="1:2" x14ac:dyDescent="0.3">
      <c r="A4245" s="9" t="s">
        <v>4841</v>
      </c>
    </row>
    <row r="4247" spans="1:2" x14ac:dyDescent="0.3">
      <c r="A4247" s="9" t="s">
        <v>358</v>
      </c>
      <c r="B4247" s="1">
        <v>303</v>
      </c>
    </row>
    <row r="4249" spans="1:2" x14ac:dyDescent="0.3">
      <c r="A4249" s="9" t="s">
        <v>38</v>
      </c>
      <c r="B4249" s="1">
        <v>161</v>
      </c>
    </row>
    <row r="4251" spans="1:2" x14ac:dyDescent="0.3">
      <c r="A4251" s="9" t="s">
        <v>38</v>
      </c>
      <c r="B4251" s="1">
        <v>88</v>
      </c>
    </row>
    <row r="4253" spans="1:2" x14ac:dyDescent="0.3">
      <c r="A4253" s="9" t="s">
        <v>41</v>
      </c>
      <c r="B4253" s="1">
        <v>203</v>
      </c>
    </row>
    <row r="4255" spans="1:2" x14ac:dyDescent="0.3">
      <c r="A4255" s="9" t="s">
        <v>38</v>
      </c>
    </row>
    <row r="4257" spans="1:2" x14ac:dyDescent="0.3">
      <c r="A4257" s="9" t="s">
        <v>41</v>
      </c>
      <c r="B4257" s="1">
        <v>123</v>
      </c>
    </row>
    <row r="4259" spans="1:2" x14ac:dyDescent="0.3">
      <c r="A4259" s="9" t="s">
        <v>41</v>
      </c>
      <c r="B4259" s="1">
        <v>113</v>
      </c>
    </row>
    <row r="4261" spans="1:2" x14ac:dyDescent="0.3">
      <c r="A4261" s="9" t="s">
        <v>70</v>
      </c>
      <c r="B4261" s="1">
        <v>77</v>
      </c>
    </row>
    <row r="4263" spans="1:2" x14ac:dyDescent="0.3">
      <c r="A4263" s="9" t="s">
        <v>2252</v>
      </c>
      <c r="B4263" s="1">
        <v>323</v>
      </c>
    </row>
    <row r="4265" spans="1:2" x14ac:dyDescent="0.3">
      <c r="A4265" s="9" t="s">
        <v>4861</v>
      </c>
      <c r="B4265" s="1">
        <v>177</v>
      </c>
    </row>
    <row r="4267" spans="1:2" x14ac:dyDescent="0.3">
      <c r="A4267" s="9" t="s">
        <v>41</v>
      </c>
      <c r="B4267" s="1">
        <v>265</v>
      </c>
    </row>
    <row r="4269" spans="1:2" x14ac:dyDescent="0.3">
      <c r="A4269" s="9" t="s">
        <v>38</v>
      </c>
      <c r="B4269" s="1">
        <v>144</v>
      </c>
    </row>
    <row r="4271" spans="1:2" x14ac:dyDescent="0.3">
      <c r="A4271" s="9" t="s">
        <v>41</v>
      </c>
      <c r="B4271" s="1">
        <v>123</v>
      </c>
    </row>
    <row r="4273" spans="1:2" x14ac:dyDescent="0.3">
      <c r="A4273" s="9" t="s">
        <v>41</v>
      </c>
      <c r="B4273" s="1">
        <v>113</v>
      </c>
    </row>
    <row r="4275" spans="1:2" x14ac:dyDescent="0.3">
      <c r="A4275" s="9" t="s">
        <v>38</v>
      </c>
      <c r="B4275" s="1">
        <v>429</v>
      </c>
    </row>
    <row r="4277" spans="1:2" x14ac:dyDescent="0.3">
      <c r="A4277" s="9" t="s">
        <v>38</v>
      </c>
      <c r="B4277" s="1">
        <v>289</v>
      </c>
    </row>
    <row r="4279" spans="1:2" x14ac:dyDescent="0.3">
      <c r="A4279" s="9" t="s">
        <v>4876</v>
      </c>
      <c r="B4279" s="1">
        <v>538</v>
      </c>
    </row>
    <row r="4281" spans="1:2" x14ac:dyDescent="0.3">
      <c r="A4281" s="9" t="s">
        <v>2079</v>
      </c>
      <c r="B4281" s="1">
        <v>402</v>
      </c>
    </row>
    <row r="4283" spans="1:2" x14ac:dyDescent="0.3">
      <c r="A4283" s="9" t="s">
        <v>38</v>
      </c>
      <c r="B4283" s="1">
        <v>145</v>
      </c>
    </row>
    <row r="4285" spans="1:2" x14ac:dyDescent="0.3">
      <c r="A4285" s="9" t="s">
        <v>4883</v>
      </c>
      <c r="B4285" s="1">
        <v>155</v>
      </c>
    </row>
    <row r="4287" spans="1:2" x14ac:dyDescent="0.3">
      <c r="A4287" s="9" t="s">
        <v>4885</v>
      </c>
    </row>
    <row r="4289" spans="1:2" x14ac:dyDescent="0.3">
      <c r="A4289" s="9" t="s">
        <v>41</v>
      </c>
      <c r="B4289" s="1">
        <v>121</v>
      </c>
    </row>
    <row r="4291" spans="1:2" x14ac:dyDescent="0.3">
      <c r="A4291" s="9" t="s">
        <v>41</v>
      </c>
      <c r="B4291" s="1">
        <v>123</v>
      </c>
    </row>
    <row r="4293" spans="1:2" x14ac:dyDescent="0.3">
      <c r="A4293" s="9" t="s">
        <v>4885</v>
      </c>
    </row>
    <row r="4295" spans="1:2" x14ac:dyDescent="0.3">
      <c r="A4295" s="9" t="s">
        <v>38</v>
      </c>
      <c r="B4295" s="1">
        <v>584</v>
      </c>
    </row>
    <row r="4297" spans="1:2" x14ac:dyDescent="0.3">
      <c r="A4297" s="9" t="s">
        <v>41</v>
      </c>
      <c r="B4297" s="1">
        <v>265</v>
      </c>
    </row>
    <row r="4299" spans="1:2" x14ac:dyDescent="0.3">
      <c r="A4299" s="9" t="s">
        <v>38</v>
      </c>
    </row>
    <row r="4301" spans="1:2" x14ac:dyDescent="0.3">
      <c r="A4301" s="9" t="s">
        <v>4897</v>
      </c>
    </row>
    <row r="4303" spans="1:2" x14ac:dyDescent="0.3">
      <c r="A4303" s="9" t="s">
        <v>4900</v>
      </c>
      <c r="B4303" s="1">
        <v>488</v>
      </c>
    </row>
    <row r="4305" spans="1:2" x14ac:dyDescent="0.3">
      <c r="A4305" s="9" t="s">
        <v>4903</v>
      </c>
      <c r="B4305" s="1">
        <v>310</v>
      </c>
    </row>
    <row r="4307" spans="1:2" x14ac:dyDescent="0.3">
      <c r="A4307" s="9" t="s">
        <v>4906</v>
      </c>
      <c r="B4307" s="1">
        <v>328</v>
      </c>
    </row>
    <row r="4309" spans="1:2" x14ac:dyDescent="0.3">
      <c r="A4309" s="9" t="s">
        <v>4909</v>
      </c>
      <c r="B4309" s="1">
        <v>748</v>
      </c>
    </row>
    <row r="4311" spans="1:2" x14ac:dyDescent="0.3">
      <c r="A4311" s="9" t="s">
        <v>4912</v>
      </c>
      <c r="B4311" s="1">
        <v>253</v>
      </c>
    </row>
    <row r="4313" spans="1:2" x14ac:dyDescent="0.3">
      <c r="A4313" s="9" t="s">
        <v>272</v>
      </c>
      <c r="B4313" s="1">
        <v>337</v>
      </c>
    </row>
    <row r="4315" spans="1:2" x14ac:dyDescent="0.3">
      <c r="A4315" s="9" t="s">
        <v>4917</v>
      </c>
      <c r="B4315" s="1">
        <v>303</v>
      </c>
    </row>
    <row r="4317" spans="1:2" x14ac:dyDescent="0.3">
      <c r="A4317" s="9" t="s">
        <v>440</v>
      </c>
      <c r="B4317" s="1">
        <v>723</v>
      </c>
    </row>
    <row r="4319" spans="1:2" x14ac:dyDescent="0.3">
      <c r="A4319" s="9" t="s">
        <v>4922</v>
      </c>
      <c r="B4319" s="1">
        <v>570</v>
      </c>
    </row>
    <row r="4321" spans="1:2" x14ac:dyDescent="0.3">
      <c r="A4321" s="9" t="s">
        <v>59</v>
      </c>
      <c r="B4321" s="1">
        <v>307</v>
      </c>
    </row>
    <row r="4323" spans="1:2" x14ac:dyDescent="0.3">
      <c r="A4323" s="9" t="s">
        <v>4927</v>
      </c>
      <c r="B4323" s="1">
        <v>257</v>
      </c>
    </row>
    <row r="4325" spans="1:2" x14ac:dyDescent="0.3">
      <c r="A4325" s="9" t="s">
        <v>440</v>
      </c>
      <c r="B4325" s="1">
        <v>728</v>
      </c>
    </row>
    <row r="4327" spans="1:2" x14ac:dyDescent="0.3">
      <c r="A4327" s="9" t="s">
        <v>38</v>
      </c>
      <c r="B4327" s="1">
        <v>170</v>
      </c>
    </row>
    <row r="4329" spans="1:2" x14ac:dyDescent="0.3">
      <c r="A4329" s="9" t="s">
        <v>38</v>
      </c>
      <c r="B4329" s="1">
        <v>178</v>
      </c>
    </row>
    <row r="4331" spans="1:2" x14ac:dyDescent="0.3">
      <c r="A4331" s="9" t="s">
        <v>38</v>
      </c>
      <c r="B4331" s="1">
        <v>142</v>
      </c>
    </row>
    <row r="4333" spans="1:2" x14ac:dyDescent="0.3">
      <c r="A4333" s="9" t="s">
        <v>38</v>
      </c>
      <c r="B4333" s="1">
        <v>139</v>
      </c>
    </row>
    <row r="4335" spans="1:2" x14ac:dyDescent="0.3">
      <c r="A4335" s="9" t="s">
        <v>38</v>
      </c>
      <c r="B4335" s="1">
        <v>479</v>
      </c>
    </row>
    <row r="4337" spans="1:2" x14ac:dyDescent="0.3">
      <c r="A4337" s="9" t="s">
        <v>77</v>
      </c>
      <c r="B4337" s="1">
        <v>200</v>
      </c>
    </row>
    <row r="4339" spans="1:2" x14ac:dyDescent="0.3">
      <c r="A4339" s="9" t="s">
        <v>4944</v>
      </c>
      <c r="B4339" s="1">
        <v>310</v>
      </c>
    </row>
    <row r="4341" spans="1:2" x14ac:dyDescent="0.3">
      <c r="A4341" s="9" t="s">
        <v>1114</v>
      </c>
      <c r="B4341" s="1">
        <v>343</v>
      </c>
    </row>
    <row r="4343" spans="1:2" x14ac:dyDescent="0.3">
      <c r="A4343" s="9" t="s">
        <v>204</v>
      </c>
      <c r="B4343" s="1">
        <v>268</v>
      </c>
    </row>
    <row r="4345" spans="1:2" x14ac:dyDescent="0.3">
      <c r="A4345" s="9" t="s">
        <v>4171</v>
      </c>
      <c r="B4345" s="1">
        <v>498</v>
      </c>
    </row>
    <row r="4347" spans="1:2" x14ac:dyDescent="0.3">
      <c r="A4347" s="9" t="s">
        <v>38</v>
      </c>
      <c r="B4347" s="1">
        <v>69</v>
      </c>
    </row>
    <row r="4349" spans="1:2" x14ac:dyDescent="0.3">
      <c r="A4349" s="9" t="s">
        <v>4503</v>
      </c>
      <c r="B4349" s="1">
        <v>192</v>
      </c>
    </row>
    <row r="4351" spans="1:2" x14ac:dyDescent="0.3">
      <c r="A4351" s="9" t="s">
        <v>864</v>
      </c>
      <c r="B4351" s="1">
        <v>335</v>
      </c>
    </row>
    <row r="4353" spans="1:2" x14ac:dyDescent="0.3">
      <c r="A4353" s="9" t="s">
        <v>38</v>
      </c>
      <c r="B4353" s="1">
        <v>131</v>
      </c>
    </row>
    <row r="4355" spans="1:2" x14ac:dyDescent="0.3">
      <c r="A4355" s="9" t="s">
        <v>4961</v>
      </c>
      <c r="B4355" s="1">
        <v>301</v>
      </c>
    </row>
    <row r="4357" spans="1:2" x14ac:dyDescent="0.3">
      <c r="A4357" s="9" t="s">
        <v>38</v>
      </c>
      <c r="B4357" s="1">
        <v>620</v>
      </c>
    </row>
    <row r="4359" spans="1:2" x14ac:dyDescent="0.3">
      <c r="A4359" s="9" t="s">
        <v>4966</v>
      </c>
      <c r="B4359" s="1">
        <v>284</v>
      </c>
    </row>
    <row r="4361" spans="1:2" x14ac:dyDescent="0.3">
      <c r="A4361" s="9" t="s">
        <v>1931</v>
      </c>
      <c r="B4361" s="1">
        <v>653</v>
      </c>
    </row>
    <row r="4363" spans="1:2" x14ac:dyDescent="0.3">
      <c r="A4363" s="9" t="s">
        <v>4971</v>
      </c>
      <c r="B4363" s="1">
        <v>432</v>
      </c>
    </row>
    <row r="4365" spans="1:2" x14ac:dyDescent="0.3">
      <c r="A4365" s="9" t="s">
        <v>4974</v>
      </c>
      <c r="B4365" s="1">
        <v>403</v>
      </c>
    </row>
    <row r="4367" spans="1:2" x14ac:dyDescent="0.3">
      <c r="A4367" s="9" t="s">
        <v>2861</v>
      </c>
      <c r="B4367" s="1">
        <v>675</v>
      </c>
    </row>
    <row r="4369" spans="1:2" x14ac:dyDescent="0.3">
      <c r="A4369" s="9" t="s">
        <v>4979</v>
      </c>
      <c r="B4369" s="1">
        <v>217</v>
      </c>
    </row>
    <row r="4371" spans="1:2" x14ac:dyDescent="0.3">
      <c r="A4371" s="9" t="s">
        <v>4982</v>
      </c>
      <c r="B4371" s="1">
        <v>389</v>
      </c>
    </row>
    <row r="4373" spans="1:2" x14ac:dyDescent="0.3">
      <c r="A4373" s="9" t="s">
        <v>4985</v>
      </c>
      <c r="B4373" s="1">
        <v>474</v>
      </c>
    </row>
    <row r="4375" spans="1:2" x14ac:dyDescent="0.3">
      <c r="A4375" s="9" t="s">
        <v>4988</v>
      </c>
      <c r="B4375" s="1">
        <v>295</v>
      </c>
    </row>
    <row r="4377" spans="1:2" x14ac:dyDescent="0.3">
      <c r="A4377" s="9" t="s">
        <v>107</v>
      </c>
    </row>
    <row r="4379" spans="1:2" x14ac:dyDescent="0.3">
      <c r="A4379" s="9" t="s">
        <v>38</v>
      </c>
      <c r="B4379" s="1">
        <v>76</v>
      </c>
    </row>
    <row r="4381" spans="1:2" x14ac:dyDescent="0.3">
      <c r="A4381" s="9" t="s">
        <v>4995</v>
      </c>
      <c r="B4381" s="1">
        <v>184</v>
      </c>
    </row>
    <row r="4383" spans="1:2" x14ac:dyDescent="0.3">
      <c r="A4383" s="9" t="s">
        <v>4998</v>
      </c>
      <c r="B4383" s="1">
        <v>420</v>
      </c>
    </row>
    <row r="4385" spans="1:2" x14ac:dyDescent="0.3">
      <c r="A4385" s="9" t="s">
        <v>38</v>
      </c>
      <c r="B4385" s="1">
        <v>334</v>
      </c>
    </row>
    <row r="4387" spans="1:2" x14ac:dyDescent="0.3">
      <c r="A4387" s="9" t="s">
        <v>38</v>
      </c>
      <c r="B4387" s="1">
        <v>196</v>
      </c>
    </row>
    <row r="4389" spans="1:2" x14ac:dyDescent="0.3">
      <c r="A4389" s="9" t="s">
        <v>5005</v>
      </c>
      <c r="B4389" s="1">
        <v>467</v>
      </c>
    </row>
    <row r="4391" spans="1:2" x14ac:dyDescent="0.3">
      <c r="A4391" s="9" t="s">
        <v>5008</v>
      </c>
      <c r="B4391" s="1">
        <v>247</v>
      </c>
    </row>
    <row r="4393" spans="1:2" x14ac:dyDescent="0.3">
      <c r="A4393" s="9" t="s">
        <v>5011</v>
      </c>
      <c r="B4393" s="1">
        <v>564</v>
      </c>
    </row>
    <row r="4395" spans="1:2" x14ac:dyDescent="0.3">
      <c r="A4395" s="9" t="s">
        <v>38</v>
      </c>
    </row>
    <row r="4397" spans="1:2" x14ac:dyDescent="0.3">
      <c r="A4397" s="9" t="s">
        <v>5011</v>
      </c>
      <c r="B4397" s="1">
        <v>562</v>
      </c>
    </row>
    <row r="4399" spans="1:2" x14ac:dyDescent="0.3">
      <c r="A4399" s="9" t="s">
        <v>5017</v>
      </c>
      <c r="B4399" s="1">
        <v>268</v>
      </c>
    </row>
    <row r="4401" spans="1:2" x14ac:dyDescent="0.3">
      <c r="A4401" s="9" t="s">
        <v>358</v>
      </c>
      <c r="B4401" s="1">
        <v>313</v>
      </c>
    </row>
    <row r="4403" spans="1:2" x14ac:dyDescent="0.3">
      <c r="A4403" s="9" t="s">
        <v>2076</v>
      </c>
      <c r="B4403" s="1">
        <v>292</v>
      </c>
    </row>
    <row r="4405" spans="1:2" x14ac:dyDescent="0.3">
      <c r="A4405" s="9" t="s">
        <v>5024</v>
      </c>
      <c r="B4405" s="1">
        <v>151</v>
      </c>
    </row>
    <row r="4407" spans="1:2" x14ac:dyDescent="0.3">
      <c r="A4407" s="9" t="s">
        <v>5027</v>
      </c>
      <c r="B4407" s="1">
        <v>153</v>
      </c>
    </row>
    <row r="4409" spans="1:2" x14ac:dyDescent="0.3">
      <c r="A4409" s="9" t="s">
        <v>5030</v>
      </c>
      <c r="B4409" s="1">
        <v>239</v>
      </c>
    </row>
    <row r="4411" spans="1:2" x14ac:dyDescent="0.3">
      <c r="A4411" s="9" t="s">
        <v>5033</v>
      </c>
      <c r="B4411" s="1">
        <v>441</v>
      </c>
    </row>
    <row r="4413" spans="1:2" x14ac:dyDescent="0.3">
      <c r="A4413" s="9" t="s">
        <v>5036</v>
      </c>
      <c r="B4413" s="1">
        <v>364</v>
      </c>
    </row>
    <row r="4415" spans="1:2" x14ac:dyDescent="0.3">
      <c r="A4415" s="9" t="s">
        <v>5039</v>
      </c>
      <c r="B4415" s="1">
        <v>193</v>
      </c>
    </row>
    <row r="4417" spans="1:2" x14ac:dyDescent="0.3">
      <c r="A4417" s="9" t="s">
        <v>5042</v>
      </c>
      <c r="B4417" s="1">
        <v>205</v>
      </c>
    </row>
    <row r="4419" spans="1:2" x14ac:dyDescent="0.3">
      <c r="A4419" s="9" t="s">
        <v>5045</v>
      </c>
      <c r="B4419" s="1">
        <v>355</v>
      </c>
    </row>
    <row r="4421" spans="1:2" x14ac:dyDescent="0.3">
      <c r="A4421" s="9" t="s">
        <v>5048</v>
      </c>
      <c r="B4421" s="1">
        <v>595</v>
      </c>
    </row>
    <row r="4423" spans="1:2" x14ac:dyDescent="0.3">
      <c r="A4423" s="9" t="s">
        <v>38</v>
      </c>
      <c r="B4423" s="1">
        <v>338</v>
      </c>
    </row>
    <row r="4425" spans="1:2" x14ac:dyDescent="0.3">
      <c r="A4425" s="9" t="s">
        <v>38</v>
      </c>
      <c r="B4425" s="1">
        <v>182</v>
      </c>
    </row>
    <row r="4427" spans="1:2" x14ac:dyDescent="0.3">
      <c r="A4427" s="9" t="s">
        <v>5055</v>
      </c>
      <c r="B4427" s="1">
        <v>430</v>
      </c>
    </row>
    <row r="4429" spans="1:2" x14ac:dyDescent="0.3">
      <c r="A4429" s="9" t="s">
        <v>38</v>
      </c>
      <c r="B4429" s="1">
        <v>188</v>
      </c>
    </row>
    <row r="4431" spans="1:2" x14ac:dyDescent="0.3">
      <c r="A4431" s="9" t="s">
        <v>5059</v>
      </c>
    </row>
    <row r="4433" spans="1:2" x14ac:dyDescent="0.3">
      <c r="A4433" s="9" t="s">
        <v>328</v>
      </c>
      <c r="B4433" s="1">
        <v>420</v>
      </c>
    </row>
    <row r="4435" spans="1:2" x14ac:dyDescent="0.3">
      <c r="A4435" s="9" t="s">
        <v>827</v>
      </c>
      <c r="B4435" s="1">
        <v>662</v>
      </c>
    </row>
    <row r="4437" spans="1:2" x14ac:dyDescent="0.3">
      <c r="A4437" s="9" t="s">
        <v>5066</v>
      </c>
      <c r="B4437" s="1">
        <v>310</v>
      </c>
    </row>
    <row r="4439" spans="1:2" x14ac:dyDescent="0.3">
      <c r="A4439" s="9" t="s">
        <v>5069</v>
      </c>
      <c r="B4439" s="1">
        <v>388</v>
      </c>
    </row>
    <row r="4441" spans="1:2" x14ac:dyDescent="0.3">
      <c r="A4441" s="9" t="s">
        <v>5072</v>
      </c>
      <c r="B4441" s="1">
        <v>520</v>
      </c>
    </row>
    <row r="4443" spans="1:2" x14ac:dyDescent="0.3">
      <c r="A4443" s="9" t="s">
        <v>5075</v>
      </c>
      <c r="B4443" s="1">
        <v>471</v>
      </c>
    </row>
    <row r="4445" spans="1:2" x14ac:dyDescent="0.3">
      <c r="A4445" s="9" t="s">
        <v>38</v>
      </c>
      <c r="B4445" s="1">
        <v>226</v>
      </c>
    </row>
    <row r="4447" spans="1:2" x14ac:dyDescent="0.3">
      <c r="A4447" s="9" t="s">
        <v>41</v>
      </c>
      <c r="B4447" s="1">
        <v>265</v>
      </c>
    </row>
    <row r="4449" spans="1:2" x14ac:dyDescent="0.3">
      <c r="A4449" s="9" t="s">
        <v>824</v>
      </c>
      <c r="B4449" s="1">
        <v>164</v>
      </c>
    </row>
    <row r="4451" spans="1:2" x14ac:dyDescent="0.3">
      <c r="A4451" s="9" t="s">
        <v>5084</v>
      </c>
      <c r="B4451" s="1">
        <v>259</v>
      </c>
    </row>
    <row r="4453" spans="1:2" x14ac:dyDescent="0.3">
      <c r="A4453" s="9" t="s">
        <v>38</v>
      </c>
      <c r="B4453" s="1">
        <v>123</v>
      </c>
    </row>
    <row r="4455" spans="1:2" x14ac:dyDescent="0.3">
      <c r="A4455" s="9" t="s">
        <v>38</v>
      </c>
      <c r="B4455" s="1">
        <v>133</v>
      </c>
    </row>
    <row r="4457" spans="1:2" x14ac:dyDescent="0.3">
      <c r="A4457" s="9" t="s">
        <v>41</v>
      </c>
      <c r="B4457" s="1">
        <v>441</v>
      </c>
    </row>
    <row r="4459" spans="1:2" x14ac:dyDescent="0.3">
      <c r="A4459" s="9" t="s">
        <v>38</v>
      </c>
      <c r="B4459" s="1">
        <v>116</v>
      </c>
    </row>
    <row r="4461" spans="1:2" x14ac:dyDescent="0.3">
      <c r="A4461" s="9" t="s">
        <v>38</v>
      </c>
    </row>
    <row r="4463" spans="1:2" x14ac:dyDescent="0.3">
      <c r="A4463" s="9" t="s">
        <v>38</v>
      </c>
      <c r="B4463" s="1">
        <v>132</v>
      </c>
    </row>
    <row r="4465" spans="1:2" x14ac:dyDescent="0.3">
      <c r="A4465" s="9" t="s">
        <v>38</v>
      </c>
      <c r="B4465" s="1">
        <v>196</v>
      </c>
    </row>
    <row r="4467" spans="1:2" x14ac:dyDescent="0.3">
      <c r="A4467" s="9" t="s">
        <v>38</v>
      </c>
      <c r="B4467" s="1">
        <v>115</v>
      </c>
    </row>
    <row r="4469" spans="1:2" x14ac:dyDescent="0.3">
      <c r="A4469" s="9" t="s">
        <v>180</v>
      </c>
      <c r="B4469" s="1">
        <v>143</v>
      </c>
    </row>
    <row r="4471" spans="1:2" x14ac:dyDescent="0.3">
      <c r="A4471" s="9" t="s">
        <v>38</v>
      </c>
      <c r="B4471" s="1">
        <v>168</v>
      </c>
    </row>
    <row r="4473" spans="1:2" x14ac:dyDescent="0.3">
      <c r="A4473" s="9" t="s">
        <v>38</v>
      </c>
      <c r="B4473" s="1">
        <v>112</v>
      </c>
    </row>
    <row r="4475" spans="1:2" x14ac:dyDescent="0.3">
      <c r="A4475" s="9" t="s">
        <v>38</v>
      </c>
      <c r="B4475" s="1">
        <v>864</v>
      </c>
    </row>
    <row r="4477" spans="1:2" x14ac:dyDescent="0.3">
      <c r="A4477" s="9" t="s">
        <v>38</v>
      </c>
      <c r="B4477" s="1">
        <v>110</v>
      </c>
    </row>
    <row r="4479" spans="1:2" x14ac:dyDescent="0.3">
      <c r="A4479" s="9" t="s">
        <v>802</v>
      </c>
      <c r="B4479" s="1">
        <v>292</v>
      </c>
    </row>
    <row r="4481" spans="1:2" x14ac:dyDescent="0.3">
      <c r="A4481" s="9" t="s">
        <v>41</v>
      </c>
      <c r="B4481" s="1">
        <v>103</v>
      </c>
    </row>
    <row r="4483" spans="1:2" x14ac:dyDescent="0.3">
      <c r="A4483" s="9" t="s">
        <v>38</v>
      </c>
      <c r="B4483" s="1">
        <v>426</v>
      </c>
    </row>
    <row r="4485" spans="1:2" x14ac:dyDescent="0.3">
      <c r="A4485" s="9" t="s">
        <v>38</v>
      </c>
      <c r="B4485" s="1">
        <v>203</v>
      </c>
    </row>
    <row r="4487" spans="1:2" x14ac:dyDescent="0.3">
      <c r="A4487" s="9" t="s">
        <v>38</v>
      </c>
      <c r="B4487" s="1">
        <v>381</v>
      </c>
    </row>
    <row r="4489" spans="1:2" x14ac:dyDescent="0.3">
      <c r="A4489" s="9" t="s">
        <v>38</v>
      </c>
      <c r="B4489" s="1">
        <v>119</v>
      </c>
    </row>
    <row r="4491" spans="1:2" x14ac:dyDescent="0.3">
      <c r="A4491" s="9" t="s">
        <v>423</v>
      </c>
      <c r="B4491" s="1">
        <v>216</v>
      </c>
    </row>
    <row r="4493" spans="1:2" x14ac:dyDescent="0.3">
      <c r="A4493" s="9" t="s">
        <v>38</v>
      </c>
    </row>
    <row r="4495" spans="1:2" x14ac:dyDescent="0.3">
      <c r="A4495" s="9" t="s">
        <v>38</v>
      </c>
      <c r="B4495" s="1">
        <v>69</v>
      </c>
    </row>
    <row r="4497" spans="1:2" x14ac:dyDescent="0.3">
      <c r="A4497" s="9" t="s">
        <v>38</v>
      </c>
      <c r="B4497" s="1">
        <v>307</v>
      </c>
    </row>
    <row r="4499" spans="1:2" x14ac:dyDescent="0.3">
      <c r="A4499" s="9" t="s">
        <v>38</v>
      </c>
      <c r="B4499" s="1">
        <v>88</v>
      </c>
    </row>
    <row r="4501" spans="1:2" x14ac:dyDescent="0.3">
      <c r="A4501" s="9" t="s">
        <v>38</v>
      </c>
      <c r="B4501" s="1">
        <v>64</v>
      </c>
    </row>
    <row r="4503" spans="1:2" x14ac:dyDescent="0.3">
      <c r="A4503" s="9" t="s">
        <v>41</v>
      </c>
      <c r="B4503" s="1">
        <v>461</v>
      </c>
    </row>
    <row r="4505" spans="1:2" x14ac:dyDescent="0.3">
      <c r="A4505" s="9" t="s">
        <v>38</v>
      </c>
      <c r="B4505" s="1">
        <v>107</v>
      </c>
    </row>
    <row r="4507" spans="1:2" x14ac:dyDescent="0.3">
      <c r="A4507" s="9" t="s">
        <v>38</v>
      </c>
      <c r="B4507" s="1">
        <v>63</v>
      </c>
    </row>
    <row r="4509" spans="1:2" x14ac:dyDescent="0.3">
      <c r="A4509" s="9" t="s">
        <v>38</v>
      </c>
      <c r="B4509" s="1">
        <v>267</v>
      </c>
    </row>
    <row r="4511" spans="1:2" x14ac:dyDescent="0.3">
      <c r="A4511" s="9" t="s">
        <v>38</v>
      </c>
      <c r="B4511" s="1">
        <v>84</v>
      </c>
    </row>
    <row r="4513" spans="1:2" x14ac:dyDescent="0.3">
      <c r="A4513" s="9" t="s">
        <v>38</v>
      </c>
      <c r="B4513" s="1">
        <v>90</v>
      </c>
    </row>
    <row r="4515" spans="1:2" x14ac:dyDescent="0.3">
      <c r="A4515" s="9" t="s">
        <v>38</v>
      </c>
      <c r="B4515" s="1">
        <v>163</v>
      </c>
    </row>
    <row r="4517" spans="1:2" x14ac:dyDescent="0.3">
      <c r="A4517" s="9" t="s">
        <v>38</v>
      </c>
      <c r="B4517" s="1">
        <v>80</v>
      </c>
    </row>
    <row r="4519" spans="1:2" x14ac:dyDescent="0.3">
      <c r="A4519" s="9" t="s">
        <v>38</v>
      </c>
      <c r="B4519" s="1">
        <v>107</v>
      </c>
    </row>
    <row r="4521" spans="1:2" x14ac:dyDescent="0.3">
      <c r="A4521" s="9" t="s">
        <v>38</v>
      </c>
      <c r="B4521" s="1">
        <v>124</v>
      </c>
    </row>
    <row r="4523" spans="1:2" x14ac:dyDescent="0.3">
      <c r="A4523" s="9" t="s">
        <v>38</v>
      </c>
      <c r="B4523" s="1">
        <v>379</v>
      </c>
    </row>
    <row r="4525" spans="1:2" x14ac:dyDescent="0.3">
      <c r="A4525" s="9" t="s">
        <v>38</v>
      </c>
      <c r="B4525" s="1">
        <v>781</v>
      </c>
    </row>
    <row r="4527" spans="1:2" x14ac:dyDescent="0.3">
      <c r="A4527" s="9" t="s">
        <v>38</v>
      </c>
      <c r="B4527" s="1">
        <v>234</v>
      </c>
    </row>
    <row r="4529" spans="1:2" x14ac:dyDescent="0.3">
      <c r="A4529" s="9" t="s">
        <v>38</v>
      </c>
      <c r="B4529" s="1">
        <v>168</v>
      </c>
    </row>
    <row r="4531" spans="1:2" x14ac:dyDescent="0.3">
      <c r="A4531" s="9" t="s">
        <v>38</v>
      </c>
      <c r="B4531" s="1">
        <v>107</v>
      </c>
    </row>
    <row r="4533" spans="1:2" x14ac:dyDescent="0.3">
      <c r="A4533" s="9" t="s">
        <v>38</v>
      </c>
      <c r="B4533" s="1">
        <v>143</v>
      </c>
    </row>
    <row r="4535" spans="1:2" x14ac:dyDescent="0.3">
      <c r="A4535" s="9" t="s">
        <v>432</v>
      </c>
    </row>
    <row r="4537" spans="1:2" x14ac:dyDescent="0.3">
      <c r="A4537" s="9" t="s">
        <v>38</v>
      </c>
      <c r="B4537" s="1">
        <v>68</v>
      </c>
    </row>
    <row r="4539" spans="1:2" x14ac:dyDescent="0.3">
      <c r="A4539" s="9" t="s">
        <v>38</v>
      </c>
      <c r="B4539" s="1">
        <v>348</v>
      </c>
    </row>
    <row r="4541" spans="1:2" x14ac:dyDescent="0.3">
      <c r="A4541" s="9" t="s">
        <v>38</v>
      </c>
      <c r="B4541" s="1">
        <v>228</v>
      </c>
    </row>
    <row r="4543" spans="1:2" x14ac:dyDescent="0.3">
      <c r="A4543" s="9" t="s">
        <v>38</v>
      </c>
      <c r="B4543" s="1">
        <v>62</v>
      </c>
    </row>
    <row r="4545" spans="1:2" x14ac:dyDescent="0.3">
      <c r="A4545" s="9" t="s">
        <v>38</v>
      </c>
      <c r="B4545" s="1">
        <v>69</v>
      </c>
    </row>
    <row r="4547" spans="1:2" x14ac:dyDescent="0.3">
      <c r="A4547" s="9" t="s">
        <v>38</v>
      </c>
      <c r="B4547" s="1">
        <v>129</v>
      </c>
    </row>
    <row r="4549" spans="1:2" x14ac:dyDescent="0.3">
      <c r="A4549" s="9" t="s">
        <v>38</v>
      </c>
      <c r="B4549" s="1">
        <v>129</v>
      </c>
    </row>
    <row r="4551" spans="1:2" x14ac:dyDescent="0.3">
      <c r="A4551" s="9" t="s">
        <v>38</v>
      </c>
      <c r="B4551" s="1">
        <v>73</v>
      </c>
    </row>
    <row r="4553" spans="1:2" x14ac:dyDescent="0.3">
      <c r="A4553" s="9" t="s">
        <v>5184</v>
      </c>
      <c r="B4553" s="1">
        <v>464</v>
      </c>
    </row>
    <row r="4555" spans="1:2" x14ac:dyDescent="0.3">
      <c r="A4555" s="9" t="s">
        <v>38</v>
      </c>
      <c r="B4555" s="1">
        <v>214</v>
      </c>
    </row>
    <row r="4557" spans="1:2" x14ac:dyDescent="0.3">
      <c r="A4557" s="9" t="s">
        <v>5189</v>
      </c>
      <c r="B4557" s="1">
        <v>505</v>
      </c>
    </row>
    <row r="4559" spans="1:2" x14ac:dyDescent="0.3">
      <c r="A4559" s="9" t="s">
        <v>38</v>
      </c>
      <c r="B4559" s="1">
        <v>437</v>
      </c>
    </row>
    <row r="4561" spans="1:2" x14ac:dyDescent="0.3">
      <c r="A4561" s="9" t="s">
        <v>38</v>
      </c>
      <c r="B4561" s="1">
        <v>187</v>
      </c>
    </row>
    <row r="4563" spans="1:2" x14ac:dyDescent="0.3">
      <c r="A4563" s="9" t="s">
        <v>38</v>
      </c>
      <c r="B4563" s="1">
        <v>101</v>
      </c>
    </row>
    <row r="4565" spans="1:2" x14ac:dyDescent="0.3">
      <c r="A4565" s="9" t="s">
        <v>38</v>
      </c>
      <c r="B4565" s="1">
        <v>184</v>
      </c>
    </row>
    <row r="4567" spans="1:2" x14ac:dyDescent="0.3">
      <c r="A4567" s="9" t="s">
        <v>38</v>
      </c>
      <c r="B4567" s="1">
        <v>87</v>
      </c>
    </row>
    <row r="4569" spans="1:2" x14ac:dyDescent="0.3">
      <c r="A4569" s="9" t="s">
        <v>38</v>
      </c>
      <c r="B4569" s="1">
        <v>247</v>
      </c>
    </row>
    <row r="4571" spans="1:2" x14ac:dyDescent="0.3">
      <c r="A4571" s="9" t="s">
        <v>38</v>
      </c>
      <c r="B4571" s="1">
        <v>290</v>
      </c>
    </row>
    <row r="4573" spans="1:2" x14ac:dyDescent="0.3">
      <c r="A4573" s="9" t="s">
        <v>38</v>
      </c>
      <c r="B4573" s="1">
        <v>140</v>
      </c>
    </row>
    <row r="4575" spans="1:2" x14ac:dyDescent="0.3">
      <c r="A4575" s="9" t="s">
        <v>38</v>
      </c>
      <c r="B4575" s="1">
        <v>67</v>
      </c>
    </row>
    <row r="4577" spans="1:2" x14ac:dyDescent="0.3">
      <c r="A4577" s="9" t="s">
        <v>38</v>
      </c>
      <c r="B4577" s="1">
        <v>92</v>
      </c>
    </row>
    <row r="4579" spans="1:2" x14ac:dyDescent="0.3">
      <c r="A4579" s="9" t="s">
        <v>38</v>
      </c>
      <c r="B4579" s="1">
        <v>64</v>
      </c>
    </row>
    <row r="4581" spans="1:2" x14ac:dyDescent="0.3">
      <c r="A4581" s="9" t="s">
        <v>38</v>
      </c>
      <c r="B4581" s="1">
        <v>96</v>
      </c>
    </row>
    <row r="4583" spans="1:2" x14ac:dyDescent="0.3">
      <c r="A4583" s="9" t="s">
        <v>38</v>
      </c>
      <c r="B4583" s="1">
        <v>79</v>
      </c>
    </row>
    <row r="4585" spans="1:2" x14ac:dyDescent="0.3">
      <c r="A4585" s="9" t="s">
        <v>5218</v>
      </c>
      <c r="B4585" s="1">
        <v>154</v>
      </c>
    </row>
    <row r="4587" spans="1:2" x14ac:dyDescent="0.3">
      <c r="A4587" s="9" t="s">
        <v>38</v>
      </c>
      <c r="B4587" s="1">
        <v>127</v>
      </c>
    </row>
    <row r="4589" spans="1:2" x14ac:dyDescent="0.3">
      <c r="A4589" s="9" t="s">
        <v>38</v>
      </c>
      <c r="B4589" s="1">
        <v>94</v>
      </c>
    </row>
    <row r="4591" spans="1:2" x14ac:dyDescent="0.3">
      <c r="A4591" s="9" t="s">
        <v>38</v>
      </c>
      <c r="B4591" s="1">
        <v>69</v>
      </c>
    </row>
    <row r="4593" spans="1:2" x14ac:dyDescent="0.3">
      <c r="A4593" s="9" t="s">
        <v>38</v>
      </c>
      <c r="B4593" s="1">
        <v>132</v>
      </c>
    </row>
    <row r="4595" spans="1:2" x14ac:dyDescent="0.3">
      <c r="A4595" s="9" t="s">
        <v>38</v>
      </c>
      <c r="B4595" s="1">
        <v>92</v>
      </c>
    </row>
    <row r="4597" spans="1:2" x14ac:dyDescent="0.3">
      <c r="A4597" s="9" t="s">
        <v>38</v>
      </c>
      <c r="B4597" s="1">
        <v>103</v>
      </c>
    </row>
    <row r="4599" spans="1:2" x14ac:dyDescent="0.3">
      <c r="A4599" s="9" t="s">
        <v>38</v>
      </c>
      <c r="B4599" s="1">
        <v>96</v>
      </c>
    </row>
    <row r="4601" spans="1:2" x14ac:dyDescent="0.3">
      <c r="A4601" s="9" t="s">
        <v>38</v>
      </c>
      <c r="B4601" s="1">
        <v>78</v>
      </c>
    </row>
    <row r="4603" spans="1:2" x14ac:dyDescent="0.3">
      <c r="A4603" s="9" t="s">
        <v>38</v>
      </c>
      <c r="B4603" s="1">
        <v>106</v>
      </c>
    </row>
    <row r="4605" spans="1:2" x14ac:dyDescent="0.3">
      <c r="A4605" s="9" t="s">
        <v>38</v>
      </c>
      <c r="B4605" s="1">
        <v>64</v>
      </c>
    </row>
    <row r="4607" spans="1:2" x14ac:dyDescent="0.3">
      <c r="A4607" s="9" t="s">
        <v>38</v>
      </c>
      <c r="B4607" s="1">
        <v>152</v>
      </c>
    </row>
    <row r="4609" spans="1:2" x14ac:dyDescent="0.3">
      <c r="A4609" s="9" t="s">
        <v>38</v>
      </c>
      <c r="B4609" s="1">
        <v>277</v>
      </c>
    </row>
    <row r="4611" spans="1:2" x14ac:dyDescent="0.3">
      <c r="A4611" s="9" t="s">
        <v>38</v>
      </c>
      <c r="B4611" s="1">
        <v>196</v>
      </c>
    </row>
    <row r="4613" spans="1:2" x14ac:dyDescent="0.3">
      <c r="A4613" s="9" t="s">
        <v>38</v>
      </c>
      <c r="B4613" s="1">
        <v>124</v>
      </c>
    </row>
    <row r="4615" spans="1:2" x14ac:dyDescent="0.3">
      <c r="A4615" s="9" t="s">
        <v>38</v>
      </c>
      <c r="B4615" s="1">
        <v>138</v>
      </c>
    </row>
    <row r="4617" spans="1:2" x14ac:dyDescent="0.3">
      <c r="A4617" s="9" t="s">
        <v>38</v>
      </c>
      <c r="B4617" s="1">
        <v>103</v>
      </c>
    </row>
    <row r="4619" spans="1:2" x14ac:dyDescent="0.3">
      <c r="A4619" s="9" t="s">
        <v>38</v>
      </c>
      <c r="B4619" s="1">
        <v>76</v>
      </c>
    </row>
    <row r="4621" spans="1:2" x14ac:dyDescent="0.3">
      <c r="A4621" s="9" t="s">
        <v>38</v>
      </c>
      <c r="B4621" s="1">
        <v>346</v>
      </c>
    </row>
    <row r="4623" spans="1:2" x14ac:dyDescent="0.3">
      <c r="A4623" s="9" t="s">
        <v>2082</v>
      </c>
      <c r="B4623" s="1">
        <v>261</v>
      </c>
    </row>
    <row r="4625" spans="1:2" x14ac:dyDescent="0.3">
      <c r="A4625" s="9" t="s">
        <v>38</v>
      </c>
      <c r="B4625" s="1">
        <v>130</v>
      </c>
    </row>
    <row r="4627" spans="1:2" x14ac:dyDescent="0.3">
      <c r="A4627" s="9" t="s">
        <v>5260</v>
      </c>
    </row>
    <row r="4629" spans="1:2" x14ac:dyDescent="0.3">
      <c r="A4629" s="9" t="s">
        <v>41</v>
      </c>
      <c r="B4629" s="1">
        <v>275</v>
      </c>
    </row>
    <row r="4631" spans="1:2" x14ac:dyDescent="0.3">
      <c r="A4631" s="9" t="s">
        <v>41</v>
      </c>
    </row>
    <row r="4633" spans="1:2" x14ac:dyDescent="0.3">
      <c r="A4633" s="9" t="s">
        <v>5260</v>
      </c>
    </row>
    <row r="4635" spans="1:2" x14ac:dyDescent="0.3">
      <c r="A4635" s="9" t="s">
        <v>38</v>
      </c>
      <c r="B4635" s="1">
        <v>70</v>
      </c>
    </row>
    <row r="4637" spans="1:2" x14ac:dyDescent="0.3">
      <c r="A4637" s="9" t="s">
        <v>38</v>
      </c>
      <c r="B4637" s="1">
        <v>278</v>
      </c>
    </row>
    <row r="4639" spans="1:2" x14ac:dyDescent="0.3">
      <c r="A4639" s="9" t="s">
        <v>38</v>
      </c>
      <c r="B4639" s="1">
        <v>225</v>
      </c>
    </row>
    <row r="4641" spans="1:2" x14ac:dyDescent="0.3">
      <c r="A4641" s="9" t="s">
        <v>38</v>
      </c>
      <c r="B4641" s="1">
        <v>60</v>
      </c>
    </row>
    <row r="4643" spans="1:2" x14ac:dyDescent="0.3">
      <c r="A4643" s="9" t="s">
        <v>38</v>
      </c>
      <c r="B4643" s="1">
        <v>88</v>
      </c>
    </row>
    <row r="4645" spans="1:2" x14ac:dyDescent="0.3">
      <c r="A4645" s="9" t="s">
        <v>802</v>
      </c>
    </row>
    <row r="4647" spans="1:2" x14ac:dyDescent="0.3">
      <c r="A4647" s="9" t="s">
        <v>2884</v>
      </c>
    </row>
    <row r="4649" spans="1:2" x14ac:dyDescent="0.3">
      <c r="A4649" s="9" t="s">
        <v>1179</v>
      </c>
      <c r="B4649" s="1">
        <v>308</v>
      </c>
    </row>
    <row r="4651" spans="1:2" x14ac:dyDescent="0.3">
      <c r="A4651" s="9" t="s">
        <v>5282</v>
      </c>
      <c r="B4651" s="1">
        <v>625</v>
      </c>
    </row>
    <row r="4653" spans="1:2" x14ac:dyDescent="0.3">
      <c r="A4653" s="9" t="s">
        <v>41</v>
      </c>
      <c r="B4653" s="1">
        <v>461</v>
      </c>
    </row>
    <row r="4655" spans="1:2" x14ac:dyDescent="0.3">
      <c r="A4655" s="9" t="s">
        <v>41</v>
      </c>
      <c r="B4655" s="1">
        <v>461</v>
      </c>
    </row>
    <row r="4657" spans="1:2" x14ac:dyDescent="0.3">
      <c r="A4657" s="9" t="s">
        <v>41</v>
      </c>
    </row>
    <row r="4659" spans="1:2" x14ac:dyDescent="0.3">
      <c r="A4659" s="9" t="s">
        <v>41</v>
      </c>
      <c r="B4659" s="1">
        <v>141</v>
      </c>
    </row>
    <row r="4661" spans="1:2" x14ac:dyDescent="0.3">
      <c r="A4661" s="9" t="s">
        <v>41</v>
      </c>
      <c r="B4661" s="1">
        <v>265</v>
      </c>
    </row>
    <row r="4663" spans="1:2" x14ac:dyDescent="0.3">
      <c r="A4663" s="9" t="s">
        <v>824</v>
      </c>
      <c r="B4663" s="1">
        <v>164</v>
      </c>
    </row>
    <row r="4665" spans="1:2" x14ac:dyDescent="0.3">
      <c r="A4665" s="9" t="s">
        <v>5084</v>
      </c>
      <c r="B4665" s="1">
        <v>325</v>
      </c>
    </row>
    <row r="4667" spans="1:2" x14ac:dyDescent="0.3">
      <c r="A4667" s="9" t="s">
        <v>5298</v>
      </c>
      <c r="B4667" s="1">
        <v>306</v>
      </c>
    </row>
    <row r="4669" spans="1:2" x14ac:dyDescent="0.3">
      <c r="A4669" s="9" t="s">
        <v>864</v>
      </c>
      <c r="B4669" s="1">
        <v>243</v>
      </c>
    </row>
    <row r="4671" spans="1:2" x14ac:dyDescent="0.3">
      <c r="A4671" s="9" t="s">
        <v>38</v>
      </c>
      <c r="B4671" s="1">
        <v>472</v>
      </c>
    </row>
    <row r="4673" spans="1:2" x14ac:dyDescent="0.3">
      <c r="A4673" s="9" t="s">
        <v>38</v>
      </c>
      <c r="B4673" s="1">
        <v>86</v>
      </c>
    </row>
    <row r="4675" spans="1:2" x14ac:dyDescent="0.3">
      <c r="A4675" s="9" t="s">
        <v>48</v>
      </c>
      <c r="B4675" s="1">
        <v>434</v>
      </c>
    </row>
    <row r="4677" spans="1:2" x14ac:dyDescent="0.3">
      <c r="A4677" s="9" t="s">
        <v>1429</v>
      </c>
      <c r="B4677" s="1">
        <v>718</v>
      </c>
    </row>
    <row r="4679" spans="1:2" x14ac:dyDescent="0.3">
      <c r="A4679" s="9" t="s">
        <v>38</v>
      </c>
      <c r="B4679" s="1">
        <v>63</v>
      </c>
    </row>
    <row r="4681" spans="1:2" x14ac:dyDescent="0.3">
      <c r="A4681" s="9" t="s">
        <v>5312</v>
      </c>
    </row>
    <row r="4683" spans="1:2" x14ac:dyDescent="0.3">
      <c r="A4683" s="9" t="s">
        <v>4971</v>
      </c>
      <c r="B4683" s="1">
        <v>440</v>
      </c>
    </row>
    <row r="4685" spans="1:2" x14ac:dyDescent="0.3">
      <c r="A4685" s="9" t="s">
        <v>5317</v>
      </c>
      <c r="B4685" s="1">
        <v>431</v>
      </c>
    </row>
    <row r="4687" spans="1:2" x14ac:dyDescent="0.3">
      <c r="A4687" s="9" t="s">
        <v>1193</v>
      </c>
      <c r="B4687" s="1">
        <v>288</v>
      </c>
    </row>
    <row r="4689" spans="1:2" x14ac:dyDescent="0.3">
      <c r="A4689" s="9" t="s">
        <v>38</v>
      </c>
      <c r="B4689" s="1">
        <v>147</v>
      </c>
    </row>
    <row r="4691" spans="1:2" x14ac:dyDescent="0.3">
      <c r="A4691" s="9" t="s">
        <v>107</v>
      </c>
    </row>
    <row r="4693" spans="1:2" x14ac:dyDescent="0.3">
      <c r="A4693" s="9" t="s">
        <v>38</v>
      </c>
      <c r="B4693" s="1">
        <v>63</v>
      </c>
    </row>
    <row r="4695" spans="1:2" x14ac:dyDescent="0.3">
      <c r="A4695" s="9" t="s">
        <v>1636</v>
      </c>
      <c r="B4695" s="1">
        <v>340</v>
      </c>
    </row>
    <row r="4697" spans="1:2" x14ac:dyDescent="0.3">
      <c r="A4697" s="9" t="s">
        <v>3402</v>
      </c>
      <c r="B4697" s="1">
        <v>435</v>
      </c>
    </row>
    <row r="4699" spans="1:2" x14ac:dyDescent="0.3">
      <c r="A4699" s="9" t="s">
        <v>5331</v>
      </c>
      <c r="B4699" s="1">
        <v>229</v>
      </c>
    </row>
    <row r="4701" spans="1:2" x14ac:dyDescent="0.3">
      <c r="A4701" s="9" t="s">
        <v>5334</v>
      </c>
      <c r="B4701" s="1">
        <v>429</v>
      </c>
    </row>
    <row r="4703" spans="1:2" x14ac:dyDescent="0.3">
      <c r="A4703" s="9" t="s">
        <v>5337</v>
      </c>
      <c r="B4703" s="1">
        <v>394</v>
      </c>
    </row>
    <row r="4705" spans="1:2" x14ac:dyDescent="0.3">
      <c r="A4705" s="9" t="s">
        <v>2095</v>
      </c>
      <c r="B4705" s="1">
        <v>492</v>
      </c>
    </row>
    <row r="4707" spans="1:2" x14ac:dyDescent="0.3">
      <c r="A4707" s="9" t="s">
        <v>5342</v>
      </c>
      <c r="B4707" s="1">
        <v>417</v>
      </c>
    </row>
    <row r="4709" spans="1:2" x14ac:dyDescent="0.3">
      <c r="A4709" s="9" t="s">
        <v>5345</v>
      </c>
      <c r="B4709" s="1">
        <v>277</v>
      </c>
    </row>
    <row r="4711" spans="1:2" x14ac:dyDescent="0.3">
      <c r="A4711" s="9" t="s">
        <v>5348</v>
      </c>
      <c r="B4711" s="1">
        <v>414</v>
      </c>
    </row>
    <row r="4713" spans="1:2" x14ac:dyDescent="0.3">
      <c r="A4713" s="9" t="s">
        <v>199</v>
      </c>
      <c r="B4713" s="1">
        <v>384</v>
      </c>
    </row>
    <row r="4715" spans="1:2" x14ac:dyDescent="0.3">
      <c r="A4715" s="9" t="s">
        <v>38</v>
      </c>
      <c r="B4715" s="1">
        <v>177</v>
      </c>
    </row>
    <row r="4717" spans="1:2" x14ac:dyDescent="0.3">
      <c r="A4717" s="9" t="s">
        <v>5355</v>
      </c>
      <c r="B4717" s="1">
        <v>432</v>
      </c>
    </row>
    <row r="4719" spans="1:2" x14ac:dyDescent="0.3">
      <c r="A4719" s="9" t="s">
        <v>38</v>
      </c>
      <c r="B4719" s="1">
        <v>97</v>
      </c>
    </row>
    <row r="4721" spans="1:2" x14ac:dyDescent="0.3">
      <c r="A4721" s="9" t="s">
        <v>263</v>
      </c>
      <c r="B4721" s="1">
        <v>162</v>
      </c>
    </row>
    <row r="4723" spans="1:2" x14ac:dyDescent="0.3">
      <c r="A4723" s="9" t="s">
        <v>5362</v>
      </c>
      <c r="B4723" s="1">
        <v>282</v>
      </c>
    </row>
    <row r="4725" spans="1:2" x14ac:dyDescent="0.3">
      <c r="A4725" s="9" t="s">
        <v>5365</v>
      </c>
      <c r="B4725" s="1">
        <v>548</v>
      </c>
    </row>
    <row r="4727" spans="1:2" x14ac:dyDescent="0.3">
      <c r="A4727" s="9" t="s">
        <v>59</v>
      </c>
      <c r="B4727" s="1">
        <v>164</v>
      </c>
    </row>
    <row r="4729" spans="1:2" x14ac:dyDescent="0.3">
      <c r="A4729" s="9" t="s">
        <v>1227</v>
      </c>
      <c r="B4729" s="1">
        <v>274</v>
      </c>
    </row>
    <row r="4731" spans="1:2" x14ac:dyDescent="0.3">
      <c r="A4731" s="9" t="s">
        <v>5372</v>
      </c>
      <c r="B4731" s="1">
        <v>294</v>
      </c>
    </row>
    <row r="4733" spans="1:2" x14ac:dyDescent="0.3">
      <c r="A4733" s="9" t="s">
        <v>5375</v>
      </c>
      <c r="B4733" s="1">
        <v>686</v>
      </c>
    </row>
    <row r="4735" spans="1:2" x14ac:dyDescent="0.3">
      <c r="A4735" s="9" t="s">
        <v>5378</v>
      </c>
      <c r="B4735" s="1">
        <v>318</v>
      </c>
    </row>
    <row r="4737" spans="1:2" x14ac:dyDescent="0.3">
      <c r="A4737" s="9" t="s">
        <v>38</v>
      </c>
      <c r="B4737" s="1">
        <v>252</v>
      </c>
    </row>
    <row r="4739" spans="1:2" x14ac:dyDescent="0.3">
      <c r="A4739" s="9" t="s">
        <v>5383</v>
      </c>
      <c r="B4739" s="1">
        <v>525</v>
      </c>
    </row>
    <row r="4741" spans="1:2" x14ac:dyDescent="0.3">
      <c r="A4741" s="9" t="s">
        <v>5386</v>
      </c>
      <c r="B4741" s="1">
        <v>245</v>
      </c>
    </row>
    <row r="4743" spans="1:2" x14ac:dyDescent="0.3">
      <c r="A4743" s="9" t="s">
        <v>5389</v>
      </c>
      <c r="B4743" s="1">
        <v>395</v>
      </c>
    </row>
    <row r="4745" spans="1:2" x14ac:dyDescent="0.3">
      <c r="A4745" s="9" t="s">
        <v>5392</v>
      </c>
      <c r="B4745" s="1">
        <v>259</v>
      </c>
    </row>
    <row r="4747" spans="1:2" x14ac:dyDescent="0.3">
      <c r="A4747" s="9" t="s">
        <v>1849</v>
      </c>
      <c r="B4747" s="1">
        <v>380</v>
      </c>
    </row>
    <row r="4749" spans="1:2" x14ac:dyDescent="0.3">
      <c r="A4749" s="9" t="s">
        <v>2468</v>
      </c>
      <c r="B4749" s="1">
        <v>634</v>
      </c>
    </row>
    <row r="4751" spans="1:2" x14ac:dyDescent="0.3">
      <c r="A4751" s="9" t="s">
        <v>5399</v>
      </c>
      <c r="B4751" s="1">
        <v>198</v>
      </c>
    </row>
    <row r="4753" spans="1:2" x14ac:dyDescent="0.3">
      <c r="A4753" s="9" t="s">
        <v>112</v>
      </c>
      <c r="B4753" s="1">
        <v>237</v>
      </c>
    </row>
    <row r="4755" spans="1:2" x14ac:dyDescent="0.3">
      <c r="A4755" s="9" t="s">
        <v>1220</v>
      </c>
      <c r="B4755" s="1">
        <v>600</v>
      </c>
    </row>
    <row r="4757" spans="1:2" x14ac:dyDescent="0.3">
      <c r="A4757" s="9" t="s">
        <v>5406</v>
      </c>
      <c r="B4757" s="1">
        <v>132</v>
      </c>
    </row>
    <row r="4759" spans="1:2" x14ac:dyDescent="0.3">
      <c r="A4759" s="9" t="s">
        <v>5409</v>
      </c>
      <c r="B4759" s="1">
        <v>326</v>
      </c>
    </row>
    <row r="4761" spans="1:2" x14ac:dyDescent="0.3">
      <c r="A4761" s="9" t="s">
        <v>38</v>
      </c>
      <c r="B4761" s="1">
        <v>202</v>
      </c>
    </row>
    <row r="4763" spans="1:2" x14ac:dyDescent="0.3">
      <c r="A4763" s="9" t="s">
        <v>5414</v>
      </c>
      <c r="B4763" s="1">
        <v>305</v>
      </c>
    </row>
    <row r="4765" spans="1:2" x14ac:dyDescent="0.3">
      <c r="A4765" s="9" t="s">
        <v>38</v>
      </c>
      <c r="B4765" s="1">
        <v>167</v>
      </c>
    </row>
    <row r="4767" spans="1:2" x14ac:dyDescent="0.3">
      <c r="A4767" s="9" t="s">
        <v>5419</v>
      </c>
      <c r="B4767" s="1">
        <v>781</v>
      </c>
    </row>
    <row r="4769" spans="1:2" x14ac:dyDescent="0.3">
      <c r="A4769" s="9" t="s">
        <v>5422</v>
      </c>
      <c r="B4769" s="1">
        <v>110</v>
      </c>
    </row>
    <row r="4771" spans="1:2" x14ac:dyDescent="0.3">
      <c r="A4771" s="9" t="s">
        <v>1936</v>
      </c>
      <c r="B4771" s="1">
        <v>382</v>
      </c>
    </row>
    <row r="4773" spans="1:2" x14ac:dyDescent="0.3">
      <c r="A4773" s="9" t="s">
        <v>5427</v>
      </c>
      <c r="B4773" s="1">
        <v>266</v>
      </c>
    </row>
    <row r="4775" spans="1:2" x14ac:dyDescent="0.3">
      <c r="A4775" s="9" t="s">
        <v>2382</v>
      </c>
      <c r="B4775" s="1">
        <v>606</v>
      </c>
    </row>
    <row r="4777" spans="1:2" x14ac:dyDescent="0.3">
      <c r="A4777" s="9" t="s">
        <v>5432</v>
      </c>
      <c r="B4777" s="1">
        <v>349</v>
      </c>
    </row>
    <row r="4779" spans="1:2" x14ac:dyDescent="0.3">
      <c r="A4779" s="9" t="s">
        <v>5435</v>
      </c>
      <c r="B4779" s="1">
        <v>341</v>
      </c>
    </row>
    <row r="4781" spans="1:2" x14ac:dyDescent="0.3">
      <c r="A4781" s="9" t="s">
        <v>38</v>
      </c>
      <c r="B4781" s="1">
        <v>136</v>
      </c>
    </row>
    <row r="4783" spans="1:2" x14ac:dyDescent="0.3">
      <c r="A4783" s="9" t="s">
        <v>5440</v>
      </c>
      <c r="B4783" s="1">
        <v>313</v>
      </c>
    </row>
    <row r="4785" spans="1:2" x14ac:dyDescent="0.3">
      <c r="A4785" s="9" t="s">
        <v>38</v>
      </c>
      <c r="B4785" s="1">
        <v>149</v>
      </c>
    </row>
    <row r="4787" spans="1:2" x14ac:dyDescent="0.3">
      <c r="A4787" s="9" t="s">
        <v>5445</v>
      </c>
      <c r="B4787" s="1">
        <v>190</v>
      </c>
    </row>
    <row r="4789" spans="1:2" x14ac:dyDescent="0.3">
      <c r="A4789" s="9" t="s">
        <v>5448</v>
      </c>
      <c r="B4789" s="1">
        <v>304</v>
      </c>
    </row>
    <row r="4791" spans="1:2" x14ac:dyDescent="0.3">
      <c r="A4791" s="9" t="s">
        <v>38</v>
      </c>
      <c r="B4791" s="1">
        <v>176</v>
      </c>
    </row>
    <row r="4793" spans="1:2" x14ac:dyDescent="0.3">
      <c r="A4793" s="9" t="s">
        <v>38</v>
      </c>
      <c r="B4793" s="1">
        <v>100</v>
      </c>
    </row>
    <row r="4795" spans="1:2" x14ac:dyDescent="0.3">
      <c r="A4795" s="9" t="s">
        <v>5454</v>
      </c>
    </row>
    <row r="4797" spans="1:2" x14ac:dyDescent="0.3">
      <c r="A4797" s="9" t="s">
        <v>5458</v>
      </c>
    </row>
    <row r="4799" spans="1:2" x14ac:dyDescent="0.3">
      <c r="A4799" s="9" t="s">
        <v>5461</v>
      </c>
      <c r="B4799" s="1">
        <v>195</v>
      </c>
    </row>
    <row r="4801" spans="1:2" x14ac:dyDescent="0.3">
      <c r="A4801" s="9" t="s">
        <v>2623</v>
      </c>
      <c r="B4801" s="1">
        <v>271</v>
      </c>
    </row>
    <row r="4803" spans="1:2" x14ac:dyDescent="0.3">
      <c r="A4803" s="9" t="s">
        <v>3510</v>
      </c>
    </row>
    <row r="4805" spans="1:2" x14ac:dyDescent="0.3">
      <c r="A4805" s="9" t="s">
        <v>41</v>
      </c>
      <c r="B4805" s="1">
        <v>346</v>
      </c>
    </row>
    <row r="4807" spans="1:2" x14ac:dyDescent="0.3">
      <c r="A4807" s="9" t="s">
        <v>5469</v>
      </c>
      <c r="B4807" s="1">
        <v>283</v>
      </c>
    </row>
    <row r="4809" spans="1:2" x14ac:dyDescent="0.3">
      <c r="A4809" s="9" t="s">
        <v>5472</v>
      </c>
      <c r="B4809" s="1">
        <v>357</v>
      </c>
    </row>
    <row r="4811" spans="1:2" x14ac:dyDescent="0.3">
      <c r="A4811" s="9" t="s">
        <v>38</v>
      </c>
      <c r="B4811" s="1">
        <v>205</v>
      </c>
    </row>
    <row r="4813" spans="1:2" x14ac:dyDescent="0.3">
      <c r="A4813" s="9" t="s">
        <v>5477</v>
      </c>
      <c r="B4813" s="1">
        <v>359</v>
      </c>
    </row>
    <row r="4815" spans="1:2" x14ac:dyDescent="0.3">
      <c r="A4815" s="9" t="s">
        <v>4460</v>
      </c>
      <c r="B4815" s="1">
        <v>497</v>
      </c>
    </row>
    <row r="4817" spans="1:2" x14ac:dyDescent="0.3">
      <c r="A4817" s="9" t="s">
        <v>38</v>
      </c>
      <c r="B4817" s="1">
        <v>356</v>
      </c>
    </row>
    <row r="4819" spans="1:2" x14ac:dyDescent="0.3">
      <c r="A4819" s="9" t="s">
        <v>1193</v>
      </c>
      <c r="B4819" s="1">
        <v>256</v>
      </c>
    </row>
    <row r="4821" spans="1:2" x14ac:dyDescent="0.3">
      <c r="A4821" s="9" t="s">
        <v>38</v>
      </c>
      <c r="B4821" s="1">
        <v>516</v>
      </c>
    </row>
    <row r="4823" spans="1:2" x14ac:dyDescent="0.3">
      <c r="A4823" s="9" t="s">
        <v>1735</v>
      </c>
      <c r="B4823" s="1">
        <v>616</v>
      </c>
    </row>
    <row r="4825" spans="1:2" x14ac:dyDescent="0.3">
      <c r="A4825" s="9" t="s">
        <v>38</v>
      </c>
      <c r="B4825" s="1">
        <v>160</v>
      </c>
    </row>
    <row r="4827" spans="1:2" x14ac:dyDescent="0.3">
      <c r="A4827" s="9" t="s">
        <v>3327</v>
      </c>
      <c r="B4827" s="1">
        <v>914</v>
      </c>
    </row>
    <row r="4829" spans="1:2" x14ac:dyDescent="0.3">
      <c r="A4829" s="9" t="s">
        <v>38</v>
      </c>
      <c r="B4829" s="1">
        <v>221</v>
      </c>
    </row>
    <row r="4831" spans="1:2" x14ac:dyDescent="0.3">
      <c r="A4831" s="9" t="s">
        <v>5496</v>
      </c>
      <c r="B4831" s="1">
        <v>748</v>
      </c>
    </row>
    <row r="4833" spans="1:2" x14ac:dyDescent="0.3">
      <c r="A4833" s="9" t="s">
        <v>38</v>
      </c>
      <c r="B4833" s="1">
        <v>150</v>
      </c>
    </row>
    <row r="4835" spans="1:2" x14ac:dyDescent="0.3">
      <c r="A4835" s="9" t="s">
        <v>1453</v>
      </c>
      <c r="B4835" s="1">
        <v>327</v>
      </c>
    </row>
    <row r="4837" spans="1:2" x14ac:dyDescent="0.3">
      <c r="A4837" s="9" t="s">
        <v>180</v>
      </c>
      <c r="B4837" s="1">
        <v>153</v>
      </c>
    </row>
    <row r="4839" spans="1:2" x14ac:dyDescent="0.3">
      <c r="A4839" s="9" t="s">
        <v>1193</v>
      </c>
      <c r="B4839" s="1">
        <v>985</v>
      </c>
    </row>
    <row r="4841" spans="1:2" x14ac:dyDescent="0.3">
      <c r="A4841" s="9" t="s">
        <v>5507</v>
      </c>
      <c r="B4841" s="1">
        <v>171</v>
      </c>
    </row>
    <row r="4843" spans="1:2" x14ac:dyDescent="0.3">
      <c r="A4843" s="9" t="s">
        <v>5510</v>
      </c>
      <c r="B4843" s="1">
        <v>448</v>
      </c>
    </row>
    <row r="4845" spans="1:2" x14ac:dyDescent="0.3">
      <c r="A4845" s="9" t="s">
        <v>5513</v>
      </c>
      <c r="B4845" s="1">
        <v>247</v>
      </c>
    </row>
    <row r="4847" spans="1:2" x14ac:dyDescent="0.3">
      <c r="A4847" s="9" t="s">
        <v>38</v>
      </c>
      <c r="B4847" s="1">
        <v>195</v>
      </c>
    </row>
    <row r="4849" spans="1:2" x14ac:dyDescent="0.3">
      <c r="A4849" s="9" t="s">
        <v>38</v>
      </c>
      <c r="B4849" s="1">
        <v>73</v>
      </c>
    </row>
    <row r="4851" spans="1:2" x14ac:dyDescent="0.3">
      <c r="A4851" s="9" t="s">
        <v>5520</v>
      </c>
      <c r="B4851" s="1">
        <v>181</v>
      </c>
    </row>
    <row r="4853" spans="1:2" x14ac:dyDescent="0.3">
      <c r="A4853" s="9" t="s">
        <v>3223</v>
      </c>
      <c r="B4853" s="1">
        <v>122</v>
      </c>
    </row>
    <row r="4855" spans="1:2" x14ac:dyDescent="0.3">
      <c r="A4855" s="9" t="s">
        <v>5525</v>
      </c>
      <c r="B4855" s="1">
        <v>518</v>
      </c>
    </row>
    <row r="4857" spans="1:2" x14ac:dyDescent="0.3">
      <c r="A4857" s="9" t="s">
        <v>38</v>
      </c>
      <c r="B4857" s="1">
        <v>153</v>
      </c>
    </row>
    <row r="4859" spans="1:2" x14ac:dyDescent="0.3">
      <c r="A4859" s="9" t="s">
        <v>38</v>
      </c>
      <c r="B4859" s="1">
        <v>382</v>
      </c>
    </row>
    <row r="4861" spans="1:2" x14ac:dyDescent="0.3">
      <c r="A4861" s="9" t="s">
        <v>5532</v>
      </c>
      <c r="B4861" s="1">
        <v>304</v>
      </c>
    </row>
    <row r="4863" spans="1:2" x14ac:dyDescent="0.3">
      <c r="A4863" s="9" t="s">
        <v>5535</v>
      </c>
      <c r="B4863" s="1">
        <v>249</v>
      </c>
    </row>
    <row r="4865" spans="1:2" x14ac:dyDescent="0.3">
      <c r="A4865" s="9" t="s">
        <v>38</v>
      </c>
      <c r="B4865" s="1">
        <v>700</v>
      </c>
    </row>
    <row r="4867" spans="1:2" x14ac:dyDescent="0.3">
      <c r="A4867" s="9" t="s">
        <v>5540</v>
      </c>
      <c r="B4867" s="1">
        <v>165</v>
      </c>
    </row>
    <row r="4869" spans="1:2" x14ac:dyDescent="0.3">
      <c r="A4869" s="9" t="s">
        <v>38</v>
      </c>
      <c r="B4869" s="1">
        <v>70</v>
      </c>
    </row>
    <row r="4871" spans="1:2" x14ac:dyDescent="0.3">
      <c r="A4871" s="9" t="s">
        <v>5545</v>
      </c>
      <c r="B4871" s="1">
        <v>360</v>
      </c>
    </row>
    <row r="4873" spans="1:2" x14ac:dyDescent="0.3">
      <c r="A4873" s="9" t="s">
        <v>5548</v>
      </c>
      <c r="B4873" s="1">
        <v>386</v>
      </c>
    </row>
    <row r="4875" spans="1:2" x14ac:dyDescent="0.3">
      <c r="A4875" s="9" t="s">
        <v>5551</v>
      </c>
      <c r="B4875" s="1">
        <v>366</v>
      </c>
    </row>
    <row r="4877" spans="1:2" x14ac:dyDescent="0.3">
      <c r="A4877" s="9" t="s">
        <v>38</v>
      </c>
      <c r="B4877" s="1">
        <v>81</v>
      </c>
    </row>
    <row r="4879" spans="1:2" x14ac:dyDescent="0.3">
      <c r="A4879" s="9" t="s">
        <v>5556</v>
      </c>
      <c r="B4879" s="1">
        <v>275</v>
      </c>
    </row>
    <row r="4881" spans="1:2" x14ac:dyDescent="0.3">
      <c r="A4881" s="9" t="s">
        <v>38</v>
      </c>
      <c r="B4881" s="1">
        <v>282</v>
      </c>
    </row>
    <row r="4883" spans="1:2" x14ac:dyDescent="0.3">
      <c r="A4883" s="9" t="s">
        <v>4979</v>
      </c>
      <c r="B4883" s="1">
        <v>208</v>
      </c>
    </row>
    <row r="4885" spans="1:2" x14ac:dyDescent="0.3">
      <c r="A4885" s="9" t="s">
        <v>1522</v>
      </c>
      <c r="B4885" s="1">
        <v>167</v>
      </c>
    </row>
    <row r="4887" spans="1:2" x14ac:dyDescent="0.3">
      <c r="A4887" s="9" t="s">
        <v>5565</v>
      </c>
      <c r="B4887" s="1">
        <v>559</v>
      </c>
    </row>
    <row r="4889" spans="1:2" x14ac:dyDescent="0.3">
      <c r="A4889" s="9" t="s">
        <v>1913</v>
      </c>
    </row>
    <row r="4891" spans="1:2" x14ac:dyDescent="0.3">
      <c r="A4891" s="9" t="s">
        <v>5569</v>
      </c>
      <c r="B4891" s="1">
        <v>175</v>
      </c>
    </row>
    <row r="4893" spans="1:2" x14ac:dyDescent="0.3">
      <c r="A4893" s="9" t="s">
        <v>5572</v>
      </c>
      <c r="B4893" s="1">
        <v>272</v>
      </c>
    </row>
    <row r="4895" spans="1:2" x14ac:dyDescent="0.3">
      <c r="A4895" s="9" t="s">
        <v>5575</v>
      </c>
      <c r="B4895" s="1">
        <v>202</v>
      </c>
    </row>
    <row r="4897" spans="1:2" x14ac:dyDescent="0.3">
      <c r="A4897" s="9" t="s">
        <v>5577</v>
      </c>
    </row>
    <row r="4899" spans="1:2" x14ac:dyDescent="0.3">
      <c r="A4899" s="9" t="s">
        <v>4836</v>
      </c>
      <c r="B4899" s="1">
        <v>175</v>
      </c>
    </row>
    <row r="4901" spans="1:2" x14ac:dyDescent="0.3">
      <c r="A4901" s="9" t="s">
        <v>56</v>
      </c>
      <c r="B4901" s="1">
        <v>180</v>
      </c>
    </row>
    <row r="4903" spans="1:2" x14ac:dyDescent="0.3">
      <c r="A4903" s="9" t="s">
        <v>358</v>
      </c>
      <c r="B4903" s="1">
        <v>320</v>
      </c>
    </row>
    <row r="4905" spans="1:2" x14ac:dyDescent="0.3">
      <c r="A4905" s="9" t="s">
        <v>38</v>
      </c>
      <c r="B4905" s="1">
        <v>229</v>
      </c>
    </row>
    <row r="4907" spans="1:2" x14ac:dyDescent="0.3">
      <c r="A4907" s="9" t="s">
        <v>5589</v>
      </c>
      <c r="B4907" s="1">
        <v>298</v>
      </c>
    </row>
    <row r="4909" spans="1:2" x14ac:dyDescent="0.3">
      <c r="A4909" s="9" t="s">
        <v>38</v>
      </c>
      <c r="B4909" s="1">
        <v>354</v>
      </c>
    </row>
    <row r="4911" spans="1:2" x14ac:dyDescent="0.3">
      <c r="A4911" s="9" t="s">
        <v>4268</v>
      </c>
      <c r="B4911" s="1">
        <v>331</v>
      </c>
    </row>
    <row r="4913" spans="1:2" x14ac:dyDescent="0.3">
      <c r="A4913" s="9" t="s">
        <v>1193</v>
      </c>
      <c r="B4913" s="1">
        <v>398</v>
      </c>
    </row>
    <row r="4915" spans="1:2" x14ac:dyDescent="0.3">
      <c r="A4915" s="9" t="s">
        <v>5598</v>
      </c>
      <c r="B4915" s="1">
        <v>286</v>
      </c>
    </row>
    <row r="4917" spans="1:2" x14ac:dyDescent="0.3">
      <c r="A4917" s="9" t="s">
        <v>5601</v>
      </c>
      <c r="B4917" s="1">
        <v>292</v>
      </c>
    </row>
    <row r="4919" spans="1:2" x14ac:dyDescent="0.3">
      <c r="A4919" s="9" t="s">
        <v>38</v>
      </c>
      <c r="B4919" s="1">
        <v>432</v>
      </c>
    </row>
    <row r="4921" spans="1:2" x14ac:dyDescent="0.3">
      <c r="A4921" s="9" t="s">
        <v>2413</v>
      </c>
      <c r="B4921" s="1">
        <v>656</v>
      </c>
    </row>
    <row r="4923" spans="1:2" x14ac:dyDescent="0.3">
      <c r="A4923" s="9" t="s">
        <v>38</v>
      </c>
      <c r="B4923" s="1">
        <v>236</v>
      </c>
    </row>
    <row r="4925" spans="1:2" x14ac:dyDescent="0.3">
      <c r="A4925" s="9" t="s">
        <v>38</v>
      </c>
      <c r="B4925" s="1">
        <v>79</v>
      </c>
    </row>
    <row r="4927" spans="1:2" x14ac:dyDescent="0.3">
      <c r="A4927" s="9" t="s">
        <v>35</v>
      </c>
      <c r="B4927" s="1">
        <v>509</v>
      </c>
    </row>
    <row r="4929" spans="1:2" x14ac:dyDescent="0.3">
      <c r="A4929" s="9" t="s">
        <v>30</v>
      </c>
      <c r="B4929" s="1">
        <v>303</v>
      </c>
    </row>
    <row r="4931" spans="1:2" x14ac:dyDescent="0.3">
      <c r="A4931" s="9" t="s">
        <v>38</v>
      </c>
      <c r="B4931" s="1">
        <v>64</v>
      </c>
    </row>
    <row r="4933" spans="1:2" x14ac:dyDescent="0.3">
      <c r="A4933" s="9" t="s">
        <v>288</v>
      </c>
      <c r="B4933" s="1">
        <v>164</v>
      </c>
    </row>
    <row r="4935" spans="1:2" x14ac:dyDescent="0.3">
      <c r="A4935" s="9" t="s">
        <v>38</v>
      </c>
      <c r="B4935" s="1">
        <v>141</v>
      </c>
    </row>
    <row r="4937" spans="1:2" x14ac:dyDescent="0.3">
      <c r="A4937" s="9" t="s">
        <v>38</v>
      </c>
      <c r="B4937" s="1">
        <v>100</v>
      </c>
    </row>
    <row r="4939" spans="1:2" x14ac:dyDescent="0.3">
      <c r="A4939" s="9" t="s">
        <v>5624</v>
      </c>
      <c r="B4939" s="1">
        <v>371</v>
      </c>
    </row>
    <row r="4941" spans="1:2" x14ac:dyDescent="0.3">
      <c r="A4941" s="9" t="s">
        <v>5627</v>
      </c>
      <c r="B4941" s="1">
        <v>369</v>
      </c>
    </row>
    <row r="4943" spans="1:2" x14ac:dyDescent="0.3">
      <c r="A4943" s="9" t="s">
        <v>5630</v>
      </c>
      <c r="B4943" s="1">
        <v>145</v>
      </c>
    </row>
    <row r="4945" spans="1:2" x14ac:dyDescent="0.3">
      <c r="A4945" s="9" t="s">
        <v>38</v>
      </c>
      <c r="B4945" s="1">
        <v>151</v>
      </c>
    </row>
    <row r="4947" spans="1:2" x14ac:dyDescent="0.3">
      <c r="A4947" s="9" t="s">
        <v>38</v>
      </c>
      <c r="B4947" s="1">
        <v>225</v>
      </c>
    </row>
    <row r="4949" spans="1:2" x14ac:dyDescent="0.3">
      <c r="A4949" s="9" t="s">
        <v>1859</v>
      </c>
    </row>
    <row r="4951" spans="1:2" x14ac:dyDescent="0.3">
      <c r="A4951" s="9" t="s">
        <v>38</v>
      </c>
      <c r="B4951" s="1">
        <v>445</v>
      </c>
    </row>
    <row r="4953" spans="1:2" x14ac:dyDescent="0.3">
      <c r="A4953" s="9" t="s">
        <v>38</v>
      </c>
      <c r="B4953" s="1">
        <v>88</v>
      </c>
    </row>
    <row r="4955" spans="1:2" x14ac:dyDescent="0.3">
      <c r="A4955" s="9" t="s">
        <v>41</v>
      </c>
      <c r="B4955" s="1">
        <v>309</v>
      </c>
    </row>
    <row r="4957" spans="1:2" x14ac:dyDescent="0.3">
      <c r="A4957" s="9" t="s">
        <v>626</v>
      </c>
    </row>
    <row r="4959" spans="1:2" x14ac:dyDescent="0.3">
      <c r="A4959" s="9" t="s">
        <v>5646</v>
      </c>
      <c r="B4959" s="1">
        <v>242</v>
      </c>
    </row>
    <row r="4961" spans="1:2" x14ac:dyDescent="0.3">
      <c r="A4961" s="9" t="s">
        <v>38</v>
      </c>
      <c r="B4961" s="1">
        <v>321</v>
      </c>
    </row>
    <row r="4963" spans="1:2" x14ac:dyDescent="0.3">
      <c r="A4963" s="9" t="s">
        <v>41</v>
      </c>
    </row>
    <row r="4965" spans="1:2" x14ac:dyDescent="0.3">
      <c r="A4965" s="9" t="s">
        <v>41</v>
      </c>
      <c r="B4965" s="1">
        <v>346</v>
      </c>
    </row>
    <row r="4967" spans="1:2" x14ac:dyDescent="0.3">
      <c r="A4967" s="9" t="s">
        <v>41</v>
      </c>
      <c r="B4967" s="1">
        <v>340</v>
      </c>
    </row>
    <row r="4969" spans="1:2" x14ac:dyDescent="0.3">
      <c r="A4969" s="9" t="s">
        <v>41</v>
      </c>
      <c r="B4969" s="1">
        <v>441</v>
      </c>
    </row>
    <row r="4971" spans="1:2" x14ac:dyDescent="0.3">
      <c r="A4971" s="9" t="s">
        <v>41</v>
      </c>
    </row>
    <row r="4973" spans="1:2" x14ac:dyDescent="0.3">
      <c r="A4973" s="9" t="s">
        <v>41</v>
      </c>
      <c r="B4973" s="1">
        <v>265</v>
      </c>
    </row>
    <row r="4975" spans="1:2" x14ac:dyDescent="0.3">
      <c r="A4975" s="9" t="s">
        <v>5661</v>
      </c>
      <c r="B4975" s="1">
        <v>137</v>
      </c>
    </row>
    <row r="4977" spans="1:2" x14ac:dyDescent="0.3">
      <c r="A4977" s="9" t="s">
        <v>5663</v>
      </c>
    </row>
    <row r="4979" spans="1:2" x14ac:dyDescent="0.3">
      <c r="A4979" s="9" t="s">
        <v>41</v>
      </c>
    </row>
    <row r="4981" spans="1:2" x14ac:dyDescent="0.3">
      <c r="A4981" s="9" t="s">
        <v>41</v>
      </c>
      <c r="B4981" s="1">
        <v>129</v>
      </c>
    </row>
    <row r="4983" spans="1:2" x14ac:dyDescent="0.3">
      <c r="A4983" s="9" t="s">
        <v>41</v>
      </c>
    </row>
    <row r="4985" spans="1:2" x14ac:dyDescent="0.3">
      <c r="A4985" s="9" t="s">
        <v>41</v>
      </c>
      <c r="B4985" s="1">
        <v>113</v>
      </c>
    </row>
    <row r="4987" spans="1:2" x14ac:dyDescent="0.3">
      <c r="A4987" s="9" t="s">
        <v>5673</v>
      </c>
      <c r="B4987" s="1">
        <v>363</v>
      </c>
    </row>
    <row r="4989" spans="1:2" x14ac:dyDescent="0.3">
      <c r="A4989" s="9" t="s">
        <v>38</v>
      </c>
      <c r="B4989" s="1">
        <v>102</v>
      </c>
    </row>
    <row r="4991" spans="1:2" x14ac:dyDescent="0.3">
      <c r="A4991" s="9" t="s">
        <v>5678</v>
      </c>
      <c r="B4991" s="1">
        <v>422</v>
      </c>
    </row>
    <row r="4993" spans="1:2" x14ac:dyDescent="0.3">
      <c r="A4993" s="9" t="s">
        <v>5682</v>
      </c>
      <c r="B4993" s="1">
        <v>485</v>
      </c>
    </row>
    <row r="4995" spans="1:2" x14ac:dyDescent="0.3">
      <c r="A4995" s="9" t="s">
        <v>77</v>
      </c>
      <c r="B4995" s="1">
        <v>231</v>
      </c>
    </row>
    <row r="4997" spans="1:2" x14ac:dyDescent="0.3">
      <c r="A4997" s="9" t="s">
        <v>5687</v>
      </c>
      <c r="B4997" s="1">
        <v>715</v>
      </c>
    </row>
    <row r="4999" spans="1:2" x14ac:dyDescent="0.3">
      <c r="A4999" s="9" t="s">
        <v>5690</v>
      </c>
      <c r="B4999" s="1">
        <v>352</v>
      </c>
    </row>
    <row r="5001" spans="1:2" x14ac:dyDescent="0.3">
      <c r="A5001" s="9" t="s">
        <v>5693</v>
      </c>
      <c r="B5001" s="1">
        <v>303</v>
      </c>
    </row>
    <row r="5003" spans="1:2" x14ac:dyDescent="0.3">
      <c r="A5003" s="9" t="s">
        <v>5696</v>
      </c>
      <c r="B5003" s="1">
        <v>190</v>
      </c>
    </row>
    <row r="5005" spans="1:2" x14ac:dyDescent="0.3">
      <c r="A5005" s="9" t="s">
        <v>5699</v>
      </c>
      <c r="B5005" s="1">
        <v>301</v>
      </c>
    </row>
    <row r="5007" spans="1:2" x14ac:dyDescent="0.3">
      <c r="A5007" s="9" t="s">
        <v>5702</v>
      </c>
      <c r="B5007" s="1">
        <v>315</v>
      </c>
    </row>
    <row r="5009" spans="1:2" x14ac:dyDescent="0.3">
      <c r="A5009" s="9" t="s">
        <v>5705</v>
      </c>
      <c r="B5009" s="1">
        <v>870</v>
      </c>
    </row>
    <row r="5011" spans="1:2" x14ac:dyDescent="0.3">
      <c r="A5011" s="9" t="s">
        <v>3448</v>
      </c>
      <c r="B5011" s="1">
        <v>168</v>
      </c>
    </row>
    <row r="5013" spans="1:2" x14ac:dyDescent="0.3">
      <c r="A5013" s="9" t="s">
        <v>5710</v>
      </c>
      <c r="B5013" s="1">
        <v>364</v>
      </c>
    </row>
    <row r="5015" spans="1:2" x14ac:dyDescent="0.3">
      <c r="A5015" s="9" t="s">
        <v>1567</v>
      </c>
      <c r="B5015" s="1">
        <v>223</v>
      </c>
    </row>
    <row r="5017" spans="1:2" x14ac:dyDescent="0.3">
      <c r="A5017" s="9" t="s">
        <v>5715</v>
      </c>
      <c r="B5017" s="1">
        <v>360</v>
      </c>
    </row>
    <row r="5019" spans="1:2" x14ac:dyDescent="0.3">
      <c r="A5019" s="9" t="s">
        <v>5718</v>
      </c>
      <c r="B5019" s="1">
        <v>104</v>
      </c>
    </row>
    <row r="5021" spans="1:2" x14ac:dyDescent="0.3">
      <c r="A5021" s="9" t="s">
        <v>5721</v>
      </c>
      <c r="B5021" s="1">
        <v>387</v>
      </c>
    </row>
    <row r="5023" spans="1:2" x14ac:dyDescent="0.3">
      <c r="A5023" s="9" t="s">
        <v>3275</v>
      </c>
      <c r="B5023" s="1">
        <v>385</v>
      </c>
    </row>
    <row r="5025" spans="1:2" x14ac:dyDescent="0.3">
      <c r="A5025" s="9" t="s">
        <v>5726</v>
      </c>
      <c r="B5025" s="1">
        <v>221</v>
      </c>
    </row>
    <row r="5027" spans="1:2" x14ac:dyDescent="0.3">
      <c r="A5027" s="9" t="s">
        <v>5729</v>
      </c>
      <c r="B5027" s="1">
        <v>256</v>
      </c>
    </row>
    <row r="5029" spans="1:2" x14ac:dyDescent="0.3">
      <c r="A5029" s="9" t="s">
        <v>5732</v>
      </c>
      <c r="B5029" s="1">
        <v>456</v>
      </c>
    </row>
    <row r="5031" spans="1:2" x14ac:dyDescent="0.3">
      <c r="A5031" s="9" t="s">
        <v>5663</v>
      </c>
    </row>
    <row r="5033" spans="1:2" x14ac:dyDescent="0.3">
      <c r="A5033" s="9" t="s">
        <v>5737</v>
      </c>
      <c r="B5033" s="1">
        <v>445</v>
      </c>
    </row>
    <row r="5035" spans="1:2" x14ac:dyDescent="0.3">
      <c r="A5035" s="9" t="s">
        <v>5740</v>
      </c>
      <c r="B5035" s="1">
        <v>301</v>
      </c>
    </row>
    <row r="5037" spans="1:2" x14ac:dyDescent="0.3">
      <c r="A5037" s="9" t="s">
        <v>5743</v>
      </c>
      <c r="B5037" s="1">
        <v>108</v>
      </c>
    </row>
    <row r="5039" spans="1:2" x14ac:dyDescent="0.3">
      <c r="A5039" s="9" t="s">
        <v>5746</v>
      </c>
      <c r="B5039" s="1">
        <v>1191</v>
      </c>
    </row>
    <row r="5041" spans="1:2" x14ac:dyDescent="0.3">
      <c r="A5041" s="9" t="s">
        <v>5749</v>
      </c>
      <c r="B5041" s="1">
        <v>1029</v>
      </c>
    </row>
    <row r="5043" spans="1:2" x14ac:dyDescent="0.3">
      <c r="A5043" s="9" t="s">
        <v>5752</v>
      </c>
      <c r="B5043" s="1">
        <v>156</v>
      </c>
    </row>
    <row r="5045" spans="1:2" x14ac:dyDescent="0.3">
      <c r="A5045" s="9" t="s">
        <v>112</v>
      </c>
      <c r="B5045" s="1">
        <v>260</v>
      </c>
    </row>
    <row r="5047" spans="1:2" x14ac:dyDescent="0.3">
      <c r="A5047" s="9" t="s">
        <v>5757</v>
      </c>
      <c r="B5047" s="1">
        <v>452</v>
      </c>
    </row>
    <row r="5049" spans="1:2" x14ac:dyDescent="0.3">
      <c r="A5049" s="9" t="s">
        <v>5760</v>
      </c>
      <c r="B5049" s="1">
        <v>344</v>
      </c>
    </row>
    <row r="5051" spans="1:2" x14ac:dyDescent="0.3">
      <c r="A5051" s="9" t="s">
        <v>5763</v>
      </c>
      <c r="B5051" s="1">
        <v>645</v>
      </c>
    </row>
    <row r="5053" spans="1:2" x14ac:dyDescent="0.3">
      <c r="A5053" s="9" t="s">
        <v>5766</v>
      </c>
      <c r="B5053" s="1">
        <v>437</v>
      </c>
    </row>
    <row r="5055" spans="1:2" x14ac:dyDescent="0.3">
      <c r="A5055" s="9" t="s">
        <v>38</v>
      </c>
      <c r="B5055" s="1">
        <v>254</v>
      </c>
    </row>
    <row r="5057" spans="1:2" x14ac:dyDescent="0.3">
      <c r="A5057" s="9" t="s">
        <v>5771</v>
      </c>
      <c r="B5057" s="1">
        <v>160</v>
      </c>
    </row>
    <row r="5059" spans="1:2" x14ac:dyDescent="0.3">
      <c r="A5059" s="9" t="s">
        <v>5774</v>
      </c>
      <c r="B5059" s="1">
        <v>454</v>
      </c>
    </row>
    <row r="5061" spans="1:2" x14ac:dyDescent="0.3">
      <c r="A5061" s="9" t="s">
        <v>360</v>
      </c>
      <c r="B5061" s="1">
        <v>333</v>
      </c>
    </row>
    <row r="5063" spans="1:2" x14ac:dyDescent="0.3">
      <c r="A5063" s="9" t="s">
        <v>5779</v>
      </c>
      <c r="B5063" s="1">
        <v>143</v>
      </c>
    </row>
    <row r="5065" spans="1:2" x14ac:dyDescent="0.3">
      <c r="A5065" s="9" t="s">
        <v>5782</v>
      </c>
      <c r="B5065" s="1">
        <v>239</v>
      </c>
    </row>
    <row r="5067" spans="1:2" x14ac:dyDescent="0.3">
      <c r="A5067" s="9" t="s">
        <v>5785</v>
      </c>
      <c r="B5067" s="1">
        <v>137</v>
      </c>
    </row>
    <row r="5069" spans="1:2" x14ac:dyDescent="0.3">
      <c r="A5069" s="9" t="s">
        <v>5788</v>
      </c>
      <c r="B5069" s="1">
        <v>358</v>
      </c>
    </row>
    <row r="5071" spans="1:2" x14ac:dyDescent="0.3">
      <c r="A5071" s="9" t="s">
        <v>5791</v>
      </c>
      <c r="B5071" s="1">
        <v>202</v>
      </c>
    </row>
    <row r="5073" spans="1:2" x14ac:dyDescent="0.3">
      <c r="A5073" s="9" t="s">
        <v>5794</v>
      </c>
      <c r="B5073" s="1">
        <v>168</v>
      </c>
    </row>
    <row r="5075" spans="1:2" x14ac:dyDescent="0.3">
      <c r="A5075" s="9" t="s">
        <v>59</v>
      </c>
      <c r="B5075" s="1">
        <v>249</v>
      </c>
    </row>
    <row r="5077" spans="1:2" x14ac:dyDescent="0.3">
      <c r="A5077" s="9" t="s">
        <v>5799</v>
      </c>
      <c r="B5077" s="1">
        <v>908</v>
      </c>
    </row>
    <row r="5079" spans="1:2" x14ac:dyDescent="0.3">
      <c r="A5079" s="9" t="s">
        <v>1540</v>
      </c>
      <c r="B5079" s="1">
        <v>306</v>
      </c>
    </row>
    <row r="5081" spans="1:2" x14ac:dyDescent="0.3">
      <c r="A5081" s="9" t="s">
        <v>5804</v>
      </c>
      <c r="B5081" s="1">
        <v>415</v>
      </c>
    </row>
    <row r="5083" spans="1:2" x14ac:dyDescent="0.3">
      <c r="A5083" s="9" t="s">
        <v>38</v>
      </c>
      <c r="B5083" s="1">
        <v>209</v>
      </c>
    </row>
    <row r="5085" spans="1:2" x14ac:dyDescent="0.3">
      <c r="A5085" s="9" t="s">
        <v>785</v>
      </c>
      <c r="B5085" s="1">
        <v>876</v>
      </c>
    </row>
    <row r="5087" spans="1:2" x14ac:dyDescent="0.3">
      <c r="A5087" s="9" t="s">
        <v>38</v>
      </c>
      <c r="B5087" s="1">
        <v>250</v>
      </c>
    </row>
    <row r="5089" spans="1:2" x14ac:dyDescent="0.3">
      <c r="A5089" s="9" t="s">
        <v>38</v>
      </c>
      <c r="B5089" s="1">
        <v>138</v>
      </c>
    </row>
    <row r="5091" spans="1:2" x14ac:dyDescent="0.3">
      <c r="A5091" s="9" t="s">
        <v>1849</v>
      </c>
      <c r="B5091" s="1">
        <v>305</v>
      </c>
    </row>
    <row r="5093" spans="1:2" x14ac:dyDescent="0.3">
      <c r="A5093" s="9" t="s">
        <v>38</v>
      </c>
      <c r="B5093" s="1">
        <v>100</v>
      </c>
    </row>
    <row r="5095" spans="1:2" x14ac:dyDescent="0.3">
      <c r="A5095" s="9" t="s">
        <v>38</v>
      </c>
      <c r="B5095" s="1">
        <v>166</v>
      </c>
    </row>
    <row r="5097" spans="1:2" x14ac:dyDescent="0.3">
      <c r="A5097" s="9" t="s">
        <v>5821</v>
      </c>
      <c r="B5097" s="1">
        <v>273</v>
      </c>
    </row>
    <row r="5099" spans="1:2" x14ac:dyDescent="0.3">
      <c r="A5099" s="9" t="s">
        <v>1102</v>
      </c>
      <c r="B5099" s="1">
        <v>213</v>
      </c>
    </row>
    <row r="5101" spans="1:2" x14ac:dyDescent="0.3">
      <c r="A5101" s="9" t="s">
        <v>2843</v>
      </c>
    </row>
    <row r="5103" spans="1:2" x14ac:dyDescent="0.3">
      <c r="A5103" s="9" t="s">
        <v>1450</v>
      </c>
      <c r="B5103" s="1">
        <v>413</v>
      </c>
    </row>
    <row r="5105" spans="1:2" x14ac:dyDescent="0.3">
      <c r="A5105" s="9" t="s">
        <v>5830</v>
      </c>
      <c r="B5105" s="1">
        <v>89</v>
      </c>
    </row>
    <row r="5107" spans="1:2" x14ac:dyDescent="0.3">
      <c r="A5107" s="9" t="s">
        <v>1193</v>
      </c>
      <c r="B5107" s="1">
        <v>319</v>
      </c>
    </row>
    <row r="5109" spans="1:2" x14ac:dyDescent="0.3">
      <c r="A5109" s="9" t="s">
        <v>1193</v>
      </c>
      <c r="B5109" s="1">
        <v>939</v>
      </c>
    </row>
    <row r="5111" spans="1:2" x14ac:dyDescent="0.3">
      <c r="A5111" s="9" t="s">
        <v>38</v>
      </c>
      <c r="B5111" s="1">
        <v>473</v>
      </c>
    </row>
    <row r="5113" spans="1:2" x14ac:dyDescent="0.3">
      <c r="A5113" s="9" t="s">
        <v>1193</v>
      </c>
      <c r="B5113" s="1">
        <v>1065</v>
      </c>
    </row>
    <row r="5115" spans="1:2" x14ac:dyDescent="0.3">
      <c r="A5115" s="9" t="s">
        <v>41</v>
      </c>
    </row>
    <row r="5117" spans="1:2" x14ac:dyDescent="0.3">
      <c r="A5117" s="9" t="s">
        <v>41</v>
      </c>
      <c r="B5117" s="1">
        <v>461</v>
      </c>
    </row>
    <row r="5119" spans="1:2" x14ac:dyDescent="0.3">
      <c r="A5119" s="9" t="s">
        <v>41</v>
      </c>
    </row>
    <row r="5121" spans="1:2" x14ac:dyDescent="0.3">
      <c r="A5121" s="9" t="s">
        <v>796</v>
      </c>
    </row>
    <row r="5123" spans="1:2" x14ac:dyDescent="0.3">
      <c r="A5123" s="9" t="s">
        <v>5847</v>
      </c>
      <c r="B5123" s="1">
        <v>677</v>
      </c>
    </row>
    <row r="5125" spans="1:2" x14ac:dyDescent="0.3">
      <c r="A5125" s="9" t="s">
        <v>5850</v>
      </c>
      <c r="B5125" s="1">
        <v>198</v>
      </c>
    </row>
    <row r="5127" spans="1:2" x14ac:dyDescent="0.3">
      <c r="A5127" s="9" t="s">
        <v>5853</v>
      </c>
      <c r="B5127" s="1">
        <v>218</v>
      </c>
    </row>
    <row r="5129" spans="1:2" x14ac:dyDescent="0.3">
      <c r="A5129" s="9" t="s">
        <v>5856</v>
      </c>
      <c r="B5129" s="1">
        <v>441</v>
      </c>
    </row>
    <row r="5131" spans="1:2" x14ac:dyDescent="0.3">
      <c r="A5131" s="9" t="s">
        <v>5859</v>
      </c>
      <c r="B5131" s="1">
        <v>258</v>
      </c>
    </row>
    <row r="5133" spans="1:2" x14ac:dyDescent="0.3">
      <c r="A5133" s="9" t="s">
        <v>5862</v>
      </c>
      <c r="B5133" s="1">
        <v>144</v>
      </c>
    </row>
    <row r="5135" spans="1:2" x14ac:dyDescent="0.3">
      <c r="A5135" s="9" t="s">
        <v>5865</v>
      </c>
      <c r="B5135" s="1">
        <v>124</v>
      </c>
    </row>
    <row r="5137" spans="1:2" x14ac:dyDescent="0.3">
      <c r="A5137" s="9" t="s">
        <v>2570</v>
      </c>
      <c r="B5137" s="1">
        <v>198</v>
      </c>
    </row>
    <row r="5139" spans="1:2" x14ac:dyDescent="0.3">
      <c r="A5139" s="9" t="s">
        <v>38</v>
      </c>
      <c r="B5139" s="1">
        <v>394</v>
      </c>
    </row>
    <row r="5141" spans="1:2" x14ac:dyDescent="0.3">
      <c r="A5141" s="9" t="s">
        <v>5872</v>
      </c>
      <c r="B5141" s="1">
        <v>138</v>
      </c>
    </row>
    <row r="5143" spans="1:2" x14ac:dyDescent="0.3">
      <c r="A5143" s="9" t="s">
        <v>38</v>
      </c>
      <c r="B5143" s="1">
        <v>183</v>
      </c>
    </row>
    <row r="5145" spans="1:2" x14ac:dyDescent="0.3">
      <c r="A5145" s="9" t="s">
        <v>1567</v>
      </c>
      <c r="B5145" s="1">
        <v>232</v>
      </c>
    </row>
    <row r="5147" spans="1:2" x14ac:dyDescent="0.3">
      <c r="A5147" s="9" t="s">
        <v>5878</v>
      </c>
    </row>
    <row r="5149" spans="1:2" x14ac:dyDescent="0.3">
      <c r="A5149" s="9" t="s">
        <v>5882</v>
      </c>
      <c r="B5149" s="1">
        <v>307</v>
      </c>
    </row>
    <row r="5151" spans="1:2" x14ac:dyDescent="0.3">
      <c r="A5151" s="9" t="s">
        <v>5885</v>
      </c>
      <c r="B5151" s="1">
        <v>265</v>
      </c>
    </row>
    <row r="5153" spans="1:2" x14ac:dyDescent="0.3">
      <c r="A5153" s="9" t="s">
        <v>5888</v>
      </c>
      <c r="B5153" s="1">
        <v>198</v>
      </c>
    </row>
    <row r="5155" spans="1:2" x14ac:dyDescent="0.3">
      <c r="A5155" s="9" t="s">
        <v>5891</v>
      </c>
      <c r="B5155" s="1">
        <v>626</v>
      </c>
    </row>
    <row r="5157" spans="1:2" x14ac:dyDescent="0.3">
      <c r="A5157" s="9" t="s">
        <v>5894</v>
      </c>
      <c r="B5157" s="1">
        <v>443</v>
      </c>
    </row>
    <row r="5159" spans="1:2" x14ac:dyDescent="0.3">
      <c r="A5159" s="9" t="s">
        <v>5897</v>
      </c>
      <c r="B5159" s="1">
        <v>154</v>
      </c>
    </row>
    <row r="5161" spans="1:2" x14ac:dyDescent="0.3">
      <c r="A5161" s="9" t="s">
        <v>38</v>
      </c>
      <c r="B5161" s="1">
        <v>131</v>
      </c>
    </row>
    <row r="5163" spans="1:2" x14ac:dyDescent="0.3">
      <c r="A5163" s="9" t="s">
        <v>38</v>
      </c>
      <c r="B5163" s="1">
        <v>147</v>
      </c>
    </row>
    <row r="5165" spans="1:2" x14ac:dyDescent="0.3">
      <c r="A5165" s="9" t="s">
        <v>3379</v>
      </c>
    </row>
    <row r="5167" spans="1:2" x14ac:dyDescent="0.3">
      <c r="A5167" s="9" t="s">
        <v>5906</v>
      </c>
      <c r="B5167" s="1">
        <v>194</v>
      </c>
    </row>
    <row r="5169" spans="1:2" x14ac:dyDescent="0.3">
      <c r="A5169" s="9" t="s">
        <v>1450</v>
      </c>
    </row>
    <row r="5171" spans="1:2" x14ac:dyDescent="0.3">
      <c r="A5171" s="9" t="s">
        <v>3510</v>
      </c>
      <c r="B5171" s="1">
        <v>191</v>
      </c>
    </row>
    <row r="5173" spans="1:2" x14ac:dyDescent="0.3">
      <c r="A5173" s="9" t="s">
        <v>5912</v>
      </c>
      <c r="B5173" s="1">
        <v>150</v>
      </c>
    </row>
    <row r="5175" spans="1:2" x14ac:dyDescent="0.3">
      <c r="A5175" s="9" t="s">
        <v>1735</v>
      </c>
      <c r="B5175" s="1">
        <v>232</v>
      </c>
    </row>
    <row r="5177" spans="1:2" x14ac:dyDescent="0.3">
      <c r="A5177" s="9" t="s">
        <v>5917</v>
      </c>
      <c r="B5177" s="1">
        <v>358</v>
      </c>
    </row>
    <row r="5179" spans="1:2" x14ac:dyDescent="0.3">
      <c r="A5179" s="9" t="s">
        <v>5920</v>
      </c>
      <c r="B5179" s="1">
        <v>210</v>
      </c>
    </row>
    <row r="5181" spans="1:2" x14ac:dyDescent="0.3">
      <c r="A5181" s="9" t="s">
        <v>2690</v>
      </c>
    </row>
    <row r="5183" spans="1:2" x14ac:dyDescent="0.3">
      <c r="A5183" s="9" t="s">
        <v>38</v>
      </c>
      <c r="B5183" s="1">
        <v>159</v>
      </c>
    </row>
    <row r="5185" spans="1:2" x14ac:dyDescent="0.3">
      <c r="A5185" s="9" t="s">
        <v>38</v>
      </c>
      <c r="B5185" s="1">
        <v>175</v>
      </c>
    </row>
    <row r="5187" spans="1:2" x14ac:dyDescent="0.3">
      <c r="A5187" s="9" t="s">
        <v>2928</v>
      </c>
      <c r="B5187" s="1">
        <v>415</v>
      </c>
    </row>
    <row r="5189" spans="1:2" x14ac:dyDescent="0.3">
      <c r="A5189" s="9" t="s">
        <v>38</v>
      </c>
      <c r="B5189" s="1">
        <v>128</v>
      </c>
    </row>
    <row r="5191" spans="1:2" x14ac:dyDescent="0.3">
      <c r="A5191" s="9" t="s">
        <v>38</v>
      </c>
      <c r="B5191" s="1">
        <v>61</v>
      </c>
    </row>
    <row r="5193" spans="1:2" x14ac:dyDescent="0.3">
      <c r="A5193" s="9" t="s">
        <v>1495</v>
      </c>
      <c r="B5193" s="1">
        <v>234</v>
      </c>
    </row>
    <row r="5195" spans="1:2" x14ac:dyDescent="0.3">
      <c r="A5195" s="9" t="s">
        <v>5937</v>
      </c>
      <c r="B5195" s="1">
        <v>319</v>
      </c>
    </row>
    <row r="5197" spans="1:2" x14ac:dyDescent="0.3">
      <c r="A5197" s="9" t="s">
        <v>2699</v>
      </c>
      <c r="B5197" s="1">
        <v>954</v>
      </c>
    </row>
    <row r="5199" spans="1:2" x14ac:dyDescent="0.3">
      <c r="A5199" s="9" t="s">
        <v>5942</v>
      </c>
      <c r="B5199" s="1">
        <v>279</v>
      </c>
    </row>
    <row r="5201" spans="1:2" x14ac:dyDescent="0.3">
      <c r="A5201" s="9" t="s">
        <v>38</v>
      </c>
      <c r="B5201" s="1">
        <v>422</v>
      </c>
    </row>
    <row r="5203" spans="1:2" x14ac:dyDescent="0.3">
      <c r="A5203" s="9" t="s">
        <v>5947</v>
      </c>
      <c r="B5203" s="1">
        <v>410</v>
      </c>
    </row>
    <row r="5205" spans="1:2" x14ac:dyDescent="0.3">
      <c r="A5205" s="9" t="s">
        <v>269</v>
      </c>
      <c r="B5205" s="1">
        <v>186</v>
      </c>
    </row>
    <row r="5207" spans="1:2" x14ac:dyDescent="0.3">
      <c r="A5207" s="9" t="s">
        <v>5952</v>
      </c>
      <c r="B5207" s="1">
        <v>194</v>
      </c>
    </row>
    <row r="5209" spans="1:2" x14ac:dyDescent="0.3">
      <c r="A5209" s="9" t="s">
        <v>5955</v>
      </c>
      <c r="B5209" s="1">
        <v>230</v>
      </c>
    </row>
    <row r="5211" spans="1:2" x14ac:dyDescent="0.3">
      <c r="A5211" s="9" t="s">
        <v>5958</v>
      </c>
      <c r="B5211" s="1">
        <v>152</v>
      </c>
    </row>
    <row r="5213" spans="1:2" x14ac:dyDescent="0.3">
      <c r="A5213" s="9" t="s">
        <v>5961</v>
      </c>
      <c r="B5213" s="1">
        <v>422</v>
      </c>
    </row>
    <row r="5215" spans="1:2" x14ac:dyDescent="0.3">
      <c r="A5215" s="9" t="s">
        <v>5964</v>
      </c>
      <c r="B5215" s="1">
        <v>484</v>
      </c>
    </row>
    <row r="5217" spans="1:2" x14ac:dyDescent="0.3">
      <c r="A5217" s="9" t="s">
        <v>38</v>
      </c>
      <c r="B5217" s="1">
        <v>113</v>
      </c>
    </row>
    <row r="5219" spans="1:2" x14ac:dyDescent="0.3">
      <c r="A5219" s="9" t="s">
        <v>1859</v>
      </c>
    </row>
    <row r="5221" spans="1:2" x14ac:dyDescent="0.3">
      <c r="A5221" s="9" t="s">
        <v>5971</v>
      </c>
      <c r="B5221" s="1">
        <v>391</v>
      </c>
    </row>
    <row r="5223" spans="1:2" x14ac:dyDescent="0.3">
      <c r="A5223" s="9" t="s">
        <v>1108</v>
      </c>
      <c r="B5223" s="1">
        <v>463</v>
      </c>
    </row>
    <row r="5225" spans="1:2" x14ac:dyDescent="0.3">
      <c r="A5225" s="9" t="s">
        <v>5976</v>
      </c>
      <c r="B5225" s="1">
        <v>342</v>
      </c>
    </row>
    <row r="5227" spans="1:2" x14ac:dyDescent="0.3">
      <c r="A5227" s="9" t="s">
        <v>5979</v>
      </c>
      <c r="B5227" s="1">
        <v>471</v>
      </c>
    </row>
    <row r="5229" spans="1:2" x14ac:dyDescent="0.3">
      <c r="A5229" s="9" t="s">
        <v>5982</v>
      </c>
      <c r="B5229" s="1">
        <v>108</v>
      </c>
    </row>
    <row r="5231" spans="1:2" x14ac:dyDescent="0.3">
      <c r="A5231" s="9" t="s">
        <v>5985</v>
      </c>
      <c r="B5231" s="1">
        <v>383</v>
      </c>
    </row>
    <row r="5233" spans="1:2" x14ac:dyDescent="0.3">
      <c r="A5233" s="9" t="s">
        <v>5988</v>
      </c>
      <c r="B5233" s="1">
        <v>340</v>
      </c>
    </row>
    <row r="5235" spans="1:2" x14ac:dyDescent="0.3">
      <c r="A5235" s="9" t="s">
        <v>5991</v>
      </c>
      <c r="B5235" s="1">
        <v>157</v>
      </c>
    </row>
    <row r="5237" spans="1:2" x14ac:dyDescent="0.3">
      <c r="A5237" s="9" t="s">
        <v>5994</v>
      </c>
      <c r="B5237" s="1">
        <v>137</v>
      </c>
    </row>
    <row r="5239" spans="1:2" x14ac:dyDescent="0.3">
      <c r="A5239" s="9" t="s">
        <v>5997</v>
      </c>
      <c r="B5239" s="1">
        <v>603</v>
      </c>
    </row>
    <row r="5241" spans="1:2" x14ac:dyDescent="0.3">
      <c r="A5241" s="9" t="s">
        <v>6000</v>
      </c>
      <c r="B5241" s="1">
        <v>260</v>
      </c>
    </row>
    <row r="5243" spans="1:2" x14ac:dyDescent="0.3">
      <c r="A5243" s="9" t="s">
        <v>6003</v>
      </c>
      <c r="B5243" s="1">
        <v>220</v>
      </c>
    </row>
    <row r="5245" spans="1:2" x14ac:dyDescent="0.3">
      <c r="A5245" s="9" t="s">
        <v>1114</v>
      </c>
      <c r="B5245" s="1">
        <v>297</v>
      </c>
    </row>
    <row r="5247" spans="1:2" x14ac:dyDescent="0.3">
      <c r="A5247" s="9" t="s">
        <v>6008</v>
      </c>
      <c r="B5247" s="1">
        <v>407</v>
      </c>
    </row>
    <row r="5249" spans="1:2" x14ac:dyDescent="0.3">
      <c r="A5249" s="9" t="s">
        <v>6011</v>
      </c>
      <c r="B5249" s="1">
        <v>340</v>
      </c>
    </row>
    <row r="5251" spans="1:2" x14ac:dyDescent="0.3">
      <c r="A5251" s="9" t="s">
        <v>189</v>
      </c>
      <c r="B5251" s="1">
        <v>643</v>
      </c>
    </row>
    <row r="5253" spans="1:2" x14ac:dyDescent="0.3">
      <c r="A5253" s="9" t="s">
        <v>38</v>
      </c>
      <c r="B5253" s="1">
        <v>158</v>
      </c>
    </row>
    <row r="5255" spans="1:2" x14ac:dyDescent="0.3">
      <c r="A5255" s="9" t="s">
        <v>6018</v>
      </c>
      <c r="B5255" s="1">
        <v>435</v>
      </c>
    </row>
    <row r="5257" spans="1:2" x14ac:dyDescent="0.3">
      <c r="A5257" s="9" t="s">
        <v>38</v>
      </c>
      <c r="B5257" s="1">
        <v>292</v>
      </c>
    </row>
    <row r="5259" spans="1:2" x14ac:dyDescent="0.3">
      <c r="A5259" s="9" t="s">
        <v>6023</v>
      </c>
      <c r="B5259" s="1">
        <v>484</v>
      </c>
    </row>
    <row r="5261" spans="1:2" x14ac:dyDescent="0.3">
      <c r="A5261" s="9" t="s">
        <v>886</v>
      </c>
      <c r="B5261" s="1">
        <v>344</v>
      </c>
    </row>
    <row r="5263" spans="1:2" x14ac:dyDescent="0.3">
      <c r="A5263" s="9" t="s">
        <v>6028</v>
      </c>
      <c r="B5263" s="1">
        <v>170</v>
      </c>
    </row>
    <row r="5265" spans="1:2" x14ac:dyDescent="0.3">
      <c r="A5265" s="9" t="s">
        <v>59</v>
      </c>
      <c r="B5265" s="1">
        <v>121</v>
      </c>
    </row>
    <row r="5267" spans="1:2" x14ac:dyDescent="0.3">
      <c r="A5267" s="9" t="s">
        <v>6033</v>
      </c>
      <c r="B5267" s="1">
        <v>514</v>
      </c>
    </row>
    <row r="5269" spans="1:2" x14ac:dyDescent="0.3">
      <c r="A5269" s="9" t="s">
        <v>6036</v>
      </c>
      <c r="B5269" s="1">
        <v>715</v>
      </c>
    </row>
    <row r="5271" spans="1:2" x14ac:dyDescent="0.3">
      <c r="A5271" s="9" t="s">
        <v>6039</v>
      </c>
      <c r="B5271" s="1">
        <v>367</v>
      </c>
    </row>
    <row r="5273" spans="1:2" x14ac:dyDescent="0.3">
      <c r="A5273" s="9" t="s">
        <v>6042</v>
      </c>
      <c r="B5273" s="1">
        <v>421</v>
      </c>
    </row>
    <row r="5275" spans="1:2" x14ac:dyDescent="0.3">
      <c r="A5275" s="9" t="s">
        <v>38</v>
      </c>
      <c r="B5275" s="1">
        <v>180</v>
      </c>
    </row>
    <row r="5277" spans="1:2" x14ac:dyDescent="0.3">
      <c r="A5277" s="9" t="s">
        <v>6048</v>
      </c>
    </row>
    <row r="5279" spans="1:2" x14ac:dyDescent="0.3">
      <c r="A5279" s="9" t="s">
        <v>6051</v>
      </c>
      <c r="B5279" s="1">
        <v>664</v>
      </c>
    </row>
    <row r="5281" spans="1:2" x14ac:dyDescent="0.3">
      <c r="A5281" s="9" t="s">
        <v>6054</v>
      </c>
      <c r="B5281" s="1">
        <v>107</v>
      </c>
    </row>
    <row r="5283" spans="1:2" x14ac:dyDescent="0.3">
      <c r="A5283" s="9" t="s">
        <v>6057</v>
      </c>
      <c r="B5283" s="1">
        <v>198</v>
      </c>
    </row>
    <row r="5285" spans="1:2" x14ac:dyDescent="0.3">
      <c r="A5285" s="9" t="s">
        <v>4927</v>
      </c>
      <c r="B5285" s="1">
        <v>274</v>
      </c>
    </row>
    <row r="5287" spans="1:2" x14ac:dyDescent="0.3">
      <c r="A5287" s="9" t="s">
        <v>6062</v>
      </c>
      <c r="B5287" s="1">
        <v>133</v>
      </c>
    </row>
    <row r="5289" spans="1:2" x14ac:dyDescent="0.3">
      <c r="A5289" s="9" t="s">
        <v>38</v>
      </c>
      <c r="B5289" s="1">
        <v>111</v>
      </c>
    </row>
    <row r="5291" spans="1:2" x14ac:dyDescent="0.3">
      <c r="A5291" s="9" t="s">
        <v>6067</v>
      </c>
      <c r="B5291" s="1">
        <v>449</v>
      </c>
    </row>
    <row r="5293" spans="1:2" x14ac:dyDescent="0.3">
      <c r="A5293" s="9" t="s">
        <v>6070</v>
      </c>
      <c r="B5293" s="1">
        <v>217</v>
      </c>
    </row>
    <row r="5295" spans="1:2" x14ac:dyDescent="0.3">
      <c r="A5295" s="9" t="s">
        <v>6073</v>
      </c>
      <c r="B5295" s="1">
        <v>572</v>
      </c>
    </row>
    <row r="5297" spans="1:2" x14ac:dyDescent="0.3">
      <c r="A5297" s="9" t="s">
        <v>38</v>
      </c>
    </row>
    <row r="5299" spans="1:2" x14ac:dyDescent="0.3">
      <c r="A5299" s="9" t="s">
        <v>568</v>
      </c>
      <c r="B5299" s="1">
        <v>420</v>
      </c>
    </row>
    <row r="5301" spans="1:2" x14ac:dyDescent="0.3">
      <c r="A5301" s="9" t="s">
        <v>6079</v>
      </c>
      <c r="B5301" s="1">
        <v>199</v>
      </c>
    </row>
    <row r="5303" spans="1:2" x14ac:dyDescent="0.3">
      <c r="A5303" s="9" t="s">
        <v>6082</v>
      </c>
      <c r="B5303" s="1">
        <v>244</v>
      </c>
    </row>
    <row r="5305" spans="1:2" x14ac:dyDescent="0.3">
      <c r="A5305" s="9" t="s">
        <v>6086</v>
      </c>
      <c r="B5305" s="1">
        <v>357</v>
      </c>
    </row>
    <row r="5307" spans="1:2" x14ac:dyDescent="0.3">
      <c r="A5307" s="9" t="s">
        <v>6089</v>
      </c>
      <c r="B5307" s="1">
        <v>917</v>
      </c>
    </row>
    <row r="5309" spans="1:2" x14ac:dyDescent="0.3">
      <c r="A5309" s="9" t="s">
        <v>6092</v>
      </c>
      <c r="B5309" s="1">
        <v>322</v>
      </c>
    </row>
    <row r="5311" spans="1:2" x14ac:dyDescent="0.3">
      <c r="A5311" s="9" t="s">
        <v>360</v>
      </c>
      <c r="B5311" s="1">
        <v>229</v>
      </c>
    </row>
    <row r="5313" spans="1:2" x14ac:dyDescent="0.3">
      <c r="A5313" s="9" t="s">
        <v>2390</v>
      </c>
      <c r="B5313" s="1">
        <v>229</v>
      </c>
    </row>
    <row r="5315" spans="1:2" x14ac:dyDescent="0.3">
      <c r="A5315" s="9" t="s">
        <v>2385</v>
      </c>
      <c r="B5315" s="1">
        <v>139</v>
      </c>
    </row>
    <row r="5317" spans="1:2" x14ac:dyDescent="0.3">
      <c r="A5317" s="9" t="s">
        <v>2385</v>
      </c>
      <c r="B5317" s="1">
        <v>146</v>
      </c>
    </row>
    <row r="5319" spans="1:2" x14ac:dyDescent="0.3">
      <c r="A5319" s="9" t="s">
        <v>38</v>
      </c>
      <c r="B5319" s="1">
        <v>409</v>
      </c>
    </row>
    <row r="5321" spans="1:2" x14ac:dyDescent="0.3">
      <c r="A5321" s="9" t="s">
        <v>6105</v>
      </c>
      <c r="B5321" s="1">
        <v>388</v>
      </c>
    </row>
    <row r="5323" spans="1:2" x14ac:dyDescent="0.3">
      <c r="A5323" s="9" t="s">
        <v>6108</v>
      </c>
      <c r="B5323" s="1">
        <v>642</v>
      </c>
    </row>
    <row r="5325" spans="1:2" x14ac:dyDescent="0.3">
      <c r="A5325" s="9" t="s">
        <v>6111</v>
      </c>
      <c r="B5325" s="1">
        <v>187</v>
      </c>
    </row>
    <row r="5327" spans="1:2" x14ac:dyDescent="0.3">
      <c r="A5327" s="9" t="s">
        <v>6114</v>
      </c>
      <c r="B5327" s="1">
        <v>304</v>
      </c>
    </row>
    <row r="5329" spans="1:2" x14ac:dyDescent="0.3">
      <c r="A5329" s="9" t="s">
        <v>6117</v>
      </c>
      <c r="B5329" s="1">
        <v>348</v>
      </c>
    </row>
    <row r="5331" spans="1:2" x14ac:dyDescent="0.3">
      <c r="A5331" s="9" t="s">
        <v>6120</v>
      </c>
      <c r="B5331" s="1">
        <v>529</v>
      </c>
    </row>
    <row r="5333" spans="1:2" x14ac:dyDescent="0.3">
      <c r="A5333" s="9" t="s">
        <v>6123</v>
      </c>
      <c r="B5333" s="1">
        <v>359</v>
      </c>
    </row>
    <row r="5335" spans="1:2" x14ac:dyDescent="0.3">
      <c r="A5335" s="9" t="s">
        <v>38</v>
      </c>
      <c r="B5335" s="1">
        <v>259</v>
      </c>
    </row>
    <row r="5337" spans="1:2" x14ac:dyDescent="0.3">
      <c r="A5337" s="9" t="s">
        <v>6128</v>
      </c>
      <c r="B5337" s="1">
        <v>420</v>
      </c>
    </row>
    <row r="5339" spans="1:2" x14ac:dyDescent="0.3">
      <c r="A5339" s="9" t="s">
        <v>120</v>
      </c>
      <c r="B5339" s="1">
        <v>747</v>
      </c>
    </row>
    <row r="5341" spans="1:2" x14ac:dyDescent="0.3">
      <c r="A5341" s="9" t="s">
        <v>6133</v>
      </c>
      <c r="B5341" s="1">
        <v>177</v>
      </c>
    </row>
    <row r="5343" spans="1:2" x14ac:dyDescent="0.3">
      <c r="A5343" s="9" t="s">
        <v>48</v>
      </c>
      <c r="B5343" s="1">
        <v>744</v>
      </c>
    </row>
    <row r="5345" spans="1:2" x14ac:dyDescent="0.3">
      <c r="A5345" s="9" t="s">
        <v>6138</v>
      </c>
      <c r="B5345" s="1">
        <v>431</v>
      </c>
    </row>
    <row r="5347" spans="1:2" x14ac:dyDescent="0.3">
      <c r="A5347" s="9" t="s">
        <v>3372</v>
      </c>
      <c r="B5347" s="1">
        <v>193</v>
      </c>
    </row>
    <row r="5349" spans="1:2" x14ac:dyDescent="0.3">
      <c r="A5349" s="9" t="s">
        <v>1160</v>
      </c>
      <c r="B5349" s="1">
        <v>472</v>
      </c>
    </row>
    <row r="5351" spans="1:2" x14ac:dyDescent="0.3">
      <c r="A5351" s="9" t="s">
        <v>1160</v>
      </c>
      <c r="B5351" s="1">
        <v>742</v>
      </c>
    </row>
    <row r="5353" spans="1:2" x14ac:dyDescent="0.3">
      <c r="A5353" s="9" t="s">
        <v>38</v>
      </c>
      <c r="B5353" s="1">
        <v>187</v>
      </c>
    </row>
    <row r="5355" spans="1:2" x14ac:dyDescent="0.3">
      <c r="A5355" s="9" t="s">
        <v>6149</v>
      </c>
      <c r="B5355" s="1">
        <v>258</v>
      </c>
    </row>
    <row r="5357" spans="1:2" x14ac:dyDescent="0.3">
      <c r="A5357" s="9" t="s">
        <v>6152</v>
      </c>
      <c r="B5357" s="1">
        <v>308</v>
      </c>
    </row>
    <row r="5359" spans="1:2" x14ac:dyDescent="0.3">
      <c r="A5359" s="9" t="s">
        <v>6155</v>
      </c>
      <c r="B5359" s="1">
        <v>663</v>
      </c>
    </row>
    <row r="5361" spans="1:2" x14ac:dyDescent="0.3">
      <c r="A5361" s="9" t="s">
        <v>6158</v>
      </c>
      <c r="B5361" s="1">
        <v>201</v>
      </c>
    </row>
    <row r="5363" spans="1:2" x14ac:dyDescent="0.3">
      <c r="A5363" s="9" t="s">
        <v>6161</v>
      </c>
      <c r="B5363" s="1">
        <v>110</v>
      </c>
    </row>
    <row r="5365" spans="1:2" x14ac:dyDescent="0.3">
      <c r="A5365" s="9" t="s">
        <v>2562</v>
      </c>
      <c r="B5365" s="1">
        <v>110</v>
      </c>
    </row>
    <row r="5367" spans="1:2" x14ac:dyDescent="0.3">
      <c r="A5367" s="9" t="s">
        <v>3261</v>
      </c>
      <c r="B5367" s="1">
        <v>862</v>
      </c>
    </row>
    <row r="5369" spans="1:2" x14ac:dyDescent="0.3">
      <c r="A5369" s="9" t="s">
        <v>858</v>
      </c>
      <c r="B5369" s="1">
        <v>478</v>
      </c>
    </row>
    <row r="5371" spans="1:2" x14ac:dyDescent="0.3">
      <c r="A5371" s="9" t="s">
        <v>288</v>
      </c>
      <c r="B5371" s="1">
        <v>138</v>
      </c>
    </row>
    <row r="5373" spans="1:2" x14ac:dyDescent="0.3">
      <c r="A5373" s="9" t="s">
        <v>38</v>
      </c>
      <c r="B5373" s="1">
        <v>148</v>
      </c>
    </row>
    <row r="5375" spans="1:2" x14ac:dyDescent="0.3">
      <c r="A5375" s="9" t="s">
        <v>6174</v>
      </c>
      <c r="B5375" s="1">
        <v>365</v>
      </c>
    </row>
    <row r="5377" spans="1:2" x14ac:dyDescent="0.3">
      <c r="A5377" s="9" t="s">
        <v>6177</v>
      </c>
      <c r="B5377" s="1">
        <v>676</v>
      </c>
    </row>
    <row r="5379" spans="1:2" x14ac:dyDescent="0.3">
      <c r="A5379" s="9" t="s">
        <v>6180</v>
      </c>
      <c r="B5379" s="1">
        <v>378</v>
      </c>
    </row>
    <row r="5381" spans="1:2" x14ac:dyDescent="0.3">
      <c r="A5381" s="9" t="s">
        <v>38</v>
      </c>
      <c r="B5381" s="1">
        <v>154</v>
      </c>
    </row>
    <row r="5383" spans="1:2" x14ac:dyDescent="0.3">
      <c r="A5383" s="9" t="s">
        <v>951</v>
      </c>
      <c r="B5383" s="1">
        <v>454</v>
      </c>
    </row>
    <row r="5385" spans="1:2" x14ac:dyDescent="0.3">
      <c r="A5385" s="9" t="s">
        <v>6187</v>
      </c>
      <c r="B5385" s="1">
        <v>465</v>
      </c>
    </row>
    <row r="5387" spans="1:2" x14ac:dyDescent="0.3">
      <c r="A5387" s="9" t="s">
        <v>585</v>
      </c>
      <c r="B5387" s="1">
        <v>298</v>
      </c>
    </row>
    <row r="5389" spans="1:2" x14ac:dyDescent="0.3">
      <c r="A5389" s="9" t="s">
        <v>6192</v>
      </c>
      <c r="B5389" s="1">
        <v>782</v>
      </c>
    </row>
    <row r="5391" spans="1:2" x14ac:dyDescent="0.3">
      <c r="A5391" s="9" t="s">
        <v>864</v>
      </c>
      <c r="B5391" s="1">
        <v>316</v>
      </c>
    </row>
    <row r="5393" spans="1:2" x14ac:dyDescent="0.3">
      <c r="A5393" s="9" t="s">
        <v>38</v>
      </c>
      <c r="B5393" s="1">
        <v>220</v>
      </c>
    </row>
    <row r="5395" spans="1:2" x14ac:dyDescent="0.3">
      <c r="A5395" s="9" t="s">
        <v>6199</v>
      </c>
      <c r="B5395" s="1">
        <v>675</v>
      </c>
    </row>
    <row r="5397" spans="1:2" x14ac:dyDescent="0.3">
      <c r="A5397" s="9" t="s">
        <v>6202</v>
      </c>
      <c r="B5397" s="1">
        <v>544</v>
      </c>
    </row>
    <row r="5399" spans="1:2" x14ac:dyDescent="0.3">
      <c r="A5399" s="9" t="s">
        <v>6205</v>
      </c>
      <c r="B5399" s="1">
        <v>176</v>
      </c>
    </row>
    <row r="5401" spans="1:2" x14ac:dyDescent="0.3">
      <c r="A5401" s="9" t="s">
        <v>6208</v>
      </c>
      <c r="B5401" s="1">
        <v>64</v>
      </c>
    </row>
    <row r="5403" spans="1:2" x14ac:dyDescent="0.3">
      <c r="A5403" s="9" t="s">
        <v>6210</v>
      </c>
    </row>
    <row r="5405" spans="1:2" x14ac:dyDescent="0.3">
      <c r="A5405" s="9" t="s">
        <v>796</v>
      </c>
    </row>
    <row r="5407" spans="1:2" x14ac:dyDescent="0.3">
      <c r="A5407" s="9" t="s">
        <v>38</v>
      </c>
      <c r="B5407" s="1">
        <v>68</v>
      </c>
    </row>
    <row r="5409" spans="1:2" x14ac:dyDescent="0.3">
      <c r="A5409" s="9" t="s">
        <v>6218</v>
      </c>
      <c r="B5409" s="1">
        <v>194</v>
      </c>
    </row>
    <row r="5411" spans="1:2" x14ac:dyDescent="0.3">
      <c r="A5411" s="9" t="s">
        <v>6221</v>
      </c>
      <c r="B5411" s="1">
        <v>511</v>
      </c>
    </row>
    <row r="5413" spans="1:2" x14ac:dyDescent="0.3">
      <c r="A5413" s="9" t="s">
        <v>6224</v>
      </c>
      <c r="B5413" s="1">
        <v>296</v>
      </c>
    </row>
    <row r="5415" spans="1:2" x14ac:dyDescent="0.3">
      <c r="A5415" s="9" t="s">
        <v>6227</v>
      </c>
      <c r="B5415" s="1">
        <v>490</v>
      </c>
    </row>
    <row r="5417" spans="1:2" x14ac:dyDescent="0.3">
      <c r="A5417" s="9" t="s">
        <v>6230</v>
      </c>
      <c r="B5417" s="1">
        <v>136</v>
      </c>
    </row>
    <row r="5419" spans="1:2" x14ac:dyDescent="0.3">
      <c r="A5419" s="9" t="s">
        <v>6233</v>
      </c>
      <c r="B5419" s="1">
        <v>156</v>
      </c>
    </row>
    <row r="5421" spans="1:2" x14ac:dyDescent="0.3">
      <c r="A5421" s="9" t="s">
        <v>6236</v>
      </c>
      <c r="B5421" s="1">
        <v>402</v>
      </c>
    </row>
    <row r="5423" spans="1:2" x14ac:dyDescent="0.3">
      <c r="A5423" s="9" t="s">
        <v>171</v>
      </c>
      <c r="B5423" s="1">
        <v>332</v>
      </c>
    </row>
    <row r="5425" spans="1:2" x14ac:dyDescent="0.3">
      <c r="A5425" s="9" t="s">
        <v>38</v>
      </c>
      <c r="B5425" s="1">
        <v>169</v>
      </c>
    </row>
    <row r="5427" spans="1:2" x14ac:dyDescent="0.3">
      <c r="A5427" s="9" t="s">
        <v>6243</v>
      </c>
      <c r="B5427" s="1">
        <v>201</v>
      </c>
    </row>
    <row r="5429" spans="1:2" x14ac:dyDescent="0.3">
      <c r="A5429" s="9" t="s">
        <v>48</v>
      </c>
      <c r="B5429" s="1">
        <v>493</v>
      </c>
    </row>
    <row r="5431" spans="1:2" x14ac:dyDescent="0.3">
      <c r="A5431" s="9" t="s">
        <v>6248</v>
      </c>
      <c r="B5431" s="1">
        <v>345</v>
      </c>
    </row>
    <row r="5433" spans="1:2" x14ac:dyDescent="0.3">
      <c r="A5433" s="9" t="s">
        <v>6251</v>
      </c>
      <c r="B5433" s="1">
        <v>272</v>
      </c>
    </row>
    <row r="5435" spans="1:2" x14ac:dyDescent="0.3">
      <c r="A5435" s="9" t="s">
        <v>6254</v>
      </c>
      <c r="B5435" s="1">
        <v>279</v>
      </c>
    </row>
    <row r="5437" spans="1:2" x14ac:dyDescent="0.3">
      <c r="A5437" s="9" t="s">
        <v>38</v>
      </c>
      <c r="B5437" s="1">
        <v>69</v>
      </c>
    </row>
    <row r="5439" spans="1:2" x14ac:dyDescent="0.3">
      <c r="A5439" s="9" t="s">
        <v>107</v>
      </c>
    </row>
    <row r="5441" spans="1:2" x14ac:dyDescent="0.3">
      <c r="A5441" s="9" t="s">
        <v>6260</v>
      </c>
      <c r="B5441" s="1">
        <v>344</v>
      </c>
    </row>
    <row r="5443" spans="1:2" x14ac:dyDescent="0.3">
      <c r="A5443" s="9" t="s">
        <v>6263</v>
      </c>
      <c r="B5443" s="1">
        <v>350</v>
      </c>
    </row>
    <row r="5445" spans="1:2" x14ac:dyDescent="0.3">
      <c r="A5445" s="9" t="s">
        <v>6266</v>
      </c>
      <c r="B5445" s="1">
        <v>462</v>
      </c>
    </row>
    <row r="5447" spans="1:2" x14ac:dyDescent="0.3">
      <c r="A5447" s="9" t="s">
        <v>6266</v>
      </c>
      <c r="B5447" s="1">
        <v>261</v>
      </c>
    </row>
    <row r="5449" spans="1:2" x14ac:dyDescent="0.3">
      <c r="A5449" s="9" t="s">
        <v>6271</v>
      </c>
      <c r="B5449" s="1">
        <v>450</v>
      </c>
    </row>
    <row r="5451" spans="1:2" x14ac:dyDescent="0.3">
      <c r="A5451" s="9" t="s">
        <v>41</v>
      </c>
      <c r="B5451" s="1">
        <v>265</v>
      </c>
    </row>
    <row r="5453" spans="1:2" x14ac:dyDescent="0.3">
      <c r="A5453" s="9" t="s">
        <v>41</v>
      </c>
      <c r="B5453" s="1">
        <v>123</v>
      </c>
    </row>
    <row r="5455" spans="1:2" x14ac:dyDescent="0.3">
      <c r="A5455" s="9" t="s">
        <v>41</v>
      </c>
      <c r="B5455" s="1">
        <v>113</v>
      </c>
    </row>
    <row r="5457" spans="1:2" x14ac:dyDescent="0.3">
      <c r="A5457" s="9" t="s">
        <v>30</v>
      </c>
      <c r="B5457" s="1">
        <v>396</v>
      </c>
    </row>
    <row r="5459" spans="1:2" x14ac:dyDescent="0.3">
      <c r="A5459" s="9" t="s">
        <v>6282</v>
      </c>
      <c r="B5459" s="1">
        <v>1051</v>
      </c>
    </row>
    <row r="5461" spans="1:2" x14ac:dyDescent="0.3">
      <c r="A5461" s="9" t="s">
        <v>1308</v>
      </c>
      <c r="B5461" s="1">
        <v>494</v>
      </c>
    </row>
    <row r="5463" spans="1:2" x14ac:dyDescent="0.3">
      <c r="A5463" s="9" t="s">
        <v>3607</v>
      </c>
      <c r="B5463" s="1">
        <v>68</v>
      </c>
    </row>
    <row r="5465" spans="1:2" x14ac:dyDescent="0.3">
      <c r="A5465" s="9" t="s">
        <v>38</v>
      </c>
      <c r="B5465" s="1">
        <v>507</v>
      </c>
    </row>
    <row r="5467" spans="1:2" x14ac:dyDescent="0.3">
      <c r="A5467" s="9" t="s">
        <v>440</v>
      </c>
      <c r="B5467" s="1">
        <v>784</v>
      </c>
    </row>
    <row r="5469" spans="1:2" x14ac:dyDescent="0.3">
      <c r="A5469" s="9" t="s">
        <v>38</v>
      </c>
    </row>
    <row r="5471" spans="1:2" x14ac:dyDescent="0.3">
      <c r="A5471" s="9" t="s">
        <v>38</v>
      </c>
      <c r="B5471" s="1">
        <v>91</v>
      </c>
    </row>
    <row r="5473" spans="1:2" x14ac:dyDescent="0.3">
      <c r="A5473" s="9" t="s">
        <v>41</v>
      </c>
      <c r="B5473" s="1">
        <v>118</v>
      </c>
    </row>
    <row r="5475" spans="1:2" x14ac:dyDescent="0.3">
      <c r="A5475" s="9" t="s">
        <v>41</v>
      </c>
      <c r="B5475" s="1">
        <v>461</v>
      </c>
    </row>
    <row r="5477" spans="1:2" x14ac:dyDescent="0.3">
      <c r="A5477" s="9" t="s">
        <v>41</v>
      </c>
      <c r="B5477" s="1">
        <v>340</v>
      </c>
    </row>
    <row r="5479" spans="1:2" x14ac:dyDescent="0.3">
      <c r="A5479" s="9" t="s">
        <v>41</v>
      </c>
      <c r="B5479" s="1">
        <v>346</v>
      </c>
    </row>
    <row r="5481" spans="1:2" x14ac:dyDescent="0.3">
      <c r="A5481" s="9" t="s">
        <v>38</v>
      </c>
      <c r="B5481" s="1">
        <v>63</v>
      </c>
    </row>
    <row r="5483" spans="1:2" x14ac:dyDescent="0.3">
      <c r="A5483" s="9" t="s">
        <v>41</v>
      </c>
      <c r="B5483" s="1">
        <v>113</v>
      </c>
    </row>
    <row r="5485" spans="1:2" x14ac:dyDescent="0.3">
      <c r="A5485" s="9" t="s">
        <v>41</v>
      </c>
      <c r="B5485" s="1">
        <v>265</v>
      </c>
    </row>
    <row r="5487" spans="1:2" x14ac:dyDescent="0.3">
      <c r="A5487" s="9" t="s">
        <v>38</v>
      </c>
      <c r="B5487" s="1">
        <v>424</v>
      </c>
    </row>
    <row r="5489" spans="1:2" x14ac:dyDescent="0.3">
      <c r="A5489" s="9" t="s">
        <v>5218</v>
      </c>
      <c r="B5489" s="1">
        <v>185</v>
      </c>
    </row>
    <row r="5491" spans="1:2" x14ac:dyDescent="0.3">
      <c r="A5491" s="9" t="s">
        <v>6314</v>
      </c>
      <c r="B5491" s="1">
        <v>194</v>
      </c>
    </row>
    <row r="5493" spans="1:2" x14ac:dyDescent="0.3">
      <c r="A5493" s="9" t="s">
        <v>6317</v>
      </c>
      <c r="B5493" s="1">
        <v>258</v>
      </c>
    </row>
    <row r="5495" spans="1:2" x14ac:dyDescent="0.3">
      <c r="A5495" s="9" t="s">
        <v>6320</v>
      </c>
      <c r="B5495" s="1">
        <v>243</v>
      </c>
    </row>
    <row r="5497" spans="1:2" x14ac:dyDescent="0.3">
      <c r="A5497" s="9" t="s">
        <v>6323</v>
      </c>
      <c r="B5497" s="1">
        <v>151</v>
      </c>
    </row>
    <row r="5499" spans="1:2" x14ac:dyDescent="0.3">
      <c r="A5499" s="9" t="s">
        <v>867</v>
      </c>
      <c r="B5499" s="1">
        <v>522</v>
      </c>
    </row>
    <row r="5501" spans="1:2" x14ac:dyDescent="0.3">
      <c r="A5501" s="9" t="s">
        <v>59</v>
      </c>
      <c r="B5501" s="1">
        <v>270</v>
      </c>
    </row>
    <row r="5503" spans="1:2" x14ac:dyDescent="0.3">
      <c r="A5503" s="9" t="s">
        <v>38</v>
      </c>
      <c r="B5503" s="1">
        <v>277</v>
      </c>
    </row>
    <row r="5505" spans="1:2" x14ac:dyDescent="0.3">
      <c r="A5505" s="9" t="s">
        <v>6332</v>
      </c>
      <c r="B5505" s="1">
        <v>461</v>
      </c>
    </row>
    <row r="5507" spans="1:2" x14ac:dyDescent="0.3">
      <c r="A5507" s="9" t="s">
        <v>38</v>
      </c>
      <c r="B5507" s="1">
        <v>225</v>
      </c>
    </row>
    <row r="5509" spans="1:2" x14ac:dyDescent="0.3">
      <c r="A5509" s="9" t="s">
        <v>6337</v>
      </c>
      <c r="B5509" s="1">
        <v>545</v>
      </c>
    </row>
    <row r="5511" spans="1:2" x14ac:dyDescent="0.3">
      <c r="A5511" s="9" t="s">
        <v>6340</v>
      </c>
      <c r="B5511" s="1">
        <v>249</v>
      </c>
    </row>
    <row r="5513" spans="1:2" x14ac:dyDescent="0.3">
      <c r="A5513" s="9" t="s">
        <v>6340</v>
      </c>
      <c r="B5513" s="1">
        <v>308</v>
      </c>
    </row>
    <row r="5515" spans="1:2" x14ac:dyDescent="0.3">
      <c r="A5515" s="9" t="s">
        <v>1102</v>
      </c>
      <c r="B5515" s="1">
        <v>213</v>
      </c>
    </row>
    <row r="5517" spans="1:2" x14ac:dyDescent="0.3">
      <c r="A5517" s="9" t="s">
        <v>35</v>
      </c>
      <c r="B5517" s="1">
        <v>529</v>
      </c>
    </row>
    <row r="5519" spans="1:2" x14ac:dyDescent="0.3">
      <c r="A5519" s="9" t="s">
        <v>2696</v>
      </c>
    </row>
    <row r="5521" spans="1:2" x14ac:dyDescent="0.3">
      <c r="A5521" s="9" t="s">
        <v>2693</v>
      </c>
    </row>
    <row r="5523" spans="1:2" x14ac:dyDescent="0.3">
      <c r="A5523" s="9" t="s">
        <v>2690</v>
      </c>
    </row>
    <row r="5525" spans="1:2" x14ac:dyDescent="0.3">
      <c r="A5525" s="9" t="s">
        <v>2688</v>
      </c>
    </row>
    <row r="5527" spans="1:2" x14ac:dyDescent="0.3">
      <c r="A5527" s="9" t="s">
        <v>2686</v>
      </c>
    </row>
    <row r="5529" spans="1:2" x14ac:dyDescent="0.3">
      <c r="A5529" s="9" t="s">
        <v>1913</v>
      </c>
    </row>
    <row r="5531" spans="1:2" x14ac:dyDescent="0.3">
      <c r="A5531" s="9" t="s">
        <v>6355</v>
      </c>
      <c r="B5531" s="1">
        <v>337</v>
      </c>
    </row>
    <row r="5533" spans="1:2" x14ac:dyDescent="0.3">
      <c r="A5533" s="9" t="s">
        <v>38</v>
      </c>
      <c r="B5533" s="1">
        <v>231</v>
      </c>
    </row>
    <row r="5535" spans="1:2" x14ac:dyDescent="0.3">
      <c r="A5535" s="9" t="s">
        <v>6360</v>
      </c>
      <c r="B5535" s="1">
        <v>872</v>
      </c>
    </row>
    <row r="5537" spans="1:2" x14ac:dyDescent="0.3">
      <c r="A5537" s="9" t="s">
        <v>38</v>
      </c>
      <c r="B5537" s="1">
        <v>173</v>
      </c>
    </row>
    <row r="5539" spans="1:2" x14ac:dyDescent="0.3">
      <c r="A5539" s="9" t="s">
        <v>212</v>
      </c>
      <c r="B5539" s="1">
        <v>364</v>
      </c>
    </row>
    <row r="5541" spans="1:2" x14ac:dyDescent="0.3">
      <c r="A5541" s="9" t="s">
        <v>38</v>
      </c>
      <c r="B5541" s="1">
        <v>73</v>
      </c>
    </row>
    <row r="5543" spans="1:2" x14ac:dyDescent="0.3">
      <c r="A5543" s="9" t="s">
        <v>38</v>
      </c>
      <c r="B5543" s="1">
        <v>178</v>
      </c>
    </row>
    <row r="5545" spans="1:2" x14ac:dyDescent="0.3">
      <c r="A5545" s="9" t="s">
        <v>6371</v>
      </c>
      <c r="B5545" s="1">
        <v>357</v>
      </c>
    </row>
    <row r="5547" spans="1:2" x14ac:dyDescent="0.3">
      <c r="A5547" s="9" t="s">
        <v>6374</v>
      </c>
      <c r="B5547" s="1">
        <v>342</v>
      </c>
    </row>
    <row r="5549" spans="1:2" x14ac:dyDescent="0.3">
      <c r="A5549" s="9" t="s">
        <v>6377</v>
      </c>
      <c r="B5549" s="1">
        <v>269</v>
      </c>
    </row>
    <row r="5551" spans="1:2" x14ac:dyDescent="0.3">
      <c r="A5551" s="9" t="s">
        <v>2401</v>
      </c>
      <c r="B5551" s="1">
        <v>597</v>
      </c>
    </row>
    <row r="5553" spans="1:2" x14ac:dyDescent="0.3">
      <c r="A5553" s="9" t="s">
        <v>3596</v>
      </c>
    </row>
    <row r="5555" spans="1:2" x14ac:dyDescent="0.3">
      <c r="A5555" s="9" t="s">
        <v>6385</v>
      </c>
      <c r="B5555" s="1">
        <v>484</v>
      </c>
    </row>
    <row r="5557" spans="1:2" x14ac:dyDescent="0.3">
      <c r="A5557" s="9" t="s">
        <v>6389</v>
      </c>
      <c r="B5557" s="1">
        <v>495</v>
      </c>
    </row>
    <row r="5559" spans="1:2" x14ac:dyDescent="0.3">
      <c r="A5559" s="9" t="s">
        <v>6392</v>
      </c>
      <c r="B5559" s="1">
        <v>95</v>
      </c>
    </row>
    <row r="5561" spans="1:2" x14ac:dyDescent="0.3">
      <c r="A5561" s="9" t="s">
        <v>6395</v>
      </c>
      <c r="B5561" s="1">
        <v>154</v>
      </c>
    </row>
    <row r="5563" spans="1:2" x14ac:dyDescent="0.3">
      <c r="A5563" s="9" t="s">
        <v>6398</v>
      </c>
      <c r="B5563" s="1">
        <v>218</v>
      </c>
    </row>
    <row r="5565" spans="1:2" x14ac:dyDescent="0.3">
      <c r="A5565" s="9" t="s">
        <v>41</v>
      </c>
      <c r="B5565" s="1">
        <v>113</v>
      </c>
    </row>
    <row r="5567" spans="1:2" x14ac:dyDescent="0.3">
      <c r="A5567" s="9" t="s">
        <v>41</v>
      </c>
      <c r="B5567" s="1">
        <v>123</v>
      </c>
    </row>
    <row r="5569" spans="1:2" x14ac:dyDescent="0.3">
      <c r="A5569" s="9" t="s">
        <v>6405</v>
      </c>
      <c r="B5569" s="1">
        <v>428</v>
      </c>
    </row>
    <row r="5571" spans="1:2" x14ac:dyDescent="0.3">
      <c r="A5571" s="9" t="s">
        <v>358</v>
      </c>
      <c r="B5571" s="1">
        <v>316</v>
      </c>
    </row>
    <row r="5573" spans="1:2" x14ac:dyDescent="0.3">
      <c r="A5573" s="9" t="s">
        <v>107</v>
      </c>
    </row>
    <row r="5575" spans="1:2" x14ac:dyDescent="0.3">
      <c r="A5575" s="9" t="s">
        <v>3762</v>
      </c>
      <c r="B5575" s="1">
        <v>72</v>
      </c>
    </row>
    <row r="5577" spans="1:2" x14ac:dyDescent="0.3">
      <c r="A5577" s="9" t="s">
        <v>38</v>
      </c>
      <c r="B5577" s="1">
        <v>244</v>
      </c>
    </row>
    <row r="5579" spans="1:2" x14ac:dyDescent="0.3">
      <c r="A5579" s="9" t="s">
        <v>41</v>
      </c>
      <c r="B5579" s="1">
        <v>359</v>
      </c>
    </row>
    <row r="5581" spans="1:2" x14ac:dyDescent="0.3">
      <c r="A5581" s="9" t="s">
        <v>107</v>
      </c>
      <c r="B5581" s="1">
        <v>526</v>
      </c>
    </row>
    <row r="5583" spans="1:2" x14ac:dyDescent="0.3">
      <c r="A5583" s="9" t="s">
        <v>164</v>
      </c>
      <c r="B5583" s="1">
        <v>173</v>
      </c>
    </row>
    <row r="5585" spans="1:2" x14ac:dyDescent="0.3">
      <c r="A5585" s="9" t="s">
        <v>6421</v>
      </c>
      <c r="B5585" s="1">
        <v>273</v>
      </c>
    </row>
    <row r="5587" spans="1:2" x14ac:dyDescent="0.3">
      <c r="A5587" s="9" t="s">
        <v>38</v>
      </c>
      <c r="B5587" s="1">
        <v>119</v>
      </c>
    </row>
    <row r="5589" spans="1:2" x14ac:dyDescent="0.3">
      <c r="A5589" s="9" t="s">
        <v>38</v>
      </c>
      <c r="B5589" s="1">
        <v>176</v>
      </c>
    </row>
    <row r="5591" spans="1:2" x14ac:dyDescent="0.3">
      <c r="A5591" s="9" t="s">
        <v>6428</v>
      </c>
      <c r="B5591" s="1">
        <v>625</v>
      </c>
    </row>
    <row r="5593" spans="1:2" x14ac:dyDescent="0.3">
      <c r="A5593" s="9" t="s">
        <v>1450</v>
      </c>
      <c r="B5593" s="1">
        <v>495</v>
      </c>
    </row>
    <row r="5595" spans="1:2" x14ac:dyDescent="0.3">
      <c r="A5595" s="9" t="s">
        <v>6433</v>
      </c>
      <c r="B5595" s="1">
        <v>447</v>
      </c>
    </row>
    <row r="5597" spans="1:2" x14ac:dyDescent="0.3">
      <c r="A5597" s="9" t="s">
        <v>6436</v>
      </c>
      <c r="B5597" s="1">
        <v>157</v>
      </c>
    </row>
    <row r="5599" spans="1:2" x14ac:dyDescent="0.3">
      <c r="A5599" s="9" t="s">
        <v>6439</v>
      </c>
      <c r="B5599" s="1">
        <v>150</v>
      </c>
    </row>
    <row r="5601" spans="1:2" x14ac:dyDescent="0.3">
      <c r="A5601" s="9" t="s">
        <v>38</v>
      </c>
      <c r="B5601" s="1">
        <v>197</v>
      </c>
    </row>
    <row r="5603" spans="1:2" x14ac:dyDescent="0.3">
      <c r="A5603" s="9" t="s">
        <v>6444</v>
      </c>
      <c r="B5603" s="1">
        <v>301</v>
      </c>
    </row>
    <row r="5605" spans="1:2" x14ac:dyDescent="0.3">
      <c r="A5605" s="9" t="s">
        <v>6447</v>
      </c>
      <c r="B5605" s="1">
        <v>376</v>
      </c>
    </row>
    <row r="5607" spans="1:2" x14ac:dyDescent="0.3">
      <c r="A5607" s="9" t="s">
        <v>38</v>
      </c>
      <c r="B5607" s="1">
        <v>247</v>
      </c>
    </row>
    <row r="5609" spans="1:2" x14ac:dyDescent="0.3">
      <c r="A5609" s="9" t="s">
        <v>6452</v>
      </c>
      <c r="B5609" s="1">
        <v>222</v>
      </c>
    </row>
    <row r="5611" spans="1:2" x14ac:dyDescent="0.3">
      <c r="A5611" s="9" t="s">
        <v>6455</v>
      </c>
      <c r="B5611" s="1">
        <v>199</v>
      </c>
    </row>
    <row r="5613" spans="1:2" x14ac:dyDescent="0.3">
      <c r="A5613" s="9" t="s">
        <v>6458</v>
      </c>
      <c r="B5613" s="1">
        <v>897</v>
      </c>
    </row>
    <row r="5615" spans="1:2" x14ac:dyDescent="0.3">
      <c r="A5615" s="9" t="s">
        <v>3111</v>
      </c>
      <c r="B5615" s="1">
        <v>253</v>
      </c>
    </row>
    <row r="5617" spans="1:2" x14ac:dyDescent="0.3">
      <c r="A5617" s="9" t="s">
        <v>6463</v>
      </c>
      <c r="B5617" s="1">
        <v>519</v>
      </c>
    </row>
    <row r="5619" spans="1:2" x14ac:dyDescent="0.3">
      <c r="A5619" s="9" t="s">
        <v>358</v>
      </c>
      <c r="B5619" s="1">
        <v>304</v>
      </c>
    </row>
    <row r="5621" spans="1:2" x14ac:dyDescent="0.3">
      <c r="A5621" s="9" t="s">
        <v>38</v>
      </c>
      <c r="B5621" s="1">
        <v>322</v>
      </c>
    </row>
    <row r="5623" spans="1:2" x14ac:dyDescent="0.3">
      <c r="A5623" s="9" t="s">
        <v>6470</v>
      </c>
      <c r="B5623" s="1">
        <v>427</v>
      </c>
    </row>
    <row r="5625" spans="1:2" x14ac:dyDescent="0.3">
      <c r="A5625" s="9" t="s">
        <v>38</v>
      </c>
      <c r="B5625" s="1">
        <v>198</v>
      </c>
    </row>
    <row r="5627" spans="1:2" x14ac:dyDescent="0.3">
      <c r="A5627" s="9" t="s">
        <v>6475</v>
      </c>
      <c r="B5627" s="1">
        <v>201</v>
      </c>
    </row>
    <row r="5629" spans="1:2" x14ac:dyDescent="0.3">
      <c r="A5629" s="9" t="s">
        <v>6478</v>
      </c>
      <c r="B5629" s="1">
        <v>514</v>
      </c>
    </row>
    <row r="5631" spans="1:2" x14ac:dyDescent="0.3">
      <c r="A5631" s="9" t="s">
        <v>38</v>
      </c>
      <c r="B5631" s="1">
        <v>216</v>
      </c>
    </row>
    <row r="5633" spans="1:2" x14ac:dyDescent="0.3">
      <c r="A5633" s="9" t="s">
        <v>6483</v>
      </c>
      <c r="B5633" s="1">
        <v>889</v>
      </c>
    </row>
    <row r="5635" spans="1:2" x14ac:dyDescent="0.3">
      <c r="A5635" s="9" t="s">
        <v>6486</v>
      </c>
      <c r="B5635" s="1">
        <v>154</v>
      </c>
    </row>
    <row r="5637" spans="1:2" x14ac:dyDescent="0.3">
      <c r="A5637" s="9" t="s">
        <v>59</v>
      </c>
      <c r="B5637" s="1">
        <v>150</v>
      </c>
    </row>
    <row r="5639" spans="1:2" x14ac:dyDescent="0.3">
      <c r="A5639" s="9" t="s">
        <v>6491</v>
      </c>
      <c r="B5639" s="1">
        <v>368</v>
      </c>
    </row>
    <row r="5641" spans="1:2" x14ac:dyDescent="0.3">
      <c r="A5641" s="9" t="s">
        <v>580</v>
      </c>
      <c r="B5641" s="1">
        <v>419</v>
      </c>
    </row>
    <row r="5643" spans="1:2" x14ac:dyDescent="0.3">
      <c r="A5643" s="9" t="s">
        <v>6496</v>
      </c>
      <c r="B5643" s="1">
        <v>510</v>
      </c>
    </row>
    <row r="5645" spans="1:2" x14ac:dyDescent="0.3">
      <c r="A5645" s="9" t="s">
        <v>6499</v>
      </c>
      <c r="B5645" s="1">
        <v>130</v>
      </c>
    </row>
    <row r="5647" spans="1:2" x14ac:dyDescent="0.3">
      <c r="A5647" s="9" t="s">
        <v>6502</v>
      </c>
      <c r="B5647" s="1">
        <v>550</v>
      </c>
    </row>
    <row r="5649" spans="1:2" x14ac:dyDescent="0.3">
      <c r="A5649" s="9" t="s">
        <v>38</v>
      </c>
      <c r="B5649" s="1">
        <v>178</v>
      </c>
    </row>
    <row r="5651" spans="1:2" x14ac:dyDescent="0.3">
      <c r="A5651" s="9" t="s">
        <v>6508</v>
      </c>
    </row>
    <row r="5653" spans="1:2" x14ac:dyDescent="0.3">
      <c r="A5653" s="9" t="s">
        <v>6511</v>
      </c>
      <c r="B5653" s="1">
        <v>302</v>
      </c>
    </row>
    <row r="5655" spans="1:2" x14ac:dyDescent="0.3">
      <c r="A5655" s="9" t="s">
        <v>38</v>
      </c>
      <c r="B5655" s="1">
        <v>92</v>
      </c>
    </row>
    <row r="5657" spans="1:2" x14ac:dyDescent="0.3">
      <c r="A5657" s="9" t="s">
        <v>38</v>
      </c>
      <c r="B5657" s="1">
        <v>93</v>
      </c>
    </row>
    <row r="5659" spans="1:2" x14ac:dyDescent="0.3">
      <c r="A5659" s="9" t="s">
        <v>6518</v>
      </c>
      <c r="B5659" s="1">
        <v>371</v>
      </c>
    </row>
    <row r="5661" spans="1:2" x14ac:dyDescent="0.3">
      <c r="A5661" s="9" t="s">
        <v>38</v>
      </c>
      <c r="B5661" s="1">
        <v>403</v>
      </c>
    </row>
    <row r="5663" spans="1:2" x14ac:dyDescent="0.3">
      <c r="A5663" s="9" t="s">
        <v>6522</v>
      </c>
    </row>
    <row r="5665" spans="1:2" x14ac:dyDescent="0.3">
      <c r="A5665" s="9" t="s">
        <v>6525</v>
      </c>
      <c r="B5665" s="1">
        <v>507</v>
      </c>
    </row>
    <row r="5667" spans="1:2" x14ac:dyDescent="0.3">
      <c r="A5667" s="9" t="s">
        <v>38</v>
      </c>
      <c r="B5667" s="1">
        <v>342</v>
      </c>
    </row>
    <row r="5669" spans="1:2" x14ac:dyDescent="0.3">
      <c r="A5669" s="9" t="s">
        <v>6529</v>
      </c>
    </row>
    <row r="5671" spans="1:2" x14ac:dyDescent="0.3">
      <c r="A5671" s="9" t="s">
        <v>38</v>
      </c>
      <c r="B5671" s="1">
        <v>234</v>
      </c>
    </row>
    <row r="5673" spans="1:2" x14ac:dyDescent="0.3">
      <c r="A5673" s="9" t="s">
        <v>6534</v>
      </c>
      <c r="B5673" s="1">
        <v>622</v>
      </c>
    </row>
    <row r="5675" spans="1:2" x14ac:dyDescent="0.3">
      <c r="A5675" s="9" t="s">
        <v>6537</v>
      </c>
      <c r="B5675" s="1">
        <v>327</v>
      </c>
    </row>
    <row r="5677" spans="1:2" x14ac:dyDescent="0.3">
      <c r="A5677" s="9" t="s">
        <v>6540</v>
      </c>
      <c r="B5677" s="1">
        <v>291</v>
      </c>
    </row>
    <row r="5679" spans="1:2" x14ac:dyDescent="0.3">
      <c r="A5679" s="9" t="s">
        <v>6543</v>
      </c>
      <c r="B5679" s="1">
        <v>276</v>
      </c>
    </row>
    <row r="5681" spans="1:2" x14ac:dyDescent="0.3">
      <c r="A5681" s="9" t="s">
        <v>6546</v>
      </c>
      <c r="B5681" s="1">
        <v>238</v>
      </c>
    </row>
    <row r="5683" spans="1:2" x14ac:dyDescent="0.3">
      <c r="A5683" s="9" t="s">
        <v>6549</v>
      </c>
      <c r="B5683" s="1">
        <v>290</v>
      </c>
    </row>
    <row r="5685" spans="1:2" x14ac:dyDescent="0.3">
      <c r="A5685" s="9" t="s">
        <v>38</v>
      </c>
      <c r="B5685" s="1">
        <v>443</v>
      </c>
    </row>
    <row r="5687" spans="1:2" x14ac:dyDescent="0.3">
      <c r="A5687" s="9" t="s">
        <v>6554</v>
      </c>
      <c r="B5687" s="1">
        <v>158</v>
      </c>
    </row>
    <row r="5689" spans="1:2" x14ac:dyDescent="0.3">
      <c r="A5689" s="9" t="s">
        <v>6557</v>
      </c>
      <c r="B5689" s="1">
        <v>162</v>
      </c>
    </row>
    <row r="5691" spans="1:2" x14ac:dyDescent="0.3">
      <c r="A5691" s="9" t="s">
        <v>6560</v>
      </c>
      <c r="B5691" s="1">
        <v>530</v>
      </c>
    </row>
    <row r="5693" spans="1:2" x14ac:dyDescent="0.3">
      <c r="A5693" s="9" t="s">
        <v>38</v>
      </c>
      <c r="B5693" s="1">
        <v>166</v>
      </c>
    </row>
    <row r="5695" spans="1:2" x14ac:dyDescent="0.3">
      <c r="A5695" s="9" t="s">
        <v>626</v>
      </c>
      <c r="B5695" s="1">
        <v>585</v>
      </c>
    </row>
    <row r="5697" spans="1:2" x14ac:dyDescent="0.3">
      <c r="A5697" s="9" t="s">
        <v>38</v>
      </c>
      <c r="B5697" s="1">
        <v>684</v>
      </c>
    </row>
    <row r="5699" spans="1:2" x14ac:dyDescent="0.3">
      <c r="A5699" s="9" t="s">
        <v>693</v>
      </c>
      <c r="B5699" s="1">
        <v>133</v>
      </c>
    </row>
    <row r="5701" spans="1:2" x14ac:dyDescent="0.3">
      <c r="A5701" s="9" t="s">
        <v>6571</v>
      </c>
      <c r="B5701" s="1">
        <v>270</v>
      </c>
    </row>
    <row r="5703" spans="1:2" x14ac:dyDescent="0.3">
      <c r="A5703" s="9" t="s">
        <v>6574</v>
      </c>
      <c r="B5703" s="1">
        <v>414</v>
      </c>
    </row>
    <row r="5705" spans="1:2" x14ac:dyDescent="0.3">
      <c r="A5705" s="9" t="s">
        <v>6577</v>
      </c>
      <c r="B5705" s="1">
        <v>309</v>
      </c>
    </row>
    <row r="5707" spans="1:2" x14ac:dyDescent="0.3">
      <c r="A5707" s="9" t="s">
        <v>6580</v>
      </c>
      <c r="B5707" s="1">
        <v>100</v>
      </c>
    </row>
    <row r="5709" spans="1:2" x14ac:dyDescent="0.3">
      <c r="A5709" s="9" t="s">
        <v>6583</v>
      </c>
      <c r="B5709" s="1">
        <v>249</v>
      </c>
    </row>
    <row r="5711" spans="1:2" x14ac:dyDescent="0.3">
      <c r="A5711" s="9" t="s">
        <v>6586</v>
      </c>
      <c r="B5711" s="1">
        <v>74</v>
      </c>
    </row>
    <row r="5713" spans="1:2" x14ac:dyDescent="0.3">
      <c r="A5713" s="9" t="s">
        <v>38</v>
      </c>
      <c r="B5713" s="1">
        <v>193</v>
      </c>
    </row>
    <row r="5715" spans="1:2" x14ac:dyDescent="0.3">
      <c r="A5715" s="9" t="s">
        <v>6591</v>
      </c>
      <c r="B5715" s="1">
        <v>167</v>
      </c>
    </row>
    <row r="5717" spans="1:2" x14ac:dyDescent="0.3">
      <c r="A5717" s="9" t="s">
        <v>1193</v>
      </c>
      <c r="B5717" s="1">
        <v>257</v>
      </c>
    </row>
    <row r="5719" spans="1:2" x14ac:dyDescent="0.3">
      <c r="A5719" s="9" t="s">
        <v>1193</v>
      </c>
      <c r="B5719" s="1">
        <v>563</v>
      </c>
    </row>
    <row r="5721" spans="1:2" x14ac:dyDescent="0.3">
      <c r="A5721" s="9" t="s">
        <v>5663</v>
      </c>
    </row>
    <row r="5723" spans="1:2" x14ac:dyDescent="0.3">
      <c r="A5723" s="9" t="s">
        <v>6600</v>
      </c>
      <c r="B5723" s="1">
        <v>489</v>
      </c>
    </row>
    <row r="5725" spans="1:2" x14ac:dyDescent="0.3">
      <c r="A5725" s="9" t="s">
        <v>6603</v>
      </c>
      <c r="B5725" s="1">
        <v>569</v>
      </c>
    </row>
    <row r="5727" spans="1:2" x14ac:dyDescent="0.3">
      <c r="A5727" s="9" t="s">
        <v>38</v>
      </c>
      <c r="B5727" s="1">
        <v>232</v>
      </c>
    </row>
    <row r="5729" spans="1:2" x14ac:dyDescent="0.3">
      <c r="A5729" s="9" t="s">
        <v>1874</v>
      </c>
      <c r="B5729" s="1">
        <v>495</v>
      </c>
    </row>
    <row r="5731" spans="1:2" x14ac:dyDescent="0.3">
      <c r="A5731" s="9" t="s">
        <v>6610</v>
      </c>
      <c r="B5731" s="1">
        <v>174</v>
      </c>
    </row>
    <row r="5733" spans="1:2" x14ac:dyDescent="0.3">
      <c r="A5733" s="9" t="s">
        <v>6613</v>
      </c>
      <c r="B5733" s="1">
        <v>116</v>
      </c>
    </row>
    <row r="5735" spans="1:2" x14ac:dyDescent="0.3">
      <c r="A5735" s="9" t="s">
        <v>6616</v>
      </c>
      <c r="B5735" s="1">
        <v>1168</v>
      </c>
    </row>
    <row r="5737" spans="1:2" x14ac:dyDescent="0.3">
      <c r="A5737" s="9" t="s">
        <v>38</v>
      </c>
      <c r="B5737" s="1">
        <v>106</v>
      </c>
    </row>
    <row r="5739" spans="1:2" x14ac:dyDescent="0.3">
      <c r="A5739" s="9" t="s">
        <v>204</v>
      </c>
      <c r="B5739" s="1">
        <v>751</v>
      </c>
    </row>
    <row r="5741" spans="1:2" x14ac:dyDescent="0.3">
      <c r="A5741" s="9" t="s">
        <v>2928</v>
      </c>
      <c r="B5741" s="1">
        <v>487</v>
      </c>
    </row>
    <row r="5743" spans="1:2" x14ac:dyDescent="0.3">
      <c r="A5743" s="9" t="s">
        <v>38</v>
      </c>
      <c r="B5743" s="1">
        <v>590</v>
      </c>
    </row>
    <row r="5745" spans="1:2" x14ac:dyDescent="0.3">
      <c r="A5745" s="9" t="s">
        <v>1193</v>
      </c>
      <c r="B5745" s="1">
        <v>1026</v>
      </c>
    </row>
    <row r="5747" spans="1:2" x14ac:dyDescent="0.3">
      <c r="A5747" s="9" t="s">
        <v>38</v>
      </c>
      <c r="B5747" s="1">
        <v>381</v>
      </c>
    </row>
    <row r="5749" spans="1:2" x14ac:dyDescent="0.3">
      <c r="A5749" s="9" t="s">
        <v>1193</v>
      </c>
      <c r="B5749" s="1">
        <v>481</v>
      </c>
    </row>
    <row r="5751" spans="1:2" x14ac:dyDescent="0.3">
      <c r="A5751" s="9" t="s">
        <v>38</v>
      </c>
      <c r="B5751" s="1">
        <v>196</v>
      </c>
    </row>
    <row r="5753" spans="1:2" x14ac:dyDescent="0.3">
      <c r="A5753" s="9" t="s">
        <v>6603</v>
      </c>
      <c r="B5753" s="1">
        <v>318</v>
      </c>
    </row>
    <row r="5755" spans="1:2" x14ac:dyDescent="0.3">
      <c r="A5755" s="9" t="s">
        <v>6637</v>
      </c>
      <c r="B5755" s="1">
        <v>261</v>
      </c>
    </row>
    <row r="5757" spans="1:2" x14ac:dyDescent="0.3">
      <c r="A5757" s="9" t="s">
        <v>272</v>
      </c>
      <c r="B5757" s="1">
        <v>385</v>
      </c>
    </row>
    <row r="5759" spans="1:2" x14ac:dyDescent="0.3">
      <c r="A5759" s="9" t="s">
        <v>6642</v>
      </c>
      <c r="B5759" s="1">
        <v>305</v>
      </c>
    </row>
    <row r="5761" spans="1:2" x14ac:dyDescent="0.3">
      <c r="A5761" s="9" t="s">
        <v>6645</v>
      </c>
      <c r="B5761" s="1">
        <v>89</v>
      </c>
    </row>
    <row r="5763" spans="1:2" x14ac:dyDescent="0.3">
      <c r="A5763" s="9" t="s">
        <v>6648</v>
      </c>
      <c r="B5763" s="1">
        <v>716</v>
      </c>
    </row>
    <row r="5765" spans="1:2" x14ac:dyDescent="0.3">
      <c r="A5765" s="9" t="s">
        <v>1893</v>
      </c>
      <c r="B5765" s="1">
        <v>472</v>
      </c>
    </row>
    <row r="5767" spans="1:2" x14ac:dyDescent="0.3">
      <c r="A5767" s="9" t="s">
        <v>6653</v>
      </c>
      <c r="B5767" s="1">
        <v>61</v>
      </c>
    </row>
    <row r="5769" spans="1:2" x14ac:dyDescent="0.3">
      <c r="A5769" s="9" t="s">
        <v>6656</v>
      </c>
      <c r="B5769" s="1">
        <v>921</v>
      </c>
    </row>
    <row r="5771" spans="1:2" x14ac:dyDescent="0.3">
      <c r="A5771" s="9" t="s">
        <v>6659</v>
      </c>
      <c r="B5771" s="1">
        <v>179</v>
      </c>
    </row>
    <row r="5773" spans="1:2" x14ac:dyDescent="0.3">
      <c r="A5773" s="9" t="s">
        <v>1540</v>
      </c>
      <c r="B5773" s="1">
        <v>163</v>
      </c>
    </row>
    <row r="5775" spans="1:2" x14ac:dyDescent="0.3">
      <c r="A5775" s="9" t="s">
        <v>5878</v>
      </c>
    </row>
    <row r="5777" spans="1:2" x14ac:dyDescent="0.3">
      <c r="A5777" s="9" t="s">
        <v>358</v>
      </c>
      <c r="B5777" s="1">
        <v>305</v>
      </c>
    </row>
    <row r="5779" spans="1:2" x14ac:dyDescent="0.3">
      <c r="A5779" s="9" t="s">
        <v>38</v>
      </c>
      <c r="B5779" s="1">
        <v>820</v>
      </c>
    </row>
    <row r="5781" spans="1:2" x14ac:dyDescent="0.3">
      <c r="A5781" s="9" t="s">
        <v>6670</v>
      </c>
      <c r="B5781" s="1">
        <v>155</v>
      </c>
    </row>
    <row r="5783" spans="1:2" x14ac:dyDescent="0.3">
      <c r="A5783" s="9" t="s">
        <v>6673</v>
      </c>
      <c r="B5783" s="1">
        <v>290</v>
      </c>
    </row>
    <row r="5785" spans="1:2" x14ac:dyDescent="0.3">
      <c r="A5785" s="9" t="s">
        <v>6677</v>
      </c>
      <c r="B5785" s="1">
        <v>378</v>
      </c>
    </row>
    <row r="5787" spans="1:2" x14ac:dyDescent="0.3">
      <c r="A5787" s="9" t="s">
        <v>6680</v>
      </c>
      <c r="B5787" s="1">
        <v>121</v>
      </c>
    </row>
    <row r="5789" spans="1:2" x14ac:dyDescent="0.3">
      <c r="A5789" s="9" t="s">
        <v>6683</v>
      </c>
      <c r="B5789" s="1">
        <v>972</v>
      </c>
    </row>
    <row r="5791" spans="1:2" x14ac:dyDescent="0.3">
      <c r="A5791" s="9" t="s">
        <v>6686</v>
      </c>
      <c r="B5791" s="1">
        <v>257</v>
      </c>
    </row>
    <row r="5793" spans="1:2" x14ac:dyDescent="0.3">
      <c r="A5793" s="9" t="s">
        <v>38</v>
      </c>
      <c r="B5793" s="1">
        <v>116</v>
      </c>
    </row>
    <row r="5795" spans="1:2" x14ac:dyDescent="0.3">
      <c r="A5795" s="9" t="s">
        <v>6691</v>
      </c>
      <c r="B5795" s="1">
        <v>216</v>
      </c>
    </row>
    <row r="5797" spans="1:2" x14ac:dyDescent="0.3">
      <c r="A5797" s="9" t="s">
        <v>6694</v>
      </c>
      <c r="B5797" s="1">
        <v>363</v>
      </c>
    </row>
    <row r="5799" spans="1:2" x14ac:dyDescent="0.3">
      <c r="A5799" s="9" t="s">
        <v>1495</v>
      </c>
      <c r="B5799" s="1">
        <v>140</v>
      </c>
    </row>
    <row r="5801" spans="1:2" x14ac:dyDescent="0.3">
      <c r="A5801" s="9" t="s">
        <v>38</v>
      </c>
      <c r="B5801" s="1">
        <v>223</v>
      </c>
    </row>
    <row r="5803" spans="1:2" x14ac:dyDescent="0.3">
      <c r="A5803" s="9" t="s">
        <v>38</v>
      </c>
      <c r="B5803" s="1">
        <v>176</v>
      </c>
    </row>
    <row r="5805" spans="1:2" x14ac:dyDescent="0.3">
      <c r="A5805" s="9" t="s">
        <v>6703</v>
      </c>
      <c r="B5805" s="1">
        <v>324</v>
      </c>
    </row>
    <row r="5807" spans="1:2" x14ac:dyDescent="0.3">
      <c r="A5807" s="9" t="s">
        <v>2696</v>
      </c>
    </row>
    <row r="5809" spans="1:2" x14ac:dyDescent="0.3">
      <c r="A5809" s="9" t="s">
        <v>2693</v>
      </c>
    </row>
    <row r="5811" spans="1:2" x14ac:dyDescent="0.3">
      <c r="A5811" s="9" t="s">
        <v>2690</v>
      </c>
    </row>
    <row r="5813" spans="1:2" x14ac:dyDescent="0.3">
      <c r="A5813" s="9" t="s">
        <v>2688</v>
      </c>
    </row>
    <row r="5815" spans="1:2" x14ac:dyDescent="0.3">
      <c r="A5815" s="9" t="s">
        <v>2686</v>
      </c>
    </row>
    <row r="5817" spans="1:2" x14ac:dyDescent="0.3">
      <c r="A5817" s="9" t="s">
        <v>1913</v>
      </c>
    </row>
    <row r="5819" spans="1:2" x14ac:dyDescent="0.3">
      <c r="A5819" s="9" t="s">
        <v>288</v>
      </c>
      <c r="B5819" s="1">
        <v>150</v>
      </c>
    </row>
    <row r="5821" spans="1:2" x14ac:dyDescent="0.3">
      <c r="A5821" s="9" t="s">
        <v>6713</v>
      </c>
    </row>
    <row r="5823" spans="1:2" x14ac:dyDescent="0.3">
      <c r="A5823" s="9" t="s">
        <v>355</v>
      </c>
      <c r="B5823" s="1">
        <v>160</v>
      </c>
    </row>
    <row r="5825" spans="1:2" x14ac:dyDescent="0.3">
      <c r="A5825" s="9" t="s">
        <v>1614</v>
      </c>
      <c r="B5825" s="1">
        <v>1190</v>
      </c>
    </row>
    <row r="5827" spans="1:2" x14ac:dyDescent="0.3">
      <c r="A5827" s="9" t="s">
        <v>6720</v>
      </c>
      <c r="B5827" s="1">
        <v>345</v>
      </c>
    </row>
    <row r="5829" spans="1:2" x14ac:dyDescent="0.3">
      <c r="A5829" s="9" t="s">
        <v>6723</v>
      </c>
      <c r="B5829" s="1">
        <v>210</v>
      </c>
    </row>
    <row r="5831" spans="1:2" x14ac:dyDescent="0.3">
      <c r="A5831" s="9" t="s">
        <v>41</v>
      </c>
      <c r="B5831" s="1">
        <v>136</v>
      </c>
    </row>
    <row r="5833" spans="1:2" x14ac:dyDescent="0.3">
      <c r="A5833" s="9" t="s">
        <v>41</v>
      </c>
      <c r="B5833" s="1">
        <v>157</v>
      </c>
    </row>
    <row r="5835" spans="1:2" x14ac:dyDescent="0.3">
      <c r="A5835" s="9" t="s">
        <v>6729</v>
      </c>
    </row>
    <row r="5837" spans="1:2" x14ac:dyDescent="0.3">
      <c r="A5837" s="9" t="s">
        <v>41</v>
      </c>
      <c r="B5837" s="1">
        <v>141</v>
      </c>
    </row>
    <row r="5839" spans="1:2" x14ac:dyDescent="0.3">
      <c r="A5839" s="9" t="s">
        <v>38</v>
      </c>
      <c r="B5839" s="1">
        <v>80</v>
      </c>
    </row>
    <row r="5841" spans="1:2" x14ac:dyDescent="0.3">
      <c r="A5841" s="9" t="s">
        <v>41</v>
      </c>
      <c r="B5841" s="1">
        <v>461</v>
      </c>
    </row>
    <row r="5843" spans="1:2" x14ac:dyDescent="0.3">
      <c r="A5843" s="9" t="s">
        <v>41</v>
      </c>
      <c r="B5843" s="1">
        <v>359</v>
      </c>
    </row>
    <row r="5845" spans="1:2" x14ac:dyDescent="0.3">
      <c r="A5845" s="9" t="s">
        <v>802</v>
      </c>
      <c r="B5845" s="1">
        <v>111</v>
      </c>
    </row>
    <row r="5847" spans="1:2" x14ac:dyDescent="0.3">
      <c r="A5847" s="9" t="s">
        <v>41</v>
      </c>
    </row>
    <row r="5849" spans="1:2" x14ac:dyDescent="0.3">
      <c r="A5849" s="9" t="s">
        <v>38</v>
      </c>
      <c r="B5849" s="1">
        <v>72</v>
      </c>
    </row>
    <row r="5851" spans="1:2" x14ac:dyDescent="0.3">
      <c r="A5851" s="9" t="s">
        <v>38</v>
      </c>
      <c r="B5851" s="1">
        <v>77</v>
      </c>
    </row>
    <row r="5853" spans="1:2" x14ac:dyDescent="0.3">
      <c r="A5853" s="9" t="s">
        <v>38</v>
      </c>
      <c r="B5853" s="1">
        <v>550</v>
      </c>
    </row>
    <row r="5855" spans="1:2" x14ac:dyDescent="0.3">
      <c r="A5855" s="9" t="s">
        <v>38</v>
      </c>
      <c r="B5855" s="1">
        <v>70</v>
      </c>
    </row>
    <row r="5857" spans="1:2" x14ac:dyDescent="0.3">
      <c r="A5857" s="9" t="s">
        <v>41</v>
      </c>
      <c r="B5857" s="1">
        <v>461</v>
      </c>
    </row>
    <row r="5859" spans="1:2" x14ac:dyDescent="0.3">
      <c r="A5859" s="9" t="s">
        <v>107</v>
      </c>
    </row>
    <row r="5861" spans="1:2" x14ac:dyDescent="0.3">
      <c r="A5861" s="9" t="s">
        <v>358</v>
      </c>
    </row>
    <row r="5863" spans="1:2" x14ac:dyDescent="0.3">
      <c r="A5863" s="9" t="s">
        <v>1483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I19" sqref="I19"/>
    </sheetView>
  </sheetViews>
  <sheetFormatPr defaultRowHeight="14.4" x14ac:dyDescent="0.3"/>
  <cols>
    <col min="2" max="2" width="10.88671875" bestFit="1" customWidth="1"/>
    <col min="3" max="5" width="11.109375" bestFit="1" customWidth="1"/>
  </cols>
  <sheetData>
    <row r="1" spans="1:17" x14ac:dyDescent="0.3">
      <c r="A1" s="12" t="s">
        <v>7088</v>
      </c>
      <c r="B1" s="12"/>
      <c r="C1" s="12"/>
      <c r="D1" s="12"/>
      <c r="E1" s="12"/>
      <c r="G1" s="12" t="s">
        <v>7091</v>
      </c>
      <c r="H1" s="12"/>
      <c r="I1" s="12"/>
      <c r="J1" s="12"/>
      <c r="K1" s="12"/>
      <c r="M1" s="12" t="s">
        <v>7094</v>
      </c>
      <c r="N1" s="12"/>
      <c r="O1" s="12"/>
      <c r="P1" s="12"/>
      <c r="Q1" s="12"/>
    </row>
    <row r="2" spans="1:17" x14ac:dyDescent="0.3">
      <c r="A2" s="10"/>
      <c r="B2" s="10" t="s">
        <v>7083</v>
      </c>
      <c r="C2" s="10" t="s">
        <v>21</v>
      </c>
      <c r="D2" s="10" t="s">
        <v>7084</v>
      </c>
      <c r="E2" s="8" t="s">
        <v>7090</v>
      </c>
      <c r="G2" s="10"/>
      <c r="H2" s="10" t="s">
        <v>7083</v>
      </c>
      <c r="I2" s="10" t="s">
        <v>21</v>
      </c>
      <c r="J2" s="10" t="s">
        <v>7084</v>
      </c>
      <c r="K2" s="8" t="s">
        <v>7090</v>
      </c>
      <c r="M2" s="10"/>
      <c r="N2" s="10" t="s">
        <v>7083</v>
      </c>
      <c r="O2" s="10" t="s">
        <v>21</v>
      </c>
      <c r="P2" s="10" t="s">
        <v>7084</v>
      </c>
      <c r="Q2" s="8" t="s">
        <v>7090</v>
      </c>
    </row>
    <row r="3" spans="1:17" x14ac:dyDescent="0.3">
      <c r="A3" s="8" t="s">
        <v>25</v>
      </c>
      <c r="B3" s="1">
        <f>SUM(pivall!D10,pivall!F10)</f>
        <v>1370</v>
      </c>
      <c r="C3" s="1">
        <f>GETPIVOTDATA("ID",pivall!$A$3,"# feature","gene","class","pseudogene","strand","+")</f>
        <v>87</v>
      </c>
      <c r="D3" s="1">
        <f>SUM(pivall!B10,pivall!G10,pivall!H10,pivall!I10,pivall!J10)</f>
        <v>31</v>
      </c>
      <c r="E3" s="1">
        <f>SUM(B3:D3)</f>
        <v>1488</v>
      </c>
      <c r="G3" s="8" t="s">
        <v>25</v>
      </c>
      <c r="H3" s="1">
        <f>GETPIVOTDATA("ID",pivpl1!$A$3,"# feature","gene","class","protein_coding","strand","+")</f>
        <v>30</v>
      </c>
      <c r="I3" s="1">
        <f>GETPIVOTDATA("ID",pivpl1!$A$3,"# feature","gene","class","pseudogene","strand","+")</f>
        <v>5</v>
      </c>
      <c r="J3" s="1">
        <v>0</v>
      </c>
      <c r="K3" s="1">
        <f>SUM(H3:J3)</f>
        <v>35</v>
      </c>
      <c r="M3" s="8" t="s">
        <v>25</v>
      </c>
      <c r="N3" s="1">
        <f>GETPIVOTDATA("ID",pivpl3!$A$3,"# feature","gene","class","protein_coding","strand","+")</f>
        <v>40</v>
      </c>
      <c r="O3" s="1">
        <f>GETPIVOTDATA("ID",pivpl3!$A$3,"# feature","gene","class","pseudogene","strand","+")</f>
        <v>0</v>
      </c>
      <c r="P3" s="1">
        <v>0</v>
      </c>
      <c r="Q3" s="1">
        <f>SUM(N3:P3)</f>
        <v>40</v>
      </c>
    </row>
    <row r="4" spans="1:17" x14ac:dyDescent="0.3">
      <c r="A4" s="8" t="s">
        <v>42</v>
      </c>
      <c r="B4" s="1">
        <f>GETPIVOTDATA("ID",pivall!$A$3,"# feature","CDS","class","with_protein","strand","-")</f>
        <v>1304</v>
      </c>
      <c r="C4" s="1">
        <f>GETPIVOTDATA("ID",pivall!$A$3,"# feature","gene","class","pseudogene","strand","-")</f>
        <v>96</v>
      </c>
      <c r="D4" s="1">
        <f>SUM(pivall!G9:J9)</f>
        <v>43</v>
      </c>
      <c r="E4" s="1">
        <f>SUM(B4:D4)</f>
        <v>1443</v>
      </c>
      <c r="G4" s="8" t="s">
        <v>42</v>
      </c>
      <c r="H4" s="1">
        <f>GETPIVOTDATA("ID",pivpl1!$A$3,"# feature","gene","class","protein_coding","strand","-")</f>
        <v>17</v>
      </c>
      <c r="I4" s="1">
        <f>GETPIVOTDATA("ID",pivpl1!$A$3,"# feature","gene","class","pseudogene","strand","-")</f>
        <v>1</v>
      </c>
      <c r="J4" s="1">
        <v>0</v>
      </c>
      <c r="K4" s="1">
        <f>SUM(H4:J4)</f>
        <v>18</v>
      </c>
      <c r="M4" s="8" t="s">
        <v>42</v>
      </c>
      <c r="N4" s="1">
        <f>GETPIVOTDATA("ID",pivpl3!$A$3,"# feature","gene","class","protein_coding","strand","-")</f>
        <v>8</v>
      </c>
      <c r="O4" s="1">
        <f>GETPIVOTDATA("ID",pivpl3!$A$3,"# feature","gene","class","pseudogene","strand","-")</f>
        <v>2</v>
      </c>
      <c r="P4" s="1">
        <v>0</v>
      </c>
      <c r="Q4" s="1">
        <f>SUM(N4:P4)</f>
        <v>10</v>
      </c>
    </row>
    <row r="5" spans="1:17" x14ac:dyDescent="0.3">
      <c r="A5" s="8" t="s">
        <v>7085</v>
      </c>
      <c r="B5" s="1">
        <f>ABS(B3-B4)</f>
        <v>66</v>
      </c>
      <c r="C5" s="1">
        <f>ABS(C3-C4)</f>
        <v>9</v>
      </c>
      <c r="D5" s="1">
        <f>ABS(D3-D4)</f>
        <v>12</v>
      </c>
      <c r="E5" s="1">
        <f>SUM(B5:D5)</f>
        <v>87</v>
      </c>
      <c r="G5" s="8" t="s">
        <v>7085</v>
      </c>
      <c r="H5" s="1">
        <f>ABS(H3-H4)</f>
        <v>13</v>
      </c>
      <c r="I5" s="1">
        <f>ABS(I3-I4)</f>
        <v>4</v>
      </c>
      <c r="J5" s="1">
        <f>ABS(J3-J4)</f>
        <v>0</v>
      </c>
      <c r="K5" s="1">
        <f>SUM(H5:J5)</f>
        <v>17</v>
      </c>
      <c r="M5" s="8" t="s">
        <v>7085</v>
      </c>
      <c r="N5" s="1">
        <f>ABS(N3-N4)</f>
        <v>32</v>
      </c>
      <c r="O5" s="1">
        <f>ABS(O3-O4)</f>
        <v>2</v>
      </c>
      <c r="P5" s="1">
        <f>ABS(P3-P4)</f>
        <v>0</v>
      </c>
      <c r="Q5" s="1">
        <f>SUM(N5:P5)</f>
        <v>34</v>
      </c>
    </row>
    <row r="6" spans="1:17" x14ac:dyDescent="0.3">
      <c r="A6" s="8" t="s">
        <v>7086</v>
      </c>
      <c r="B6" s="1">
        <f>B3+B4</f>
        <v>2674</v>
      </c>
      <c r="C6" s="1">
        <f>C3+C4</f>
        <v>183</v>
      </c>
      <c r="D6" s="1">
        <f>D3+D4</f>
        <v>74</v>
      </c>
      <c r="E6" s="1">
        <f>SUM(B6:D6)</f>
        <v>2931</v>
      </c>
      <c r="G6" s="8" t="s">
        <v>7086</v>
      </c>
      <c r="H6" s="1">
        <f>H3+H4</f>
        <v>47</v>
      </c>
      <c r="I6" s="1">
        <f>I3+I4</f>
        <v>6</v>
      </c>
      <c r="J6" s="1">
        <f>J3+J4</f>
        <v>0</v>
      </c>
      <c r="K6" s="1">
        <f>SUM(H6:J6)</f>
        <v>53</v>
      </c>
      <c r="M6" s="8" t="s">
        <v>7086</v>
      </c>
      <c r="N6" s="1">
        <f>N3+N4</f>
        <v>48</v>
      </c>
      <c r="O6" s="1">
        <f>O3+O4</f>
        <v>2</v>
      </c>
      <c r="P6" s="1">
        <f>P3+P4</f>
        <v>0</v>
      </c>
      <c r="Q6" s="1">
        <f>SUM(N6:P6)</f>
        <v>50</v>
      </c>
    </row>
    <row r="7" spans="1:17" x14ac:dyDescent="0.3">
      <c r="A7" s="8" t="s">
        <v>7095</v>
      </c>
      <c r="B7" s="1" t="s">
        <v>7087</v>
      </c>
      <c r="C7" s="1" t="s">
        <v>7087</v>
      </c>
      <c r="D7" s="1" t="s">
        <v>7087</v>
      </c>
      <c r="E7" s="1" t="s">
        <v>7087</v>
      </c>
      <c r="G7" s="8" t="s">
        <v>7095</v>
      </c>
      <c r="H7" s="1" t="s">
        <v>7087</v>
      </c>
      <c r="I7" s="1" t="s">
        <v>7087</v>
      </c>
      <c r="J7" s="1"/>
      <c r="K7" s="11" t="s">
        <v>7092</v>
      </c>
      <c r="M7" s="8" t="s">
        <v>7095</v>
      </c>
      <c r="N7" s="11" t="s">
        <v>7092</v>
      </c>
      <c r="O7" s="1" t="s">
        <v>7087</v>
      </c>
      <c r="P7" s="1"/>
      <c r="Q7" s="11" t="s">
        <v>7092</v>
      </c>
    </row>
    <row r="9" spans="1:17" x14ac:dyDescent="0.3">
      <c r="A9" s="12" t="s">
        <v>7089</v>
      </c>
      <c r="B9" s="12"/>
      <c r="C9" s="12"/>
      <c r="D9" s="12"/>
      <c r="E9" s="12"/>
      <c r="G9" s="12" t="s">
        <v>7093</v>
      </c>
      <c r="H9" s="12"/>
      <c r="I9" s="12"/>
      <c r="J9" s="12"/>
      <c r="K9" s="12"/>
    </row>
    <row r="10" spans="1:17" x14ac:dyDescent="0.3">
      <c r="A10" s="8"/>
      <c r="B10" s="8" t="s">
        <v>7083</v>
      </c>
      <c r="C10" s="8" t="s">
        <v>21</v>
      </c>
      <c r="D10" s="8" t="s">
        <v>7084</v>
      </c>
      <c r="E10" s="8" t="s">
        <v>7090</v>
      </c>
      <c r="G10" s="10"/>
      <c r="H10" s="10" t="s">
        <v>7083</v>
      </c>
      <c r="I10" s="10" t="s">
        <v>21</v>
      </c>
      <c r="J10" s="10" t="s">
        <v>7084</v>
      </c>
      <c r="K10" s="8" t="s">
        <v>7090</v>
      </c>
    </row>
    <row r="11" spans="1:17" x14ac:dyDescent="0.3">
      <c r="A11" s="8" t="s">
        <v>25</v>
      </c>
      <c r="B11" s="1">
        <f>SUM(pivchr!D10,pivchr!F10)</f>
        <v>1273</v>
      </c>
      <c r="C11" s="1">
        <f>GETPIVOTDATA("ID",pivchr!$A$3,"# feature","gene","class","pseudogene","strand","+")</f>
        <v>80</v>
      </c>
      <c r="D11" s="1">
        <f>SUM(pivall!B10,pivchr!G10:J10)</f>
        <v>31</v>
      </c>
      <c r="E11" s="1">
        <f>SUM(B11:D11)</f>
        <v>1384</v>
      </c>
      <c r="G11" s="8" t="s">
        <v>25</v>
      </c>
      <c r="H11" s="1">
        <f>GETPIVOTDATA("ID",pivpl2!$A$3,"# feature","gene","class","protein_coding","strand","+")</f>
        <v>27</v>
      </c>
      <c r="I11" s="1">
        <f>GETPIVOTDATA("ID",pivpl2!$A$3,"# feature","gene","class","pseudogene","strand","+")</f>
        <v>2</v>
      </c>
      <c r="J11" s="1">
        <v>0</v>
      </c>
      <c r="K11" s="1">
        <f>SUM(H11:J11)</f>
        <v>29</v>
      </c>
    </row>
    <row r="12" spans="1:17" x14ac:dyDescent="0.3">
      <c r="A12" s="8" t="s">
        <v>42</v>
      </c>
      <c r="B12" s="1">
        <f>GETPIVOTDATA("ID",pivchr!$A$3,"# feature","gene","class","protein_coding","strand","-")</f>
        <v>1266</v>
      </c>
      <c r="C12" s="1">
        <f>GETPIVOTDATA("ID",pivchr!$A$3,"# feature","gene","class","pseudogene","strand","-")</f>
        <v>91</v>
      </c>
      <c r="D12" s="1">
        <f>SUM(pivchr!G9:J9)</f>
        <v>43</v>
      </c>
      <c r="E12" s="1">
        <f>SUM(B12:D12)</f>
        <v>1400</v>
      </c>
      <c r="G12" s="8" t="s">
        <v>42</v>
      </c>
      <c r="H12" s="1">
        <f>GETPIVOTDATA("ID",pivpl2!$A$3,"# feature","gene","class","protein_coding","strand","-")</f>
        <v>13</v>
      </c>
      <c r="I12" s="1">
        <f>GETPIVOTDATA("ID",pivpl2!$A$3,"# feature","gene","class","pseudogene","strand","-")</f>
        <v>2</v>
      </c>
      <c r="J12" s="1">
        <v>0</v>
      </c>
      <c r="K12" s="1">
        <f>SUM(H12:J12)</f>
        <v>15</v>
      </c>
    </row>
    <row r="13" spans="1:17" x14ac:dyDescent="0.3">
      <c r="A13" s="8" t="s">
        <v>7085</v>
      </c>
      <c r="B13" s="1">
        <f>ABS(B11-B12)</f>
        <v>7</v>
      </c>
      <c r="C13" s="1">
        <f>ABS(C11-C12)</f>
        <v>11</v>
      </c>
      <c r="D13" s="1">
        <f>ABS(D11-D12)</f>
        <v>12</v>
      </c>
      <c r="E13" s="1">
        <f>SUM(B13:D13)</f>
        <v>30</v>
      </c>
      <c r="G13" s="8" t="s">
        <v>7085</v>
      </c>
      <c r="H13" s="1">
        <f>ABS(H11-H12)</f>
        <v>14</v>
      </c>
      <c r="I13" s="1">
        <f>ABS(I11-I12)</f>
        <v>0</v>
      </c>
      <c r="J13" s="1">
        <f>ABS(J11-J12)</f>
        <v>0</v>
      </c>
      <c r="K13" s="1">
        <f>SUM(H13:J13)</f>
        <v>14</v>
      </c>
    </row>
    <row r="14" spans="1:17" x14ac:dyDescent="0.3">
      <c r="A14" s="8" t="s">
        <v>7086</v>
      </c>
      <c r="B14" s="1">
        <f>B11+B12</f>
        <v>2539</v>
      </c>
      <c r="C14" s="1">
        <f>C11+C12</f>
        <v>171</v>
      </c>
      <c r="D14" s="1">
        <f>D11+D12</f>
        <v>74</v>
      </c>
      <c r="E14" s="1">
        <f>SUM(B14:D14)</f>
        <v>2784</v>
      </c>
      <c r="G14" s="8" t="s">
        <v>7086</v>
      </c>
      <c r="H14" s="1">
        <f>H11+H12</f>
        <v>40</v>
      </c>
      <c r="I14" s="1">
        <f>I11+I12</f>
        <v>4</v>
      </c>
      <c r="J14" s="1">
        <f>J11+J12</f>
        <v>0</v>
      </c>
      <c r="K14" s="1">
        <f>SUM(H14:J14)</f>
        <v>44</v>
      </c>
    </row>
    <row r="15" spans="1:17" x14ac:dyDescent="0.3">
      <c r="A15" s="8" t="s">
        <v>7095</v>
      </c>
      <c r="B15" s="1" t="s">
        <v>7087</v>
      </c>
      <c r="C15" s="1" t="s">
        <v>7087</v>
      </c>
      <c r="D15" s="1" t="s">
        <v>7087</v>
      </c>
      <c r="E15" s="1" t="s">
        <v>7087</v>
      </c>
      <c r="G15" s="8" t="s">
        <v>7095</v>
      </c>
      <c r="H15" s="11" t="s">
        <v>7092</v>
      </c>
      <c r="I15" s="1" t="s">
        <v>7087</v>
      </c>
      <c r="J15" s="1"/>
      <c r="K15" s="11" t="s">
        <v>7092</v>
      </c>
    </row>
    <row r="18" spans="1:5" x14ac:dyDescent="0.3">
      <c r="A18" s="25"/>
      <c r="B18" s="8" t="s">
        <v>7121</v>
      </c>
      <c r="C18" s="8" t="s">
        <v>7118</v>
      </c>
      <c r="D18" s="8" t="s">
        <v>7119</v>
      </c>
      <c r="E18" s="8" t="s">
        <v>7120</v>
      </c>
    </row>
    <row r="19" spans="1:5" x14ac:dyDescent="0.3">
      <c r="A19" s="8" t="s">
        <v>7122</v>
      </c>
      <c r="B19" s="1">
        <v>1384</v>
      </c>
      <c r="C19" s="1">
        <v>35</v>
      </c>
      <c r="D19" s="1">
        <v>29</v>
      </c>
      <c r="E19" s="1">
        <v>40</v>
      </c>
    </row>
    <row r="20" spans="1:5" x14ac:dyDescent="0.3">
      <c r="A20" s="8" t="s">
        <v>7123</v>
      </c>
      <c r="B20" s="1">
        <v>1400</v>
      </c>
      <c r="C20" s="1">
        <v>18</v>
      </c>
      <c r="D20" s="1">
        <v>15</v>
      </c>
      <c r="E20" s="1">
        <v>10</v>
      </c>
    </row>
  </sheetData>
  <mergeCells count="5">
    <mergeCell ref="M1:Q1"/>
    <mergeCell ref="A1:E1"/>
    <mergeCell ref="A9:E9"/>
    <mergeCell ref="G1:K1"/>
    <mergeCell ref="G9:K9"/>
  </mergeCells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78"/>
  <sheetViews>
    <sheetView workbookViewId="0">
      <selection activeCell="M6" sqref="M6"/>
    </sheetView>
  </sheetViews>
  <sheetFormatPr defaultRowHeight="14.4" x14ac:dyDescent="0.3"/>
  <cols>
    <col min="1" max="1" width="14.33203125" bestFit="1" customWidth="1"/>
    <col min="2" max="2" width="14.6640625" bestFit="1" customWidth="1"/>
    <col min="4" max="4" width="14.33203125" bestFit="1" customWidth="1"/>
    <col min="5" max="5" width="15.109375" bestFit="1" customWidth="1"/>
    <col min="7" max="7" width="13.88671875" bestFit="1" customWidth="1"/>
    <col min="8" max="8" width="14.6640625" bestFit="1" customWidth="1"/>
    <col min="10" max="10" width="14.33203125" bestFit="1" customWidth="1"/>
    <col min="11" max="11" width="14.6640625" bestFit="1" customWidth="1"/>
  </cols>
  <sheetData>
    <row r="1" spans="1:11" x14ac:dyDescent="0.3">
      <c r="A1" s="15" t="s">
        <v>7089</v>
      </c>
      <c r="B1" s="15"/>
      <c r="D1" s="15" t="s">
        <v>7091</v>
      </c>
      <c r="E1" s="15"/>
      <c r="G1" s="15" t="s">
        <v>7093</v>
      </c>
      <c r="H1" s="15"/>
      <c r="J1" s="15" t="s">
        <v>7094</v>
      </c>
      <c r="K1" s="15"/>
    </row>
    <row r="2" spans="1:11" x14ac:dyDescent="0.3">
      <c r="A2" s="13" t="s">
        <v>7096</v>
      </c>
      <c r="B2" s="13" t="s">
        <v>7097</v>
      </c>
      <c r="D2" s="13" t="s">
        <v>7096</v>
      </c>
      <c r="E2" s="13" t="s">
        <v>7097</v>
      </c>
      <c r="G2" s="13" t="s">
        <v>7098</v>
      </c>
      <c r="H2" s="13" t="s">
        <v>7097</v>
      </c>
      <c r="J2" s="13" t="s">
        <v>7096</v>
      </c>
      <c r="K2" s="13" t="s">
        <v>7097</v>
      </c>
    </row>
    <row r="3" spans="1:11" x14ac:dyDescent="0.3">
      <c r="A3">
        <v>1</v>
      </c>
      <c r="B3">
        <v>2</v>
      </c>
      <c r="D3">
        <v>2</v>
      </c>
      <c r="E3">
        <v>2</v>
      </c>
      <c r="G3">
        <v>1</v>
      </c>
      <c r="H3">
        <v>1</v>
      </c>
      <c r="J3">
        <v>1</v>
      </c>
      <c r="K3">
        <v>3</v>
      </c>
    </row>
    <row r="4" spans="1:11" x14ac:dyDescent="0.3">
      <c r="A4">
        <v>2</v>
      </c>
      <c r="B4">
        <v>1</v>
      </c>
      <c r="D4" s="13">
        <v>1</v>
      </c>
      <c r="E4">
        <v>2</v>
      </c>
      <c r="G4">
        <v>2</v>
      </c>
      <c r="H4">
        <v>2</v>
      </c>
      <c r="J4">
        <v>1</v>
      </c>
      <c r="K4">
        <v>1</v>
      </c>
    </row>
    <row r="5" spans="1:11" x14ac:dyDescent="0.3">
      <c r="A5">
        <v>1</v>
      </c>
      <c r="B5">
        <v>1</v>
      </c>
      <c r="D5" s="13">
        <v>1</v>
      </c>
      <c r="E5">
        <v>3</v>
      </c>
      <c r="G5">
        <v>1</v>
      </c>
      <c r="H5">
        <v>1</v>
      </c>
      <c r="J5">
        <v>3</v>
      </c>
      <c r="K5">
        <v>3</v>
      </c>
    </row>
    <row r="6" spans="1:11" x14ac:dyDescent="0.3">
      <c r="A6">
        <v>2</v>
      </c>
      <c r="B6">
        <v>5</v>
      </c>
      <c r="D6">
        <v>1</v>
      </c>
      <c r="E6">
        <v>2</v>
      </c>
      <c r="G6">
        <v>1</v>
      </c>
      <c r="H6">
        <v>2</v>
      </c>
      <c r="J6">
        <v>1</v>
      </c>
      <c r="K6">
        <v>2</v>
      </c>
    </row>
    <row r="7" spans="1:11" x14ac:dyDescent="0.3">
      <c r="A7">
        <v>1</v>
      </c>
      <c r="B7">
        <v>1</v>
      </c>
      <c r="D7">
        <v>1</v>
      </c>
      <c r="E7">
        <v>2</v>
      </c>
      <c r="G7">
        <v>1</v>
      </c>
      <c r="H7">
        <v>1</v>
      </c>
      <c r="J7">
        <v>2</v>
      </c>
      <c r="K7">
        <v>1</v>
      </c>
    </row>
    <row r="8" spans="1:11" x14ac:dyDescent="0.3">
      <c r="A8">
        <v>2</v>
      </c>
      <c r="B8">
        <v>1</v>
      </c>
      <c r="D8">
        <v>1</v>
      </c>
      <c r="E8">
        <v>4</v>
      </c>
      <c r="G8">
        <v>3</v>
      </c>
      <c r="H8">
        <v>5</v>
      </c>
      <c r="J8">
        <v>1</v>
      </c>
      <c r="K8">
        <v>2</v>
      </c>
    </row>
    <row r="9" spans="1:11" x14ac:dyDescent="0.3">
      <c r="A9">
        <v>1</v>
      </c>
      <c r="B9">
        <v>7</v>
      </c>
      <c r="D9">
        <v>1</v>
      </c>
      <c r="E9">
        <v>3</v>
      </c>
      <c r="G9">
        <v>1</v>
      </c>
      <c r="H9">
        <v>1</v>
      </c>
      <c r="K9">
        <v>2</v>
      </c>
    </row>
    <row r="10" spans="1:11" x14ac:dyDescent="0.3">
      <c r="A10">
        <v>1</v>
      </c>
      <c r="B10">
        <v>2</v>
      </c>
      <c r="D10">
        <v>2</v>
      </c>
      <c r="E10">
        <v>1</v>
      </c>
      <c r="G10">
        <v>1</v>
      </c>
      <c r="H10">
        <v>2</v>
      </c>
      <c r="K10">
        <v>2</v>
      </c>
    </row>
    <row r="11" spans="1:11" x14ac:dyDescent="0.3">
      <c r="A11">
        <v>3</v>
      </c>
      <c r="B11">
        <v>2</v>
      </c>
      <c r="D11">
        <v>1</v>
      </c>
      <c r="E11">
        <v>1</v>
      </c>
      <c r="G11">
        <v>2</v>
      </c>
      <c r="H11">
        <v>1</v>
      </c>
      <c r="K11">
        <v>8</v>
      </c>
    </row>
    <row r="12" spans="1:11" x14ac:dyDescent="0.3">
      <c r="A12">
        <v>1</v>
      </c>
      <c r="B12">
        <v>5</v>
      </c>
      <c r="D12">
        <v>2</v>
      </c>
      <c r="E12">
        <v>1</v>
      </c>
      <c r="G12">
        <v>1</v>
      </c>
      <c r="H12">
        <v>1</v>
      </c>
      <c r="K12">
        <v>4</v>
      </c>
    </row>
    <row r="13" spans="1:11" x14ac:dyDescent="0.3">
      <c r="A13">
        <v>1</v>
      </c>
      <c r="B13">
        <v>3</v>
      </c>
      <c r="D13">
        <v>3</v>
      </c>
      <c r="E13">
        <v>1</v>
      </c>
      <c r="G13">
        <v>1</v>
      </c>
      <c r="H13">
        <v>1</v>
      </c>
      <c r="K13">
        <v>2</v>
      </c>
    </row>
    <row r="14" spans="1:11" x14ac:dyDescent="0.3">
      <c r="A14">
        <v>2</v>
      </c>
      <c r="B14">
        <v>1</v>
      </c>
      <c r="D14">
        <v>1</v>
      </c>
      <c r="E14">
        <v>2</v>
      </c>
      <c r="H14">
        <v>1</v>
      </c>
      <c r="K14">
        <v>1</v>
      </c>
    </row>
    <row r="15" spans="1:11" x14ac:dyDescent="0.3">
      <c r="A15">
        <v>8</v>
      </c>
      <c r="B15">
        <v>2</v>
      </c>
      <c r="D15">
        <v>1</v>
      </c>
      <c r="E15">
        <v>1</v>
      </c>
      <c r="H15">
        <v>3</v>
      </c>
      <c r="K15">
        <v>1</v>
      </c>
    </row>
    <row r="16" spans="1:11" x14ac:dyDescent="0.3">
      <c r="A16">
        <v>3</v>
      </c>
      <c r="B16">
        <v>1</v>
      </c>
      <c r="E16">
        <v>1</v>
      </c>
      <c r="H16">
        <v>2</v>
      </c>
      <c r="K16">
        <v>2</v>
      </c>
    </row>
    <row r="17" spans="1:11" x14ac:dyDescent="0.3">
      <c r="A17">
        <v>5</v>
      </c>
      <c r="B17">
        <v>1</v>
      </c>
      <c r="E17">
        <v>1</v>
      </c>
      <c r="H17">
        <v>2</v>
      </c>
      <c r="K17">
        <v>1</v>
      </c>
    </row>
    <row r="18" spans="1:11" x14ac:dyDescent="0.3">
      <c r="A18">
        <v>1</v>
      </c>
      <c r="B18">
        <v>2</v>
      </c>
      <c r="E18">
        <v>1</v>
      </c>
      <c r="H18">
        <v>3</v>
      </c>
      <c r="K18">
        <v>4</v>
      </c>
    </row>
    <row r="19" spans="1:11" x14ac:dyDescent="0.3">
      <c r="A19">
        <v>2</v>
      </c>
      <c r="B19">
        <v>1</v>
      </c>
      <c r="E19">
        <v>3</v>
      </c>
      <c r="K19">
        <v>1</v>
      </c>
    </row>
    <row r="20" spans="1:11" x14ac:dyDescent="0.3">
      <c r="A20">
        <v>1</v>
      </c>
      <c r="B20">
        <v>2</v>
      </c>
      <c r="E20">
        <v>1</v>
      </c>
    </row>
    <row r="21" spans="1:11" x14ac:dyDescent="0.3">
      <c r="A21">
        <v>1</v>
      </c>
      <c r="B21">
        <v>1</v>
      </c>
      <c r="E21">
        <v>1</v>
      </c>
    </row>
    <row r="22" spans="1:11" x14ac:dyDescent="0.3">
      <c r="A22">
        <v>1</v>
      </c>
      <c r="B22">
        <v>1</v>
      </c>
      <c r="E22">
        <v>2</v>
      </c>
    </row>
    <row r="23" spans="1:11" x14ac:dyDescent="0.3">
      <c r="A23">
        <v>1</v>
      </c>
      <c r="B23">
        <v>3</v>
      </c>
    </row>
    <row r="24" spans="1:11" x14ac:dyDescent="0.3">
      <c r="A24">
        <v>1</v>
      </c>
      <c r="B24">
        <v>1</v>
      </c>
    </row>
    <row r="25" spans="1:11" x14ac:dyDescent="0.3">
      <c r="A25">
        <v>1</v>
      </c>
      <c r="B25">
        <v>4</v>
      </c>
    </row>
    <row r="26" spans="1:11" x14ac:dyDescent="0.3">
      <c r="A26">
        <v>1</v>
      </c>
      <c r="B26">
        <v>3</v>
      </c>
    </row>
    <row r="27" spans="1:11" x14ac:dyDescent="0.3">
      <c r="A27">
        <v>1</v>
      </c>
      <c r="B27">
        <v>1</v>
      </c>
    </row>
    <row r="28" spans="1:11" x14ac:dyDescent="0.3">
      <c r="A28">
        <v>2</v>
      </c>
      <c r="B28">
        <v>1</v>
      </c>
    </row>
    <row r="29" spans="1:11" x14ac:dyDescent="0.3">
      <c r="A29">
        <v>2</v>
      </c>
      <c r="B29">
        <v>1</v>
      </c>
    </row>
    <row r="30" spans="1:11" x14ac:dyDescent="0.3">
      <c r="A30">
        <v>2</v>
      </c>
      <c r="B30">
        <v>2</v>
      </c>
    </row>
    <row r="31" spans="1:11" x14ac:dyDescent="0.3">
      <c r="A31">
        <v>2</v>
      </c>
      <c r="B31">
        <v>1</v>
      </c>
    </row>
    <row r="32" spans="1:11" x14ac:dyDescent="0.3">
      <c r="A32">
        <v>1</v>
      </c>
      <c r="B32">
        <v>1</v>
      </c>
    </row>
    <row r="33" spans="1:2" x14ac:dyDescent="0.3">
      <c r="A33">
        <v>3</v>
      </c>
      <c r="B33">
        <v>1</v>
      </c>
    </row>
    <row r="34" spans="1:2" x14ac:dyDescent="0.3">
      <c r="A34">
        <v>1</v>
      </c>
      <c r="B34">
        <v>1</v>
      </c>
    </row>
    <row r="35" spans="1:2" x14ac:dyDescent="0.3">
      <c r="A35">
        <v>2</v>
      </c>
      <c r="B35">
        <v>3</v>
      </c>
    </row>
    <row r="36" spans="1:2" x14ac:dyDescent="0.3">
      <c r="A36">
        <v>1</v>
      </c>
      <c r="B36">
        <v>12</v>
      </c>
    </row>
    <row r="37" spans="1:2" x14ac:dyDescent="0.3">
      <c r="A37">
        <v>1</v>
      </c>
      <c r="B37">
        <v>10</v>
      </c>
    </row>
    <row r="38" spans="1:2" x14ac:dyDescent="0.3">
      <c r="A38">
        <v>1</v>
      </c>
      <c r="B38">
        <v>5</v>
      </c>
    </row>
    <row r="39" spans="1:2" x14ac:dyDescent="0.3">
      <c r="A39">
        <v>1</v>
      </c>
      <c r="B39">
        <v>1</v>
      </c>
    </row>
    <row r="40" spans="1:2" x14ac:dyDescent="0.3">
      <c r="A40">
        <v>1</v>
      </c>
      <c r="B40">
        <v>1</v>
      </c>
    </row>
    <row r="41" spans="1:2" x14ac:dyDescent="0.3">
      <c r="A41">
        <v>1</v>
      </c>
      <c r="B41">
        <v>2</v>
      </c>
    </row>
    <row r="42" spans="1:2" x14ac:dyDescent="0.3">
      <c r="A42">
        <v>1</v>
      </c>
      <c r="B42">
        <v>1</v>
      </c>
    </row>
    <row r="43" spans="1:2" x14ac:dyDescent="0.3">
      <c r="A43">
        <v>1</v>
      </c>
      <c r="B43">
        <v>1</v>
      </c>
    </row>
    <row r="44" spans="1:2" x14ac:dyDescent="0.3">
      <c r="A44">
        <v>2</v>
      </c>
      <c r="B44">
        <v>1</v>
      </c>
    </row>
    <row r="45" spans="1:2" x14ac:dyDescent="0.3">
      <c r="A45">
        <v>1</v>
      </c>
      <c r="B45">
        <v>1</v>
      </c>
    </row>
    <row r="46" spans="1:2" x14ac:dyDescent="0.3">
      <c r="A46">
        <v>1</v>
      </c>
      <c r="B46">
        <v>1</v>
      </c>
    </row>
    <row r="47" spans="1:2" x14ac:dyDescent="0.3">
      <c r="A47">
        <v>1</v>
      </c>
      <c r="B47">
        <v>1</v>
      </c>
    </row>
    <row r="48" spans="1:2" x14ac:dyDescent="0.3">
      <c r="A48">
        <v>1</v>
      </c>
      <c r="B48">
        <v>1</v>
      </c>
    </row>
    <row r="49" spans="1:2" x14ac:dyDescent="0.3">
      <c r="A49">
        <v>2</v>
      </c>
      <c r="B49">
        <v>1</v>
      </c>
    </row>
    <row r="50" spans="1:2" x14ac:dyDescent="0.3">
      <c r="A50">
        <v>1</v>
      </c>
      <c r="B50">
        <v>2</v>
      </c>
    </row>
    <row r="51" spans="1:2" x14ac:dyDescent="0.3">
      <c r="A51">
        <v>1</v>
      </c>
      <c r="B51">
        <v>2</v>
      </c>
    </row>
    <row r="52" spans="1:2" x14ac:dyDescent="0.3">
      <c r="A52">
        <v>1</v>
      </c>
      <c r="B52">
        <v>2</v>
      </c>
    </row>
    <row r="53" spans="1:2" x14ac:dyDescent="0.3">
      <c r="A53">
        <v>1</v>
      </c>
      <c r="B53">
        <v>1</v>
      </c>
    </row>
    <row r="54" spans="1:2" x14ac:dyDescent="0.3">
      <c r="A54">
        <v>1</v>
      </c>
      <c r="B54">
        <v>2</v>
      </c>
    </row>
    <row r="55" spans="1:2" x14ac:dyDescent="0.3">
      <c r="A55">
        <v>2</v>
      </c>
      <c r="B55">
        <v>1</v>
      </c>
    </row>
    <row r="56" spans="1:2" x14ac:dyDescent="0.3">
      <c r="A56">
        <v>1</v>
      </c>
      <c r="B56">
        <v>1</v>
      </c>
    </row>
    <row r="57" spans="1:2" x14ac:dyDescent="0.3">
      <c r="A57">
        <v>4</v>
      </c>
      <c r="B57">
        <v>1</v>
      </c>
    </row>
    <row r="58" spans="1:2" x14ac:dyDescent="0.3">
      <c r="A58">
        <v>1</v>
      </c>
      <c r="B58">
        <v>2</v>
      </c>
    </row>
    <row r="59" spans="1:2" x14ac:dyDescent="0.3">
      <c r="A59">
        <v>2</v>
      </c>
      <c r="B59">
        <v>1</v>
      </c>
    </row>
    <row r="60" spans="1:2" x14ac:dyDescent="0.3">
      <c r="A60">
        <v>1</v>
      </c>
      <c r="B60">
        <v>1</v>
      </c>
    </row>
    <row r="61" spans="1:2" x14ac:dyDescent="0.3">
      <c r="A61">
        <v>1</v>
      </c>
      <c r="B61">
        <v>1</v>
      </c>
    </row>
    <row r="62" spans="1:2" x14ac:dyDescent="0.3">
      <c r="A62">
        <v>1</v>
      </c>
      <c r="B62">
        <v>1</v>
      </c>
    </row>
    <row r="63" spans="1:2" x14ac:dyDescent="0.3">
      <c r="A63">
        <v>1</v>
      </c>
      <c r="B63">
        <v>1</v>
      </c>
    </row>
    <row r="64" spans="1:2" x14ac:dyDescent="0.3">
      <c r="A64">
        <v>1</v>
      </c>
      <c r="B64">
        <v>1</v>
      </c>
    </row>
    <row r="65" spans="1:2" x14ac:dyDescent="0.3">
      <c r="A65">
        <v>2</v>
      </c>
      <c r="B65">
        <v>2</v>
      </c>
    </row>
    <row r="66" spans="1:2" x14ac:dyDescent="0.3">
      <c r="A66">
        <v>1</v>
      </c>
      <c r="B66">
        <v>1</v>
      </c>
    </row>
    <row r="67" spans="1:2" x14ac:dyDescent="0.3">
      <c r="A67">
        <v>1</v>
      </c>
      <c r="B67">
        <v>1</v>
      </c>
    </row>
    <row r="68" spans="1:2" x14ac:dyDescent="0.3">
      <c r="A68">
        <v>1</v>
      </c>
      <c r="B68">
        <v>1</v>
      </c>
    </row>
    <row r="69" spans="1:2" x14ac:dyDescent="0.3">
      <c r="A69">
        <v>2</v>
      </c>
      <c r="B69">
        <v>2</v>
      </c>
    </row>
    <row r="70" spans="1:2" x14ac:dyDescent="0.3">
      <c r="A70">
        <v>2</v>
      </c>
      <c r="B70">
        <v>1</v>
      </c>
    </row>
    <row r="71" spans="1:2" x14ac:dyDescent="0.3">
      <c r="A71">
        <v>1</v>
      </c>
      <c r="B71">
        <v>2</v>
      </c>
    </row>
    <row r="72" spans="1:2" x14ac:dyDescent="0.3">
      <c r="A72">
        <v>2</v>
      </c>
      <c r="B72">
        <v>1</v>
      </c>
    </row>
    <row r="73" spans="1:2" x14ac:dyDescent="0.3">
      <c r="A73">
        <v>1</v>
      </c>
      <c r="B73">
        <v>7</v>
      </c>
    </row>
    <row r="74" spans="1:2" x14ac:dyDescent="0.3">
      <c r="A74">
        <v>1</v>
      </c>
      <c r="B74">
        <v>1</v>
      </c>
    </row>
    <row r="75" spans="1:2" x14ac:dyDescent="0.3">
      <c r="A75">
        <v>3</v>
      </c>
      <c r="B75">
        <v>8</v>
      </c>
    </row>
    <row r="76" spans="1:2" x14ac:dyDescent="0.3">
      <c r="A76">
        <v>1</v>
      </c>
      <c r="B76">
        <v>1</v>
      </c>
    </row>
    <row r="77" spans="1:2" x14ac:dyDescent="0.3">
      <c r="A77">
        <v>5</v>
      </c>
      <c r="B77">
        <v>3</v>
      </c>
    </row>
    <row r="78" spans="1:2" x14ac:dyDescent="0.3">
      <c r="A78">
        <v>2</v>
      </c>
      <c r="B78">
        <v>2</v>
      </c>
    </row>
    <row r="79" spans="1:2" x14ac:dyDescent="0.3">
      <c r="A79">
        <v>1</v>
      </c>
      <c r="B79">
        <v>3</v>
      </c>
    </row>
    <row r="80" spans="1:2" x14ac:dyDescent="0.3">
      <c r="A80">
        <v>1</v>
      </c>
      <c r="B80">
        <v>3</v>
      </c>
    </row>
    <row r="81" spans="1:2" x14ac:dyDescent="0.3">
      <c r="A81">
        <v>1</v>
      </c>
      <c r="B81">
        <v>2</v>
      </c>
    </row>
    <row r="82" spans="1:2" x14ac:dyDescent="0.3">
      <c r="A82">
        <v>2</v>
      </c>
      <c r="B82">
        <v>2</v>
      </c>
    </row>
    <row r="83" spans="1:2" x14ac:dyDescent="0.3">
      <c r="A83">
        <v>1</v>
      </c>
      <c r="B83">
        <v>1</v>
      </c>
    </row>
    <row r="84" spans="1:2" x14ac:dyDescent="0.3">
      <c r="A84">
        <v>1</v>
      </c>
      <c r="B84">
        <v>4</v>
      </c>
    </row>
    <row r="85" spans="1:2" x14ac:dyDescent="0.3">
      <c r="A85">
        <v>1</v>
      </c>
      <c r="B85">
        <v>1</v>
      </c>
    </row>
    <row r="86" spans="1:2" x14ac:dyDescent="0.3">
      <c r="A86">
        <v>1</v>
      </c>
      <c r="B86">
        <v>1</v>
      </c>
    </row>
    <row r="87" spans="1:2" x14ac:dyDescent="0.3">
      <c r="A87">
        <v>1</v>
      </c>
      <c r="B87">
        <v>1</v>
      </c>
    </row>
    <row r="88" spans="1:2" x14ac:dyDescent="0.3">
      <c r="A88">
        <v>2</v>
      </c>
      <c r="B88">
        <v>5</v>
      </c>
    </row>
    <row r="89" spans="1:2" x14ac:dyDescent="0.3">
      <c r="A89">
        <v>4</v>
      </c>
      <c r="B89">
        <v>1</v>
      </c>
    </row>
    <row r="90" spans="1:2" x14ac:dyDescent="0.3">
      <c r="A90">
        <v>1</v>
      </c>
      <c r="B90">
        <v>1</v>
      </c>
    </row>
    <row r="91" spans="1:2" x14ac:dyDescent="0.3">
      <c r="A91">
        <v>1</v>
      </c>
      <c r="B91">
        <v>2</v>
      </c>
    </row>
    <row r="92" spans="1:2" x14ac:dyDescent="0.3">
      <c r="A92">
        <v>2</v>
      </c>
      <c r="B92">
        <v>1</v>
      </c>
    </row>
    <row r="93" spans="1:2" x14ac:dyDescent="0.3">
      <c r="A93">
        <v>1</v>
      </c>
      <c r="B93">
        <v>1</v>
      </c>
    </row>
    <row r="94" spans="1:2" x14ac:dyDescent="0.3">
      <c r="A94">
        <v>3</v>
      </c>
      <c r="B94">
        <v>2</v>
      </c>
    </row>
    <row r="95" spans="1:2" x14ac:dyDescent="0.3">
      <c r="A95">
        <v>2</v>
      </c>
      <c r="B95">
        <v>1</v>
      </c>
    </row>
    <row r="96" spans="1:2" x14ac:dyDescent="0.3">
      <c r="A96">
        <v>1</v>
      </c>
      <c r="B96">
        <v>2</v>
      </c>
    </row>
    <row r="97" spans="1:2" x14ac:dyDescent="0.3">
      <c r="A97">
        <v>1</v>
      </c>
      <c r="B97">
        <v>1</v>
      </c>
    </row>
    <row r="98" spans="1:2" x14ac:dyDescent="0.3">
      <c r="A98">
        <v>1</v>
      </c>
      <c r="B98">
        <v>1</v>
      </c>
    </row>
    <row r="99" spans="1:2" x14ac:dyDescent="0.3">
      <c r="A99">
        <v>3</v>
      </c>
      <c r="B99">
        <v>2</v>
      </c>
    </row>
    <row r="100" spans="1:2" x14ac:dyDescent="0.3">
      <c r="A100">
        <v>6</v>
      </c>
      <c r="B100">
        <v>5</v>
      </c>
    </row>
    <row r="101" spans="1:2" x14ac:dyDescent="0.3">
      <c r="A101">
        <v>1</v>
      </c>
      <c r="B101">
        <v>4</v>
      </c>
    </row>
    <row r="102" spans="1:2" x14ac:dyDescent="0.3">
      <c r="A102">
        <v>1</v>
      </c>
      <c r="B102">
        <v>1</v>
      </c>
    </row>
    <row r="103" spans="1:2" x14ac:dyDescent="0.3">
      <c r="A103">
        <v>1</v>
      </c>
      <c r="B103">
        <v>1</v>
      </c>
    </row>
    <row r="104" spans="1:2" x14ac:dyDescent="0.3">
      <c r="A104">
        <v>1</v>
      </c>
      <c r="B104">
        <v>1</v>
      </c>
    </row>
    <row r="105" spans="1:2" x14ac:dyDescent="0.3">
      <c r="A105">
        <v>1</v>
      </c>
      <c r="B105">
        <v>2</v>
      </c>
    </row>
    <row r="106" spans="1:2" x14ac:dyDescent="0.3">
      <c r="A106">
        <v>3</v>
      </c>
      <c r="B106">
        <v>1</v>
      </c>
    </row>
    <row r="107" spans="1:2" x14ac:dyDescent="0.3">
      <c r="A107">
        <v>2</v>
      </c>
      <c r="B107">
        <v>1</v>
      </c>
    </row>
    <row r="108" spans="1:2" x14ac:dyDescent="0.3">
      <c r="A108">
        <v>1</v>
      </c>
      <c r="B108">
        <v>1</v>
      </c>
    </row>
    <row r="109" spans="1:2" x14ac:dyDescent="0.3">
      <c r="A109">
        <v>1</v>
      </c>
      <c r="B109">
        <v>3</v>
      </c>
    </row>
    <row r="110" spans="1:2" x14ac:dyDescent="0.3">
      <c r="A110">
        <v>2</v>
      </c>
      <c r="B110">
        <v>1</v>
      </c>
    </row>
    <row r="111" spans="1:2" x14ac:dyDescent="0.3">
      <c r="A111">
        <v>1</v>
      </c>
      <c r="B111">
        <v>1</v>
      </c>
    </row>
    <row r="112" spans="1:2" x14ac:dyDescent="0.3">
      <c r="A112">
        <v>1</v>
      </c>
      <c r="B112">
        <v>7</v>
      </c>
    </row>
    <row r="113" spans="1:2" x14ac:dyDescent="0.3">
      <c r="A113">
        <v>2</v>
      </c>
      <c r="B113">
        <v>3</v>
      </c>
    </row>
    <row r="114" spans="1:2" x14ac:dyDescent="0.3">
      <c r="A114">
        <v>1</v>
      </c>
      <c r="B114">
        <v>3</v>
      </c>
    </row>
    <row r="115" spans="1:2" x14ac:dyDescent="0.3">
      <c r="A115">
        <v>1</v>
      </c>
      <c r="B115">
        <v>2</v>
      </c>
    </row>
    <row r="116" spans="1:2" x14ac:dyDescent="0.3">
      <c r="A116">
        <v>1</v>
      </c>
      <c r="B116">
        <v>2</v>
      </c>
    </row>
    <row r="117" spans="1:2" x14ac:dyDescent="0.3">
      <c r="A117">
        <v>4</v>
      </c>
      <c r="B117">
        <v>1</v>
      </c>
    </row>
    <row r="118" spans="1:2" x14ac:dyDescent="0.3">
      <c r="A118">
        <v>2</v>
      </c>
      <c r="B118">
        <v>1</v>
      </c>
    </row>
    <row r="119" spans="1:2" x14ac:dyDescent="0.3">
      <c r="A119">
        <v>1</v>
      </c>
      <c r="B119">
        <v>3</v>
      </c>
    </row>
    <row r="120" spans="1:2" x14ac:dyDescent="0.3">
      <c r="A120">
        <v>3</v>
      </c>
      <c r="B120">
        <v>1</v>
      </c>
    </row>
    <row r="121" spans="1:2" x14ac:dyDescent="0.3">
      <c r="A121">
        <v>2</v>
      </c>
      <c r="B121">
        <v>1</v>
      </c>
    </row>
    <row r="122" spans="1:2" x14ac:dyDescent="0.3">
      <c r="A122">
        <v>1</v>
      </c>
      <c r="B122">
        <v>3</v>
      </c>
    </row>
    <row r="123" spans="1:2" x14ac:dyDescent="0.3">
      <c r="A123">
        <v>2</v>
      </c>
      <c r="B123">
        <v>1</v>
      </c>
    </row>
    <row r="124" spans="1:2" x14ac:dyDescent="0.3">
      <c r="A124">
        <v>1</v>
      </c>
      <c r="B124">
        <v>2</v>
      </c>
    </row>
    <row r="125" spans="1:2" x14ac:dyDescent="0.3">
      <c r="A125">
        <v>1</v>
      </c>
      <c r="B125">
        <v>1</v>
      </c>
    </row>
    <row r="126" spans="1:2" x14ac:dyDescent="0.3">
      <c r="A126">
        <v>1</v>
      </c>
      <c r="B126">
        <v>1</v>
      </c>
    </row>
    <row r="127" spans="1:2" x14ac:dyDescent="0.3">
      <c r="A127">
        <v>4</v>
      </c>
      <c r="B127">
        <v>1</v>
      </c>
    </row>
    <row r="128" spans="1:2" x14ac:dyDescent="0.3">
      <c r="A128">
        <v>1</v>
      </c>
      <c r="B128">
        <v>1</v>
      </c>
    </row>
    <row r="129" spans="1:2" x14ac:dyDescent="0.3">
      <c r="A129">
        <v>6</v>
      </c>
      <c r="B129">
        <v>4</v>
      </c>
    </row>
    <row r="130" spans="1:2" x14ac:dyDescent="0.3">
      <c r="A130">
        <v>2</v>
      </c>
      <c r="B130">
        <v>1</v>
      </c>
    </row>
    <row r="131" spans="1:2" x14ac:dyDescent="0.3">
      <c r="A131">
        <v>1</v>
      </c>
      <c r="B131">
        <v>1</v>
      </c>
    </row>
    <row r="132" spans="1:2" x14ac:dyDescent="0.3">
      <c r="A132">
        <v>1</v>
      </c>
      <c r="B132">
        <v>2</v>
      </c>
    </row>
    <row r="133" spans="1:2" x14ac:dyDescent="0.3">
      <c r="A133">
        <v>5</v>
      </c>
      <c r="B133">
        <v>6</v>
      </c>
    </row>
    <row r="134" spans="1:2" x14ac:dyDescent="0.3">
      <c r="A134">
        <v>1</v>
      </c>
      <c r="B134">
        <v>1</v>
      </c>
    </row>
    <row r="135" spans="1:2" x14ac:dyDescent="0.3">
      <c r="A135">
        <v>1</v>
      </c>
      <c r="B135">
        <v>2</v>
      </c>
    </row>
    <row r="136" spans="1:2" x14ac:dyDescent="0.3">
      <c r="A136">
        <v>1</v>
      </c>
      <c r="B136">
        <v>2</v>
      </c>
    </row>
    <row r="137" spans="1:2" x14ac:dyDescent="0.3">
      <c r="A137">
        <v>1</v>
      </c>
      <c r="B137">
        <v>1</v>
      </c>
    </row>
    <row r="138" spans="1:2" x14ac:dyDescent="0.3">
      <c r="A138">
        <v>1</v>
      </c>
      <c r="B138">
        <v>1</v>
      </c>
    </row>
    <row r="139" spans="1:2" x14ac:dyDescent="0.3">
      <c r="A139">
        <v>1</v>
      </c>
      <c r="B139">
        <v>3</v>
      </c>
    </row>
    <row r="140" spans="1:2" x14ac:dyDescent="0.3">
      <c r="A140">
        <v>1</v>
      </c>
      <c r="B140">
        <v>2</v>
      </c>
    </row>
    <row r="141" spans="1:2" x14ac:dyDescent="0.3">
      <c r="A141">
        <v>4</v>
      </c>
      <c r="B141">
        <v>6</v>
      </c>
    </row>
    <row r="142" spans="1:2" x14ac:dyDescent="0.3">
      <c r="A142">
        <v>1</v>
      </c>
      <c r="B142">
        <v>2</v>
      </c>
    </row>
    <row r="143" spans="1:2" x14ac:dyDescent="0.3">
      <c r="A143">
        <v>5</v>
      </c>
      <c r="B143">
        <v>1</v>
      </c>
    </row>
    <row r="144" spans="1:2" x14ac:dyDescent="0.3">
      <c r="A144">
        <v>6</v>
      </c>
      <c r="B144">
        <v>1</v>
      </c>
    </row>
    <row r="145" spans="1:2" x14ac:dyDescent="0.3">
      <c r="A145">
        <v>2</v>
      </c>
      <c r="B145">
        <v>2</v>
      </c>
    </row>
    <row r="146" spans="1:2" x14ac:dyDescent="0.3">
      <c r="A146">
        <v>2</v>
      </c>
      <c r="B146">
        <v>3</v>
      </c>
    </row>
    <row r="147" spans="1:2" x14ac:dyDescent="0.3">
      <c r="A147">
        <v>5</v>
      </c>
      <c r="B147">
        <v>21</v>
      </c>
    </row>
    <row r="148" spans="1:2" x14ac:dyDescent="0.3">
      <c r="A148">
        <v>1</v>
      </c>
      <c r="B148">
        <v>2</v>
      </c>
    </row>
    <row r="149" spans="1:2" x14ac:dyDescent="0.3">
      <c r="A149">
        <v>2</v>
      </c>
      <c r="B149">
        <v>2</v>
      </c>
    </row>
    <row r="150" spans="1:2" x14ac:dyDescent="0.3">
      <c r="A150">
        <v>1</v>
      </c>
      <c r="B150">
        <v>2</v>
      </c>
    </row>
    <row r="151" spans="1:2" x14ac:dyDescent="0.3">
      <c r="A151">
        <v>1</v>
      </c>
      <c r="B151">
        <v>5</v>
      </c>
    </row>
    <row r="152" spans="1:2" x14ac:dyDescent="0.3">
      <c r="A152">
        <v>1</v>
      </c>
      <c r="B152">
        <v>1</v>
      </c>
    </row>
    <row r="153" spans="1:2" x14ac:dyDescent="0.3">
      <c r="A153">
        <v>2</v>
      </c>
      <c r="B153">
        <v>1</v>
      </c>
    </row>
    <row r="154" spans="1:2" x14ac:dyDescent="0.3">
      <c r="A154">
        <v>3</v>
      </c>
      <c r="B154">
        <v>2</v>
      </c>
    </row>
    <row r="155" spans="1:2" x14ac:dyDescent="0.3">
      <c r="A155">
        <v>1</v>
      </c>
      <c r="B155">
        <v>3</v>
      </c>
    </row>
    <row r="156" spans="1:2" x14ac:dyDescent="0.3">
      <c r="A156">
        <v>3</v>
      </c>
      <c r="B156">
        <v>2</v>
      </c>
    </row>
    <row r="157" spans="1:2" x14ac:dyDescent="0.3">
      <c r="A157">
        <v>1</v>
      </c>
      <c r="B157">
        <v>2</v>
      </c>
    </row>
    <row r="158" spans="1:2" x14ac:dyDescent="0.3">
      <c r="A158">
        <v>1</v>
      </c>
      <c r="B158">
        <v>2</v>
      </c>
    </row>
    <row r="159" spans="1:2" x14ac:dyDescent="0.3">
      <c r="A159">
        <v>2</v>
      </c>
      <c r="B159">
        <v>4</v>
      </c>
    </row>
    <row r="160" spans="1:2" x14ac:dyDescent="0.3">
      <c r="A160">
        <v>1</v>
      </c>
      <c r="B160">
        <v>2</v>
      </c>
    </row>
    <row r="161" spans="1:2" x14ac:dyDescent="0.3">
      <c r="A161">
        <v>5</v>
      </c>
      <c r="B161">
        <v>2</v>
      </c>
    </row>
    <row r="162" spans="1:2" x14ac:dyDescent="0.3">
      <c r="A162">
        <v>2</v>
      </c>
      <c r="B162">
        <v>1</v>
      </c>
    </row>
    <row r="163" spans="1:2" x14ac:dyDescent="0.3">
      <c r="A163">
        <v>1</v>
      </c>
      <c r="B163">
        <v>1</v>
      </c>
    </row>
    <row r="164" spans="1:2" x14ac:dyDescent="0.3">
      <c r="A164">
        <v>1</v>
      </c>
      <c r="B164">
        <v>1</v>
      </c>
    </row>
    <row r="165" spans="1:2" x14ac:dyDescent="0.3">
      <c r="A165">
        <v>1</v>
      </c>
      <c r="B165">
        <v>5</v>
      </c>
    </row>
    <row r="166" spans="1:2" x14ac:dyDescent="0.3">
      <c r="A166">
        <v>1</v>
      </c>
      <c r="B166">
        <v>2</v>
      </c>
    </row>
    <row r="167" spans="1:2" x14ac:dyDescent="0.3">
      <c r="A167">
        <v>2</v>
      </c>
      <c r="B167">
        <v>3</v>
      </c>
    </row>
    <row r="168" spans="1:2" x14ac:dyDescent="0.3">
      <c r="A168">
        <v>1</v>
      </c>
      <c r="B168">
        <v>1</v>
      </c>
    </row>
    <row r="169" spans="1:2" x14ac:dyDescent="0.3">
      <c r="A169">
        <v>2</v>
      </c>
      <c r="B169">
        <v>2</v>
      </c>
    </row>
    <row r="170" spans="1:2" x14ac:dyDescent="0.3">
      <c r="A170">
        <v>1</v>
      </c>
      <c r="B170">
        <v>2</v>
      </c>
    </row>
    <row r="171" spans="1:2" x14ac:dyDescent="0.3">
      <c r="A171">
        <v>3</v>
      </c>
      <c r="B171">
        <v>1</v>
      </c>
    </row>
    <row r="172" spans="1:2" x14ac:dyDescent="0.3">
      <c r="A172">
        <v>7</v>
      </c>
      <c r="B172">
        <v>2</v>
      </c>
    </row>
    <row r="173" spans="1:2" x14ac:dyDescent="0.3">
      <c r="A173">
        <v>1</v>
      </c>
      <c r="B173">
        <v>1</v>
      </c>
    </row>
    <row r="174" spans="1:2" x14ac:dyDescent="0.3">
      <c r="A174">
        <v>1</v>
      </c>
      <c r="B174">
        <v>2</v>
      </c>
    </row>
    <row r="175" spans="1:2" x14ac:dyDescent="0.3">
      <c r="A175">
        <v>1</v>
      </c>
      <c r="B175">
        <v>1</v>
      </c>
    </row>
    <row r="176" spans="1:2" x14ac:dyDescent="0.3">
      <c r="A176">
        <v>2</v>
      </c>
      <c r="B176">
        <v>1</v>
      </c>
    </row>
    <row r="177" spans="1:2" x14ac:dyDescent="0.3">
      <c r="A177">
        <v>1</v>
      </c>
      <c r="B177">
        <v>1</v>
      </c>
    </row>
    <row r="178" spans="1:2" x14ac:dyDescent="0.3">
      <c r="A178">
        <v>1</v>
      </c>
      <c r="B178">
        <v>2</v>
      </c>
    </row>
    <row r="179" spans="1:2" x14ac:dyDescent="0.3">
      <c r="A179">
        <v>1</v>
      </c>
      <c r="B179">
        <v>1</v>
      </c>
    </row>
    <row r="180" spans="1:2" x14ac:dyDescent="0.3">
      <c r="A180">
        <v>1</v>
      </c>
      <c r="B180">
        <v>1</v>
      </c>
    </row>
    <row r="181" spans="1:2" x14ac:dyDescent="0.3">
      <c r="A181">
        <v>3</v>
      </c>
      <c r="B181">
        <v>1</v>
      </c>
    </row>
    <row r="182" spans="1:2" x14ac:dyDescent="0.3">
      <c r="A182">
        <v>1</v>
      </c>
      <c r="B182">
        <v>3</v>
      </c>
    </row>
    <row r="183" spans="1:2" x14ac:dyDescent="0.3">
      <c r="A183">
        <v>1</v>
      </c>
      <c r="B183">
        <v>3</v>
      </c>
    </row>
    <row r="184" spans="1:2" x14ac:dyDescent="0.3">
      <c r="A184">
        <v>1</v>
      </c>
      <c r="B184">
        <v>1</v>
      </c>
    </row>
    <row r="185" spans="1:2" x14ac:dyDescent="0.3">
      <c r="A185">
        <v>1</v>
      </c>
      <c r="B185">
        <v>1</v>
      </c>
    </row>
    <row r="186" spans="1:2" x14ac:dyDescent="0.3">
      <c r="A186">
        <v>2</v>
      </c>
      <c r="B186">
        <v>4</v>
      </c>
    </row>
    <row r="187" spans="1:2" x14ac:dyDescent="0.3">
      <c r="A187">
        <v>2</v>
      </c>
      <c r="B187">
        <v>2</v>
      </c>
    </row>
    <row r="188" spans="1:2" x14ac:dyDescent="0.3">
      <c r="A188">
        <v>2</v>
      </c>
      <c r="B188">
        <v>2</v>
      </c>
    </row>
    <row r="189" spans="1:2" x14ac:dyDescent="0.3">
      <c r="A189">
        <v>1</v>
      </c>
      <c r="B189">
        <v>2</v>
      </c>
    </row>
    <row r="190" spans="1:2" x14ac:dyDescent="0.3">
      <c r="A190">
        <v>4</v>
      </c>
      <c r="B190">
        <v>1</v>
      </c>
    </row>
    <row r="191" spans="1:2" x14ac:dyDescent="0.3">
      <c r="A191">
        <v>2</v>
      </c>
      <c r="B191">
        <v>2</v>
      </c>
    </row>
    <row r="192" spans="1:2" x14ac:dyDescent="0.3">
      <c r="A192">
        <v>1</v>
      </c>
      <c r="B192">
        <v>1</v>
      </c>
    </row>
    <row r="193" spans="1:2" x14ac:dyDescent="0.3">
      <c r="A193">
        <v>2</v>
      </c>
      <c r="B193">
        <v>3</v>
      </c>
    </row>
    <row r="194" spans="1:2" x14ac:dyDescent="0.3">
      <c r="A194">
        <v>3</v>
      </c>
      <c r="B194">
        <v>2</v>
      </c>
    </row>
    <row r="195" spans="1:2" x14ac:dyDescent="0.3">
      <c r="A195">
        <v>1</v>
      </c>
      <c r="B195">
        <v>3</v>
      </c>
    </row>
    <row r="196" spans="1:2" x14ac:dyDescent="0.3">
      <c r="A196">
        <v>1</v>
      </c>
      <c r="B196">
        <v>1</v>
      </c>
    </row>
    <row r="197" spans="1:2" x14ac:dyDescent="0.3">
      <c r="A197">
        <v>4</v>
      </c>
      <c r="B197">
        <v>2</v>
      </c>
    </row>
    <row r="198" spans="1:2" x14ac:dyDescent="0.3">
      <c r="A198">
        <v>2</v>
      </c>
      <c r="B198">
        <v>1</v>
      </c>
    </row>
    <row r="199" spans="1:2" x14ac:dyDescent="0.3">
      <c r="A199">
        <v>2</v>
      </c>
      <c r="B199">
        <v>1</v>
      </c>
    </row>
    <row r="200" spans="1:2" x14ac:dyDescent="0.3">
      <c r="A200">
        <v>1</v>
      </c>
      <c r="B200">
        <v>2</v>
      </c>
    </row>
    <row r="201" spans="1:2" x14ac:dyDescent="0.3">
      <c r="A201">
        <v>8</v>
      </c>
      <c r="B201">
        <v>8</v>
      </c>
    </row>
    <row r="202" spans="1:2" x14ac:dyDescent="0.3">
      <c r="A202">
        <v>1</v>
      </c>
      <c r="B202">
        <v>2</v>
      </c>
    </row>
    <row r="203" spans="1:2" x14ac:dyDescent="0.3">
      <c r="A203">
        <v>1</v>
      </c>
      <c r="B203">
        <v>1</v>
      </c>
    </row>
    <row r="204" spans="1:2" x14ac:dyDescent="0.3">
      <c r="A204">
        <v>2</v>
      </c>
      <c r="B204">
        <v>1</v>
      </c>
    </row>
    <row r="205" spans="1:2" x14ac:dyDescent="0.3">
      <c r="A205">
        <v>4</v>
      </c>
      <c r="B205">
        <v>3</v>
      </c>
    </row>
    <row r="206" spans="1:2" x14ac:dyDescent="0.3">
      <c r="A206">
        <v>6</v>
      </c>
      <c r="B206">
        <v>8</v>
      </c>
    </row>
    <row r="207" spans="1:2" x14ac:dyDescent="0.3">
      <c r="A207">
        <v>3</v>
      </c>
      <c r="B207">
        <v>1</v>
      </c>
    </row>
    <row r="208" spans="1:2" x14ac:dyDescent="0.3">
      <c r="A208">
        <v>1</v>
      </c>
      <c r="B208">
        <v>2</v>
      </c>
    </row>
    <row r="209" spans="1:2" x14ac:dyDescent="0.3">
      <c r="A209">
        <v>1</v>
      </c>
      <c r="B209">
        <v>2</v>
      </c>
    </row>
    <row r="210" spans="1:2" x14ac:dyDescent="0.3">
      <c r="A210">
        <v>1</v>
      </c>
      <c r="B210">
        <v>3</v>
      </c>
    </row>
    <row r="211" spans="1:2" x14ac:dyDescent="0.3">
      <c r="A211">
        <v>2</v>
      </c>
      <c r="B211">
        <v>2</v>
      </c>
    </row>
    <row r="212" spans="1:2" x14ac:dyDescent="0.3">
      <c r="A212">
        <v>2</v>
      </c>
      <c r="B212">
        <v>1</v>
      </c>
    </row>
    <row r="213" spans="1:2" x14ac:dyDescent="0.3">
      <c r="A213">
        <v>3</v>
      </c>
      <c r="B213">
        <v>4</v>
      </c>
    </row>
    <row r="214" spans="1:2" x14ac:dyDescent="0.3">
      <c r="A214">
        <v>1</v>
      </c>
      <c r="B214">
        <v>2</v>
      </c>
    </row>
    <row r="215" spans="1:2" x14ac:dyDescent="0.3">
      <c r="A215">
        <v>3</v>
      </c>
      <c r="B215">
        <v>2</v>
      </c>
    </row>
    <row r="216" spans="1:2" x14ac:dyDescent="0.3">
      <c r="A216">
        <v>3</v>
      </c>
      <c r="B216">
        <v>5</v>
      </c>
    </row>
    <row r="217" spans="1:2" x14ac:dyDescent="0.3">
      <c r="A217">
        <v>6</v>
      </c>
      <c r="B217">
        <v>1</v>
      </c>
    </row>
    <row r="218" spans="1:2" x14ac:dyDescent="0.3">
      <c r="A218">
        <v>2</v>
      </c>
      <c r="B218">
        <v>2</v>
      </c>
    </row>
    <row r="219" spans="1:2" x14ac:dyDescent="0.3">
      <c r="A219">
        <v>1</v>
      </c>
      <c r="B219">
        <v>1</v>
      </c>
    </row>
    <row r="220" spans="1:2" x14ac:dyDescent="0.3">
      <c r="A220">
        <v>1</v>
      </c>
      <c r="B220">
        <v>1</v>
      </c>
    </row>
    <row r="221" spans="1:2" x14ac:dyDescent="0.3">
      <c r="A221">
        <v>1</v>
      </c>
      <c r="B221">
        <v>3</v>
      </c>
    </row>
    <row r="222" spans="1:2" x14ac:dyDescent="0.3">
      <c r="A222">
        <v>3</v>
      </c>
      <c r="B222">
        <v>1</v>
      </c>
    </row>
    <row r="223" spans="1:2" x14ac:dyDescent="0.3">
      <c r="A223">
        <v>2</v>
      </c>
      <c r="B223">
        <v>1</v>
      </c>
    </row>
    <row r="224" spans="1:2" x14ac:dyDescent="0.3">
      <c r="A224">
        <v>1</v>
      </c>
      <c r="B224">
        <v>2</v>
      </c>
    </row>
    <row r="225" spans="1:2" x14ac:dyDescent="0.3">
      <c r="A225">
        <v>3</v>
      </c>
      <c r="B225">
        <v>3</v>
      </c>
    </row>
    <row r="226" spans="1:2" x14ac:dyDescent="0.3">
      <c r="A226">
        <v>1</v>
      </c>
      <c r="B226">
        <v>1</v>
      </c>
    </row>
    <row r="227" spans="1:2" x14ac:dyDescent="0.3">
      <c r="A227">
        <v>8</v>
      </c>
      <c r="B227">
        <v>5</v>
      </c>
    </row>
    <row r="228" spans="1:2" x14ac:dyDescent="0.3">
      <c r="A228">
        <v>1</v>
      </c>
      <c r="B228">
        <v>2</v>
      </c>
    </row>
    <row r="229" spans="1:2" x14ac:dyDescent="0.3">
      <c r="A229">
        <v>1</v>
      </c>
      <c r="B229">
        <v>2</v>
      </c>
    </row>
    <row r="230" spans="1:2" x14ac:dyDescent="0.3">
      <c r="A230">
        <v>3</v>
      </c>
      <c r="B230">
        <v>4</v>
      </c>
    </row>
    <row r="231" spans="1:2" x14ac:dyDescent="0.3">
      <c r="A231">
        <v>1</v>
      </c>
      <c r="B231">
        <v>2</v>
      </c>
    </row>
    <row r="232" spans="1:2" x14ac:dyDescent="0.3">
      <c r="A232">
        <v>1</v>
      </c>
      <c r="B232">
        <v>1</v>
      </c>
    </row>
    <row r="233" spans="1:2" x14ac:dyDescent="0.3">
      <c r="A233">
        <v>1</v>
      </c>
      <c r="B233">
        <v>1</v>
      </c>
    </row>
    <row r="234" spans="1:2" x14ac:dyDescent="0.3">
      <c r="A234">
        <v>2</v>
      </c>
      <c r="B234">
        <v>1</v>
      </c>
    </row>
    <row r="235" spans="1:2" x14ac:dyDescent="0.3">
      <c r="A235">
        <v>1</v>
      </c>
      <c r="B235">
        <v>2</v>
      </c>
    </row>
    <row r="236" spans="1:2" x14ac:dyDescent="0.3">
      <c r="A236">
        <v>1</v>
      </c>
      <c r="B236">
        <v>2</v>
      </c>
    </row>
    <row r="237" spans="1:2" x14ac:dyDescent="0.3">
      <c r="A237">
        <v>1</v>
      </c>
      <c r="B237">
        <v>1</v>
      </c>
    </row>
    <row r="238" spans="1:2" x14ac:dyDescent="0.3">
      <c r="A238">
        <v>1</v>
      </c>
      <c r="B238">
        <v>1</v>
      </c>
    </row>
    <row r="239" spans="1:2" x14ac:dyDescent="0.3">
      <c r="A239">
        <v>1</v>
      </c>
      <c r="B239">
        <v>1</v>
      </c>
    </row>
    <row r="240" spans="1:2" x14ac:dyDescent="0.3">
      <c r="A240">
        <v>1</v>
      </c>
      <c r="B240">
        <v>6</v>
      </c>
    </row>
    <row r="241" spans="1:2" x14ac:dyDescent="0.3">
      <c r="A241">
        <v>1</v>
      </c>
      <c r="B241">
        <v>1</v>
      </c>
    </row>
    <row r="242" spans="1:2" x14ac:dyDescent="0.3">
      <c r="A242">
        <v>2</v>
      </c>
      <c r="B242">
        <v>1</v>
      </c>
    </row>
    <row r="243" spans="1:2" x14ac:dyDescent="0.3">
      <c r="A243">
        <v>2</v>
      </c>
      <c r="B243">
        <v>6</v>
      </c>
    </row>
    <row r="244" spans="1:2" x14ac:dyDescent="0.3">
      <c r="A244">
        <v>1</v>
      </c>
      <c r="B244">
        <v>6</v>
      </c>
    </row>
    <row r="245" spans="1:2" x14ac:dyDescent="0.3">
      <c r="A245">
        <v>1</v>
      </c>
      <c r="B245">
        <v>2</v>
      </c>
    </row>
    <row r="246" spans="1:2" x14ac:dyDescent="0.3">
      <c r="A246">
        <v>1</v>
      </c>
      <c r="B246">
        <v>2</v>
      </c>
    </row>
    <row r="247" spans="1:2" x14ac:dyDescent="0.3">
      <c r="A247">
        <v>4</v>
      </c>
      <c r="B247">
        <v>4</v>
      </c>
    </row>
    <row r="248" spans="1:2" x14ac:dyDescent="0.3">
      <c r="A248">
        <v>2</v>
      </c>
      <c r="B248">
        <v>1</v>
      </c>
    </row>
    <row r="249" spans="1:2" x14ac:dyDescent="0.3">
      <c r="A249">
        <v>2</v>
      </c>
      <c r="B249">
        <v>2</v>
      </c>
    </row>
    <row r="250" spans="1:2" x14ac:dyDescent="0.3">
      <c r="A250">
        <v>5</v>
      </c>
      <c r="B250">
        <v>1</v>
      </c>
    </row>
    <row r="251" spans="1:2" x14ac:dyDescent="0.3">
      <c r="A251">
        <v>1</v>
      </c>
      <c r="B251">
        <v>2</v>
      </c>
    </row>
    <row r="252" spans="1:2" x14ac:dyDescent="0.3">
      <c r="A252">
        <v>1</v>
      </c>
      <c r="B252">
        <v>2</v>
      </c>
    </row>
    <row r="253" spans="1:2" x14ac:dyDescent="0.3">
      <c r="A253">
        <v>1</v>
      </c>
      <c r="B253">
        <v>1</v>
      </c>
    </row>
    <row r="254" spans="1:2" x14ac:dyDescent="0.3">
      <c r="A254">
        <v>1</v>
      </c>
      <c r="B254">
        <v>1</v>
      </c>
    </row>
    <row r="255" spans="1:2" x14ac:dyDescent="0.3">
      <c r="A255">
        <v>1</v>
      </c>
      <c r="B255">
        <v>1</v>
      </c>
    </row>
    <row r="256" spans="1:2" x14ac:dyDescent="0.3">
      <c r="A256">
        <v>1</v>
      </c>
      <c r="B256">
        <v>2</v>
      </c>
    </row>
    <row r="257" spans="1:2" x14ac:dyDescent="0.3">
      <c r="A257">
        <v>1</v>
      </c>
      <c r="B257">
        <v>1</v>
      </c>
    </row>
    <row r="258" spans="1:2" x14ac:dyDescent="0.3">
      <c r="A258">
        <v>1</v>
      </c>
      <c r="B258">
        <v>1</v>
      </c>
    </row>
    <row r="259" spans="1:2" x14ac:dyDescent="0.3">
      <c r="A259">
        <v>1</v>
      </c>
      <c r="B259">
        <v>2</v>
      </c>
    </row>
    <row r="260" spans="1:2" x14ac:dyDescent="0.3">
      <c r="A260">
        <v>3</v>
      </c>
      <c r="B260">
        <v>2</v>
      </c>
    </row>
    <row r="261" spans="1:2" x14ac:dyDescent="0.3">
      <c r="A261">
        <v>1</v>
      </c>
      <c r="B261">
        <v>1</v>
      </c>
    </row>
    <row r="262" spans="1:2" x14ac:dyDescent="0.3">
      <c r="A262">
        <v>1</v>
      </c>
      <c r="B262">
        <v>2</v>
      </c>
    </row>
    <row r="263" spans="1:2" x14ac:dyDescent="0.3">
      <c r="A263">
        <v>4</v>
      </c>
      <c r="B263">
        <v>1</v>
      </c>
    </row>
    <row r="264" spans="1:2" x14ac:dyDescent="0.3">
      <c r="A264">
        <v>2</v>
      </c>
      <c r="B264">
        <v>1</v>
      </c>
    </row>
    <row r="265" spans="1:2" x14ac:dyDescent="0.3">
      <c r="A265">
        <v>2</v>
      </c>
      <c r="B265">
        <v>2</v>
      </c>
    </row>
    <row r="266" spans="1:2" x14ac:dyDescent="0.3">
      <c r="A266">
        <v>1</v>
      </c>
      <c r="B266">
        <v>2</v>
      </c>
    </row>
    <row r="267" spans="1:2" x14ac:dyDescent="0.3">
      <c r="A267">
        <v>2</v>
      </c>
      <c r="B267">
        <v>1</v>
      </c>
    </row>
    <row r="268" spans="1:2" x14ac:dyDescent="0.3">
      <c r="A268">
        <v>1</v>
      </c>
      <c r="B268">
        <v>1</v>
      </c>
    </row>
    <row r="269" spans="1:2" x14ac:dyDescent="0.3">
      <c r="A269">
        <v>1</v>
      </c>
      <c r="B269">
        <v>1</v>
      </c>
    </row>
    <row r="270" spans="1:2" x14ac:dyDescent="0.3">
      <c r="A270">
        <v>1</v>
      </c>
      <c r="B270">
        <v>1</v>
      </c>
    </row>
    <row r="271" spans="1:2" x14ac:dyDescent="0.3">
      <c r="A271">
        <v>1</v>
      </c>
      <c r="B271">
        <v>1</v>
      </c>
    </row>
    <row r="272" spans="1:2" x14ac:dyDescent="0.3">
      <c r="A272">
        <v>1</v>
      </c>
      <c r="B272">
        <v>2</v>
      </c>
    </row>
    <row r="273" spans="1:2" x14ac:dyDescent="0.3">
      <c r="A273">
        <v>1</v>
      </c>
      <c r="B273">
        <v>1</v>
      </c>
    </row>
    <row r="274" spans="1:2" x14ac:dyDescent="0.3">
      <c r="A274">
        <v>2</v>
      </c>
      <c r="B274">
        <v>1</v>
      </c>
    </row>
    <row r="275" spans="1:2" x14ac:dyDescent="0.3">
      <c r="A275">
        <v>1</v>
      </c>
      <c r="B275">
        <v>1</v>
      </c>
    </row>
    <row r="276" spans="1:2" x14ac:dyDescent="0.3">
      <c r="A276">
        <v>2</v>
      </c>
      <c r="B276">
        <v>1</v>
      </c>
    </row>
    <row r="277" spans="1:2" x14ac:dyDescent="0.3">
      <c r="A277">
        <v>1</v>
      </c>
      <c r="B277">
        <v>1</v>
      </c>
    </row>
    <row r="278" spans="1:2" x14ac:dyDescent="0.3">
      <c r="A278">
        <v>1</v>
      </c>
      <c r="B278">
        <v>1</v>
      </c>
    </row>
    <row r="279" spans="1:2" x14ac:dyDescent="0.3">
      <c r="A279">
        <v>1</v>
      </c>
      <c r="B279">
        <v>1</v>
      </c>
    </row>
    <row r="280" spans="1:2" x14ac:dyDescent="0.3">
      <c r="A280">
        <v>1</v>
      </c>
      <c r="B280">
        <v>1</v>
      </c>
    </row>
    <row r="281" spans="1:2" x14ac:dyDescent="0.3">
      <c r="A281">
        <v>1</v>
      </c>
      <c r="B281">
        <v>1</v>
      </c>
    </row>
    <row r="282" spans="1:2" x14ac:dyDescent="0.3">
      <c r="A282">
        <v>3</v>
      </c>
      <c r="B282">
        <v>1</v>
      </c>
    </row>
    <row r="283" spans="1:2" x14ac:dyDescent="0.3">
      <c r="A283">
        <v>4</v>
      </c>
      <c r="B283">
        <v>1</v>
      </c>
    </row>
    <row r="284" spans="1:2" x14ac:dyDescent="0.3">
      <c r="A284">
        <v>1</v>
      </c>
      <c r="B284">
        <v>2</v>
      </c>
    </row>
    <row r="285" spans="1:2" x14ac:dyDescent="0.3">
      <c r="A285">
        <v>1</v>
      </c>
      <c r="B285">
        <v>5</v>
      </c>
    </row>
    <row r="286" spans="1:2" x14ac:dyDescent="0.3">
      <c r="A286">
        <v>1</v>
      </c>
      <c r="B286">
        <v>1</v>
      </c>
    </row>
    <row r="287" spans="1:2" x14ac:dyDescent="0.3">
      <c r="A287">
        <v>1</v>
      </c>
      <c r="B287">
        <v>1</v>
      </c>
    </row>
    <row r="288" spans="1:2" x14ac:dyDescent="0.3">
      <c r="A288">
        <v>1</v>
      </c>
      <c r="B288">
        <v>4</v>
      </c>
    </row>
    <row r="289" spans="1:2" x14ac:dyDescent="0.3">
      <c r="A289">
        <v>2</v>
      </c>
      <c r="B289">
        <v>1</v>
      </c>
    </row>
    <row r="290" spans="1:2" x14ac:dyDescent="0.3">
      <c r="A290">
        <v>4</v>
      </c>
      <c r="B290">
        <v>1</v>
      </c>
    </row>
    <row r="291" spans="1:2" x14ac:dyDescent="0.3">
      <c r="A291">
        <v>2</v>
      </c>
      <c r="B291">
        <v>5</v>
      </c>
    </row>
    <row r="292" spans="1:2" x14ac:dyDescent="0.3">
      <c r="A292">
        <v>2</v>
      </c>
      <c r="B292">
        <v>4</v>
      </c>
    </row>
    <row r="293" spans="1:2" x14ac:dyDescent="0.3">
      <c r="A293">
        <v>1</v>
      </c>
      <c r="B293">
        <v>1</v>
      </c>
    </row>
    <row r="294" spans="1:2" x14ac:dyDescent="0.3">
      <c r="A294">
        <v>5</v>
      </c>
      <c r="B294">
        <v>1</v>
      </c>
    </row>
    <row r="295" spans="1:2" x14ac:dyDescent="0.3">
      <c r="A295">
        <v>1</v>
      </c>
      <c r="B295">
        <v>1</v>
      </c>
    </row>
    <row r="296" spans="1:2" x14ac:dyDescent="0.3">
      <c r="A296">
        <v>3</v>
      </c>
      <c r="B296">
        <v>1</v>
      </c>
    </row>
    <row r="297" spans="1:2" x14ac:dyDescent="0.3">
      <c r="A297">
        <v>2</v>
      </c>
      <c r="B297">
        <v>2</v>
      </c>
    </row>
    <row r="298" spans="1:2" x14ac:dyDescent="0.3">
      <c r="A298">
        <v>5</v>
      </c>
      <c r="B298">
        <v>1</v>
      </c>
    </row>
    <row r="299" spans="1:2" x14ac:dyDescent="0.3">
      <c r="A299">
        <v>1</v>
      </c>
      <c r="B299">
        <v>1</v>
      </c>
    </row>
    <row r="300" spans="1:2" x14ac:dyDescent="0.3">
      <c r="A300">
        <v>1</v>
      </c>
      <c r="B300">
        <v>1</v>
      </c>
    </row>
    <row r="301" spans="1:2" x14ac:dyDescent="0.3">
      <c r="A301">
        <v>1</v>
      </c>
      <c r="B301">
        <v>1</v>
      </c>
    </row>
    <row r="302" spans="1:2" x14ac:dyDescent="0.3">
      <c r="A302">
        <v>1</v>
      </c>
      <c r="B302">
        <v>1</v>
      </c>
    </row>
    <row r="303" spans="1:2" x14ac:dyDescent="0.3">
      <c r="A303">
        <v>3</v>
      </c>
      <c r="B303">
        <v>3</v>
      </c>
    </row>
    <row r="304" spans="1:2" x14ac:dyDescent="0.3">
      <c r="A304">
        <v>1</v>
      </c>
      <c r="B304">
        <v>1</v>
      </c>
    </row>
    <row r="305" spans="1:2" x14ac:dyDescent="0.3">
      <c r="A305">
        <v>2</v>
      </c>
      <c r="B305">
        <v>1</v>
      </c>
    </row>
    <row r="306" spans="1:2" x14ac:dyDescent="0.3">
      <c r="A306">
        <v>6</v>
      </c>
      <c r="B306">
        <v>2</v>
      </c>
    </row>
    <row r="307" spans="1:2" x14ac:dyDescent="0.3">
      <c r="A307">
        <v>2</v>
      </c>
      <c r="B307">
        <v>2</v>
      </c>
    </row>
    <row r="308" spans="1:2" x14ac:dyDescent="0.3">
      <c r="A308">
        <v>1</v>
      </c>
      <c r="B308">
        <v>2</v>
      </c>
    </row>
    <row r="309" spans="1:2" x14ac:dyDescent="0.3">
      <c r="A309">
        <v>3</v>
      </c>
      <c r="B309">
        <v>1</v>
      </c>
    </row>
    <row r="310" spans="1:2" x14ac:dyDescent="0.3">
      <c r="A310">
        <v>1</v>
      </c>
      <c r="B310">
        <v>1</v>
      </c>
    </row>
    <row r="311" spans="1:2" x14ac:dyDescent="0.3">
      <c r="A311">
        <v>1</v>
      </c>
      <c r="B311">
        <v>1</v>
      </c>
    </row>
    <row r="312" spans="1:2" x14ac:dyDescent="0.3">
      <c r="A312">
        <v>1</v>
      </c>
      <c r="B312">
        <v>1</v>
      </c>
    </row>
    <row r="313" spans="1:2" x14ac:dyDescent="0.3">
      <c r="A313">
        <v>5</v>
      </c>
      <c r="B313">
        <v>1</v>
      </c>
    </row>
    <row r="314" spans="1:2" x14ac:dyDescent="0.3">
      <c r="A314">
        <v>3</v>
      </c>
      <c r="B314">
        <v>2</v>
      </c>
    </row>
    <row r="315" spans="1:2" x14ac:dyDescent="0.3">
      <c r="A315">
        <v>1</v>
      </c>
      <c r="B315">
        <v>1</v>
      </c>
    </row>
    <row r="316" spans="1:2" x14ac:dyDescent="0.3">
      <c r="A316">
        <v>2</v>
      </c>
      <c r="B316">
        <v>1</v>
      </c>
    </row>
    <row r="317" spans="1:2" x14ac:dyDescent="0.3">
      <c r="A317">
        <v>1</v>
      </c>
      <c r="B317">
        <v>1</v>
      </c>
    </row>
    <row r="318" spans="1:2" x14ac:dyDescent="0.3">
      <c r="A318">
        <v>1</v>
      </c>
      <c r="B318">
        <v>2</v>
      </c>
    </row>
    <row r="319" spans="1:2" x14ac:dyDescent="0.3">
      <c r="A319">
        <v>1</v>
      </c>
      <c r="B319">
        <v>4</v>
      </c>
    </row>
    <row r="320" spans="1:2" x14ac:dyDescent="0.3">
      <c r="A320">
        <v>2</v>
      </c>
      <c r="B320">
        <v>1</v>
      </c>
    </row>
    <row r="321" spans="1:2" x14ac:dyDescent="0.3">
      <c r="A321">
        <v>2</v>
      </c>
      <c r="B321">
        <v>2</v>
      </c>
    </row>
    <row r="322" spans="1:2" x14ac:dyDescent="0.3">
      <c r="A322">
        <v>1</v>
      </c>
      <c r="B322">
        <v>2</v>
      </c>
    </row>
    <row r="323" spans="1:2" x14ac:dyDescent="0.3">
      <c r="A323">
        <v>2</v>
      </c>
      <c r="B323">
        <v>5</v>
      </c>
    </row>
    <row r="324" spans="1:2" x14ac:dyDescent="0.3">
      <c r="A324">
        <v>4</v>
      </c>
      <c r="B324">
        <v>2</v>
      </c>
    </row>
    <row r="325" spans="1:2" x14ac:dyDescent="0.3">
      <c r="A325">
        <v>4</v>
      </c>
      <c r="B325">
        <v>1</v>
      </c>
    </row>
    <row r="326" spans="1:2" x14ac:dyDescent="0.3">
      <c r="A326">
        <v>1</v>
      </c>
      <c r="B326">
        <v>1</v>
      </c>
    </row>
    <row r="327" spans="1:2" x14ac:dyDescent="0.3">
      <c r="A327">
        <v>2</v>
      </c>
      <c r="B327">
        <v>1</v>
      </c>
    </row>
    <row r="328" spans="1:2" x14ac:dyDescent="0.3">
      <c r="A328">
        <v>1</v>
      </c>
      <c r="B328">
        <v>2</v>
      </c>
    </row>
    <row r="329" spans="1:2" x14ac:dyDescent="0.3">
      <c r="A329">
        <v>1</v>
      </c>
      <c r="B329">
        <v>1</v>
      </c>
    </row>
    <row r="330" spans="1:2" x14ac:dyDescent="0.3">
      <c r="A330">
        <v>2</v>
      </c>
      <c r="B330">
        <v>1</v>
      </c>
    </row>
    <row r="331" spans="1:2" x14ac:dyDescent="0.3">
      <c r="A331">
        <v>2</v>
      </c>
      <c r="B331">
        <v>1</v>
      </c>
    </row>
    <row r="332" spans="1:2" x14ac:dyDescent="0.3">
      <c r="A332">
        <v>3</v>
      </c>
      <c r="B332">
        <v>6</v>
      </c>
    </row>
    <row r="333" spans="1:2" x14ac:dyDescent="0.3">
      <c r="A333">
        <v>2</v>
      </c>
      <c r="B333">
        <v>1</v>
      </c>
    </row>
    <row r="334" spans="1:2" x14ac:dyDescent="0.3">
      <c r="A334">
        <v>2</v>
      </c>
      <c r="B334">
        <v>1</v>
      </c>
    </row>
    <row r="335" spans="1:2" x14ac:dyDescent="0.3">
      <c r="A335">
        <v>1</v>
      </c>
      <c r="B335">
        <v>1</v>
      </c>
    </row>
    <row r="336" spans="1:2" x14ac:dyDescent="0.3">
      <c r="A336">
        <v>2</v>
      </c>
      <c r="B336">
        <v>1</v>
      </c>
    </row>
    <row r="337" spans="1:2" x14ac:dyDescent="0.3">
      <c r="A337">
        <v>1</v>
      </c>
      <c r="B337">
        <v>1</v>
      </c>
    </row>
    <row r="338" spans="1:2" x14ac:dyDescent="0.3">
      <c r="A338">
        <v>2</v>
      </c>
      <c r="B338">
        <v>1</v>
      </c>
    </row>
    <row r="339" spans="1:2" x14ac:dyDescent="0.3">
      <c r="A339">
        <v>1</v>
      </c>
      <c r="B339">
        <v>1</v>
      </c>
    </row>
    <row r="340" spans="1:2" x14ac:dyDescent="0.3">
      <c r="A340">
        <v>2</v>
      </c>
      <c r="B340">
        <v>1</v>
      </c>
    </row>
    <row r="341" spans="1:2" x14ac:dyDescent="0.3">
      <c r="A341">
        <v>3</v>
      </c>
      <c r="B341">
        <v>1</v>
      </c>
    </row>
    <row r="342" spans="1:2" x14ac:dyDescent="0.3">
      <c r="A342">
        <v>10</v>
      </c>
      <c r="B342">
        <v>2</v>
      </c>
    </row>
    <row r="343" spans="1:2" x14ac:dyDescent="0.3">
      <c r="A343">
        <v>9</v>
      </c>
      <c r="B343">
        <v>5</v>
      </c>
    </row>
    <row r="344" spans="1:2" x14ac:dyDescent="0.3">
      <c r="A344">
        <v>2</v>
      </c>
      <c r="B344">
        <v>1</v>
      </c>
    </row>
    <row r="345" spans="1:2" x14ac:dyDescent="0.3">
      <c r="A345">
        <v>1</v>
      </c>
      <c r="B345">
        <v>1</v>
      </c>
    </row>
    <row r="346" spans="1:2" x14ac:dyDescent="0.3">
      <c r="A346">
        <v>1</v>
      </c>
      <c r="B346">
        <v>1</v>
      </c>
    </row>
    <row r="347" spans="1:2" x14ac:dyDescent="0.3">
      <c r="A347">
        <v>1</v>
      </c>
      <c r="B347">
        <v>2</v>
      </c>
    </row>
    <row r="348" spans="1:2" x14ac:dyDescent="0.3">
      <c r="A348">
        <v>3</v>
      </c>
      <c r="B348">
        <v>1</v>
      </c>
    </row>
    <row r="349" spans="1:2" x14ac:dyDescent="0.3">
      <c r="A349">
        <v>8</v>
      </c>
      <c r="B349">
        <v>2</v>
      </c>
    </row>
    <row r="350" spans="1:2" x14ac:dyDescent="0.3">
      <c r="A350">
        <v>1</v>
      </c>
      <c r="B350">
        <v>1</v>
      </c>
    </row>
    <row r="351" spans="1:2" x14ac:dyDescent="0.3">
      <c r="A351">
        <v>1</v>
      </c>
      <c r="B351">
        <v>1</v>
      </c>
    </row>
    <row r="352" spans="1:2" x14ac:dyDescent="0.3">
      <c r="A352">
        <v>1</v>
      </c>
      <c r="B352">
        <v>1</v>
      </c>
    </row>
    <row r="353" spans="1:2" x14ac:dyDescent="0.3">
      <c r="A353">
        <v>1</v>
      </c>
      <c r="B353">
        <v>1</v>
      </c>
    </row>
    <row r="354" spans="1:2" x14ac:dyDescent="0.3">
      <c r="A354">
        <v>2</v>
      </c>
      <c r="B354">
        <v>1</v>
      </c>
    </row>
    <row r="355" spans="1:2" x14ac:dyDescent="0.3">
      <c r="A355">
        <v>3</v>
      </c>
      <c r="B355">
        <v>1</v>
      </c>
    </row>
    <row r="356" spans="1:2" x14ac:dyDescent="0.3">
      <c r="A356">
        <v>2</v>
      </c>
      <c r="B356">
        <v>1</v>
      </c>
    </row>
    <row r="357" spans="1:2" x14ac:dyDescent="0.3">
      <c r="A357">
        <v>1</v>
      </c>
      <c r="B357">
        <v>1</v>
      </c>
    </row>
    <row r="358" spans="1:2" x14ac:dyDescent="0.3">
      <c r="A358">
        <v>4</v>
      </c>
      <c r="B358">
        <v>1</v>
      </c>
    </row>
    <row r="359" spans="1:2" x14ac:dyDescent="0.3">
      <c r="A359">
        <v>1</v>
      </c>
      <c r="B359">
        <v>2</v>
      </c>
    </row>
    <row r="360" spans="1:2" x14ac:dyDescent="0.3">
      <c r="A360">
        <v>2</v>
      </c>
      <c r="B360">
        <v>1</v>
      </c>
    </row>
    <row r="361" spans="1:2" x14ac:dyDescent="0.3">
      <c r="A361">
        <v>6</v>
      </c>
      <c r="B361">
        <v>2</v>
      </c>
    </row>
    <row r="362" spans="1:2" x14ac:dyDescent="0.3">
      <c r="A362">
        <v>1</v>
      </c>
      <c r="B362">
        <v>1</v>
      </c>
    </row>
    <row r="363" spans="1:2" x14ac:dyDescent="0.3">
      <c r="A363">
        <v>5</v>
      </c>
      <c r="B363">
        <v>3</v>
      </c>
    </row>
    <row r="364" spans="1:2" x14ac:dyDescent="0.3">
      <c r="A364">
        <v>3</v>
      </c>
      <c r="B364">
        <v>1</v>
      </c>
    </row>
    <row r="365" spans="1:2" x14ac:dyDescent="0.3">
      <c r="A365">
        <v>5</v>
      </c>
      <c r="B365">
        <v>2</v>
      </c>
    </row>
    <row r="366" spans="1:2" x14ac:dyDescent="0.3">
      <c r="A366">
        <v>1</v>
      </c>
      <c r="B366">
        <v>2</v>
      </c>
    </row>
    <row r="367" spans="1:2" x14ac:dyDescent="0.3">
      <c r="A367">
        <v>4</v>
      </c>
      <c r="B367">
        <v>1</v>
      </c>
    </row>
    <row r="368" spans="1:2" x14ac:dyDescent="0.3">
      <c r="A368">
        <v>2</v>
      </c>
      <c r="B368">
        <v>1</v>
      </c>
    </row>
    <row r="369" spans="1:2" x14ac:dyDescent="0.3">
      <c r="A369">
        <v>1</v>
      </c>
      <c r="B369">
        <v>1</v>
      </c>
    </row>
    <row r="370" spans="1:2" x14ac:dyDescent="0.3">
      <c r="A370">
        <v>3</v>
      </c>
      <c r="B370">
        <v>1</v>
      </c>
    </row>
    <row r="371" spans="1:2" x14ac:dyDescent="0.3">
      <c r="A371">
        <v>1</v>
      </c>
      <c r="B371">
        <v>1</v>
      </c>
    </row>
    <row r="372" spans="1:2" x14ac:dyDescent="0.3">
      <c r="A372">
        <v>1</v>
      </c>
      <c r="B372">
        <v>1</v>
      </c>
    </row>
    <row r="373" spans="1:2" x14ac:dyDescent="0.3">
      <c r="A373">
        <v>1</v>
      </c>
      <c r="B373">
        <v>2</v>
      </c>
    </row>
    <row r="374" spans="1:2" x14ac:dyDescent="0.3">
      <c r="A374">
        <v>1</v>
      </c>
      <c r="B374">
        <v>1</v>
      </c>
    </row>
    <row r="375" spans="1:2" x14ac:dyDescent="0.3">
      <c r="A375">
        <v>10</v>
      </c>
      <c r="B375">
        <v>2</v>
      </c>
    </row>
    <row r="376" spans="1:2" x14ac:dyDescent="0.3">
      <c r="A376">
        <v>1</v>
      </c>
      <c r="B376">
        <v>1</v>
      </c>
    </row>
    <row r="377" spans="1:2" x14ac:dyDescent="0.3">
      <c r="A377">
        <v>1</v>
      </c>
      <c r="B377">
        <v>4</v>
      </c>
    </row>
    <row r="378" spans="1:2" x14ac:dyDescent="0.3">
      <c r="A378">
        <v>6</v>
      </c>
      <c r="B378">
        <v>1</v>
      </c>
    </row>
    <row r="379" spans="1:2" x14ac:dyDescent="0.3">
      <c r="A379">
        <v>1</v>
      </c>
      <c r="B379">
        <v>1</v>
      </c>
    </row>
    <row r="380" spans="1:2" x14ac:dyDescent="0.3">
      <c r="A380">
        <v>1</v>
      </c>
      <c r="B380">
        <v>3</v>
      </c>
    </row>
    <row r="381" spans="1:2" x14ac:dyDescent="0.3">
      <c r="A381">
        <v>2</v>
      </c>
      <c r="B381">
        <v>1</v>
      </c>
    </row>
    <row r="382" spans="1:2" x14ac:dyDescent="0.3">
      <c r="A382">
        <v>2</v>
      </c>
      <c r="B382">
        <v>1</v>
      </c>
    </row>
    <row r="383" spans="1:2" x14ac:dyDescent="0.3">
      <c r="A383">
        <v>1</v>
      </c>
      <c r="B383">
        <v>1</v>
      </c>
    </row>
    <row r="384" spans="1:2" x14ac:dyDescent="0.3">
      <c r="A384">
        <v>1</v>
      </c>
      <c r="B384">
        <v>1</v>
      </c>
    </row>
    <row r="385" spans="1:2" x14ac:dyDescent="0.3">
      <c r="A385">
        <v>1</v>
      </c>
      <c r="B385">
        <v>1</v>
      </c>
    </row>
    <row r="386" spans="1:2" x14ac:dyDescent="0.3">
      <c r="A386">
        <v>1</v>
      </c>
      <c r="B386">
        <v>1</v>
      </c>
    </row>
    <row r="387" spans="1:2" x14ac:dyDescent="0.3">
      <c r="A387">
        <v>3</v>
      </c>
      <c r="B387">
        <v>1</v>
      </c>
    </row>
    <row r="388" spans="1:2" x14ac:dyDescent="0.3">
      <c r="A388">
        <v>3</v>
      </c>
      <c r="B388">
        <v>1</v>
      </c>
    </row>
    <row r="389" spans="1:2" x14ac:dyDescent="0.3">
      <c r="A389">
        <v>1</v>
      </c>
      <c r="B389">
        <v>2</v>
      </c>
    </row>
    <row r="390" spans="1:2" x14ac:dyDescent="0.3">
      <c r="A390">
        <v>1</v>
      </c>
      <c r="B390">
        <v>2</v>
      </c>
    </row>
    <row r="391" spans="1:2" x14ac:dyDescent="0.3">
      <c r="A391">
        <v>1</v>
      </c>
      <c r="B391">
        <v>2</v>
      </c>
    </row>
    <row r="392" spans="1:2" x14ac:dyDescent="0.3">
      <c r="A392">
        <v>2</v>
      </c>
      <c r="B392">
        <v>1</v>
      </c>
    </row>
    <row r="393" spans="1:2" x14ac:dyDescent="0.3">
      <c r="A393">
        <v>2</v>
      </c>
      <c r="B393">
        <v>16</v>
      </c>
    </row>
    <row r="394" spans="1:2" x14ac:dyDescent="0.3">
      <c r="A394">
        <v>1</v>
      </c>
      <c r="B394">
        <v>2</v>
      </c>
    </row>
    <row r="395" spans="1:2" x14ac:dyDescent="0.3">
      <c r="A395">
        <v>5</v>
      </c>
      <c r="B395">
        <v>2</v>
      </c>
    </row>
    <row r="396" spans="1:2" x14ac:dyDescent="0.3">
      <c r="A396">
        <v>1</v>
      </c>
      <c r="B396">
        <v>2</v>
      </c>
    </row>
    <row r="397" spans="1:2" x14ac:dyDescent="0.3">
      <c r="A397">
        <v>1</v>
      </c>
      <c r="B397">
        <v>1</v>
      </c>
    </row>
    <row r="398" spans="1:2" x14ac:dyDescent="0.3">
      <c r="A398">
        <v>1</v>
      </c>
      <c r="B398">
        <v>1</v>
      </c>
    </row>
    <row r="399" spans="1:2" x14ac:dyDescent="0.3">
      <c r="A399">
        <v>2</v>
      </c>
      <c r="B399">
        <v>5</v>
      </c>
    </row>
    <row r="400" spans="1:2" x14ac:dyDescent="0.3">
      <c r="A400">
        <v>1</v>
      </c>
      <c r="B400">
        <v>2</v>
      </c>
    </row>
    <row r="401" spans="1:2" x14ac:dyDescent="0.3">
      <c r="A401">
        <v>6</v>
      </c>
      <c r="B401">
        <v>2</v>
      </c>
    </row>
    <row r="402" spans="1:2" x14ac:dyDescent="0.3">
      <c r="A402">
        <v>1</v>
      </c>
      <c r="B402">
        <v>1</v>
      </c>
    </row>
    <row r="403" spans="1:2" x14ac:dyDescent="0.3">
      <c r="A403">
        <v>1</v>
      </c>
      <c r="B403">
        <v>1</v>
      </c>
    </row>
    <row r="404" spans="1:2" x14ac:dyDescent="0.3">
      <c r="A404">
        <v>1</v>
      </c>
      <c r="B404">
        <v>1</v>
      </c>
    </row>
    <row r="405" spans="1:2" x14ac:dyDescent="0.3">
      <c r="A405">
        <v>2</v>
      </c>
      <c r="B405">
        <v>2</v>
      </c>
    </row>
    <row r="406" spans="1:2" x14ac:dyDescent="0.3">
      <c r="A406">
        <v>1</v>
      </c>
      <c r="B406">
        <v>1</v>
      </c>
    </row>
    <row r="407" spans="1:2" x14ac:dyDescent="0.3">
      <c r="A407">
        <v>1</v>
      </c>
      <c r="B407">
        <v>1</v>
      </c>
    </row>
    <row r="408" spans="1:2" x14ac:dyDescent="0.3">
      <c r="A408">
        <v>2</v>
      </c>
      <c r="B408">
        <v>2</v>
      </c>
    </row>
    <row r="409" spans="1:2" x14ac:dyDescent="0.3">
      <c r="A409">
        <v>1</v>
      </c>
      <c r="B409">
        <v>1</v>
      </c>
    </row>
    <row r="410" spans="1:2" x14ac:dyDescent="0.3">
      <c r="A410">
        <v>1</v>
      </c>
      <c r="B410">
        <v>2</v>
      </c>
    </row>
    <row r="411" spans="1:2" x14ac:dyDescent="0.3">
      <c r="A411">
        <v>4</v>
      </c>
      <c r="B411">
        <v>1</v>
      </c>
    </row>
    <row r="412" spans="1:2" x14ac:dyDescent="0.3">
      <c r="A412">
        <v>1</v>
      </c>
      <c r="B412">
        <v>1</v>
      </c>
    </row>
    <row r="413" spans="1:2" x14ac:dyDescent="0.3">
      <c r="A413">
        <v>2</v>
      </c>
      <c r="B413">
        <v>1</v>
      </c>
    </row>
    <row r="414" spans="1:2" x14ac:dyDescent="0.3">
      <c r="A414">
        <v>1</v>
      </c>
      <c r="B414">
        <v>3</v>
      </c>
    </row>
    <row r="415" spans="1:2" x14ac:dyDescent="0.3">
      <c r="A415">
        <v>2</v>
      </c>
      <c r="B415">
        <v>1</v>
      </c>
    </row>
    <row r="416" spans="1:2" x14ac:dyDescent="0.3">
      <c r="A416">
        <v>3</v>
      </c>
      <c r="B416">
        <v>3</v>
      </c>
    </row>
    <row r="417" spans="1:2" x14ac:dyDescent="0.3">
      <c r="A417">
        <v>1</v>
      </c>
      <c r="B417">
        <v>1</v>
      </c>
    </row>
    <row r="418" spans="1:2" x14ac:dyDescent="0.3">
      <c r="A418">
        <v>1</v>
      </c>
      <c r="B418">
        <v>1</v>
      </c>
    </row>
    <row r="419" spans="1:2" x14ac:dyDescent="0.3">
      <c r="A419">
        <v>4</v>
      </c>
      <c r="B419">
        <v>1</v>
      </c>
    </row>
    <row r="420" spans="1:2" x14ac:dyDescent="0.3">
      <c r="A420">
        <v>1</v>
      </c>
      <c r="B420">
        <v>1</v>
      </c>
    </row>
    <row r="421" spans="1:2" x14ac:dyDescent="0.3">
      <c r="A421">
        <v>2</v>
      </c>
      <c r="B421">
        <v>7</v>
      </c>
    </row>
    <row r="422" spans="1:2" x14ac:dyDescent="0.3">
      <c r="A422">
        <v>1</v>
      </c>
      <c r="B422">
        <v>1</v>
      </c>
    </row>
    <row r="423" spans="1:2" x14ac:dyDescent="0.3">
      <c r="A423">
        <v>1</v>
      </c>
      <c r="B423">
        <v>1</v>
      </c>
    </row>
    <row r="424" spans="1:2" x14ac:dyDescent="0.3">
      <c r="A424">
        <v>1</v>
      </c>
      <c r="B424">
        <v>1</v>
      </c>
    </row>
    <row r="425" spans="1:2" x14ac:dyDescent="0.3">
      <c r="A425">
        <v>1</v>
      </c>
      <c r="B425">
        <v>1</v>
      </c>
    </row>
    <row r="426" spans="1:2" x14ac:dyDescent="0.3">
      <c r="A426">
        <v>1</v>
      </c>
      <c r="B426">
        <v>2</v>
      </c>
    </row>
    <row r="427" spans="1:2" x14ac:dyDescent="0.3">
      <c r="A427">
        <v>1</v>
      </c>
      <c r="B427">
        <v>1</v>
      </c>
    </row>
    <row r="428" spans="1:2" x14ac:dyDescent="0.3">
      <c r="A428">
        <v>3</v>
      </c>
      <c r="B428">
        <v>1</v>
      </c>
    </row>
    <row r="429" spans="1:2" x14ac:dyDescent="0.3">
      <c r="A429">
        <v>4</v>
      </c>
      <c r="B429">
        <v>1</v>
      </c>
    </row>
    <row r="430" spans="1:2" x14ac:dyDescent="0.3">
      <c r="A430">
        <v>4</v>
      </c>
      <c r="B430">
        <v>1</v>
      </c>
    </row>
    <row r="431" spans="1:2" x14ac:dyDescent="0.3">
      <c r="A431">
        <v>1</v>
      </c>
      <c r="B431">
        <v>2</v>
      </c>
    </row>
    <row r="432" spans="1:2" x14ac:dyDescent="0.3">
      <c r="A432">
        <v>1</v>
      </c>
      <c r="B432">
        <v>1</v>
      </c>
    </row>
    <row r="433" spans="1:2" x14ac:dyDescent="0.3">
      <c r="A433">
        <v>2</v>
      </c>
      <c r="B433">
        <v>1</v>
      </c>
    </row>
    <row r="434" spans="1:2" x14ac:dyDescent="0.3">
      <c r="A434">
        <v>1</v>
      </c>
      <c r="B434">
        <v>1</v>
      </c>
    </row>
    <row r="435" spans="1:2" x14ac:dyDescent="0.3">
      <c r="A435">
        <v>2</v>
      </c>
      <c r="B435">
        <v>1</v>
      </c>
    </row>
    <row r="436" spans="1:2" x14ac:dyDescent="0.3">
      <c r="A436">
        <v>1</v>
      </c>
      <c r="B436">
        <v>1</v>
      </c>
    </row>
    <row r="437" spans="1:2" x14ac:dyDescent="0.3">
      <c r="A437">
        <v>2</v>
      </c>
      <c r="B437">
        <v>2</v>
      </c>
    </row>
    <row r="438" spans="1:2" x14ac:dyDescent="0.3">
      <c r="A438">
        <v>3</v>
      </c>
      <c r="B438">
        <v>2</v>
      </c>
    </row>
    <row r="439" spans="1:2" x14ac:dyDescent="0.3">
      <c r="A439">
        <v>1</v>
      </c>
      <c r="B439">
        <v>4</v>
      </c>
    </row>
    <row r="440" spans="1:2" x14ac:dyDescent="0.3">
      <c r="A440">
        <v>1</v>
      </c>
      <c r="B440">
        <v>1</v>
      </c>
    </row>
    <row r="441" spans="1:2" x14ac:dyDescent="0.3">
      <c r="A441">
        <v>2</v>
      </c>
      <c r="B441">
        <v>1</v>
      </c>
    </row>
    <row r="442" spans="1:2" x14ac:dyDescent="0.3">
      <c r="A442">
        <v>2</v>
      </c>
      <c r="B442">
        <v>1</v>
      </c>
    </row>
    <row r="443" spans="1:2" x14ac:dyDescent="0.3">
      <c r="A443">
        <v>3</v>
      </c>
      <c r="B443">
        <v>1</v>
      </c>
    </row>
    <row r="444" spans="1:2" x14ac:dyDescent="0.3">
      <c r="A444">
        <v>1</v>
      </c>
      <c r="B444">
        <v>1</v>
      </c>
    </row>
    <row r="445" spans="1:2" x14ac:dyDescent="0.3">
      <c r="A445">
        <v>1</v>
      </c>
      <c r="B445">
        <v>1</v>
      </c>
    </row>
    <row r="446" spans="1:2" x14ac:dyDescent="0.3">
      <c r="A446">
        <v>1</v>
      </c>
      <c r="B446">
        <v>1</v>
      </c>
    </row>
    <row r="447" spans="1:2" x14ac:dyDescent="0.3">
      <c r="A447">
        <v>1</v>
      </c>
      <c r="B447">
        <v>1</v>
      </c>
    </row>
    <row r="448" spans="1:2" x14ac:dyDescent="0.3">
      <c r="A448">
        <v>3</v>
      </c>
      <c r="B448">
        <v>1</v>
      </c>
    </row>
    <row r="449" spans="1:2" x14ac:dyDescent="0.3">
      <c r="A449">
        <v>1</v>
      </c>
      <c r="B449">
        <v>1</v>
      </c>
    </row>
    <row r="450" spans="1:2" x14ac:dyDescent="0.3">
      <c r="A450">
        <v>1</v>
      </c>
      <c r="B450">
        <v>1</v>
      </c>
    </row>
    <row r="451" spans="1:2" x14ac:dyDescent="0.3">
      <c r="A451">
        <v>1</v>
      </c>
      <c r="B451">
        <v>1</v>
      </c>
    </row>
    <row r="452" spans="1:2" x14ac:dyDescent="0.3">
      <c r="A452">
        <v>1</v>
      </c>
      <c r="B452">
        <v>1</v>
      </c>
    </row>
    <row r="453" spans="1:2" x14ac:dyDescent="0.3">
      <c r="A453">
        <v>3</v>
      </c>
      <c r="B453">
        <v>1</v>
      </c>
    </row>
    <row r="454" spans="1:2" x14ac:dyDescent="0.3">
      <c r="A454">
        <v>2</v>
      </c>
      <c r="B454">
        <v>1</v>
      </c>
    </row>
    <row r="455" spans="1:2" x14ac:dyDescent="0.3">
      <c r="A455">
        <v>1</v>
      </c>
      <c r="B455">
        <v>1</v>
      </c>
    </row>
    <row r="456" spans="1:2" x14ac:dyDescent="0.3">
      <c r="A456">
        <v>3</v>
      </c>
      <c r="B456">
        <v>1</v>
      </c>
    </row>
    <row r="457" spans="1:2" x14ac:dyDescent="0.3">
      <c r="A457">
        <v>3</v>
      </c>
      <c r="B457">
        <v>1</v>
      </c>
    </row>
    <row r="458" spans="1:2" x14ac:dyDescent="0.3">
      <c r="A458">
        <v>1</v>
      </c>
      <c r="B458">
        <v>2</v>
      </c>
    </row>
    <row r="459" spans="1:2" x14ac:dyDescent="0.3">
      <c r="A459">
        <v>1</v>
      </c>
      <c r="B459">
        <v>2</v>
      </c>
    </row>
    <row r="460" spans="1:2" x14ac:dyDescent="0.3">
      <c r="A460">
        <v>1</v>
      </c>
      <c r="B460">
        <v>2</v>
      </c>
    </row>
    <row r="461" spans="1:2" x14ac:dyDescent="0.3">
      <c r="A461">
        <v>1</v>
      </c>
      <c r="B461">
        <v>4</v>
      </c>
    </row>
    <row r="462" spans="1:2" x14ac:dyDescent="0.3">
      <c r="A462">
        <v>1</v>
      </c>
      <c r="B462">
        <v>1</v>
      </c>
    </row>
    <row r="463" spans="1:2" x14ac:dyDescent="0.3">
      <c r="A463">
        <v>1</v>
      </c>
      <c r="B463">
        <v>4</v>
      </c>
    </row>
    <row r="464" spans="1:2" x14ac:dyDescent="0.3">
      <c r="A464">
        <v>1</v>
      </c>
      <c r="B464">
        <v>2</v>
      </c>
    </row>
    <row r="465" spans="1:2" x14ac:dyDescent="0.3">
      <c r="A465">
        <v>1</v>
      </c>
      <c r="B465">
        <v>1</v>
      </c>
    </row>
    <row r="466" spans="1:2" x14ac:dyDescent="0.3">
      <c r="A466">
        <v>1</v>
      </c>
      <c r="B466">
        <v>3</v>
      </c>
    </row>
    <row r="467" spans="1:2" x14ac:dyDescent="0.3">
      <c r="A467">
        <v>2</v>
      </c>
      <c r="B467">
        <v>1</v>
      </c>
    </row>
    <row r="468" spans="1:2" x14ac:dyDescent="0.3">
      <c r="A468">
        <v>4</v>
      </c>
      <c r="B468">
        <v>2</v>
      </c>
    </row>
    <row r="469" spans="1:2" x14ac:dyDescent="0.3">
      <c r="A469">
        <v>1</v>
      </c>
      <c r="B469">
        <v>1</v>
      </c>
    </row>
    <row r="470" spans="1:2" x14ac:dyDescent="0.3">
      <c r="A470">
        <v>1</v>
      </c>
      <c r="B470">
        <v>1</v>
      </c>
    </row>
    <row r="471" spans="1:2" x14ac:dyDescent="0.3">
      <c r="A471">
        <v>2</v>
      </c>
      <c r="B471">
        <v>2</v>
      </c>
    </row>
    <row r="472" spans="1:2" x14ac:dyDescent="0.3">
      <c r="A472">
        <v>1</v>
      </c>
      <c r="B472">
        <v>3</v>
      </c>
    </row>
    <row r="473" spans="1:2" x14ac:dyDescent="0.3">
      <c r="A473">
        <v>1</v>
      </c>
      <c r="B473">
        <v>1</v>
      </c>
    </row>
    <row r="474" spans="1:2" x14ac:dyDescent="0.3">
      <c r="A474">
        <v>1</v>
      </c>
      <c r="B474">
        <v>1</v>
      </c>
    </row>
    <row r="475" spans="1:2" x14ac:dyDescent="0.3">
      <c r="A475">
        <v>2</v>
      </c>
      <c r="B475">
        <v>1</v>
      </c>
    </row>
    <row r="476" spans="1:2" x14ac:dyDescent="0.3">
      <c r="A476">
        <v>1</v>
      </c>
      <c r="B476">
        <v>4</v>
      </c>
    </row>
    <row r="477" spans="1:2" x14ac:dyDescent="0.3">
      <c r="A477">
        <v>2</v>
      </c>
      <c r="B477">
        <v>1</v>
      </c>
    </row>
    <row r="478" spans="1:2" x14ac:dyDescent="0.3">
      <c r="A478">
        <v>1</v>
      </c>
      <c r="B478">
        <v>1</v>
      </c>
    </row>
    <row r="479" spans="1:2" x14ac:dyDescent="0.3">
      <c r="A479">
        <v>2</v>
      </c>
      <c r="B479">
        <v>1</v>
      </c>
    </row>
    <row r="480" spans="1:2" x14ac:dyDescent="0.3">
      <c r="A480">
        <v>1</v>
      </c>
      <c r="B480">
        <v>3</v>
      </c>
    </row>
    <row r="481" spans="1:2" x14ac:dyDescent="0.3">
      <c r="A481">
        <v>1</v>
      </c>
      <c r="B481">
        <v>1</v>
      </c>
    </row>
    <row r="482" spans="1:2" x14ac:dyDescent="0.3">
      <c r="A482">
        <v>1</v>
      </c>
      <c r="B482">
        <v>7</v>
      </c>
    </row>
    <row r="483" spans="1:2" x14ac:dyDescent="0.3">
      <c r="A483">
        <v>9</v>
      </c>
      <c r="B483">
        <v>1</v>
      </c>
    </row>
    <row r="484" spans="1:2" x14ac:dyDescent="0.3">
      <c r="A484">
        <v>1</v>
      </c>
      <c r="B484">
        <v>1</v>
      </c>
    </row>
    <row r="485" spans="1:2" x14ac:dyDescent="0.3">
      <c r="A485">
        <v>3</v>
      </c>
      <c r="B485">
        <v>2</v>
      </c>
    </row>
    <row r="486" spans="1:2" x14ac:dyDescent="0.3">
      <c r="A486">
        <v>1</v>
      </c>
      <c r="B486">
        <v>1</v>
      </c>
    </row>
    <row r="487" spans="1:2" x14ac:dyDescent="0.3">
      <c r="A487">
        <v>1</v>
      </c>
      <c r="B487">
        <v>1</v>
      </c>
    </row>
    <row r="488" spans="1:2" x14ac:dyDescent="0.3">
      <c r="A488">
        <v>1</v>
      </c>
      <c r="B488">
        <v>1</v>
      </c>
    </row>
    <row r="489" spans="1:2" x14ac:dyDescent="0.3">
      <c r="A489">
        <v>1</v>
      </c>
      <c r="B489">
        <v>1</v>
      </c>
    </row>
    <row r="490" spans="1:2" x14ac:dyDescent="0.3">
      <c r="A490">
        <v>1</v>
      </c>
      <c r="B490">
        <v>4</v>
      </c>
    </row>
    <row r="491" spans="1:2" x14ac:dyDescent="0.3">
      <c r="A491">
        <v>1</v>
      </c>
      <c r="B491">
        <v>2</v>
      </c>
    </row>
    <row r="492" spans="1:2" x14ac:dyDescent="0.3">
      <c r="A492">
        <v>2</v>
      </c>
      <c r="B492">
        <v>1</v>
      </c>
    </row>
    <row r="493" spans="1:2" x14ac:dyDescent="0.3">
      <c r="A493">
        <v>1</v>
      </c>
      <c r="B493">
        <v>1</v>
      </c>
    </row>
    <row r="494" spans="1:2" x14ac:dyDescent="0.3">
      <c r="A494">
        <v>3</v>
      </c>
      <c r="B494">
        <v>1</v>
      </c>
    </row>
    <row r="495" spans="1:2" x14ac:dyDescent="0.3">
      <c r="A495">
        <v>1</v>
      </c>
      <c r="B495">
        <v>1</v>
      </c>
    </row>
    <row r="496" spans="1:2" x14ac:dyDescent="0.3">
      <c r="A496">
        <v>1</v>
      </c>
      <c r="B496">
        <v>1</v>
      </c>
    </row>
    <row r="497" spans="1:2" x14ac:dyDescent="0.3">
      <c r="A497">
        <v>2</v>
      </c>
      <c r="B497">
        <v>1</v>
      </c>
    </row>
    <row r="498" spans="1:2" x14ac:dyDescent="0.3">
      <c r="A498">
        <v>2</v>
      </c>
      <c r="B498">
        <v>1</v>
      </c>
    </row>
    <row r="499" spans="1:2" x14ac:dyDescent="0.3">
      <c r="A499">
        <v>1</v>
      </c>
      <c r="B499">
        <v>3</v>
      </c>
    </row>
    <row r="500" spans="1:2" x14ac:dyDescent="0.3">
      <c r="A500">
        <v>1</v>
      </c>
      <c r="B500">
        <v>2</v>
      </c>
    </row>
    <row r="501" spans="1:2" x14ac:dyDescent="0.3">
      <c r="A501">
        <v>1</v>
      </c>
      <c r="B501">
        <v>1</v>
      </c>
    </row>
    <row r="502" spans="1:2" x14ac:dyDescent="0.3">
      <c r="A502">
        <v>1</v>
      </c>
      <c r="B502">
        <v>1</v>
      </c>
    </row>
    <row r="503" spans="1:2" x14ac:dyDescent="0.3">
      <c r="A503">
        <v>3</v>
      </c>
      <c r="B503">
        <v>2</v>
      </c>
    </row>
    <row r="504" spans="1:2" x14ac:dyDescent="0.3">
      <c r="A504">
        <v>3</v>
      </c>
      <c r="B504">
        <v>1</v>
      </c>
    </row>
    <row r="505" spans="1:2" x14ac:dyDescent="0.3">
      <c r="A505">
        <v>3</v>
      </c>
      <c r="B505">
        <v>1</v>
      </c>
    </row>
    <row r="506" spans="1:2" x14ac:dyDescent="0.3">
      <c r="A506">
        <v>1</v>
      </c>
      <c r="B506">
        <v>1</v>
      </c>
    </row>
    <row r="507" spans="1:2" x14ac:dyDescent="0.3">
      <c r="A507">
        <v>1</v>
      </c>
      <c r="B507">
        <v>1</v>
      </c>
    </row>
    <row r="508" spans="1:2" x14ac:dyDescent="0.3">
      <c r="A508">
        <v>4</v>
      </c>
      <c r="B508">
        <v>1</v>
      </c>
    </row>
    <row r="509" spans="1:2" x14ac:dyDescent="0.3">
      <c r="A509">
        <v>1</v>
      </c>
      <c r="B509">
        <v>1</v>
      </c>
    </row>
    <row r="510" spans="1:2" x14ac:dyDescent="0.3">
      <c r="A510">
        <v>1</v>
      </c>
      <c r="B510">
        <v>6</v>
      </c>
    </row>
    <row r="511" spans="1:2" x14ac:dyDescent="0.3">
      <c r="A511">
        <v>1</v>
      </c>
      <c r="B511">
        <v>4</v>
      </c>
    </row>
    <row r="512" spans="1:2" x14ac:dyDescent="0.3">
      <c r="A512">
        <v>5</v>
      </c>
      <c r="B512">
        <v>1</v>
      </c>
    </row>
    <row r="513" spans="1:2" x14ac:dyDescent="0.3">
      <c r="A513">
        <v>1</v>
      </c>
      <c r="B513">
        <v>1</v>
      </c>
    </row>
    <row r="514" spans="1:2" x14ac:dyDescent="0.3">
      <c r="A514">
        <v>1</v>
      </c>
      <c r="B514">
        <v>3</v>
      </c>
    </row>
    <row r="515" spans="1:2" x14ac:dyDescent="0.3">
      <c r="A515">
        <v>10</v>
      </c>
      <c r="B515">
        <v>1</v>
      </c>
    </row>
    <row r="516" spans="1:2" x14ac:dyDescent="0.3">
      <c r="A516">
        <v>1</v>
      </c>
      <c r="B516">
        <v>1</v>
      </c>
    </row>
    <row r="517" spans="1:2" x14ac:dyDescent="0.3">
      <c r="A517">
        <v>2</v>
      </c>
      <c r="B517">
        <v>3</v>
      </c>
    </row>
    <row r="518" spans="1:2" x14ac:dyDescent="0.3">
      <c r="A518">
        <v>1</v>
      </c>
      <c r="B518">
        <v>1</v>
      </c>
    </row>
    <row r="519" spans="1:2" x14ac:dyDescent="0.3">
      <c r="A519">
        <v>2</v>
      </c>
      <c r="B519">
        <v>2</v>
      </c>
    </row>
    <row r="520" spans="1:2" x14ac:dyDescent="0.3">
      <c r="A520">
        <v>1</v>
      </c>
      <c r="B520">
        <v>2</v>
      </c>
    </row>
    <row r="521" spans="1:2" x14ac:dyDescent="0.3">
      <c r="A521">
        <v>4</v>
      </c>
      <c r="B521">
        <v>1</v>
      </c>
    </row>
    <row r="522" spans="1:2" x14ac:dyDescent="0.3">
      <c r="A522">
        <v>1</v>
      </c>
      <c r="B522">
        <v>1</v>
      </c>
    </row>
    <row r="523" spans="1:2" x14ac:dyDescent="0.3">
      <c r="A523">
        <v>1</v>
      </c>
      <c r="B523">
        <v>3</v>
      </c>
    </row>
    <row r="524" spans="1:2" x14ac:dyDescent="0.3">
      <c r="A524">
        <v>1</v>
      </c>
      <c r="B524">
        <v>1</v>
      </c>
    </row>
    <row r="525" spans="1:2" x14ac:dyDescent="0.3">
      <c r="A525">
        <v>3</v>
      </c>
      <c r="B525">
        <v>1</v>
      </c>
    </row>
    <row r="526" spans="1:2" x14ac:dyDescent="0.3">
      <c r="A526">
        <v>1</v>
      </c>
      <c r="B526">
        <v>1</v>
      </c>
    </row>
    <row r="527" spans="1:2" x14ac:dyDescent="0.3">
      <c r="A527">
        <v>1</v>
      </c>
      <c r="B527">
        <v>1</v>
      </c>
    </row>
    <row r="528" spans="1:2" x14ac:dyDescent="0.3">
      <c r="A528">
        <v>1</v>
      </c>
      <c r="B528">
        <v>4</v>
      </c>
    </row>
    <row r="529" spans="1:2" x14ac:dyDescent="0.3">
      <c r="A529">
        <v>2</v>
      </c>
      <c r="B529">
        <v>1</v>
      </c>
    </row>
    <row r="530" spans="1:2" x14ac:dyDescent="0.3">
      <c r="A530">
        <v>1</v>
      </c>
      <c r="B530">
        <v>1</v>
      </c>
    </row>
    <row r="531" spans="1:2" x14ac:dyDescent="0.3">
      <c r="A531">
        <v>2</v>
      </c>
      <c r="B531">
        <v>1</v>
      </c>
    </row>
    <row r="532" spans="1:2" x14ac:dyDescent="0.3">
      <c r="A532">
        <v>1</v>
      </c>
      <c r="B532">
        <v>1</v>
      </c>
    </row>
    <row r="533" spans="1:2" x14ac:dyDescent="0.3">
      <c r="A533">
        <v>4</v>
      </c>
      <c r="B533">
        <v>1</v>
      </c>
    </row>
    <row r="534" spans="1:2" x14ac:dyDescent="0.3">
      <c r="A534">
        <v>3</v>
      </c>
      <c r="B534">
        <v>1</v>
      </c>
    </row>
    <row r="535" spans="1:2" x14ac:dyDescent="0.3">
      <c r="A535">
        <v>1</v>
      </c>
      <c r="B535">
        <v>2</v>
      </c>
    </row>
    <row r="536" spans="1:2" x14ac:dyDescent="0.3">
      <c r="A536">
        <v>1</v>
      </c>
      <c r="B536">
        <v>3</v>
      </c>
    </row>
    <row r="537" spans="1:2" x14ac:dyDescent="0.3">
      <c r="A537">
        <v>1</v>
      </c>
      <c r="B537">
        <v>1</v>
      </c>
    </row>
    <row r="538" spans="1:2" x14ac:dyDescent="0.3">
      <c r="A538">
        <v>1</v>
      </c>
      <c r="B538">
        <v>1</v>
      </c>
    </row>
    <row r="539" spans="1:2" x14ac:dyDescent="0.3">
      <c r="A539">
        <v>1</v>
      </c>
      <c r="B539">
        <v>1</v>
      </c>
    </row>
    <row r="540" spans="1:2" x14ac:dyDescent="0.3">
      <c r="A540">
        <v>1</v>
      </c>
      <c r="B540">
        <v>3</v>
      </c>
    </row>
    <row r="541" spans="1:2" x14ac:dyDescent="0.3">
      <c r="A541">
        <v>1</v>
      </c>
      <c r="B541">
        <v>2</v>
      </c>
    </row>
    <row r="542" spans="1:2" x14ac:dyDescent="0.3">
      <c r="A542">
        <v>3</v>
      </c>
      <c r="B542">
        <v>1</v>
      </c>
    </row>
    <row r="543" spans="1:2" x14ac:dyDescent="0.3">
      <c r="A543">
        <v>2</v>
      </c>
      <c r="B543">
        <v>3</v>
      </c>
    </row>
    <row r="544" spans="1:2" x14ac:dyDescent="0.3">
      <c r="A544">
        <v>5</v>
      </c>
      <c r="B544">
        <v>1</v>
      </c>
    </row>
    <row r="545" spans="1:2" x14ac:dyDescent="0.3">
      <c r="A545">
        <v>1</v>
      </c>
      <c r="B545">
        <v>1</v>
      </c>
    </row>
    <row r="546" spans="1:2" x14ac:dyDescent="0.3">
      <c r="A546">
        <v>1</v>
      </c>
      <c r="B546">
        <v>2</v>
      </c>
    </row>
    <row r="547" spans="1:2" x14ac:dyDescent="0.3">
      <c r="A547">
        <v>1</v>
      </c>
      <c r="B547">
        <v>1</v>
      </c>
    </row>
    <row r="548" spans="1:2" x14ac:dyDescent="0.3">
      <c r="A548">
        <v>1</v>
      </c>
      <c r="B548">
        <v>2</v>
      </c>
    </row>
    <row r="549" spans="1:2" x14ac:dyDescent="0.3">
      <c r="A549">
        <v>1</v>
      </c>
      <c r="B549">
        <v>1</v>
      </c>
    </row>
    <row r="550" spans="1:2" x14ac:dyDescent="0.3">
      <c r="A550">
        <v>1</v>
      </c>
      <c r="B550">
        <v>2</v>
      </c>
    </row>
    <row r="551" spans="1:2" x14ac:dyDescent="0.3">
      <c r="A551">
        <v>1</v>
      </c>
      <c r="B551">
        <v>1</v>
      </c>
    </row>
    <row r="552" spans="1:2" x14ac:dyDescent="0.3">
      <c r="A552">
        <v>2</v>
      </c>
      <c r="B552">
        <v>3</v>
      </c>
    </row>
    <row r="553" spans="1:2" x14ac:dyDescent="0.3">
      <c r="A553">
        <v>2</v>
      </c>
      <c r="B553">
        <v>1</v>
      </c>
    </row>
    <row r="554" spans="1:2" x14ac:dyDescent="0.3">
      <c r="A554">
        <v>1</v>
      </c>
      <c r="B554">
        <v>1</v>
      </c>
    </row>
    <row r="555" spans="1:2" x14ac:dyDescent="0.3">
      <c r="A555">
        <v>2</v>
      </c>
      <c r="B555">
        <v>1</v>
      </c>
    </row>
    <row r="556" spans="1:2" x14ac:dyDescent="0.3">
      <c r="A556">
        <v>4</v>
      </c>
      <c r="B556">
        <v>1</v>
      </c>
    </row>
    <row r="557" spans="1:2" x14ac:dyDescent="0.3">
      <c r="A557">
        <v>2</v>
      </c>
      <c r="B557">
        <v>1</v>
      </c>
    </row>
    <row r="558" spans="1:2" x14ac:dyDescent="0.3">
      <c r="A558">
        <v>1</v>
      </c>
      <c r="B558">
        <v>1</v>
      </c>
    </row>
    <row r="559" spans="1:2" x14ac:dyDescent="0.3">
      <c r="A559">
        <v>2</v>
      </c>
      <c r="B559">
        <v>9</v>
      </c>
    </row>
    <row r="560" spans="1:2" x14ac:dyDescent="0.3">
      <c r="A560">
        <v>3</v>
      </c>
      <c r="B560">
        <v>4</v>
      </c>
    </row>
    <row r="561" spans="1:2" x14ac:dyDescent="0.3">
      <c r="A561">
        <v>1</v>
      </c>
      <c r="B561">
        <v>1</v>
      </c>
    </row>
    <row r="562" spans="1:2" x14ac:dyDescent="0.3">
      <c r="A562">
        <v>1</v>
      </c>
      <c r="B562">
        <v>1</v>
      </c>
    </row>
    <row r="563" spans="1:2" x14ac:dyDescent="0.3">
      <c r="A563">
        <v>1</v>
      </c>
      <c r="B563">
        <v>1</v>
      </c>
    </row>
    <row r="564" spans="1:2" x14ac:dyDescent="0.3">
      <c r="A564">
        <v>7</v>
      </c>
      <c r="B564">
        <v>1</v>
      </c>
    </row>
    <row r="565" spans="1:2" x14ac:dyDescent="0.3">
      <c r="A565">
        <v>1</v>
      </c>
      <c r="B565">
        <v>1</v>
      </c>
    </row>
    <row r="566" spans="1:2" x14ac:dyDescent="0.3">
      <c r="A566">
        <v>7</v>
      </c>
      <c r="B566">
        <v>1</v>
      </c>
    </row>
    <row r="567" spans="1:2" x14ac:dyDescent="0.3">
      <c r="A567">
        <v>2</v>
      </c>
      <c r="B567">
        <v>1</v>
      </c>
    </row>
    <row r="568" spans="1:2" x14ac:dyDescent="0.3">
      <c r="A568">
        <v>3</v>
      </c>
      <c r="B568">
        <v>2</v>
      </c>
    </row>
    <row r="569" spans="1:2" x14ac:dyDescent="0.3">
      <c r="A569">
        <v>4</v>
      </c>
      <c r="B569">
        <v>2</v>
      </c>
    </row>
    <row r="570" spans="1:2" x14ac:dyDescent="0.3">
      <c r="A570">
        <v>1</v>
      </c>
      <c r="B570">
        <v>3</v>
      </c>
    </row>
    <row r="571" spans="1:2" x14ac:dyDescent="0.3">
      <c r="A571">
        <v>1</v>
      </c>
      <c r="B571">
        <v>2</v>
      </c>
    </row>
    <row r="572" spans="1:2" x14ac:dyDescent="0.3">
      <c r="A572">
        <v>1</v>
      </c>
      <c r="B572">
        <v>1</v>
      </c>
    </row>
    <row r="573" spans="1:2" x14ac:dyDescent="0.3">
      <c r="A573">
        <v>1</v>
      </c>
      <c r="B573">
        <v>2</v>
      </c>
    </row>
    <row r="574" spans="1:2" x14ac:dyDescent="0.3">
      <c r="A574">
        <v>1</v>
      </c>
      <c r="B574">
        <v>1</v>
      </c>
    </row>
    <row r="575" spans="1:2" x14ac:dyDescent="0.3">
      <c r="A575">
        <v>7</v>
      </c>
      <c r="B575">
        <v>3</v>
      </c>
    </row>
    <row r="576" spans="1:2" x14ac:dyDescent="0.3">
      <c r="A576">
        <v>4</v>
      </c>
      <c r="B576">
        <v>1</v>
      </c>
    </row>
    <row r="577" spans="1:2" x14ac:dyDescent="0.3">
      <c r="A577">
        <v>9</v>
      </c>
      <c r="B577">
        <v>2</v>
      </c>
    </row>
    <row r="578" spans="1:2" x14ac:dyDescent="0.3">
      <c r="A578">
        <v>4</v>
      </c>
      <c r="B578">
        <v>1</v>
      </c>
    </row>
    <row r="579" spans="1:2" x14ac:dyDescent="0.3">
      <c r="A579">
        <v>2</v>
      </c>
      <c r="B579">
        <v>2</v>
      </c>
    </row>
    <row r="580" spans="1:2" x14ac:dyDescent="0.3">
      <c r="A580">
        <v>1</v>
      </c>
      <c r="B580">
        <v>1</v>
      </c>
    </row>
    <row r="581" spans="1:2" x14ac:dyDescent="0.3">
      <c r="A581">
        <v>16</v>
      </c>
      <c r="B581">
        <v>2</v>
      </c>
    </row>
    <row r="582" spans="1:2" x14ac:dyDescent="0.3">
      <c r="A582">
        <v>2</v>
      </c>
      <c r="B582">
        <v>1</v>
      </c>
    </row>
    <row r="583" spans="1:2" x14ac:dyDescent="0.3">
      <c r="A583">
        <v>3</v>
      </c>
      <c r="B583">
        <v>2</v>
      </c>
    </row>
    <row r="584" spans="1:2" x14ac:dyDescent="0.3">
      <c r="A584">
        <v>4</v>
      </c>
      <c r="B584">
        <v>3</v>
      </c>
    </row>
    <row r="585" spans="1:2" x14ac:dyDescent="0.3">
      <c r="A585">
        <v>1</v>
      </c>
      <c r="B585">
        <v>5</v>
      </c>
    </row>
    <row r="586" spans="1:2" x14ac:dyDescent="0.3">
      <c r="A586">
        <v>2</v>
      </c>
      <c r="B586">
        <v>1</v>
      </c>
    </row>
    <row r="587" spans="1:2" x14ac:dyDescent="0.3">
      <c r="A587">
        <v>1</v>
      </c>
      <c r="B587">
        <v>1</v>
      </c>
    </row>
    <row r="588" spans="1:2" x14ac:dyDescent="0.3">
      <c r="A588">
        <v>1</v>
      </c>
      <c r="B588">
        <v>2</v>
      </c>
    </row>
    <row r="589" spans="1:2" x14ac:dyDescent="0.3">
      <c r="A589">
        <v>2</v>
      </c>
      <c r="B589">
        <v>1</v>
      </c>
    </row>
    <row r="590" spans="1:2" x14ac:dyDescent="0.3">
      <c r="A590">
        <v>1</v>
      </c>
      <c r="B590">
        <v>1</v>
      </c>
    </row>
    <row r="591" spans="1:2" x14ac:dyDescent="0.3">
      <c r="A591">
        <v>1</v>
      </c>
      <c r="B591">
        <v>3</v>
      </c>
    </row>
    <row r="592" spans="1:2" x14ac:dyDescent="0.3">
      <c r="A592">
        <v>1</v>
      </c>
      <c r="B592">
        <v>3</v>
      </c>
    </row>
    <row r="593" spans="1:2" x14ac:dyDescent="0.3">
      <c r="A593">
        <v>1</v>
      </c>
      <c r="B593">
        <v>5</v>
      </c>
    </row>
    <row r="594" spans="1:2" x14ac:dyDescent="0.3">
      <c r="A594">
        <v>1</v>
      </c>
      <c r="B594">
        <v>2</v>
      </c>
    </row>
    <row r="595" spans="1:2" x14ac:dyDescent="0.3">
      <c r="A595">
        <v>1</v>
      </c>
      <c r="B595">
        <v>1</v>
      </c>
    </row>
    <row r="596" spans="1:2" x14ac:dyDescent="0.3">
      <c r="A596">
        <v>3</v>
      </c>
      <c r="B596">
        <v>2</v>
      </c>
    </row>
    <row r="597" spans="1:2" x14ac:dyDescent="0.3">
      <c r="A597">
        <v>1</v>
      </c>
      <c r="B597">
        <v>1</v>
      </c>
    </row>
    <row r="598" spans="1:2" x14ac:dyDescent="0.3">
      <c r="A598">
        <v>1</v>
      </c>
      <c r="B598">
        <v>1</v>
      </c>
    </row>
    <row r="599" spans="1:2" x14ac:dyDescent="0.3">
      <c r="A599">
        <v>1</v>
      </c>
      <c r="B599">
        <v>1</v>
      </c>
    </row>
    <row r="600" spans="1:2" x14ac:dyDescent="0.3">
      <c r="A600">
        <v>1</v>
      </c>
      <c r="B600">
        <v>2</v>
      </c>
    </row>
    <row r="601" spans="1:2" x14ac:dyDescent="0.3">
      <c r="A601">
        <v>1</v>
      </c>
      <c r="B601">
        <v>5</v>
      </c>
    </row>
    <row r="602" spans="1:2" x14ac:dyDescent="0.3">
      <c r="A602">
        <v>5</v>
      </c>
      <c r="B602">
        <v>9</v>
      </c>
    </row>
    <row r="603" spans="1:2" x14ac:dyDescent="0.3">
      <c r="A603">
        <v>6</v>
      </c>
      <c r="B603">
        <v>2</v>
      </c>
    </row>
    <row r="604" spans="1:2" x14ac:dyDescent="0.3">
      <c r="A604">
        <v>1</v>
      </c>
      <c r="B604">
        <v>2</v>
      </c>
    </row>
    <row r="605" spans="1:2" x14ac:dyDescent="0.3">
      <c r="A605">
        <v>1</v>
      </c>
      <c r="B605">
        <v>1</v>
      </c>
    </row>
    <row r="606" spans="1:2" x14ac:dyDescent="0.3">
      <c r="A606">
        <v>1</v>
      </c>
      <c r="B606">
        <v>2</v>
      </c>
    </row>
    <row r="607" spans="1:2" x14ac:dyDescent="0.3">
      <c r="A607">
        <v>3</v>
      </c>
      <c r="B607">
        <v>2</v>
      </c>
    </row>
    <row r="608" spans="1:2" x14ac:dyDescent="0.3">
      <c r="A608">
        <v>2</v>
      </c>
      <c r="B608">
        <v>2</v>
      </c>
    </row>
    <row r="609" spans="1:2" x14ac:dyDescent="0.3">
      <c r="A609">
        <v>1</v>
      </c>
      <c r="B609">
        <v>4</v>
      </c>
    </row>
    <row r="610" spans="1:2" x14ac:dyDescent="0.3">
      <c r="A610">
        <v>1</v>
      </c>
      <c r="B610">
        <v>1</v>
      </c>
    </row>
    <row r="611" spans="1:2" x14ac:dyDescent="0.3">
      <c r="A611">
        <v>1</v>
      </c>
      <c r="B611">
        <v>1</v>
      </c>
    </row>
    <row r="612" spans="1:2" x14ac:dyDescent="0.3">
      <c r="A612">
        <v>1</v>
      </c>
      <c r="B612">
        <v>1</v>
      </c>
    </row>
    <row r="613" spans="1:2" x14ac:dyDescent="0.3">
      <c r="A613">
        <v>1</v>
      </c>
      <c r="B613">
        <v>1</v>
      </c>
    </row>
    <row r="614" spans="1:2" x14ac:dyDescent="0.3">
      <c r="A614">
        <v>1</v>
      </c>
      <c r="B614">
        <v>1</v>
      </c>
    </row>
    <row r="615" spans="1:2" x14ac:dyDescent="0.3">
      <c r="A615">
        <v>1</v>
      </c>
      <c r="B615">
        <v>1</v>
      </c>
    </row>
    <row r="616" spans="1:2" x14ac:dyDescent="0.3">
      <c r="A616">
        <v>1</v>
      </c>
      <c r="B616">
        <v>5</v>
      </c>
    </row>
    <row r="617" spans="1:2" x14ac:dyDescent="0.3">
      <c r="A617">
        <v>3</v>
      </c>
      <c r="B617">
        <v>1</v>
      </c>
    </row>
    <row r="618" spans="1:2" x14ac:dyDescent="0.3">
      <c r="A618">
        <v>1</v>
      </c>
      <c r="B618">
        <v>5</v>
      </c>
    </row>
    <row r="619" spans="1:2" x14ac:dyDescent="0.3">
      <c r="A619">
        <v>1</v>
      </c>
      <c r="B619">
        <v>1</v>
      </c>
    </row>
    <row r="620" spans="1:2" x14ac:dyDescent="0.3">
      <c r="A620">
        <v>2</v>
      </c>
      <c r="B620">
        <v>1</v>
      </c>
    </row>
    <row r="621" spans="1:2" x14ac:dyDescent="0.3">
      <c r="A621">
        <v>2</v>
      </c>
      <c r="B621">
        <v>1</v>
      </c>
    </row>
    <row r="622" spans="1:2" x14ac:dyDescent="0.3">
      <c r="A622">
        <v>1</v>
      </c>
      <c r="B622">
        <v>2</v>
      </c>
    </row>
    <row r="623" spans="1:2" x14ac:dyDescent="0.3">
      <c r="A623">
        <v>2</v>
      </c>
      <c r="B623">
        <v>7</v>
      </c>
    </row>
    <row r="624" spans="1:2" x14ac:dyDescent="0.3">
      <c r="A624">
        <v>2</v>
      </c>
      <c r="B624">
        <v>1</v>
      </c>
    </row>
    <row r="625" spans="1:2" x14ac:dyDescent="0.3">
      <c r="A625">
        <v>1</v>
      </c>
      <c r="B625">
        <v>1</v>
      </c>
    </row>
    <row r="626" spans="1:2" x14ac:dyDescent="0.3">
      <c r="A626">
        <v>1</v>
      </c>
      <c r="B626">
        <v>1</v>
      </c>
    </row>
    <row r="627" spans="1:2" x14ac:dyDescent="0.3">
      <c r="A627">
        <v>3</v>
      </c>
      <c r="B627">
        <v>2</v>
      </c>
    </row>
    <row r="628" spans="1:2" x14ac:dyDescent="0.3">
      <c r="A628">
        <v>4</v>
      </c>
      <c r="B628">
        <v>1</v>
      </c>
    </row>
    <row r="629" spans="1:2" x14ac:dyDescent="0.3">
      <c r="A629">
        <v>2</v>
      </c>
      <c r="B629">
        <v>1</v>
      </c>
    </row>
    <row r="630" spans="1:2" x14ac:dyDescent="0.3">
      <c r="A630">
        <v>1</v>
      </c>
      <c r="B630">
        <v>2</v>
      </c>
    </row>
    <row r="631" spans="1:2" x14ac:dyDescent="0.3">
      <c r="A631">
        <v>2</v>
      </c>
      <c r="B631">
        <v>2</v>
      </c>
    </row>
    <row r="632" spans="1:2" x14ac:dyDescent="0.3">
      <c r="A632">
        <v>1</v>
      </c>
      <c r="B632">
        <v>1</v>
      </c>
    </row>
    <row r="633" spans="1:2" x14ac:dyDescent="0.3">
      <c r="A633">
        <v>1</v>
      </c>
      <c r="B633">
        <v>3</v>
      </c>
    </row>
    <row r="634" spans="1:2" x14ac:dyDescent="0.3">
      <c r="A634">
        <v>2</v>
      </c>
      <c r="B634">
        <v>4</v>
      </c>
    </row>
    <row r="635" spans="1:2" x14ac:dyDescent="0.3">
      <c r="A635">
        <v>5</v>
      </c>
      <c r="B635">
        <v>1</v>
      </c>
    </row>
    <row r="636" spans="1:2" x14ac:dyDescent="0.3">
      <c r="A636">
        <v>2</v>
      </c>
      <c r="B636">
        <v>2</v>
      </c>
    </row>
    <row r="637" spans="1:2" x14ac:dyDescent="0.3">
      <c r="A637">
        <v>1</v>
      </c>
      <c r="B637">
        <v>2</v>
      </c>
    </row>
    <row r="638" spans="1:2" x14ac:dyDescent="0.3">
      <c r="A638">
        <v>1</v>
      </c>
      <c r="B638">
        <v>2</v>
      </c>
    </row>
    <row r="639" spans="1:2" x14ac:dyDescent="0.3">
      <c r="A639">
        <v>1</v>
      </c>
      <c r="B639">
        <v>2</v>
      </c>
    </row>
    <row r="640" spans="1:2" x14ac:dyDescent="0.3">
      <c r="A640">
        <v>1</v>
      </c>
      <c r="B640">
        <v>1</v>
      </c>
    </row>
    <row r="641" spans="1:2" x14ac:dyDescent="0.3">
      <c r="A641">
        <v>3</v>
      </c>
      <c r="B641">
        <v>1</v>
      </c>
    </row>
    <row r="642" spans="1:2" x14ac:dyDescent="0.3">
      <c r="A642">
        <v>1</v>
      </c>
      <c r="B642">
        <v>3</v>
      </c>
    </row>
    <row r="643" spans="1:2" x14ac:dyDescent="0.3">
      <c r="A643">
        <v>2</v>
      </c>
      <c r="B643">
        <v>6</v>
      </c>
    </row>
    <row r="644" spans="1:2" x14ac:dyDescent="0.3">
      <c r="A644">
        <v>6</v>
      </c>
      <c r="B644">
        <v>2</v>
      </c>
    </row>
    <row r="645" spans="1:2" x14ac:dyDescent="0.3">
      <c r="A645">
        <v>2</v>
      </c>
      <c r="B645">
        <v>1</v>
      </c>
    </row>
    <row r="646" spans="1:2" x14ac:dyDescent="0.3">
      <c r="A646">
        <v>2</v>
      </c>
      <c r="B646">
        <v>1</v>
      </c>
    </row>
    <row r="647" spans="1:2" x14ac:dyDescent="0.3">
      <c r="A647">
        <v>1</v>
      </c>
      <c r="B647">
        <v>2</v>
      </c>
    </row>
    <row r="648" spans="1:2" x14ac:dyDescent="0.3">
      <c r="A648">
        <v>3</v>
      </c>
      <c r="B648">
        <v>1</v>
      </c>
    </row>
    <row r="649" spans="1:2" x14ac:dyDescent="0.3">
      <c r="A649">
        <v>1</v>
      </c>
      <c r="B649">
        <v>1</v>
      </c>
    </row>
    <row r="650" spans="1:2" x14ac:dyDescent="0.3">
      <c r="A650">
        <v>2</v>
      </c>
      <c r="B650">
        <v>4</v>
      </c>
    </row>
    <row r="651" spans="1:2" x14ac:dyDescent="0.3">
      <c r="A651">
        <v>2</v>
      </c>
      <c r="B651">
        <v>1</v>
      </c>
    </row>
    <row r="652" spans="1:2" x14ac:dyDescent="0.3">
      <c r="A652">
        <v>1</v>
      </c>
      <c r="B652">
        <v>1</v>
      </c>
    </row>
    <row r="653" spans="1:2" x14ac:dyDescent="0.3">
      <c r="A653">
        <v>4</v>
      </c>
      <c r="B653">
        <v>1</v>
      </c>
    </row>
    <row r="654" spans="1:2" x14ac:dyDescent="0.3">
      <c r="A654">
        <v>6</v>
      </c>
      <c r="B654">
        <v>1</v>
      </c>
    </row>
    <row r="655" spans="1:2" x14ac:dyDescent="0.3">
      <c r="A655">
        <v>1</v>
      </c>
      <c r="B655">
        <v>2</v>
      </c>
    </row>
    <row r="656" spans="1:2" x14ac:dyDescent="0.3">
      <c r="A656">
        <v>1</v>
      </c>
      <c r="B656">
        <v>1</v>
      </c>
    </row>
    <row r="657" spans="1:2" x14ac:dyDescent="0.3">
      <c r="A657">
        <v>1</v>
      </c>
      <c r="B657">
        <v>4</v>
      </c>
    </row>
    <row r="658" spans="1:2" x14ac:dyDescent="0.3">
      <c r="A658">
        <v>1</v>
      </c>
      <c r="B658">
        <v>1</v>
      </c>
    </row>
    <row r="659" spans="1:2" x14ac:dyDescent="0.3">
      <c r="A659">
        <v>1</v>
      </c>
      <c r="B659">
        <v>1</v>
      </c>
    </row>
    <row r="660" spans="1:2" x14ac:dyDescent="0.3">
      <c r="A660">
        <v>2</v>
      </c>
      <c r="B660">
        <v>1</v>
      </c>
    </row>
    <row r="661" spans="1:2" x14ac:dyDescent="0.3">
      <c r="A661">
        <v>1</v>
      </c>
      <c r="B661">
        <v>3</v>
      </c>
    </row>
    <row r="662" spans="1:2" x14ac:dyDescent="0.3">
      <c r="A662">
        <v>2</v>
      </c>
      <c r="B662">
        <v>1</v>
      </c>
    </row>
    <row r="663" spans="1:2" x14ac:dyDescent="0.3">
      <c r="A663">
        <v>1</v>
      </c>
      <c r="B663">
        <v>1</v>
      </c>
    </row>
    <row r="664" spans="1:2" x14ac:dyDescent="0.3">
      <c r="A664">
        <v>6</v>
      </c>
      <c r="B664">
        <v>7</v>
      </c>
    </row>
    <row r="665" spans="1:2" x14ac:dyDescent="0.3">
      <c r="A665">
        <v>1</v>
      </c>
      <c r="B665">
        <v>1</v>
      </c>
    </row>
    <row r="666" spans="1:2" x14ac:dyDescent="0.3">
      <c r="A666">
        <v>3</v>
      </c>
      <c r="B666">
        <v>1</v>
      </c>
    </row>
    <row r="667" spans="1:2" x14ac:dyDescent="0.3">
      <c r="A667">
        <v>3</v>
      </c>
      <c r="B667">
        <v>1</v>
      </c>
    </row>
    <row r="668" spans="1:2" x14ac:dyDescent="0.3">
      <c r="A668">
        <v>1</v>
      </c>
      <c r="B668">
        <v>2</v>
      </c>
    </row>
    <row r="669" spans="1:2" x14ac:dyDescent="0.3">
      <c r="A669">
        <v>4</v>
      </c>
      <c r="B669">
        <v>3</v>
      </c>
    </row>
    <row r="670" spans="1:2" x14ac:dyDescent="0.3">
      <c r="A670">
        <v>1</v>
      </c>
      <c r="B670">
        <v>2</v>
      </c>
    </row>
    <row r="671" spans="1:2" x14ac:dyDescent="0.3">
      <c r="A671">
        <v>5</v>
      </c>
      <c r="B671">
        <v>3</v>
      </c>
    </row>
    <row r="672" spans="1:2" x14ac:dyDescent="0.3">
      <c r="A672">
        <v>3</v>
      </c>
      <c r="B672">
        <v>3</v>
      </c>
    </row>
    <row r="673" spans="1:2" x14ac:dyDescent="0.3">
      <c r="A673">
        <v>1</v>
      </c>
      <c r="B673">
        <v>1</v>
      </c>
    </row>
    <row r="674" spans="1:2" x14ac:dyDescent="0.3">
      <c r="A674">
        <v>1</v>
      </c>
      <c r="B674">
        <v>2</v>
      </c>
    </row>
    <row r="675" spans="1:2" x14ac:dyDescent="0.3">
      <c r="A675">
        <v>3</v>
      </c>
      <c r="B675">
        <v>1</v>
      </c>
    </row>
    <row r="676" spans="1:2" x14ac:dyDescent="0.3">
      <c r="A676">
        <v>1</v>
      </c>
      <c r="B676">
        <v>1</v>
      </c>
    </row>
    <row r="677" spans="1:2" x14ac:dyDescent="0.3">
      <c r="A677">
        <v>1</v>
      </c>
      <c r="B677">
        <v>2</v>
      </c>
    </row>
    <row r="678" spans="1:2" x14ac:dyDescent="0.3">
      <c r="A678">
        <v>2</v>
      </c>
      <c r="B678">
        <v>1</v>
      </c>
    </row>
    <row r="679" spans="1:2" x14ac:dyDescent="0.3">
      <c r="A679">
        <v>5</v>
      </c>
      <c r="B679">
        <v>3</v>
      </c>
    </row>
    <row r="680" spans="1:2" x14ac:dyDescent="0.3">
      <c r="A680">
        <v>1</v>
      </c>
      <c r="B680">
        <v>1</v>
      </c>
    </row>
    <row r="681" spans="1:2" x14ac:dyDescent="0.3">
      <c r="A681">
        <v>1</v>
      </c>
      <c r="B681">
        <v>1</v>
      </c>
    </row>
    <row r="682" spans="1:2" x14ac:dyDescent="0.3">
      <c r="A682">
        <v>1</v>
      </c>
      <c r="B682">
        <v>2</v>
      </c>
    </row>
    <row r="683" spans="1:2" x14ac:dyDescent="0.3">
      <c r="A683">
        <v>2</v>
      </c>
      <c r="B683">
        <v>1</v>
      </c>
    </row>
    <row r="684" spans="1:2" x14ac:dyDescent="0.3">
      <c r="A684">
        <v>1</v>
      </c>
      <c r="B684">
        <v>2</v>
      </c>
    </row>
    <row r="685" spans="1:2" x14ac:dyDescent="0.3">
      <c r="A685">
        <v>1</v>
      </c>
      <c r="B685">
        <v>2</v>
      </c>
    </row>
    <row r="686" spans="1:2" x14ac:dyDescent="0.3">
      <c r="A686">
        <v>1</v>
      </c>
      <c r="B686">
        <v>1</v>
      </c>
    </row>
    <row r="687" spans="1:2" x14ac:dyDescent="0.3">
      <c r="A687">
        <v>1</v>
      </c>
      <c r="B687">
        <v>2</v>
      </c>
    </row>
    <row r="688" spans="1:2" x14ac:dyDescent="0.3">
      <c r="A688">
        <v>3</v>
      </c>
      <c r="B688">
        <v>1</v>
      </c>
    </row>
    <row r="689" spans="1:2" x14ac:dyDescent="0.3">
      <c r="A689">
        <v>2</v>
      </c>
      <c r="B689">
        <v>2</v>
      </c>
    </row>
    <row r="690" spans="1:2" x14ac:dyDescent="0.3">
      <c r="A690">
        <v>1</v>
      </c>
      <c r="B690">
        <v>1</v>
      </c>
    </row>
    <row r="691" spans="1:2" x14ac:dyDescent="0.3">
      <c r="A691">
        <v>2</v>
      </c>
      <c r="B691">
        <v>1</v>
      </c>
    </row>
    <row r="692" spans="1:2" x14ac:dyDescent="0.3">
      <c r="A692">
        <v>1</v>
      </c>
      <c r="B692">
        <v>1</v>
      </c>
    </row>
    <row r="693" spans="1:2" x14ac:dyDescent="0.3">
      <c r="A693">
        <v>1</v>
      </c>
      <c r="B693">
        <v>1</v>
      </c>
    </row>
    <row r="694" spans="1:2" x14ac:dyDescent="0.3">
      <c r="A694">
        <v>1</v>
      </c>
      <c r="B694">
        <v>2</v>
      </c>
    </row>
    <row r="695" spans="1:2" x14ac:dyDescent="0.3">
      <c r="A695">
        <v>1</v>
      </c>
      <c r="B695">
        <v>3</v>
      </c>
    </row>
    <row r="696" spans="1:2" x14ac:dyDescent="0.3">
      <c r="A696">
        <v>1</v>
      </c>
      <c r="B696">
        <v>1</v>
      </c>
    </row>
    <row r="697" spans="1:2" x14ac:dyDescent="0.3">
      <c r="A697">
        <v>3</v>
      </c>
      <c r="B697">
        <v>5</v>
      </c>
    </row>
    <row r="698" spans="1:2" x14ac:dyDescent="0.3">
      <c r="A698">
        <v>1</v>
      </c>
      <c r="B698">
        <v>2</v>
      </c>
    </row>
    <row r="699" spans="1:2" x14ac:dyDescent="0.3">
      <c r="A699">
        <v>1</v>
      </c>
      <c r="B699">
        <v>1</v>
      </c>
    </row>
    <row r="700" spans="1:2" x14ac:dyDescent="0.3">
      <c r="A700">
        <v>1</v>
      </c>
      <c r="B700">
        <v>2</v>
      </c>
    </row>
    <row r="701" spans="1:2" x14ac:dyDescent="0.3">
      <c r="A701">
        <v>2</v>
      </c>
      <c r="B701">
        <v>1</v>
      </c>
    </row>
    <row r="702" spans="1:2" x14ac:dyDescent="0.3">
      <c r="A702">
        <v>1</v>
      </c>
      <c r="B702">
        <v>2</v>
      </c>
    </row>
    <row r="703" spans="1:2" x14ac:dyDescent="0.3">
      <c r="A703">
        <v>1</v>
      </c>
      <c r="B703">
        <v>2</v>
      </c>
    </row>
    <row r="704" spans="1:2" x14ac:dyDescent="0.3">
      <c r="A704">
        <v>1</v>
      </c>
      <c r="B704">
        <v>1</v>
      </c>
    </row>
    <row r="705" spans="1:2" x14ac:dyDescent="0.3">
      <c r="A705">
        <v>5</v>
      </c>
      <c r="B705">
        <v>1</v>
      </c>
    </row>
    <row r="706" spans="1:2" x14ac:dyDescent="0.3">
      <c r="A706">
        <v>1</v>
      </c>
      <c r="B706">
        <v>4</v>
      </c>
    </row>
    <row r="707" spans="1:2" x14ac:dyDescent="0.3">
      <c r="A707">
        <v>1</v>
      </c>
      <c r="B707">
        <v>2</v>
      </c>
    </row>
    <row r="708" spans="1:2" x14ac:dyDescent="0.3">
      <c r="A708">
        <v>4</v>
      </c>
      <c r="B708">
        <v>1</v>
      </c>
    </row>
    <row r="709" spans="1:2" x14ac:dyDescent="0.3">
      <c r="A709">
        <v>2</v>
      </c>
      <c r="B709">
        <v>1</v>
      </c>
    </row>
    <row r="710" spans="1:2" x14ac:dyDescent="0.3">
      <c r="A710">
        <v>1</v>
      </c>
      <c r="B710">
        <v>3</v>
      </c>
    </row>
    <row r="711" spans="1:2" x14ac:dyDescent="0.3">
      <c r="A711">
        <v>1</v>
      </c>
      <c r="B711">
        <v>7</v>
      </c>
    </row>
    <row r="712" spans="1:2" x14ac:dyDescent="0.3">
      <c r="A712">
        <v>1</v>
      </c>
      <c r="B712">
        <v>3</v>
      </c>
    </row>
    <row r="713" spans="1:2" x14ac:dyDescent="0.3">
      <c r="A713">
        <v>3</v>
      </c>
      <c r="B713">
        <v>1</v>
      </c>
    </row>
    <row r="714" spans="1:2" x14ac:dyDescent="0.3">
      <c r="A714">
        <v>2</v>
      </c>
      <c r="B714">
        <v>6</v>
      </c>
    </row>
    <row r="715" spans="1:2" x14ac:dyDescent="0.3">
      <c r="A715">
        <v>1</v>
      </c>
      <c r="B715">
        <v>2</v>
      </c>
    </row>
    <row r="716" spans="1:2" x14ac:dyDescent="0.3">
      <c r="A716">
        <v>1</v>
      </c>
      <c r="B716">
        <v>2</v>
      </c>
    </row>
    <row r="717" spans="1:2" x14ac:dyDescent="0.3">
      <c r="A717">
        <v>1</v>
      </c>
      <c r="B717">
        <v>3</v>
      </c>
    </row>
    <row r="718" spans="1:2" x14ac:dyDescent="0.3">
      <c r="A718">
        <v>3</v>
      </c>
      <c r="B718">
        <v>1</v>
      </c>
    </row>
    <row r="719" spans="1:2" x14ac:dyDescent="0.3">
      <c r="A719">
        <v>1</v>
      </c>
      <c r="B719">
        <v>1</v>
      </c>
    </row>
    <row r="720" spans="1:2" x14ac:dyDescent="0.3">
      <c r="A720">
        <v>3</v>
      </c>
      <c r="B720">
        <v>1</v>
      </c>
    </row>
    <row r="721" spans="1:2" x14ac:dyDescent="0.3">
      <c r="A721">
        <v>1</v>
      </c>
      <c r="B721">
        <v>1</v>
      </c>
    </row>
    <row r="722" spans="1:2" x14ac:dyDescent="0.3">
      <c r="A722">
        <v>2</v>
      </c>
      <c r="B722">
        <v>3</v>
      </c>
    </row>
    <row r="723" spans="1:2" x14ac:dyDescent="0.3">
      <c r="A723">
        <v>3</v>
      </c>
      <c r="B723">
        <v>1</v>
      </c>
    </row>
    <row r="724" spans="1:2" x14ac:dyDescent="0.3">
      <c r="A724">
        <v>1</v>
      </c>
      <c r="B724">
        <v>3</v>
      </c>
    </row>
    <row r="725" spans="1:2" x14ac:dyDescent="0.3">
      <c r="A725">
        <v>3</v>
      </c>
      <c r="B725">
        <v>1</v>
      </c>
    </row>
    <row r="726" spans="1:2" x14ac:dyDescent="0.3">
      <c r="A726">
        <v>1</v>
      </c>
      <c r="B726">
        <v>2</v>
      </c>
    </row>
    <row r="727" spans="1:2" x14ac:dyDescent="0.3">
      <c r="A727">
        <v>1</v>
      </c>
      <c r="B727">
        <v>1</v>
      </c>
    </row>
    <row r="728" spans="1:2" x14ac:dyDescent="0.3">
      <c r="A728">
        <v>1</v>
      </c>
      <c r="B728">
        <v>2</v>
      </c>
    </row>
    <row r="729" spans="1:2" x14ac:dyDescent="0.3">
      <c r="A729">
        <v>2</v>
      </c>
      <c r="B729">
        <v>1</v>
      </c>
    </row>
    <row r="730" spans="1:2" x14ac:dyDescent="0.3">
      <c r="A730">
        <v>1</v>
      </c>
      <c r="B730">
        <v>5</v>
      </c>
    </row>
    <row r="731" spans="1:2" x14ac:dyDescent="0.3">
      <c r="A731">
        <v>1</v>
      </c>
      <c r="B731">
        <v>4</v>
      </c>
    </row>
    <row r="732" spans="1:2" x14ac:dyDescent="0.3">
      <c r="A732">
        <v>1</v>
      </c>
      <c r="B732">
        <v>2</v>
      </c>
    </row>
    <row r="733" spans="1:2" x14ac:dyDescent="0.3">
      <c r="A733">
        <v>1</v>
      </c>
      <c r="B733">
        <v>3</v>
      </c>
    </row>
    <row r="734" spans="1:2" x14ac:dyDescent="0.3">
      <c r="A734">
        <v>4</v>
      </c>
      <c r="B734">
        <v>1</v>
      </c>
    </row>
    <row r="735" spans="1:2" x14ac:dyDescent="0.3">
      <c r="A735">
        <v>4</v>
      </c>
      <c r="B735">
        <v>1</v>
      </c>
    </row>
    <row r="736" spans="1:2" x14ac:dyDescent="0.3">
      <c r="A736">
        <v>1</v>
      </c>
      <c r="B736">
        <v>1</v>
      </c>
    </row>
    <row r="737" spans="1:1" x14ac:dyDescent="0.3">
      <c r="A737">
        <v>1</v>
      </c>
    </row>
    <row r="738" spans="1:1" x14ac:dyDescent="0.3">
      <c r="A738">
        <v>1</v>
      </c>
    </row>
    <row r="739" spans="1:1" x14ac:dyDescent="0.3">
      <c r="A739">
        <v>3</v>
      </c>
    </row>
    <row r="740" spans="1:1" x14ac:dyDescent="0.3">
      <c r="A740">
        <v>3</v>
      </c>
    </row>
    <row r="741" spans="1:1" x14ac:dyDescent="0.3">
      <c r="A741">
        <v>1</v>
      </c>
    </row>
    <row r="742" spans="1:1" x14ac:dyDescent="0.3">
      <c r="A742">
        <v>1</v>
      </c>
    </row>
    <row r="1477" spans="13:13" x14ac:dyDescent="0.3">
      <c r="M1477" s="13"/>
    </row>
    <row r="1478" spans="13:13" x14ac:dyDescent="0.3">
      <c r="M1478" s="13"/>
    </row>
  </sheetData>
  <mergeCells count="4">
    <mergeCell ref="A1:B1"/>
    <mergeCell ref="D1:E1"/>
    <mergeCell ref="G1:H1"/>
    <mergeCell ref="J1:K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A20" sqref="A20"/>
    </sheetView>
  </sheetViews>
  <sheetFormatPr defaultRowHeight="14.4" x14ac:dyDescent="0.3"/>
  <cols>
    <col min="1" max="1" width="16.33203125" customWidth="1"/>
    <col min="6" max="6" width="16.33203125" bestFit="1" customWidth="1"/>
    <col min="11" max="11" width="32.88671875" bestFit="1" customWidth="1"/>
    <col min="12" max="14" width="10.77734375" customWidth="1"/>
  </cols>
  <sheetData>
    <row r="1" spans="1:14" x14ac:dyDescent="0.3">
      <c r="A1" s="12" t="s">
        <v>7088</v>
      </c>
      <c r="B1" s="12"/>
      <c r="C1" s="12"/>
      <c r="D1" s="12"/>
      <c r="E1" s="14"/>
      <c r="F1" s="12" t="s">
        <v>7089</v>
      </c>
      <c r="G1" s="12"/>
      <c r="H1" s="12"/>
      <c r="I1" s="12"/>
      <c r="K1" s="12" t="s">
        <v>7105</v>
      </c>
      <c r="L1" s="12"/>
      <c r="M1" s="12"/>
      <c r="N1" s="12"/>
    </row>
    <row r="2" spans="1:14" x14ac:dyDescent="0.3">
      <c r="A2" s="8"/>
      <c r="B2" s="16" t="s">
        <v>25</v>
      </c>
      <c r="C2" s="16" t="s">
        <v>42</v>
      </c>
      <c r="D2" s="16" t="s">
        <v>7090</v>
      </c>
      <c r="E2" s="13"/>
      <c r="F2" s="8"/>
      <c r="G2" s="16" t="s">
        <v>25</v>
      </c>
      <c r="H2" s="16" t="s">
        <v>42</v>
      </c>
      <c r="I2" s="16" t="s">
        <v>7090</v>
      </c>
      <c r="J2" s="13"/>
      <c r="K2" s="8"/>
      <c r="L2" s="16" t="s">
        <v>25</v>
      </c>
      <c r="M2" s="16" t="s">
        <v>42</v>
      </c>
      <c r="N2" s="16" t="s">
        <v>7090</v>
      </c>
    </row>
    <row r="3" spans="1:14" x14ac:dyDescent="0.3">
      <c r="A3" s="8" t="s">
        <v>7106</v>
      </c>
      <c r="B3" s="17">
        <f>SUM(G3,L3,B12,G12)</f>
        <v>1486</v>
      </c>
      <c r="C3" s="17">
        <f>SUM(H3,M3,C12,H12)</f>
        <v>1442</v>
      </c>
      <c r="D3" s="17">
        <f>SUM(B3:C3)</f>
        <v>2928</v>
      </c>
      <c r="E3" s="13"/>
      <c r="F3" s="8" t="s">
        <v>7106</v>
      </c>
      <c r="G3" s="17">
        <v>1382</v>
      </c>
      <c r="H3" s="17">
        <v>1400</v>
      </c>
      <c r="I3" s="17">
        <f>SUM(G3:H3)</f>
        <v>2782</v>
      </c>
      <c r="J3" s="13"/>
      <c r="K3" s="8" t="s">
        <v>7106</v>
      </c>
      <c r="L3" s="17">
        <v>35</v>
      </c>
      <c r="M3" s="17">
        <v>18</v>
      </c>
      <c r="N3" s="17">
        <f>SUM(L3:M3)</f>
        <v>53</v>
      </c>
    </row>
    <row r="4" spans="1:14" x14ac:dyDescent="0.3">
      <c r="A4" s="8" t="s">
        <v>7099</v>
      </c>
      <c r="B4" s="17">
        <f>SUM(G4,L4,B13,G13)</f>
        <v>224</v>
      </c>
      <c r="C4" s="17">
        <f>SUM(H4,M4,C13,H13)</f>
        <v>228</v>
      </c>
      <c r="D4" s="19">
        <f t="shared" ref="D4:D5" si="0">SUM(B4:C4)</f>
        <v>452</v>
      </c>
      <c r="F4" s="8" t="s">
        <v>7099</v>
      </c>
      <c r="G4" s="1">
        <v>200</v>
      </c>
      <c r="H4" s="1">
        <v>223</v>
      </c>
      <c r="I4" s="17">
        <f t="shared" ref="I4:I5" si="1">SUM(G4:H4)</f>
        <v>423</v>
      </c>
      <c r="K4" s="8" t="s">
        <v>7099</v>
      </c>
      <c r="L4" s="1">
        <v>8</v>
      </c>
      <c r="M4" s="1">
        <v>1</v>
      </c>
      <c r="N4" s="1">
        <f>SUM(L4:M4)</f>
        <v>9</v>
      </c>
    </row>
    <row r="5" spans="1:14" x14ac:dyDescent="0.3">
      <c r="A5" s="8" t="s">
        <v>7100</v>
      </c>
      <c r="B5" s="17">
        <f>SUM(G5,L5,B14,G14)</f>
        <v>787</v>
      </c>
      <c r="C5" s="17">
        <f>SUM(H5,M5,C14,H14)</f>
        <v>770</v>
      </c>
      <c r="D5" s="19">
        <f t="shared" si="0"/>
        <v>1557</v>
      </c>
      <c r="F5" s="8" t="s">
        <v>7100</v>
      </c>
      <c r="G5" s="1">
        <v>734</v>
      </c>
      <c r="H5" s="1">
        <v>740</v>
      </c>
      <c r="I5" s="17">
        <f t="shared" si="1"/>
        <v>1474</v>
      </c>
      <c r="K5" s="8" t="s">
        <v>7100</v>
      </c>
      <c r="L5" s="1">
        <v>20</v>
      </c>
      <c r="M5" s="1">
        <v>13</v>
      </c>
      <c r="N5" s="1">
        <f>SUM(L5:M5)</f>
        <v>33</v>
      </c>
    </row>
    <row r="6" spans="1:14" x14ac:dyDescent="0.3">
      <c r="A6" s="8" t="s">
        <v>7102</v>
      </c>
      <c r="B6" s="1">
        <f>MAX(G6,L6,G15,B15)</f>
        <v>21</v>
      </c>
      <c r="C6" s="1">
        <f>MAX(H6,M6,H15,C15)</f>
        <v>16</v>
      </c>
      <c r="D6" s="11">
        <f>MAX(I6,N6,I15,D15)</f>
        <v>21</v>
      </c>
      <c r="F6" s="8" t="s">
        <v>7102</v>
      </c>
      <c r="G6" s="1">
        <f>MAX(oplength!B3:B736)</f>
        <v>21</v>
      </c>
      <c r="H6" s="1">
        <f>MAX(oplength!A3:A742)</f>
        <v>16</v>
      </c>
      <c r="I6" s="1">
        <v>21</v>
      </c>
      <c r="K6" s="8" t="s">
        <v>7102</v>
      </c>
      <c r="L6" s="1">
        <f>MAX(oplength!E3:E22)</f>
        <v>4</v>
      </c>
      <c r="M6" s="1">
        <f>MAX(oplength!D3:D15)</f>
        <v>3</v>
      </c>
      <c r="N6" s="1">
        <v>4</v>
      </c>
    </row>
    <row r="7" spans="1:14" x14ac:dyDescent="0.3">
      <c r="A7" s="16" t="s">
        <v>7103</v>
      </c>
      <c r="B7" s="18">
        <f>AVERAGE(oplength!B3:B736,oplength!E3:E22,oplength!H3:H18,oplength!K3:K19)</f>
        <v>1.8881829733163913</v>
      </c>
      <c r="C7" s="18">
        <f>AVERAGE(oplength!A3:A742,oplength!D3:D15,oplength!G3:G13,oplength!J3:J8)</f>
        <v>1.8727272727272728</v>
      </c>
      <c r="D7" s="20">
        <f>AVERAGE(oplength!A3:K742)</f>
        <v>1.8805394990366089</v>
      </c>
      <c r="F7" s="16" t="s">
        <v>7103</v>
      </c>
      <c r="G7" s="18">
        <f>AVERAGE(oplength!B3:B736)</f>
        <v>1.88283378746594</v>
      </c>
      <c r="H7" s="18">
        <f>AVERAGE(oplength!A3:A742)</f>
        <v>1.8918918918918919</v>
      </c>
      <c r="I7" s="18">
        <f>AVERAGE(oplength!A3:B742)</f>
        <v>1.8873812754409769</v>
      </c>
      <c r="K7" s="16" t="s">
        <v>7103</v>
      </c>
      <c r="L7" s="18">
        <f>AVERAGE(oplength!E3:E22)</f>
        <v>1.75</v>
      </c>
      <c r="M7" s="18">
        <f>AVERAGE(oplength!D3:D15)</f>
        <v>1.3846153846153846</v>
      </c>
      <c r="N7" s="18">
        <f>AVERAGE(oplength!D3:E22)</f>
        <v>1.606060606060606</v>
      </c>
    </row>
    <row r="8" spans="1:14" x14ac:dyDescent="0.3">
      <c r="A8" s="8" t="s">
        <v>7104</v>
      </c>
      <c r="B8" s="18">
        <f>_xlfn.STDEV.P(oplength!B3:B736,oplength!E3:E22,oplength!H3:H18,oplength!K3:K19)</f>
        <v>1.6436548134210351</v>
      </c>
      <c r="C8" s="18">
        <f>_xlfn.STDEV.P(oplength!A3:A742,oplength!D3:D15,oplength!G3:G13,oplength!J3:J8)</f>
        <v>1.5405882131520257</v>
      </c>
      <c r="D8" s="18">
        <f>_xlfn.STDEV.P(oplength!A3:K742)</f>
        <v>1.593536307082938</v>
      </c>
      <c r="F8" s="8" t="s">
        <v>7104</v>
      </c>
      <c r="G8" s="18">
        <f>_xlfn.STDEV.P(oplength!B3:B736)</f>
        <v>1.6662721309363744</v>
      </c>
      <c r="H8" s="18">
        <f>_xlfn.STDEV.P(oplength!A3:A742)</f>
        <v>1.5628073109041114</v>
      </c>
      <c r="I8" s="18">
        <f>_xlfn.STDEV.P(oplength!A3:B742)</f>
        <v>1.6151641669217427</v>
      </c>
      <c r="K8" s="8" t="s">
        <v>7104</v>
      </c>
      <c r="L8" s="18">
        <f>_xlfn.STDEV.S(oplength!E3:E22)</f>
        <v>0.91046546800032602</v>
      </c>
      <c r="M8" s="18">
        <f>_xlfn.STDEV.S(oplength!D3:D15)</f>
        <v>0.6504436355879909</v>
      </c>
      <c r="N8" s="18">
        <f>_xlfn.STDEV.S(oplength!D3:E22)</f>
        <v>0.82686886578956464</v>
      </c>
    </row>
    <row r="10" spans="1:14" x14ac:dyDescent="0.3">
      <c r="A10" s="12" t="s">
        <v>7093</v>
      </c>
      <c r="B10" s="12"/>
      <c r="C10" s="12"/>
      <c r="D10" s="12"/>
      <c r="F10" s="12" t="s">
        <v>7094</v>
      </c>
      <c r="G10" s="12"/>
      <c r="H10" s="12"/>
      <c r="I10" s="12"/>
    </row>
    <row r="11" spans="1:14" x14ac:dyDescent="0.3">
      <c r="A11" s="8"/>
      <c r="B11" s="16" t="s">
        <v>25</v>
      </c>
      <c r="C11" s="16" t="s">
        <v>42</v>
      </c>
      <c r="D11" s="8" t="s">
        <v>7090</v>
      </c>
      <c r="F11" s="8"/>
      <c r="G11" s="16" t="s">
        <v>25</v>
      </c>
      <c r="H11" s="16" t="s">
        <v>42</v>
      </c>
      <c r="I11" s="16" t="s">
        <v>7090</v>
      </c>
      <c r="K11" s="8"/>
      <c r="L11" s="26" t="s">
        <v>7122</v>
      </c>
      <c r="M11" s="26" t="s">
        <v>7123</v>
      </c>
      <c r="N11" s="26" t="s">
        <v>7125</v>
      </c>
    </row>
    <row r="12" spans="1:14" x14ac:dyDescent="0.3">
      <c r="A12" s="8" t="s">
        <v>7106</v>
      </c>
      <c r="B12" s="17">
        <v>29</v>
      </c>
      <c r="C12" s="17">
        <v>15</v>
      </c>
      <c r="D12" s="1">
        <f>SUM(B12:C12)</f>
        <v>44</v>
      </c>
      <c r="F12" s="8" t="s">
        <v>7106</v>
      </c>
      <c r="G12" s="17">
        <v>40</v>
      </c>
      <c r="H12" s="17">
        <v>9</v>
      </c>
      <c r="I12" s="17">
        <f>SUM(G12:H12)</f>
        <v>49</v>
      </c>
      <c r="K12" s="27" t="s">
        <v>7124</v>
      </c>
      <c r="L12" s="17">
        <v>1486</v>
      </c>
      <c r="M12" s="17">
        <v>1442</v>
      </c>
      <c r="N12" s="17">
        <v>2928</v>
      </c>
    </row>
    <row r="13" spans="1:14" x14ac:dyDescent="0.3">
      <c r="A13" s="8" t="s">
        <v>7099</v>
      </c>
      <c r="B13" s="1">
        <v>6</v>
      </c>
      <c r="C13" s="1">
        <v>2</v>
      </c>
      <c r="D13" s="1">
        <f t="shared" ref="D13:D14" si="2">SUM(B13:C13)</f>
        <v>8</v>
      </c>
      <c r="F13" s="8" t="s">
        <v>7099</v>
      </c>
      <c r="G13" s="17">
        <v>10</v>
      </c>
      <c r="H13" s="17">
        <v>2</v>
      </c>
      <c r="I13" s="17">
        <f t="shared" ref="I13:I14" si="3">SUM(G13:H13)</f>
        <v>12</v>
      </c>
      <c r="J13" s="13"/>
      <c r="K13" s="27" t="s">
        <v>7126</v>
      </c>
      <c r="L13" s="1">
        <v>787</v>
      </c>
      <c r="M13" s="1">
        <v>770</v>
      </c>
      <c r="N13" s="11">
        <v>1557</v>
      </c>
    </row>
    <row r="14" spans="1:14" x14ac:dyDescent="0.3">
      <c r="A14" s="8" t="s">
        <v>7100</v>
      </c>
      <c r="B14" s="1">
        <v>16</v>
      </c>
      <c r="C14" s="1">
        <v>11</v>
      </c>
      <c r="D14" s="1">
        <f t="shared" si="2"/>
        <v>27</v>
      </c>
      <c r="F14" s="8" t="s">
        <v>7100</v>
      </c>
      <c r="G14" s="1">
        <v>17</v>
      </c>
      <c r="H14" s="1">
        <v>6</v>
      </c>
      <c r="I14" s="17">
        <f t="shared" si="3"/>
        <v>23</v>
      </c>
      <c r="K14" s="26" t="s">
        <v>7129</v>
      </c>
      <c r="L14" s="18">
        <v>21</v>
      </c>
      <c r="M14" s="18">
        <v>16</v>
      </c>
      <c r="N14" s="20">
        <v>21</v>
      </c>
    </row>
    <row r="15" spans="1:14" x14ac:dyDescent="0.3">
      <c r="A15" s="8" t="s">
        <v>7102</v>
      </c>
      <c r="B15" s="1">
        <f>MAX(oplength!H3:H18)</f>
        <v>5</v>
      </c>
      <c r="C15" s="1">
        <f>MAX(oplength!G3:G13)</f>
        <v>3</v>
      </c>
      <c r="D15" s="1">
        <v>5</v>
      </c>
      <c r="F15" s="8" t="s">
        <v>7102</v>
      </c>
      <c r="G15" s="1">
        <f>MAX(oplength!K3:K19)</f>
        <v>8</v>
      </c>
      <c r="H15" s="1">
        <f>MAX(oplength!J3:J8)</f>
        <v>3</v>
      </c>
      <c r="I15" s="1">
        <v>8</v>
      </c>
      <c r="K15" s="27" t="s">
        <v>7127</v>
      </c>
      <c r="L15" s="18">
        <v>1.8881829733163913</v>
      </c>
      <c r="M15" s="18">
        <v>1.8727272727272728</v>
      </c>
      <c r="N15" s="18">
        <v>1.8805394990366089</v>
      </c>
    </row>
    <row r="16" spans="1:14" x14ac:dyDescent="0.3">
      <c r="A16" s="16" t="s">
        <v>7103</v>
      </c>
      <c r="B16" s="18">
        <f>AVERAGE(oplength!H3:H18)</f>
        <v>1.8125</v>
      </c>
      <c r="C16" s="18">
        <f>AVERAGE(oplength!G3:G13)</f>
        <v>1.3636363636363635</v>
      </c>
      <c r="D16" s="18">
        <f>AVERAGE(oplength!G3:H18)</f>
        <v>1.6296296296296295</v>
      </c>
      <c r="F16" s="16" t="s">
        <v>7103</v>
      </c>
      <c r="G16" s="18">
        <f>AVERAGE(oplength!K3:K19)</f>
        <v>2.3529411764705883</v>
      </c>
      <c r="H16" s="18">
        <f>AVERAGE(oplength!J3:J8)</f>
        <v>1.5</v>
      </c>
      <c r="I16" s="18">
        <f>AVERAGE(oplength!J3:K19)</f>
        <v>2.1304347826086958</v>
      </c>
      <c r="K16" s="27" t="s">
        <v>7128</v>
      </c>
      <c r="L16" s="18">
        <v>1.6436548134210351</v>
      </c>
      <c r="M16" s="18">
        <v>1.5405882131520257</v>
      </c>
      <c r="N16" s="18">
        <v>1.593536307082938</v>
      </c>
    </row>
    <row r="17" spans="1:9" x14ac:dyDescent="0.3">
      <c r="A17" s="8" t="s">
        <v>7104</v>
      </c>
      <c r="B17" s="18">
        <f>_xlfn.STDEV.S(oplength!H3:H18)</f>
        <v>1.1086778913041726</v>
      </c>
      <c r="C17" s="18">
        <f>_xlfn.STDEV.S(oplength!G3:G13)</f>
        <v>0.67419986246324215</v>
      </c>
      <c r="D17" s="18">
        <f>_xlfn.STDEV.S(oplength!G3:H18)</f>
        <v>0.9666814027759788</v>
      </c>
      <c r="F17" s="8" t="s">
        <v>7104</v>
      </c>
      <c r="G17" s="18">
        <f>_xlfn.STDEV.S(oplength!K3:K19)</f>
        <v>1.7656860023298393</v>
      </c>
      <c r="H17" s="18">
        <f>_xlfn.STDEV.S(oplength!J3:J8)</f>
        <v>0.83666002653407556</v>
      </c>
      <c r="I17" s="18">
        <f>_xlfn.STDEV.S(oplength!J3:K19)</f>
        <v>1.6040955487888708</v>
      </c>
    </row>
  </sheetData>
  <mergeCells count="5">
    <mergeCell ref="K1:N1"/>
    <mergeCell ref="A10:D10"/>
    <mergeCell ref="F10:I10"/>
    <mergeCell ref="A1:D1"/>
    <mergeCell ref="F1:I1"/>
  </mergeCells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abSelected="1" workbookViewId="0">
      <selection activeCell="I8" sqref="I8"/>
    </sheetView>
  </sheetViews>
  <sheetFormatPr defaultRowHeight="14.4" x14ac:dyDescent="0.3"/>
  <cols>
    <col min="1" max="1" width="11.6640625" bestFit="1" customWidth="1"/>
    <col min="4" max="4" width="11.6640625" bestFit="1" customWidth="1"/>
    <col min="7" max="7" width="11.6640625" bestFit="1" customWidth="1"/>
    <col min="8" max="8" width="12" bestFit="1" customWidth="1"/>
    <col min="13" max="13" width="10.109375" bestFit="1" customWidth="1"/>
  </cols>
  <sheetData>
    <row r="1" spans="1:13" x14ac:dyDescent="0.3">
      <c r="A1" s="21" t="s">
        <v>7101</v>
      </c>
      <c r="B1" s="21"/>
      <c r="D1" s="21" t="s">
        <v>7089</v>
      </c>
      <c r="E1" s="21"/>
      <c r="G1" s="21" t="s">
        <v>7091</v>
      </c>
      <c r="H1" s="21"/>
    </row>
    <row r="2" spans="1:13" x14ac:dyDescent="0.3">
      <c r="A2" s="8" t="s">
        <v>7107</v>
      </c>
      <c r="B2" s="1">
        <v>628</v>
      </c>
      <c r="D2" s="8" t="s">
        <v>7107</v>
      </c>
      <c r="E2" s="1">
        <v>628</v>
      </c>
      <c r="G2" s="8" t="s">
        <v>7107</v>
      </c>
      <c r="H2" s="1">
        <v>18</v>
      </c>
    </row>
    <row r="3" spans="1:13" x14ac:dyDescent="0.3">
      <c r="A3" s="8" t="s">
        <v>7108</v>
      </c>
      <c r="B3" s="1">
        <v>9</v>
      </c>
      <c r="D3" s="8" t="s">
        <v>7108</v>
      </c>
      <c r="E3" s="1">
        <v>9</v>
      </c>
      <c r="G3" s="8" t="s">
        <v>7108</v>
      </c>
      <c r="H3" s="1">
        <v>0</v>
      </c>
    </row>
    <row r="4" spans="1:13" x14ac:dyDescent="0.3">
      <c r="A4" s="8" t="s">
        <v>7109</v>
      </c>
      <c r="B4" s="1">
        <v>169</v>
      </c>
      <c r="D4" s="8" t="s">
        <v>7109</v>
      </c>
      <c r="E4" s="1">
        <v>169</v>
      </c>
      <c r="G4" s="8" t="s">
        <v>7109</v>
      </c>
      <c r="H4" s="1">
        <v>1</v>
      </c>
    </row>
    <row r="5" spans="1:13" x14ac:dyDescent="0.3">
      <c r="A5" s="8" t="s">
        <v>7110</v>
      </c>
      <c r="B5" s="1">
        <v>251</v>
      </c>
      <c r="D5" s="8" t="s">
        <v>7110</v>
      </c>
      <c r="E5" s="1">
        <v>251</v>
      </c>
      <c r="G5" s="8" t="s">
        <v>7110</v>
      </c>
      <c r="H5" s="1">
        <v>12</v>
      </c>
    </row>
    <row r="6" spans="1:13" x14ac:dyDescent="0.3">
      <c r="A6" s="8" t="s">
        <v>7111</v>
      </c>
      <c r="B6" s="1">
        <v>81</v>
      </c>
      <c r="D6" s="8" t="s">
        <v>7111</v>
      </c>
      <c r="E6" s="1">
        <v>81</v>
      </c>
      <c r="G6" s="8" t="s">
        <v>7111</v>
      </c>
      <c r="H6" s="1">
        <v>0</v>
      </c>
    </row>
    <row r="7" spans="1:13" x14ac:dyDescent="0.3">
      <c r="A7" s="8" t="s">
        <v>7112</v>
      </c>
      <c r="B7" s="1">
        <v>56</v>
      </c>
      <c r="D7" s="8" t="s">
        <v>7112</v>
      </c>
      <c r="E7" s="1">
        <v>56</v>
      </c>
      <c r="G7" s="8" t="s">
        <v>7112</v>
      </c>
      <c r="H7" s="1">
        <v>0</v>
      </c>
    </row>
    <row r="8" spans="1:13" x14ac:dyDescent="0.3">
      <c r="A8" s="8" t="s">
        <v>7113</v>
      </c>
      <c r="B8" s="1">
        <v>1345</v>
      </c>
      <c r="D8" s="8" t="s">
        <v>7113</v>
      </c>
      <c r="E8" s="1">
        <v>1345</v>
      </c>
      <c r="G8" s="8" t="s">
        <v>7113</v>
      </c>
      <c r="H8" s="1">
        <v>16</v>
      </c>
    </row>
    <row r="10" spans="1:13" x14ac:dyDescent="0.3">
      <c r="A10" s="21" t="s">
        <v>7093</v>
      </c>
      <c r="B10" s="21"/>
      <c r="D10" s="21" t="s">
        <v>7094</v>
      </c>
      <c r="E10" s="21"/>
      <c r="G10" s="7"/>
      <c r="H10" s="8" t="s">
        <v>7089</v>
      </c>
      <c r="I10" s="8" t="s">
        <v>7105</v>
      </c>
      <c r="J10" s="8" t="s">
        <v>7114</v>
      </c>
      <c r="K10" s="8" t="s">
        <v>7115</v>
      </c>
      <c r="L10" s="7" t="s">
        <v>7101</v>
      </c>
      <c r="M10" s="8" t="s">
        <v>7116</v>
      </c>
    </row>
    <row r="11" spans="1:13" x14ac:dyDescent="0.3">
      <c r="A11" s="8" t="s">
        <v>7107</v>
      </c>
      <c r="B11" s="1">
        <v>14</v>
      </c>
      <c r="D11" s="8" t="s">
        <v>7107</v>
      </c>
      <c r="E11" s="1">
        <v>13</v>
      </c>
      <c r="G11" s="8" t="s">
        <v>7107</v>
      </c>
      <c r="H11" s="1">
        <v>628</v>
      </c>
      <c r="I11" s="1">
        <v>18</v>
      </c>
      <c r="J11" s="1">
        <v>14</v>
      </c>
      <c r="K11" s="1">
        <v>13</v>
      </c>
      <c r="L11" s="1">
        <f>SUM(H11:K11)</f>
        <v>673</v>
      </c>
      <c r="M11" s="24">
        <f>L11/$L$18</f>
        <v>0.25168287210172025</v>
      </c>
    </row>
    <row r="12" spans="1:13" x14ac:dyDescent="0.3">
      <c r="A12" s="8" t="s">
        <v>7108</v>
      </c>
      <c r="B12" s="1">
        <v>0</v>
      </c>
      <c r="D12" s="8" t="s">
        <v>7108</v>
      </c>
      <c r="E12" s="1">
        <v>0</v>
      </c>
      <c r="G12" s="8" t="s">
        <v>7108</v>
      </c>
      <c r="H12" s="1">
        <v>9</v>
      </c>
      <c r="I12" s="1">
        <v>0</v>
      </c>
      <c r="J12" s="1">
        <v>0</v>
      </c>
      <c r="K12" s="1">
        <v>0</v>
      </c>
      <c r="L12" s="1">
        <f t="shared" ref="L12:L17" si="0">SUM(H12:K12)</f>
        <v>9</v>
      </c>
      <c r="M12" s="24">
        <f>L12/$L$18</f>
        <v>3.3657442034405387E-3</v>
      </c>
    </row>
    <row r="13" spans="1:13" x14ac:dyDescent="0.3">
      <c r="A13" s="8" t="s">
        <v>7109</v>
      </c>
      <c r="B13" s="1">
        <v>0</v>
      </c>
      <c r="D13" s="8" t="s">
        <v>7109</v>
      </c>
      <c r="E13" s="1">
        <v>6</v>
      </c>
      <c r="G13" s="8" t="s">
        <v>7109</v>
      </c>
      <c r="H13" s="1">
        <v>169</v>
      </c>
      <c r="I13" s="1">
        <v>1</v>
      </c>
      <c r="J13" s="1">
        <v>0</v>
      </c>
      <c r="K13" s="1">
        <v>6</v>
      </c>
      <c r="L13" s="1">
        <f t="shared" si="0"/>
        <v>176</v>
      </c>
      <c r="M13" s="24">
        <f t="shared" ref="M13:M17" si="1">L13/$L$18</f>
        <v>6.5818997756170533E-2</v>
      </c>
    </row>
    <row r="14" spans="1:13" x14ac:dyDescent="0.3">
      <c r="A14" s="8" t="s">
        <v>7110</v>
      </c>
      <c r="B14" s="1">
        <v>5</v>
      </c>
      <c r="D14" s="8" t="s">
        <v>7110</v>
      </c>
      <c r="E14" s="1">
        <v>6</v>
      </c>
      <c r="G14" s="8" t="s">
        <v>7110</v>
      </c>
      <c r="H14" s="1">
        <v>251</v>
      </c>
      <c r="I14" s="1">
        <v>12</v>
      </c>
      <c r="J14" s="1">
        <v>5</v>
      </c>
      <c r="K14" s="1">
        <v>6</v>
      </c>
      <c r="L14" s="1">
        <f t="shared" si="0"/>
        <v>274</v>
      </c>
      <c r="M14" s="24">
        <f t="shared" si="1"/>
        <v>0.10246821241585639</v>
      </c>
    </row>
    <row r="15" spans="1:13" x14ac:dyDescent="0.3">
      <c r="A15" s="8" t="s">
        <v>7111</v>
      </c>
      <c r="B15" s="1">
        <v>0</v>
      </c>
      <c r="D15" s="8" t="s">
        <v>7111</v>
      </c>
      <c r="E15" s="1">
        <v>0</v>
      </c>
      <c r="G15" s="8" t="s">
        <v>7111</v>
      </c>
      <c r="H15" s="1">
        <v>81</v>
      </c>
      <c r="I15" s="1">
        <v>0</v>
      </c>
      <c r="J15" s="1">
        <v>0</v>
      </c>
      <c r="K15" s="1">
        <v>0</v>
      </c>
      <c r="L15" s="1">
        <f t="shared" si="0"/>
        <v>81</v>
      </c>
      <c r="M15" s="24">
        <f t="shared" si="1"/>
        <v>3.0291697830964848E-2</v>
      </c>
    </row>
    <row r="16" spans="1:13" x14ac:dyDescent="0.3">
      <c r="A16" s="8" t="s">
        <v>7112</v>
      </c>
      <c r="B16" s="1">
        <v>0</v>
      </c>
      <c r="D16" s="8" t="s">
        <v>7112</v>
      </c>
      <c r="E16" s="1">
        <v>0</v>
      </c>
      <c r="G16" s="8" t="s">
        <v>7112</v>
      </c>
      <c r="H16" s="1">
        <v>56</v>
      </c>
      <c r="I16" s="1">
        <v>0</v>
      </c>
      <c r="J16" s="1">
        <v>0</v>
      </c>
      <c r="K16" s="1">
        <v>0</v>
      </c>
      <c r="L16" s="1">
        <f t="shared" si="0"/>
        <v>56</v>
      </c>
      <c r="M16" s="24">
        <f t="shared" si="1"/>
        <v>2.0942408376963352E-2</v>
      </c>
    </row>
    <row r="17" spans="1:13" x14ac:dyDescent="0.3">
      <c r="A17" s="8" t="s">
        <v>7113</v>
      </c>
      <c r="B17" s="1">
        <v>21</v>
      </c>
      <c r="D17" s="8" t="s">
        <v>7113</v>
      </c>
      <c r="E17" s="1">
        <v>23</v>
      </c>
      <c r="G17" s="8" t="s">
        <v>7113</v>
      </c>
      <c r="H17" s="1">
        <v>1345</v>
      </c>
      <c r="I17" s="1">
        <v>16</v>
      </c>
      <c r="J17" s="1">
        <v>21</v>
      </c>
      <c r="K17" s="1">
        <v>23</v>
      </c>
      <c r="L17" s="1">
        <f t="shared" si="0"/>
        <v>1405</v>
      </c>
      <c r="M17" s="24">
        <f t="shared" si="1"/>
        <v>0.52543006731488406</v>
      </c>
    </row>
    <row r="18" spans="1:13" x14ac:dyDescent="0.3">
      <c r="K18" s="1" t="s">
        <v>7117</v>
      </c>
      <c r="L18" s="22">
        <f>SUM(L11:L17)</f>
        <v>2674</v>
      </c>
      <c r="M18" s="23"/>
    </row>
  </sheetData>
  <mergeCells count="5">
    <mergeCell ref="A1:B1"/>
    <mergeCell ref="D1:E1"/>
    <mergeCell ref="G1:H1"/>
    <mergeCell ref="A10:B10"/>
    <mergeCell ref="D10:E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69"/>
  <sheetViews>
    <sheetView workbookViewId="0">
      <selection activeCell="H8" sqref="H8"/>
    </sheetView>
  </sheetViews>
  <sheetFormatPr defaultRowHeight="14.4" x14ac:dyDescent="0.3"/>
  <cols>
    <col min="6" max="6" width="9.109375" customWidth="1"/>
  </cols>
  <sheetData>
    <row r="1" spans="1:20" x14ac:dyDescent="0.3">
      <c r="A1" t="s">
        <v>7068</v>
      </c>
      <c r="B1" t="s">
        <v>0</v>
      </c>
      <c r="C1" t="s">
        <v>1</v>
      </c>
      <c r="D1" t="s">
        <v>2</v>
      </c>
      <c r="E1" t="s">
        <v>3</v>
      </c>
      <c r="F1" s="6" t="s">
        <v>4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3">
      <c r="A2">
        <v>1</v>
      </c>
      <c r="B2" t="s">
        <v>20</v>
      </c>
      <c r="C2" t="s">
        <v>21</v>
      </c>
      <c r="D2" t="s">
        <v>22</v>
      </c>
      <c r="E2" t="s">
        <v>23</v>
      </c>
      <c r="F2" t="s">
        <v>5</v>
      </c>
      <c r="G2" t="s">
        <v>24</v>
      </c>
      <c r="H2">
        <v>1</v>
      </c>
      <c r="I2">
        <v>2859878</v>
      </c>
      <c r="J2" t="s">
        <v>25</v>
      </c>
      <c r="Q2" t="s">
        <v>26</v>
      </c>
      <c r="R2">
        <v>1070</v>
      </c>
      <c r="T2" t="s">
        <v>27</v>
      </c>
    </row>
    <row r="3" spans="1:20" x14ac:dyDescent="0.3">
      <c r="A3">
        <v>2</v>
      </c>
      <c r="B3" t="s">
        <v>28</v>
      </c>
      <c r="C3" t="s">
        <v>29</v>
      </c>
      <c r="D3" t="s">
        <v>22</v>
      </c>
      <c r="E3" t="s">
        <v>23</v>
      </c>
      <c r="F3" t="s">
        <v>5</v>
      </c>
      <c r="G3" t="s">
        <v>24</v>
      </c>
      <c r="H3">
        <v>1</v>
      </c>
      <c r="I3">
        <v>2859878</v>
      </c>
      <c r="J3" t="s">
        <v>25</v>
      </c>
      <c r="N3" t="s">
        <v>30</v>
      </c>
      <c r="Q3" t="s">
        <v>26</v>
      </c>
      <c r="R3">
        <v>1070</v>
      </c>
      <c r="T3" t="s">
        <v>27</v>
      </c>
    </row>
    <row r="4" spans="1:20" x14ac:dyDescent="0.3">
      <c r="A4">
        <v>3</v>
      </c>
      <c r="B4" t="s">
        <v>20</v>
      </c>
      <c r="C4" t="s">
        <v>31</v>
      </c>
      <c r="D4" t="s">
        <v>22</v>
      </c>
      <c r="E4" t="s">
        <v>23</v>
      </c>
      <c r="F4" t="s">
        <v>5</v>
      </c>
      <c r="G4" t="s">
        <v>24</v>
      </c>
      <c r="H4">
        <v>98</v>
      </c>
      <c r="I4">
        <v>1621</v>
      </c>
      <c r="J4" t="s">
        <v>25</v>
      </c>
      <c r="Q4" t="s">
        <v>32</v>
      </c>
      <c r="R4">
        <v>1524</v>
      </c>
    </row>
    <row r="5" spans="1:20" x14ac:dyDescent="0.3">
      <c r="A5">
        <v>4</v>
      </c>
      <c r="B5" t="s">
        <v>28</v>
      </c>
      <c r="C5" t="s">
        <v>33</v>
      </c>
      <c r="D5" t="s">
        <v>22</v>
      </c>
      <c r="E5" t="s">
        <v>23</v>
      </c>
      <c r="F5" t="s">
        <v>5</v>
      </c>
      <c r="G5" t="s">
        <v>24</v>
      </c>
      <c r="H5">
        <v>98</v>
      </c>
      <c r="I5">
        <v>1621</v>
      </c>
      <c r="J5" t="s">
        <v>25</v>
      </c>
      <c r="K5" t="s">
        <v>34</v>
      </c>
      <c r="N5" t="s">
        <v>35</v>
      </c>
      <c r="Q5" t="s">
        <v>32</v>
      </c>
      <c r="R5">
        <v>1524</v>
      </c>
      <c r="S5">
        <v>507</v>
      </c>
    </row>
    <row r="6" spans="1:20" x14ac:dyDescent="0.3">
      <c r="A6">
        <v>5</v>
      </c>
      <c r="B6" t="s">
        <v>20</v>
      </c>
      <c r="C6" t="s">
        <v>31</v>
      </c>
      <c r="D6" t="s">
        <v>22</v>
      </c>
      <c r="E6" t="s">
        <v>23</v>
      </c>
      <c r="F6" t="s">
        <v>5</v>
      </c>
      <c r="G6" t="s">
        <v>24</v>
      </c>
      <c r="H6">
        <v>1631</v>
      </c>
      <c r="I6">
        <v>2365</v>
      </c>
      <c r="J6" t="s">
        <v>25</v>
      </c>
      <c r="Q6" t="s">
        <v>36</v>
      </c>
      <c r="R6">
        <v>735</v>
      </c>
    </row>
    <row r="7" spans="1:20" x14ac:dyDescent="0.3">
      <c r="A7">
        <v>6</v>
      </c>
      <c r="B7" t="s">
        <v>28</v>
      </c>
      <c r="C7" t="s">
        <v>33</v>
      </c>
      <c r="D7" t="s">
        <v>22</v>
      </c>
      <c r="E7" t="s">
        <v>23</v>
      </c>
      <c r="F7" t="s">
        <v>5</v>
      </c>
      <c r="G7" t="s">
        <v>24</v>
      </c>
      <c r="H7">
        <v>1631</v>
      </c>
      <c r="I7">
        <v>2365</v>
      </c>
      <c r="J7" t="s">
        <v>25</v>
      </c>
      <c r="K7" t="s">
        <v>37</v>
      </c>
      <c r="N7" t="s">
        <v>38</v>
      </c>
      <c r="Q7" t="s">
        <v>36</v>
      </c>
      <c r="R7">
        <v>735</v>
      </c>
      <c r="S7">
        <v>244</v>
      </c>
    </row>
    <row r="8" spans="1:20" x14ac:dyDescent="0.3">
      <c r="A8">
        <v>7</v>
      </c>
      <c r="B8" t="s">
        <v>20</v>
      </c>
      <c r="C8" t="s">
        <v>31</v>
      </c>
      <c r="D8" t="s">
        <v>22</v>
      </c>
      <c r="E8" t="s">
        <v>23</v>
      </c>
      <c r="F8" t="s">
        <v>5</v>
      </c>
      <c r="G8" t="s">
        <v>24</v>
      </c>
      <c r="H8">
        <v>2542</v>
      </c>
      <c r="I8">
        <v>3339</v>
      </c>
      <c r="J8" t="s">
        <v>25</v>
      </c>
      <c r="Q8" t="s">
        <v>39</v>
      </c>
      <c r="R8">
        <v>798</v>
      </c>
    </row>
    <row r="9" spans="1:20" x14ac:dyDescent="0.3">
      <c r="A9">
        <v>8</v>
      </c>
      <c r="B9" t="s">
        <v>28</v>
      </c>
      <c r="C9" t="s">
        <v>33</v>
      </c>
      <c r="D9" t="s">
        <v>22</v>
      </c>
      <c r="E9" t="s">
        <v>23</v>
      </c>
      <c r="F9" t="s">
        <v>5</v>
      </c>
      <c r="G9" t="s">
        <v>24</v>
      </c>
      <c r="H9">
        <v>2542</v>
      </c>
      <c r="I9">
        <v>3339</v>
      </c>
      <c r="J9" t="s">
        <v>25</v>
      </c>
      <c r="K9" t="s">
        <v>40</v>
      </c>
      <c r="N9" t="s">
        <v>41</v>
      </c>
      <c r="Q9" t="s">
        <v>39</v>
      </c>
      <c r="R9">
        <v>798</v>
      </c>
      <c r="S9">
        <v>265</v>
      </c>
    </row>
    <row r="10" spans="1:20" x14ac:dyDescent="0.3">
      <c r="A10">
        <v>9</v>
      </c>
      <c r="B10" t="s">
        <v>20</v>
      </c>
      <c r="C10" t="s">
        <v>31</v>
      </c>
      <c r="D10" t="s">
        <v>22</v>
      </c>
      <c r="E10" t="s">
        <v>23</v>
      </c>
      <c r="F10" t="s">
        <v>5</v>
      </c>
      <c r="G10" t="s">
        <v>24</v>
      </c>
      <c r="H10">
        <v>3379</v>
      </c>
      <c r="I10">
        <v>3726</v>
      </c>
      <c r="J10" t="s">
        <v>42</v>
      </c>
      <c r="Q10" t="s">
        <v>43</v>
      </c>
      <c r="R10">
        <v>348</v>
      </c>
    </row>
    <row r="11" spans="1:20" x14ac:dyDescent="0.3">
      <c r="A11">
        <v>10</v>
      </c>
      <c r="B11" t="s">
        <v>28</v>
      </c>
      <c r="C11" t="s">
        <v>33</v>
      </c>
      <c r="D11" t="s">
        <v>22</v>
      </c>
      <c r="E11" t="s">
        <v>23</v>
      </c>
      <c r="F11" t="s">
        <v>5</v>
      </c>
      <c r="G11" t="s">
        <v>24</v>
      </c>
      <c r="H11">
        <v>3379</v>
      </c>
      <c r="I11">
        <v>3726</v>
      </c>
      <c r="J11" t="s">
        <v>42</v>
      </c>
      <c r="K11" t="s">
        <v>44</v>
      </c>
      <c r="N11" t="s">
        <v>45</v>
      </c>
      <c r="Q11" t="s">
        <v>43</v>
      </c>
      <c r="R11">
        <v>348</v>
      </c>
      <c r="S11">
        <v>115</v>
      </c>
    </row>
    <row r="12" spans="1:20" x14ac:dyDescent="0.3">
      <c r="A12">
        <v>11</v>
      </c>
      <c r="B12" t="s">
        <v>20</v>
      </c>
      <c r="C12" t="s">
        <v>31</v>
      </c>
      <c r="D12" t="s">
        <v>22</v>
      </c>
      <c r="E12" t="s">
        <v>23</v>
      </c>
      <c r="F12" t="s">
        <v>5</v>
      </c>
      <c r="G12" t="s">
        <v>24</v>
      </c>
      <c r="H12">
        <v>3807</v>
      </c>
      <c r="I12">
        <v>5498</v>
      </c>
      <c r="J12" t="s">
        <v>25</v>
      </c>
      <c r="Q12" t="s">
        <v>46</v>
      </c>
      <c r="R12">
        <v>1692</v>
      </c>
    </row>
    <row r="13" spans="1:20" x14ac:dyDescent="0.3">
      <c r="A13">
        <v>12</v>
      </c>
      <c r="B13" t="s">
        <v>28</v>
      </c>
      <c r="C13" t="s">
        <v>33</v>
      </c>
      <c r="D13" t="s">
        <v>22</v>
      </c>
      <c r="E13" t="s">
        <v>23</v>
      </c>
      <c r="F13" t="s">
        <v>5</v>
      </c>
      <c r="G13" t="s">
        <v>24</v>
      </c>
      <c r="H13">
        <v>3807</v>
      </c>
      <c r="I13">
        <v>5498</v>
      </c>
      <c r="J13" t="s">
        <v>25</v>
      </c>
      <c r="K13" t="s">
        <v>47</v>
      </c>
      <c r="N13" t="s">
        <v>48</v>
      </c>
      <c r="Q13" t="s">
        <v>46</v>
      </c>
      <c r="R13">
        <v>1692</v>
      </c>
      <c r="S13">
        <v>563</v>
      </c>
    </row>
    <row r="14" spans="1:20" x14ac:dyDescent="0.3">
      <c r="A14">
        <v>13</v>
      </c>
      <c r="B14" t="s">
        <v>20</v>
      </c>
      <c r="C14" t="s">
        <v>31</v>
      </c>
      <c r="D14" t="s">
        <v>22</v>
      </c>
      <c r="E14" t="s">
        <v>23</v>
      </c>
      <c r="F14" t="s">
        <v>5</v>
      </c>
      <c r="G14" t="s">
        <v>24</v>
      </c>
      <c r="H14">
        <v>5502</v>
      </c>
      <c r="I14">
        <v>6278</v>
      </c>
      <c r="J14" t="s">
        <v>42</v>
      </c>
      <c r="Q14" t="s">
        <v>49</v>
      </c>
      <c r="R14">
        <v>777</v>
      </c>
    </row>
    <row r="15" spans="1:20" x14ac:dyDescent="0.3">
      <c r="A15">
        <v>14</v>
      </c>
      <c r="B15" t="s">
        <v>28</v>
      </c>
      <c r="C15" t="s">
        <v>33</v>
      </c>
      <c r="D15" t="s">
        <v>22</v>
      </c>
      <c r="E15" t="s">
        <v>23</v>
      </c>
      <c r="F15" t="s">
        <v>5</v>
      </c>
      <c r="G15" t="s">
        <v>24</v>
      </c>
      <c r="H15">
        <v>5502</v>
      </c>
      <c r="I15">
        <v>6278</v>
      </c>
      <c r="J15" t="s">
        <v>42</v>
      </c>
      <c r="K15" t="s">
        <v>50</v>
      </c>
      <c r="N15" t="s">
        <v>38</v>
      </c>
      <c r="Q15" t="s">
        <v>49</v>
      </c>
      <c r="R15">
        <v>777</v>
      </c>
      <c r="S15">
        <v>258</v>
      </c>
    </row>
    <row r="16" spans="1:20" x14ac:dyDescent="0.3">
      <c r="A16">
        <v>15</v>
      </c>
      <c r="B16" t="s">
        <v>20</v>
      </c>
      <c r="C16" t="s">
        <v>31</v>
      </c>
      <c r="D16" t="s">
        <v>22</v>
      </c>
      <c r="E16" t="s">
        <v>23</v>
      </c>
      <c r="F16" t="s">
        <v>5</v>
      </c>
      <c r="G16" t="s">
        <v>24</v>
      </c>
      <c r="H16">
        <v>6307</v>
      </c>
      <c r="I16">
        <v>7233</v>
      </c>
      <c r="J16" t="s">
        <v>42</v>
      </c>
      <c r="Q16" t="s">
        <v>51</v>
      </c>
      <c r="R16">
        <v>927</v>
      </c>
    </row>
    <row r="17" spans="1:19" x14ac:dyDescent="0.3">
      <c r="A17">
        <v>16</v>
      </c>
      <c r="B17" t="s">
        <v>28</v>
      </c>
      <c r="C17" t="s">
        <v>33</v>
      </c>
      <c r="D17" t="s">
        <v>22</v>
      </c>
      <c r="E17" t="s">
        <v>23</v>
      </c>
      <c r="F17" t="s">
        <v>5</v>
      </c>
      <c r="G17" t="s">
        <v>24</v>
      </c>
      <c r="H17">
        <v>6307</v>
      </c>
      <c r="I17">
        <v>7233</v>
      </c>
      <c r="J17" t="s">
        <v>42</v>
      </c>
      <c r="K17" t="s">
        <v>52</v>
      </c>
      <c r="N17" t="s">
        <v>53</v>
      </c>
      <c r="Q17" t="s">
        <v>51</v>
      </c>
      <c r="R17">
        <v>927</v>
      </c>
      <c r="S17">
        <v>308</v>
      </c>
    </row>
    <row r="18" spans="1:19" x14ac:dyDescent="0.3">
      <c r="A18">
        <v>17</v>
      </c>
      <c r="B18" t="s">
        <v>20</v>
      </c>
      <c r="C18" t="s">
        <v>31</v>
      </c>
      <c r="D18" t="s">
        <v>22</v>
      </c>
      <c r="E18" t="s">
        <v>23</v>
      </c>
      <c r="F18" t="s">
        <v>5</v>
      </c>
      <c r="G18" t="s">
        <v>24</v>
      </c>
      <c r="H18">
        <v>7322</v>
      </c>
      <c r="I18">
        <v>8002</v>
      </c>
      <c r="J18" t="s">
        <v>25</v>
      </c>
      <c r="Q18" t="s">
        <v>54</v>
      </c>
      <c r="R18">
        <v>681</v>
      </c>
    </row>
    <row r="19" spans="1:19" x14ac:dyDescent="0.3">
      <c r="A19">
        <v>18</v>
      </c>
      <c r="B19" t="s">
        <v>28</v>
      </c>
      <c r="C19" t="s">
        <v>33</v>
      </c>
      <c r="D19" t="s">
        <v>22</v>
      </c>
      <c r="E19" t="s">
        <v>23</v>
      </c>
      <c r="F19" t="s">
        <v>5</v>
      </c>
      <c r="G19" t="s">
        <v>24</v>
      </c>
      <c r="H19">
        <v>7322</v>
      </c>
      <c r="I19">
        <v>8002</v>
      </c>
      <c r="J19" t="s">
        <v>25</v>
      </c>
      <c r="K19" t="s">
        <v>55</v>
      </c>
      <c r="N19" t="s">
        <v>56</v>
      </c>
      <c r="Q19" t="s">
        <v>54</v>
      </c>
      <c r="R19">
        <v>681</v>
      </c>
      <c r="S19">
        <v>226</v>
      </c>
    </row>
    <row r="20" spans="1:19" x14ac:dyDescent="0.3">
      <c r="A20">
        <v>19</v>
      </c>
      <c r="B20" t="s">
        <v>20</v>
      </c>
      <c r="C20" t="s">
        <v>31</v>
      </c>
      <c r="D20" t="s">
        <v>22</v>
      </c>
      <c r="E20" t="s">
        <v>23</v>
      </c>
      <c r="F20" t="s">
        <v>5</v>
      </c>
      <c r="G20" t="s">
        <v>24</v>
      </c>
      <c r="H20">
        <v>8007</v>
      </c>
      <c r="I20">
        <v>8438</v>
      </c>
      <c r="J20" t="s">
        <v>25</v>
      </c>
      <c r="Q20" t="s">
        <v>57</v>
      </c>
      <c r="R20">
        <v>432</v>
      </c>
    </row>
    <row r="21" spans="1:19" x14ac:dyDescent="0.3">
      <c r="A21">
        <v>20</v>
      </c>
      <c r="B21" t="s">
        <v>28</v>
      </c>
      <c r="C21" t="s">
        <v>33</v>
      </c>
      <c r="D21" t="s">
        <v>22</v>
      </c>
      <c r="E21" t="s">
        <v>23</v>
      </c>
      <c r="F21" t="s">
        <v>5</v>
      </c>
      <c r="G21" t="s">
        <v>24</v>
      </c>
      <c r="H21">
        <v>8007</v>
      </c>
      <c r="I21">
        <v>8438</v>
      </c>
      <c r="J21" t="s">
        <v>25</v>
      </c>
      <c r="K21" t="s">
        <v>58</v>
      </c>
      <c r="N21" t="s">
        <v>59</v>
      </c>
      <c r="Q21" t="s">
        <v>57</v>
      </c>
      <c r="R21">
        <v>432</v>
      </c>
      <c r="S21">
        <v>143</v>
      </c>
    </row>
    <row r="22" spans="1:19" x14ac:dyDescent="0.3">
      <c r="A22">
        <v>21</v>
      </c>
      <c r="B22" t="s">
        <v>20</v>
      </c>
      <c r="C22" t="s">
        <v>31</v>
      </c>
      <c r="D22" t="s">
        <v>22</v>
      </c>
      <c r="E22" t="s">
        <v>23</v>
      </c>
      <c r="F22" t="s">
        <v>5</v>
      </c>
      <c r="G22" t="s">
        <v>24</v>
      </c>
      <c r="H22">
        <v>8453</v>
      </c>
      <c r="I22">
        <v>9016</v>
      </c>
      <c r="J22" t="s">
        <v>25</v>
      </c>
      <c r="Q22" t="s">
        <v>60</v>
      </c>
      <c r="R22">
        <v>564</v>
      </c>
    </row>
    <row r="23" spans="1:19" x14ac:dyDescent="0.3">
      <c r="A23">
        <v>22</v>
      </c>
      <c r="B23" t="s">
        <v>28</v>
      </c>
      <c r="C23" t="s">
        <v>33</v>
      </c>
      <c r="D23" t="s">
        <v>22</v>
      </c>
      <c r="E23" t="s">
        <v>23</v>
      </c>
      <c r="F23" t="s">
        <v>5</v>
      </c>
      <c r="G23" t="s">
        <v>24</v>
      </c>
      <c r="H23">
        <v>8453</v>
      </c>
      <c r="I23">
        <v>9016</v>
      </c>
      <c r="J23" t="s">
        <v>25</v>
      </c>
      <c r="K23" t="s">
        <v>61</v>
      </c>
      <c r="N23" t="s">
        <v>62</v>
      </c>
      <c r="Q23" t="s">
        <v>60</v>
      </c>
      <c r="R23">
        <v>564</v>
      </c>
      <c r="S23">
        <v>187</v>
      </c>
    </row>
    <row r="24" spans="1:19" x14ac:dyDescent="0.3">
      <c r="A24">
        <v>23</v>
      </c>
      <c r="B24" t="s">
        <v>20</v>
      </c>
      <c r="C24" t="s">
        <v>31</v>
      </c>
      <c r="D24" t="s">
        <v>22</v>
      </c>
      <c r="E24" t="s">
        <v>23</v>
      </c>
      <c r="F24" t="s">
        <v>5</v>
      </c>
      <c r="G24" t="s">
        <v>24</v>
      </c>
      <c r="H24">
        <v>9087</v>
      </c>
      <c r="I24">
        <v>9533</v>
      </c>
      <c r="J24" t="s">
        <v>25</v>
      </c>
      <c r="Q24" t="s">
        <v>63</v>
      </c>
      <c r="R24">
        <v>447</v>
      </c>
    </row>
    <row r="25" spans="1:19" x14ac:dyDescent="0.3">
      <c r="A25">
        <v>24</v>
      </c>
      <c r="B25" t="s">
        <v>28</v>
      </c>
      <c r="C25" t="s">
        <v>33</v>
      </c>
      <c r="D25" t="s">
        <v>22</v>
      </c>
      <c r="E25" t="s">
        <v>23</v>
      </c>
      <c r="F25" t="s">
        <v>5</v>
      </c>
      <c r="G25" t="s">
        <v>24</v>
      </c>
      <c r="H25">
        <v>9087</v>
      </c>
      <c r="I25">
        <v>9533</v>
      </c>
      <c r="J25" t="s">
        <v>25</v>
      </c>
      <c r="K25" t="s">
        <v>64</v>
      </c>
      <c r="N25" t="s">
        <v>38</v>
      </c>
      <c r="Q25" t="s">
        <v>63</v>
      </c>
      <c r="R25">
        <v>447</v>
      </c>
      <c r="S25">
        <v>148</v>
      </c>
    </row>
    <row r="26" spans="1:19" x14ac:dyDescent="0.3">
      <c r="A26">
        <v>25</v>
      </c>
      <c r="B26" t="s">
        <v>20</v>
      </c>
      <c r="C26" t="s">
        <v>31</v>
      </c>
      <c r="D26" t="s">
        <v>22</v>
      </c>
      <c r="E26" t="s">
        <v>23</v>
      </c>
      <c r="F26" t="s">
        <v>5</v>
      </c>
      <c r="G26" t="s">
        <v>24</v>
      </c>
      <c r="H26">
        <v>9560</v>
      </c>
      <c r="I26">
        <v>9922</v>
      </c>
      <c r="J26" t="s">
        <v>25</v>
      </c>
      <c r="Q26" t="s">
        <v>65</v>
      </c>
      <c r="R26">
        <v>363</v>
      </c>
    </row>
    <row r="27" spans="1:19" x14ac:dyDescent="0.3">
      <c r="A27">
        <v>26</v>
      </c>
      <c r="B27" t="s">
        <v>28</v>
      </c>
      <c r="C27" t="s">
        <v>33</v>
      </c>
      <c r="D27" t="s">
        <v>22</v>
      </c>
      <c r="E27" t="s">
        <v>23</v>
      </c>
      <c r="F27" t="s">
        <v>5</v>
      </c>
      <c r="G27" t="s">
        <v>24</v>
      </c>
      <c r="H27">
        <v>9560</v>
      </c>
      <c r="I27">
        <v>9922</v>
      </c>
      <c r="J27" t="s">
        <v>25</v>
      </c>
      <c r="K27" t="s">
        <v>66</v>
      </c>
      <c r="N27" t="s">
        <v>67</v>
      </c>
      <c r="Q27" t="s">
        <v>65</v>
      </c>
      <c r="R27">
        <v>363</v>
      </c>
      <c r="S27">
        <v>120</v>
      </c>
    </row>
    <row r="28" spans="1:19" x14ac:dyDescent="0.3">
      <c r="A28">
        <v>27</v>
      </c>
      <c r="B28" t="s">
        <v>20</v>
      </c>
      <c r="C28" t="s">
        <v>31</v>
      </c>
      <c r="D28" t="s">
        <v>22</v>
      </c>
      <c r="E28" t="s">
        <v>23</v>
      </c>
      <c r="F28" t="s">
        <v>5</v>
      </c>
      <c r="G28" t="s">
        <v>24</v>
      </c>
      <c r="H28">
        <v>9972</v>
      </c>
      <c r="I28">
        <v>10457</v>
      </c>
      <c r="J28" t="s">
        <v>42</v>
      </c>
      <c r="Q28" t="s">
        <v>68</v>
      </c>
      <c r="R28">
        <v>486</v>
      </c>
    </row>
    <row r="29" spans="1:19" x14ac:dyDescent="0.3">
      <c r="A29">
        <v>28</v>
      </c>
      <c r="B29" t="s">
        <v>28</v>
      </c>
      <c r="C29" t="s">
        <v>33</v>
      </c>
      <c r="D29" t="s">
        <v>22</v>
      </c>
      <c r="E29" t="s">
        <v>23</v>
      </c>
      <c r="F29" t="s">
        <v>5</v>
      </c>
      <c r="G29" t="s">
        <v>24</v>
      </c>
      <c r="H29">
        <v>9972</v>
      </c>
      <c r="I29">
        <v>10457</v>
      </c>
      <c r="J29" t="s">
        <v>42</v>
      </c>
      <c r="K29" t="s">
        <v>69</v>
      </c>
      <c r="N29" t="s">
        <v>70</v>
      </c>
      <c r="Q29" t="s">
        <v>68</v>
      </c>
      <c r="R29">
        <v>486</v>
      </c>
      <c r="S29">
        <v>161</v>
      </c>
    </row>
    <row r="30" spans="1:19" x14ac:dyDescent="0.3">
      <c r="A30">
        <v>29</v>
      </c>
      <c r="B30" t="s">
        <v>20</v>
      </c>
      <c r="C30" t="s">
        <v>31</v>
      </c>
      <c r="D30" t="s">
        <v>22</v>
      </c>
      <c r="E30" t="s">
        <v>23</v>
      </c>
      <c r="F30" t="s">
        <v>5</v>
      </c>
      <c r="G30" t="s">
        <v>24</v>
      </c>
      <c r="H30">
        <v>10644</v>
      </c>
      <c r="I30">
        <v>11669</v>
      </c>
      <c r="J30" t="s">
        <v>42</v>
      </c>
      <c r="Q30" t="s">
        <v>71</v>
      </c>
      <c r="R30">
        <v>1026</v>
      </c>
    </row>
    <row r="31" spans="1:19" x14ac:dyDescent="0.3">
      <c r="A31">
        <v>30</v>
      </c>
      <c r="B31" t="s">
        <v>28</v>
      </c>
      <c r="C31" t="s">
        <v>33</v>
      </c>
      <c r="D31" t="s">
        <v>22</v>
      </c>
      <c r="E31" t="s">
        <v>23</v>
      </c>
      <c r="F31" t="s">
        <v>5</v>
      </c>
      <c r="G31" t="s">
        <v>24</v>
      </c>
      <c r="H31">
        <v>10644</v>
      </c>
      <c r="I31">
        <v>11669</v>
      </c>
      <c r="J31" t="s">
        <v>42</v>
      </c>
      <c r="K31" t="s">
        <v>72</v>
      </c>
      <c r="N31" t="s">
        <v>38</v>
      </c>
      <c r="Q31" t="s">
        <v>71</v>
      </c>
      <c r="R31">
        <v>1026</v>
      </c>
      <c r="S31">
        <v>341</v>
      </c>
    </row>
    <row r="32" spans="1:19" x14ac:dyDescent="0.3">
      <c r="A32">
        <v>31</v>
      </c>
      <c r="B32" t="s">
        <v>20</v>
      </c>
      <c r="C32" t="s">
        <v>31</v>
      </c>
      <c r="D32" t="s">
        <v>22</v>
      </c>
      <c r="E32" t="s">
        <v>23</v>
      </c>
      <c r="F32" t="s">
        <v>5</v>
      </c>
      <c r="G32" t="s">
        <v>24</v>
      </c>
      <c r="H32">
        <v>11666</v>
      </c>
      <c r="I32">
        <v>13630</v>
      </c>
      <c r="J32" t="s">
        <v>42</v>
      </c>
      <c r="Q32" t="s">
        <v>73</v>
      </c>
      <c r="R32">
        <v>1965</v>
      </c>
    </row>
    <row r="33" spans="1:19" x14ac:dyDescent="0.3">
      <c r="A33">
        <v>32</v>
      </c>
      <c r="B33" t="s">
        <v>28</v>
      </c>
      <c r="C33" t="s">
        <v>33</v>
      </c>
      <c r="D33" t="s">
        <v>22</v>
      </c>
      <c r="E33" t="s">
        <v>23</v>
      </c>
      <c r="F33" t="s">
        <v>5</v>
      </c>
      <c r="G33" t="s">
        <v>24</v>
      </c>
      <c r="H33">
        <v>11666</v>
      </c>
      <c r="I33">
        <v>13630</v>
      </c>
      <c r="J33" t="s">
        <v>42</v>
      </c>
      <c r="K33" t="s">
        <v>74</v>
      </c>
      <c r="N33" t="s">
        <v>38</v>
      </c>
      <c r="Q33" t="s">
        <v>73</v>
      </c>
      <c r="R33">
        <v>1965</v>
      </c>
      <c r="S33">
        <v>654</v>
      </c>
    </row>
    <row r="34" spans="1:19" x14ac:dyDescent="0.3">
      <c r="A34">
        <v>33</v>
      </c>
      <c r="B34" t="s">
        <v>20</v>
      </c>
      <c r="C34" t="s">
        <v>31</v>
      </c>
      <c r="D34" t="s">
        <v>22</v>
      </c>
      <c r="E34" t="s">
        <v>23</v>
      </c>
      <c r="F34" t="s">
        <v>5</v>
      </c>
      <c r="G34" t="s">
        <v>24</v>
      </c>
      <c r="H34">
        <v>13751</v>
      </c>
      <c r="I34">
        <v>14341</v>
      </c>
      <c r="J34" t="s">
        <v>25</v>
      </c>
      <c r="Q34" t="s">
        <v>75</v>
      </c>
      <c r="R34">
        <v>591</v>
      </c>
    </row>
    <row r="35" spans="1:19" x14ac:dyDescent="0.3">
      <c r="A35">
        <v>34</v>
      </c>
      <c r="B35" t="s">
        <v>28</v>
      </c>
      <c r="C35" t="s">
        <v>33</v>
      </c>
      <c r="D35" t="s">
        <v>22</v>
      </c>
      <c r="E35" t="s">
        <v>23</v>
      </c>
      <c r="F35" t="s">
        <v>5</v>
      </c>
      <c r="G35" t="s">
        <v>24</v>
      </c>
      <c r="H35">
        <v>13751</v>
      </c>
      <c r="I35">
        <v>14341</v>
      </c>
      <c r="J35" t="s">
        <v>25</v>
      </c>
      <c r="K35" t="s">
        <v>76</v>
      </c>
      <c r="N35" t="s">
        <v>77</v>
      </c>
      <c r="Q35" t="s">
        <v>75</v>
      </c>
      <c r="R35">
        <v>591</v>
      </c>
      <c r="S35">
        <v>196</v>
      </c>
    </row>
    <row r="36" spans="1:19" x14ac:dyDescent="0.3">
      <c r="A36">
        <v>35</v>
      </c>
      <c r="B36" t="s">
        <v>20</v>
      </c>
      <c r="C36" t="s">
        <v>31</v>
      </c>
      <c r="D36" t="s">
        <v>22</v>
      </c>
      <c r="E36" t="s">
        <v>23</v>
      </c>
      <c r="F36" t="s">
        <v>5</v>
      </c>
      <c r="G36" t="s">
        <v>24</v>
      </c>
      <c r="H36">
        <v>14663</v>
      </c>
      <c r="I36">
        <v>16339</v>
      </c>
      <c r="J36" t="s">
        <v>25</v>
      </c>
      <c r="Q36" t="s">
        <v>78</v>
      </c>
      <c r="R36">
        <v>1677</v>
      </c>
    </row>
    <row r="37" spans="1:19" x14ac:dyDescent="0.3">
      <c r="A37">
        <v>36</v>
      </c>
      <c r="B37" t="s">
        <v>28</v>
      </c>
      <c r="C37" t="s">
        <v>33</v>
      </c>
      <c r="D37" t="s">
        <v>22</v>
      </c>
      <c r="E37" t="s">
        <v>23</v>
      </c>
      <c r="F37" t="s">
        <v>5</v>
      </c>
      <c r="G37" t="s">
        <v>24</v>
      </c>
      <c r="H37">
        <v>14663</v>
      </c>
      <c r="I37">
        <v>16339</v>
      </c>
      <c r="J37" t="s">
        <v>25</v>
      </c>
      <c r="K37" t="s">
        <v>79</v>
      </c>
      <c r="N37" t="s">
        <v>80</v>
      </c>
      <c r="Q37" t="s">
        <v>78</v>
      </c>
      <c r="R37">
        <v>1677</v>
      </c>
      <c r="S37">
        <v>558</v>
      </c>
    </row>
    <row r="38" spans="1:19" x14ac:dyDescent="0.3">
      <c r="A38">
        <v>37</v>
      </c>
      <c r="B38" t="s">
        <v>20</v>
      </c>
      <c r="C38" t="s">
        <v>31</v>
      </c>
      <c r="D38" t="s">
        <v>22</v>
      </c>
      <c r="E38" t="s">
        <v>23</v>
      </c>
      <c r="F38" t="s">
        <v>5</v>
      </c>
      <c r="G38" t="s">
        <v>24</v>
      </c>
      <c r="H38">
        <v>16407</v>
      </c>
      <c r="I38">
        <v>17441</v>
      </c>
      <c r="J38" t="s">
        <v>42</v>
      </c>
      <c r="Q38" t="s">
        <v>81</v>
      </c>
      <c r="R38">
        <v>1035</v>
      </c>
    </row>
    <row r="39" spans="1:19" x14ac:dyDescent="0.3">
      <c r="A39">
        <v>38</v>
      </c>
      <c r="B39" t="s">
        <v>28</v>
      </c>
      <c r="C39" t="s">
        <v>33</v>
      </c>
      <c r="D39" t="s">
        <v>22</v>
      </c>
      <c r="E39" t="s">
        <v>23</v>
      </c>
      <c r="F39" t="s">
        <v>5</v>
      </c>
      <c r="G39" t="s">
        <v>24</v>
      </c>
      <c r="H39">
        <v>16407</v>
      </c>
      <c r="I39">
        <v>17441</v>
      </c>
      <c r="J39" t="s">
        <v>42</v>
      </c>
      <c r="K39" t="s">
        <v>82</v>
      </c>
      <c r="N39" t="s">
        <v>83</v>
      </c>
      <c r="Q39" t="s">
        <v>81</v>
      </c>
      <c r="R39">
        <v>1035</v>
      </c>
      <c r="S39">
        <v>344</v>
      </c>
    </row>
    <row r="40" spans="1:19" x14ac:dyDescent="0.3">
      <c r="A40">
        <v>39</v>
      </c>
      <c r="B40" t="s">
        <v>20</v>
      </c>
      <c r="C40" t="s">
        <v>31</v>
      </c>
      <c r="D40" t="s">
        <v>22</v>
      </c>
      <c r="E40" t="s">
        <v>23</v>
      </c>
      <c r="F40" t="s">
        <v>5</v>
      </c>
      <c r="G40" t="s">
        <v>24</v>
      </c>
      <c r="H40">
        <v>17631</v>
      </c>
      <c r="I40">
        <v>18452</v>
      </c>
      <c r="J40" t="s">
        <v>25</v>
      </c>
      <c r="Q40" t="s">
        <v>84</v>
      </c>
      <c r="R40">
        <v>822</v>
      </c>
    </row>
    <row r="41" spans="1:19" x14ac:dyDescent="0.3">
      <c r="A41">
        <v>40</v>
      </c>
      <c r="B41" t="s">
        <v>28</v>
      </c>
      <c r="C41" t="s">
        <v>33</v>
      </c>
      <c r="D41" t="s">
        <v>22</v>
      </c>
      <c r="E41" t="s">
        <v>23</v>
      </c>
      <c r="F41" t="s">
        <v>5</v>
      </c>
      <c r="G41" t="s">
        <v>24</v>
      </c>
      <c r="H41">
        <v>17631</v>
      </c>
      <c r="I41">
        <v>18452</v>
      </c>
      <c r="J41" t="s">
        <v>25</v>
      </c>
      <c r="K41" t="s">
        <v>85</v>
      </c>
      <c r="N41" t="s">
        <v>86</v>
      </c>
      <c r="Q41" t="s">
        <v>84</v>
      </c>
      <c r="R41">
        <v>822</v>
      </c>
      <c r="S41">
        <v>273</v>
      </c>
    </row>
    <row r="42" spans="1:19" x14ac:dyDescent="0.3">
      <c r="A42">
        <v>41</v>
      </c>
      <c r="B42" t="s">
        <v>20</v>
      </c>
      <c r="C42" t="s">
        <v>31</v>
      </c>
      <c r="D42" t="s">
        <v>22</v>
      </c>
      <c r="E42" t="s">
        <v>23</v>
      </c>
      <c r="F42" t="s">
        <v>5</v>
      </c>
      <c r="G42" t="s">
        <v>24</v>
      </c>
      <c r="H42">
        <v>18481</v>
      </c>
      <c r="I42">
        <v>18783</v>
      </c>
      <c r="J42" t="s">
        <v>25</v>
      </c>
      <c r="Q42" t="s">
        <v>87</v>
      </c>
      <c r="R42">
        <v>303</v>
      </c>
    </row>
    <row r="43" spans="1:19" x14ac:dyDescent="0.3">
      <c r="A43">
        <v>42</v>
      </c>
      <c r="B43" t="s">
        <v>28</v>
      </c>
      <c r="C43" t="s">
        <v>33</v>
      </c>
      <c r="D43" t="s">
        <v>22</v>
      </c>
      <c r="E43" t="s">
        <v>23</v>
      </c>
      <c r="F43" t="s">
        <v>5</v>
      </c>
      <c r="G43" t="s">
        <v>24</v>
      </c>
      <c r="H43">
        <v>18481</v>
      </c>
      <c r="I43">
        <v>18783</v>
      </c>
      <c r="J43" t="s">
        <v>25</v>
      </c>
      <c r="K43" t="s">
        <v>88</v>
      </c>
      <c r="N43" t="s">
        <v>89</v>
      </c>
      <c r="Q43" t="s">
        <v>87</v>
      </c>
      <c r="R43">
        <v>303</v>
      </c>
      <c r="S43">
        <v>100</v>
      </c>
    </row>
    <row r="44" spans="1:19" x14ac:dyDescent="0.3">
      <c r="A44">
        <v>43</v>
      </c>
      <c r="B44" t="s">
        <v>20</v>
      </c>
      <c r="C44" t="s">
        <v>31</v>
      </c>
      <c r="D44" t="s">
        <v>22</v>
      </c>
      <c r="E44" t="s">
        <v>23</v>
      </c>
      <c r="F44" t="s">
        <v>5</v>
      </c>
      <c r="G44" t="s">
        <v>24</v>
      </c>
      <c r="H44">
        <v>18767</v>
      </c>
      <c r="I44">
        <v>19111</v>
      </c>
      <c r="J44" t="s">
        <v>25</v>
      </c>
      <c r="Q44" t="s">
        <v>90</v>
      </c>
      <c r="R44">
        <v>345</v>
      </c>
    </row>
    <row r="45" spans="1:19" x14ac:dyDescent="0.3">
      <c r="A45">
        <v>44</v>
      </c>
      <c r="B45" t="s">
        <v>28</v>
      </c>
      <c r="C45" t="s">
        <v>33</v>
      </c>
      <c r="D45" t="s">
        <v>22</v>
      </c>
      <c r="E45" t="s">
        <v>23</v>
      </c>
      <c r="F45" t="s">
        <v>5</v>
      </c>
      <c r="G45" t="s">
        <v>24</v>
      </c>
      <c r="H45">
        <v>18767</v>
      </c>
      <c r="I45">
        <v>19111</v>
      </c>
      <c r="J45" t="s">
        <v>25</v>
      </c>
      <c r="K45" t="s">
        <v>91</v>
      </c>
      <c r="N45" t="s">
        <v>92</v>
      </c>
      <c r="Q45" t="s">
        <v>90</v>
      </c>
      <c r="R45">
        <v>345</v>
      </c>
      <c r="S45">
        <v>114</v>
      </c>
    </row>
    <row r="46" spans="1:19" x14ac:dyDescent="0.3">
      <c r="A46">
        <v>45</v>
      </c>
      <c r="B46" t="s">
        <v>20</v>
      </c>
      <c r="C46" t="s">
        <v>31</v>
      </c>
      <c r="D46" t="s">
        <v>22</v>
      </c>
      <c r="E46" t="s">
        <v>23</v>
      </c>
      <c r="F46" t="s">
        <v>5</v>
      </c>
      <c r="G46" t="s">
        <v>24</v>
      </c>
      <c r="H46">
        <v>19108</v>
      </c>
      <c r="I46">
        <v>20814</v>
      </c>
      <c r="J46" t="s">
        <v>25</v>
      </c>
      <c r="Q46" t="s">
        <v>93</v>
      </c>
      <c r="R46">
        <v>1707</v>
      </c>
    </row>
    <row r="47" spans="1:19" x14ac:dyDescent="0.3">
      <c r="A47">
        <v>46</v>
      </c>
      <c r="B47" t="s">
        <v>28</v>
      </c>
      <c r="C47" t="s">
        <v>33</v>
      </c>
      <c r="D47" t="s">
        <v>22</v>
      </c>
      <c r="E47" t="s">
        <v>23</v>
      </c>
      <c r="F47" t="s">
        <v>5</v>
      </c>
      <c r="G47" t="s">
        <v>24</v>
      </c>
      <c r="H47">
        <v>19108</v>
      </c>
      <c r="I47">
        <v>20814</v>
      </c>
      <c r="J47" t="s">
        <v>25</v>
      </c>
      <c r="K47" t="s">
        <v>94</v>
      </c>
      <c r="N47" t="s">
        <v>95</v>
      </c>
      <c r="Q47" t="s">
        <v>93</v>
      </c>
      <c r="R47">
        <v>1707</v>
      </c>
      <c r="S47">
        <v>568</v>
      </c>
    </row>
    <row r="48" spans="1:19" x14ac:dyDescent="0.3">
      <c r="A48">
        <v>47</v>
      </c>
      <c r="B48" t="s">
        <v>20</v>
      </c>
      <c r="C48" t="s">
        <v>31</v>
      </c>
      <c r="D48" t="s">
        <v>22</v>
      </c>
      <c r="E48" t="s">
        <v>23</v>
      </c>
      <c r="F48" t="s">
        <v>5</v>
      </c>
      <c r="G48" t="s">
        <v>24</v>
      </c>
      <c r="H48">
        <v>20814</v>
      </c>
      <c r="I48">
        <v>21299</v>
      </c>
      <c r="J48" t="s">
        <v>25</v>
      </c>
      <c r="Q48" t="s">
        <v>96</v>
      </c>
      <c r="R48">
        <v>486</v>
      </c>
    </row>
    <row r="49" spans="1:19" x14ac:dyDescent="0.3">
      <c r="A49">
        <v>48</v>
      </c>
      <c r="B49" t="s">
        <v>28</v>
      </c>
      <c r="C49" t="s">
        <v>33</v>
      </c>
      <c r="D49" t="s">
        <v>22</v>
      </c>
      <c r="E49" t="s">
        <v>23</v>
      </c>
      <c r="F49" t="s">
        <v>5</v>
      </c>
      <c r="G49" t="s">
        <v>24</v>
      </c>
      <c r="H49">
        <v>20814</v>
      </c>
      <c r="I49">
        <v>21299</v>
      </c>
      <c r="J49" t="s">
        <v>25</v>
      </c>
      <c r="K49" t="s">
        <v>97</v>
      </c>
      <c r="N49" t="s">
        <v>98</v>
      </c>
      <c r="Q49" t="s">
        <v>96</v>
      </c>
      <c r="R49">
        <v>486</v>
      </c>
      <c r="S49">
        <v>161</v>
      </c>
    </row>
    <row r="50" spans="1:19" x14ac:dyDescent="0.3">
      <c r="A50">
        <v>49</v>
      </c>
      <c r="B50" t="s">
        <v>20</v>
      </c>
      <c r="C50" t="s">
        <v>31</v>
      </c>
      <c r="D50" t="s">
        <v>22</v>
      </c>
      <c r="E50" t="s">
        <v>23</v>
      </c>
      <c r="F50" t="s">
        <v>5</v>
      </c>
      <c r="G50" t="s">
        <v>24</v>
      </c>
      <c r="H50">
        <v>21277</v>
      </c>
      <c r="I50">
        <v>21975</v>
      </c>
      <c r="J50" t="s">
        <v>25</v>
      </c>
      <c r="Q50" t="s">
        <v>99</v>
      </c>
      <c r="R50">
        <v>699</v>
      </c>
    </row>
    <row r="51" spans="1:19" x14ac:dyDescent="0.3">
      <c r="A51">
        <v>50</v>
      </c>
      <c r="B51" t="s">
        <v>28</v>
      </c>
      <c r="C51" t="s">
        <v>33</v>
      </c>
      <c r="D51" t="s">
        <v>22</v>
      </c>
      <c r="E51" t="s">
        <v>23</v>
      </c>
      <c r="F51" t="s">
        <v>5</v>
      </c>
      <c r="G51" t="s">
        <v>24</v>
      </c>
      <c r="H51">
        <v>21277</v>
      </c>
      <c r="I51">
        <v>21975</v>
      </c>
      <c r="J51" t="s">
        <v>25</v>
      </c>
      <c r="K51" t="s">
        <v>100</v>
      </c>
      <c r="N51" t="s">
        <v>101</v>
      </c>
      <c r="Q51" t="s">
        <v>99</v>
      </c>
      <c r="R51">
        <v>699</v>
      </c>
      <c r="S51">
        <v>232</v>
      </c>
    </row>
    <row r="52" spans="1:19" x14ac:dyDescent="0.3">
      <c r="A52">
        <v>51</v>
      </c>
      <c r="B52" t="s">
        <v>20</v>
      </c>
      <c r="C52" t="s">
        <v>31</v>
      </c>
      <c r="D52" t="s">
        <v>22</v>
      </c>
      <c r="E52" t="s">
        <v>23</v>
      </c>
      <c r="F52" t="s">
        <v>5</v>
      </c>
      <c r="G52" t="s">
        <v>24</v>
      </c>
      <c r="H52">
        <v>21972</v>
      </c>
      <c r="I52">
        <v>22586</v>
      </c>
      <c r="J52" t="s">
        <v>25</v>
      </c>
      <c r="Q52" t="s">
        <v>102</v>
      </c>
      <c r="R52">
        <v>615</v>
      </c>
    </row>
    <row r="53" spans="1:19" x14ac:dyDescent="0.3">
      <c r="A53">
        <v>52</v>
      </c>
      <c r="B53" t="s">
        <v>28</v>
      </c>
      <c r="C53" t="s">
        <v>33</v>
      </c>
      <c r="D53" t="s">
        <v>22</v>
      </c>
      <c r="E53" t="s">
        <v>23</v>
      </c>
      <c r="F53" t="s">
        <v>5</v>
      </c>
      <c r="G53" t="s">
        <v>24</v>
      </c>
      <c r="H53">
        <v>21972</v>
      </c>
      <c r="I53">
        <v>22586</v>
      </c>
      <c r="J53" t="s">
        <v>25</v>
      </c>
      <c r="K53" t="s">
        <v>103</v>
      </c>
      <c r="N53" t="s">
        <v>104</v>
      </c>
      <c r="Q53" t="s">
        <v>102</v>
      </c>
      <c r="R53">
        <v>615</v>
      </c>
      <c r="S53">
        <v>204</v>
      </c>
    </row>
    <row r="54" spans="1:19" x14ac:dyDescent="0.3">
      <c r="A54">
        <v>53</v>
      </c>
      <c r="B54" t="s">
        <v>20</v>
      </c>
      <c r="C54" t="s">
        <v>31</v>
      </c>
      <c r="D54" t="s">
        <v>22</v>
      </c>
      <c r="E54" t="s">
        <v>23</v>
      </c>
      <c r="F54" t="s">
        <v>5</v>
      </c>
      <c r="G54" t="s">
        <v>24</v>
      </c>
      <c r="H54">
        <v>22939</v>
      </c>
      <c r="I54">
        <v>24060</v>
      </c>
      <c r="J54" t="s">
        <v>25</v>
      </c>
      <c r="Q54" t="s">
        <v>105</v>
      </c>
      <c r="R54">
        <v>1122</v>
      </c>
    </row>
    <row r="55" spans="1:19" x14ac:dyDescent="0.3">
      <c r="A55">
        <v>54</v>
      </c>
      <c r="B55" t="s">
        <v>28</v>
      </c>
      <c r="C55" t="s">
        <v>33</v>
      </c>
      <c r="D55" t="s">
        <v>22</v>
      </c>
      <c r="E55" t="s">
        <v>23</v>
      </c>
      <c r="F55" t="s">
        <v>5</v>
      </c>
      <c r="G55" t="s">
        <v>24</v>
      </c>
      <c r="H55">
        <v>22939</v>
      </c>
      <c r="I55">
        <v>24060</v>
      </c>
      <c r="J55" t="s">
        <v>25</v>
      </c>
      <c r="K55" t="s">
        <v>106</v>
      </c>
      <c r="N55" t="s">
        <v>107</v>
      </c>
      <c r="Q55" t="s">
        <v>105</v>
      </c>
      <c r="R55">
        <v>1122</v>
      </c>
      <c r="S55">
        <v>373</v>
      </c>
    </row>
    <row r="56" spans="1:19" x14ac:dyDescent="0.3">
      <c r="A56">
        <v>55</v>
      </c>
      <c r="B56" t="s">
        <v>20</v>
      </c>
      <c r="C56" t="s">
        <v>31</v>
      </c>
      <c r="D56" t="s">
        <v>22</v>
      </c>
      <c r="E56" t="s">
        <v>23</v>
      </c>
      <c r="F56" t="s">
        <v>5</v>
      </c>
      <c r="G56" t="s">
        <v>24</v>
      </c>
      <c r="H56">
        <v>24111</v>
      </c>
      <c r="I56">
        <v>24560</v>
      </c>
      <c r="J56" t="s">
        <v>25</v>
      </c>
      <c r="Q56" t="s">
        <v>108</v>
      </c>
      <c r="R56">
        <v>450</v>
      </c>
    </row>
    <row r="57" spans="1:19" x14ac:dyDescent="0.3">
      <c r="A57">
        <v>56</v>
      </c>
      <c r="B57" t="s">
        <v>28</v>
      </c>
      <c r="C57" t="s">
        <v>33</v>
      </c>
      <c r="D57" t="s">
        <v>22</v>
      </c>
      <c r="E57" t="s">
        <v>23</v>
      </c>
      <c r="F57" t="s">
        <v>5</v>
      </c>
      <c r="G57" t="s">
        <v>24</v>
      </c>
      <c r="H57">
        <v>24111</v>
      </c>
      <c r="I57">
        <v>24560</v>
      </c>
      <c r="J57" t="s">
        <v>25</v>
      </c>
      <c r="K57" t="s">
        <v>109</v>
      </c>
      <c r="N57" t="s">
        <v>38</v>
      </c>
      <c r="Q57" t="s">
        <v>108</v>
      </c>
      <c r="R57">
        <v>450</v>
      </c>
      <c r="S57">
        <v>149</v>
      </c>
    </row>
    <row r="58" spans="1:19" x14ac:dyDescent="0.3">
      <c r="A58">
        <v>57</v>
      </c>
      <c r="B58" t="s">
        <v>20</v>
      </c>
      <c r="C58" t="s">
        <v>31</v>
      </c>
      <c r="D58" t="s">
        <v>22</v>
      </c>
      <c r="E58" t="s">
        <v>23</v>
      </c>
      <c r="F58" t="s">
        <v>5</v>
      </c>
      <c r="G58" t="s">
        <v>24</v>
      </c>
      <c r="H58">
        <v>24593</v>
      </c>
      <c r="I58">
        <v>25480</v>
      </c>
      <c r="J58" t="s">
        <v>42</v>
      </c>
      <c r="Q58" t="s">
        <v>110</v>
      </c>
      <c r="R58">
        <v>888</v>
      </c>
    </row>
    <row r="59" spans="1:19" x14ac:dyDescent="0.3">
      <c r="A59">
        <v>58</v>
      </c>
      <c r="B59" t="s">
        <v>28</v>
      </c>
      <c r="C59" t="s">
        <v>33</v>
      </c>
      <c r="D59" t="s">
        <v>22</v>
      </c>
      <c r="E59" t="s">
        <v>23</v>
      </c>
      <c r="F59" t="s">
        <v>5</v>
      </c>
      <c r="G59" t="s">
        <v>24</v>
      </c>
      <c r="H59">
        <v>24593</v>
      </c>
      <c r="I59">
        <v>25480</v>
      </c>
      <c r="J59" t="s">
        <v>42</v>
      </c>
      <c r="K59" t="s">
        <v>111</v>
      </c>
      <c r="N59" t="s">
        <v>112</v>
      </c>
      <c r="Q59" t="s">
        <v>110</v>
      </c>
      <c r="R59">
        <v>888</v>
      </c>
      <c r="S59">
        <v>295</v>
      </c>
    </row>
    <row r="60" spans="1:19" x14ac:dyDescent="0.3">
      <c r="A60">
        <v>59</v>
      </c>
      <c r="B60" t="s">
        <v>20</v>
      </c>
      <c r="C60" t="s">
        <v>31</v>
      </c>
      <c r="D60" t="s">
        <v>22</v>
      </c>
      <c r="E60" t="s">
        <v>23</v>
      </c>
      <c r="F60" t="s">
        <v>5</v>
      </c>
      <c r="G60" t="s">
        <v>24</v>
      </c>
      <c r="H60">
        <v>25477</v>
      </c>
      <c r="I60">
        <v>26052</v>
      </c>
      <c r="J60" t="s">
        <v>42</v>
      </c>
      <c r="Q60" t="s">
        <v>113</v>
      </c>
      <c r="R60">
        <v>576</v>
      </c>
    </row>
    <row r="61" spans="1:19" x14ac:dyDescent="0.3">
      <c r="A61">
        <v>60</v>
      </c>
      <c r="B61" t="s">
        <v>28</v>
      </c>
      <c r="C61" t="s">
        <v>33</v>
      </c>
      <c r="D61" t="s">
        <v>22</v>
      </c>
      <c r="E61" t="s">
        <v>23</v>
      </c>
      <c r="F61" t="s">
        <v>5</v>
      </c>
      <c r="G61" t="s">
        <v>24</v>
      </c>
      <c r="H61">
        <v>25477</v>
      </c>
      <c r="I61">
        <v>26052</v>
      </c>
      <c r="J61" t="s">
        <v>42</v>
      </c>
      <c r="K61" t="s">
        <v>114</v>
      </c>
      <c r="N61" t="s">
        <v>38</v>
      </c>
      <c r="Q61" t="s">
        <v>113</v>
      </c>
      <c r="R61">
        <v>576</v>
      </c>
      <c r="S61">
        <v>191</v>
      </c>
    </row>
    <row r="62" spans="1:19" x14ac:dyDescent="0.3">
      <c r="A62">
        <v>61</v>
      </c>
      <c r="B62" t="s">
        <v>20</v>
      </c>
      <c r="C62" t="s">
        <v>31</v>
      </c>
      <c r="D62" t="s">
        <v>22</v>
      </c>
      <c r="E62" t="s">
        <v>23</v>
      </c>
      <c r="F62" t="s">
        <v>5</v>
      </c>
      <c r="G62" t="s">
        <v>24</v>
      </c>
      <c r="H62">
        <v>26176</v>
      </c>
      <c r="I62">
        <v>26418</v>
      </c>
      <c r="J62" t="s">
        <v>25</v>
      </c>
      <c r="Q62" t="s">
        <v>115</v>
      </c>
      <c r="R62">
        <v>243</v>
      </c>
    </row>
    <row r="63" spans="1:19" x14ac:dyDescent="0.3">
      <c r="A63">
        <v>62</v>
      </c>
      <c r="B63" t="s">
        <v>28</v>
      </c>
      <c r="C63" t="s">
        <v>33</v>
      </c>
      <c r="D63" t="s">
        <v>22</v>
      </c>
      <c r="E63" t="s">
        <v>23</v>
      </c>
      <c r="F63" t="s">
        <v>5</v>
      </c>
      <c r="G63" t="s">
        <v>24</v>
      </c>
      <c r="H63">
        <v>26176</v>
      </c>
      <c r="I63">
        <v>26418</v>
      </c>
      <c r="J63" t="s">
        <v>25</v>
      </c>
      <c r="K63" t="s">
        <v>116</v>
      </c>
      <c r="N63" t="s">
        <v>38</v>
      </c>
      <c r="Q63" t="s">
        <v>115</v>
      </c>
      <c r="R63">
        <v>243</v>
      </c>
      <c r="S63">
        <v>80</v>
      </c>
    </row>
    <row r="64" spans="1:19" x14ac:dyDescent="0.3">
      <c r="A64">
        <v>63</v>
      </c>
      <c r="B64" t="s">
        <v>20</v>
      </c>
      <c r="C64" t="s">
        <v>31</v>
      </c>
      <c r="D64" t="s">
        <v>22</v>
      </c>
      <c r="E64" t="s">
        <v>23</v>
      </c>
      <c r="F64" t="s">
        <v>5</v>
      </c>
      <c r="G64" t="s">
        <v>24</v>
      </c>
      <c r="H64">
        <v>26476</v>
      </c>
      <c r="I64">
        <v>27861</v>
      </c>
      <c r="J64" t="s">
        <v>25</v>
      </c>
      <c r="Q64" t="s">
        <v>117</v>
      </c>
      <c r="R64">
        <v>1386</v>
      </c>
    </row>
    <row r="65" spans="1:20" x14ac:dyDescent="0.3">
      <c r="A65">
        <v>64</v>
      </c>
      <c r="B65" t="s">
        <v>28</v>
      </c>
      <c r="C65" t="s">
        <v>33</v>
      </c>
      <c r="D65" t="s">
        <v>22</v>
      </c>
      <c r="E65" t="s">
        <v>23</v>
      </c>
      <c r="F65" t="s">
        <v>5</v>
      </c>
      <c r="G65" t="s">
        <v>24</v>
      </c>
      <c r="H65">
        <v>26476</v>
      </c>
      <c r="I65">
        <v>27861</v>
      </c>
      <c r="J65" t="s">
        <v>25</v>
      </c>
      <c r="K65" t="s">
        <v>118</v>
      </c>
      <c r="N65" t="s">
        <v>41</v>
      </c>
      <c r="Q65" t="s">
        <v>117</v>
      </c>
      <c r="R65">
        <v>1386</v>
      </c>
      <c r="S65">
        <v>461</v>
      </c>
    </row>
    <row r="66" spans="1:20" x14ac:dyDescent="0.3">
      <c r="A66">
        <v>65</v>
      </c>
      <c r="B66" t="s">
        <v>20</v>
      </c>
      <c r="C66" t="s">
        <v>21</v>
      </c>
      <c r="D66" t="s">
        <v>22</v>
      </c>
      <c r="E66" t="s">
        <v>23</v>
      </c>
      <c r="F66" t="s">
        <v>5</v>
      </c>
      <c r="G66" t="s">
        <v>24</v>
      </c>
      <c r="H66">
        <v>28007</v>
      </c>
      <c r="I66">
        <v>30763</v>
      </c>
      <c r="J66" t="s">
        <v>42</v>
      </c>
      <c r="Q66" t="s">
        <v>119</v>
      </c>
      <c r="R66">
        <v>2757</v>
      </c>
      <c r="T66" t="s">
        <v>27</v>
      </c>
    </row>
    <row r="67" spans="1:20" x14ac:dyDescent="0.3">
      <c r="A67">
        <v>66</v>
      </c>
      <c r="B67" t="s">
        <v>28</v>
      </c>
      <c r="C67" t="s">
        <v>29</v>
      </c>
      <c r="D67" t="s">
        <v>22</v>
      </c>
      <c r="E67" t="s">
        <v>23</v>
      </c>
      <c r="F67" t="s">
        <v>5</v>
      </c>
      <c r="G67" t="s">
        <v>24</v>
      </c>
      <c r="H67">
        <v>28007</v>
      </c>
      <c r="I67">
        <v>30763</v>
      </c>
      <c r="J67" t="s">
        <v>42</v>
      </c>
      <c r="N67" t="s">
        <v>120</v>
      </c>
      <c r="Q67" t="s">
        <v>119</v>
      </c>
      <c r="R67">
        <v>2757</v>
      </c>
      <c r="T67" t="s">
        <v>27</v>
      </c>
    </row>
    <row r="68" spans="1:20" x14ac:dyDescent="0.3">
      <c r="A68">
        <v>67</v>
      </c>
      <c r="B68" t="s">
        <v>20</v>
      </c>
      <c r="C68" t="s">
        <v>31</v>
      </c>
      <c r="D68" t="s">
        <v>22</v>
      </c>
      <c r="E68" t="s">
        <v>23</v>
      </c>
      <c r="F68" t="s">
        <v>5</v>
      </c>
      <c r="G68" t="s">
        <v>24</v>
      </c>
      <c r="H68">
        <v>30903</v>
      </c>
      <c r="I68">
        <v>32243</v>
      </c>
      <c r="J68" t="s">
        <v>25</v>
      </c>
      <c r="Q68" t="s">
        <v>121</v>
      </c>
      <c r="R68">
        <v>1341</v>
      </c>
    </row>
    <row r="69" spans="1:20" x14ac:dyDescent="0.3">
      <c r="A69">
        <v>68</v>
      </c>
      <c r="B69" t="s">
        <v>28</v>
      </c>
      <c r="C69" t="s">
        <v>33</v>
      </c>
      <c r="D69" t="s">
        <v>22</v>
      </c>
      <c r="E69" t="s">
        <v>23</v>
      </c>
      <c r="F69" t="s">
        <v>5</v>
      </c>
      <c r="G69" t="s">
        <v>24</v>
      </c>
      <c r="H69">
        <v>30903</v>
      </c>
      <c r="I69">
        <v>32243</v>
      </c>
      <c r="J69" t="s">
        <v>25</v>
      </c>
      <c r="K69" t="s">
        <v>122</v>
      </c>
      <c r="N69" t="s">
        <v>123</v>
      </c>
      <c r="Q69" t="s">
        <v>121</v>
      </c>
      <c r="R69">
        <v>1341</v>
      </c>
      <c r="S69">
        <v>446</v>
      </c>
    </row>
    <row r="70" spans="1:20" x14ac:dyDescent="0.3">
      <c r="A70">
        <v>69</v>
      </c>
      <c r="B70" t="s">
        <v>20</v>
      </c>
      <c r="C70" t="s">
        <v>31</v>
      </c>
      <c r="D70" t="s">
        <v>22</v>
      </c>
      <c r="E70" t="s">
        <v>23</v>
      </c>
      <c r="F70" t="s">
        <v>5</v>
      </c>
      <c r="G70" t="s">
        <v>24</v>
      </c>
      <c r="H70">
        <v>32236</v>
      </c>
      <c r="I70">
        <v>33840</v>
      </c>
      <c r="J70" t="s">
        <v>25</v>
      </c>
      <c r="Q70" t="s">
        <v>124</v>
      </c>
      <c r="R70">
        <v>1605</v>
      </c>
    </row>
    <row r="71" spans="1:20" x14ac:dyDescent="0.3">
      <c r="A71">
        <v>70</v>
      </c>
      <c r="B71" t="s">
        <v>28</v>
      </c>
      <c r="C71" t="s">
        <v>33</v>
      </c>
      <c r="D71" t="s">
        <v>22</v>
      </c>
      <c r="E71" t="s">
        <v>23</v>
      </c>
      <c r="F71" t="s">
        <v>5</v>
      </c>
      <c r="G71" t="s">
        <v>24</v>
      </c>
      <c r="H71">
        <v>32236</v>
      </c>
      <c r="I71">
        <v>33840</v>
      </c>
      <c r="J71" t="s">
        <v>25</v>
      </c>
      <c r="K71" t="s">
        <v>125</v>
      </c>
      <c r="N71" t="s">
        <v>126</v>
      </c>
      <c r="Q71" t="s">
        <v>124</v>
      </c>
      <c r="R71">
        <v>1605</v>
      </c>
      <c r="S71">
        <v>534</v>
      </c>
    </row>
    <row r="72" spans="1:20" x14ac:dyDescent="0.3">
      <c r="A72">
        <v>71</v>
      </c>
      <c r="B72" t="s">
        <v>20</v>
      </c>
      <c r="C72" t="s">
        <v>31</v>
      </c>
      <c r="D72" t="s">
        <v>22</v>
      </c>
      <c r="E72" t="s">
        <v>23</v>
      </c>
      <c r="F72" t="s">
        <v>5</v>
      </c>
      <c r="G72" t="s">
        <v>24</v>
      </c>
      <c r="H72">
        <v>33837</v>
      </c>
      <c r="I72">
        <v>34976</v>
      </c>
      <c r="J72" t="s">
        <v>25</v>
      </c>
      <c r="Q72" t="s">
        <v>127</v>
      </c>
      <c r="R72">
        <v>1140</v>
      </c>
    </row>
    <row r="73" spans="1:20" x14ac:dyDescent="0.3">
      <c r="A73">
        <v>72</v>
      </c>
      <c r="B73" t="s">
        <v>28</v>
      </c>
      <c r="C73" t="s">
        <v>33</v>
      </c>
      <c r="D73" t="s">
        <v>22</v>
      </c>
      <c r="E73" t="s">
        <v>23</v>
      </c>
      <c r="F73" t="s">
        <v>5</v>
      </c>
      <c r="G73" t="s">
        <v>24</v>
      </c>
      <c r="H73">
        <v>33837</v>
      </c>
      <c r="I73">
        <v>34976</v>
      </c>
      <c r="J73" t="s">
        <v>25</v>
      </c>
      <c r="K73" t="s">
        <v>128</v>
      </c>
      <c r="N73" t="s">
        <v>129</v>
      </c>
      <c r="Q73" t="s">
        <v>127</v>
      </c>
      <c r="R73">
        <v>1140</v>
      </c>
      <c r="S73">
        <v>379</v>
      </c>
    </row>
    <row r="74" spans="1:20" x14ac:dyDescent="0.3">
      <c r="A74">
        <v>73</v>
      </c>
      <c r="B74" t="s">
        <v>20</v>
      </c>
      <c r="C74" t="s">
        <v>31</v>
      </c>
      <c r="D74" t="s">
        <v>22</v>
      </c>
      <c r="E74" t="s">
        <v>23</v>
      </c>
      <c r="F74" t="s">
        <v>5</v>
      </c>
      <c r="G74" t="s">
        <v>24</v>
      </c>
      <c r="H74">
        <v>34973</v>
      </c>
      <c r="I74">
        <v>35713</v>
      </c>
      <c r="J74" t="s">
        <v>25</v>
      </c>
      <c r="Q74" t="s">
        <v>130</v>
      </c>
      <c r="R74">
        <v>741</v>
      </c>
    </row>
    <row r="75" spans="1:20" x14ac:dyDescent="0.3">
      <c r="A75">
        <v>74</v>
      </c>
      <c r="B75" t="s">
        <v>28</v>
      </c>
      <c r="C75" t="s">
        <v>33</v>
      </c>
      <c r="D75" t="s">
        <v>22</v>
      </c>
      <c r="E75" t="s">
        <v>23</v>
      </c>
      <c r="F75" t="s">
        <v>5</v>
      </c>
      <c r="G75" t="s">
        <v>24</v>
      </c>
      <c r="H75">
        <v>34973</v>
      </c>
      <c r="I75">
        <v>35713</v>
      </c>
      <c r="J75" t="s">
        <v>25</v>
      </c>
      <c r="K75" t="s">
        <v>131</v>
      </c>
      <c r="N75" t="s">
        <v>132</v>
      </c>
      <c r="Q75" t="s">
        <v>130</v>
      </c>
      <c r="R75">
        <v>741</v>
      </c>
      <c r="S75">
        <v>246</v>
      </c>
    </row>
    <row r="76" spans="1:20" x14ac:dyDescent="0.3">
      <c r="A76">
        <v>75</v>
      </c>
      <c r="B76" t="s">
        <v>20</v>
      </c>
      <c r="C76" t="s">
        <v>31</v>
      </c>
      <c r="D76" t="s">
        <v>22</v>
      </c>
      <c r="E76" t="s">
        <v>23</v>
      </c>
      <c r="F76" t="s">
        <v>5</v>
      </c>
      <c r="G76" t="s">
        <v>24</v>
      </c>
      <c r="H76">
        <v>35752</v>
      </c>
      <c r="I76">
        <v>36447</v>
      </c>
      <c r="J76" t="s">
        <v>25</v>
      </c>
      <c r="Q76" t="s">
        <v>133</v>
      </c>
      <c r="R76">
        <v>696</v>
      </c>
    </row>
    <row r="77" spans="1:20" x14ac:dyDescent="0.3">
      <c r="A77">
        <v>76</v>
      </c>
      <c r="B77" t="s">
        <v>28</v>
      </c>
      <c r="C77" t="s">
        <v>33</v>
      </c>
      <c r="D77" t="s">
        <v>22</v>
      </c>
      <c r="E77" t="s">
        <v>23</v>
      </c>
      <c r="F77" t="s">
        <v>5</v>
      </c>
      <c r="G77" t="s">
        <v>24</v>
      </c>
      <c r="H77">
        <v>35752</v>
      </c>
      <c r="I77">
        <v>36447</v>
      </c>
      <c r="J77" t="s">
        <v>25</v>
      </c>
      <c r="K77" t="s">
        <v>134</v>
      </c>
      <c r="N77" t="s">
        <v>135</v>
      </c>
      <c r="Q77" t="s">
        <v>133</v>
      </c>
      <c r="R77">
        <v>696</v>
      </c>
      <c r="S77">
        <v>231</v>
      </c>
    </row>
    <row r="78" spans="1:20" x14ac:dyDescent="0.3">
      <c r="A78">
        <v>77</v>
      </c>
      <c r="B78" t="s">
        <v>20</v>
      </c>
      <c r="C78" t="s">
        <v>136</v>
      </c>
      <c r="D78" t="s">
        <v>22</v>
      </c>
      <c r="E78" t="s">
        <v>23</v>
      </c>
      <c r="F78" t="s">
        <v>5</v>
      </c>
      <c r="G78" t="s">
        <v>24</v>
      </c>
      <c r="H78">
        <v>36679</v>
      </c>
      <c r="I78">
        <v>36754</v>
      </c>
      <c r="J78" t="s">
        <v>42</v>
      </c>
      <c r="Q78" t="s">
        <v>137</v>
      </c>
      <c r="R78">
        <v>76</v>
      </c>
    </row>
    <row r="79" spans="1:20" x14ac:dyDescent="0.3">
      <c r="A79">
        <v>78</v>
      </c>
      <c r="B79" t="s">
        <v>136</v>
      </c>
      <c r="D79" t="s">
        <v>22</v>
      </c>
      <c r="E79" t="s">
        <v>23</v>
      </c>
      <c r="F79" t="s">
        <v>5</v>
      </c>
      <c r="G79" t="s">
        <v>24</v>
      </c>
      <c r="H79">
        <v>36679</v>
      </c>
      <c r="I79">
        <v>36754</v>
      </c>
      <c r="J79" t="s">
        <v>42</v>
      </c>
      <c r="N79" t="s">
        <v>138</v>
      </c>
      <c r="Q79" t="s">
        <v>137</v>
      </c>
      <c r="R79">
        <v>76</v>
      </c>
      <c r="T79" t="s">
        <v>139</v>
      </c>
    </row>
    <row r="80" spans="1:20" x14ac:dyDescent="0.3">
      <c r="A80">
        <v>79</v>
      </c>
      <c r="B80" t="s">
        <v>20</v>
      </c>
      <c r="C80" t="s">
        <v>31</v>
      </c>
      <c r="D80" t="s">
        <v>22</v>
      </c>
      <c r="E80" t="s">
        <v>23</v>
      </c>
      <c r="F80" t="s">
        <v>5</v>
      </c>
      <c r="G80" t="s">
        <v>24</v>
      </c>
      <c r="H80">
        <v>36999</v>
      </c>
      <c r="I80">
        <v>37424</v>
      </c>
      <c r="J80" t="s">
        <v>25</v>
      </c>
      <c r="Q80" t="s">
        <v>140</v>
      </c>
      <c r="R80">
        <v>426</v>
      </c>
    </row>
    <row r="81" spans="1:20" x14ac:dyDescent="0.3">
      <c r="A81">
        <v>80</v>
      </c>
      <c r="B81" t="s">
        <v>28</v>
      </c>
      <c r="C81" t="s">
        <v>33</v>
      </c>
      <c r="D81" t="s">
        <v>22</v>
      </c>
      <c r="E81" t="s">
        <v>23</v>
      </c>
      <c r="F81" t="s">
        <v>5</v>
      </c>
      <c r="G81" t="s">
        <v>24</v>
      </c>
      <c r="H81">
        <v>36999</v>
      </c>
      <c r="I81">
        <v>37424</v>
      </c>
      <c r="J81" t="s">
        <v>25</v>
      </c>
      <c r="K81" t="s">
        <v>141</v>
      </c>
      <c r="N81" t="s">
        <v>41</v>
      </c>
      <c r="Q81" t="s">
        <v>140</v>
      </c>
      <c r="R81">
        <v>426</v>
      </c>
      <c r="S81">
        <v>141</v>
      </c>
    </row>
    <row r="82" spans="1:20" x14ac:dyDescent="0.3">
      <c r="A82">
        <v>81</v>
      </c>
      <c r="B82" t="s">
        <v>20</v>
      </c>
      <c r="C82" t="s">
        <v>31</v>
      </c>
      <c r="D82" t="s">
        <v>22</v>
      </c>
      <c r="E82" t="s">
        <v>23</v>
      </c>
      <c r="F82" t="s">
        <v>5</v>
      </c>
      <c r="G82" t="s">
        <v>24</v>
      </c>
      <c r="H82">
        <v>37421</v>
      </c>
      <c r="I82">
        <v>37795</v>
      </c>
      <c r="J82" t="s">
        <v>25</v>
      </c>
      <c r="Q82" t="s">
        <v>142</v>
      </c>
      <c r="R82">
        <v>375</v>
      </c>
    </row>
    <row r="83" spans="1:20" x14ac:dyDescent="0.3">
      <c r="A83">
        <v>82</v>
      </c>
      <c r="B83" t="s">
        <v>28</v>
      </c>
      <c r="C83" t="s">
        <v>33</v>
      </c>
      <c r="D83" t="s">
        <v>22</v>
      </c>
      <c r="E83" t="s">
        <v>23</v>
      </c>
      <c r="F83" t="s">
        <v>5</v>
      </c>
      <c r="G83" t="s">
        <v>24</v>
      </c>
      <c r="H83">
        <v>37421</v>
      </c>
      <c r="I83">
        <v>37795</v>
      </c>
      <c r="J83" t="s">
        <v>25</v>
      </c>
      <c r="K83" t="s">
        <v>143</v>
      </c>
      <c r="N83" t="s">
        <v>41</v>
      </c>
      <c r="Q83" t="s">
        <v>142</v>
      </c>
      <c r="R83">
        <v>375</v>
      </c>
      <c r="S83">
        <v>124</v>
      </c>
    </row>
    <row r="84" spans="1:20" x14ac:dyDescent="0.3">
      <c r="A84">
        <v>83</v>
      </c>
      <c r="B84" t="s">
        <v>20</v>
      </c>
      <c r="C84" t="s">
        <v>31</v>
      </c>
      <c r="D84" t="s">
        <v>22</v>
      </c>
      <c r="E84" t="s">
        <v>23</v>
      </c>
      <c r="F84" t="s">
        <v>5</v>
      </c>
      <c r="G84" t="s">
        <v>24</v>
      </c>
      <c r="H84">
        <v>37805</v>
      </c>
      <c r="I84">
        <v>38131</v>
      </c>
      <c r="J84" t="s">
        <v>25</v>
      </c>
      <c r="Q84" t="s">
        <v>144</v>
      </c>
      <c r="R84">
        <v>327</v>
      </c>
    </row>
    <row r="85" spans="1:20" x14ac:dyDescent="0.3">
      <c r="A85">
        <v>84</v>
      </c>
      <c r="B85" t="s">
        <v>28</v>
      </c>
      <c r="C85" t="s">
        <v>33</v>
      </c>
      <c r="D85" t="s">
        <v>22</v>
      </c>
      <c r="E85" t="s">
        <v>23</v>
      </c>
      <c r="F85" t="s">
        <v>5</v>
      </c>
      <c r="G85" t="s">
        <v>24</v>
      </c>
      <c r="H85">
        <v>37805</v>
      </c>
      <c r="I85">
        <v>38131</v>
      </c>
      <c r="J85" t="s">
        <v>25</v>
      </c>
      <c r="K85" t="s">
        <v>145</v>
      </c>
      <c r="N85" t="s">
        <v>38</v>
      </c>
      <c r="Q85" t="s">
        <v>144</v>
      </c>
      <c r="R85">
        <v>327</v>
      </c>
      <c r="S85">
        <v>108</v>
      </c>
    </row>
    <row r="86" spans="1:20" x14ac:dyDescent="0.3">
      <c r="A86">
        <v>85</v>
      </c>
      <c r="B86" t="s">
        <v>20</v>
      </c>
      <c r="C86" t="s">
        <v>31</v>
      </c>
      <c r="D86" t="s">
        <v>22</v>
      </c>
      <c r="E86" t="s">
        <v>23</v>
      </c>
      <c r="F86" t="s">
        <v>5</v>
      </c>
      <c r="G86" t="s">
        <v>24</v>
      </c>
      <c r="H86">
        <v>38140</v>
      </c>
      <c r="I86">
        <v>38574</v>
      </c>
      <c r="J86" t="s">
        <v>42</v>
      </c>
      <c r="Q86" t="s">
        <v>146</v>
      </c>
      <c r="R86">
        <v>435</v>
      </c>
    </row>
    <row r="87" spans="1:20" x14ac:dyDescent="0.3">
      <c r="A87">
        <v>86</v>
      </c>
      <c r="B87" t="s">
        <v>28</v>
      </c>
      <c r="C87" t="s">
        <v>33</v>
      </c>
      <c r="D87" t="s">
        <v>22</v>
      </c>
      <c r="E87" t="s">
        <v>23</v>
      </c>
      <c r="F87" t="s">
        <v>5</v>
      </c>
      <c r="G87" t="s">
        <v>24</v>
      </c>
      <c r="H87">
        <v>38140</v>
      </c>
      <c r="I87">
        <v>38574</v>
      </c>
      <c r="J87" t="s">
        <v>42</v>
      </c>
      <c r="K87" t="s">
        <v>147</v>
      </c>
      <c r="N87" t="s">
        <v>38</v>
      </c>
      <c r="Q87" t="s">
        <v>146</v>
      </c>
      <c r="R87">
        <v>435</v>
      </c>
      <c r="S87">
        <v>144</v>
      </c>
    </row>
    <row r="88" spans="1:20" x14ac:dyDescent="0.3">
      <c r="A88">
        <v>87</v>
      </c>
      <c r="B88" t="s">
        <v>20</v>
      </c>
      <c r="C88" t="s">
        <v>31</v>
      </c>
      <c r="D88" t="s">
        <v>22</v>
      </c>
      <c r="E88" t="s">
        <v>23</v>
      </c>
      <c r="F88" t="s">
        <v>5</v>
      </c>
      <c r="G88" t="s">
        <v>24</v>
      </c>
      <c r="H88">
        <v>38619</v>
      </c>
      <c r="I88">
        <v>39773</v>
      </c>
      <c r="J88" t="s">
        <v>42</v>
      </c>
      <c r="Q88" t="s">
        <v>148</v>
      </c>
      <c r="R88">
        <v>1155</v>
      </c>
    </row>
    <row r="89" spans="1:20" x14ac:dyDescent="0.3">
      <c r="A89">
        <v>88</v>
      </c>
      <c r="B89" t="s">
        <v>28</v>
      </c>
      <c r="C89" t="s">
        <v>33</v>
      </c>
      <c r="D89" t="s">
        <v>22</v>
      </c>
      <c r="E89" t="s">
        <v>23</v>
      </c>
      <c r="F89" t="s">
        <v>5</v>
      </c>
      <c r="G89" t="s">
        <v>24</v>
      </c>
      <c r="H89">
        <v>38619</v>
      </c>
      <c r="I89">
        <v>39773</v>
      </c>
      <c r="J89" t="s">
        <v>42</v>
      </c>
      <c r="K89" t="s">
        <v>149</v>
      </c>
      <c r="N89" t="s">
        <v>150</v>
      </c>
      <c r="Q89" t="s">
        <v>148</v>
      </c>
      <c r="R89">
        <v>1155</v>
      </c>
      <c r="S89">
        <v>384</v>
      </c>
    </row>
    <row r="90" spans="1:20" x14ac:dyDescent="0.3">
      <c r="A90">
        <v>89</v>
      </c>
      <c r="B90" t="s">
        <v>20</v>
      </c>
      <c r="C90" t="s">
        <v>31</v>
      </c>
      <c r="D90" t="s">
        <v>22</v>
      </c>
      <c r="E90" t="s">
        <v>23</v>
      </c>
      <c r="F90" t="s">
        <v>5</v>
      </c>
      <c r="G90" t="s">
        <v>24</v>
      </c>
      <c r="H90">
        <v>39778</v>
      </c>
      <c r="I90">
        <v>41760</v>
      </c>
      <c r="J90" t="s">
        <v>42</v>
      </c>
      <c r="Q90" t="s">
        <v>151</v>
      </c>
      <c r="R90">
        <v>1983</v>
      </c>
    </row>
    <row r="91" spans="1:20" x14ac:dyDescent="0.3">
      <c r="A91">
        <v>90</v>
      </c>
      <c r="B91" t="s">
        <v>28</v>
      </c>
      <c r="C91" t="s">
        <v>33</v>
      </c>
      <c r="D91" t="s">
        <v>22</v>
      </c>
      <c r="E91" t="s">
        <v>23</v>
      </c>
      <c r="F91" t="s">
        <v>5</v>
      </c>
      <c r="G91" t="s">
        <v>24</v>
      </c>
      <c r="H91">
        <v>39778</v>
      </c>
      <c r="I91">
        <v>41760</v>
      </c>
      <c r="J91" t="s">
        <v>42</v>
      </c>
      <c r="K91" t="s">
        <v>152</v>
      </c>
      <c r="N91" t="s">
        <v>153</v>
      </c>
      <c r="Q91" t="s">
        <v>151</v>
      </c>
      <c r="R91">
        <v>1983</v>
      </c>
      <c r="S91">
        <v>660</v>
      </c>
    </row>
    <row r="92" spans="1:20" x14ac:dyDescent="0.3">
      <c r="A92">
        <v>91</v>
      </c>
      <c r="B92" t="s">
        <v>20</v>
      </c>
      <c r="C92" t="s">
        <v>31</v>
      </c>
      <c r="D92" t="s">
        <v>22</v>
      </c>
      <c r="E92" t="s">
        <v>23</v>
      </c>
      <c r="F92" t="s">
        <v>5</v>
      </c>
      <c r="G92" t="s">
        <v>24</v>
      </c>
      <c r="H92">
        <v>41874</v>
      </c>
      <c r="I92">
        <v>42572</v>
      </c>
      <c r="J92" t="s">
        <v>42</v>
      </c>
      <c r="Q92" t="s">
        <v>154</v>
      </c>
      <c r="R92">
        <v>699</v>
      </c>
    </row>
    <row r="93" spans="1:20" x14ac:dyDescent="0.3">
      <c r="A93">
        <v>92</v>
      </c>
      <c r="B93" t="s">
        <v>28</v>
      </c>
      <c r="C93" t="s">
        <v>33</v>
      </c>
      <c r="D93" t="s">
        <v>22</v>
      </c>
      <c r="E93" t="s">
        <v>23</v>
      </c>
      <c r="F93" t="s">
        <v>5</v>
      </c>
      <c r="G93" t="s">
        <v>24</v>
      </c>
      <c r="H93">
        <v>41874</v>
      </c>
      <c r="I93">
        <v>42572</v>
      </c>
      <c r="J93" t="s">
        <v>42</v>
      </c>
      <c r="K93" t="s">
        <v>155</v>
      </c>
      <c r="N93" t="s">
        <v>156</v>
      </c>
      <c r="Q93" t="s">
        <v>154</v>
      </c>
      <c r="R93">
        <v>699</v>
      </c>
      <c r="S93">
        <v>232</v>
      </c>
    </row>
    <row r="94" spans="1:20" x14ac:dyDescent="0.3">
      <c r="A94">
        <v>93</v>
      </c>
      <c r="B94" t="s">
        <v>20</v>
      </c>
      <c r="C94" t="s">
        <v>31</v>
      </c>
      <c r="D94" t="s">
        <v>22</v>
      </c>
      <c r="E94" t="s">
        <v>23</v>
      </c>
      <c r="F94" t="s">
        <v>5</v>
      </c>
      <c r="G94" t="s">
        <v>24</v>
      </c>
      <c r="H94">
        <v>42717</v>
      </c>
      <c r="I94">
        <v>43718</v>
      </c>
      <c r="J94" t="s">
        <v>42</v>
      </c>
      <c r="Q94" t="s">
        <v>157</v>
      </c>
      <c r="R94">
        <v>1002</v>
      </c>
    </row>
    <row r="95" spans="1:20" x14ac:dyDescent="0.3">
      <c r="A95">
        <v>94</v>
      </c>
      <c r="B95" t="s">
        <v>28</v>
      </c>
      <c r="C95" t="s">
        <v>33</v>
      </c>
      <c r="D95" t="s">
        <v>22</v>
      </c>
      <c r="E95" t="s">
        <v>23</v>
      </c>
      <c r="F95" t="s">
        <v>5</v>
      </c>
      <c r="G95" t="s">
        <v>24</v>
      </c>
      <c r="H95">
        <v>42717</v>
      </c>
      <c r="I95">
        <v>43718</v>
      </c>
      <c r="J95" t="s">
        <v>42</v>
      </c>
      <c r="K95" t="s">
        <v>158</v>
      </c>
      <c r="N95" t="s">
        <v>159</v>
      </c>
      <c r="Q95" t="s">
        <v>157</v>
      </c>
      <c r="R95">
        <v>1002</v>
      </c>
      <c r="S95">
        <v>333</v>
      </c>
    </row>
    <row r="96" spans="1:20" x14ac:dyDescent="0.3">
      <c r="A96">
        <v>95</v>
      </c>
      <c r="B96" t="s">
        <v>20</v>
      </c>
      <c r="C96" t="s">
        <v>21</v>
      </c>
      <c r="D96" t="s">
        <v>22</v>
      </c>
      <c r="E96" t="s">
        <v>23</v>
      </c>
      <c r="F96" t="s">
        <v>5</v>
      </c>
      <c r="G96" t="s">
        <v>24</v>
      </c>
      <c r="H96">
        <v>43871</v>
      </c>
      <c r="I96">
        <v>45637</v>
      </c>
      <c r="J96" t="s">
        <v>42</v>
      </c>
      <c r="Q96" t="s">
        <v>160</v>
      </c>
      <c r="R96">
        <v>1767</v>
      </c>
      <c r="T96" t="s">
        <v>27</v>
      </c>
    </row>
    <row r="97" spans="1:20" x14ac:dyDescent="0.3">
      <c r="A97">
        <v>96</v>
      </c>
      <c r="B97" t="s">
        <v>28</v>
      </c>
      <c r="C97" t="s">
        <v>29</v>
      </c>
      <c r="D97" t="s">
        <v>22</v>
      </c>
      <c r="E97" t="s">
        <v>23</v>
      </c>
      <c r="F97" t="s">
        <v>5</v>
      </c>
      <c r="G97" t="s">
        <v>24</v>
      </c>
      <c r="H97">
        <v>43871</v>
      </c>
      <c r="I97">
        <v>45637</v>
      </c>
      <c r="J97" t="s">
        <v>42</v>
      </c>
      <c r="N97" t="s">
        <v>161</v>
      </c>
      <c r="Q97" t="s">
        <v>160</v>
      </c>
      <c r="R97">
        <v>1767</v>
      </c>
      <c r="T97" t="s">
        <v>27</v>
      </c>
    </row>
    <row r="98" spans="1:20" x14ac:dyDescent="0.3">
      <c r="A98">
        <v>97</v>
      </c>
      <c r="B98" t="s">
        <v>20</v>
      </c>
      <c r="C98" t="s">
        <v>31</v>
      </c>
      <c r="D98" t="s">
        <v>22</v>
      </c>
      <c r="E98" t="s">
        <v>23</v>
      </c>
      <c r="F98" t="s">
        <v>5</v>
      </c>
      <c r="G98" t="s">
        <v>24</v>
      </c>
      <c r="H98">
        <v>45722</v>
      </c>
      <c r="I98">
        <v>46744</v>
      </c>
      <c r="J98" t="s">
        <v>42</v>
      </c>
      <c r="Q98" t="s">
        <v>162</v>
      </c>
      <c r="R98">
        <v>1023</v>
      </c>
    </row>
    <row r="99" spans="1:20" x14ac:dyDescent="0.3">
      <c r="A99">
        <v>98</v>
      </c>
      <c r="B99" t="s">
        <v>28</v>
      </c>
      <c r="C99" t="s">
        <v>33</v>
      </c>
      <c r="D99" t="s">
        <v>22</v>
      </c>
      <c r="E99" t="s">
        <v>23</v>
      </c>
      <c r="F99" t="s">
        <v>5</v>
      </c>
      <c r="G99" t="s">
        <v>24</v>
      </c>
      <c r="H99">
        <v>45722</v>
      </c>
      <c r="I99">
        <v>46744</v>
      </c>
      <c r="J99" t="s">
        <v>42</v>
      </c>
      <c r="K99" t="s">
        <v>163</v>
      </c>
      <c r="N99" t="s">
        <v>164</v>
      </c>
      <c r="Q99" t="s">
        <v>162</v>
      </c>
      <c r="R99">
        <v>1023</v>
      </c>
      <c r="S99">
        <v>340</v>
      </c>
    </row>
    <row r="100" spans="1:20" x14ac:dyDescent="0.3">
      <c r="A100">
        <v>99</v>
      </c>
      <c r="B100" t="s">
        <v>20</v>
      </c>
      <c r="C100" t="s">
        <v>31</v>
      </c>
      <c r="D100" t="s">
        <v>22</v>
      </c>
      <c r="E100" t="s">
        <v>23</v>
      </c>
      <c r="F100" t="s">
        <v>5</v>
      </c>
      <c r="G100" t="s">
        <v>24</v>
      </c>
      <c r="H100">
        <v>46860</v>
      </c>
      <c r="I100">
        <v>47054</v>
      </c>
      <c r="J100" t="s">
        <v>25</v>
      </c>
      <c r="Q100" t="s">
        <v>165</v>
      </c>
      <c r="R100">
        <v>195</v>
      </c>
    </row>
    <row r="101" spans="1:20" x14ac:dyDescent="0.3">
      <c r="A101">
        <v>100</v>
      </c>
      <c r="B101" t="s">
        <v>28</v>
      </c>
      <c r="C101" t="s">
        <v>33</v>
      </c>
      <c r="D101" t="s">
        <v>22</v>
      </c>
      <c r="E101" t="s">
        <v>23</v>
      </c>
      <c r="F101" t="s">
        <v>5</v>
      </c>
      <c r="G101" t="s">
        <v>24</v>
      </c>
      <c r="H101">
        <v>46860</v>
      </c>
      <c r="I101">
        <v>47054</v>
      </c>
      <c r="J101" t="s">
        <v>25</v>
      </c>
      <c r="K101" t="s">
        <v>166</v>
      </c>
      <c r="N101" t="s">
        <v>38</v>
      </c>
      <c r="Q101" t="s">
        <v>165</v>
      </c>
      <c r="R101">
        <v>195</v>
      </c>
      <c r="S101">
        <v>64</v>
      </c>
    </row>
    <row r="102" spans="1:20" x14ac:dyDescent="0.3">
      <c r="A102">
        <v>101</v>
      </c>
      <c r="B102" t="s">
        <v>20</v>
      </c>
      <c r="C102" t="s">
        <v>31</v>
      </c>
      <c r="D102" t="s">
        <v>22</v>
      </c>
      <c r="E102" t="s">
        <v>23</v>
      </c>
      <c r="F102" t="s">
        <v>5</v>
      </c>
      <c r="G102" t="s">
        <v>24</v>
      </c>
      <c r="H102">
        <v>47076</v>
      </c>
      <c r="I102">
        <v>47303</v>
      </c>
      <c r="J102" t="s">
        <v>42</v>
      </c>
      <c r="Q102" t="s">
        <v>167</v>
      </c>
      <c r="R102">
        <v>228</v>
      </c>
    </row>
    <row r="103" spans="1:20" x14ac:dyDescent="0.3">
      <c r="A103">
        <v>102</v>
      </c>
      <c r="B103" t="s">
        <v>28</v>
      </c>
      <c r="C103" t="s">
        <v>33</v>
      </c>
      <c r="D103" t="s">
        <v>22</v>
      </c>
      <c r="E103" t="s">
        <v>23</v>
      </c>
      <c r="F103" t="s">
        <v>5</v>
      </c>
      <c r="G103" t="s">
        <v>24</v>
      </c>
      <c r="H103">
        <v>47076</v>
      </c>
      <c r="I103">
        <v>47303</v>
      </c>
      <c r="J103" t="s">
        <v>42</v>
      </c>
      <c r="K103" t="s">
        <v>168</v>
      </c>
      <c r="N103" t="s">
        <v>38</v>
      </c>
      <c r="Q103" t="s">
        <v>167</v>
      </c>
      <c r="R103">
        <v>228</v>
      </c>
      <c r="S103">
        <v>75</v>
      </c>
    </row>
    <row r="104" spans="1:20" x14ac:dyDescent="0.3">
      <c r="A104">
        <v>103</v>
      </c>
      <c r="B104" t="s">
        <v>20</v>
      </c>
      <c r="C104" t="s">
        <v>31</v>
      </c>
      <c r="D104" t="s">
        <v>22</v>
      </c>
      <c r="E104" t="s">
        <v>23</v>
      </c>
      <c r="F104" t="s">
        <v>5</v>
      </c>
      <c r="G104" t="s">
        <v>24</v>
      </c>
      <c r="H104">
        <v>47323</v>
      </c>
      <c r="I104">
        <v>47907</v>
      </c>
      <c r="J104" t="s">
        <v>42</v>
      </c>
      <c r="Q104" t="s">
        <v>169</v>
      </c>
      <c r="R104">
        <v>585</v>
      </c>
    </row>
    <row r="105" spans="1:20" x14ac:dyDescent="0.3">
      <c r="A105">
        <v>104</v>
      </c>
      <c r="B105" t="s">
        <v>28</v>
      </c>
      <c r="C105" t="s">
        <v>33</v>
      </c>
      <c r="D105" t="s">
        <v>22</v>
      </c>
      <c r="E105" t="s">
        <v>23</v>
      </c>
      <c r="F105" t="s">
        <v>5</v>
      </c>
      <c r="G105" t="s">
        <v>24</v>
      </c>
      <c r="H105">
        <v>47323</v>
      </c>
      <c r="I105">
        <v>47907</v>
      </c>
      <c r="J105" t="s">
        <v>42</v>
      </c>
      <c r="K105" t="s">
        <v>170</v>
      </c>
      <c r="N105" t="s">
        <v>171</v>
      </c>
      <c r="Q105" t="s">
        <v>169</v>
      </c>
      <c r="R105">
        <v>585</v>
      </c>
      <c r="S105">
        <v>194</v>
      </c>
    </row>
    <row r="106" spans="1:20" x14ac:dyDescent="0.3">
      <c r="A106">
        <v>105</v>
      </c>
      <c r="B106" t="s">
        <v>20</v>
      </c>
      <c r="C106" t="s">
        <v>31</v>
      </c>
      <c r="D106" t="s">
        <v>22</v>
      </c>
      <c r="E106" t="s">
        <v>23</v>
      </c>
      <c r="F106" t="s">
        <v>5</v>
      </c>
      <c r="G106" t="s">
        <v>24</v>
      </c>
      <c r="H106">
        <v>47918</v>
      </c>
      <c r="I106">
        <v>48631</v>
      </c>
      <c r="J106" t="s">
        <v>42</v>
      </c>
      <c r="Q106" t="s">
        <v>172</v>
      </c>
      <c r="R106">
        <v>714</v>
      </c>
    </row>
    <row r="107" spans="1:20" x14ac:dyDescent="0.3">
      <c r="A107">
        <v>106</v>
      </c>
      <c r="B107" t="s">
        <v>28</v>
      </c>
      <c r="C107" t="s">
        <v>33</v>
      </c>
      <c r="D107" t="s">
        <v>22</v>
      </c>
      <c r="E107" t="s">
        <v>23</v>
      </c>
      <c r="F107" t="s">
        <v>5</v>
      </c>
      <c r="G107" t="s">
        <v>24</v>
      </c>
      <c r="H107">
        <v>47918</v>
      </c>
      <c r="I107">
        <v>48631</v>
      </c>
      <c r="J107" t="s">
        <v>42</v>
      </c>
      <c r="K107" t="s">
        <v>173</v>
      </c>
      <c r="N107" t="s">
        <v>174</v>
      </c>
      <c r="Q107" t="s">
        <v>172</v>
      </c>
      <c r="R107">
        <v>714</v>
      </c>
      <c r="S107">
        <v>237</v>
      </c>
    </row>
    <row r="108" spans="1:20" x14ac:dyDescent="0.3">
      <c r="A108">
        <v>107</v>
      </c>
      <c r="B108" t="s">
        <v>20</v>
      </c>
      <c r="C108" t="s">
        <v>31</v>
      </c>
      <c r="D108" t="s">
        <v>22</v>
      </c>
      <c r="E108" t="s">
        <v>23</v>
      </c>
      <c r="F108" t="s">
        <v>5</v>
      </c>
      <c r="G108" t="s">
        <v>24</v>
      </c>
      <c r="H108">
        <v>48648</v>
      </c>
      <c r="I108">
        <v>49394</v>
      </c>
      <c r="J108" t="s">
        <v>42</v>
      </c>
      <c r="Q108" t="s">
        <v>175</v>
      </c>
      <c r="R108">
        <v>747</v>
      </c>
    </row>
    <row r="109" spans="1:20" x14ac:dyDescent="0.3">
      <c r="A109">
        <v>108</v>
      </c>
      <c r="B109" t="s">
        <v>28</v>
      </c>
      <c r="C109" t="s">
        <v>33</v>
      </c>
      <c r="D109" t="s">
        <v>22</v>
      </c>
      <c r="E109" t="s">
        <v>23</v>
      </c>
      <c r="F109" t="s">
        <v>5</v>
      </c>
      <c r="G109" t="s">
        <v>24</v>
      </c>
      <c r="H109">
        <v>48648</v>
      </c>
      <c r="I109">
        <v>49394</v>
      </c>
      <c r="J109" t="s">
        <v>42</v>
      </c>
      <c r="K109" t="s">
        <v>176</v>
      </c>
      <c r="N109" t="s">
        <v>177</v>
      </c>
      <c r="Q109" t="s">
        <v>175</v>
      </c>
      <c r="R109">
        <v>747</v>
      </c>
      <c r="S109">
        <v>248</v>
      </c>
    </row>
    <row r="110" spans="1:20" x14ac:dyDescent="0.3">
      <c r="A110">
        <v>109</v>
      </c>
      <c r="B110" t="s">
        <v>20</v>
      </c>
      <c r="C110" t="s">
        <v>31</v>
      </c>
      <c r="D110" t="s">
        <v>22</v>
      </c>
      <c r="E110" t="s">
        <v>23</v>
      </c>
      <c r="F110" t="s">
        <v>5</v>
      </c>
      <c r="G110" t="s">
        <v>24</v>
      </c>
      <c r="H110">
        <v>49391</v>
      </c>
      <c r="I110">
        <v>50281</v>
      </c>
      <c r="J110" t="s">
        <v>42</v>
      </c>
      <c r="Q110" t="s">
        <v>178</v>
      </c>
      <c r="R110">
        <v>891</v>
      </c>
    </row>
    <row r="111" spans="1:20" x14ac:dyDescent="0.3">
      <c r="A111">
        <v>110</v>
      </c>
      <c r="B111" t="s">
        <v>28</v>
      </c>
      <c r="C111" t="s">
        <v>33</v>
      </c>
      <c r="D111" t="s">
        <v>22</v>
      </c>
      <c r="E111" t="s">
        <v>23</v>
      </c>
      <c r="F111" t="s">
        <v>5</v>
      </c>
      <c r="G111" t="s">
        <v>24</v>
      </c>
      <c r="H111">
        <v>49391</v>
      </c>
      <c r="I111">
        <v>50281</v>
      </c>
      <c r="J111" t="s">
        <v>42</v>
      </c>
      <c r="K111" t="s">
        <v>179</v>
      </c>
      <c r="N111" t="s">
        <v>180</v>
      </c>
      <c r="Q111" t="s">
        <v>178</v>
      </c>
      <c r="R111">
        <v>891</v>
      </c>
      <c r="S111">
        <v>296</v>
      </c>
    </row>
    <row r="112" spans="1:20" x14ac:dyDescent="0.3">
      <c r="A112">
        <v>111</v>
      </c>
      <c r="B112" t="s">
        <v>20</v>
      </c>
      <c r="C112" t="s">
        <v>31</v>
      </c>
      <c r="D112" t="s">
        <v>22</v>
      </c>
      <c r="E112" t="s">
        <v>23</v>
      </c>
      <c r="F112" t="s">
        <v>5</v>
      </c>
      <c r="G112" t="s">
        <v>24</v>
      </c>
      <c r="H112">
        <v>50319</v>
      </c>
      <c r="I112">
        <v>51317</v>
      </c>
      <c r="J112" t="s">
        <v>42</v>
      </c>
      <c r="Q112" t="s">
        <v>181</v>
      </c>
      <c r="R112">
        <v>999</v>
      </c>
    </row>
    <row r="113" spans="1:19" x14ac:dyDescent="0.3">
      <c r="A113">
        <v>112</v>
      </c>
      <c r="B113" t="s">
        <v>28</v>
      </c>
      <c r="C113" t="s">
        <v>33</v>
      </c>
      <c r="D113" t="s">
        <v>22</v>
      </c>
      <c r="E113" t="s">
        <v>23</v>
      </c>
      <c r="F113" t="s">
        <v>5</v>
      </c>
      <c r="G113" t="s">
        <v>24</v>
      </c>
      <c r="H113">
        <v>50319</v>
      </c>
      <c r="I113">
        <v>51317</v>
      </c>
      <c r="J113" t="s">
        <v>42</v>
      </c>
      <c r="K113" t="s">
        <v>182</v>
      </c>
      <c r="N113" t="s">
        <v>183</v>
      </c>
      <c r="Q113" t="s">
        <v>181</v>
      </c>
      <c r="R113">
        <v>999</v>
      </c>
      <c r="S113">
        <v>332</v>
      </c>
    </row>
    <row r="114" spans="1:19" x14ac:dyDescent="0.3">
      <c r="A114">
        <v>113</v>
      </c>
      <c r="B114" t="s">
        <v>20</v>
      </c>
      <c r="C114" t="s">
        <v>31</v>
      </c>
      <c r="D114" t="s">
        <v>22</v>
      </c>
      <c r="E114" t="s">
        <v>23</v>
      </c>
      <c r="F114" t="s">
        <v>5</v>
      </c>
      <c r="G114" t="s">
        <v>24</v>
      </c>
      <c r="H114">
        <v>51339</v>
      </c>
      <c r="I114">
        <v>54194</v>
      </c>
      <c r="J114" t="s">
        <v>42</v>
      </c>
      <c r="Q114" t="s">
        <v>184</v>
      </c>
      <c r="R114">
        <v>2856</v>
      </c>
    </row>
    <row r="115" spans="1:19" x14ac:dyDescent="0.3">
      <c r="A115">
        <v>114</v>
      </c>
      <c r="B115" t="s">
        <v>28</v>
      </c>
      <c r="C115" t="s">
        <v>33</v>
      </c>
      <c r="D115" t="s">
        <v>22</v>
      </c>
      <c r="E115" t="s">
        <v>23</v>
      </c>
      <c r="F115" t="s">
        <v>5</v>
      </c>
      <c r="G115" t="s">
        <v>24</v>
      </c>
      <c r="H115">
        <v>51339</v>
      </c>
      <c r="I115">
        <v>54194</v>
      </c>
      <c r="J115" t="s">
        <v>42</v>
      </c>
      <c r="K115" t="s">
        <v>185</v>
      </c>
      <c r="N115" t="s">
        <v>186</v>
      </c>
      <c r="Q115" t="s">
        <v>184</v>
      </c>
      <c r="R115">
        <v>2856</v>
      </c>
      <c r="S115">
        <v>951</v>
      </c>
    </row>
    <row r="116" spans="1:19" x14ac:dyDescent="0.3">
      <c r="A116">
        <v>115</v>
      </c>
      <c r="B116" t="s">
        <v>20</v>
      </c>
      <c r="C116" t="s">
        <v>31</v>
      </c>
      <c r="D116" t="s">
        <v>22</v>
      </c>
      <c r="E116" t="s">
        <v>23</v>
      </c>
      <c r="F116" t="s">
        <v>5</v>
      </c>
      <c r="G116" t="s">
        <v>24</v>
      </c>
      <c r="H116">
        <v>54279</v>
      </c>
      <c r="I116">
        <v>56381</v>
      </c>
      <c r="J116" t="s">
        <v>42</v>
      </c>
      <c r="Q116" t="s">
        <v>187</v>
      </c>
      <c r="R116">
        <v>2103</v>
      </c>
    </row>
    <row r="117" spans="1:19" x14ac:dyDescent="0.3">
      <c r="A117">
        <v>116</v>
      </c>
      <c r="B117" t="s">
        <v>28</v>
      </c>
      <c r="C117" t="s">
        <v>33</v>
      </c>
      <c r="D117" t="s">
        <v>22</v>
      </c>
      <c r="E117" t="s">
        <v>23</v>
      </c>
      <c r="F117" t="s">
        <v>5</v>
      </c>
      <c r="G117" t="s">
        <v>24</v>
      </c>
      <c r="H117">
        <v>54279</v>
      </c>
      <c r="I117">
        <v>56381</v>
      </c>
      <c r="J117" t="s">
        <v>42</v>
      </c>
      <c r="K117" t="s">
        <v>188</v>
      </c>
      <c r="N117" t="s">
        <v>189</v>
      </c>
      <c r="Q117" t="s">
        <v>187</v>
      </c>
      <c r="R117">
        <v>2103</v>
      </c>
      <c r="S117">
        <v>700</v>
      </c>
    </row>
    <row r="118" spans="1:19" x14ac:dyDescent="0.3">
      <c r="A118">
        <v>117</v>
      </c>
      <c r="B118" t="s">
        <v>20</v>
      </c>
      <c r="C118" t="s">
        <v>31</v>
      </c>
      <c r="D118" t="s">
        <v>22</v>
      </c>
      <c r="E118" t="s">
        <v>23</v>
      </c>
      <c r="F118" t="s">
        <v>5</v>
      </c>
      <c r="G118" t="s">
        <v>24</v>
      </c>
      <c r="H118">
        <v>56721</v>
      </c>
      <c r="I118">
        <v>57293</v>
      </c>
      <c r="J118" t="s">
        <v>25</v>
      </c>
      <c r="Q118" t="s">
        <v>190</v>
      </c>
      <c r="R118">
        <v>573</v>
      </c>
    </row>
    <row r="119" spans="1:19" x14ac:dyDescent="0.3">
      <c r="A119">
        <v>118</v>
      </c>
      <c r="B119" t="s">
        <v>28</v>
      </c>
      <c r="C119" t="s">
        <v>33</v>
      </c>
      <c r="D119" t="s">
        <v>22</v>
      </c>
      <c r="E119" t="s">
        <v>23</v>
      </c>
      <c r="F119" t="s">
        <v>5</v>
      </c>
      <c r="G119" t="s">
        <v>24</v>
      </c>
      <c r="H119">
        <v>56721</v>
      </c>
      <c r="I119">
        <v>57293</v>
      </c>
      <c r="J119" t="s">
        <v>25</v>
      </c>
      <c r="K119" t="s">
        <v>191</v>
      </c>
      <c r="N119" t="s">
        <v>38</v>
      </c>
      <c r="Q119" t="s">
        <v>190</v>
      </c>
      <c r="R119">
        <v>573</v>
      </c>
      <c r="S119">
        <v>190</v>
      </c>
    </row>
    <row r="120" spans="1:19" x14ac:dyDescent="0.3">
      <c r="A120">
        <v>119</v>
      </c>
      <c r="B120" t="s">
        <v>20</v>
      </c>
      <c r="C120" t="s">
        <v>31</v>
      </c>
      <c r="D120" t="s">
        <v>22</v>
      </c>
      <c r="E120" t="s">
        <v>23</v>
      </c>
      <c r="F120" t="s">
        <v>5</v>
      </c>
      <c r="G120" t="s">
        <v>24</v>
      </c>
      <c r="H120">
        <v>57391</v>
      </c>
      <c r="I120">
        <v>58461</v>
      </c>
      <c r="J120" t="s">
        <v>25</v>
      </c>
      <c r="Q120" t="s">
        <v>192</v>
      </c>
      <c r="R120">
        <v>1071</v>
      </c>
    </row>
    <row r="121" spans="1:19" x14ac:dyDescent="0.3">
      <c r="A121">
        <v>120</v>
      </c>
      <c r="B121" t="s">
        <v>28</v>
      </c>
      <c r="C121" t="s">
        <v>33</v>
      </c>
      <c r="D121" t="s">
        <v>22</v>
      </c>
      <c r="E121" t="s">
        <v>23</v>
      </c>
      <c r="F121" t="s">
        <v>5</v>
      </c>
      <c r="G121" t="s">
        <v>24</v>
      </c>
      <c r="H121">
        <v>57391</v>
      </c>
      <c r="I121">
        <v>58461</v>
      </c>
      <c r="J121" t="s">
        <v>25</v>
      </c>
      <c r="K121" t="s">
        <v>193</v>
      </c>
      <c r="N121" t="s">
        <v>194</v>
      </c>
      <c r="Q121" t="s">
        <v>192</v>
      </c>
      <c r="R121">
        <v>1071</v>
      </c>
      <c r="S121">
        <v>356</v>
      </c>
    </row>
    <row r="122" spans="1:19" x14ac:dyDescent="0.3">
      <c r="A122">
        <v>121</v>
      </c>
      <c r="B122" t="s">
        <v>20</v>
      </c>
      <c r="C122" t="s">
        <v>31</v>
      </c>
      <c r="D122" t="s">
        <v>22</v>
      </c>
      <c r="E122" t="s">
        <v>23</v>
      </c>
      <c r="F122" t="s">
        <v>5</v>
      </c>
      <c r="G122" t="s">
        <v>24</v>
      </c>
      <c r="H122">
        <v>58638</v>
      </c>
      <c r="I122">
        <v>58925</v>
      </c>
      <c r="J122" t="s">
        <v>25</v>
      </c>
      <c r="Q122" t="s">
        <v>195</v>
      </c>
      <c r="R122">
        <v>288</v>
      </c>
    </row>
    <row r="123" spans="1:19" x14ac:dyDescent="0.3">
      <c r="A123">
        <v>122</v>
      </c>
      <c r="B123" t="s">
        <v>28</v>
      </c>
      <c r="C123" t="s">
        <v>33</v>
      </c>
      <c r="D123" t="s">
        <v>22</v>
      </c>
      <c r="E123" t="s">
        <v>23</v>
      </c>
      <c r="F123" t="s">
        <v>5</v>
      </c>
      <c r="G123" t="s">
        <v>24</v>
      </c>
      <c r="H123">
        <v>58638</v>
      </c>
      <c r="I123">
        <v>58925</v>
      </c>
      <c r="J123" t="s">
        <v>25</v>
      </c>
      <c r="K123" t="s">
        <v>196</v>
      </c>
      <c r="N123" t="s">
        <v>38</v>
      </c>
      <c r="Q123" t="s">
        <v>195</v>
      </c>
      <c r="R123">
        <v>288</v>
      </c>
      <c r="S123">
        <v>95</v>
      </c>
    </row>
    <row r="124" spans="1:19" x14ac:dyDescent="0.3">
      <c r="A124">
        <v>123</v>
      </c>
      <c r="B124" t="s">
        <v>20</v>
      </c>
      <c r="C124" t="s">
        <v>31</v>
      </c>
      <c r="D124" t="s">
        <v>22</v>
      </c>
      <c r="E124" t="s">
        <v>23</v>
      </c>
      <c r="F124" t="s">
        <v>5</v>
      </c>
      <c r="G124" t="s">
        <v>24</v>
      </c>
      <c r="H124">
        <v>59103</v>
      </c>
      <c r="I124">
        <v>60134</v>
      </c>
      <c r="J124" t="s">
        <v>25</v>
      </c>
      <c r="Q124" t="s">
        <v>197</v>
      </c>
      <c r="R124">
        <v>1032</v>
      </c>
    </row>
    <row r="125" spans="1:19" x14ac:dyDescent="0.3">
      <c r="A125">
        <v>124</v>
      </c>
      <c r="B125" t="s">
        <v>28</v>
      </c>
      <c r="C125" t="s">
        <v>33</v>
      </c>
      <c r="D125" t="s">
        <v>22</v>
      </c>
      <c r="E125" t="s">
        <v>23</v>
      </c>
      <c r="F125" t="s">
        <v>5</v>
      </c>
      <c r="G125" t="s">
        <v>24</v>
      </c>
      <c r="H125">
        <v>59103</v>
      </c>
      <c r="I125">
        <v>60134</v>
      </c>
      <c r="J125" t="s">
        <v>25</v>
      </c>
      <c r="K125" t="s">
        <v>198</v>
      </c>
      <c r="N125" t="s">
        <v>199</v>
      </c>
      <c r="Q125" t="s">
        <v>197</v>
      </c>
      <c r="R125">
        <v>1032</v>
      </c>
      <c r="S125">
        <v>343</v>
      </c>
    </row>
    <row r="126" spans="1:19" x14ac:dyDescent="0.3">
      <c r="A126">
        <v>125</v>
      </c>
      <c r="B126" t="s">
        <v>20</v>
      </c>
      <c r="C126" t="s">
        <v>31</v>
      </c>
      <c r="D126" t="s">
        <v>22</v>
      </c>
      <c r="E126" t="s">
        <v>23</v>
      </c>
      <c r="F126" t="s">
        <v>5</v>
      </c>
      <c r="G126" t="s">
        <v>24</v>
      </c>
      <c r="H126">
        <v>60138</v>
      </c>
      <c r="I126">
        <v>60485</v>
      </c>
      <c r="J126" t="s">
        <v>42</v>
      </c>
      <c r="Q126" t="s">
        <v>200</v>
      </c>
      <c r="R126">
        <v>348</v>
      </c>
    </row>
    <row r="127" spans="1:19" x14ac:dyDescent="0.3">
      <c r="A127">
        <v>126</v>
      </c>
      <c r="B127" t="s">
        <v>28</v>
      </c>
      <c r="C127" t="s">
        <v>33</v>
      </c>
      <c r="D127" t="s">
        <v>22</v>
      </c>
      <c r="E127" t="s">
        <v>23</v>
      </c>
      <c r="F127" t="s">
        <v>5</v>
      </c>
      <c r="G127" t="s">
        <v>24</v>
      </c>
      <c r="H127">
        <v>60138</v>
      </c>
      <c r="I127">
        <v>60485</v>
      </c>
      <c r="J127" t="s">
        <v>42</v>
      </c>
      <c r="K127" t="s">
        <v>201</v>
      </c>
      <c r="N127" t="s">
        <v>38</v>
      </c>
      <c r="Q127" t="s">
        <v>200</v>
      </c>
      <c r="R127">
        <v>348</v>
      </c>
      <c r="S127">
        <v>115</v>
      </c>
    </row>
    <row r="128" spans="1:19" x14ac:dyDescent="0.3">
      <c r="A128">
        <v>127</v>
      </c>
      <c r="B128" t="s">
        <v>20</v>
      </c>
      <c r="C128" t="s">
        <v>31</v>
      </c>
      <c r="D128" t="s">
        <v>22</v>
      </c>
      <c r="E128" t="s">
        <v>23</v>
      </c>
      <c r="F128" t="s">
        <v>5</v>
      </c>
      <c r="G128" t="s">
        <v>24</v>
      </c>
      <c r="H128">
        <v>60489</v>
      </c>
      <c r="I128">
        <v>61346</v>
      </c>
      <c r="J128" t="s">
        <v>42</v>
      </c>
      <c r="Q128" t="s">
        <v>202</v>
      </c>
      <c r="R128">
        <v>858</v>
      </c>
    </row>
    <row r="129" spans="1:19" x14ac:dyDescent="0.3">
      <c r="A129">
        <v>128</v>
      </c>
      <c r="B129" t="s">
        <v>28</v>
      </c>
      <c r="C129" t="s">
        <v>33</v>
      </c>
      <c r="D129" t="s">
        <v>22</v>
      </c>
      <c r="E129" t="s">
        <v>23</v>
      </c>
      <c r="F129" t="s">
        <v>5</v>
      </c>
      <c r="G129" t="s">
        <v>24</v>
      </c>
      <c r="H129">
        <v>60489</v>
      </c>
      <c r="I129">
        <v>61346</v>
      </c>
      <c r="J129" t="s">
        <v>42</v>
      </c>
      <c r="K129" t="s">
        <v>203</v>
      </c>
      <c r="N129" t="s">
        <v>204</v>
      </c>
      <c r="Q129" t="s">
        <v>202</v>
      </c>
      <c r="R129">
        <v>858</v>
      </c>
      <c r="S129">
        <v>285</v>
      </c>
    </row>
    <row r="130" spans="1:19" x14ac:dyDescent="0.3">
      <c r="A130">
        <v>129</v>
      </c>
      <c r="B130" t="s">
        <v>20</v>
      </c>
      <c r="C130" t="s">
        <v>31</v>
      </c>
      <c r="D130" t="s">
        <v>22</v>
      </c>
      <c r="E130" t="s">
        <v>23</v>
      </c>
      <c r="F130" t="s">
        <v>5</v>
      </c>
      <c r="G130" t="s">
        <v>24</v>
      </c>
      <c r="H130">
        <v>61343</v>
      </c>
      <c r="I130">
        <v>62206</v>
      </c>
      <c r="J130" t="s">
        <v>42</v>
      </c>
      <c r="Q130" t="s">
        <v>205</v>
      </c>
      <c r="R130">
        <v>864</v>
      </c>
    </row>
    <row r="131" spans="1:19" x14ac:dyDescent="0.3">
      <c r="A131">
        <v>130</v>
      </c>
      <c r="B131" t="s">
        <v>28</v>
      </c>
      <c r="C131" t="s">
        <v>33</v>
      </c>
      <c r="D131" t="s">
        <v>22</v>
      </c>
      <c r="E131" t="s">
        <v>23</v>
      </c>
      <c r="F131" t="s">
        <v>5</v>
      </c>
      <c r="G131" t="s">
        <v>24</v>
      </c>
      <c r="H131">
        <v>61343</v>
      </c>
      <c r="I131">
        <v>62206</v>
      </c>
      <c r="J131" t="s">
        <v>42</v>
      </c>
      <c r="K131" t="s">
        <v>206</v>
      </c>
      <c r="N131" t="s">
        <v>207</v>
      </c>
      <c r="Q131" t="s">
        <v>205</v>
      </c>
      <c r="R131">
        <v>864</v>
      </c>
      <c r="S131">
        <v>287</v>
      </c>
    </row>
    <row r="132" spans="1:19" x14ac:dyDescent="0.3">
      <c r="A132">
        <v>131</v>
      </c>
      <c r="B132" t="s">
        <v>20</v>
      </c>
      <c r="C132" t="s">
        <v>31</v>
      </c>
      <c r="D132" t="s">
        <v>22</v>
      </c>
      <c r="E132" t="s">
        <v>23</v>
      </c>
      <c r="F132" t="s">
        <v>5</v>
      </c>
      <c r="G132" t="s">
        <v>24</v>
      </c>
      <c r="H132">
        <v>62205</v>
      </c>
      <c r="I132">
        <v>62399</v>
      </c>
      <c r="J132" t="s">
        <v>25</v>
      </c>
      <c r="Q132" t="s">
        <v>208</v>
      </c>
      <c r="R132">
        <v>195</v>
      </c>
    </row>
    <row r="133" spans="1:19" x14ac:dyDescent="0.3">
      <c r="A133">
        <v>132</v>
      </c>
      <c r="B133" t="s">
        <v>28</v>
      </c>
      <c r="C133" t="s">
        <v>33</v>
      </c>
      <c r="D133" t="s">
        <v>22</v>
      </c>
      <c r="E133" t="s">
        <v>23</v>
      </c>
      <c r="F133" t="s">
        <v>5</v>
      </c>
      <c r="G133" t="s">
        <v>24</v>
      </c>
      <c r="H133">
        <v>62205</v>
      </c>
      <c r="I133">
        <v>62399</v>
      </c>
      <c r="J133" t="s">
        <v>25</v>
      </c>
      <c r="K133" t="s">
        <v>209</v>
      </c>
      <c r="N133" t="s">
        <v>38</v>
      </c>
      <c r="Q133" t="s">
        <v>208</v>
      </c>
      <c r="R133">
        <v>195</v>
      </c>
      <c r="S133">
        <v>64</v>
      </c>
    </row>
    <row r="134" spans="1:19" x14ac:dyDescent="0.3">
      <c r="A134">
        <v>133</v>
      </c>
      <c r="B134" t="s">
        <v>20</v>
      </c>
      <c r="C134" t="s">
        <v>31</v>
      </c>
      <c r="D134" t="s">
        <v>22</v>
      </c>
      <c r="E134" t="s">
        <v>23</v>
      </c>
      <c r="F134" t="s">
        <v>5</v>
      </c>
      <c r="G134" t="s">
        <v>24</v>
      </c>
      <c r="H134">
        <v>62396</v>
      </c>
      <c r="I134">
        <v>63760</v>
      </c>
      <c r="J134" t="s">
        <v>25</v>
      </c>
      <c r="Q134" t="s">
        <v>210</v>
      </c>
      <c r="R134">
        <v>1365</v>
      </c>
    </row>
    <row r="135" spans="1:19" x14ac:dyDescent="0.3">
      <c r="A135">
        <v>134</v>
      </c>
      <c r="B135" t="s">
        <v>28</v>
      </c>
      <c r="C135" t="s">
        <v>33</v>
      </c>
      <c r="D135" t="s">
        <v>22</v>
      </c>
      <c r="E135" t="s">
        <v>23</v>
      </c>
      <c r="F135" t="s">
        <v>5</v>
      </c>
      <c r="G135" t="s">
        <v>24</v>
      </c>
      <c r="H135">
        <v>62396</v>
      </c>
      <c r="I135">
        <v>63760</v>
      </c>
      <c r="J135" t="s">
        <v>25</v>
      </c>
      <c r="K135" t="s">
        <v>211</v>
      </c>
      <c r="N135" t="s">
        <v>212</v>
      </c>
      <c r="Q135" t="s">
        <v>210</v>
      </c>
      <c r="R135">
        <v>1365</v>
      </c>
      <c r="S135">
        <v>454</v>
      </c>
    </row>
    <row r="136" spans="1:19" x14ac:dyDescent="0.3">
      <c r="A136">
        <v>135</v>
      </c>
      <c r="B136" t="s">
        <v>20</v>
      </c>
      <c r="C136" t="s">
        <v>31</v>
      </c>
      <c r="D136" t="s">
        <v>22</v>
      </c>
      <c r="E136" t="s">
        <v>23</v>
      </c>
      <c r="F136" t="s">
        <v>5</v>
      </c>
      <c r="G136" t="s">
        <v>24</v>
      </c>
      <c r="H136">
        <v>63819</v>
      </c>
      <c r="I136">
        <v>64826</v>
      </c>
      <c r="J136" t="s">
        <v>42</v>
      </c>
      <c r="Q136" t="s">
        <v>213</v>
      </c>
      <c r="R136">
        <v>1008</v>
      </c>
    </row>
    <row r="137" spans="1:19" x14ac:dyDescent="0.3">
      <c r="A137">
        <v>136</v>
      </c>
      <c r="B137" t="s">
        <v>28</v>
      </c>
      <c r="C137" t="s">
        <v>33</v>
      </c>
      <c r="D137" t="s">
        <v>22</v>
      </c>
      <c r="E137" t="s">
        <v>23</v>
      </c>
      <c r="F137" t="s">
        <v>5</v>
      </c>
      <c r="G137" t="s">
        <v>24</v>
      </c>
      <c r="H137">
        <v>63819</v>
      </c>
      <c r="I137">
        <v>64826</v>
      </c>
      <c r="J137" t="s">
        <v>42</v>
      </c>
      <c r="K137" t="s">
        <v>214</v>
      </c>
      <c r="N137" t="s">
        <v>38</v>
      </c>
      <c r="Q137" t="s">
        <v>213</v>
      </c>
      <c r="R137">
        <v>1008</v>
      </c>
      <c r="S137">
        <v>335</v>
      </c>
    </row>
    <row r="138" spans="1:19" x14ac:dyDescent="0.3">
      <c r="A138">
        <v>137</v>
      </c>
      <c r="B138" t="s">
        <v>20</v>
      </c>
      <c r="C138" t="s">
        <v>31</v>
      </c>
      <c r="D138" t="s">
        <v>22</v>
      </c>
      <c r="E138" t="s">
        <v>23</v>
      </c>
      <c r="F138" t="s">
        <v>5</v>
      </c>
      <c r="G138" t="s">
        <v>24</v>
      </c>
      <c r="H138">
        <v>64823</v>
      </c>
      <c r="I138">
        <v>65608</v>
      </c>
      <c r="J138" t="s">
        <v>42</v>
      </c>
      <c r="Q138" t="s">
        <v>215</v>
      </c>
      <c r="R138">
        <v>786</v>
      </c>
    </row>
    <row r="139" spans="1:19" x14ac:dyDescent="0.3">
      <c r="A139">
        <v>138</v>
      </c>
      <c r="B139" t="s">
        <v>28</v>
      </c>
      <c r="C139" t="s">
        <v>33</v>
      </c>
      <c r="D139" t="s">
        <v>22</v>
      </c>
      <c r="E139" t="s">
        <v>23</v>
      </c>
      <c r="F139" t="s">
        <v>5</v>
      </c>
      <c r="G139" t="s">
        <v>24</v>
      </c>
      <c r="H139">
        <v>64823</v>
      </c>
      <c r="I139">
        <v>65608</v>
      </c>
      <c r="J139" t="s">
        <v>42</v>
      </c>
      <c r="K139" t="s">
        <v>216</v>
      </c>
      <c r="N139" t="s">
        <v>38</v>
      </c>
      <c r="Q139" t="s">
        <v>215</v>
      </c>
      <c r="R139">
        <v>786</v>
      </c>
      <c r="S139">
        <v>261</v>
      </c>
    </row>
    <row r="140" spans="1:19" x14ac:dyDescent="0.3">
      <c r="A140">
        <v>139</v>
      </c>
      <c r="B140" t="s">
        <v>20</v>
      </c>
      <c r="C140" t="s">
        <v>31</v>
      </c>
      <c r="D140" t="s">
        <v>22</v>
      </c>
      <c r="E140" t="s">
        <v>23</v>
      </c>
      <c r="F140" t="s">
        <v>5</v>
      </c>
      <c r="G140" t="s">
        <v>24</v>
      </c>
      <c r="H140">
        <v>65605</v>
      </c>
      <c r="I140">
        <v>66633</v>
      </c>
      <c r="J140" t="s">
        <v>42</v>
      </c>
      <c r="Q140" t="s">
        <v>217</v>
      </c>
      <c r="R140">
        <v>1029</v>
      </c>
    </row>
    <row r="141" spans="1:19" x14ac:dyDescent="0.3">
      <c r="A141">
        <v>140</v>
      </c>
      <c r="B141" t="s">
        <v>28</v>
      </c>
      <c r="C141" t="s">
        <v>33</v>
      </c>
      <c r="D141" t="s">
        <v>22</v>
      </c>
      <c r="E141" t="s">
        <v>23</v>
      </c>
      <c r="F141" t="s">
        <v>5</v>
      </c>
      <c r="G141" t="s">
        <v>24</v>
      </c>
      <c r="H141">
        <v>65605</v>
      </c>
      <c r="I141">
        <v>66633</v>
      </c>
      <c r="J141" t="s">
        <v>42</v>
      </c>
      <c r="K141" t="s">
        <v>218</v>
      </c>
      <c r="N141" t="s">
        <v>219</v>
      </c>
      <c r="Q141" t="s">
        <v>217</v>
      </c>
      <c r="R141">
        <v>1029</v>
      </c>
      <c r="S141">
        <v>342</v>
      </c>
    </row>
    <row r="142" spans="1:19" x14ac:dyDescent="0.3">
      <c r="A142">
        <v>141</v>
      </c>
      <c r="B142" t="s">
        <v>20</v>
      </c>
      <c r="C142" t="s">
        <v>31</v>
      </c>
      <c r="D142" t="s">
        <v>22</v>
      </c>
      <c r="E142" t="s">
        <v>23</v>
      </c>
      <c r="F142" t="s">
        <v>5</v>
      </c>
      <c r="G142" t="s">
        <v>24</v>
      </c>
      <c r="H142">
        <v>66642</v>
      </c>
      <c r="I142">
        <v>67481</v>
      </c>
      <c r="J142" t="s">
        <v>42</v>
      </c>
      <c r="Q142" t="s">
        <v>220</v>
      </c>
      <c r="R142">
        <v>840</v>
      </c>
    </row>
    <row r="143" spans="1:19" x14ac:dyDescent="0.3">
      <c r="A143">
        <v>142</v>
      </c>
      <c r="B143" t="s">
        <v>28</v>
      </c>
      <c r="C143" t="s">
        <v>33</v>
      </c>
      <c r="D143" t="s">
        <v>22</v>
      </c>
      <c r="E143" t="s">
        <v>23</v>
      </c>
      <c r="F143" t="s">
        <v>5</v>
      </c>
      <c r="G143" t="s">
        <v>24</v>
      </c>
      <c r="H143">
        <v>66642</v>
      </c>
      <c r="I143">
        <v>67481</v>
      </c>
      <c r="J143" t="s">
        <v>42</v>
      </c>
      <c r="K143" t="s">
        <v>221</v>
      </c>
      <c r="N143" t="s">
        <v>222</v>
      </c>
      <c r="Q143" t="s">
        <v>220</v>
      </c>
      <c r="R143">
        <v>840</v>
      </c>
      <c r="S143">
        <v>279</v>
      </c>
    </row>
    <row r="144" spans="1:19" x14ac:dyDescent="0.3">
      <c r="A144">
        <v>143</v>
      </c>
      <c r="B144" t="s">
        <v>20</v>
      </c>
      <c r="C144" t="s">
        <v>31</v>
      </c>
      <c r="D144" t="s">
        <v>22</v>
      </c>
      <c r="E144" t="s">
        <v>23</v>
      </c>
      <c r="F144" t="s">
        <v>5</v>
      </c>
      <c r="G144" t="s">
        <v>24</v>
      </c>
      <c r="H144">
        <v>67506</v>
      </c>
      <c r="I144">
        <v>68486</v>
      </c>
      <c r="J144" t="s">
        <v>42</v>
      </c>
      <c r="Q144" t="s">
        <v>223</v>
      </c>
      <c r="R144">
        <v>981</v>
      </c>
    </row>
    <row r="145" spans="1:20" x14ac:dyDescent="0.3">
      <c r="A145">
        <v>144</v>
      </c>
      <c r="B145" t="s">
        <v>28</v>
      </c>
      <c r="C145" t="s">
        <v>33</v>
      </c>
      <c r="D145" t="s">
        <v>22</v>
      </c>
      <c r="E145" t="s">
        <v>23</v>
      </c>
      <c r="F145" t="s">
        <v>5</v>
      </c>
      <c r="G145" t="s">
        <v>24</v>
      </c>
      <c r="H145">
        <v>67506</v>
      </c>
      <c r="I145">
        <v>68486</v>
      </c>
      <c r="J145" t="s">
        <v>42</v>
      </c>
      <c r="K145" t="s">
        <v>224</v>
      </c>
      <c r="N145" t="s">
        <v>225</v>
      </c>
      <c r="Q145" t="s">
        <v>223</v>
      </c>
      <c r="R145">
        <v>981</v>
      </c>
      <c r="S145">
        <v>326</v>
      </c>
    </row>
    <row r="146" spans="1:20" x14ac:dyDescent="0.3">
      <c r="A146">
        <v>145</v>
      </c>
      <c r="B146" t="s">
        <v>20</v>
      </c>
      <c r="C146" t="s">
        <v>31</v>
      </c>
      <c r="D146" t="s">
        <v>22</v>
      </c>
      <c r="E146" t="s">
        <v>23</v>
      </c>
      <c r="F146" t="s">
        <v>5</v>
      </c>
      <c r="G146" t="s">
        <v>24</v>
      </c>
      <c r="H146">
        <v>68636</v>
      </c>
      <c r="I146">
        <v>68938</v>
      </c>
      <c r="J146" t="s">
        <v>25</v>
      </c>
      <c r="Q146" t="s">
        <v>226</v>
      </c>
      <c r="R146">
        <v>303</v>
      </c>
    </row>
    <row r="147" spans="1:20" x14ac:dyDescent="0.3">
      <c r="A147">
        <v>146</v>
      </c>
      <c r="B147" t="s">
        <v>28</v>
      </c>
      <c r="C147" t="s">
        <v>33</v>
      </c>
      <c r="D147" t="s">
        <v>22</v>
      </c>
      <c r="E147" t="s">
        <v>23</v>
      </c>
      <c r="F147" t="s">
        <v>5</v>
      </c>
      <c r="G147" t="s">
        <v>24</v>
      </c>
      <c r="H147">
        <v>68636</v>
      </c>
      <c r="I147">
        <v>68938</v>
      </c>
      <c r="J147" t="s">
        <v>25</v>
      </c>
      <c r="K147" t="s">
        <v>227</v>
      </c>
      <c r="N147" t="s">
        <v>228</v>
      </c>
      <c r="Q147" t="s">
        <v>226</v>
      </c>
      <c r="R147">
        <v>303</v>
      </c>
      <c r="S147">
        <v>100</v>
      </c>
    </row>
    <row r="148" spans="1:20" x14ac:dyDescent="0.3">
      <c r="A148">
        <v>147</v>
      </c>
      <c r="B148" t="s">
        <v>20</v>
      </c>
      <c r="C148" t="s">
        <v>31</v>
      </c>
      <c r="D148" t="s">
        <v>22</v>
      </c>
      <c r="E148" t="s">
        <v>23</v>
      </c>
      <c r="F148" t="s">
        <v>5</v>
      </c>
      <c r="G148" t="s">
        <v>24</v>
      </c>
      <c r="H148">
        <v>69024</v>
      </c>
      <c r="I148">
        <v>70616</v>
      </c>
      <c r="J148" t="s">
        <v>42</v>
      </c>
      <c r="Q148" t="s">
        <v>229</v>
      </c>
      <c r="R148">
        <v>1593</v>
      </c>
    </row>
    <row r="149" spans="1:20" x14ac:dyDescent="0.3">
      <c r="A149">
        <v>148</v>
      </c>
      <c r="B149" t="s">
        <v>28</v>
      </c>
      <c r="C149" t="s">
        <v>33</v>
      </c>
      <c r="D149" t="s">
        <v>22</v>
      </c>
      <c r="E149" t="s">
        <v>23</v>
      </c>
      <c r="F149" t="s">
        <v>5</v>
      </c>
      <c r="G149" t="s">
        <v>24</v>
      </c>
      <c r="H149">
        <v>69024</v>
      </c>
      <c r="I149">
        <v>70616</v>
      </c>
      <c r="J149" t="s">
        <v>42</v>
      </c>
      <c r="K149" t="s">
        <v>230</v>
      </c>
      <c r="N149" t="s">
        <v>231</v>
      </c>
      <c r="Q149" t="s">
        <v>229</v>
      </c>
      <c r="R149">
        <v>1593</v>
      </c>
      <c r="S149">
        <v>530</v>
      </c>
    </row>
    <row r="150" spans="1:20" x14ac:dyDescent="0.3">
      <c r="A150">
        <v>149</v>
      </c>
      <c r="B150" t="s">
        <v>20</v>
      </c>
      <c r="C150" t="s">
        <v>31</v>
      </c>
      <c r="D150" t="s">
        <v>22</v>
      </c>
      <c r="E150" t="s">
        <v>23</v>
      </c>
      <c r="F150" t="s">
        <v>5</v>
      </c>
      <c r="G150" t="s">
        <v>24</v>
      </c>
      <c r="H150">
        <v>70881</v>
      </c>
      <c r="I150">
        <v>72140</v>
      </c>
      <c r="J150" t="s">
        <v>25</v>
      </c>
      <c r="Q150" t="s">
        <v>232</v>
      </c>
      <c r="R150">
        <v>1260</v>
      </c>
    </row>
    <row r="151" spans="1:20" x14ac:dyDescent="0.3">
      <c r="A151">
        <v>150</v>
      </c>
      <c r="B151" t="s">
        <v>28</v>
      </c>
      <c r="C151" t="s">
        <v>33</v>
      </c>
      <c r="D151" t="s">
        <v>22</v>
      </c>
      <c r="E151" t="s">
        <v>23</v>
      </c>
      <c r="F151" t="s">
        <v>5</v>
      </c>
      <c r="G151" t="s">
        <v>24</v>
      </c>
      <c r="H151">
        <v>70881</v>
      </c>
      <c r="I151">
        <v>72140</v>
      </c>
      <c r="J151" t="s">
        <v>25</v>
      </c>
      <c r="K151" t="s">
        <v>233</v>
      </c>
      <c r="N151" t="s">
        <v>212</v>
      </c>
      <c r="Q151" t="s">
        <v>232</v>
      </c>
      <c r="R151">
        <v>1260</v>
      </c>
      <c r="S151">
        <v>419</v>
      </c>
    </row>
    <row r="152" spans="1:20" x14ac:dyDescent="0.3">
      <c r="A152">
        <v>151</v>
      </c>
      <c r="B152" t="s">
        <v>20</v>
      </c>
      <c r="C152" t="s">
        <v>31</v>
      </c>
      <c r="D152" t="s">
        <v>22</v>
      </c>
      <c r="E152" t="s">
        <v>23</v>
      </c>
      <c r="F152" t="s">
        <v>5</v>
      </c>
      <c r="G152" t="s">
        <v>24</v>
      </c>
      <c r="H152">
        <v>72220</v>
      </c>
      <c r="I152">
        <v>73620</v>
      </c>
      <c r="J152" t="s">
        <v>25</v>
      </c>
      <c r="Q152" t="s">
        <v>234</v>
      </c>
      <c r="R152">
        <v>1401</v>
      </c>
    </row>
    <row r="153" spans="1:20" x14ac:dyDescent="0.3">
      <c r="A153">
        <v>152</v>
      </c>
      <c r="B153" t="s">
        <v>28</v>
      </c>
      <c r="C153" t="s">
        <v>33</v>
      </c>
      <c r="D153" t="s">
        <v>22</v>
      </c>
      <c r="E153" t="s">
        <v>23</v>
      </c>
      <c r="F153" t="s">
        <v>5</v>
      </c>
      <c r="G153" t="s">
        <v>24</v>
      </c>
      <c r="H153">
        <v>72220</v>
      </c>
      <c r="I153">
        <v>73620</v>
      </c>
      <c r="J153" t="s">
        <v>25</v>
      </c>
      <c r="K153" t="s">
        <v>235</v>
      </c>
      <c r="N153" t="s">
        <v>236</v>
      </c>
      <c r="Q153" t="s">
        <v>234</v>
      </c>
      <c r="R153">
        <v>1401</v>
      </c>
      <c r="S153">
        <v>466</v>
      </c>
    </row>
    <row r="154" spans="1:20" x14ac:dyDescent="0.3">
      <c r="A154">
        <v>153</v>
      </c>
      <c r="B154" t="s">
        <v>20</v>
      </c>
      <c r="C154" t="s">
        <v>136</v>
      </c>
      <c r="D154" t="s">
        <v>22</v>
      </c>
      <c r="E154" t="s">
        <v>23</v>
      </c>
      <c r="F154" t="s">
        <v>5</v>
      </c>
      <c r="G154" t="s">
        <v>24</v>
      </c>
      <c r="H154">
        <v>73732</v>
      </c>
      <c r="I154">
        <v>73808</v>
      </c>
      <c r="J154" t="s">
        <v>42</v>
      </c>
      <c r="Q154" t="s">
        <v>237</v>
      </c>
      <c r="R154">
        <v>77</v>
      </c>
    </row>
    <row r="155" spans="1:20" x14ac:dyDescent="0.3">
      <c r="A155">
        <v>154</v>
      </c>
      <c r="B155" t="s">
        <v>136</v>
      </c>
      <c r="D155" t="s">
        <v>22</v>
      </c>
      <c r="E155" t="s">
        <v>23</v>
      </c>
      <c r="F155" t="s">
        <v>5</v>
      </c>
      <c r="G155" t="s">
        <v>24</v>
      </c>
      <c r="H155">
        <v>73732</v>
      </c>
      <c r="I155">
        <v>73808</v>
      </c>
      <c r="J155" t="s">
        <v>42</v>
      </c>
      <c r="N155" t="s">
        <v>238</v>
      </c>
      <c r="Q155" t="s">
        <v>237</v>
      </c>
      <c r="R155">
        <v>77</v>
      </c>
      <c r="T155" t="s">
        <v>239</v>
      </c>
    </row>
    <row r="156" spans="1:20" x14ac:dyDescent="0.3">
      <c r="A156">
        <v>155</v>
      </c>
      <c r="B156" t="s">
        <v>20</v>
      </c>
      <c r="C156" t="s">
        <v>31</v>
      </c>
      <c r="D156" t="s">
        <v>22</v>
      </c>
      <c r="E156" t="s">
        <v>23</v>
      </c>
      <c r="F156" t="s">
        <v>5</v>
      </c>
      <c r="G156" t="s">
        <v>24</v>
      </c>
      <c r="H156">
        <v>73881</v>
      </c>
      <c r="I156">
        <v>74333</v>
      </c>
      <c r="J156" t="s">
        <v>42</v>
      </c>
      <c r="Q156" t="s">
        <v>240</v>
      </c>
      <c r="R156">
        <v>453</v>
      </c>
    </row>
    <row r="157" spans="1:20" x14ac:dyDescent="0.3">
      <c r="A157">
        <v>156</v>
      </c>
      <c r="B157" t="s">
        <v>28</v>
      </c>
      <c r="C157" t="s">
        <v>33</v>
      </c>
      <c r="D157" t="s">
        <v>22</v>
      </c>
      <c r="E157" t="s">
        <v>23</v>
      </c>
      <c r="F157" t="s">
        <v>5</v>
      </c>
      <c r="G157" t="s">
        <v>24</v>
      </c>
      <c r="H157">
        <v>73881</v>
      </c>
      <c r="I157">
        <v>74333</v>
      </c>
      <c r="J157" t="s">
        <v>42</v>
      </c>
      <c r="K157" t="s">
        <v>241</v>
      </c>
      <c r="N157" t="s">
        <v>38</v>
      </c>
      <c r="Q157" t="s">
        <v>240</v>
      </c>
      <c r="R157">
        <v>453</v>
      </c>
      <c r="S157">
        <v>150</v>
      </c>
    </row>
    <row r="158" spans="1:20" x14ac:dyDescent="0.3">
      <c r="A158">
        <v>157</v>
      </c>
      <c r="B158" t="s">
        <v>20</v>
      </c>
      <c r="C158" t="s">
        <v>31</v>
      </c>
      <c r="D158" t="s">
        <v>22</v>
      </c>
      <c r="E158" t="s">
        <v>23</v>
      </c>
      <c r="F158" t="s">
        <v>5</v>
      </c>
      <c r="G158" t="s">
        <v>24</v>
      </c>
      <c r="H158">
        <v>74554</v>
      </c>
      <c r="I158">
        <v>76155</v>
      </c>
      <c r="J158" t="s">
        <v>25</v>
      </c>
      <c r="Q158" t="s">
        <v>242</v>
      </c>
      <c r="R158">
        <v>1602</v>
      </c>
    </row>
    <row r="159" spans="1:20" x14ac:dyDescent="0.3">
      <c r="A159">
        <v>158</v>
      </c>
      <c r="B159" t="s">
        <v>28</v>
      </c>
      <c r="C159" t="s">
        <v>33</v>
      </c>
      <c r="D159" t="s">
        <v>22</v>
      </c>
      <c r="E159" t="s">
        <v>23</v>
      </c>
      <c r="F159" t="s">
        <v>5</v>
      </c>
      <c r="G159" t="s">
        <v>24</v>
      </c>
      <c r="H159">
        <v>74554</v>
      </c>
      <c r="I159">
        <v>76155</v>
      </c>
      <c r="J159" t="s">
        <v>25</v>
      </c>
      <c r="K159" t="s">
        <v>243</v>
      </c>
      <c r="N159" t="s">
        <v>244</v>
      </c>
      <c r="Q159" t="s">
        <v>242</v>
      </c>
      <c r="R159">
        <v>1602</v>
      </c>
      <c r="S159">
        <v>533</v>
      </c>
    </row>
    <row r="160" spans="1:20" x14ac:dyDescent="0.3">
      <c r="A160">
        <v>159</v>
      </c>
      <c r="B160" t="s">
        <v>20</v>
      </c>
      <c r="C160" t="s">
        <v>31</v>
      </c>
      <c r="D160" t="s">
        <v>22</v>
      </c>
      <c r="E160" t="s">
        <v>23</v>
      </c>
      <c r="F160" t="s">
        <v>5</v>
      </c>
      <c r="G160" t="s">
        <v>24</v>
      </c>
      <c r="H160">
        <v>76228</v>
      </c>
      <c r="I160">
        <v>77268</v>
      </c>
      <c r="J160" t="s">
        <v>42</v>
      </c>
      <c r="Q160" t="s">
        <v>245</v>
      </c>
      <c r="R160">
        <v>1041</v>
      </c>
    </row>
    <row r="161" spans="1:19" x14ac:dyDescent="0.3">
      <c r="A161">
        <v>160</v>
      </c>
      <c r="B161" t="s">
        <v>28</v>
      </c>
      <c r="C161" t="s">
        <v>33</v>
      </c>
      <c r="D161" t="s">
        <v>22</v>
      </c>
      <c r="E161" t="s">
        <v>23</v>
      </c>
      <c r="F161" t="s">
        <v>5</v>
      </c>
      <c r="G161" t="s">
        <v>24</v>
      </c>
      <c r="H161">
        <v>76228</v>
      </c>
      <c r="I161">
        <v>77268</v>
      </c>
      <c r="J161" t="s">
        <v>42</v>
      </c>
      <c r="K161" t="s">
        <v>246</v>
      </c>
      <c r="N161" t="s">
        <v>247</v>
      </c>
      <c r="Q161" t="s">
        <v>245</v>
      </c>
      <c r="R161">
        <v>1041</v>
      </c>
      <c r="S161">
        <v>346</v>
      </c>
    </row>
    <row r="162" spans="1:19" x14ac:dyDescent="0.3">
      <c r="A162">
        <v>161</v>
      </c>
      <c r="B162" t="s">
        <v>20</v>
      </c>
      <c r="C162" t="s">
        <v>31</v>
      </c>
      <c r="D162" t="s">
        <v>22</v>
      </c>
      <c r="E162" t="s">
        <v>23</v>
      </c>
      <c r="F162" t="s">
        <v>5</v>
      </c>
      <c r="G162" t="s">
        <v>24</v>
      </c>
      <c r="H162">
        <v>77372</v>
      </c>
      <c r="I162">
        <v>78295</v>
      </c>
      <c r="J162" t="s">
        <v>42</v>
      </c>
      <c r="Q162" t="s">
        <v>248</v>
      </c>
      <c r="R162">
        <v>924</v>
      </c>
    </row>
    <row r="163" spans="1:19" x14ac:dyDescent="0.3">
      <c r="A163">
        <v>162</v>
      </c>
      <c r="B163" t="s">
        <v>28</v>
      </c>
      <c r="C163" t="s">
        <v>33</v>
      </c>
      <c r="D163" t="s">
        <v>22</v>
      </c>
      <c r="E163" t="s">
        <v>23</v>
      </c>
      <c r="F163" t="s">
        <v>5</v>
      </c>
      <c r="G163" t="s">
        <v>24</v>
      </c>
      <c r="H163">
        <v>77372</v>
      </c>
      <c r="I163">
        <v>78295</v>
      </c>
      <c r="J163" t="s">
        <v>42</v>
      </c>
      <c r="K163" t="s">
        <v>249</v>
      </c>
      <c r="N163" t="s">
        <v>38</v>
      </c>
      <c r="Q163" t="s">
        <v>248</v>
      </c>
      <c r="R163">
        <v>924</v>
      </c>
      <c r="S163">
        <v>307</v>
      </c>
    </row>
    <row r="164" spans="1:19" x14ac:dyDescent="0.3">
      <c r="A164">
        <v>163</v>
      </c>
      <c r="B164" t="s">
        <v>20</v>
      </c>
      <c r="C164" t="s">
        <v>31</v>
      </c>
      <c r="D164" t="s">
        <v>22</v>
      </c>
      <c r="E164" t="s">
        <v>23</v>
      </c>
      <c r="F164" t="s">
        <v>5</v>
      </c>
      <c r="G164" t="s">
        <v>24</v>
      </c>
      <c r="H164">
        <v>78441</v>
      </c>
      <c r="I164">
        <v>78956</v>
      </c>
      <c r="J164" t="s">
        <v>42</v>
      </c>
      <c r="Q164" t="s">
        <v>250</v>
      </c>
      <c r="R164">
        <v>516</v>
      </c>
    </row>
    <row r="165" spans="1:19" x14ac:dyDescent="0.3">
      <c r="A165">
        <v>164</v>
      </c>
      <c r="B165" t="s">
        <v>28</v>
      </c>
      <c r="C165" t="s">
        <v>33</v>
      </c>
      <c r="D165" t="s">
        <v>22</v>
      </c>
      <c r="E165" t="s">
        <v>23</v>
      </c>
      <c r="F165" t="s">
        <v>5</v>
      </c>
      <c r="G165" t="s">
        <v>24</v>
      </c>
      <c r="H165">
        <v>78441</v>
      </c>
      <c r="I165">
        <v>78956</v>
      </c>
      <c r="J165" t="s">
        <v>42</v>
      </c>
      <c r="K165" t="s">
        <v>251</v>
      </c>
      <c r="N165" t="s">
        <v>252</v>
      </c>
      <c r="Q165" t="s">
        <v>250</v>
      </c>
      <c r="R165">
        <v>516</v>
      </c>
      <c r="S165">
        <v>171</v>
      </c>
    </row>
    <row r="166" spans="1:19" x14ac:dyDescent="0.3">
      <c r="A166">
        <v>165</v>
      </c>
      <c r="B166" t="s">
        <v>20</v>
      </c>
      <c r="C166" t="s">
        <v>31</v>
      </c>
      <c r="D166" t="s">
        <v>22</v>
      </c>
      <c r="E166" t="s">
        <v>23</v>
      </c>
      <c r="F166" t="s">
        <v>5</v>
      </c>
      <c r="G166" t="s">
        <v>24</v>
      </c>
      <c r="H166">
        <v>79075</v>
      </c>
      <c r="I166">
        <v>80172</v>
      </c>
      <c r="J166" t="s">
        <v>42</v>
      </c>
      <c r="Q166" t="s">
        <v>253</v>
      </c>
      <c r="R166">
        <v>1098</v>
      </c>
    </row>
    <row r="167" spans="1:19" x14ac:dyDescent="0.3">
      <c r="A167">
        <v>166</v>
      </c>
      <c r="B167" t="s">
        <v>28</v>
      </c>
      <c r="C167" t="s">
        <v>33</v>
      </c>
      <c r="D167" t="s">
        <v>22</v>
      </c>
      <c r="E167" t="s">
        <v>23</v>
      </c>
      <c r="F167" t="s">
        <v>5</v>
      </c>
      <c r="G167" t="s">
        <v>24</v>
      </c>
      <c r="H167">
        <v>79075</v>
      </c>
      <c r="I167">
        <v>80172</v>
      </c>
      <c r="J167" t="s">
        <v>42</v>
      </c>
      <c r="K167" t="s">
        <v>254</v>
      </c>
      <c r="N167" t="s">
        <v>255</v>
      </c>
      <c r="Q167" t="s">
        <v>253</v>
      </c>
      <c r="R167">
        <v>1098</v>
      </c>
      <c r="S167">
        <v>365</v>
      </c>
    </row>
    <row r="168" spans="1:19" x14ac:dyDescent="0.3">
      <c r="A168">
        <v>167</v>
      </c>
      <c r="B168" t="s">
        <v>20</v>
      </c>
      <c r="C168" t="s">
        <v>31</v>
      </c>
      <c r="D168" t="s">
        <v>22</v>
      </c>
      <c r="E168" t="s">
        <v>23</v>
      </c>
      <c r="F168" t="s">
        <v>5</v>
      </c>
      <c r="G168" t="s">
        <v>24</v>
      </c>
      <c r="H168">
        <v>80491</v>
      </c>
      <c r="I168">
        <v>81210</v>
      </c>
      <c r="J168" t="s">
        <v>25</v>
      </c>
      <c r="Q168" t="s">
        <v>256</v>
      </c>
      <c r="R168">
        <v>720</v>
      </c>
    </row>
    <row r="169" spans="1:19" x14ac:dyDescent="0.3">
      <c r="A169">
        <v>168</v>
      </c>
      <c r="B169" t="s">
        <v>28</v>
      </c>
      <c r="C169" t="s">
        <v>33</v>
      </c>
      <c r="D169" t="s">
        <v>22</v>
      </c>
      <c r="E169" t="s">
        <v>23</v>
      </c>
      <c r="F169" t="s">
        <v>5</v>
      </c>
      <c r="G169" t="s">
        <v>24</v>
      </c>
      <c r="H169">
        <v>80491</v>
      </c>
      <c r="I169">
        <v>81210</v>
      </c>
      <c r="J169" t="s">
        <v>25</v>
      </c>
      <c r="K169" t="s">
        <v>257</v>
      </c>
      <c r="N169" t="s">
        <v>258</v>
      </c>
      <c r="Q169" t="s">
        <v>256</v>
      </c>
      <c r="R169">
        <v>720</v>
      </c>
      <c r="S169">
        <v>239</v>
      </c>
    </row>
    <row r="170" spans="1:19" x14ac:dyDescent="0.3">
      <c r="A170">
        <v>169</v>
      </c>
      <c r="B170" t="s">
        <v>20</v>
      </c>
      <c r="C170" t="s">
        <v>31</v>
      </c>
      <c r="D170" t="s">
        <v>22</v>
      </c>
      <c r="E170" t="s">
        <v>23</v>
      </c>
      <c r="F170" t="s">
        <v>5</v>
      </c>
      <c r="G170" t="s">
        <v>24</v>
      </c>
      <c r="H170">
        <v>81448</v>
      </c>
      <c r="I170">
        <v>81801</v>
      </c>
      <c r="J170" t="s">
        <v>42</v>
      </c>
      <c r="Q170" t="s">
        <v>259</v>
      </c>
      <c r="R170">
        <v>354</v>
      </c>
    </row>
    <row r="171" spans="1:19" x14ac:dyDescent="0.3">
      <c r="A171">
        <v>170</v>
      </c>
      <c r="B171" t="s">
        <v>28</v>
      </c>
      <c r="C171" t="s">
        <v>33</v>
      </c>
      <c r="D171" t="s">
        <v>22</v>
      </c>
      <c r="E171" t="s">
        <v>23</v>
      </c>
      <c r="F171" t="s">
        <v>5</v>
      </c>
      <c r="G171" t="s">
        <v>24</v>
      </c>
      <c r="H171">
        <v>81448</v>
      </c>
      <c r="I171">
        <v>81801</v>
      </c>
      <c r="J171" t="s">
        <v>42</v>
      </c>
      <c r="K171" t="s">
        <v>260</v>
      </c>
      <c r="N171" t="s">
        <v>38</v>
      </c>
      <c r="Q171" t="s">
        <v>259</v>
      </c>
      <c r="R171">
        <v>354</v>
      </c>
      <c r="S171">
        <v>117</v>
      </c>
    </row>
    <row r="172" spans="1:19" x14ac:dyDescent="0.3">
      <c r="A172">
        <v>171</v>
      </c>
      <c r="B172" t="s">
        <v>20</v>
      </c>
      <c r="C172" t="s">
        <v>31</v>
      </c>
      <c r="D172" t="s">
        <v>22</v>
      </c>
      <c r="E172" t="s">
        <v>23</v>
      </c>
      <c r="F172" t="s">
        <v>5</v>
      </c>
      <c r="G172" t="s">
        <v>24</v>
      </c>
      <c r="H172">
        <v>82023</v>
      </c>
      <c r="I172">
        <v>82553</v>
      </c>
      <c r="J172" t="s">
        <v>42</v>
      </c>
      <c r="Q172" t="s">
        <v>261</v>
      </c>
      <c r="R172">
        <v>531</v>
      </c>
    </row>
    <row r="173" spans="1:19" x14ac:dyDescent="0.3">
      <c r="A173">
        <v>172</v>
      </c>
      <c r="B173" t="s">
        <v>28</v>
      </c>
      <c r="C173" t="s">
        <v>33</v>
      </c>
      <c r="D173" t="s">
        <v>22</v>
      </c>
      <c r="E173" t="s">
        <v>23</v>
      </c>
      <c r="F173" t="s">
        <v>5</v>
      </c>
      <c r="G173" t="s">
        <v>24</v>
      </c>
      <c r="H173">
        <v>82023</v>
      </c>
      <c r="I173">
        <v>82553</v>
      </c>
      <c r="J173" t="s">
        <v>42</v>
      </c>
      <c r="K173" t="s">
        <v>262</v>
      </c>
      <c r="N173" t="s">
        <v>263</v>
      </c>
      <c r="Q173" t="s">
        <v>261</v>
      </c>
      <c r="R173">
        <v>531</v>
      </c>
      <c r="S173">
        <v>176</v>
      </c>
    </row>
    <row r="174" spans="1:19" x14ac:dyDescent="0.3">
      <c r="A174">
        <v>173</v>
      </c>
      <c r="B174" t="s">
        <v>20</v>
      </c>
      <c r="C174" t="s">
        <v>31</v>
      </c>
      <c r="D174" t="s">
        <v>22</v>
      </c>
      <c r="E174" t="s">
        <v>23</v>
      </c>
      <c r="F174" t="s">
        <v>5</v>
      </c>
      <c r="G174" t="s">
        <v>24</v>
      </c>
      <c r="H174">
        <v>82678</v>
      </c>
      <c r="I174">
        <v>83586</v>
      </c>
      <c r="J174" t="s">
        <v>25</v>
      </c>
      <c r="Q174" t="s">
        <v>264</v>
      </c>
      <c r="R174">
        <v>909</v>
      </c>
    </row>
    <row r="175" spans="1:19" x14ac:dyDescent="0.3">
      <c r="A175">
        <v>174</v>
      </c>
      <c r="B175" t="s">
        <v>28</v>
      </c>
      <c r="C175" t="s">
        <v>33</v>
      </c>
      <c r="D175" t="s">
        <v>22</v>
      </c>
      <c r="E175" t="s">
        <v>23</v>
      </c>
      <c r="F175" t="s">
        <v>5</v>
      </c>
      <c r="G175" t="s">
        <v>24</v>
      </c>
      <c r="H175">
        <v>82678</v>
      </c>
      <c r="I175">
        <v>83586</v>
      </c>
      <c r="J175" t="s">
        <v>25</v>
      </c>
      <c r="K175" t="s">
        <v>265</v>
      </c>
      <c r="N175" t="s">
        <v>266</v>
      </c>
      <c r="Q175" t="s">
        <v>264</v>
      </c>
      <c r="R175">
        <v>909</v>
      </c>
      <c r="S175">
        <v>302</v>
      </c>
    </row>
    <row r="176" spans="1:19" x14ac:dyDescent="0.3">
      <c r="A176">
        <v>175</v>
      </c>
      <c r="B176" t="s">
        <v>20</v>
      </c>
      <c r="C176" t="s">
        <v>31</v>
      </c>
      <c r="D176" t="s">
        <v>22</v>
      </c>
      <c r="E176" t="s">
        <v>23</v>
      </c>
      <c r="F176" t="s">
        <v>5</v>
      </c>
      <c r="G176" t="s">
        <v>24</v>
      </c>
      <c r="H176">
        <v>83586</v>
      </c>
      <c r="I176">
        <v>84392</v>
      </c>
      <c r="J176" t="s">
        <v>25</v>
      </c>
      <c r="Q176" t="s">
        <v>267</v>
      </c>
      <c r="R176">
        <v>807</v>
      </c>
    </row>
    <row r="177" spans="1:20" x14ac:dyDescent="0.3">
      <c r="A177">
        <v>176</v>
      </c>
      <c r="B177" t="s">
        <v>28</v>
      </c>
      <c r="C177" t="s">
        <v>33</v>
      </c>
      <c r="D177" t="s">
        <v>22</v>
      </c>
      <c r="E177" t="s">
        <v>23</v>
      </c>
      <c r="F177" t="s">
        <v>5</v>
      </c>
      <c r="G177" t="s">
        <v>24</v>
      </c>
      <c r="H177">
        <v>83586</v>
      </c>
      <c r="I177">
        <v>84392</v>
      </c>
      <c r="J177" t="s">
        <v>25</v>
      </c>
      <c r="K177" t="s">
        <v>268</v>
      </c>
      <c r="N177" t="s">
        <v>269</v>
      </c>
      <c r="Q177" t="s">
        <v>267</v>
      </c>
      <c r="R177">
        <v>807</v>
      </c>
      <c r="S177">
        <v>268</v>
      </c>
    </row>
    <row r="178" spans="1:20" x14ac:dyDescent="0.3">
      <c r="A178">
        <v>177</v>
      </c>
      <c r="B178" t="s">
        <v>20</v>
      </c>
      <c r="C178" t="s">
        <v>31</v>
      </c>
      <c r="D178" t="s">
        <v>22</v>
      </c>
      <c r="E178" t="s">
        <v>23</v>
      </c>
      <c r="F178" t="s">
        <v>5</v>
      </c>
      <c r="G178" t="s">
        <v>24</v>
      </c>
      <c r="H178">
        <v>84393</v>
      </c>
      <c r="I178">
        <v>85187</v>
      </c>
      <c r="J178" t="s">
        <v>25</v>
      </c>
      <c r="Q178" t="s">
        <v>270</v>
      </c>
      <c r="R178">
        <v>795</v>
      </c>
    </row>
    <row r="179" spans="1:20" x14ac:dyDescent="0.3">
      <c r="A179">
        <v>178</v>
      </c>
      <c r="B179" t="s">
        <v>28</v>
      </c>
      <c r="C179" t="s">
        <v>33</v>
      </c>
      <c r="D179" t="s">
        <v>22</v>
      </c>
      <c r="E179" t="s">
        <v>23</v>
      </c>
      <c r="F179" t="s">
        <v>5</v>
      </c>
      <c r="G179" t="s">
        <v>24</v>
      </c>
      <c r="H179">
        <v>84393</v>
      </c>
      <c r="I179">
        <v>85187</v>
      </c>
      <c r="J179" t="s">
        <v>25</v>
      </c>
      <c r="K179" t="s">
        <v>271</v>
      </c>
      <c r="N179" t="s">
        <v>272</v>
      </c>
      <c r="Q179" t="s">
        <v>270</v>
      </c>
      <c r="R179">
        <v>795</v>
      </c>
      <c r="S179">
        <v>264</v>
      </c>
    </row>
    <row r="180" spans="1:20" x14ac:dyDescent="0.3">
      <c r="A180">
        <v>179</v>
      </c>
      <c r="B180" t="s">
        <v>20</v>
      </c>
      <c r="C180" t="s">
        <v>31</v>
      </c>
      <c r="D180" t="s">
        <v>22</v>
      </c>
      <c r="E180" t="s">
        <v>23</v>
      </c>
      <c r="F180" t="s">
        <v>5</v>
      </c>
      <c r="G180" t="s">
        <v>24</v>
      </c>
      <c r="H180">
        <v>85389</v>
      </c>
      <c r="I180">
        <v>85892</v>
      </c>
      <c r="J180" t="s">
        <v>42</v>
      </c>
      <c r="Q180" t="s">
        <v>273</v>
      </c>
      <c r="R180">
        <v>504</v>
      </c>
    </row>
    <row r="181" spans="1:20" x14ac:dyDescent="0.3">
      <c r="A181">
        <v>180</v>
      </c>
      <c r="B181" t="s">
        <v>28</v>
      </c>
      <c r="C181" t="s">
        <v>33</v>
      </c>
      <c r="D181" t="s">
        <v>22</v>
      </c>
      <c r="E181" t="s">
        <v>23</v>
      </c>
      <c r="F181" t="s">
        <v>5</v>
      </c>
      <c r="G181" t="s">
        <v>24</v>
      </c>
      <c r="H181">
        <v>85389</v>
      </c>
      <c r="I181">
        <v>85892</v>
      </c>
      <c r="J181" t="s">
        <v>42</v>
      </c>
      <c r="K181" t="s">
        <v>274</v>
      </c>
      <c r="N181" t="s">
        <v>275</v>
      </c>
      <c r="Q181" t="s">
        <v>273</v>
      </c>
      <c r="R181">
        <v>504</v>
      </c>
      <c r="S181">
        <v>167</v>
      </c>
    </row>
    <row r="182" spans="1:20" x14ac:dyDescent="0.3">
      <c r="A182">
        <v>181</v>
      </c>
      <c r="B182" t="s">
        <v>20</v>
      </c>
      <c r="C182" t="s">
        <v>31</v>
      </c>
      <c r="D182" t="s">
        <v>22</v>
      </c>
      <c r="E182" t="s">
        <v>23</v>
      </c>
      <c r="F182" t="s">
        <v>5</v>
      </c>
      <c r="G182" t="s">
        <v>24</v>
      </c>
      <c r="H182">
        <v>85958</v>
      </c>
      <c r="I182">
        <v>86977</v>
      </c>
      <c r="J182" t="s">
        <v>25</v>
      </c>
      <c r="Q182" t="s">
        <v>276</v>
      </c>
      <c r="R182">
        <v>1020</v>
      </c>
    </row>
    <row r="183" spans="1:20" x14ac:dyDescent="0.3">
      <c r="A183">
        <v>182</v>
      </c>
      <c r="B183" t="s">
        <v>28</v>
      </c>
      <c r="C183" t="s">
        <v>33</v>
      </c>
      <c r="D183" t="s">
        <v>22</v>
      </c>
      <c r="E183" t="s">
        <v>23</v>
      </c>
      <c r="F183" t="s">
        <v>5</v>
      </c>
      <c r="G183" t="s">
        <v>24</v>
      </c>
      <c r="H183">
        <v>85958</v>
      </c>
      <c r="I183">
        <v>86977</v>
      </c>
      <c r="J183" t="s">
        <v>25</v>
      </c>
      <c r="K183" t="s">
        <v>277</v>
      </c>
      <c r="N183" t="s">
        <v>278</v>
      </c>
      <c r="Q183" t="s">
        <v>276</v>
      </c>
      <c r="R183">
        <v>1020</v>
      </c>
      <c r="S183">
        <v>339</v>
      </c>
    </row>
    <row r="184" spans="1:20" x14ac:dyDescent="0.3">
      <c r="A184">
        <v>183</v>
      </c>
      <c r="B184" t="s">
        <v>20</v>
      </c>
      <c r="C184" t="s">
        <v>21</v>
      </c>
      <c r="D184" t="s">
        <v>22</v>
      </c>
      <c r="E184" t="s">
        <v>23</v>
      </c>
      <c r="F184" t="s">
        <v>5</v>
      </c>
      <c r="G184" t="s">
        <v>24</v>
      </c>
      <c r="H184">
        <v>87036</v>
      </c>
      <c r="I184">
        <v>87353</v>
      </c>
      <c r="J184" t="s">
        <v>42</v>
      </c>
      <c r="Q184" t="s">
        <v>279</v>
      </c>
      <c r="R184">
        <v>318</v>
      </c>
      <c r="T184" t="s">
        <v>27</v>
      </c>
    </row>
    <row r="185" spans="1:20" x14ac:dyDescent="0.3">
      <c r="A185">
        <v>184</v>
      </c>
      <c r="B185" t="s">
        <v>28</v>
      </c>
      <c r="C185" t="s">
        <v>29</v>
      </c>
      <c r="D185" t="s">
        <v>22</v>
      </c>
      <c r="E185" t="s">
        <v>23</v>
      </c>
      <c r="F185" t="s">
        <v>5</v>
      </c>
      <c r="G185" t="s">
        <v>24</v>
      </c>
      <c r="H185">
        <v>87036</v>
      </c>
      <c r="I185">
        <v>87353</v>
      </c>
      <c r="J185" t="s">
        <v>42</v>
      </c>
      <c r="N185" t="s">
        <v>38</v>
      </c>
      <c r="Q185" t="s">
        <v>279</v>
      </c>
      <c r="R185">
        <v>318</v>
      </c>
      <c r="T185" t="s">
        <v>27</v>
      </c>
    </row>
    <row r="186" spans="1:20" x14ac:dyDescent="0.3">
      <c r="A186">
        <v>185</v>
      </c>
      <c r="B186" t="s">
        <v>20</v>
      </c>
      <c r="C186" t="s">
        <v>31</v>
      </c>
      <c r="D186" t="s">
        <v>22</v>
      </c>
      <c r="E186" t="s">
        <v>23</v>
      </c>
      <c r="F186" t="s">
        <v>5</v>
      </c>
      <c r="G186" t="s">
        <v>24</v>
      </c>
      <c r="H186">
        <v>87479</v>
      </c>
      <c r="I186">
        <v>88558</v>
      </c>
      <c r="J186" t="s">
        <v>42</v>
      </c>
      <c r="Q186" t="s">
        <v>280</v>
      </c>
      <c r="R186">
        <v>1080</v>
      </c>
    </row>
    <row r="187" spans="1:20" x14ac:dyDescent="0.3">
      <c r="A187">
        <v>186</v>
      </c>
      <c r="B187" t="s">
        <v>28</v>
      </c>
      <c r="C187" t="s">
        <v>33</v>
      </c>
      <c r="D187" t="s">
        <v>22</v>
      </c>
      <c r="E187" t="s">
        <v>23</v>
      </c>
      <c r="F187" t="s">
        <v>5</v>
      </c>
      <c r="G187" t="s">
        <v>24</v>
      </c>
      <c r="H187">
        <v>87479</v>
      </c>
      <c r="I187">
        <v>88558</v>
      </c>
      <c r="J187" t="s">
        <v>42</v>
      </c>
      <c r="K187" t="s">
        <v>281</v>
      </c>
      <c r="N187" t="s">
        <v>41</v>
      </c>
      <c r="Q187" t="s">
        <v>280</v>
      </c>
      <c r="R187">
        <v>1080</v>
      </c>
      <c r="S187">
        <v>359</v>
      </c>
    </row>
    <row r="188" spans="1:20" x14ac:dyDescent="0.3">
      <c r="A188">
        <v>187</v>
      </c>
      <c r="B188" t="s">
        <v>20</v>
      </c>
      <c r="C188" t="s">
        <v>21</v>
      </c>
      <c r="D188" t="s">
        <v>22</v>
      </c>
      <c r="E188" t="s">
        <v>23</v>
      </c>
      <c r="F188" t="s">
        <v>5</v>
      </c>
      <c r="G188" t="s">
        <v>24</v>
      </c>
      <c r="H188">
        <v>88627</v>
      </c>
      <c r="I188">
        <v>88953</v>
      </c>
      <c r="J188" t="s">
        <v>42</v>
      </c>
      <c r="Q188" t="s">
        <v>282</v>
      </c>
      <c r="R188">
        <v>327</v>
      </c>
      <c r="T188" t="s">
        <v>27</v>
      </c>
    </row>
    <row r="189" spans="1:20" x14ac:dyDescent="0.3">
      <c r="A189">
        <v>188</v>
      </c>
      <c r="B189" t="s">
        <v>28</v>
      </c>
      <c r="C189" t="s">
        <v>29</v>
      </c>
      <c r="D189" t="s">
        <v>22</v>
      </c>
      <c r="E189" t="s">
        <v>23</v>
      </c>
      <c r="F189" t="s">
        <v>5</v>
      </c>
      <c r="G189" t="s">
        <v>24</v>
      </c>
      <c r="H189">
        <v>88627</v>
      </c>
      <c r="I189">
        <v>88953</v>
      </c>
      <c r="J189" t="s">
        <v>42</v>
      </c>
      <c r="N189" t="s">
        <v>38</v>
      </c>
      <c r="Q189" t="s">
        <v>282</v>
      </c>
      <c r="R189">
        <v>327</v>
      </c>
      <c r="T189" t="s">
        <v>27</v>
      </c>
    </row>
    <row r="190" spans="1:20" x14ac:dyDescent="0.3">
      <c r="A190">
        <v>189</v>
      </c>
      <c r="B190" t="s">
        <v>20</v>
      </c>
      <c r="C190" t="s">
        <v>31</v>
      </c>
      <c r="D190" t="s">
        <v>22</v>
      </c>
      <c r="E190" t="s">
        <v>23</v>
      </c>
      <c r="F190" t="s">
        <v>5</v>
      </c>
      <c r="G190" t="s">
        <v>24</v>
      </c>
      <c r="H190">
        <v>89090</v>
      </c>
      <c r="I190">
        <v>91345</v>
      </c>
      <c r="J190" t="s">
        <v>42</v>
      </c>
      <c r="Q190" t="s">
        <v>283</v>
      </c>
      <c r="R190">
        <v>2256</v>
      </c>
    </row>
    <row r="191" spans="1:20" x14ac:dyDescent="0.3">
      <c r="A191">
        <v>190</v>
      </c>
      <c r="B191" t="s">
        <v>28</v>
      </c>
      <c r="C191" t="s">
        <v>33</v>
      </c>
      <c r="D191" t="s">
        <v>22</v>
      </c>
      <c r="E191" t="s">
        <v>23</v>
      </c>
      <c r="F191" t="s">
        <v>5</v>
      </c>
      <c r="G191" t="s">
        <v>24</v>
      </c>
      <c r="H191">
        <v>89090</v>
      </c>
      <c r="I191">
        <v>91345</v>
      </c>
      <c r="J191" t="s">
        <v>42</v>
      </c>
      <c r="K191" t="s">
        <v>284</v>
      </c>
      <c r="N191" t="s">
        <v>285</v>
      </c>
      <c r="Q191" t="s">
        <v>283</v>
      </c>
      <c r="R191">
        <v>2256</v>
      </c>
      <c r="S191">
        <v>751</v>
      </c>
    </row>
    <row r="192" spans="1:20" x14ac:dyDescent="0.3">
      <c r="A192">
        <v>191</v>
      </c>
      <c r="B192" t="s">
        <v>20</v>
      </c>
      <c r="C192" t="s">
        <v>31</v>
      </c>
      <c r="D192" t="s">
        <v>22</v>
      </c>
      <c r="E192" t="s">
        <v>23</v>
      </c>
      <c r="F192" t="s">
        <v>5</v>
      </c>
      <c r="G192" t="s">
        <v>24</v>
      </c>
      <c r="H192">
        <v>91335</v>
      </c>
      <c r="I192">
        <v>91853</v>
      </c>
      <c r="J192" t="s">
        <v>42</v>
      </c>
      <c r="Q192" t="s">
        <v>286</v>
      </c>
      <c r="R192">
        <v>519</v>
      </c>
    </row>
    <row r="193" spans="1:19" x14ac:dyDescent="0.3">
      <c r="A193">
        <v>192</v>
      </c>
      <c r="B193" t="s">
        <v>28</v>
      </c>
      <c r="C193" t="s">
        <v>33</v>
      </c>
      <c r="D193" t="s">
        <v>22</v>
      </c>
      <c r="E193" t="s">
        <v>23</v>
      </c>
      <c r="F193" t="s">
        <v>5</v>
      </c>
      <c r="G193" t="s">
        <v>24</v>
      </c>
      <c r="H193">
        <v>91335</v>
      </c>
      <c r="I193">
        <v>91853</v>
      </c>
      <c r="J193" t="s">
        <v>42</v>
      </c>
      <c r="K193" t="s">
        <v>287</v>
      </c>
      <c r="N193" t="s">
        <v>288</v>
      </c>
      <c r="Q193" t="s">
        <v>286</v>
      </c>
      <c r="R193">
        <v>519</v>
      </c>
      <c r="S193">
        <v>172</v>
      </c>
    </row>
    <row r="194" spans="1:19" x14ac:dyDescent="0.3">
      <c r="A194">
        <v>193</v>
      </c>
      <c r="B194" t="s">
        <v>20</v>
      </c>
      <c r="C194" t="s">
        <v>31</v>
      </c>
      <c r="D194" t="s">
        <v>22</v>
      </c>
      <c r="E194" t="s">
        <v>23</v>
      </c>
      <c r="F194" t="s">
        <v>5</v>
      </c>
      <c r="G194" t="s">
        <v>24</v>
      </c>
      <c r="H194">
        <v>92426</v>
      </c>
      <c r="I194">
        <v>92854</v>
      </c>
      <c r="J194" t="s">
        <v>25</v>
      </c>
      <c r="Q194" t="s">
        <v>289</v>
      </c>
      <c r="R194">
        <v>429</v>
      </c>
    </row>
    <row r="195" spans="1:19" x14ac:dyDescent="0.3">
      <c r="A195">
        <v>194</v>
      </c>
      <c r="B195" t="s">
        <v>28</v>
      </c>
      <c r="C195" t="s">
        <v>33</v>
      </c>
      <c r="D195" t="s">
        <v>22</v>
      </c>
      <c r="E195" t="s">
        <v>23</v>
      </c>
      <c r="F195" t="s">
        <v>5</v>
      </c>
      <c r="G195" t="s">
        <v>24</v>
      </c>
      <c r="H195">
        <v>92426</v>
      </c>
      <c r="I195">
        <v>92854</v>
      </c>
      <c r="J195" t="s">
        <v>25</v>
      </c>
      <c r="K195" t="s">
        <v>290</v>
      </c>
      <c r="N195" t="s">
        <v>38</v>
      </c>
      <c r="Q195" t="s">
        <v>289</v>
      </c>
      <c r="R195">
        <v>429</v>
      </c>
      <c r="S195">
        <v>142</v>
      </c>
    </row>
    <row r="196" spans="1:19" x14ac:dyDescent="0.3">
      <c r="A196">
        <v>195</v>
      </c>
      <c r="B196" t="s">
        <v>20</v>
      </c>
      <c r="C196" t="s">
        <v>31</v>
      </c>
      <c r="D196" t="s">
        <v>22</v>
      </c>
      <c r="E196" t="s">
        <v>23</v>
      </c>
      <c r="F196" t="s">
        <v>5</v>
      </c>
      <c r="G196" t="s">
        <v>24</v>
      </c>
      <c r="H196">
        <v>92851</v>
      </c>
      <c r="I196">
        <v>93903</v>
      </c>
      <c r="J196" t="s">
        <v>25</v>
      </c>
      <c r="Q196" t="s">
        <v>291</v>
      </c>
      <c r="R196">
        <v>1053</v>
      </c>
    </row>
    <row r="197" spans="1:19" x14ac:dyDescent="0.3">
      <c r="A197">
        <v>196</v>
      </c>
      <c r="B197" t="s">
        <v>28</v>
      </c>
      <c r="C197" t="s">
        <v>33</v>
      </c>
      <c r="D197" t="s">
        <v>22</v>
      </c>
      <c r="E197" t="s">
        <v>23</v>
      </c>
      <c r="F197" t="s">
        <v>5</v>
      </c>
      <c r="G197" t="s">
        <v>24</v>
      </c>
      <c r="H197">
        <v>92851</v>
      </c>
      <c r="I197">
        <v>93903</v>
      </c>
      <c r="J197" t="s">
        <v>25</v>
      </c>
      <c r="K197" t="s">
        <v>292</v>
      </c>
      <c r="N197" t="s">
        <v>293</v>
      </c>
      <c r="Q197" t="s">
        <v>291</v>
      </c>
      <c r="R197">
        <v>1053</v>
      </c>
      <c r="S197">
        <v>350</v>
      </c>
    </row>
    <row r="198" spans="1:19" x14ac:dyDescent="0.3">
      <c r="A198">
        <v>197</v>
      </c>
      <c r="B198" t="s">
        <v>20</v>
      </c>
      <c r="C198" t="s">
        <v>31</v>
      </c>
      <c r="D198" t="s">
        <v>22</v>
      </c>
      <c r="E198" t="s">
        <v>23</v>
      </c>
      <c r="F198" t="s">
        <v>5</v>
      </c>
      <c r="G198" t="s">
        <v>24</v>
      </c>
      <c r="H198">
        <v>93923</v>
      </c>
      <c r="I198">
        <v>97387</v>
      </c>
      <c r="J198" t="s">
        <v>25</v>
      </c>
      <c r="Q198" t="s">
        <v>294</v>
      </c>
      <c r="R198">
        <v>3465</v>
      </c>
    </row>
    <row r="199" spans="1:19" x14ac:dyDescent="0.3">
      <c r="A199">
        <v>198</v>
      </c>
      <c r="B199" t="s">
        <v>28</v>
      </c>
      <c r="C199" t="s">
        <v>33</v>
      </c>
      <c r="D199" t="s">
        <v>22</v>
      </c>
      <c r="E199" t="s">
        <v>23</v>
      </c>
      <c r="F199" t="s">
        <v>5</v>
      </c>
      <c r="G199" t="s">
        <v>24</v>
      </c>
      <c r="H199">
        <v>93923</v>
      </c>
      <c r="I199">
        <v>97387</v>
      </c>
      <c r="J199" t="s">
        <v>25</v>
      </c>
      <c r="K199" t="s">
        <v>295</v>
      </c>
      <c r="N199" t="s">
        <v>296</v>
      </c>
      <c r="Q199" t="s">
        <v>294</v>
      </c>
      <c r="R199">
        <v>3465</v>
      </c>
      <c r="S199">
        <v>1154</v>
      </c>
    </row>
    <row r="200" spans="1:19" x14ac:dyDescent="0.3">
      <c r="A200">
        <v>199</v>
      </c>
      <c r="B200" t="s">
        <v>20</v>
      </c>
      <c r="C200" t="s">
        <v>31</v>
      </c>
      <c r="D200" t="s">
        <v>22</v>
      </c>
      <c r="E200" t="s">
        <v>23</v>
      </c>
      <c r="F200" t="s">
        <v>5</v>
      </c>
      <c r="G200" t="s">
        <v>24</v>
      </c>
      <c r="H200">
        <v>97384</v>
      </c>
      <c r="I200">
        <v>98745</v>
      </c>
      <c r="J200" t="s">
        <v>25</v>
      </c>
      <c r="Q200" t="s">
        <v>297</v>
      </c>
      <c r="R200">
        <v>1362</v>
      </c>
    </row>
    <row r="201" spans="1:19" x14ac:dyDescent="0.3">
      <c r="A201">
        <v>200</v>
      </c>
      <c r="B201" t="s">
        <v>28</v>
      </c>
      <c r="C201" t="s">
        <v>33</v>
      </c>
      <c r="D201" t="s">
        <v>22</v>
      </c>
      <c r="E201" t="s">
        <v>23</v>
      </c>
      <c r="F201" t="s">
        <v>5</v>
      </c>
      <c r="G201" t="s">
        <v>24</v>
      </c>
      <c r="H201">
        <v>97384</v>
      </c>
      <c r="I201">
        <v>98745</v>
      </c>
      <c r="J201" t="s">
        <v>25</v>
      </c>
      <c r="K201" t="s">
        <v>298</v>
      </c>
      <c r="N201" t="s">
        <v>299</v>
      </c>
      <c r="Q201" t="s">
        <v>297</v>
      </c>
      <c r="R201">
        <v>1362</v>
      </c>
      <c r="S201">
        <v>453</v>
      </c>
    </row>
    <row r="202" spans="1:19" x14ac:dyDescent="0.3">
      <c r="A202">
        <v>201</v>
      </c>
      <c r="B202" t="s">
        <v>20</v>
      </c>
      <c r="C202" t="s">
        <v>31</v>
      </c>
      <c r="D202" t="s">
        <v>22</v>
      </c>
      <c r="E202" t="s">
        <v>23</v>
      </c>
      <c r="F202" t="s">
        <v>5</v>
      </c>
      <c r="G202" t="s">
        <v>24</v>
      </c>
      <c r="H202">
        <v>98856</v>
      </c>
      <c r="I202">
        <v>99470</v>
      </c>
      <c r="J202" t="s">
        <v>25</v>
      </c>
      <c r="Q202" t="s">
        <v>300</v>
      </c>
      <c r="R202">
        <v>615</v>
      </c>
    </row>
    <row r="203" spans="1:19" x14ac:dyDescent="0.3">
      <c r="A203">
        <v>202</v>
      </c>
      <c r="B203" t="s">
        <v>28</v>
      </c>
      <c r="C203" t="s">
        <v>33</v>
      </c>
      <c r="D203" t="s">
        <v>22</v>
      </c>
      <c r="E203" t="s">
        <v>23</v>
      </c>
      <c r="F203" t="s">
        <v>5</v>
      </c>
      <c r="G203" t="s">
        <v>24</v>
      </c>
      <c r="H203">
        <v>98856</v>
      </c>
      <c r="I203">
        <v>99470</v>
      </c>
      <c r="J203" t="s">
        <v>25</v>
      </c>
      <c r="K203" t="s">
        <v>301</v>
      </c>
      <c r="N203" t="s">
        <v>77</v>
      </c>
      <c r="Q203" t="s">
        <v>300</v>
      </c>
      <c r="R203">
        <v>615</v>
      </c>
      <c r="S203">
        <v>204</v>
      </c>
    </row>
    <row r="204" spans="1:19" x14ac:dyDescent="0.3">
      <c r="A204">
        <v>203</v>
      </c>
      <c r="B204" t="s">
        <v>20</v>
      </c>
      <c r="C204" t="s">
        <v>31</v>
      </c>
      <c r="D204" t="s">
        <v>22</v>
      </c>
      <c r="E204" t="s">
        <v>23</v>
      </c>
      <c r="F204" t="s">
        <v>5</v>
      </c>
      <c r="G204" t="s">
        <v>24</v>
      </c>
      <c r="H204">
        <v>99467</v>
      </c>
      <c r="I204">
        <v>100093</v>
      </c>
      <c r="J204" t="s">
        <v>25</v>
      </c>
      <c r="Q204" t="s">
        <v>302</v>
      </c>
      <c r="R204">
        <v>627</v>
      </c>
    </row>
    <row r="205" spans="1:19" x14ac:dyDescent="0.3">
      <c r="A205">
        <v>204</v>
      </c>
      <c r="B205" t="s">
        <v>28</v>
      </c>
      <c r="C205" t="s">
        <v>33</v>
      </c>
      <c r="D205" t="s">
        <v>22</v>
      </c>
      <c r="E205" t="s">
        <v>23</v>
      </c>
      <c r="F205" t="s">
        <v>5</v>
      </c>
      <c r="G205" t="s">
        <v>24</v>
      </c>
      <c r="H205">
        <v>99467</v>
      </c>
      <c r="I205">
        <v>100093</v>
      </c>
      <c r="J205" t="s">
        <v>25</v>
      </c>
      <c r="K205" t="s">
        <v>303</v>
      </c>
      <c r="N205" t="s">
        <v>304</v>
      </c>
      <c r="Q205" t="s">
        <v>302</v>
      </c>
      <c r="R205">
        <v>627</v>
      </c>
      <c r="S205">
        <v>208</v>
      </c>
    </row>
    <row r="206" spans="1:19" x14ac:dyDescent="0.3">
      <c r="A206">
        <v>205</v>
      </c>
      <c r="B206" t="s">
        <v>20</v>
      </c>
      <c r="C206" t="s">
        <v>31</v>
      </c>
      <c r="D206" t="s">
        <v>22</v>
      </c>
      <c r="E206" t="s">
        <v>23</v>
      </c>
      <c r="F206" t="s">
        <v>5</v>
      </c>
      <c r="G206" t="s">
        <v>24</v>
      </c>
      <c r="H206">
        <v>100108</v>
      </c>
      <c r="I206">
        <v>101628</v>
      </c>
      <c r="J206" t="s">
        <v>25</v>
      </c>
      <c r="Q206" t="s">
        <v>305</v>
      </c>
      <c r="R206">
        <v>1521</v>
      </c>
    </row>
    <row r="207" spans="1:19" x14ac:dyDescent="0.3">
      <c r="A207">
        <v>206</v>
      </c>
      <c r="B207" t="s">
        <v>28</v>
      </c>
      <c r="C207" t="s">
        <v>33</v>
      </c>
      <c r="D207" t="s">
        <v>22</v>
      </c>
      <c r="E207" t="s">
        <v>23</v>
      </c>
      <c r="F207" t="s">
        <v>5</v>
      </c>
      <c r="G207" t="s">
        <v>24</v>
      </c>
      <c r="H207">
        <v>100108</v>
      </c>
      <c r="I207">
        <v>101628</v>
      </c>
      <c r="J207" t="s">
        <v>25</v>
      </c>
      <c r="K207" t="s">
        <v>306</v>
      </c>
      <c r="N207" t="s">
        <v>307</v>
      </c>
      <c r="Q207" t="s">
        <v>305</v>
      </c>
      <c r="R207">
        <v>1521</v>
      </c>
      <c r="S207">
        <v>506</v>
      </c>
    </row>
    <row r="208" spans="1:19" x14ac:dyDescent="0.3">
      <c r="A208">
        <v>207</v>
      </c>
      <c r="B208" t="s">
        <v>20</v>
      </c>
      <c r="C208" t="s">
        <v>31</v>
      </c>
      <c r="D208" t="s">
        <v>22</v>
      </c>
      <c r="E208" t="s">
        <v>23</v>
      </c>
      <c r="F208" t="s">
        <v>5</v>
      </c>
      <c r="G208" t="s">
        <v>24</v>
      </c>
      <c r="H208">
        <v>101643</v>
      </c>
      <c r="I208">
        <v>102281</v>
      </c>
      <c r="J208" t="s">
        <v>42</v>
      </c>
      <c r="Q208" t="s">
        <v>308</v>
      </c>
      <c r="R208">
        <v>639</v>
      </c>
    </row>
    <row r="209" spans="1:19" x14ac:dyDescent="0.3">
      <c r="A209">
        <v>208</v>
      </c>
      <c r="B209" t="s">
        <v>28</v>
      </c>
      <c r="C209" t="s">
        <v>33</v>
      </c>
      <c r="D209" t="s">
        <v>22</v>
      </c>
      <c r="E209" t="s">
        <v>23</v>
      </c>
      <c r="F209" t="s">
        <v>5</v>
      </c>
      <c r="G209" t="s">
        <v>24</v>
      </c>
      <c r="H209">
        <v>101643</v>
      </c>
      <c r="I209">
        <v>102281</v>
      </c>
      <c r="J209" t="s">
        <v>42</v>
      </c>
      <c r="K209" t="s">
        <v>309</v>
      </c>
      <c r="N209" t="s">
        <v>310</v>
      </c>
      <c r="Q209" t="s">
        <v>308</v>
      </c>
      <c r="R209">
        <v>639</v>
      </c>
      <c r="S209">
        <v>212</v>
      </c>
    </row>
    <row r="210" spans="1:19" x14ac:dyDescent="0.3">
      <c r="A210">
        <v>209</v>
      </c>
      <c r="B210" t="s">
        <v>20</v>
      </c>
      <c r="C210" t="s">
        <v>31</v>
      </c>
      <c r="D210" t="s">
        <v>22</v>
      </c>
      <c r="E210" t="s">
        <v>23</v>
      </c>
      <c r="F210" t="s">
        <v>5</v>
      </c>
      <c r="G210" t="s">
        <v>24</v>
      </c>
      <c r="H210">
        <v>102278</v>
      </c>
      <c r="I210">
        <v>103267</v>
      </c>
      <c r="J210" t="s">
        <v>42</v>
      </c>
      <c r="Q210" t="s">
        <v>311</v>
      </c>
      <c r="R210">
        <v>990</v>
      </c>
    </row>
    <row r="211" spans="1:19" x14ac:dyDescent="0.3">
      <c r="A211">
        <v>210</v>
      </c>
      <c r="B211" t="s">
        <v>28</v>
      </c>
      <c r="C211" t="s">
        <v>33</v>
      </c>
      <c r="D211" t="s">
        <v>22</v>
      </c>
      <c r="E211" t="s">
        <v>23</v>
      </c>
      <c r="F211" t="s">
        <v>5</v>
      </c>
      <c r="G211" t="s">
        <v>24</v>
      </c>
      <c r="H211">
        <v>102278</v>
      </c>
      <c r="I211">
        <v>103267</v>
      </c>
      <c r="J211" t="s">
        <v>42</v>
      </c>
      <c r="K211" t="s">
        <v>312</v>
      </c>
      <c r="N211" t="s">
        <v>313</v>
      </c>
      <c r="Q211" t="s">
        <v>311</v>
      </c>
      <c r="R211">
        <v>990</v>
      </c>
      <c r="S211">
        <v>329</v>
      </c>
    </row>
    <row r="212" spans="1:19" x14ac:dyDescent="0.3">
      <c r="A212">
        <v>211</v>
      </c>
      <c r="B212" t="s">
        <v>20</v>
      </c>
      <c r="C212" t="s">
        <v>31</v>
      </c>
      <c r="D212" t="s">
        <v>22</v>
      </c>
      <c r="E212" t="s">
        <v>23</v>
      </c>
      <c r="F212" t="s">
        <v>5</v>
      </c>
      <c r="G212" t="s">
        <v>24</v>
      </c>
      <c r="H212">
        <v>103266</v>
      </c>
      <c r="I212">
        <v>104384</v>
      </c>
      <c r="J212" t="s">
        <v>25</v>
      </c>
      <c r="Q212" t="s">
        <v>314</v>
      </c>
      <c r="R212">
        <v>1119</v>
      </c>
    </row>
    <row r="213" spans="1:19" x14ac:dyDescent="0.3">
      <c r="A213">
        <v>212</v>
      </c>
      <c r="B213" t="s">
        <v>28</v>
      </c>
      <c r="C213" t="s">
        <v>33</v>
      </c>
      <c r="D213" t="s">
        <v>22</v>
      </c>
      <c r="E213" t="s">
        <v>23</v>
      </c>
      <c r="F213" t="s">
        <v>5</v>
      </c>
      <c r="G213" t="s">
        <v>24</v>
      </c>
      <c r="H213">
        <v>103266</v>
      </c>
      <c r="I213">
        <v>104384</v>
      </c>
      <c r="J213" t="s">
        <v>25</v>
      </c>
      <c r="K213" t="s">
        <v>315</v>
      </c>
      <c r="N213" t="s">
        <v>316</v>
      </c>
      <c r="Q213" t="s">
        <v>314</v>
      </c>
      <c r="R213">
        <v>1119</v>
      </c>
      <c r="S213">
        <v>372</v>
      </c>
    </row>
    <row r="214" spans="1:19" x14ac:dyDescent="0.3">
      <c r="A214">
        <v>213</v>
      </c>
      <c r="B214" t="s">
        <v>20</v>
      </c>
      <c r="C214" t="s">
        <v>31</v>
      </c>
      <c r="D214" t="s">
        <v>22</v>
      </c>
      <c r="E214" t="s">
        <v>23</v>
      </c>
      <c r="F214" t="s">
        <v>5</v>
      </c>
      <c r="G214" t="s">
        <v>24</v>
      </c>
      <c r="H214">
        <v>104381</v>
      </c>
      <c r="I214">
        <v>105214</v>
      </c>
      <c r="J214" t="s">
        <v>42</v>
      </c>
      <c r="Q214" t="s">
        <v>317</v>
      </c>
      <c r="R214">
        <v>834</v>
      </c>
    </row>
    <row r="215" spans="1:19" x14ac:dyDescent="0.3">
      <c r="A215">
        <v>214</v>
      </c>
      <c r="B215" t="s">
        <v>28</v>
      </c>
      <c r="C215" t="s">
        <v>33</v>
      </c>
      <c r="D215" t="s">
        <v>22</v>
      </c>
      <c r="E215" t="s">
        <v>23</v>
      </c>
      <c r="F215" t="s">
        <v>5</v>
      </c>
      <c r="G215" t="s">
        <v>24</v>
      </c>
      <c r="H215">
        <v>104381</v>
      </c>
      <c r="I215">
        <v>105214</v>
      </c>
      <c r="J215" t="s">
        <v>42</v>
      </c>
      <c r="K215" t="s">
        <v>318</v>
      </c>
      <c r="N215" t="s">
        <v>319</v>
      </c>
      <c r="Q215" t="s">
        <v>317</v>
      </c>
      <c r="R215">
        <v>834</v>
      </c>
      <c r="S215">
        <v>277</v>
      </c>
    </row>
    <row r="216" spans="1:19" x14ac:dyDescent="0.3">
      <c r="A216">
        <v>215</v>
      </c>
      <c r="B216" t="s">
        <v>20</v>
      </c>
      <c r="C216" t="s">
        <v>31</v>
      </c>
      <c r="D216" t="s">
        <v>22</v>
      </c>
      <c r="E216" t="s">
        <v>23</v>
      </c>
      <c r="F216" t="s">
        <v>5</v>
      </c>
      <c r="G216" t="s">
        <v>24</v>
      </c>
      <c r="H216">
        <v>105211</v>
      </c>
      <c r="I216">
        <v>106260</v>
      </c>
      <c r="J216" t="s">
        <v>42</v>
      </c>
      <c r="Q216" t="s">
        <v>320</v>
      </c>
      <c r="R216">
        <v>1050</v>
      </c>
    </row>
    <row r="217" spans="1:19" x14ac:dyDescent="0.3">
      <c r="A217">
        <v>216</v>
      </c>
      <c r="B217" t="s">
        <v>28</v>
      </c>
      <c r="C217" t="s">
        <v>33</v>
      </c>
      <c r="D217" t="s">
        <v>22</v>
      </c>
      <c r="E217" t="s">
        <v>23</v>
      </c>
      <c r="F217" t="s">
        <v>5</v>
      </c>
      <c r="G217" t="s">
        <v>24</v>
      </c>
      <c r="H217">
        <v>105211</v>
      </c>
      <c r="I217">
        <v>106260</v>
      </c>
      <c r="J217" t="s">
        <v>42</v>
      </c>
      <c r="K217" t="s">
        <v>321</v>
      </c>
      <c r="N217" t="s">
        <v>322</v>
      </c>
      <c r="Q217" t="s">
        <v>320</v>
      </c>
      <c r="R217">
        <v>1050</v>
      </c>
      <c r="S217">
        <v>349</v>
      </c>
    </row>
    <row r="218" spans="1:19" x14ac:dyDescent="0.3">
      <c r="A218">
        <v>217</v>
      </c>
      <c r="B218" t="s">
        <v>20</v>
      </c>
      <c r="C218" t="s">
        <v>31</v>
      </c>
      <c r="D218" t="s">
        <v>22</v>
      </c>
      <c r="E218" t="s">
        <v>23</v>
      </c>
      <c r="F218" t="s">
        <v>5</v>
      </c>
      <c r="G218" t="s">
        <v>24</v>
      </c>
      <c r="H218">
        <v>106322</v>
      </c>
      <c r="I218">
        <v>106876</v>
      </c>
      <c r="J218" t="s">
        <v>25</v>
      </c>
      <c r="Q218" t="s">
        <v>323</v>
      </c>
      <c r="R218">
        <v>555</v>
      </c>
    </row>
    <row r="219" spans="1:19" x14ac:dyDescent="0.3">
      <c r="A219">
        <v>218</v>
      </c>
      <c r="B219" t="s">
        <v>28</v>
      </c>
      <c r="C219" t="s">
        <v>33</v>
      </c>
      <c r="D219" t="s">
        <v>22</v>
      </c>
      <c r="E219" t="s">
        <v>23</v>
      </c>
      <c r="F219" t="s">
        <v>5</v>
      </c>
      <c r="G219" t="s">
        <v>24</v>
      </c>
      <c r="H219">
        <v>106322</v>
      </c>
      <c r="I219">
        <v>106876</v>
      </c>
      <c r="J219" t="s">
        <v>25</v>
      </c>
      <c r="K219" t="s">
        <v>324</v>
      </c>
      <c r="N219" t="s">
        <v>325</v>
      </c>
      <c r="Q219" t="s">
        <v>323</v>
      </c>
      <c r="R219">
        <v>555</v>
      </c>
      <c r="S219">
        <v>184</v>
      </c>
    </row>
    <row r="220" spans="1:19" x14ac:dyDescent="0.3">
      <c r="A220">
        <v>219</v>
      </c>
      <c r="B220" t="s">
        <v>20</v>
      </c>
      <c r="C220" t="s">
        <v>31</v>
      </c>
      <c r="D220" t="s">
        <v>22</v>
      </c>
      <c r="E220" t="s">
        <v>23</v>
      </c>
      <c r="F220" t="s">
        <v>5</v>
      </c>
      <c r="G220" t="s">
        <v>24</v>
      </c>
      <c r="H220">
        <v>106891</v>
      </c>
      <c r="I220">
        <v>108087</v>
      </c>
      <c r="J220" t="s">
        <v>42</v>
      </c>
      <c r="Q220" t="s">
        <v>326</v>
      </c>
      <c r="R220">
        <v>1197</v>
      </c>
    </row>
    <row r="221" spans="1:19" x14ac:dyDescent="0.3">
      <c r="A221">
        <v>220</v>
      </c>
      <c r="B221" t="s">
        <v>28</v>
      </c>
      <c r="C221" t="s">
        <v>33</v>
      </c>
      <c r="D221" t="s">
        <v>22</v>
      </c>
      <c r="E221" t="s">
        <v>23</v>
      </c>
      <c r="F221" t="s">
        <v>5</v>
      </c>
      <c r="G221" t="s">
        <v>24</v>
      </c>
      <c r="H221">
        <v>106891</v>
      </c>
      <c r="I221">
        <v>108087</v>
      </c>
      <c r="J221" t="s">
        <v>42</v>
      </c>
      <c r="K221" t="s">
        <v>327</v>
      </c>
      <c r="N221" t="s">
        <v>328</v>
      </c>
      <c r="Q221" t="s">
        <v>326</v>
      </c>
      <c r="R221">
        <v>1197</v>
      </c>
      <c r="S221">
        <v>398</v>
      </c>
    </row>
    <row r="222" spans="1:19" x14ac:dyDescent="0.3">
      <c r="A222">
        <v>221</v>
      </c>
      <c r="B222" t="s">
        <v>20</v>
      </c>
      <c r="C222" t="s">
        <v>31</v>
      </c>
      <c r="D222" t="s">
        <v>22</v>
      </c>
      <c r="E222" t="s">
        <v>23</v>
      </c>
      <c r="F222" t="s">
        <v>5</v>
      </c>
      <c r="G222" t="s">
        <v>24</v>
      </c>
      <c r="H222">
        <v>108287</v>
      </c>
      <c r="I222">
        <v>109741</v>
      </c>
      <c r="J222" t="s">
        <v>25</v>
      </c>
      <c r="Q222" t="s">
        <v>329</v>
      </c>
      <c r="R222">
        <v>1455</v>
      </c>
    </row>
    <row r="223" spans="1:19" x14ac:dyDescent="0.3">
      <c r="A223">
        <v>222</v>
      </c>
      <c r="B223" t="s">
        <v>28</v>
      </c>
      <c r="C223" t="s">
        <v>33</v>
      </c>
      <c r="D223" t="s">
        <v>22</v>
      </c>
      <c r="E223" t="s">
        <v>23</v>
      </c>
      <c r="F223" t="s">
        <v>5</v>
      </c>
      <c r="G223" t="s">
        <v>24</v>
      </c>
      <c r="H223">
        <v>108287</v>
      </c>
      <c r="I223">
        <v>109741</v>
      </c>
      <c r="J223" t="s">
        <v>25</v>
      </c>
      <c r="K223" t="s">
        <v>330</v>
      </c>
      <c r="N223" t="s">
        <v>331</v>
      </c>
      <c r="Q223" t="s">
        <v>329</v>
      </c>
      <c r="R223">
        <v>1455</v>
      </c>
      <c r="S223">
        <v>484</v>
      </c>
    </row>
    <row r="224" spans="1:19" x14ac:dyDescent="0.3">
      <c r="A224">
        <v>223</v>
      </c>
      <c r="B224" t="s">
        <v>20</v>
      </c>
      <c r="C224" t="s">
        <v>31</v>
      </c>
      <c r="D224" t="s">
        <v>22</v>
      </c>
      <c r="E224" t="s">
        <v>23</v>
      </c>
      <c r="F224" t="s">
        <v>5</v>
      </c>
      <c r="G224" t="s">
        <v>24</v>
      </c>
      <c r="H224">
        <v>109847</v>
      </c>
      <c r="I224">
        <v>111145</v>
      </c>
      <c r="J224" t="s">
        <v>42</v>
      </c>
      <c r="Q224" t="s">
        <v>332</v>
      </c>
      <c r="R224">
        <v>1299</v>
      </c>
    </row>
    <row r="225" spans="1:20" x14ac:dyDescent="0.3">
      <c r="A225">
        <v>224</v>
      </c>
      <c r="B225" t="s">
        <v>28</v>
      </c>
      <c r="C225" t="s">
        <v>33</v>
      </c>
      <c r="D225" t="s">
        <v>22</v>
      </c>
      <c r="E225" t="s">
        <v>23</v>
      </c>
      <c r="F225" t="s">
        <v>5</v>
      </c>
      <c r="G225" t="s">
        <v>24</v>
      </c>
      <c r="H225">
        <v>109847</v>
      </c>
      <c r="I225">
        <v>111145</v>
      </c>
      <c r="J225" t="s">
        <v>42</v>
      </c>
      <c r="K225" t="s">
        <v>333</v>
      </c>
      <c r="N225" t="s">
        <v>334</v>
      </c>
      <c r="Q225" t="s">
        <v>332</v>
      </c>
      <c r="R225">
        <v>1299</v>
      </c>
      <c r="S225">
        <v>432</v>
      </c>
    </row>
    <row r="226" spans="1:20" x14ac:dyDescent="0.3">
      <c r="A226">
        <v>225</v>
      </c>
      <c r="B226" t="s">
        <v>20</v>
      </c>
      <c r="C226" t="s">
        <v>31</v>
      </c>
      <c r="D226" t="s">
        <v>22</v>
      </c>
      <c r="E226" t="s">
        <v>23</v>
      </c>
      <c r="F226" t="s">
        <v>5</v>
      </c>
      <c r="G226" t="s">
        <v>24</v>
      </c>
      <c r="H226">
        <v>111158</v>
      </c>
      <c r="I226">
        <v>112795</v>
      </c>
      <c r="J226" t="s">
        <v>42</v>
      </c>
      <c r="Q226" t="s">
        <v>335</v>
      </c>
      <c r="R226">
        <v>1638</v>
      </c>
    </row>
    <row r="227" spans="1:20" x14ac:dyDescent="0.3">
      <c r="A227">
        <v>226</v>
      </c>
      <c r="B227" t="s">
        <v>28</v>
      </c>
      <c r="C227" t="s">
        <v>33</v>
      </c>
      <c r="D227" t="s">
        <v>22</v>
      </c>
      <c r="E227" t="s">
        <v>23</v>
      </c>
      <c r="F227" t="s">
        <v>5</v>
      </c>
      <c r="G227" t="s">
        <v>24</v>
      </c>
      <c r="H227">
        <v>111158</v>
      </c>
      <c r="I227">
        <v>112795</v>
      </c>
      <c r="J227" t="s">
        <v>42</v>
      </c>
      <c r="K227" t="s">
        <v>336</v>
      </c>
      <c r="N227" t="s">
        <v>337</v>
      </c>
      <c r="Q227" t="s">
        <v>335</v>
      </c>
      <c r="R227">
        <v>1638</v>
      </c>
      <c r="S227">
        <v>545</v>
      </c>
    </row>
    <row r="228" spans="1:20" x14ac:dyDescent="0.3">
      <c r="A228">
        <v>227</v>
      </c>
      <c r="B228" t="s">
        <v>20</v>
      </c>
      <c r="C228" t="s">
        <v>21</v>
      </c>
      <c r="D228" t="s">
        <v>22</v>
      </c>
      <c r="E228" t="s">
        <v>23</v>
      </c>
      <c r="F228" t="s">
        <v>5</v>
      </c>
      <c r="G228" t="s">
        <v>24</v>
      </c>
      <c r="H228">
        <v>112817</v>
      </c>
      <c r="I228">
        <v>113360</v>
      </c>
      <c r="J228" t="s">
        <v>42</v>
      </c>
      <c r="Q228" t="s">
        <v>338</v>
      </c>
      <c r="R228">
        <v>544</v>
      </c>
      <c r="T228" t="s">
        <v>27</v>
      </c>
    </row>
    <row r="229" spans="1:20" x14ac:dyDescent="0.3">
      <c r="A229">
        <v>228</v>
      </c>
      <c r="B229" t="s">
        <v>28</v>
      </c>
      <c r="C229" t="s">
        <v>29</v>
      </c>
      <c r="D229" t="s">
        <v>22</v>
      </c>
      <c r="E229" t="s">
        <v>23</v>
      </c>
      <c r="F229" t="s">
        <v>5</v>
      </c>
      <c r="G229" t="s">
        <v>24</v>
      </c>
      <c r="H229">
        <v>112817</v>
      </c>
      <c r="I229">
        <v>113360</v>
      </c>
      <c r="J229" t="s">
        <v>42</v>
      </c>
      <c r="N229" t="s">
        <v>334</v>
      </c>
      <c r="Q229" t="s">
        <v>338</v>
      </c>
      <c r="R229">
        <v>544</v>
      </c>
      <c r="T229" t="s">
        <v>27</v>
      </c>
    </row>
    <row r="230" spans="1:20" x14ac:dyDescent="0.3">
      <c r="A230">
        <v>229</v>
      </c>
      <c r="B230" t="s">
        <v>20</v>
      </c>
      <c r="C230" t="s">
        <v>21</v>
      </c>
      <c r="D230" t="s">
        <v>22</v>
      </c>
      <c r="E230" t="s">
        <v>23</v>
      </c>
      <c r="F230" t="s">
        <v>5</v>
      </c>
      <c r="G230" t="s">
        <v>24</v>
      </c>
      <c r="H230">
        <v>113605</v>
      </c>
      <c r="I230">
        <v>113928</v>
      </c>
      <c r="J230" t="s">
        <v>42</v>
      </c>
      <c r="Q230" t="s">
        <v>339</v>
      </c>
      <c r="R230">
        <v>324</v>
      </c>
      <c r="T230" t="s">
        <v>27</v>
      </c>
    </row>
    <row r="231" spans="1:20" x14ac:dyDescent="0.3">
      <c r="A231">
        <v>230</v>
      </c>
      <c r="B231" t="s">
        <v>28</v>
      </c>
      <c r="C231" t="s">
        <v>29</v>
      </c>
      <c r="D231" t="s">
        <v>22</v>
      </c>
      <c r="E231" t="s">
        <v>23</v>
      </c>
      <c r="F231" t="s">
        <v>5</v>
      </c>
      <c r="G231" t="s">
        <v>24</v>
      </c>
      <c r="H231">
        <v>113605</v>
      </c>
      <c r="I231">
        <v>113928</v>
      </c>
      <c r="J231" t="s">
        <v>42</v>
      </c>
      <c r="N231" t="s">
        <v>38</v>
      </c>
      <c r="Q231" t="s">
        <v>339</v>
      </c>
      <c r="R231">
        <v>324</v>
      </c>
      <c r="T231" t="s">
        <v>27</v>
      </c>
    </row>
    <row r="232" spans="1:20" x14ac:dyDescent="0.3">
      <c r="A232">
        <v>231</v>
      </c>
      <c r="B232" t="s">
        <v>20</v>
      </c>
      <c r="C232" t="s">
        <v>31</v>
      </c>
      <c r="D232" t="s">
        <v>22</v>
      </c>
      <c r="E232" t="s">
        <v>23</v>
      </c>
      <c r="F232" t="s">
        <v>5</v>
      </c>
      <c r="G232" t="s">
        <v>24</v>
      </c>
      <c r="H232">
        <v>114116</v>
      </c>
      <c r="I232">
        <v>115501</v>
      </c>
      <c r="J232" t="s">
        <v>42</v>
      </c>
      <c r="Q232" t="s">
        <v>340</v>
      </c>
      <c r="R232">
        <v>1386</v>
      </c>
    </row>
    <row r="233" spans="1:20" x14ac:dyDescent="0.3">
      <c r="A233">
        <v>232</v>
      </c>
      <c r="B233" t="s">
        <v>28</v>
      </c>
      <c r="C233" t="s">
        <v>33</v>
      </c>
      <c r="D233" t="s">
        <v>22</v>
      </c>
      <c r="E233" t="s">
        <v>23</v>
      </c>
      <c r="F233" t="s">
        <v>5</v>
      </c>
      <c r="G233" t="s">
        <v>24</v>
      </c>
      <c r="H233">
        <v>114116</v>
      </c>
      <c r="I233">
        <v>115501</v>
      </c>
      <c r="J233" t="s">
        <v>42</v>
      </c>
      <c r="K233" t="s">
        <v>341</v>
      </c>
      <c r="N233" t="s">
        <v>41</v>
      </c>
      <c r="Q233" t="s">
        <v>340</v>
      </c>
      <c r="R233">
        <v>1386</v>
      </c>
      <c r="S233">
        <v>461</v>
      </c>
    </row>
    <row r="234" spans="1:20" x14ac:dyDescent="0.3">
      <c r="A234">
        <v>233</v>
      </c>
      <c r="B234" t="s">
        <v>20</v>
      </c>
      <c r="C234" t="s">
        <v>31</v>
      </c>
      <c r="D234" t="s">
        <v>22</v>
      </c>
      <c r="E234" t="s">
        <v>23</v>
      </c>
      <c r="F234" t="s">
        <v>5</v>
      </c>
      <c r="G234" t="s">
        <v>24</v>
      </c>
      <c r="H234">
        <v>115559</v>
      </c>
      <c r="I234">
        <v>115738</v>
      </c>
      <c r="J234" t="s">
        <v>42</v>
      </c>
      <c r="Q234" t="s">
        <v>342</v>
      </c>
      <c r="R234">
        <v>180</v>
      </c>
    </row>
    <row r="235" spans="1:20" x14ac:dyDescent="0.3">
      <c r="A235">
        <v>234</v>
      </c>
      <c r="B235" t="s">
        <v>28</v>
      </c>
      <c r="C235" t="s">
        <v>33</v>
      </c>
      <c r="D235" t="s">
        <v>22</v>
      </c>
      <c r="E235" t="s">
        <v>23</v>
      </c>
      <c r="F235" t="s">
        <v>5</v>
      </c>
      <c r="G235" t="s">
        <v>24</v>
      </c>
      <c r="H235">
        <v>115559</v>
      </c>
      <c r="I235">
        <v>115738</v>
      </c>
      <c r="J235" t="s">
        <v>42</v>
      </c>
      <c r="K235" t="s">
        <v>343</v>
      </c>
      <c r="N235" t="s">
        <v>38</v>
      </c>
      <c r="Q235" t="s">
        <v>342</v>
      </c>
      <c r="R235">
        <v>180</v>
      </c>
      <c r="S235">
        <v>59</v>
      </c>
    </row>
    <row r="236" spans="1:20" x14ac:dyDescent="0.3">
      <c r="A236">
        <v>235</v>
      </c>
      <c r="B236" t="s">
        <v>20</v>
      </c>
      <c r="C236" t="s">
        <v>31</v>
      </c>
      <c r="D236" t="s">
        <v>22</v>
      </c>
      <c r="E236" t="s">
        <v>23</v>
      </c>
      <c r="F236" t="s">
        <v>5</v>
      </c>
      <c r="G236" t="s">
        <v>24</v>
      </c>
      <c r="H236">
        <v>116096</v>
      </c>
      <c r="I236">
        <v>117688</v>
      </c>
      <c r="J236" t="s">
        <v>42</v>
      </c>
      <c r="Q236" t="s">
        <v>344</v>
      </c>
      <c r="R236">
        <v>1593</v>
      </c>
    </row>
    <row r="237" spans="1:20" x14ac:dyDescent="0.3">
      <c r="A237">
        <v>236</v>
      </c>
      <c r="B237" t="s">
        <v>28</v>
      </c>
      <c r="C237" t="s">
        <v>33</v>
      </c>
      <c r="D237" t="s">
        <v>22</v>
      </c>
      <c r="E237" t="s">
        <v>23</v>
      </c>
      <c r="F237" t="s">
        <v>5</v>
      </c>
      <c r="G237" t="s">
        <v>24</v>
      </c>
      <c r="H237">
        <v>116096</v>
      </c>
      <c r="I237">
        <v>117688</v>
      </c>
      <c r="J237" t="s">
        <v>42</v>
      </c>
      <c r="K237" t="s">
        <v>345</v>
      </c>
      <c r="N237" t="s">
        <v>107</v>
      </c>
      <c r="Q237" t="s">
        <v>344</v>
      </c>
      <c r="R237">
        <v>1593</v>
      </c>
      <c r="S237">
        <v>530</v>
      </c>
    </row>
    <row r="238" spans="1:20" x14ac:dyDescent="0.3">
      <c r="A238">
        <v>237</v>
      </c>
      <c r="B238" t="s">
        <v>20</v>
      </c>
      <c r="C238" t="s">
        <v>31</v>
      </c>
      <c r="D238" t="s">
        <v>22</v>
      </c>
      <c r="E238" t="s">
        <v>23</v>
      </c>
      <c r="F238" t="s">
        <v>5</v>
      </c>
      <c r="G238" t="s">
        <v>24</v>
      </c>
      <c r="H238">
        <v>118111</v>
      </c>
      <c r="I238">
        <v>118521</v>
      </c>
      <c r="J238" t="s">
        <v>25</v>
      </c>
      <c r="Q238" t="s">
        <v>346</v>
      </c>
      <c r="R238">
        <v>411</v>
      </c>
    </row>
    <row r="239" spans="1:20" x14ac:dyDescent="0.3">
      <c r="A239">
        <v>238</v>
      </c>
      <c r="B239" t="s">
        <v>28</v>
      </c>
      <c r="C239" t="s">
        <v>33</v>
      </c>
      <c r="D239" t="s">
        <v>22</v>
      </c>
      <c r="E239" t="s">
        <v>23</v>
      </c>
      <c r="F239" t="s">
        <v>5</v>
      </c>
      <c r="G239" t="s">
        <v>24</v>
      </c>
      <c r="H239">
        <v>118111</v>
      </c>
      <c r="I239">
        <v>118521</v>
      </c>
      <c r="J239" t="s">
        <v>25</v>
      </c>
      <c r="K239" t="s">
        <v>347</v>
      </c>
      <c r="N239" t="s">
        <v>41</v>
      </c>
      <c r="Q239" t="s">
        <v>346</v>
      </c>
      <c r="R239">
        <v>411</v>
      </c>
      <c r="S239">
        <v>136</v>
      </c>
    </row>
    <row r="240" spans="1:20" x14ac:dyDescent="0.3">
      <c r="A240">
        <v>239</v>
      </c>
      <c r="B240" t="s">
        <v>20</v>
      </c>
      <c r="C240" t="s">
        <v>31</v>
      </c>
      <c r="D240" t="s">
        <v>22</v>
      </c>
      <c r="E240" t="s">
        <v>23</v>
      </c>
      <c r="F240" t="s">
        <v>5</v>
      </c>
      <c r="G240" t="s">
        <v>24</v>
      </c>
      <c r="H240">
        <v>118586</v>
      </c>
      <c r="I240">
        <v>119059</v>
      </c>
      <c r="J240" t="s">
        <v>25</v>
      </c>
      <c r="Q240" t="s">
        <v>348</v>
      </c>
      <c r="R240">
        <v>474</v>
      </c>
    </row>
    <row r="241" spans="1:20" x14ac:dyDescent="0.3">
      <c r="A241">
        <v>240</v>
      </c>
      <c r="B241" t="s">
        <v>28</v>
      </c>
      <c r="C241" t="s">
        <v>33</v>
      </c>
      <c r="D241" t="s">
        <v>22</v>
      </c>
      <c r="E241" t="s">
        <v>23</v>
      </c>
      <c r="F241" t="s">
        <v>5</v>
      </c>
      <c r="G241" t="s">
        <v>24</v>
      </c>
      <c r="H241">
        <v>118586</v>
      </c>
      <c r="I241">
        <v>119059</v>
      </c>
      <c r="J241" t="s">
        <v>25</v>
      </c>
      <c r="K241" t="s">
        <v>349</v>
      </c>
      <c r="N241" t="s">
        <v>41</v>
      </c>
      <c r="Q241" t="s">
        <v>348</v>
      </c>
      <c r="R241">
        <v>474</v>
      </c>
      <c r="S241">
        <v>157</v>
      </c>
    </row>
    <row r="242" spans="1:20" x14ac:dyDescent="0.3">
      <c r="A242">
        <v>241</v>
      </c>
      <c r="B242" t="s">
        <v>20</v>
      </c>
      <c r="C242" t="s">
        <v>31</v>
      </c>
      <c r="D242" t="s">
        <v>22</v>
      </c>
      <c r="E242" t="s">
        <v>23</v>
      </c>
      <c r="F242" t="s">
        <v>5</v>
      </c>
      <c r="G242" t="s">
        <v>24</v>
      </c>
      <c r="H242">
        <v>119101</v>
      </c>
      <c r="I242">
        <v>120405</v>
      </c>
      <c r="J242" t="s">
        <v>42</v>
      </c>
      <c r="Q242" t="s">
        <v>350</v>
      </c>
      <c r="R242">
        <v>1305</v>
      </c>
    </row>
    <row r="243" spans="1:20" x14ac:dyDescent="0.3">
      <c r="A243">
        <v>242</v>
      </c>
      <c r="B243" t="s">
        <v>28</v>
      </c>
      <c r="C243" t="s">
        <v>33</v>
      </c>
      <c r="D243" t="s">
        <v>22</v>
      </c>
      <c r="E243" t="s">
        <v>23</v>
      </c>
      <c r="F243" t="s">
        <v>5</v>
      </c>
      <c r="G243" t="s">
        <v>24</v>
      </c>
      <c r="H243">
        <v>119101</v>
      </c>
      <c r="I243">
        <v>120405</v>
      </c>
      <c r="J243" t="s">
        <v>42</v>
      </c>
      <c r="K243" t="s">
        <v>351</v>
      </c>
      <c r="N243" t="s">
        <v>352</v>
      </c>
      <c r="Q243" t="s">
        <v>350</v>
      </c>
      <c r="R243">
        <v>1305</v>
      </c>
      <c r="S243">
        <v>434</v>
      </c>
    </row>
    <row r="244" spans="1:20" x14ac:dyDescent="0.3">
      <c r="A244">
        <v>243</v>
      </c>
      <c r="B244" t="s">
        <v>20</v>
      </c>
      <c r="C244" t="s">
        <v>31</v>
      </c>
      <c r="D244" t="s">
        <v>22</v>
      </c>
      <c r="E244" t="s">
        <v>23</v>
      </c>
      <c r="F244" t="s">
        <v>5</v>
      </c>
      <c r="G244" t="s">
        <v>24</v>
      </c>
      <c r="H244">
        <v>120774</v>
      </c>
      <c r="I244">
        <v>121829</v>
      </c>
      <c r="J244" t="s">
        <v>42</v>
      </c>
      <c r="Q244" t="s">
        <v>353</v>
      </c>
      <c r="R244">
        <v>1056</v>
      </c>
    </row>
    <row r="245" spans="1:20" x14ac:dyDescent="0.3">
      <c r="A245">
        <v>244</v>
      </c>
      <c r="B245" t="s">
        <v>28</v>
      </c>
      <c r="C245" t="s">
        <v>33</v>
      </c>
      <c r="D245" t="s">
        <v>22</v>
      </c>
      <c r="E245" t="s">
        <v>23</v>
      </c>
      <c r="F245" t="s">
        <v>5</v>
      </c>
      <c r="G245" t="s">
        <v>24</v>
      </c>
      <c r="H245">
        <v>120774</v>
      </c>
      <c r="I245">
        <v>121829</v>
      </c>
      <c r="J245" t="s">
        <v>42</v>
      </c>
      <c r="K245" t="s">
        <v>354</v>
      </c>
      <c r="N245" t="s">
        <v>355</v>
      </c>
      <c r="Q245" t="s">
        <v>353</v>
      </c>
      <c r="R245">
        <v>1056</v>
      </c>
      <c r="S245">
        <v>351</v>
      </c>
    </row>
    <row r="246" spans="1:20" x14ac:dyDescent="0.3">
      <c r="A246">
        <v>245</v>
      </c>
      <c r="B246" t="s">
        <v>20</v>
      </c>
      <c r="C246" t="s">
        <v>31</v>
      </c>
      <c r="D246" t="s">
        <v>22</v>
      </c>
      <c r="E246" t="s">
        <v>23</v>
      </c>
      <c r="F246" t="s">
        <v>5</v>
      </c>
      <c r="G246" t="s">
        <v>24</v>
      </c>
      <c r="H246">
        <v>121950</v>
      </c>
      <c r="I246">
        <v>122864</v>
      </c>
      <c r="J246" t="s">
        <v>25</v>
      </c>
      <c r="Q246" t="s">
        <v>356</v>
      </c>
      <c r="R246">
        <v>915</v>
      </c>
    </row>
    <row r="247" spans="1:20" x14ac:dyDescent="0.3">
      <c r="A247">
        <v>246</v>
      </c>
      <c r="B247" t="s">
        <v>28</v>
      </c>
      <c r="C247" t="s">
        <v>33</v>
      </c>
      <c r="D247" t="s">
        <v>22</v>
      </c>
      <c r="E247" t="s">
        <v>23</v>
      </c>
      <c r="F247" t="s">
        <v>5</v>
      </c>
      <c r="G247" t="s">
        <v>24</v>
      </c>
      <c r="H247">
        <v>121950</v>
      </c>
      <c r="I247">
        <v>122864</v>
      </c>
      <c r="J247" t="s">
        <v>25</v>
      </c>
      <c r="K247" t="s">
        <v>357</v>
      </c>
      <c r="N247" t="s">
        <v>358</v>
      </c>
      <c r="Q247" t="s">
        <v>356</v>
      </c>
      <c r="R247">
        <v>915</v>
      </c>
      <c r="S247">
        <v>304</v>
      </c>
    </row>
    <row r="248" spans="1:20" x14ac:dyDescent="0.3">
      <c r="A248">
        <v>247</v>
      </c>
      <c r="B248" t="s">
        <v>20</v>
      </c>
      <c r="C248" t="s">
        <v>21</v>
      </c>
      <c r="D248" t="s">
        <v>22</v>
      </c>
      <c r="E248" t="s">
        <v>23</v>
      </c>
      <c r="F248" t="s">
        <v>5</v>
      </c>
      <c r="G248" t="s">
        <v>24</v>
      </c>
      <c r="H248">
        <v>122919</v>
      </c>
      <c r="I248">
        <v>123290</v>
      </c>
      <c r="J248" t="s">
        <v>42</v>
      </c>
      <c r="Q248" t="s">
        <v>359</v>
      </c>
      <c r="R248">
        <v>372</v>
      </c>
      <c r="T248" t="s">
        <v>27</v>
      </c>
    </row>
    <row r="249" spans="1:20" x14ac:dyDescent="0.3">
      <c r="A249">
        <v>248</v>
      </c>
      <c r="B249" t="s">
        <v>28</v>
      </c>
      <c r="C249" t="s">
        <v>29</v>
      </c>
      <c r="D249" t="s">
        <v>22</v>
      </c>
      <c r="E249" t="s">
        <v>23</v>
      </c>
      <c r="F249" t="s">
        <v>5</v>
      </c>
      <c r="G249" t="s">
        <v>24</v>
      </c>
      <c r="H249">
        <v>122919</v>
      </c>
      <c r="I249">
        <v>123290</v>
      </c>
      <c r="J249" t="s">
        <v>42</v>
      </c>
      <c r="N249" t="s">
        <v>360</v>
      </c>
      <c r="Q249" t="s">
        <v>359</v>
      </c>
      <c r="R249">
        <v>372</v>
      </c>
      <c r="T249" t="s">
        <v>27</v>
      </c>
    </row>
    <row r="250" spans="1:20" x14ac:dyDescent="0.3">
      <c r="A250">
        <v>249</v>
      </c>
      <c r="B250" t="s">
        <v>20</v>
      </c>
      <c r="C250" t="s">
        <v>31</v>
      </c>
      <c r="D250" t="s">
        <v>22</v>
      </c>
      <c r="E250" t="s">
        <v>23</v>
      </c>
      <c r="F250" t="s">
        <v>5</v>
      </c>
      <c r="G250" t="s">
        <v>24</v>
      </c>
      <c r="H250">
        <v>123388</v>
      </c>
      <c r="I250">
        <v>124428</v>
      </c>
      <c r="J250" t="s">
        <v>25</v>
      </c>
      <c r="Q250" t="s">
        <v>361</v>
      </c>
      <c r="R250">
        <v>1041</v>
      </c>
    </row>
    <row r="251" spans="1:20" x14ac:dyDescent="0.3">
      <c r="A251">
        <v>250</v>
      </c>
      <c r="B251" t="s">
        <v>28</v>
      </c>
      <c r="C251" t="s">
        <v>33</v>
      </c>
      <c r="D251" t="s">
        <v>22</v>
      </c>
      <c r="E251" t="s">
        <v>23</v>
      </c>
      <c r="F251" t="s">
        <v>5</v>
      </c>
      <c r="G251" t="s">
        <v>24</v>
      </c>
      <c r="H251">
        <v>123388</v>
      </c>
      <c r="I251">
        <v>124428</v>
      </c>
      <c r="J251" t="s">
        <v>25</v>
      </c>
      <c r="K251" t="s">
        <v>362</v>
      </c>
      <c r="N251" t="s">
        <v>41</v>
      </c>
      <c r="Q251" t="s">
        <v>361</v>
      </c>
      <c r="R251">
        <v>1041</v>
      </c>
      <c r="S251">
        <v>346</v>
      </c>
    </row>
    <row r="252" spans="1:20" x14ac:dyDescent="0.3">
      <c r="A252">
        <v>251</v>
      </c>
      <c r="B252" t="s">
        <v>20</v>
      </c>
      <c r="C252" t="s">
        <v>31</v>
      </c>
      <c r="D252" t="s">
        <v>22</v>
      </c>
      <c r="E252" t="s">
        <v>23</v>
      </c>
      <c r="F252" t="s">
        <v>5</v>
      </c>
      <c r="G252" t="s">
        <v>24</v>
      </c>
      <c r="H252">
        <v>124972</v>
      </c>
      <c r="I252">
        <v>125994</v>
      </c>
      <c r="J252" t="s">
        <v>42</v>
      </c>
      <c r="Q252" t="s">
        <v>363</v>
      </c>
      <c r="R252">
        <v>1023</v>
      </c>
    </row>
    <row r="253" spans="1:20" x14ac:dyDescent="0.3">
      <c r="A253">
        <v>252</v>
      </c>
      <c r="B253" t="s">
        <v>28</v>
      </c>
      <c r="C253" t="s">
        <v>33</v>
      </c>
      <c r="D253" t="s">
        <v>22</v>
      </c>
      <c r="E253" t="s">
        <v>23</v>
      </c>
      <c r="F253" t="s">
        <v>5</v>
      </c>
      <c r="G253" t="s">
        <v>24</v>
      </c>
      <c r="H253">
        <v>124972</v>
      </c>
      <c r="I253">
        <v>125994</v>
      </c>
      <c r="J253" t="s">
        <v>42</v>
      </c>
      <c r="K253" t="s">
        <v>364</v>
      </c>
      <c r="N253" t="s">
        <v>41</v>
      </c>
      <c r="Q253" t="s">
        <v>363</v>
      </c>
      <c r="R253">
        <v>1023</v>
      </c>
      <c r="S253">
        <v>340</v>
      </c>
    </row>
    <row r="254" spans="1:20" x14ac:dyDescent="0.3">
      <c r="A254">
        <v>253</v>
      </c>
      <c r="B254" t="s">
        <v>20</v>
      </c>
      <c r="C254" t="s">
        <v>31</v>
      </c>
      <c r="D254" t="s">
        <v>22</v>
      </c>
      <c r="E254" t="s">
        <v>23</v>
      </c>
      <c r="F254" t="s">
        <v>5</v>
      </c>
      <c r="G254" t="s">
        <v>24</v>
      </c>
      <c r="H254">
        <v>126256</v>
      </c>
      <c r="I254">
        <v>127641</v>
      </c>
      <c r="J254" t="s">
        <v>42</v>
      </c>
      <c r="Q254" t="s">
        <v>365</v>
      </c>
      <c r="R254">
        <v>1386</v>
      </c>
    </row>
    <row r="255" spans="1:20" x14ac:dyDescent="0.3">
      <c r="A255">
        <v>254</v>
      </c>
      <c r="B255" t="s">
        <v>28</v>
      </c>
      <c r="C255" t="s">
        <v>33</v>
      </c>
      <c r="D255" t="s">
        <v>22</v>
      </c>
      <c r="E255" t="s">
        <v>23</v>
      </c>
      <c r="F255" t="s">
        <v>5</v>
      </c>
      <c r="G255" t="s">
        <v>24</v>
      </c>
      <c r="H255">
        <v>126256</v>
      </c>
      <c r="I255">
        <v>127641</v>
      </c>
      <c r="J255" t="s">
        <v>42</v>
      </c>
      <c r="K255" t="s">
        <v>366</v>
      </c>
      <c r="N255" t="s">
        <v>41</v>
      </c>
      <c r="Q255" t="s">
        <v>365</v>
      </c>
      <c r="R255">
        <v>1386</v>
      </c>
      <c r="S255">
        <v>461</v>
      </c>
    </row>
    <row r="256" spans="1:20" x14ac:dyDescent="0.3">
      <c r="A256">
        <v>255</v>
      </c>
      <c r="B256" t="s">
        <v>20</v>
      </c>
      <c r="C256" t="s">
        <v>31</v>
      </c>
      <c r="D256" t="s">
        <v>22</v>
      </c>
      <c r="E256" t="s">
        <v>23</v>
      </c>
      <c r="F256" t="s">
        <v>5</v>
      </c>
      <c r="G256" t="s">
        <v>24</v>
      </c>
      <c r="H256">
        <v>127926</v>
      </c>
      <c r="I256">
        <v>128267</v>
      </c>
      <c r="J256" t="s">
        <v>25</v>
      </c>
      <c r="Q256" t="s">
        <v>367</v>
      </c>
      <c r="R256">
        <v>342</v>
      </c>
    </row>
    <row r="257" spans="1:20" x14ac:dyDescent="0.3">
      <c r="A257">
        <v>256</v>
      </c>
      <c r="B257" t="s">
        <v>28</v>
      </c>
      <c r="C257" t="s">
        <v>33</v>
      </c>
      <c r="D257" t="s">
        <v>22</v>
      </c>
      <c r="E257" t="s">
        <v>23</v>
      </c>
      <c r="F257" t="s">
        <v>5</v>
      </c>
      <c r="G257" t="s">
        <v>24</v>
      </c>
      <c r="H257">
        <v>127926</v>
      </c>
      <c r="I257">
        <v>128267</v>
      </c>
      <c r="J257" t="s">
        <v>25</v>
      </c>
      <c r="K257" t="s">
        <v>368</v>
      </c>
      <c r="N257" t="s">
        <v>41</v>
      </c>
      <c r="Q257" t="s">
        <v>367</v>
      </c>
      <c r="R257">
        <v>342</v>
      </c>
      <c r="S257">
        <v>113</v>
      </c>
    </row>
    <row r="258" spans="1:20" x14ac:dyDescent="0.3">
      <c r="A258">
        <v>257</v>
      </c>
      <c r="B258" t="s">
        <v>20</v>
      </c>
      <c r="C258" t="s">
        <v>31</v>
      </c>
      <c r="D258" t="s">
        <v>22</v>
      </c>
      <c r="E258" t="s">
        <v>23</v>
      </c>
      <c r="F258" t="s">
        <v>5</v>
      </c>
      <c r="G258" t="s">
        <v>24</v>
      </c>
      <c r="H258">
        <v>128656</v>
      </c>
      <c r="I258">
        <v>129999</v>
      </c>
      <c r="J258" t="s">
        <v>42</v>
      </c>
      <c r="Q258" t="s">
        <v>369</v>
      </c>
      <c r="R258">
        <v>1344</v>
      </c>
    </row>
    <row r="259" spans="1:20" x14ac:dyDescent="0.3">
      <c r="A259">
        <v>258</v>
      </c>
      <c r="B259" t="s">
        <v>28</v>
      </c>
      <c r="C259" t="s">
        <v>33</v>
      </c>
      <c r="D259" t="s">
        <v>22</v>
      </c>
      <c r="E259" t="s">
        <v>23</v>
      </c>
      <c r="F259" t="s">
        <v>5</v>
      </c>
      <c r="G259" t="s">
        <v>24</v>
      </c>
      <c r="H259">
        <v>128656</v>
      </c>
      <c r="I259">
        <v>129999</v>
      </c>
      <c r="J259" t="s">
        <v>42</v>
      </c>
      <c r="K259" t="s">
        <v>370</v>
      </c>
      <c r="N259" t="s">
        <v>371</v>
      </c>
      <c r="Q259" t="s">
        <v>369</v>
      </c>
      <c r="R259">
        <v>1344</v>
      </c>
      <c r="S259">
        <v>447</v>
      </c>
    </row>
    <row r="260" spans="1:20" x14ac:dyDescent="0.3">
      <c r="A260">
        <v>259</v>
      </c>
      <c r="B260" t="s">
        <v>20</v>
      </c>
      <c r="C260" t="s">
        <v>31</v>
      </c>
      <c r="D260" t="s">
        <v>22</v>
      </c>
      <c r="E260" t="s">
        <v>23</v>
      </c>
      <c r="F260" t="s">
        <v>5</v>
      </c>
      <c r="G260" t="s">
        <v>24</v>
      </c>
      <c r="H260">
        <v>130429</v>
      </c>
      <c r="I260">
        <v>132612</v>
      </c>
      <c r="J260" t="s">
        <v>25</v>
      </c>
      <c r="Q260" t="s">
        <v>372</v>
      </c>
      <c r="R260">
        <v>2184</v>
      </c>
    </row>
    <row r="261" spans="1:20" x14ac:dyDescent="0.3">
      <c r="A261">
        <v>260</v>
      </c>
      <c r="B261" t="s">
        <v>28</v>
      </c>
      <c r="C261" t="s">
        <v>33</v>
      </c>
      <c r="D261" t="s">
        <v>22</v>
      </c>
      <c r="E261" t="s">
        <v>23</v>
      </c>
      <c r="F261" t="s">
        <v>5</v>
      </c>
      <c r="G261" t="s">
        <v>24</v>
      </c>
      <c r="H261">
        <v>130429</v>
      </c>
      <c r="I261">
        <v>132612</v>
      </c>
      <c r="J261" t="s">
        <v>25</v>
      </c>
      <c r="K261" t="s">
        <v>373</v>
      </c>
      <c r="N261" t="s">
        <v>374</v>
      </c>
      <c r="Q261" t="s">
        <v>372</v>
      </c>
      <c r="R261">
        <v>2184</v>
      </c>
      <c r="S261">
        <v>727</v>
      </c>
    </row>
    <row r="262" spans="1:20" x14ac:dyDescent="0.3">
      <c r="A262">
        <v>261</v>
      </c>
      <c r="B262" t="s">
        <v>20</v>
      </c>
      <c r="C262" t="s">
        <v>31</v>
      </c>
      <c r="D262" t="s">
        <v>22</v>
      </c>
      <c r="E262" t="s">
        <v>23</v>
      </c>
      <c r="F262" t="s">
        <v>5</v>
      </c>
      <c r="G262" t="s">
        <v>24</v>
      </c>
      <c r="H262">
        <v>132609</v>
      </c>
      <c r="I262">
        <v>133253</v>
      </c>
      <c r="J262" t="s">
        <v>42</v>
      </c>
      <c r="Q262" t="s">
        <v>375</v>
      </c>
      <c r="R262">
        <v>645</v>
      </c>
    </row>
    <row r="263" spans="1:20" x14ac:dyDescent="0.3">
      <c r="A263">
        <v>262</v>
      </c>
      <c r="B263" t="s">
        <v>28</v>
      </c>
      <c r="C263" t="s">
        <v>33</v>
      </c>
      <c r="D263" t="s">
        <v>22</v>
      </c>
      <c r="E263" t="s">
        <v>23</v>
      </c>
      <c r="F263" t="s">
        <v>5</v>
      </c>
      <c r="G263" t="s">
        <v>24</v>
      </c>
      <c r="H263">
        <v>132609</v>
      </c>
      <c r="I263">
        <v>133253</v>
      </c>
      <c r="J263" t="s">
        <v>42</v>
      </c>
      <c r="K263" t="s">
        <v>376</v>
      </c>
      <c r="N263" t="s">
        <v>38</v>
      </c>
      <c r="Q263" t="s">
        <v>375</v>
      </c>
      <c r="R263">
        <v>645</v>
      </c>
      <c r="S263">
        <v>214</v>
      </c>
    </row>
    <row r="264" spans="1:20" x14ac:dyDescent="0.3">
      <c r="A264">
        <v>263</v>
      </c>
      <c r="B264" t="s">
        <v>20</v>
      </c>
      <c r="C264" t="s">
        <v>31</v>
      </c>
      <c r="D264" t="s">
        <v>22</v>
      </c>
      <c r="E264" t="s">
        <v>23</v>
      </c>
      <c r="F264" t="s">
        <v>5</v>
      </c>
      <c r="G264" t="s">
        <v>24</v>
      </c>
      <c r="H264">
        <v>133517</v>
      </c>
      <c r="I264">
        <v>133858</v>
      </c>
      <c r="J264" t="s">
        <v>42</v>
      </c>
      <c r="Q264" t="s">
        <v>377</v>
      </c>
      <c r="R264">
        <v>342</v>
      </c>
    </row>
    <row r="265" spans="1:20" x14ac:dyDescent="0.3">
      <c r="A265">
        <v>264</v>
      </c>
      <c r="B265" t="s">
        <v>28</v>
      </c>
      <c r="C265" t="s">
        <v>33</v>
      </c>
      <c r="D265" t="s">
        <v>22</v>
      </c>
      <c r="E265" t="s">
        <v>23</v>
      </c>
      <c r="F265" t="s">
        <v>5</v>
      </c>
      <c r="G265" t="s">
        <v>24</v>
      </c>
      <c r="H265">
        <v>133517</v>
      </c>
      <c r="I265">
        <v>133858</v>
      </c>
      <c r="J265" t="s">
        <v>42</v>
      </c>
      <c r="K265" t="s">
        <v>378</v>
      </c>
      <c r="N265" t="s">
        <v>41</v>
      </c>
      <c r="Q265" t="s">
        <v>377</v>
      </c>
      <c r="R265">
        <v>342</v>
      </c>
      <c r="S265">
        <v>113</v>
      </c>
    </row>
    <row r="266" spans="1:20" x14ac:dyDescent="0.3">
      <c r="A266">
        <v>265</v>
      </c>
      <c r="B266" t="s">
        <v>20</v>
      </c>
      <c r="C266" t="s">
        <v>31</v>
      </c>
      <c r="D266" t="s">
        <v>22</v>
      </c>
      <c r="E266" t="s">
        <v>23</v>
      </c>
      <c r="F266" t="s">
        <v>5</v>
      </c>
      <c r="G266" t="s">
        <v>24</v>
      </c>
      <c r="H266">
        <v>133900</v>
      </c>
      <c r="I266">
        <v>134271</v>
      </c>
      <c r="J266" t="s">
        <v>42</v>
      </c>
      <c r="Q266" t="s">
        <v>379</v>
      </c>
      <c r="R266">
        <v>372</v>
      </c>
    </row>
    <row r="267" spans="1:20" x14ac:dyDescent="0.3">
      <c r="A267">
        <v>266</v>
      </c>
      <c r="B267" t="s">
        <v>28</v>
      </c>
      <c r="C267" t="s">
        <v>33</v>
      </c>
      <c r="D267" t="s">
        <v>22</v>
      </c>
      <c r="E267" t="s">
        <v>23</v>
      </c>
      <c r="F267" t="s">
        <v>5</v>
      </c>
      <c r="G267" t="s">
        <v>24</v>
      </c>
      <c r="H267">
        <v>133900</v>
      </c>
      <c r="I267">
        <v>134271</v>
      </c>
      <c r="J267" t="s">
        <v>42</v>
      </c>
      <c r="K267" t="s">
        <v>380</v>
      </c>
      <c r="N267" t="s">
        <v>41</v>
      </c>
      <c r="Q267" t="s">
        <v>379</v>
      </c>
      <c r="R267">
        <v>372</v>
      </c>
      <c r="S267">
        <v>123</v>
      </c>
    </row>
    <row r="268" spans="1:20" x14ac:dyDescent="0.3">
      <c r="A268">
        <v>267</v>
      </c>
      <c r="B268" t="s">
        <v>20</v>
      </c>
      <c r="C268" t="s">
        <v>21</v>
      </c>
      <c r="D268" t="s">
        <v>22</v>
      </c>
      <c r="E268" t="s">
        <v>23</v>
      </c>
      <c r="F268" t="s">
        <v>5</v>
      </c>
      <c r="G268" t="s">
        <v>24</v>
      </c>
      <c r="H268">
        <v>134375</v>
      </c>
      <c r="I268">
        <v>134824</v>
      </c>
      <c r="J268" t="s">
        <v>25</v>
      </c>
      <c r="Q268" t="s">
        <v>381</v>
      </c>
      <c r="R268">
        <v>450</v>
      </c>
      <c r="T268" t="s">
        <v>27</v>
      </c>
    </row>
    <row r="269" spans="1:20" x14ac:dyDescent="0.3">
      <c r="A269">
        <v>268</v>
      </c>
      <c r="B269" t="s">
        <v>28</v>
      </c>
      <c r="C269" t="s">
        <v>29</v>
      </c>
      <c r="D269" t="s">
        <v>22</v>
      </c>
      <c r="E269" t="s">
        <v>23</v>
      </c>
      <c r="F269" t="s">
        <v>5</v>
      </c>
      <c r="G269" t="s">
        <v>24</v>
      </c>
      <c r="H269">
        <v>134375</v>
      </c>
      <c r="I269">
        <v>134824</v>
      </c>
      <c r="J269" t="s">
        <v>25</v>
      </c>
      <c r="N269" t="s">
        <v>38</v>
      </c>
      <c r="Q269" t="s">
        <v>381</v>
      </c>
      <c r="R269">
        <v>450</v>
      </c>
      <c r="T269" t="s">
        <v>27</v>
      </c>
    </row>
    <row r="270" spans="1:20" x14ac:dyDescent="0.3">
      <c r="A270">
        <v>269</v>
      </c>
      <c r="B270" t="s">
        <v>20</v>
      </c>
      <c r="C270" t="s">
        <v>31</v>
      </c>
      <c r="D270" t="s">
        <v>22</v>
      </c>
      <c r="E270" t="s">
        <v>23</v>
      </c>
      <c r="F270" t="s">
        <v>5</v>
      </c>
      <c r="G270" t="s">
        <v>24</v>
      </c>
      <c r="H270">
        <v>134811</v>
      </c>
      <c r="I270">
        <v>134993</v>
      </c>
      <c r="J270" t="s">
        <v>25</v>
      </c>
      <c r="Q270" t="s">
        <v>382</v>
      </c>
      <c r="R270">
        <v>183</v>
      </c>
    </row>
    <row r="271" spans="1:20" x14ac:dyDescent="0.3">
      <c r="A271">
        <v>270</v>
      </c>
      <c r="B271" t="s">
        <v>28</v>
      </c>
      <c r="C271" t="s">
        <v>33</v>
      </c>
      <c r="D271" t="s">
        <v>22</v>
      </c>
      <c r="E271" t="s">
        <v>23</v>
      </c>
      <c r="F271" t="s">
        <v>5</v>
      </c>
      <c r="G271" t="s">
        <v>24</v>
      </c>
      <c r="H271">
        <v>134811</v>
      </c>
      <c r="I271">
        <v>134993</v>
      </c>
      <c r="J271" t="s">
        <v>25</v>
      </c>
      <c r="K271" t="s">
        <v>383</v>
      </c>
      <c r="N271" t="s">
        <v>38</v>
      </c>
      <c r="Q271" t="s">
        <v>382</v>
      </c>
      <c r="R271">
        <v>183</v>
      </c>
      <c r="S271">
        <v>60</v>
      </c>
    </row>
    <row r="272" spans="1:20" x14ac:dyDescent="0.3">
      <c r="A272">
        <v>271</v>
      </c>
      <c r="B272" t="s">
        <v>20</v>
      </c>
      <c r="C272" t="s">
        <v>31</v>
      </c>
      <c r="D272" t="s">
        <v>22</v>
      </c>
      <c r="E272" t="s">
        <v>23</v>
      </c>
      <c r="F272" t="s">
        <v>5</v>
      </c>
      <c r="G272" t="s">
        <v>24</v>
      </c>
      <c r="H272">
        <v>135027</v>
      </c>
      <c r="I272">
        <v>136481</v>
      </c>
      <c r="J272" t="s">
        <v>25</v>
      </c>
      <c r="Q272" t="s">
        <v>384</v>
      </c>
      <c r="R272">
        <v>1455</v>
      </c>
    </row>
    <row r="273" spans="1:20" x14ac:dyDescent="0.3">
      <c r="A273">
        <v>272</v>
      </c>
      <c r="B273" t="s">
        <v>28</v>
      </c>
      <c r="C273" t="s">
        <v>33</v>
      </c>
      <c r="D273" t="s">
        <v>22</v>
      </c>
      <c r="E273" t="s">
        <v>23</v>
      </c>
      <c r="F273" t="s">
        <v>5</v>
      </c>
      <c r="G273" t="s">
        <v>24</v>
      </c>
      <c r="H273">
        <v>135027</v>
      </c>
      <c r="I273">
        <v>136481</v>
      </c>
      <c r="J273" t="s">
        <v>25</v>
      </c>
      <c r="K273" t="s">
        <v>385</v>
      </c>
      <c r="N273" t="s">
        <v>386</v>
      </c>
      <c r="Q273" t="s">
        <v>384</v>
      </c>
      <c r="R273">
        <v>1455</v>
      </c>
      <c r="S273">
        <v>484</v>
      </c>
    </row>
    <row r="274" spans="1:20" x14ac:dyDescent="0.3">
      <c r="A274">
        <v>273</v>
      </c>
      <c r="B274" t="s">
        <v>20</v>
      </c>
      <c r="C274" t="s">
        <v>31</v>
      </c>
      <c r="D274" t="s">
        <v>22</v>
      </c>
      <c r="E274" t="s">
        <v>23</v>
      </c>
      <c r="F274" t="s">
        <v>5</v>
      </c>
      <c r="G274" t="s">
        <v>24</v>
      </c>
      <c r="H274">
        <v>136478</v>
      </c>
      <c r="I274">
        <v>137530</v>
      </c>
      <c r="J274" t="s">
        <v>42</v>
      </c>
      <c r="Q274" t="s">
        <v>387</v>
      </c>
      <c r="R274">
        <v>1053</v>
      </c>
    </row>
    <row r="275" spans="1:20" x14ac:dyDescent="0.3">
      <c r="A275">
        <v>274</v>
      </c>
      <c r="B275" t="s">
        <v>28</v>
      </c>
      <c r="C275" t="s">
        <v>33</v>
      </c>
      <c r="D275" t="s">
        <v>22</v>
      </c>
      <c r="E275" t="s">
        <v>23</v>
      </c>
      <c r="F275" t="s">
        <v>5</v>
      </c>
      <c r="G275" t="s">
        <v>24</v>
      </c>
      <c r="H275">
        <v>136478</v>
      </c>
      <c r="I275">
        <v>137530</v>
      </c>
      <c r="J275" t="s">
        <v>42</v>
      </c>
      <c r="K275" t="s">
        <v>388</v>
      </c>
      <c r="N275" t="s">
        <v>389</v>
      </c>
      <c r="Q275" t="s">
        <v>387</v>
      </c>
      <c r="R275">
        <v>1053</v>
      </c>
      <c r="S275">
        <v>350</v>
      </c>
    </row>
    <row r="276" spans="1:20" x14ac:dyDescent="0.3">
      <c r="A276">
        <v>275</v>
      </c>
      <c r="B276" t="s">
        <v>20</v>
      </c>
      <c r="C276" t="s">
        <v>31</v>
      </c>
      <c r="D276" t="s">
        <v>22</v>
      </c>
      <c r="E276" t="s">
        <v>23</v>
      </c>
      <c r="F276" t="s">
        <v>5</v>
      </c>
      <c r="G276" t="s">
        <v>24</v>
      </c>
      <c r="H276">
        <v>137545</v>
      </c>
      <c r="I276">
        <v>137763</v>
      </c>
      <c r="J276" t="s">
        <v>25</v>
      </c>
      <c r="Q276" t="s">
        <v>390</v>
      </c>
      <c r="R276">
        <v>219</v>
      </c>
    </row>
    <row r="277" spans="1:20" x14ac:dyDescent="0.3">
      <c r="A277">
        <v>276</v>
      </c>
      <c r="B277" t="s">
        <v>28</v>
      </c>
      <c r="C277" t="s">
        <v>33</v>
      </c>
      <c r="D277" t="s">
        <v>22</v>
      </c>
      <c r="E277" t="s">
        <v>23</v>
      </c>
      <c r="F277" t="s">
        <v>5</v>
      </c>
      <c r="G277" t="s">
        <v>24</v>
      </c>
      <c r="H277">
        <v>137545</v>
      </c>
      <c r="I277">
        <v>137763</v>
      </c>
      <c r="J277" t="s">
        <v>25</v>
      </c>
      <c r="K277" t="s">
        <v>391</v>
      </c>
      <c r="N277" t="s">
        <v>38</v>
      </c>
      <c r="Q277" t="s">
        <v>390</v>
      </c>
      <c r="R277">
        <v>219</v>
      </c>
      <c r="S277">
        <v>72</v>
      </c>
    </row>
    <row r="278" spans="1:20" x14ac:dyDescent="0.3">
      <c r="A278">
        <v>277</v>
      </c>
      <c r="B278" t="s">
        <v>20</v>
      </c>
      <c r="C278" t="s">
        <v>31</v>
      </c>
      <c r="D278" t="s">
        <v>22</v>
      </c>
      <c r="E278" t="s">
        <v>23</v>
      </c>
      <c r="F278" t="s">
        <v>5</v>
      </c>
      <c r="G278" t="s">
        <v>24</v>
      </c>
      <c r="H278">
        <v>137776</v>
      </c>
      <c r="I278">
        <v>139155</v>
      </c>
      <c r="J278" t="s">
        <v>25</v>
      </c>
      <c r="Q278" t="s">
        <v>392</v>
      </c>
      <c r="R278">
        <v>1380</v>
      </c>
    </row>
    <row r="279" spans="1:20" x14ac:dyDescent="0.3">
      <c r="A279">
        <v>278</v>
      </c>
      <c r="B279" t="s">
        <v>28</v>
      </c>
      <c r="C279" t="s">
        <v>33</v>
      </c>
      <c r="D279" t="s">
        <v>22</v>
      </c>
      <c r="E279" t="s">
        <v>23</v>
      </c>
      <c r="F279" t="s">
        <v>5</v>
      </c>
      <c r="G279" t="s">
        <v>24</v>
      </c>
      <c r="H279">
        <v>137776</v>
      </c>
      <c r="I279">
        <v>139155</v>
      </c>
      <c r="J279" t="s">
        <v>25</v>
      </c>
      <c r="K279" t="s">
        <v>393</v>
      </c>
      <c r="N279" t="s">
        <v>38</v>
      </c>
      <c r="Q279" t="s">
        <v>392</v>
      </c>
      <c r="R279">
        <v>1380</v>
      </c>
      <c r="S279">
        <v>459</v>
      </c>
    </row>
    <row r="280" spans="1:20" x14ac:dyDescent="0.3">
      <c r="A280">
        <v>279</v>
      </c>
      <c r="B280" t="s">
        <v>20</v>
      </c>
      <c r="C280" t="s">
        <v>31</v>
      </c>
      <c r="D280" t="s">
        <v>22</v>
      </c>
      <c r="E280" t="s">
        <v>23</v>
      </c>
      <c r="F280" t="s">
        <v>5</v>
      </c>
      <c r="G280" t="s">
        <v>24</v>
      </c>
      <c r="H280">
        <v>139152</v>
      </c>
      <c r="I280">
        <v>140180</v>
      </c>
      <c r="J280" t="s">
        <v>25</v>
      </c>
      <c r="Q280" t="s">
        <v>394</v>
      </c>
      <c r="R280">
        <v>1029</v>
      </c>
    </row>
    <row r="281" spans="1:20" x14ac:dyDescent="0.3">
      <c r="A281">
        <v>280</v>
      </c>
      <c r="B281" t="s">
        <v>28</v>
      </c>
      <c r="C281" t="s">
        <v>33</v>
      </c>
      <c r="D281" t="s">
        <v>22</v>
      </c>
      <c r="E281" t="s">
        <v>23</v>
      </c>
      <c r="F281" t="s">
        <v>5</v>
      </c>
      <c r="G281" t="s">
        <v>24</v>
      </c>
      <c r="H281">
        <v>139152</v>
      </c>
      <c r="I281">
        <v>140180</v>
      </c>
      <c r="J281" t="s">
        <v>25</v>
      </c>
      <c r="K281" t="s">
        <v>395</v>
      </c>
      <c r="N281" t="s">
        <v>38</v>
      </c>
      <c r="Q281" t="s">
        <v>394</v>
      </c>
      <c r="R281">
        <v>1029</v>
      </c>
      <c r="S281">
        <v>342</v>
      </c>
    </row>
    <row r="282" spans="1:20" x14ac:dyDescent="0.3">
      <c r="A282">
        <v>281</v>
      </c>
      <c r="B282" t="s">
        <v>20</v>
      </c>
      <c r="C282" t="s">
        <v>31</v>
      </c>
      <c r="D282" t="s">
        <v>22</v>
      </c>
      <c r="E282" t="s">
        <v>23</v>
      </c>
      <c r="F282" t="s">
        <v>5</v>
      </c>
      <c r="G282" t="s">
        <v>24</v>
      </c>
      <c r="H282">
        <v>140217</v>
      </c>
      <c r="I282">
        <v>140717</v>
      </c>
      <c r="J282" t="s">
        <v>25</v>
      </c>
      <c r="Q282" t="s">
        <v>396</v>
      </c>
      <c r="R282">
        <v>501</v>
      </c>
    </row>
    <row r="283" spans="1:20" x14ac:dyDescent="0.3">
      <c r="A283">
        <v>282</v>
      </c>
      <c r="B283" t="s">
        <v>28</v>
      </c>
      <c r="C283" t="s">
        <v>33</v>
      </c>
      <c r="D283" t="s">
        <v>22</v>
      </c>
      <c r="E283" t="s">
        <v>23</v>
      </c>
      <c r="F283" t="s">
        <v>5</v>
      </c>
      <c r="G283" t="s">
        <v>24</v>
      </c>
      <c r="H283">
        <v>140217</v>
      </c>
      <c r="I283">
        <v>140717</v>
      </c>
      <c r="J283" t="s">
        <v>25</v>
      </c>
      <c r="K283" t="s">
        <v>397</v>
      </c>
      <c r="N283" t="s">
        <v>38</v>
      </c>
      <c r="Q283" t="s">
        <v>396</v>
      </c>
      <c r="R283">
        <v>501</v>
      </c>
      <c r="S283">
        <v>166</v>
      </c>
    </row>
    <row r="284" spans="1:20" x14ac:dyDescent="0.3">
      <c r="A284">
        <v>283</v>
      </c>
      <c r="B284" t="s">
        <v>20</v>
      </c>
      <c r="C284" t="s">
        <v>31</v>
      </c>
      <c r="D284" t="s">
        <v>22</v>
      </c>
      <c r="E284" t="s">
        <v>23</v>
      </c>
      <c r="F284" t="s">
        <v>5</v>
      </c>
      <c r="G284" t="s">
        <v>24</v>
      </c>
      <c r="H284">
        <v>140717</v>
      </c>
      <c r="I284">
        <v>141754</v>
      </c>
      <c r="J284" t="s">
        <v>25</v>
      </c>
      <c r="Q284" t="s">
        <v>398</v>
      </c>
      <c r="R284">
        <v>1038</v>
      </c>
    </row>
    <row r="285" spans="1:20" x14ac:dyDescent="0.3">
      <c r="A285">
        <v>284</v>
      </c>
      <c r="B285" t="s">
        <v>28</v>
      </c>
      <c r="C285" t="s">
        <v>33</v>
      </c>
      <c r="D285" t="s">
        <v>22</v>
      </c>
      <c r="E285" t="s">
        <v>23</v>
      </c>
      <c r="F285" t="s">
        <v>5</v>
      </c>
      <c r="G285" t="s">
        <v>24</v>
      </c>
      <c r="H285">
        <v>140717</v>
      </c>
      <c r="I285">
        <v>141754</v>
      </c>
      <c r="J285" t="s">
        <v>25</v>
      </c>
      <c r="K285" t="s">
        <v>399</v>
      </c>
      <c r="N285" t="s">
        <v>400</v>
      </c>
      <c r="Q285" t="s">
        <v>398</v>
      </c>
      <c r="R285">
        <v>1038</v>
      </c>
      <c r="S285">
        <v>345</v>
      </c>
    </row>
    <row r="286" spans="1:20" x14ac:dyDescent="0.3">
      <c r="A286">
        <v>285</v>
      </c>
      <c r="B286" t="s">
        <v>20</v>
      </c>
      <c r="C286" t="s">
        <v>31</v>
      </c>
      <c r="D286" t="s">
        <v>22</v>
      </c>
      <c r="E286" t="s">
        <v>23</v>
      </c>
      <c r="F286" t="s">
        <v>5</v>
      </c>
      <c r="G286" t="s">
        <v>24</v>
      </c>
      <c r="H286">
        <v>141804</v>
      </c>
      <c r="I286">
        <v>142121</v>
      </c>
      <c r="J286" t="s">
        <v>25</v>
      </c>
      <c r="Q286" t="s">
        <v>401</v>
      </c>
      <c r="R286">
        <v>318</v>
      </c>
    </row>
    <row r="287" spans="1:20" x14ac:dyDescent="0.3">
      <c r="A287">
        <v>286</v>
      </c>
      <c r="B287" t="s">
        <v>28</v>
      </c>
      <c r="C287" t="s">
        <v>33</v>
      </c>
      <c r="D287" t="s">
        <v>22</v>
      </c>
      <c r="E287" t="s">
        <v>23</v>
      </c>
      <c r="F287" t="s">
        <v>5</v>
      </c>
      <c r="G287" t="s">
        <v>24</v>
      </c>
      <c r="H287">
        <v>141804</v>
      </c>
      <c r="I287">
        <v>142121</v>
      </c>
      <c r="J287" t="s">
        <v>25</v>
      </c>
      <c r="K287" t="s">
        <v>402</v>
      </c>
      <c r="N287" t="s">
        <v>38</v>
      </c>
      <c r="Q287" t="s">
        <v>401</v>
      </c>
      <c r="R287">
        <v>318</v>
      </c>
      <c r="S287">
        <v>105</v>
      </c>
    </row>
    <row r="288" spans="1:20" x14ac:dyDescent="0.3">
      <c r="A288">
        <v>287</v>
      </c>
      <c r="B288" t="s">
        <v>20</v>
      </c>
      <c r="C288" t="s">
        <v>21</v>
      </c>
      <c r="D288" t="s">
        <v>22</v>
      </c>
      <c r="E288" t="s">
        <v>23</v>
      </c>
      <c r="F288" t="s">
        <v>5</v>
      </c>
      <c r="G288" t="s">
        <v>24</v>
      </c>
      <c r="H288">
        <v>142158</v>
      </c>
      <c r="I288">
        <v>142665</v>
      </c>
      <c r="J288" t="s">
        <v>25</v>
      </c>
      <c r="Q288" t="s">
        <v>403</v>
      </c>
      <c r="R288">
        <v>508</v>
      </c>
      <c r="T288" t="s">
        <v>27</v>
      </c>
    </row>
    <row r="289" spans="1:20" x14ac:dyDescent="0.3">
      <c r="A289">
        <v>288</v>
      </c>
      <c r="B289" t="s">
        <v>28</v>
      </c>
      <c r="C289" t="s">
        <v>29</v>
      </c>
      <c r="D289" t="s">
        <v>22</v>
      </c>
      <c r="E289" t="s">
        <v>23</v>
      </c>
      <c r="F289" t="s">
        <v>5</v>
      </c>
      <c r="G289" t="s">
        <v>24</v>
      </c>
      <c r="H289">
        <v>142158</v>
      </c>
      <c r="I289">
        <v>142665</v>
      </c>
      <c r="J289" t="s">
        <v>25</v>
      </c>
      <c r="N289" t="s">
        <v>38</v>
      </c>
      <c r="Q289" t="s">
        <v>403</v>
      </c>
      <c r="R289">
        <v>508</v>
      </c>
      <c r="T289" t="s">
        <v>27</v>
      </c>
    </row>
    <row r="290" spans="1:20" x14ac:dyDescent="0.3">
      <c r="A290">
        <v>289</v>
      </c>
      <c r="B290" t="s">
        <v>20</v>
      </c>
      <c r="C290" t="s">
        <v>31</v>
      </c>
      <c r="D290" t="s">
        <v>22</v>
      </c>
      <c r="E290" t="s">
        <v>23</v>
      </c>
      <c r="F290" t="s">
        <v>5</v>
      </c>
      <c r="G290" t="s">
        <v>24</v>
      </c>
      <c r="H290">
        <v>142656</v>
      </c>
      <c r="I290">
        <v>143036</v>
      </c>
      <c r="J290" t="s">
        <v>25</v>
      </c>
      <c r="Q290" t="s">
        <v>404</v>
      </c>
      <c r="R290">
        <v>381</v>
      </c>
    </row>
    <row r="291" spans="1:20" x14ac:dyDescent="0.3">
      <c r="A291">
        <v>290</v>
      </c>
      <c r="B291" t="s">
        <v>28</v>
      </c>
      <c r="C291" t="s">
        <v>33</v>
      </c>
      <c r="D291" t="s">
        <v>22</v>
      </c>
      <c r="E291" t="s">
        <v>23</v>
      </c>
      <c r="F291" t="s">
        <v>5</v>
      </c>
      <c r="G291" t="s">
        <v>24</v>
      </c>
      <c r="H291">
        <v>142656</v>
      </c>
      <c r="I291">
        <v>143036</v>
      </c>
      <c r="J291" t="s">
        <v>25</v>
      </c>
      <c r="K291" t="s">
        <v>405</v>
      </c>
      <c r="N291" t="s">
        <v>38</v>
      </c>
      <c r="Q291" t="s">
        <v>404</v>
      </c>
      <c r="R291">
        <v>381</v>
      </c>
      <c r="S291">
        <v>126</v>
      </c>
    </row>
    <row r="292" spans="1:20" x14ac:dyDescent="0.3">
      <c r="A292">
        <v>291</v>
      </c>
      <c r="B292" t="s">
        <v>20</v>
      </c>
      <c r="C292" t="s">
        <v>31</v>
      </c>
      <c r="D292" t="s">
        <v>22</v>
      </c>
      <c r="E292" t="s">
        <v>23</v>
      </c>
      <c r="F292" t="s">
        <v>5</v>
      </c>
      <c r="G292" t="s">
        <v>24</v>
      </c>
      <c r="H292">
        <v>142997</v>
      </c>
      <c r="I292">
        <v>143569</v>
      </c>
      <c r="J292" t="s">
        <v>25</v>
      </c>
      <c r="Q292" t="s">
        <v>406</v>
      </c>
      <c r="R292">
        <v>573</v>
      </c>
    </row>
    <row r="293" spans="1:20" x14ac:dyDescent="0.3">
      <c r="A293">
        <v>292</v>
      </c>
      <c r="B293" t="s">
        <v>28</v>
      </c>
      <c r="C293" t="s">
        <v>33</v>
      </c>
      <c r="D293" t="s">
        <v>22</v>
      </c>
      <c r="E293" t="s">
        <v>23</v>
      </c>
      <c r="F293" t="s">
        <v>5</v>
      </c>
      <c r="G293" t="s">
        <v>24</v>
      </c>
      <c r="H293">
        <v>142997</v>
      </c>
      <c r="I293">
        <v>143569</v>
      </c>
      <c r="J293" t="s">
        <v>25</v>
      </c>
      <c r="K293" t="s">
        <v>407</v>
      </c>
      <c r="N293" t="s">
        <v>38</v>
      </c>
      <c r="Q293" t="s">
        <v>406</v>
      </c>
      <c r="R293">
        <v>573</v>
      </c>
      <c r="S293">
        <v>190</v>
      </c>
    </row>
    <row r="294" spans="1:20" x14ac:dyDescent="0.3">
      <c r="A294">
        <v>293</v>
      </c>
      <c r="B294" t="s">
        <v>20</v>
      </c>
      <c r="C294" t="s">
        <v>31</v>
      </c>
      <c r="D294" t="s">
        <v>22</v>
      </c>
      <c r="E294" t="s">
        <v>23</v>
      </c>
      <c r="F294" t="s">
        <v>5</v>
      </c>
      <c r="G294" t="s">
        <v>24</v>
      </c>
      <c r="H294">
        <v>143588</v>
      </c>
      <c r="I294">
        <v>144742</v>
      </c>
      <c r="J294" t="s">
        <v>25</v>
      </c>
      <c r="Q294" t="s">
        <v>408</v>
      </c>
      <c r="R294">
        <v>1155</v>
      </c>
    </row>
    <row r="295" spans="1:20" x14ac:dyDescent="0.3">
      <c r="A295">
        <v>294</v>
      </c>
      <c r="B295" t="s">
        <v>28</v>
      </c>
      <c r="C295" t="s">
        <v>33</v>
      </c>
      <c r="D295" t="s">
        <v>22</v>
      </c>
      <c r="E295" t="s">
        <v>23</v>
      </c>
      <c r="F295" t="s">
        <v>5</v>
      </c>
      <c r="G295" t="s">
        <v>24</v>
      </c>
      <c r="H295">
        <v>143588</v>
      </c>
      <c r="I295">
        <v>144742</v>
      </c>
      <c r="J295" t="s">
        <v>25</v>
      </c>
      <c r="K295" t="s">
        <v>409</v>
      </c>
      <c r="N295" t="s">
        <v>38</v>
      </c>
      <c r="Q295" t="s">
        <v>408</v>
      </c>
      <c r="R295">
        <v>1155</v>
      </c>
      <c r="S295">
        <v>384</v>
      </c>
    </row>
    <row r="296" spans="1:20" x14ac:dyDescent="0.3">
      <c r="A296">
        <v>295</v>
      </c>
      <c r="B296" t="s">
        <v>20</v>
      </c>
      <c r="C296" t="s">
        <v>21</v>
      </c>
      <c r="D296" t="s">
        <v>22</v>
      </c>
      <c r="E296" t="s">
        <v>23</v>
      </c>
      <c r="F296" t="s">
        <v>5</v>
      </c>
      <c r="G296" t="s">
        <v>24</v>
      </c>
      <c r="H296">
        <v>144745</v>
      </c>
      <c r="I296">
        <v>145157</v>
      </c>
      <c r="J296" t="s">
        <v>25</v>
      </c>
      <c r="Q296" t="s">
        <v>410</v>
      </c>
      <c r="R296">
        <v>413</v>
      </c>
      <c r="T296" t="s">
        <v>27</v>
      </c>
    </row>
    <row r="297" spans="1:20" x14ac:dyDescent="0.3">
      <c r="A297">
        <v>296</v>
      </c>
      <c r="B297" t="s">
        <v>28</v>
      </c>
      <c r="C297" t="s">
        <v>29</v>
      </c>
      <c r="D297" t="s">
        <v>22</v>
      </c>
      <c r="E297" t="s">
        <v>23</v>
      </c>
      <c r="F297" t="s">
        <v>5</v>
      </c>
      <c r="G297" t="s">
        <v>24</v>
      </c>
      <c r="H297">
        <v>144745</v>
      </c>
      <c r="I297">
        <v>145157</v>
      </c>
      <c r="J297" t="s">
        <v>25</v>
      </c>
      <c r="N297" t="s">
        <v>38</v>
      </c>
      <c r="Q297" t="s">
        <v>410</v>
      </c>
      <c r="R297">
        <v>413</v>
      </c>
      <c r="T297" t="s">
        <v>27</v>
      </c>
    </row>
    <row r="298" spans="1:20" x14ac:dyDescent="0.3">
      <c r="A298">
        <v>297</v>
      </c>
      <c r="B298" t="s">
        <v>20</v>
      </c>
      <c r="C298" t="s">
        <v>31</v>
      </c>
      <c r="D298" t="s">
        <v>22</v>
      </c>
      <c r="E298" t="s">
        <v>23</v>
      </c>
      <c r="F298" t="s">
        <v>5</v>
      </c>
      <c r="G298" t="s">
        <v>24</v>
      </c>
      <c r="H298">
        <v>145196</v>
      </c>
      <c r="I298">
        <v>145651</v>
      </c>
      <c r="J298" t="s">
        <v>25</v>
      </c>
      <c r="Q298" t="s">
        <v>411</v>
      </c>
      <c r="R298">
        <v>456</v>
      </c>
    </row>
    <row r="299" spans="1:20" x14ac:dyDescent="0.3">
      <c r="A299">
        <v>298</v>
      </c>
      <c r="B299" t="s">
        <v>28</v>
      </c>
      <c r="C299" t="s">
        <v>33</v>
      </c>
      <c r="D299" t="s">
        <v>22</v>
      </c>
      <c r="E299" t="s">
        <v>23</v>
      </c>
      <c r="F299" t="s">
        <v>5</v>
      </c>
      <c r="G299" t="s">
        <v>24</v>
      </c>
      <c r="H299">
        <v>145196</v>
      </c>
      <c r="I299">
        <v>145651</v>
      </c>
      <c r="J299" t="s">
        <v>25</v>
      </c>
      <c r="K299" t="s">
        <v>412</v>
      </c>
      <c r="N299" t="s">
        <v>38</v>
      </c>
      <c r="Q299" t="s">
        <v>411</v>
      </c>
      <c r="R299">
        <v>456</v>
      </c>
      <c r="S299">
        <v>151</v>
      </c>
    </row>
    <row r="300" spans="1:20" x14ac:dyDescent="0.3">
      <c r="A300">
        <v>299</v>
      </c>
      <c r="B300" t="s">
        <v>20</v>
      </c>
      <c r="C300" t="s">
        <v>31</v>
      </c>
      <c r="D300" t="s">
        <v>22</v>
      </c>
      <c r="E300" t="s">
        <v>23</v>
      </c>
      <c r="F300" t="s">
        <v>5</v>
      </c>
      <c r="G300" t="s">
        <v>24</v>
      </c>
      <c r="H300">
        <v>145821</v>
      </c>
      <c r="I300">
        <v>146834</v>
      </c>
      <c r="J300" t="s">
        <v>25</v>
      </c>
      <c r="Q300" t="s">
        <v>413</v>
      </c>
      <c r="R300">
        <v>1014</v>
      </c>
    </row>
    <row r="301" spans="1:20" x14ac:dyDescent="0.3">
      <c r="A301">
        <v>300</v>
      </c>
      <c r="B301" t="s">
        <v>28</v>
      </c>
      <c r="C301" t="s">
        <v>33</v>
      </c>
      <c r="D301" t="s">
        <v>22</v>
      </c>
      <c r="E301" t="s">
        <v>23</v>
      </c>
      <c r="F301" t="s">
        <v>5</v>
      </c>
      <c r="G301" t="s">
        <v>24</v>
      </c>
      <c r="H301">
        <v>145821</v>
      </c>
      <c r="I301">
        <v>146834</v>
      </c>
      <c r="J301" t="s">
        <v>25</v>
      </c>
      <c r="K301" t="s">
        <v>414</v>
      </c>
      <c r="N301" t="s">
        <v>38</v>
      </c>
      <c r="Q301" t="s">
        <v>413</v>
      </c>
      <c r="R301">
        <v>1014</v>
      </c>
      <c r="S301">
        <v>337</v>
      </c>
    </row>
    <row r="302" spans="1:20" x14ac:dyDescent="0.3">
      <c r="A302">
        <v>301</v>
      </c>
      <c r="B302" t="s">
        <v>20</v>
      </c>
      <c r="C302" t="s">
        <v>31</v>
      </c>
      <c r="D302" t="s">
        <v>22</v>
      </c>
      <c r="E302" t="s">
        <v>23</v>
      </c>
      <c r="F302" t="s">
        <v>5</v>
      </c>
      <c r="G302" t="s">
        <v>24</v>
      </c>
      <c r="H302">
        <v>146870</v>
      </c>
      <c r="I302">
        <v>147583</v>
      </c>
      <c r="J302" t="s">
        <v>25</v>
      </c>
      <c r="Q302" t="s">
        <v>415</v>
      </c>
      <c r="R302">
        <v>714</v>
      </c>
    </row>
    <row r="303" spans="1:20" x14ac:dyDescent="0.3">
      <c r="A303">
        <v>302</v>
      </c>
      <c r="B303" t="s">
        <v>28</v>
      </c>
      <c r="C303" t="s">
        <v>33</v>
      </c>
      <c r="D303" t="s">
        <v>22</v>
      </c>
      <c r="E303" t="s">
        <v>23</v>
      </c>
      <c r="F303" t="s">
        <v>5</v>
      </c>
      <c r="G303" t="s">
        <v>24</v>
      </c>
      <c r="H303">
        <v>146870</v>
      </c>
      <c r="I303">
        <v>147583</v>
      </c>
      <c r="J303" t="s">
        <v>25</v>
      </c>
      <c r="K303" t="s">
        <v>416</v>
      </c>
      <c r="N303" t="s">
        <v>38</v>
      </c>
      <c r="Q303" t="s">
        <v>415</v>
      </c>
      <c r="R303">
        <v>714</v>
      </c>
      <c r="S303">
        <v>237</v>
      </c>
    </row>
    <row r="304" spans="1:20" x14ac:dyDescent="0.3">
      <c r="A304">
        <v>303</v>
      </c>
      <c r="B304" t="s">
        <v>20</v>
      </c>
      <c r="C304" t="s">
        <v>31</v>
      </c>
      <c r="D304" t="s">
        <v>22</v>
      </c>
      <c r="E304" t="s">
        <v>23</v>
      </c>
      <c r="F304" t="s">
        <v>5</v>
      </c>
      <c r="G304" t="s">
        <v>24</v>
      </c>
      <c r="H304">
        <v>147580</v>
      </c>
      <c r="I304">
        <v>147900</v>
      </c>
      <c r="J304" t="s">
        <v>25</v>
      </c>
      <c r="Q304" t="s">
        <v>417</v>
      </c>
      <c r="R304">
        <v>321</v>
      </c>
    </row>
    <row r="305" spans="1:20" x14ac:dyDescent="0.3">
      <c r="A305">
        <v>304</v>
      </c>
      <c r="B305" t="s">
        <v>28</v>
      </c>
      <c r="C305" t="s">
        <v>33</v>
      </c>
      <c r="D305" t="s">
        <v>22</v>
      </c>
      <c r="E305" t="s">
        <v>23</v>
      </c>
      <c r="F305" t="s">
        <v>5</v>
      </c>
      <c r="G305" t="s">
        <v>24</v>
      </c>
      <c r="H305">
        <v>147580</v>
      </c>
      <c r="I305">
        <v>147900</v>
      </c>
      <c r="J305" t="s">
        <v>25</v>
      </c>
      <c r="K305" t="s">
        <v>418</v>
      </c>
      <c r="N305" t="s">
        <v>38</v>
      </c>
      <c r="Q305" t="s">
        <v>417</v>
      </c>
      <c r="R305">
        <v>321</v>
      </c>
      <c r="S305">
        <v>106</v>
      </c>
    </row>
    <row r="306" spans="1:20" x14ac:dyDescent="0.3">
      <c r="A306">
        <v>305</v>
      </c>
      <c r="B306" t="s">
        <v>20</v>
      </c>
      <c r="C306" t="s">
        <v>31</v>
      </c>
      <c r="D306" t="s">
        <v>22</v>
      </c>
      <c r="E306" t="s">
        <v>23</v>
      </c>
      <c r="F306" t="s">
        <v>5</v>
      </c>
      <c r="G306" t="s">
        <v>24</v>
      </c>
      <c r="H306">
        <v>147897</v>
      </c>
      <c r="I306">
        <v>148823</v>
      </c>
      <c r="J306" t="s">
        <v>25</v>
      </c>
      <c r="Q306" t="s">
        <v>419</v>
      </c>
      <c r="R306">
        <v>927</v>
      </c>
    </row>
    <row r="307" spans="1:20" x14ac:dyDescent="0.3">
      <c r="A307">
        <v>306</v>
      </c>
      <c r="B307" t="s">
        <v>28</v>
      </c>
      <c r="C307" t="s">
        <v>33</v>
      </c>
      <c r="D307" t="s">
        <v>22</v>
      </c>
      <c r="E307" t="s">
        <v>23</v>
      </c>
      <c r="F307" t="s">
        <v>5</v>
      </c>
      <c r="G307" t="s">
        <v>24</v>
      </c>
      <c r="H307">
        <v>147897</v>
      </c>
      <c r="I307">
        <v>148823</v>
      </c>
      <c r="J307" t="s">
        <v>25</v>
      </c>
      <c r="K307" t="s">
        <v>420</v>
      </c>
      <c r="N307" t="s">
        <v>38</v>
      </c>
      <c r="Q307" t="s">
        <v>419</v>
      </c>
      <c r="R307">
        <v>927</v>
      </c>
      <c r="S307">
        <v>308</v>
      </c>
    </row>
    <row r="308" spans="1:20" x14ac:dyDescent="0.3">
      <c r="A308">
        <v>307</v>
      </c>
      <c r="B308" t="s">
        <v>20</v>
      </c>
      <c r="C308" t="s">
        <v>31</v>
      </c>
      <c r="D308" t="s">
        <v>22</v>
      </c>
      <c r="E308" t="s">
        <v>23</v>
      </c>
      <c r="F308" t="s">
        <v>5</v>
      </c>
      <c r="G308" t="s">
        <v>24</v>
      </c>
      <c r="H308">
        <v>148820</v>
      </c>
      <c r="I308">
        <v>149509</v>
      </c>
      <c r="J308" t="s">
        <v>25</v>
      </c>
      <c r="Q308" t="s">
        <v>421</v>
      </c>
      <c r="R308">
        <v>690</v>
      </c>
    </row>
    <row r="309" spans="1:20" x14ac:dyDescent="0.3">
      <c r="A309">
        <v>308</v>
      </c>
      <c r="B309" t="s">
        <v>28</v>
      </c>
      <c r="C309" t="s">
        <v>33</v>
      </c>
      <c r="D309" t="s">
        <v>22</v>
      </c>
      <c r="E309" t="s">
        <v>23</v>
      </c>
      <c r="F309" t="s">
        <v>5</v>
      </c>
      <c r="G309" t="s">
        <v>24</v>
      </c>
      <c r="H309">
        <v>148820</v>
      </c>
      <c r="I309">
        <v>149509</v>
      </c>
      <c r="J309" t="s">
        <v>25</v>
      </c>
      <c r="K309" t="s">
        <v>422</v>
      </c>
      <c r="N309" t="s">
        <v>423</v>
      </c>
      <c r="Q309" t="s">
        <v>421</v>
      </c>
      <c r="R309">
        <v>690</v>
      </c>
      <c r="S309">
        <v>229</v>
      </c>
    </row>
    <row r="310" spans="1:20" x14ac:dyDescent="0.3">
      <c r="A310">
        <v>309</v>
      </c>
      <c r="B310" t="s">
        <v>20</v>
      </c>
      <c r="C310" t="s">
        <v>31</v>
      </c>
      <c r="D310" t="s">
        <v>22</v>
      </c>
      <c r="E310" t="s">
        <v>23</v>
      </c>
      <c r="F310" t="s">
        <v>5</v>
      </c>
      <c r="G310" t="s">
        <v>24</v>
      </c>
      <c r="H310">
        <v>149521</v>
      </c>
      <c r="I310">
        <v>149874</v>
      </c>
      <c r="J310" t="s">
        <v>25</v>
      </c>
      <c r="Q310" t="s">
        <v>424</v>
      </c>
      <c r="R310">
        <v>354</v>
      </c>
    </row>
    <row r="311" spans="1:20" x14ac:dyDescent="0.3">
      <c r="A311">
        <v>310</v>
      </c>
      <c r="B311" t="s">
        <v>28</v>
      </c>
      <c r="C311" t="s">
        <v>33</v>
      </c>
      <c r="D311" t="s">
        <v>22</v>
      </c>
      <c r="E311" t="s">
        <v>23</v>
      </c>
      <c r="F311" t="s">
        <v>5</v>
      </c>
      <c r="G311" t="s">
        <v>24</v>
      </c>
      <c r="H311">
        <v>149521</v>
      </c>
      <c r="I311">
        <v>149874</v>
      </c>
      <c r="J311" t="s">
        <v>25</v>
      </c>
      <c r="K311" t="s">
        <v>425</v>
      </c>
      <c r="N311" t="s">
        <v>38</v>
      </c>
      <c r="Q311" t="s">
        <v>424</v>
      </c>
      <c r="R311">
        <v>354</v>
      </c>
      <c r="S311">
        <v>117</v>
      </c>
    </row>
    <row r="312" spans="1:20" x14ac:dyDescent="0.3">
      <c r="A312">
        <v>311</v>
      </c>
      <c r="B312" t="s">
        <v>20</v>
      </c>
      <c r="C312" t="s">
        <v>31</v>
      </c>
      <c r="D312" t="s">
        <v>22</v>
      </c>
      <c r="E312" t="s">
        <v>23</v>
      </c>
      <c r="F312" t="s">
        <v>5</v>
      </c>
      <c r="G312" t="s">
        <v>24</v>
      </c>
      <c r="H312">
        <v>149861</v>
      </c>
      <c r="I312">
        <v>151096</v>
      </c>
      <c r="J312" t="s">
        <v>25</v>
      </c>
      <c r="Q312" t="s">
        <v>426</v>
      </c>
      <c r="R312">
        <v>1236</v>
      </c>
    </row>
    <row r="313" spans="1:20" x14ac:dyDescent="0.3">
      <c r="A313">
        <v>312</v>
      </c>
      <c r="B313" t="s">
        <v>28</v>
      </c>
      <c r="C313" t="s">
        <v>33</v>
      </c>
      <c r="D313" t="s">
        <v>22</v>
      </c>
      <c r="E313" t="s">
        <v>23</v>
      </c>
      <c r="F313" t="s">
        <v>5</v>
      </c>
      <c r="G313" t="s">
        <v>24</v>
      </c>
      <c r="H313">
        <v>149861</v>
      </c>
      <c r="I313">
        <v>151096</v>
      </c>
      <c r="J313" t="s">
        <v>25</v>
      </c>
      <c r="K313" t="s">
        <v>427</v>
      </c>
      <c r="N313" t="s">
        <v>38</v>
      </c>
      <c r="Q313" t="s">
        <v>426</v>
      </c>
      <c r="R313">
        <v>1236</v>
      </c>
      <c r="S313">
        <v>411</v>
      </c>
    </row>
    <row r="314" spans="1:20" x14ac:dyDescent="0.3">
      <c r="A314">
        <v>313</v>
      </c>
      <c r="B314" t="s">
        <v>20</v>
      </c>
      <c r="C314" t="s">
        <v>31</v>
      </c>
      <c r="D314" t="s">
        <v>22</v>
      </c>
      <c r="E314" t="s">
        <v>23</v>
      </c>
      <c r="F314" t="s">
        <v>5</v>
      </c>
      <c r="G314" t="s">
        <v>24</v>
      </c>
      <c r="H314">
        <v>151096</v>
      </c>
      <c r="I314">
        <v>151674</v>
      </c>
      <c r="J314" t="s">
        <v>25</v>
      </c>
      <c r="Q314" t="s">
        <v>428</v>
      </c>
      <c r="R314">
        <v>579</v>
      </c>
    </row>
    <row r="315" spans="1:20" x14ac:dyDescent="0.3">
      <c r="A315">
        <v>314</v>
      </c>
      <c r="B315" t="s">
        <v>28</v>
      </c>
      <c r="C315" t="s">
        <v>33</v>
      </c>
      <c r="D315" t="s">
        <v>22</v>
      </c>
      <c r="E315" t="s">
        <v>23</v>
      </c>
      <c r="F315" t="s">
        <v>5</v>
      </c>
      <c r="G315" t="s">
        <v>24</v>
      </c>
      <c r="H315">
        <v>151096</v>
      </c>
      <c r="I315">
        <v>151674</v>
      </c>
      <c r="J315" t="s">
        <v>25</v>
      </c>
      <c r="K315" t="s">
        <v>429</v>
      </c>
      <c r="N315" t="s">
        <v>38</v>
      </c>
      <c r="Q315" t="s">
        <v>428</v>
      </c>
      <c r="R315">
        <v>579</v>
      </c>
      <c r="S315">
        <v>192</v>
      </c>
    </row>
    <row r="316" spans="1:20" x14ac:dyDescent="0.3">
      <c r="A316">
        <v>315</v>
      </c>
      <c r="B316" t="s">
        <v>20</v>
      </c>
      <c r="C316" t="s">
        <v>31</v>
      </c>
      <c r="D316" t="s">
        <v>22</v>
      </c>
      <c r="E316" t="s">
        <v>23</v>
      </c>
      <c r="F316" t="s">
        <v>5</v>
      </c>
      <c r="G316" t="s">
        <v>24</v>
      </c>
      <c r="H316">
        <v>151682</v>
      </c>
      <c r="I316">
        <v>152779</v>
      </c>
      <c r="J316" t="s">
        <v>25</v>
      </c>
      <c r="Q316" t="s">
        <v>430</v>
      </c>
      <c r="R316">
        <v>1098</v>
      </c>
    </row>
    <row r="317" spans="1:20" x14ac:dyDescent="0.3">
      <c r="A317">
        <v>316</v>
      </c>
      <c r="B317" t="s">
        <v>28</v>
      </c>
      <c r="C317" t="s">
        <v>33</v>
      </c>
      <c r="D317" t="s">
        <v>22</v>
      </c>
      <c r="E317" t="s">
        <v>23</v>
      </c>
      <c r="F317" t="s">
        <v>5</v>
      </c>
      <c r="G317" t="s">
        <v>24</v>
      </c>
      <c r="H317">
        <v>151682</v>
      </c>
      <c r="I317">
        <v>152779</v>
      </c>
      <c r="J317" t="s">
        <v>25</v>
      </c>
      <c r="K317" t="s">
        <v>431</v>
      </c>
      <c r="N317" t="s">
        <v>432</v>
      </c>
      <c r="Q317" t="s">
        <v>430</v>
      </c>
      <c r="R317">
        <v>1098</v>
      </c>
      <c r="S317">
        <v>365</v>
      </c>
    </row>
    <row r="318" spans="1:20" x14ac:dyDescent="0.3">
      <c r="A318">
        <v>317</v>
      </c>
      <c r="B318" t="s">
        <v>20</v>
      </c>
      <c r="C318" t="s">
        <v>21</v>
      </c>
      <c r="D318" t="s">
        <v>22</v>
      </c>
      <c r="E318" t="s">
        <v>23</v>
      </c>
      <c r="F318" t="s">
        <v>5</v>
      </c>
      <c r="G318" t="s">
        <v>24</v>
      </c>
      <c r="H318">
        <v>152786</v>
      </c>
      <c r="I318">
        <v>153355</v>
      </c>
      <c r="J318" t="s">
        <v>25</v>
      </c>
      <c r="Q318" t="s">
        <v>433</v>
      </c>
      <c r="R318">
        <v>570</v>
      </c>
      <c r="T318" t="s">
        <v>27</v>
      </c>
    </row>
    <row r="319" spans="1:20" x14ac:dyDescent="0.3">
      <c r="A319">
        <v>318</v>
      </c>
      <c r="B319" t="s">
        <v>28</v>
      </c>
      <c r="C319" t="s">
        <v>29</v>
      </c>
      <c r="D319" t="s">
        <v>22</v>
      </c>
      <c r="E319" t="s">
        <v>23</v>
      </c>
      <c r="F319" t="s">
        <v>5</v>
      </c>
      <c r="G319" t="s">
        <v>24</v>
      </c>
      <c r="H319">
        <v>152786</v>
      </c>
      <c r="I319">
        <v>153355</v>
      </c>
      <c r="J319" t="s">
        <v>25</v>
      </c>
      <c r="N319" t="s">
        <v>38</v>
      </c>
      <c r="Q319" t="s">
        <v>433</v>
      </c>
      <c r="R319">
        <v>570</v>
      </c>
      <c r="T319" t="s">
        <v>27</v>
      </c>
    </row>
    <row r="320" spans="1:20" x14ac:dyDescent="0.3">
      <c r="A320">
        <v>319</v>
      </c>
      <c r="B320" t="s">
        <v>20</v>
      </c>
      <c r="C320" t="s">
        <v>31</v>
      </c>
      <c r="D320" t="s">
        <v>22</v>
      </c>
      <c r="E320" t="s">
        <v>23</v>
      </c>
      <c r="F320" t="s">
        <v>5</v>
      </c>
      <c r="G320" t="s">
        <v>24</v>
      </c>
      <c r="H320">
        <v>153478</v>
      </c>
      <c r="I320">
        <v>153924</v>
      </c>
      <c r="J320" t="s">
        <v>25</v>
      </c>
      <c r="Q320" t="s">
        <v>434</v>
      </c>
      <c r="R320">
        <v>447</v>
      </c>
    </row>
    <row r="321" spans="1:20" x14ac:dyDescent="0.3">
      <c r="A321">
        <v>320</v>
      </c>
      <c r="B321" t="s">
        <v>28</v>
      </c>
      <c r="C321" t="s">
        <v>33</v>
      </c>
      <c r="D321" t="s">
        <v>22</v>
      </c>
      <c r="E321" t="s">
        <v>23</v>
      </c>
      <c r="F321" t="s">
        <v>5</v>
      </c>
      <c r="G321" t="s">
        <v>24</v>
      </c>
      <c r="H321">
        <v>153478</v>
      </c>
      <c r="I321">
        <v>153924</v>
      </c>
      <c r="J321" t="s">
        <v>25</v>
      </c>
      <c r="K321" t="s">
        <v>435</v>
      </c>
      <c r="N321" t="s">
        <v>38</v>
      </c>
      <c r="Q321" t="s">
        <v>434</v>
      </c>
      <c r="R321">
        <v>447</v>
      </c>
      <c r="S321">
        <v>148</v>
      </c>
    </row>
    <row r="322" spans="1:20" x14ac:dyDescent="0.3">
      <c r="A322">
        <v>321</v>
      </c>
      <c r="B322" t="s">
        <v>20</v>
      </c>
      <c r="C322" t="s">
        <v>21</v>
      </c>
      <c r="D322" t="s">
        <v>22</v>
      </c>
      <c r="E322" t="s">
        <v>23</v>
      </c>
      <c r="F322" t="s">
        <v>5</v>
      </c>
      <c r="G322" t="s">
        <v>24</v>
      </c>
      <c r="H322">
        <v>153997</v>
      </c>
      <c r="I322">
        <v>155261</v>
      </c>
      <c r="J322" t="s">
        <v>25</v>
      </c>
      <c r="Q322" t="s">
        <v>436</v>
      </c>
      <c r="R322">
        <v>1265</v>
      </c>
      <c r="T322" t="s">
        <v>27</v>
      </c>
    </row>
    <row r="323" spans="1:20" x14ac:dyDescent="0.3">
      <c r="A323">
        <v>322</v>
      </c>
      <c r="B323" t="s">
        <v>28</v>
      </c>
      <c r="C323" t="s">
        <v>29</v>
      </c>
      <c r="D323" t="s">
        <v>22</v>
      </c>
      <c r="E323" t="s">
        <v>23</v>
      </c>
      <c r="F323" t="s">
        <v>5</v>
      </c>
      <c r="G323" t="s">
        <v>24</v>
      </c>
      <c r="H323">
        <v>153997</v>
      </c>
      <c r="I323">
        <v>155261</v>
      </c>
      <c r="J323" t="s">
        <v>25</v>
      </c>
      <c r="N323" t="s">
        <v>437</v>
      </c>
      <c r="Q323" t="s">
        <v>436</v>
      </c>
      <c r="R323">
        <v>1265</v>
      </c>
      <c r="T323" t="s">
        <v>27</v>
      </c>
    </row>
    <row r="324" spans="1:20" x14ac:dyDescent="0.3">
      <c r="A324">
        <v>323</v>
      </c>
      <c r="B324" t="s">
        <v>20</v>
      </c>
      <c r="C324" t="s">
        <v>31</v>
      </c>
      <c r="D324" t="s">
        <v>22</v>
      </c>
      <c r="E324" t="s">
        <v>23</v>
      </c>
      <c r="F324" t="s">
        <v>5</v>
      </c>
      <c r="G324" t="s">
        <v>24</v>
      </c>
      <c r="H324">
        <v>155346</v>
      </c>
      <c r="I324">
        <v>157766</v>
      </c>
      <c r="J324" t="s">
        <v>25</v>
      </c>
      <c r="Q324" t="s">
        <v>438</v>
      </c>
      <c r="R324">
        <v>2421</v>
      </c>
    </row>
    <row r="325" spans="1:20" x14ac:dyDescent="0.3">
      <c r="A325">
        <v>324</v>
      </c>
      <c r="B325" t="s">
        <v>28</v>
      </c>
      <c r="C325" t="s">
        <v>33</v>
      </c>
      <c r="D325" t="s">
        <v>22</v>
      </c>
      <c r="E325" t="s">
        <v>23</v>
      </c>
      <c r="F325" t="s">
        <v>5</v>
      </c>
      <c r="G325" t="s">
        <v>24</v>
      </c>
      <c r="H325">
        <v>155346</v>
      </c>
      <c r="I325">
        <v>157766</v>
      </c>
      <c r="J325" t="s">
        <v>25</v>
      </c>
      <c r="K325" t="s">
        <v>439</v>
      </c>
      <c r="N325" t="s">
        <v>440</v>
      </c>
      <c r="Q325" t="s">
        <v>438</v>
      </c>
      <c r="R325">
        <v>2421</v>
      </c>
      <c r="S325">
        <v>806</v>
      </c>
    </row>
    <row r="326" spans="1:20" x14ac:dyDescent="0.3">
      <c r="A326">
        <v>325</v>
      </c>
      <c r="B326" t="s">
        <v>20</v>
      </c>
      <c r="C326" t="s">
        <v>31</v>
      </c>
      <c r="D326" t="s">
        <v>22</v>
      </c>
      <c r="E326" t="s">
        <v>23</v>
      </c>
      <c r="F326" t="s">
        <v>5</v>
      </c>
      <c r="G326" t="s">
        <v>24</v>
      </c>
      <c r="H326">
        <v>157769</v>
      </c>
      <c r="I326">
        <v>159013</v>
      </c>
      <c r="J326" t="s">
        <v>25</v>
      </c>
      <c r="Q326" t="s">
        <v>441</v>
      </c>
      <c r="R326">
        <v>1245</v>
      </c>
    </row>
    <row r="327" spans="1:20" x14ac:dyDescent="0.3">
      <c r="A327">
        <v>326</v>
      </c>
      <c r="B327" t="s">
        <v>28</v>
      </c>
      <c r="C327" t="s">
        <v>33</v>
      </c>
      <c r="D327" t="s">
        <v>22</v>
      </c>
      <c r="E327" t="s">
        <v>23</v>
      </c>
      <c r="F327" t="s">
        <v>5</v>
      </c>
      <c r="G327" t="s">
        <v>24</v>
      </c>
      <c r="H327">
        <v>157769</v>
      </c>
      <c r="I327">
        <v>159013</v>
      </c>
      <c r="J327" t="s">
        <v>25</v>
      </c>
      <c r="K327" t="s">
        <v>442</v>
      </c>
      <c r="N327" t="s">
        <v>443</v>
      </c>
      <c r="Q327" t="s">
        <v>441</v>
      </c>
      <c r="R327">
        <v>1245</v>
      </c>
      <c r="S327">
        <v>414</v>
      </c>
    </row>
    <row r="328" spans="1:20" x14ac:dyDescent="0.3">
      <c r="A328">
        <v>327</v>
      </c>
      <c r="B328" t="s">
        <v>20</v>
      </c>
      <c r="C328" t="s">
        <v>31</v>
      </c>
      <c r="D328" t="s">
        <v>22</v>
      </c>
      <c r="E328" t="s">
        <v>23</v>
      </c>
      <c r="F328" t="s">
        <v>5</v>
      </c>
      <c r="G328" t="s">
        <v>24</v>
      </c>
      <c r="H328">
        <v>159013</v>
      </c>
      <c r="I328">
        <v>159576</v>
      </c>
      <c r="J328" t="s">
        <v>25</v>
      </c>
      <c r="Q328" t="s">
        <v>444</v>
      </c>
      <c r="R328">
        <v>564</v>
      </c>
    </row>
    <row r="329" spans="1:20" x14ac:dyDescent="0.3">
      <c r="A329">
        <v>328</v>
      </c>
      <c r="B329" t="s">
        <v>28</v>
      </c>
      <c r="C329" t="s">
        <v>33</v>
      </c>
      <c r="D329" t="s">
        <v>22</v>
      </c>
      <c r="E329" t="s">
        <v>23</v>
      </c>
      <c r="F329" t="s">
        <v>5</v>
      </c>
      <c r="G329" t="s">
        <v>24</v>
      </c>
      <c r="H329">
        <v>159013</v>
      </c>
      <c r="I329">
        <v>159576</v>
      </c>
      <c r="J329" t="s">
        <v>25</v>
      </c>
      <c r="K329" t="s">
        <v>445</v>
      </c>
      <c r="N329" t="s">
        <v>446</v>
      </c>
      <c r="Q329" t="s">
        <v>444</v>
      </c>
      <c r="R329">
        <v>564</v>
      </c>
      <c r="S329">
        <v>187</v>
      </c>
    </row>
    <row r="330" spans="1:20" x14ac:dyDescent="0.3">
      <c r="A330">
        <v>329</v>
      </c>
      <c r="B330" t="s">
        <v>20</v>
      </c>
      <c r="C330" t="s">
        <v>31</v>
      </c>
      <c r="D330" t="s">
        <v>22</v>
      </c>
      <c r="E330" t="s">
        <v>23</v>
      </c>
      <c r="F330" t="s">
        <v>5</v>
      </c>
      <c r="G330" t="s">
        <v>24</v>
      </c>
      <c r="H330">
        <v>159696</v>
      </c>
      <c r="I330">
        <v>160256</v>
      </c>
      <c r="J330" t="s">
        <v>42</v>
      </c>
      <c r="Q330" t="s">
        <v>447</v>
      </c>
      <c r="R330">
        <v>561</v>
      </c>
    </row>
    <row r="331" spans="1:20" x14ac:dyDescent="0.3">
      <c r="A331">
        <v>330</v>
      </c>
      <c r="B331" t="s">
        <v>28</v>
      </c>
      <c r="C331" t="s">
        <v>33</v>
      </c>
      <c r="D331" t="s">
        <v>22</v>
      </c>
      <c r="E331" t="s">
        <v>23</v>
      </c>
      <c r="F331" t="s">
        <v>5</v>
      </c>
      <c r="G331" t="s">
        <v>24</v>
      </c>
      <c r="H331">
        <v>159696</v>
      </c>
      <c r="I331">
        <v>160256</v>
      </c>
      <c r="J331" t="s">
        <v>42</v>
      </c>
      <c r="K331" t="s">
        <v>448</v>
      </c>
      <c r="N331" t="s">
        <v>38</v>
      </c>
      <c r="Q331" t="s">
        <v>447</v>
      </c>
      <c r="R331">
        <v>561</v>
      </c>
      <c r="S331">
        <v>186</v>
      </c>
    </row>
    <row r="332" spans="1:20" x14ac:dyDescent="0.3">
      <c r="A332">
        <v>331</v>
      </c>
      <c r="B332" t="s">
        <v>20</v>
      </c>
      <c r="C332" t="s">
        <v>31</v>
      </c>
      <c r="D332" t="s">
        <v>22</v>
      </c>
      <c r="E332" t="s">
        <v>23</v>
      </c>
      <c r="F332" t="s">
        <v>5</v>
      </c>
      <c r="G332" t="s">
        <v>24</v>
      </c>
      <c r="H332">
        <v>160507</v>
      </c>
      <c r="I332">
        <v>160848</v>
      </c>
      <c r="J332" t="s">
        <v>25</v>
      </c>
      <c r="Q332" t="s">
        <v>449</v>
      </c>
      <c r="R332">
        <v>342</v>
      </c>
    </row>
    <row r="333" spans="1:20" x14ac:dyDescent="0.3">
      <c r="A333">
        <v>332</v>
      </c>
      <c r="B333" t="s">
        <v>28</v>
      </c>
      <c r="C333" t="s">
        <v>33</v>
      </c>
      <c r="D333" t="s">
        <v>22</v>
      </c>
      <c r="E333" t="s">
        <v>23</v>
      </c>
      <c r="F333" t="s">
        <v>5</v>
      </c>
      <c r="G333" t="s">
        <v>24</v>
      </c>
      <c r="H333">
        <v>160507</v>
      </c>
      <c r="I333">
        <v>160848</v>
      </c>
      <c r="J333" t="s">
        <v>25</v>
      </c>
      <c r="K333" t="s">
        <v>450</v>
      </c>
      <c r="N333" t="s">
        <v>38</v>
      </c>
      <c r="Q333" t="s">
        <v>449</v>
      </c>
      <c r="R333">
        <v>342</v>
      </c>
      <c r="S333">
        <v>113</v>
      </c>
    </row>
    <row r="334" spans="1:20" x14ac:dyDescent="0.3">
      <c r="A334">
        <v>333</v>
      </c>
      <c r="B334" t="s">
        <v>20</v>
      </c>
      <c r="C334" t="s">
        <v>31</v>
      </c>
      <c r="D334" t="s">
        <v>22</v>
      </c>
      <c r="E334" t="s">
        <v>23</v>
      </c>
      <c r="F334" t="s">
        <v>5</v>
      </c>
      <c r="G334" t="s">
        <v>24</v>
      </c>
      <c r="H334">
        <v>160964</v>
      </c>
      <c r="I334">
        <v>161869</v>
      </c>
      <c r="J334" t="s">
        <v>42</v>
      </c>
      <c r="Q334" t="s">
        <v>451</v>
      </c>
      <c r="R334">
        <v>906</v>
      </c>
    </row>
    <row r="335" spans="1:20" x14ac:dyDescent="0.3">
      <c r="A335">
        <v>334</v>
      </c>
      <c r="B335" t="s">
        <v>28</v>
      </c>
      <c r="C335" t="s">
        <v>33</v>
      </c>
      <c r="D335" t="s">
        <v>22</v>
      </c>
      <c r="E335" t="s">
        <v>23</v>
      </c>
      <c r="F335" t="s">
        <v>5</v>
      </c>
      <c r="G335" t="s">
        <v>24</v>
      </c>
      <c r="H335">
        <v>160964</v>
      </c>
      <c r="I335">
        <v>161869</v>
      </c>
      <c r="J335" t="s">
        <v>42</v>
      </c>
      <c r="K335" t="s">
        <v>452</v>
      </c>
      <c r="N335" t="s">
        <v>453</v>
      </c>
      <c r="Q335" t="s">
        <v>451</v>
      </c>
      <c r="R335">
        <v>906</v>
      </c>
      <c r="S335">
        <v>301</v>
      </c>
    </row>
    <row r="336" spans="1:20" x14ac:dyDescent="0.3">
      <c r="A336">
        <v>335</v>
      </c>
      <c r="B336" t="s">
        <v>20</v>
      </c>
      <c r="C336" t="s">
        <v>31</v>
      </c>
      <c r="D336" t="s">
        <v>22</v>
      </c>
      <c r="E336" t="s">
        <v>23</v>
      </c>
      <c r="F336" t="s">
        <v>5</v>
      </c>
      <c r="G336" t="s">
        <v>24</v>
      </c>
      <c r="H336">
        <v>162233</v>
      </c>
      <c r="I336">
        <v>162610</v>
      </c>
      <c r="J336" t="s">
        <v>42</v>
      </c>
      <c r="Q336" t="s">
        <v>454</v>
      </c>
      <c r="R336">
        <v>378</v>
      </c>
    </row>
    <row r="337" spans="1:19" x14ac:dyDescent="0.3">
      <c r="A337">
        <v>336</v>
      </c>
      <c r="B337" t="s">
        <v>28</v>
      </c>
      <c r="C337" t="s">
        <v>33</v>
      </c>
      <c r="D337" t="s">
        <v>22</v>
      </c>
      <c r="E337" t="s">
        <v>23</v>
      </c>
      <c r="F337" t="s">
        <v>5</v>
      </c>
      <c r="G337" t="s">
        <v>24</v>
      </c>
      <c r="H337">
        <v>162233</v>
      </c>
      <c r="I337">
        <v>162610</v>
      </c>
      <c r="J337" t="s">
        <v>42</v>
      </c>
      <c r="K337" t="s">
        <v>455</v>
      </c>
      <c r="N337" t="s">
        <v>38</v>
      </c>
      <c r="Q337" t="s">
        <v>454</v>
      </c>
      <c r="R337">
        <v>378</v>
      </c>
      <c r="S337">
        <v>125</v>
      </c>
    </row>
    <row r="338" spans="1:19" x14ac:dyDescent="0.3">
      <c r="A338">
        <v>337</v>
      </c>
      <c r="B338" t="s">
        <v>20</v>
      </c>
      <c r="C338" t="s">
        <v>31</v>
      </c>
      <c r="D338" t="s">
        <v>22</v>
      </c>
      <c r="E338" t="s">
        <v>23</v>
      </c>
      <c r="F338" t="s">
        <v>5</v>
      </c>
      <c r="G338" t="s">
        <v>24</v>
      </c>
      <c r="H338">
        <v>162726</v>
      </c>
      <c r="I338">
        <v>163199</v>
      </c>
      <c r="J338" t="s">
        <v>25</v>
      </c>
      <c r="Q338" t="s">
        <v>456</v>
      </c>
      <c r="R338">
        <v>474</v>
      </c>
    </row>
    <row r="339" spans="1:19" x14ac:dyDescent="0.3">
      <c r="A339">
        <v>338</v>
      </c>
      <c r="B339" t="s">
        <v>28</v>
      </c>
      <c r="C339" t="s">
        <v>33</v>
      </c>
      <c r="D339" t="s">
        <v>22</v>
      </c>
      <c r="E339" t="s">
        <v>23</v>
      </c>
      <c r="F339" t="s">
        <v>5</v>
      </c>
      <c r="G339" t="s">
        <v>24</v>
      </c>
      <c r="H339">
        <v>162726</v>
      </c>
      <c r="I339">
        <v>163199</v>
      </c>
      <c r="J339" t="s">
        <v>25</v>
      </c>
      <c r="K339" t="s">
        <v>457</v>
      </c>
      <c r="N339" t="s">
        <v>458</v>
      </c>
      <c r="Q339" t="s">
        <v>456</v>
      </c>
      <c r="R339">
        <v>474</v>
      </c>
      <c r="S339">
        <v>157</v>
      </c>
    </row>
    <row r="340" spans="1:19" x14ac:dyDescent="0.3">
      <c r="A340">
        <v>339</v>
      </c>
      <c r="B340" t="s">
        <v>20</v>
      </c>
      <c r="C340" t="s">
        <v>31</v>
      </c>
      <c r="D340" t="s">
        <v>22</v>
      </c>
      <c r="E340" t="s">
        <v>23</v>
      </c>
      <c r="F340" t="s">
        <v>5</v>
      </c>
      <c r="G340" t="s">
        <v>24</v>
      </c>
      <c r="H340">
        <v>163345</v>
      </c>
      <c r="I340">
        <v>164115</v>
      </c>
      <c r="J340" t="s">
        <v>25</v>
      </c>
      <c r="Q340" t="s">
        <v>459</v>
      </c>
      <c r="R340">
        <v>771</v>
      </c>
    </row>
    <row r="341" spans="1:19" x14ac:dyDescent="0.3">
      <c r="A341">
        <v>340</v>
      </c>
      <c r="B341" t="s">
        <v>28</v>
      </c>
      <c r="C341" t="s">
        <v>33</v>
      </c>
      <c r="D341" t="s">
        <v>22</v>
      </c>
      <c r="E341" t="s">
        <v>23</v>
      </c>
      <c r="F341" t="s">
        <v>5</v>
      </c>
      <c r="G341" t="s">
        <v>24</v>
      </c>
      <c r="H341">
        <v>163345</v>
      </c>
      <c r="I341">
        <v>164115</v>
      </c>
      <c r="J341" t="s">
        <v>25</v>
      </c>
      <c r="K341" t="s">
        <v>460</v>
      </c>
      <c r="N341" t="s">
        <v>461</v>
      </c>
      <c r="Q341" t="s">
        <v>459</v>
      </c>
      <c r="R341">
        <v>771</v>
      </c>
      <c r="S341">
        <v>256</v>
      </c>
    </row>
    <row r="342" spans="1:19" x14ac:dyDescent="0.3">
      <c r="A342">
        <v>341</v>
      </c>
      <c r="B342" t="s">
        <v>20</v>
      </c>
      <c r="C342" t="s">
        <v>31</v>
      </c>
      <c r="D342" t="s">
        <v>22</v>
      </c>
      <c r="E342" t="s">
        <v>23</v>
      </c>
      <c r="F342" t="s">
        <v>5</v>
      </c>
      <c r="G342" t="s">
        <v>24</v>
      </c>
      <c r="H342">
        <v>164125</v>
      </c>
      <c r="I342">
        <v>164559</v>
      </c>
      <c r="J342" t="s">
        <v>25</v>
      </c>
      <c r="Q342" t="s">
        <v>462</v>
      </c>
      <c r="R342">
        <v>435</v>
      </c>
    </row>
    <row r="343" spans="1:19" x14ac:dyDescent="0.3">
      <c r="A343">
        <v>342</v>
      </c>
      <c r="B343" t="s">
        <v>28</v>
      </c>
      <c r="C343" t="s">
        <v>33</v>
      </c>
      <c r="D343" t="s">
        <v>22</v>
      </c>
      <c r="E343" t="s">
        <v>23</v>
      </c>
      <c r="F343" t="s">
        <v>5</v>
      </c>
      <c r="G343" t="s">
        <v>24</v>
      </c>
      <c r="H343">
        <v>164125</v>
      </c>
      <c r="I343">
        <v>164559</v>
      </c>
      <c r="J343" t="s">
        <v>25</v>
      </c>
      <c r="K343" t="s">
        <v>463</v>
      </c>
      <c r="N343" t="s">
        <v>464</v>
      </c>
      <c r="Q343" t="s">
        <v>462</v>
      </c>
      <c r="R343">
        <v>435</v>
      </c>
      <c r="S343">
        <v>144</v>
      </c>
    </row>
    <row r="344" spans="1:19" x14ac:dyDescent="0.3">
      <c r="A344">
        <v>343</v>
      </c>
      <c r="B344" t="s">
        <v>20</v>
      </c>
      <c r="C344" t="s">
        <v>31</v>
      </c>
      <c r="D344" t="s">
        <v>22</v>
      </c>
      <c r="E344" t="s">
        <v>23</v>
      </c>
      <c r="F344" t="s">
        <v>5</v>
      </c>
      <c r="G344" t="s">
        <v>24</v>
      </c>
      <c r="H344">
        <v>164685</v>
      </c>
      <c r="I344">
        <v>165068</v>
      </c>
      <c r="J344" t="s">
        <v>42</v>
      </c>
      <c r="Q344" t="s">
        <v>465</v>
      </c>
      <c r="R344">
        <v>384</v>
      </c>
    </row>
    <row r="345" spans="1:19" x14ac:dyDescent="0.3">
      <c r="A345">
        <v>344</v>
      </c>
      <c r="B345" t="s">
        <v>28</v>
      </c>
      <c r="C345" t="s">
        <v>33</v>
      </c>
      <c r="D345" t="s">
        <v>22</v>
      </c>
      <c r="E345" t="s">
        <v>23</v>
      </c>
      <c r="F345" t="s">
        <v>5</v>
      </c>
      <c r="G345" t="s">
        <v>24</v>
      </c>
      <c r="H345">
        <v>164685</v>
      </c>
      <c r="I345">
        <v>165068</v>
      </c>
      <c r="J345" t="s">
        <v>42</v>
      </c>
      <c r="K345" t="s">
        <v>466</v>
      </c>
      <c r="N345" t="s">
        <v>467</v>
      </c>
      <c r="Q345" t="s">
        <v>465</v>
      </c>
      <c r="R345">
        <v>384</v>
      </c>
      <c r="S345">
        <v>127</v>
      </c>
    </row>
    <row r="346" spans="1:19" x14ac:dyDescent="0.3">
      <c r="A346">
        <v>345</v>
      </c>
      <c r="B346" t="s">
        <v>20</v>
      </c>
      <c r="C346" t="s">
        <v>31</v>
      </c>
      <c r="D346" t="s">
        <v>22</v>
      </c>
      <c r="E346" t="s">
        <v>23</v>
      </c>
      <c r="F346" t="s">
        <v>5</v>
      </c>
      <c r="G346" t="s">
        <v>24</v>
      </c>
      <c r="H346">
        <v>165138</v>
      </c>
      <c r="I346">
        <v>165962</v>
      </c>
      <c r="J346" t="s">
        <v>42</v>
      </c>
      <c r="Q346" t="s">
        <v>468</v>
      </c>
      <c r="R346">
        <v>825</v>
      </c>
    </row>
    <row r="347" spans="1:19" x14ac:dyDescent="0.3">
      <c r="A347">
        <v>346</v>
      </c>
      <c r="B347" t="s">
        <v>28</v>
      </c>
      <c r="C347" t="s">
        <v>33</v>
      </c>
      <c r="D347" t="s">
        <v>22</v>
      </c>
      <c r="E347" t="s">
        <v>23</v>
      </c>
      <c r="F347" t="s">
        <v>5</v>
      </c>
      <c r="G347" t="s">
        <v>24</v>
      </c>
      <c r="H347">
        <v>165138</v>
      </c>
      <c r="I347">
        <v>165962</v>
      </c>
      <c r="J347" t="s">
        <v>42</v>
      </c>
      <c r="K347" t="s">
        <v>469</v>
      </c>
      <c r="N347" t="s">
        <v>470</v>
      </c>
      <c r="Q347" t="s">
        <v>468</v>
      </c>
      <c r="R347">
        <v>825</v>
      </c>
      <c r="S347">
        <v>274</v>
      </c>
    </row>
    <row r="348" spans="1:19" x14ac:dyDescent="0.3">
      <c r="A348">
        <v>347</v>
      </c>
      <c r="B348" t="s">
        <v>20</v>
      </c>
      <c r="C348" t="s">
        <v>31</v>
      </c>
      <c r="D348" t="s">
        <v>22</v>
      </c>
      <c r="E348" t="s">
        <v>23</v>
      </c>
      <c r="F348" t="s">
        <v>5</v>
      </c>
      <c r="G348" t="s">
        <v>24</v>
      </c>
      <c r="H348">
        <v>166172</v>
      </c>
      <c r="I348">
        <v>166633</v>
      </c>
      <c r="J348" t="s">
        <v>42</v>
      </c>
      <c r="Q348" t="s">
        <v>471</v>
      </c>
      <c r="R348">
        <v>462</v>
      </c>
    </row>
    <row r="349" spans="1:19" x14ac:dyDescent="0.3">
      <c r="A349">
        <v>348</v>
      </c>
      <c r="B349" t="s">
        <v>28</v>
      </c>
      <c r="C349" t="s">
        <v>33</v>
      </c>
      <c r="D349" t="s">
        <v>22</v>
      </c>
      <c r="E349" t="s">
        <v>23</v>
      </c>
      <c r="F349" t="s">
        <v>5</v>
      </c>
      <c r="G349" t="s">
        <v>24</v>
      </c>
      <c r="H349">
        <v>166172</v>
      </c>
      <c r="I349">
        <v>166633</v>
      </c>
      <c r="J349" t="s">
        <v>42</v>
      </c>
      <c r="K349" t="s">
        <v>472</v>
      </c>
      <c r="N349" t="s">
        <v>473</v>
      </c>
      <c r="Q349" t="s">
        <v>471</v>
      </c>
      <c r="R349">
        <v>462</v>
      </c>
      <c r="S349">
        <v>153</v>
      </c>
    </row>
    <row r="350" spans="1:19" x14ac:dyDescent="0.3">
      <c r="A350">
        <v>349</v>
      </c>
      <c r="B350" t="s">
        <v>20</v>
      </c>
      <c r="C350" t="s">
        <v>31</v>
      </c>
      <c r="D350" t="s">
        <v>22</v>
      </c>
      <c r="E350" t="s">
        <v>23</v>
      </c>
      <c r="F350" t="s">
        <v>5</v>
      </c>
      <c r="G350" t="s">
        <v>24</v>
      </c>
      <c r="H350">
        <v>166632</v>
      </c>
      <c r="I350">
        <v>166847</v>
      </c>
      <c r="J350" t="s">
        <v>25</v>
      </c>
      <c r="Q350" t="s">
        <v>474</v>
      </c>
      <c r="R350">
        <v>216</v>
      </c>
    </row>
    <row r="351" spans="1:19" x14ac:dyDescent="0.3">
      <c r="A351">
        <v>350</v>
      </c>
      <c r="B351" t="s">
        <v>28</v>
      </c>
      <c r="C351" t="s">
        <v>33</v>
      </c>
      <c r="D351" t="s">
        <v>22</v>
      </c>
      <c r="E351" t="s">
        <v>23</v>
      </c>
      <c r="F351" t="s">
        <v>5</v>
      </c>
      <c r="G351" t="s">
        <v>24</v>
      </c>
      <c r="H351">
        <v>166632</v>
      </c>
      <c r="I351">
        <v>166847</v>
      </c>
      <c r="J351" t="s">
        <v>25</v>
      </c>
      <c r="K351" t="s">
        <v>475</v>
      </c>
      <c r="N351" t="s">
        <v>38</v>
      </c>
      <c r="Q351" t="s">
        <v>474</v>
      </c>
      <c r="R351">
        <v>216</v>
      </c>
      <c r="S351">
        <v>71</v>
      </c>
    </row>
    <row r="352" spans="1:19" x14ac:dyDescent="0.3">
      <c r="A352">
        <v>351</v>
      </c>
      <c r="B352" t="s">
        <v>20</v>
      </c>
      <c r="C352" t="s">
        <v>31</v>
      </c>
      <c r="D352" t="s">
        <v>22</v>
      </c>
      <c r="E352" t="s">
        <v>23</v>
      </c>
      <c r="F352" t="s">
        <v>5</v>
      </c>
      <c r="G352" t="s">
        <v>24</v>
      </c>
      <c r="H352">
        <v>167048</v>
      </c>
      <c r="I352">
        <v>168433</v>
      </c>
      <c r="J352" t="s">
        <v>25</v>
      </c>
      <c r="Q352" t="s">
        <v>476</v>
      </c>
      <c r="R352">
        <v>1386</v>
      </c>
    </row>
    <row r="353" spans="1:19" x14ac:dyDescent="0.3">
      <c r="A353">
        <v>352</v>
      </c>
      <c r="B353" t="s">
        <v>28</v>
      </c>
      <c r="C353" t="s">
        <v>33</v>
      </c>
      <c r="D353" t="s">
        <v>22</v>
      </c>
      <c r="E353" t="s">
        <v>23</v>
      </c>
      <c r="F353" t="s">
        <v>5</v>
      </c>
      <c r="G353" t="s">
        <v>24</v>
      </c>
      <c r="H353">
        <v>167048</v>
      </c>
      <c r="I353">
        <v>168433</v>
      </c>
      <c r="J353" t="s">
        <v>25</v>
      </c>
      <c r="K353" t="s">
        <v>477</v>
      </c>
      <c r="N353" t="s">
        <v>41</v>
      </c>
      <c r="Q353" t="s">
        <v>476</v>
      </c>
      <c r="R353">
        <v>1386</v>
      </c>
      <c r="S353">
        <v>461</v>
      </c>
    </row>
    <row r="354" spans="1:19" x14ac:dyDescent="0.3">
      <c r="A354">
        <v>353</v>
      </c>
      <c r="B354" t="s">
        <v>20</v>
      </c>
      <c r="C354" t="s">
        <v>31</v>
      </c>
      <c r="D354" t="s">
        <v>22</v>
      </c>
      <c r="E354" t="s">
        <v>23</v>
      </c>
      <c r="F354" t="s">
        <v>5</v>
      </c>
      <c r="G354" t="s">
        <v>24</v>
      </c>
      <c r="H354">
        <v>168605</v>
      </c>
      <c r="I354">
        <v>168931</v>
      </c>
      <c r="J354" t="s">
        <v>25</v>
      </c>
      <c r="Q354" t="s">
        <v>478</v>
      </c>
      <c r="R354">
        <v>327</v>
      </c>
    </row>
    <row r="355" spans="1:19" x14ac:dyDescent="0.3">
      <c r="A355">
        <v>354</v>
      </c>
      <c r="B355" t="s">
        <v>28</v>
      </c>
      <c r="C355" t="s">
        <v>33</v>
      </c>
      <c r="D355" t="s">
        <v>22</v>
      </c>
      <c r="E355" t="s">
        <v>23</v>
      </c>
      <c r="F355" t="s">
        <v>5</v>
      </c>
      <c r="G355" t="s">
        <v>24</v>
      </c>
      <c r="H355">
        <v>168605</v>
      </c>
      <c r="I355">
        <v>168931</v>
      </c>
      <c r="J355" t="s">
        <v>25</v>
      </c>
      <c r="K355" t="s">
        <v>479</v>
      </c>
      <c r="N355" t="s">
        <v>38</v>
      </c>
      <c r="Q355" t="s">
        <v>478</v>
      </c>
      <c r="R355">
        <v>327</v>
      </c>
      <c r="S355">
        <v>108</v>
      </c>
    </row>
    <row r="356" spans="1:19" x14ac:dyDescent="0.3">
      <c r="A356">
        <v>355</v>
      </c>
      <c r="B356" t="s">
        <v>20</v>
      </c>
      <c r="C356" t="s">
        <v>31</v>
      </c>
      <c r="D356" t="s">
        <v>22</v>
      </c>
      <c r="E356" t="s">
        <v>23</v>
      </c>
      <c r="F356" t="s">
        <v>5</v>
      </c>
      <c r="G356" t="s">
        <v>24</v>
      </c>
      <c r="H356">
        <v>168922</v>
      </c>
      <c r="I356">
        <v>169719</v>
      </c>
      <c r="J356" t="s">
        <v>42</v>
      </c>
      <c r="Q356" t="s">
        <v>480</v>
      </c>
      <c r="R356">
        <v>798</v>
      </c>
    </row>
    <row r="357" spans="1:19" x14ac:dyDescent="0.3">
      <c r="A357">
        <v>356</v>
      </c>
      <c r="B357" t="s">
        <v>28</v>
      </c>
      <c r="C357" t="s">
        <v>33</v>
      </c>
      <c r="D357" t="s">
        <v>22</v>
      </c>
      <c r="E357" t="s">
        <v>23</v>
      </c>
      <c r="F357" t="s">
        <v>5</v>
      </c>
      <c r="G357" t="s">
        <v>24</v>
      </c>
      <c r="H357">
        <v>168922</v>
      </c>
      <c r="I357">
        <v>169719</v>
      </c>
      <c r="J357" t="s">
        <v>42</v>
      </c>
      <c r="K357" t="s">
        <v>481</v>
      </c>
      <c r="N357" t="s">
        <v>41</v>
      </c>
      <c r="Q357" t="s">
        <v>480</v>
      </c>
      <c r="R357">
        <v>798</v>
      </c>
      <c r="S357">
        <v>265</v>
      </c>
    </row>
    <row r="358" spans="1:19" x14ac:dyDescent="0.3">
      <c r="A358">
        <v>357</v>
      </c>
      <c r="B358" t="s">
        <v>20</v>
      </c>
      <c r="C358" t="s">
        <v>31</v>
      </c>
      <c r="D358" t="s">
        <v>22</v>
      </c>
      <c r="E358" t="s">
        <v>23</v>
      </c>
      <c r="F358" t="s">
        <v>5</v>
      </c>
      <c r="G358" t="s">
        <v>24</v>
      </c>
      <c r="H358">
        <v>170344</v>
      </c>
      <c r="I358">
        <v>170604</v>
      </c>
      <c r="J358" t="s">
        <v>25</v>
      </c>
      <c r="Q358" t="s">
        <v>482</v>
      </c>
      <c r="R358">
        <v>261</v>
      </c>
    </row>
    <row r="359" spans="1:19" x14ac:dyDescent="0.3">
      <c r="A359">
        <v>358</v>
      </c>
      <c r="B359" t="s">
        <v>28</v>
      </c>
      <c r="C359" t="s">
        <v>33</v>
      </c>
      <c r="D359" t="s">
        <v>22</v>
      </c>
      <c r="E359" t="s">
        <v>23</v>
      </c>
      <c r="F359" t="s">
        <v>5</v>
      </c>
      <c r="G359" t="s">
        <v>24</v>
      </c>
      <c r="H359">
        <v>170344</v>
      </c>
      <c r="I359">
        <v>170604</v>
      </c>
      <c r="J359" t="s">
        <v>25</v>
      </c>
      <c r="K359" t="s">
        <v>483</v>
      </c>
      <c r="N359" t="s">
        <v>38</v>
      </c>
      <c r="Q359" t="s">
        <v>482</v>
      </c>
      <c r="R359">
        <v>261</v>
      </c>
      <c r="S359">
        <v>86</v>
      </c>
    </row>
    <row r="360" spans="1:19" x14ac:dyDescent="0.3">
      <c r="A360">
        <v>359</v>
      </c>
      <c r="B360" t="s">
        <v>20</v>
      </c>
      <c r="C360" t="s">
        <v>31</v>
      </c>
      <c r="D360" t="s">
        <v>22</v>
      </c>
      <c r="E360" t="s">
        <v>23</v>
      </c>
      <c r="F360" t="s">
        <v>5</v>
      </c>
      <c r="G360" t="s">
        <v>24</v>
      </c>
      <c r="H360">
        <v>170714</v>
      </c>
      <c r="I360">
        <v>171919</v>
      </c>
      <c r="J360" t="s">
        <v>42</v>
      </c>
      <c r="Q360" t="s">
        <v>484</v>
      </c>
      <c r="R360">
        <v>1206</v>
      </c>
    </row>
    <row r="361" spans="1:19" x14ac:dyDescent="0.3">
      <c r="A361">
        <v>360</v>
      </c>
      <c r="B361" t="s">
        <v>28</v>
      </c>
      <c r="C361" t="s">
        <v>33</v>
      </c>
      <c r="D361" t="s">
        <v>22</v>
      </c>
      <c r="E361" t="s">
        <v>23</v>
      </c>
      <c r="F361" t="s">
        <v>5</v>
      </c>
      <c r="G361" t="s">
        <v>24</v>
      </c>
      <c r="H361">
        <v>170714</v>
      </c>
      <c r="I361">
        <v>171919</v>
      </c>
      <c r="J361" t="s">
        <v>42</v>
      </c>
      <c r="K361" t="s">
        <v>485</v>
      </c>
      <c r="N361" t="s">
        <v>360</v>
      </c>
      <c r="Q361" t="s">
        <v>484</v>
      </c>
      <c r="R361">
        <v>1206</v>
      </c>
      <c r="S361">
        <v>401</v>
      </c>
    </row>
    <row r="362" spans="1:19" x14ac:dyDescent="0.3">
      <c r="A362">
        <v>361</v>
      </c>
      <c r="B362" t="s">
        <v>20</v>
      </c>
      <c r="C362" t="s">
        <v>31</v>
      </c>
      <c r="D362" t="s">
        <v>22</v>
      </c>
      <c r="E362" t="s">
        <v>23</v>
      </c>
      <c r="F362" t="s">
        <v>5</v>
      </c>
      <c r="G362" t="s">
        <v>24</v>
      </c>
      <c r="H362">
        <v>172044</v>
      </c>
      <c r="I362">
        <v>174248</v>
      </c>
      <c r="J362" t="s">
        <v>42</v>
      </c>
      <c r="Q362" t="s">
        <v>486</v>
      </c>
      <c r="R362">
        <v>2205</v>
      </c>
    </row>
    <row r="363" spans="1:19" x14ac:dyDescent="0.3">
      <c r="A363">
        <v>362</v>
      </c>
      <c r="B363" t="s">
        <v>28</v>
      </c>
      <c r="C363" t="s">
        <v>33</v>
      </c>
      <c r="D363" t="s">
        <v>22</v>
      </c>
      <c r="E363" t="s">
        <v>23</v>
      </c>
      <c r="F363" t="s">
        <v>5</v>
      </c>
      <c r="G363" t="s">
        <v>24</v>
      </c>
      <c r="H363">
        <v>172044</v>
      </c>
      <c r="I363">
        <v>174248</v>
      </c>
      <c r="J363" t="s">
        <v>42</v>
      </c>
      <c r="K363" t="s">
        <v>487</v>
      </c>
      <c r="N363" t="s">
        <v>488</v>
      </c>
      <c r="Q363" t="s">
        <v>486</v>
      </c>
      <c r="R363">
        <v>2205</v>
      </c>
      <c r="S363">
        <v>734</v>
      </c>
    </row>
    <row r="364" spans="1:19" x14ac:dyDescent="0.3">
      <c r="A364">
        <v>363</v>
      </c>
      <c r="B364" t="s">
        <v>20</v>
      </c>
      <c r="C364" t="s">
        <v>31</v>
      </c>
      <c r="D364" t="s">
        <v>22</v>
      </c>
      <c r="E364" t="s">
        <v>23</v>
      </c>
      <c r="F364" t="s">
        <v>5</v>
      </c>
      <c r="G364" t="s">
        <v>24</v>
      </c>
      <c r="H364">
        <v>174384</v>
      </c>
      <c r="I364">
        <v>176840</v>
      </c>
      <c r="J364" t="s">
        <v>25</v>
      </c>
      <c r="Q364" t="s">
        <v>489</v>
      </c>
      <c r="R364">
        <v>2457</v>
      </c>
    </row>
    <row r="365" spans="1:19" x14ac:dyDescent="0.3">
      <c r="A365">
        <v>364</v>
      </c>
      <c r="B365" t="s">
        <v>28</v>
      </c>
      <c r="C365" t="s">
        <v>33</v>
      </c>
      <c r="D365" t="s">
        <v>22</v>
      </c>
      <c r="E365" t="s">
        <v>23</v>
      </c>
      <c r="F365" t="s">
        <v>5</v>
      </c>
      <c r="G365" t="s">
        <v>24</v>
      </c>
      <c r="H365">
        <v>174384</v>
      </c>
      <c r="I365">
        <v>176840</v>
      </c>
      <c r="J365" t="s">
        <v>25</v>
      </c>
      <c r="K365" t="s">
        <v>490</v>
      </c>
      <c r="N365" t="s">
        <v>440</v>
      </c>
      <c r="Q365" t="s">
        <v>489</v>
      </c>
      <c r="R365">
        <v>2457</v>
      </c>
      <c r="S365">
        <v>818</v>
      </c>
    </row>
    <row r="366" spans="1:19" x14ac:dyDescent="0.3">
      <c r="A366">
        <v>365</v>
      </c>
      <c r="B366" t="s">
        <v>20</v>
      </c>
      <c r="C366" t="s">
        <v>31</v>
      </c>
      <c r="D366" t="s">
        <v>22</v>
      </c>
      <c r="E366" t="s">
        <v>23</v>
      </c>
      <c r="F366" t="s">
        <v>5</v>
      </c>
      <c r="G366" t="s">
        <v>24</v>
      </c>
      <c r="H366">
        <v>176984</v>
      </c>
      <c r="I366">
        <v>177577</v>
      </c>
      <c r="J366" t="s">
        <v>25</v>
      </c>
      <c r="Q366" t="s">
        <v>491</v>
      </c>
      <c r="R366">
        <v>594</v>
      </c>
    </row>
    <row r="367" spans="1:19" x14ac:dyDescent="0.3">
      <c r="A367">
        <v>366</v>
      </c>
      <c r="B367" t="s">
        <v>28</v>
      </c>
      <c r="C367" t="s">
        <v>33</v>
      </c>
      <c r="D367" t="s">
        <v>22</v>
      </c>
      <c r="E367" t="s">
        <v>23</v>
      </c>
      <c r="F367" t="s">
        <v>5</v>
      </c>
      <c r="G367" t="s">
        <v>24</v>
      </c>
      <c r="H367">
        <v>176984</v>
      </c>
      <c r="I367">
        <v>177577</v>
      </c>
      <c r="J367" t="s">
        <v>25</v>
      </c>
      <c r="K367" t="s">
        <v>492</v>
      </c>
      <c r="N367" t="s">
        <v>38</v>
      </c>
      <c r="Q367" t="s">
        <v>491</v>
      </c>
      <c r="R367">
        <v>594</v>
      </c>
      <c r="S367">
        <v>197</v>
      </c>
    </row>
    <row r="368" spans="1:19" x14ac:dyDescent="0.3">
      <c r="A368">
        <v>367</v>
      </c>
      <c r="B368" t="s">
        <v>20</v>
      </c>
      <c r="C368" t="s">
        <v>31</v>
      </c>
      <c r="D368" t="s">
        <v>22</v>
      </c>
      <c r="E368" t="s">
        <v>23</v>
      </c>
      <c r="F368" t="s">
        <v>5</v>
      </c>
      <c r="G368" t="s">
        <v>24</v>
      </c>
      <c r="H368">
        <v>177570</v>
      </c>
      <c r="I368">
        <v>177911</v>
      </c>
      <c r="J368" t="s">
        <v>42</v>
      </c>
      <c r="Q368" t="s">
        <v>493</v>
      </c>
      <c r="R368">
        <v>342</v>
      </c>
    </row>
    <row r="369" spans="1:20" x14ac:dyDescent="0.3">
      <c r="A369">
        <v>368</v>
      </c>
      <c r="B369" t="s">
        <v>28</v>
      </c>
      <c r="C369" t="s">
        <v>33</v>
      </c>
      <c r="D369" t="s">
        <v>22</v>
      </c>
      <c r="E369" t="s">
        <v>23</v>
      </c>
      <c r="F369" t="s">
        <v>5</v>
      </c>
      <c r="G369" t="s">
        <v>24</v>
      </c>
      <c r="H369">
        <v>177570</v>
      </c>
      <c r="I369">
        <v>177911</v>
      </c>
      <c r="J369" t="s">
        <v>42</v>
      </c>
      <c r="K369" t="s">
        <v>494</v>
      </c>
      <c r="N369" t="s">
        <v>41</v>
      </c>
      <c r="Q369" t="s">
        <v>493</v>
      </c>
      <c r="R369">
        <v>342</v>
      </c>
      <c r="S369">
        <v>113</v>
      </c>
    </row>
    <row r="370" spans="1:20" x14ac:dyDescent="0.3">
      <c r="A370">
        <v>369</v>
      </c>
      <c r="B370" t="s">
        <v>20</v>
      </c>
      <c r="C370" t="s">
        <v>31</v>
      </c>
      <c r="D370" t="s">
        <v>22</v>
      </c>
      <c r="E370" t="s">
        <v>23</v>
      </c>
      <c r="F370" t="s">
        <v>5</v>
      </c>
      <c r="G370" t="s">
        <v>24</v>
      </c>
      <c r="H370">
        <v>178196</v>
      </c>
      <c r="I370">
        <v>179581</v>
      </c>
      <c r="J370" t="s">
        <v>25</v>
      </c>
      <c r="Q370" t="s">
        <v>495</v>
      </c>
      <c r="R370">
        <v>1386</v>
      </c>
    </row>
    <row r="371" spans="1:20" x14ac:dyDescent="0.3">
      <c r="A371">
        <v>370</v>
      </c>
      <c r="B371" t="s">
        <v>28</v>
      </c>
      <c r="C371" t="s">
        <v>33</v>
      </c>
      <c r="D371" t="s">
        <v>22</v>
      </c>
      <c r="E371" t="s">
        <v>23</v>
      </c>
      <c r="F371" t="s">
        <v>5</v>
      </c>
      <c r="G371" t="s">
        <v>24</v>
      </c>
      <c r="H371">
        <v>178196</v>
      </c>
      <c r="I371">
        <v>179581</v>
      </c>
      <c r="J371" t="s">
        <v>25</v>
      </c>
      <c r="K371" t="s">
        <v>496</v>
      </c>
      <c r="N371" t="s">
        <v>41</v>
      </c>
      <c r="Q371" t="s">
        <v>495</v>
      </c>
      <c r="R371">
        <v>1386</v>
      </c>
      <c r="S371">
        <v>461</v>
      </c>
    </row>
    <row r="372" spans="1:20" x14ac:dyDescent="0.3">
      <c r="A372">
        <v>371</v>
      </c>
      <c r="B372" t="s">
        <v>20</v>
      </c>
      <c r="C372" t="s">
        <v>31</v>
      </c>
      <c r="D372" t="s">
        <v>22</v>
      </c>
      <c r="E372" t="s">
        <v>23</v>
      </c>
      <c r="F372" t="s">
        <v>5</v>
      </c>
      <c r="G372" t="s">
        <v>24</v>
      </c>
      <c r="H372">
        <v>179843</v>
      </c>
      <c r="I372">
        <v>180865</v>
      </c>
      <c r="J372" t="s">
        <v>25</v>
      </c>
      <c r="Q372" t="s">
        <v>497</v>
      </c>
      <c r="R372">
        <v>1023</v>
      </c>
    </row>
    <row r="373" spans="1:20" x14ac:dyDescent="0.3">
      <c r="A373">
        <v>372</v>
      </c>
      <c r="B373" t="s">
        <v>28</v>
      </c>
      <c r="C373" t="s">
        <v>33</v>
      </c>
      <c r="D373" t="s">
        <v>22</v>
      </c>
      <c r="E373" t="s">
        <v>23</v>
      </c>
      <c r="F373" t="s">
        <v>5</v>
      </c>
      <c r="G373" t="s">
        <v>24</v>
      </c>
      <c r="H373">
        <v>179843</v>
      </c>
      <c r="I373">
        <v>180865</v>
      </c>
      <c r="J373" t="s">
        <v>25</v>
      </c>
      <c r="K373" t="s">
        <v>498</v>
      </c>
      <c r="N373" t="s">
        <v>41</v>
      </c>
      <c r="Q373" t="s">
        <v>497</v>
      </c>
      <c r="R373">
        <v>1023</v>
      </c>
      <c r="S373">
        <v>340</v>
      </c>
    </row>
    <row r="374" spans="1:20" x14ac:dyDescent="0.3">
      <c r="A374">
        <v>373</v>
      </c>
      <c r="B374" t="s">
        <v>20</v>
      </c>
      <c r="C374" t="s">
        <v>31</v>
      </c>
      <c r="D374" t="s">
        <v>22</v>
      </c>
      <c r="E374" t="s">
        <v>23</v>
      </c>
      <c r="F374" t="s">
        <v>5</v>
      </c>
      <c r="G374" t="s">
        <v>24</v>
      </c>
      <c r="H374">
        <v>181219</v>
      </c>
      <c r="I374">
        <v>181482</v>
      </c>
      <c r="J374" t="s">
        <v>25</v>
      </c>
      <c r="Q374" t="s">
        <v>499</v>
      </c>
      <c r="R374">
        <v>264</v>
      </c>
    </row>
    <row r="375" spans="1:20" x14ac:dyDescent="0.3">
      <c r="A375">
        <v>374</v>
      </c>
      <c r="B375" t="s">
        <v>28</v>
      </c>
      <c r="C375" t="s">
        <v>33</v>
      </c>
      <c r="D375" t="s">
        <v>22</v>
      </c>
      <c r="E375" t="s">
        <v>23</v>
      </c>
      <c r="F375" t="s">
        <v>5</v>
      </c>
      <c r="G375" t="s">
        <v>24</v>
      </c>
      <c r="H375">
        <v>181219</v>
      </c>
      <c r="I375">
        <v>181482</v>
      </c>
      <c r="J375" t="s">
        <v>25</v>
      </c>
      <c r="K375" t="s">
        <v>500</v>
      </c>
      <c r="N375" t="s">
        <v>41</v>
      </c>
      <c r="Q375" t="s">
        <v>499</v>
      </c>
      <c r="R375">
        <v>264</v>
      </c>
      <c r="S375">
        <v>87</v>
      </c>
    </row>
    <row r="376" spans="1:20" x14ac:dyDescent="0.3">
      <c r="A376">
        <v>375</v>
      </c>
      <c r="B376" t="s">
        <v>20</v>
      </c>
      <c r="C376" t="s">
        <v>31</v>
      </c>
      <c r="D376" t="s">
        <v>22</v>
      </c>
      <c r="E376" t="s">
        <v>23</v>
      </c>
      <c r="F376" t="s">
        <v>5</v>
      </c>
      <c r="G376" t="s">
        <v>24</v>
      </c>
      <c r="H376">
        <v>181479</v>
      </c>
      <c r="I376">
        <v>182306</v>
      </c>
      <c r="J376" t="s">
        <v>25</v>
      </c>
      <c r="Q376" t="s">
        <v>501</v>
      </c>
      <c r="R376">
        <v>828</v>
      </c>
    </row>
    <row r="377" spans="1:20" x14ac:dyDescent="0.3">
      <c r="A377">
        <v>376</v>
      </c>
      <c r="B377" t="s">
        <v>28</v>
      </c>
      <c r="C377" t="s">
        <v>33</v>
      </c>
      <c r="D377" t="s">
        <v>22</v>
      </c>
      <c r="E377" t="s">
        <v>23</v>
      </c>
      <c r="F377" t="s">
        <v>5</v>
      </c>
      <c r="G377" t="s">
        <v>24</v>
      </c>
      <c r="H377">
        <v>181479</v>
      </c>
      <c r="I377">
        <v>182306</v>
      </c>
      <c r="J377" t="s">
        <v>25</v>
      </c>
      <c r="K377" t="s">
        <v>502</v>
      </c>
      <c r="N377" t="s">
        <v>41</v>
      </c>
      <c r="Q377" t="s">
        <v>501</v>
      </c>
      <c r="R377">
        <v>828</v>
      </c>
      <c r="S377">
        <v>275</v>
      </c>
    </row>
    <row r="378" spans="1:20" x14ac:dyDescent="0.3">
      <c r="A378">
        <v>377</v>
      </c>
      <c r="B378" t="s">
        <v>20</v>
      </c>
      <c r="C378" t="s">
        <v>21</v>
      </c>
      <c r="D378" t="s">
        <v>22</v>
      </c>
      <c r="E378" t="s">
        <v>23</v>
      </c>
      <c r="F378" t="s">
        <v>5</v>
      </c>
      <c r="G378" t="s">
        <v>24</v>
      </c>
      <c r="H378">
        <v>182316</v>
      </c>
      <c r="I378">
        <v>182990</v>
      </c>
      <c r="J378" t="s">
        <v>42</v>
      </c>
      <c r="Q378" t="s">
        <v>503</v>
      </c>
      <c r="R378">
        <v>675</v>
      </c>
      <c r="T378" t="s">
        <v>27</v>
      </c>
    </row>
    <row r="379" spans="1:20" x14ac:dyDescent="0.3">
      <c r="A379">
        <v>378</v>
      </c>
      <c r="B379" t="s">
        <v>28</v>
      </c>
      <c r="C379" t="s">
        <v>29</v>
      </c>
      <c r="D379" t="s">
        <v>22</v>
      </c>
      <c r="E379" t="s">
        <v>23</v>
      </c>
      <c r="F379" t="s">
        <v>5</v>
      </c>
      <c r="G379" t="s">
        <v>24</v>
      </c>
      <c r="H379">
        <v>182316</v>
      </c>
      <c r="I379">
        <v>182990</v>
      </c>
      <c r="J379" t="s">
        <v>42</v>
      </c>
      <c r="N379" t="s">
        <v>504</v>
      </c>
      <c r="Q379" t="s">
        <v>503</v>
      </c>
      <c r="R379">
        <v>675</v>
      </c>
      <c r="T379" t="s">
        <v>27</v>
      </c>
    </row>
    <row r="380" spans="1:20" x14ac:dyDescent="0.3">
      <c r="A380">
        <v>379</v>
      </c>
      <c r="B380" t="s">
        <v>20</v>
      </c>
      <c r="C380" t="s">
        <v>31</v>
      </c>
      <c r="D380" t="s">
        <v>22</v>
      </c>
      <c r="E380" t="s">
        <v>23</v>
      </c>
      <c r="F380" t="s">
        <v>5</v>
      </c>
      <c r="G380" t="s">
        <v>24</v>
      </c>
      <c r="H380">
        <v>183061</v>
      </c>
      <c r="I380">
        <v>183261</v>
      </c>
      <c r="J380" t="s">
        <v>42</v>
      </c>
      <c r="Q380" t="s">
        <v>505</v>
      </c>
      <c r="R380">
        <v>201</v>
      </c>
    </row>
    <row r="381" spans="1:20" x14ac:dyDescent="0.3">
      <c r="A381">
        <v>380</v>
      </c>
      <c r="B381" t="s">
        <v>28</v>
      </c>
      <c r="C381" t="s">
        <v>33</v>
      </c>
      <c r="D381" t="s">
        <v>22</v>
      </c>
      <c r="E381" t="s">
        <v>23</v>
      </c>
      <c r="F381" t="s">
        <v>5</v>
      </c>
      <c r="G381" t="s">
        <v>24</v>
      </c>
      <c r="H381">
        <v>183061</v>
      </c>
      <c r="I381">
        <v>183261</v>
      </c>
      <c r="J381" t="s">
        <v>42</v>
      </c>
      <c r="K381" t="s">
        <v>506</v>
      </c>
      <c r="N381" t="s">
        <v>38</v>
      </c>
      <c r="Q381" t="s">
        <v>505</v>
      </c>
      <c r="R381">
        <v>201</v>
      </c>
      <c r="S381">
        <v>66</v>
      </c>
    </row>
    <row r="382" spans="1:20" x14ac:dyDescent="0.3">
      <c r="A382">
        <v>381</v>
      </c>
      <c r="B382" t="s">
        <v>20</v>
      </c>
      <c r="C382" t="s">
        <v>31</v>
      </c>
      <c r="D382" t="s">
        <v>22</v>
      </c>
      <c r="E382" t="s">
        <v>23</v>
      </c>
      <c r="F382" t="s">
        <v>5</v>
      </c>
      <c r="G382" t="s">
        <v>24</v>
      </c>
      <c r="H382">
        <v>183582</v>
      </c>
      <c r="I382">
        <v>183935</v>
      </c>
      <c r="J382" t="s">
        <v>25</v>
      </c>
      <c r="Q382" t="s">
        <v>507</v>
      </c>
      <c r="R382">
        <v>354</v>
      </c>
    </row>
    <row r="383" spans="1:20" x14ac:dyDescent="0.3">
      <c r="A383">
        <v>382</v>
      </c>
      <c r="B383" t="s">
        <v>28</v>
      </c>
      <c r="C383" t="s">
        <v>33</v>
      </c>
      <c r="D383" t="s">
        <v>22</v>
      </c>
      <c r="E383" t="s">
        <v>23</v>
      </c>
      <c r="F383" t="s">
        <v>5</v>
      </c>
      <c r="G383" t="s">
        <v>24</v>
      </c>
      <c r="H383">
        <v>183582</v>
      </c>
      <c r="I383">
        <v>183935</v>
      </c>
      <c r="J383" t="s">
        <v>25</v>
      </c>
      <c r="K383" t="s">
        <v>508</v>
      </c>
      <c r="N383" t="s">
        <v>38</v>
      </c>
      <c r="Q383" t="s">
        <v>507</v>
      </c>
      <c r="R383">
        <v>354</v>
      </c>
      <c r="S383">
        <v>117</v>
      </c>
    </row>
    <row r="384" spans="1:20" x14ac:dyDescent="0.3">
      <c r="A384">
        <v>383</v>
      </c>
      <c r="B384" t="s">
        <v>20</v>
      </c>
      <c r="C384" t="s">
        <v>31</v>
      </c>
      <c r="D384" t="s">
        <v>22</v>
      </c>
      <c r="E384" t="s">
        <v>23</v>
      </c>
      <c r="F384" t="s">
        <v>5</v>
      </c>
      <c r="G384" t="s">
        <v>24</v>
      </c>
      <c r="H384">
        <v>183939</v>
      </c>
      <c r="I384">
        <v>185105</v>
      </c>
      <c r="J384" t="s">
        <v>25</v>
      </c>
      <c r="Q384" t="s">
        <v>509</v>
      </c>
      <c r="R384">
        <v>1167</v>
      </c>
    </row>
    <row r="385" spans="1:19" x14ac:dyDescent="0.3">
      <c r="A385">
        <v>384</v>
      </c>
      <c r="B385" t="s">
        <v>28</v>
      </c>
      <c r="C385" t="s">
        <v>33</v>
      </c>
      <c r="D385" t="s">
        <v>22</v>
      </c>
      <c r="E385" t="s">
        <v>23</v>
      </c>
      <c r="F385" t="s">
        <v>5</v>
      </c>
      <c r="G385" t="s">
        <v>24</v>
      </c>
      <c r="H385">
        <v>183939</v>
      </c>
      <c r="I385">
        <v>185105</v>
      </c>
      <c r="J385" t="s">
        <v>25</v>
      </c>
      <c r="K385" t="s">
        <v>510</v>
      </c>
      <c r="N385" t="s">
        <v>511</v>
      </c>
      <c r="Q385" t="s">
        <v>509</v>
      </c>
      <c r="R385">
        <v>1167</v>
      </c>
      <c r="S385">
        <v>388</v>
      </c>
    </row>
    <row r="386" spans="1:19" x14ac:dyDescent="0.3">
      <c r="A386">
        <v>385</v>
      </c>
      <c r="B386" t="s">
        <v>20</v>
      </c>
      <c r="C386" t="s">
        <v>31</v>
      </c>
      <c r="D386" t="s">
        <v>22</v>
      </c>
      <c r="E386" t="s">
        <v>23</v>
      </c>
      <c r="F386" t="s">
        <v>5</v>
      </c>
      <c r="G386" t="s">
        <v>24</v>
      </c>
      <c r="H386">
        <v>185377</v>
      </c>
      <c r="I386">
        <v>185862</v>
      </c>
      <c r="J386" t="s">
        <v>25</v>
      </c>
      <c r="Q386" t="s">
        <v>512</v>
      </c>
      <c r="R386">
        <v>486</v>
      </c>
    </row>
    <row r="387" spans="1:19" x14ac:dyDescent="0.3">
      <c r="A387">
        <v>386</v>
      </c>
      <c r="B387" t="s">
        <v>28</v>
      </c>
      <c r="C387" t="s">
        <v>33</v>
      </c>
      <c r="D387" t="s">
        <v>22</v>
      </c>
      <c r="E387" t="s">
        <v>23</v>
      </c>
      <c r="F387" t="s">
        <v>5</v>
      </c>
      <c r="G387" t="s">
        <v>24</v>
      </c>
      <c r="H387">
        <v>185377</v>
      </c>
      <c r="I387">
        <v>185862</v>
      </c>
      <c r="J387" t="s">
        <v>25</v>
      </c>
      <c r="K387" t="s">
        <v>513</v>
      </c>
      <c r="N387" t="s">
        <v>514</v>
      </c>
      <c r="Q387" t="s">
        <v>512</v>
      </c>
      <c r="R387">
        <v>486</v>
      </c>
      <c r="S387">
        <v>161</v>
      </c>
    </row>
    <row r="388" spans="1:19" x14ac:dyDescent="0.3">
      <c r="A388">
        <v>387</v>
      </c>
      <c r="B388" t="s">
        <v>20</v>
      </c>
      <c r="C388" t="s">
        <v>31</v>
      </c>
      <c r="D388" t="s">
        <v>22</v>
      </c>
      <c r="E388" t="s">
        <v>23</v>
      </c>
      <c r="F388" t="s">
        <v>5</v>
      </c>
      <c r="G388" t="s">
        <v>24</v>
      </c>
      <c r="H388">
        <v>185874</v>
      </c>
      <c r="I388">
        <v>186080</v>
      </c>
      <c r="J388" t="s">
        <v>25</v>
      </c>
      <c r="Q388" t="s">
        <v>515</v>
      </c>
      <c r="R388">
        <v>207</v>
      </c>
    </row>
    <row r="389" spans="1:19" x14ac:dyDescent="0.3">
      <c r="A389">
        <v>388</v>
      </c>
      <c r="B389" t="s">
        <v>28</v>
      </c>
      <c r="C389" t="s">
        <v>33</v>
      </c>
      <c r="D389" t="s">
        <v>22</v>
      </c>
      <c r="E389" t="s">
        <v>23</v>
      </c>
      <c r="F389" t="s">
        <v>5</v>
      </c>
      <c r="G389" t="s">
        <v>24</v>
      </c>
      <c r="H389">
        <v>185874</v>
      </c>
      <c r="I389">
        <v>186080</v>
      </c>
      <c r="J389" t="s">
        <v>25</v>
      </c>
      <c r="K389" t="s">
        <v>516</v>
      </c>
      <c r="N389" t="s">
        <v>38</v>
      </c>
      <c r="Q389" t="s">
        <v>515</v>
      </c>
      <c r="R389">
        <v>207</v>
      </c>
      <c r="S389">
        <v>68</v>
      </c>
    </row>
    <row r="390" spans="1:19" x14ac:dyDescent="0.3">
      <c r="A390">
        <v>389</v>
      </c>
      <c r="B390" t="s">
        <v>20</v>
      </c>
      <c r="C390" t="s">
        <v>31</v>
      </c>
      <c r="D390" t="s">
        <v>22</v>
      </c>
      <c r="E390" t="s">
        <v>23</v>
      </c>
      <c r="F390" t="s">
        <v>5</v>
      </c>
      <c r="G390" t="s">
        <v>24</v>
      </c>
      <c r="H390">
        <v>186333</v>
      </c>
      <c r="I390">
        <v>187616</v>
      </c>
      <c r="J390" t="s">
        <v>42</v>
      </c>
      <c r="Q390" t="s">
        <v>517</v>
      </c>
      <c r="R390">
        <v>1284</v>
      </c>
    </row>
    <row r="391" spans="1:19" x14ac:dyDescent="0.3">
      <c r="A391">
        <v>390</v>
      </c>
      <c r="B391" t="s">
        <v>28</v>
      </c>
      <c r="C391" t="s">
        <v>33</v>
      </c>
      <c r="D391" t="s">
        <v>22</v>
      </c>
      <c r="E391" t="s">
        <v>23</v>
      </c>
      <c r="F391" t="s">
        <v>5</v>
      </c>
      <c r="G391" t="s">
        <v>24</v>
      </c>
      <c r="H391">
        <v>186333</v>
      </c>
      <c r="I391">
        <v>187616</v>
      </c>
      <c r="J391" t="s">
        <v>42</v>
      </c>
      <c r="K391" t="s">
        <v>518</v>
      </c>
      <c r="N391" t="s">
        <v>519</v>
      </c>
      <c r="Q391" t="s">
        <v>517</v>
      </c>
      <c r="R391">
        <v>1284</v>
      </c>
      <c r="S391">
        <v>427</v>
      </c>
    </row>
    <row r="392" spans="1:19" x14ac:dyDescent="0.3">
      <c r="A392">
        <v>391</v>
      </c>
      <c r="B392" t="s">
        <v>20</v>
      </c>
      <c r="C392" t="s">
        <v>31</v>
      </c>
      <c r="D392" t="s">
        <v>22</v>
      </c>
      <c r="E392" t="s">
        <v>23</v>
      </c>
      <c r="F392" t="s">
        <v>5</v>
      </c>
      <c r="G392" t="s">
        <v>24</v>
      </c>
      <c r="H392">
        <v>187751</v>
      </c>
      <c r="I392">
        <v>188806</v>
      </c>
      <c r="J392" t="s">
        <v>42</v>
      </c>
      <c r="Q392" t="s">
        <v>520</v>
      </c>
      <c r="R392">
        <v>1056</v>
      </c>
    </row>
    <row r="393" spans="1:19" x14ac:dyDescent="0.3">
      <c r="A393">
        <v>392</v>
      </c>
      <c r="B393" t="s">
        <v>28</v>
      </c>
      <c r="C393" t="s">
        <v>33</v>
      </c>
      <c r="D393" t="s">
        <v>22</v>
      </c>
      <c r="E393" t="s">
        <v>23</v>
      </c>
      <c r="F393" t="s">
        <v>5</v>
      </c>
      <c r="G393" t="s">
        <v>24</v>
      </c>
      <c r="H393">
        <v>187751</v>
      </c>
      <c r="I393">
        <v>188806</v>
      </c>
      <c r="J393" t="s">
        <v>42</v>
      </c>
      <c r="K393" t="s">
        <v>521</v>
      </c>
      <c r="N393" t="s">
        <v>38</v>
      </c>
      <c r="Q393" t="s">
        <v>520</v>
      </c>
      <c r="R393">
        <v>1056</v>
      </c>
      <c r="S393">
        <v>351</v>
      </c>
    </row>
    <row r="394" spans="1:19" x14ac:dyDescent="0.3">
      <c r="A394">
        <v>393</v>
      </c>
      <c r="B394" t="s">
        <v>20</v>
      </c>
      <c r="C394" t="s">
        <v>31</v>
      </c>
      <c r="D394" t="s">
        <v>22</v>
      </c>
      <c r="E394" t="s">
        <v>23</v>
      </c>
      <c r="F394" t="s">
        <v>5</v>
      </c>
      <c r="G394" t="s">
        <v>24</v>
      </c>
      <c r="H394">
        <v>188803</v>
      </c>
      <c r="I394">
        <v>189807</v>
      </c>
      <c r="J394" t="s">
        <v>42</v>
      </c>
      <c r="Q394" t="s">
        <v>522</v>
      </c>
      <c r="R394">
        <v>1005</v>
      </c>
    </row>
    <row r="395" spans="1:19" x14ac:dyDescent="0.3">
      <c r="A395">
        <v>394</v>
      </c>
      <c r="B395" t="s">
        <v>28</v>
      </c>
      <c r="C395" t="s">
        <v>33</v>
      </c>
      <c r="D395" t="s">
        <v>22</v>
      </c>
      <c r="E395" t="s">
        <v>23</v>
      </c>
      <c r="F395" t="s">
        <v>5</v>
      </c>
      <c r="G395" t="s">
        <v>24</v>
      </c>
      <c r="H395">
        <v>188803</v>
      </c>
      <c r="I395">
        <v>189807</v>
      </c>
      <c r="J395" t="s">
        <v>42</v>
      </c>
      <c r="K395" t="s">
        <v>523</v>
      </c>
      <c r="N395" t="s">
        <v>293</v>
      </c>
      <c r="Q395" t="s">
        <v>522</v>
      </c>
      <c r="R395">
        <v>1005</v>
      </c>
      <c r="S395">
        <v>334</v>
      </c>
    </row>
    <row r="396" spans="1:19" x14ac:dyDescent="0.3">
      <c r="A396">
        <v>395</v>
      </c>
      <c r="B396" t="s">
        <v>20</v>
      </c>
      <c r="C396" t="s">
        <v>31</v>
      </c>
      <c r="D396" t="s">
        <v>22</v>
      </c>
      <c r="E396" t="s">
        <v>23</v>
      </c>
      <c r="F396" t="s">
        <v>5</v>
      </c>
      <c r="G396" t="s">
        <v>24</v>
      </c>
      <c r="H396">
        <v>189891</v>
      </c>
      <c r="I396">
        <v>190232</v>
      </c>
      <c r="J396" t="s">
        <v>42</v>
      </c>
      <c r="Q396" t="s">
        <v>524</v>
      </c>
      <c r="R396">
        <v>342</v>
      </c>
    </row>
    <row r="397" spans="1:19" x14ac:dyDescent="0.3">
      <c r="A397">
        <v>396</v>
      </c>
      <c r="B397" t="s">
        <v>28</v>
      </c>
      <c r="C397" t="s">
        <v>33</v>
      </c>
      <c r="D397" t="s">
        <v>22</v>
      </c>
      <c r="E397" t="s">
        <v>23</v>
      </c>
      <c r="F397" t="s">
        <v>5</v>
      </c>
      <c r="G397" t="s">
        <v>24</v>
      </c>
      <c r="H397">
        <v>189891</v>
      </c>
      <c r="I397">
        <v>190232</v>
      </c>
      <c r="J397" t="s">
        <v>42</v>
      </c>
      <c r="K397" t="s">
        <v>525</v>
      </c>
      <c r="N397" t="s">
        <v>41</v>
      </c>
      <c r="Q397" t="s">
        <v>524</v>
      </c>
      <c r="R397">
        <v>342</v>
      </c>
      <c r="S397">
        <v>113</v>
      </c>
    </row>
    <row r="398" spans="1:19" x14ac:dyDescent="0.3">
      <c r="A398">
        <v>397</v>
      </c>
      <c r="B398" t="s">
        <v>20</v>
      </c>
      <c r="C398" t="s">
        <v>31</v>
      </c>
      <c r="D398" t="s">
        <v>22</v>
      </c>
      <c r="E398" t="s">
        <v>23</v>
      </c>
      <c r="F398" t="s">
        <v>5</v>
      </c>
      <c r="G398" t="s">
        <v>24</v>
      </c>
      <c r="H398">
        <v>190274</v>
      </c>
      <c r="I398">
        <v>190645</v>
      </c>
      <c r="J398" t="s">
        <v>42</v>
      </c>
      <c r="Q398" t="s">
        <v>526</v>
      </c>
      <c r="R398">
        <v>372</v>
      </c>
    </row>
    <row r="399" spans="1:19" x14ac:dyDescent="0.3">
      <c r="A399">
        <v>398</v>
      </c>
      <c r="B399" t="s">
        <v>28</v>
      </c>
      <c r="C399" t="s">
        <v>33</v>
      </c>
      <c r="D399" t="s">
        <v>22</v>
      </c>
      <c r="E399" t="s">
        <v>23</v>
      </c>
      <c r="F399" t="s">
        <v>5</v>
      </c>
      <c r="G399" t="s">
        <v>24</v>
      </c>
      <c r="H399">
        <v>190274</v>
      </c>
      <c r="I399">
        <v>190645</v>
      </c>
      <c r="J399" t="s">
        <v>42</v>
      </c>
      <c r="K399" t="s">
        <v>527</v>
      </c>
      <c r="N399" t="s">
        <v>41</v>
      </c>
      <c r="Q399" t="s">
        <v>526</v>
      </c>
      <c r="R399">
        <v>372</v>
      </c>
      <c r="S399">
        <v>123</v>
      </c>
    </row>
    <row r="400" spans="1:19" x14ac:dyDescent="0.3">
      <c r="A400">
        <v>399</v>
      </c>
      <c r="B400" t="s">
        <v>20</v>
      </c>
      <c r="C400" t="s">
        <v>31</v>
      </c>
      <c r="D400" t="s">
        <v>22</v>
      </c>
      <c r="E400" t="s">
        <v>23</v>
      </c>
      <c r="F400" t="s">
        <v>5</v>
      </c>
      <c r="G400" t="s">
        <v>24</v>
      </c>
      <c r="H400">
        <v>190761</v>
      </c>
      <c r="I400">
        <v>192176</v>
      </c>
      <c r="J400" t="s">
        <v>42</v>
      </c>
      <c r="Q400" t="s">
        <v>528</v>
      </c>
      <c r="R400">
        <v>1416</v>
      </c>
    </row>
    <row r="401" spans="1:19" x14ac:dyDescent="0.3">
      <c r="A401">
        <v>400</v>
      </c>
      <c r="B401" t="s">
        <v>28</v>
      </c>
      <c r="C401" t="s">
        <v>33</v>
      </c>
      <c r="D401" t="s">
        <v>22</v>
      </c>
      <c r="E401" t="s">
        <v>23</v>
      </c>
      <c r="F401" t="s">
        <v>5</v>
      </c>
      <c r="G401" t="s">
        <v>24</v>
      </c>
      <c r="H401">
        <v>190761</v>
      </c>
      <c r="I401">
        <v>192176</v>
      </c>
      <c r="J401" t="s">
        <v>42</v>
      </c>
      <c r="K401" t="s">
        <v>529</v>
      </c>
      <c r="N401" t="s">
        <v>161</v>
      </c>
      <c r="Q401" t="s">
        <v>528</v>
      </c>
      <c r="R401">
        <v>1416</v>
      </c>
      <c r="S401">
        <v>471</v>
      </c>
    </row>
    <row r="402" spans="1:19" x14ac:dyDescent="0.3">
      <c r="A402">
        <v>401</v>
      </c>
      <c r="B402" t="s">
        <v>20</v>
      </c>
      <c r="C402" t="s">
        <v>31</v>
      </c>
      <c r="D402" t="s">
        <v>22</v>
      </c>
      <c r="E402" t="s">
        <v>23</v>
      </c>
      <c r="F402" t="s">
        <v>5</v>
      </c>
      <c r="G402" t="s">
        <v>24</v>
      </c>
      <c r="H402">
        <v>192279</v>
      </c>
      <c r="I402">
        <v>193244</v>
      </c>
      <c r="J402" t="s">
        <v>42</v>
      </c>
      <c r="Q402" t="s">
        <v>530</v>
      </c>
      <c r="R402">
        <v>966</v>
      </c>
    </row>
    <row r="403" spans="1:19" x14ac:dyDescent="0.3">
      <c r="A403">
        <v>402</v>
      </c>
      <c r="B403" t="s">
        <v>28</v>
      </c>
      <c r="C403" t="s">
        <v>33</v>
      </c>
      <c r="D403" t="s">
        <v>22</v>
      </c>
      <c r="E403" t="s">
        <v>23</v>
      </c>
      <c r="F403" t="s">
        <v>5</v>
      </c>
      <c r="G403" t="s">
        <v>24</v>
      </c>
      <c r="H403">
        <v>192279</v>
      </c>
      <c r="I403">
        <v>193244</v>
      </c>
      <c r="J403" t="s">
        <v>42</v>
      </c>
      <c r="K403" t="s">
        <v>531</v>
      </c>
      <c r="N403" t="s">
        <v>532</v>
      </c>
      <c r="Q403" t="s">
        <v>530</v>
      </c>
      <c r="R403">
        <v>966</v>
      </c>
      <c r="S403">
        <v>321</v>
      </c>
    </row>
    <row r="404" spans="1:19" x14ac:dyDescent="0.3">
      <c r="A404">
        <v>403</v>
      </c>
      <c r="B404" t="s">
        <v>20</v>
      </c>
      <c r="C404" t="s">
        <v>31</v>
      </c>
      <c r="D404" t="s">
        <v>22</v>
      </c>
      <c r="E404" t="s">
        <v>23</v>
      </c>
      <c r="F404" t="s">
        <v>5</v>
      </c>
      <c r="G404" t="s">
        <v>24</v>
      </c>
      <c r="H404">
        <v>193305</v>
      </c>
      <c r="I404">
        <v>194477</v>
      </c>
      <c r="J404" t="s">
        <v>42</v>
      </c>
      <c r="Q404" t="s">
        <v>533</v>
      </c>
      <c r="R404">
        <v>1173</v>
      </c>
    </row>
    <row r="405" spans="1:19" x14ac:dyDescent="0.3">
      <c r="A405">
        <v>404</v>
      </c>
      <c r="B405" t="s">
        <v>28</v>
      </c>
      <c r="C405" t="s">
        <v>33</v>
      </c>
      <c r="D405" t="s">
        <v>22</v>
      </c>
      <c r="E405" t="s">
        <v>23</v>
      </c>
      <c r="F405" t="s">
        <v>5</v>
      </c>
      <c r="G405" t="s">
        <v>24</v>
      </c>
      <c r="H405">
        <v>193305</v>
      </c>
      <c r="I405">
        <v>194477</v>
      </c>
      <c r="J405" t="s">
        <v>42</v>
      </c>
      <c r="K405" t="s">
        <v>534</v>
      </c>
      <c r="N405" t="s">
        <v>532</v>
      </c>
      <c r="Q405" t="s">
        <v>533</v>
      </c>
      <c r="R405">
        <v>1173</v>
      </c>
      <c r="S405">
        <v>390</v>
      </c>
    </row>
    <row r="406" spans="1:19" x14ac:dyDescent="0.3">
      <c r="A406">
        <v>405</v>
      </c>
      <c r="B406" t="s">
        <v>20</v>
      </c>
      <c r="C406" t="s">
        <v>31</v>
      </c>
      <c r="D406" t="s">
        <v>22</v>
      </c>
      <c r="E406" t="s">
        <v>23</v>
      </c>
      <c r="F406" t="s">
        <v>5</v>
      </c>
      <c r="G406" t="s">
        <v>24</v>
      </c>
      <c r="H406">
        <v>194683</v>
      </c>
      <c r="I406">
        <v>196341</v>
      </c>
      <c r="J406" t="s">
        <v>25</v>
      </c>
      <c r="Q406" t="s">
        <v>535</v>
      </c>
      <c r="R406">
        <v>1659</v>
      </c>
    </row>
    <row r="407" spans="1:19" x14ac:dyDescent="0.3">
      <c r="A407">
        <v>406</v>
      </c>
      <c r="B407" t="s">
        <v>28</v>
      </c>
      <c r="C407" t="s">
        <v>33</v>
      </c>
      <c r="D407" t="s">
        <v>22</v>
      </c>
      <c r="E407" t="s">
        <v>23</v>
      </c>
      <c r="F407" t="s">
        <v>5</v>
      </c>
      <c r="G407" t="s">
        <v>24</v>
      </c>
      <c r="H407">
        <v>194683</v>
      </c>
      <c r="I407">
        <v>196341</v>
      </c>
      <c r="J407" t="s">
        <v>25</v>
      </c>
      <c r="K407" t="s">
        <v>536</v>
      </c>
      <c r="N407" t="s">
        <v>537</v>
      </c>
      <c r="Q407" t="s">
        <v>535</v>
      </c>
      <c r="R407">
        <v>1659</v>
      </c>
      <c r="S407">
        <v>552</v>
      </c>
    </row>
    <row r="408" spans="1:19" x14ac:dyDescent="0.3">
      <c r="A408">
        <v>407</v>
      </c>
      <c r="B408" t="s">
        <v>20</v>
      </c>
      <c r="C408" t="s">
        <v>31</v>
      </c>
      <c r="D408" t="s">
        <v>22</v>
      </c>
      <c r="E408" t="s">
        <v>23</v>
      </c>
      <c r="F408" t="s">
        <v>5</v>
      </c>
      <c r="G408" t="s">
        <v>24</v>
      </c>
      <c r="H408">
        <v>196373</v>
      </c>
      <c r="I408">
        <v>197170</v>
      </c>
      <c r="J408" t="s">
        <v>42</v>
      </c>
      <c r="Q408" t="s">
        <v>538</v>
      </c>
      <c r="R408">
        <v>798</v>
      </c>
    </row>
    <row r="409" spans="1:19" x14ac:dyDescent="0.3">
      <c r="A409">
        <v>408</v>
      </c>
      <c r="B409" t="s">
        <v>28</v>
      </c>
      <c r="C409" t="s">
        <v>33</v>
      </c>
      <c r="D409" t="s">
        <v>22</v>
      </c>
      <c r="E409" t="s">
        <v>23</v>
      </c>
      <c r="F409" t="s">
        <v>5</v>
      </c>
      <c r="G409" t="s">
        <v>24</v>
      </c>
      <c r="H409">
        <v>196373</v>
      </c>
      <c r="I409">
        <v>197170</v>
      </c>
      <c r="J409" t="s">
        <v>42</v>
      </c>
      <c r="K409" t="s">
        <v>539</v>
      </c>
      <c r="N409" t="s">
        <v>540</v>
      </c>
      <c r="Q409" t="s">
        <v>538</v>
      </c>
      <c r="R409">
        <v>798</v>
      </c>
      <c r="S409">
        <v>265</v>
      </c>
    </row>
    <row r="410" spans="1:19" x14ac:dyDescent="0.3">
      <c r="A410">
        <v>409</v>
      </c>
      <c r="B410" t="s">
        <v>20</v>
      </c>
      <c r="C410" t="s">
        <v>31</v>
      </c>
      <c r="D410" t="s">
        <v>22</v>
      </c>
      <c r="E410" t="s">
        <v>23</v>
      </c>
      <c r="F410" t="s">
        <v>5</v>
      </c>
      <c r="G410" t="s">
        <v>24</v>
      </c>
      <c r="H410">
        <v>197422</v>
      </c>
      <c r="I410">
        <v>198237</v>
      </c>
      <c r="J410" t="s">
        <v>25</v>
      </c>
      <c r="Q410" t="s">
        <v>541</v>
      </c>
      <c r="R410">
        <v>816</v>
      </c>
    </row>
    <row r="411" spans="1:19" x14ac:dyDescent="0.3">
      <c r="A411">
        <v>410</v>
      </c>
      <c r="B411" t="s">
        <v>28</v>
      </c>
      <c r="C411" t="s">
        <v>33</v>
      </c>
      <c r="D411" t="s">
        <v>22</v>
      </c>
      <c r="E411" t="s">
        <v>23</v>
      </c>
      <c r="F411" t="s">
        <v>5</v>
      </c>
      <c r="G411" t="s">
        <v>24</v>
      </c>
      <c r="H411">
        <v>197422</v>
      </c>
      <c r="I411">
        <v>198237</v>
      </c>
      <c r="J411" t="s">
        <v>25</v>
      </c>
      <c r="K411" t="s">
        <v>542</v>
      </c>
      <c r="N411" t="s">
        <v>543</v>
      </c>
      <c r="Q411" t="s">
        <v>541</v>
      </c>
      <c r="R411">
        <v>816</v>
      </c>
      <c r="S411">
        <v>271</v>
      </c>
    </row>
    <row r="412" spans="1:19" x14ac:dyDescent="0.3">
      <c r="A412">
        <v>411</v>
      </c>
      <c r="B412" t="s">
        <v>20</v>
      </c>
      <c r="C412" t="s">
        <v>31</v>
      </c>
      <c r="D412" t="s">
        <v>22</v>
      </c>
      <c r="E412" t="s">
        <v>23</v>
      </c>
      <c r="F412" t="s">
        <v>5</v>
      </c>
      <c r="G412" t="s">
        <v>24</v>
      </c>
      <c r="H412">
        <v>198298</v>
      </c>
      <c r="I412">
        <v>200646</v>
      </c>
      <c r="J412" t="s">
        <v>25</v>
      </c>
      <c r="Q412" t="s">
        <v>544</v>
      </c>
      <c r="R412">
        <v>2349</v>
      </c>
    </row>
    <row r="413" spans="1:19" x14ac:dyDescent="0.3">
      <c r="A413">
        <v>412</v>
      </c>
      <c r="B413" t="s">
        <v>28</v>
      </c>
      <c r="C413" t="s">
        <v>33</v>
      </c>
      <c r="D413" t="s">
        <v>22</v>
      </c>
      <c r="E413" t="s">
        <v>23</v>
      </c>
      <c r="F413" t="s">
        <v>5</v>
      </c>
      <c r="G413" t="s">
        <v>24</v>
      </c>
      <c r="H413">
        <v>198298</v>
      </c>
      <c r="I413">
        <v>200646</v>
      </c>
      <c r="J413" t="s">
        <v>25</v>
      </c>
      <c r="K413" t="s">
        <v>545</v>
      </c>
      <c r="N413" t="s">
        <v>38</v>
      </c>
      <c r="Q413" t="s">
        <v>544</v>
      </c>
      <c r="R413">
        <v>2349</v>
      </c>
      <c r="S413">
        <v>782</v>
      </c>
    </row>
    <row r="414" spans="1:19" x14ac:dyDescent="0.3">
      <c r="A414">
        <v>413</v>
      </c>
      <c r="B414" t="s">
        <v>20</v>
      </c>
      <c r="C414" t="s">
        <v>31</v>
      </c>
      <c r="D414" t="s">
        <v>22</v>
      </c>
      <c r="E414" t="s">
        <v>23</v>
      </c>
      <c r="F414" t="s">
        <v>5</v>
      </c>
      <c r="G414" t="s">
        <v>24</v>
      </c>
      <c r="H414">
        <v>200654</v>
      </c>
      <c r="I414">
        <v>202624</v>
      </c>
      <c r="J414" t="s">
        <v>42</v>
      </c>
      <c r="Q414" t="s">
        <v>546</v>
      </c>
      <c r="R414">
        <v>1971</v>
      </c>
    </row>
    <row r="415" spans="1:19" x14ac:dyDescent="0.3">
      <c r="A415">
        <v>414</v>
      </c>
      <c r="B415" t="s">
        <v>28</v>
      </c>
      <c r="C415" t="s">
        <v>33</v>
      </c>
      <c r="D415" t="s">
        <v>22</v>
      </c>
      <c r="E415" t="s">
        <v>23</v>
      </c>
      <c r="F415" t="s">
        <v>5</v>
      </c>
      <c r="G415" t="s">
        <v>24</v>
      </c>
      <c r="H415">
        <v>200654</v>
      </c>
      <c r="I415">
        <v>202624</v>
      </c>
      <c r="J415" t="s">
        <v>42</v>
      </c>
      <c r="K415" t="s">
        <v>547</v>
      </c>
      <c r="N415" t="s">
        <v>548</v>
      </c>
      <c r="Q415" t="s">
        <v>546</v>
      </c>
      <c r="R415">
        <v>1971</v>
      </c>
      <c r="S415">
        <v>656</v>
      </c>
    </row>
    <row r="416" spans="1:19" x14ac:dyDescent="0.3">
      <c r="A416">
        <v>415</v>
      </c>
      <c r="B416" t="s">
        <v>20</v>
      </c>
      <c r="C416" t="s">
        <v>31</v>
      </c>
      <c r="D416" t="s">
        <v>22</v>
      </c>
      <c r="E416" t="s">
        <v>23</v>
      </c>
      <c r="F416" t="s">
        <v>5</v>
      </c>
      <c r="G416" t="s">
        <v>24</v>
      </c>
      <c r="H416">
        <v>202615</v>
      </c>
      <c r="I416">
        <v>202806</v>
      </c>
      <c r="J416" t="s">
        <v>25</v>
      </c>
      <c r="Q416" t="s">
        <v>549</v>
      </c>
      <c r="R416">
        <v>192</v>
      </c>
    </row>
    <row r="417" spans="1:20" x14ac:dyDescent="0.3">
      <c r="A417">
        <v>416</v>
      </c>
      <c r="B417" t="s">
        <v>28</v>
      </c>
      <c r="C417" t="s">
        <v>33</v>
      </c>
      <c r="D417" t="s">
        <v>22</v>
      </c>
      <c r="E417" t="s">
        <v>23</v>
      </c>
      <c r="F417" t="s">
        <v>5</v>
      </c>
      <c r="G417" t="s">
        <v>24</v>
      </c>
      <c r="H417">
        <v>202615</v>
      </c>
      <c r="I417">
        <v>202806</v>
      </c>
      <c r="J417" t="s">
        <v>25</v>
      </c>
      <c r="K417" t="s">
        <v>550</v>
      </c>
      <c r="N417" t="s">
        <v>38</v>
      </c>
      <c r="Q417" t="s">
        <v>549</v>
      </c>
      <c r="R417">
        <v>192</v>
      </c>
      <c r="S417">
        <v>63</v>
      </c>
    </row>
    <row r="418" spans="1:20" x14ac:dyDescent="0.3">
      <c r="A418">
        <v>417</v>
      </c>
      <c r="B418" t="s">
        <v>20</v>
      </c>
      <c r="C418" t="s">
        <v>31</v>
      </c>
      <c r="D418" t="s">
        <v>22</v>
      </c>
      <c r="E418" t="s">
        <v>23</v>
      </c>
      <c r="F418" t="s">
        <v>5</v>
      </c>
      <c r="G418" t="s">
        <v>24</v>
      </c>
      <c r="H418">
        <v>202803</v>
      </c>
      <c r="I418">
        <v>204677</v>
      </c>
      <c r="J418" t="s">
        <v>42</v>
      </c>
      <c r="Q418" t="s">
        <v>551</v>
      </c>
      <c r="R418">
        <v>1875</v>
      </c>
    </row>
    <row r="419" spans="1:20" x14ac:dyDescent="0.3">
      <c r="A419">
        <v>418</v>
      </c>
      <c r="B419" t="s">
        <v>28</v>
      </c>
      <c r="C419" t="s">
        <v>33</v>
      </c>
      <c r="D419" t="s">
        <v>22</v>
      </c>
      <c r="E419" t="s">
        <v>23</v>
      </c>
      <c r="F419" t="s">
        <v>5</v>
      </c>
      <c r="G419" t="s">
        <v>24</v>
      </c>
      <c r="H419">
        <v>202803</v>
      </c>
      <c r="I419">
        <v>204677</v>
      </c>
      <c r="J419" t="s">
        <v>42</v>
      </c>
      <c r="K419" t="s">
        <v>552</v>
      </c>
      <c r="N419" t="s">
        <v>38</v>
      </c>
      <c r="Q419" t="s">
        <v>551</v>
      </c>
      <c r="R419">
        <v>1875</v>
      </c>
      <c r="S419">
        <v>624</v>
      </c>
    </row>
    <row r="420" spans="1:20" x14ac:dyDescent="0.3">
      <c r="A420">
        <v>419</v>
      </c>
      <c r="B420" t="s">
        <v>20</v>
      </c>
      <c r="C420" t="s">
        <v>31</v>
      </c>
      <c r="D420" t="s">
        <v>22</v>
      </c>
      <c r="E420" t="s">
        <v>23</v>
      </c>
      <c r="F420" t="s">
        <v>5</v>
      </c>
      <c r="G420" t="s">
        <v>24</v>
      </c>
      <c r="H420">
        <v>204924</v>
      </c>
      <c r="I420">
        <v>205460</v>
      </c>
      <c r="J420" t="s">
        <v>42</v>
      </c>
      <c r="Q420" t="s">
        <v>553</v>
      </c>
      <c r="R420">
        <v>537</v>
      </c>
    </row>
    <row r="421" spans="1:20" x14ac:dyDescent="0.3">
      <c r="A421">
        <v>420</v>
      </c>
      <c r="B421" t="s">
        <v>28</v>
      </c>
      <c r="C421" t="s">
        <v>33</v>
      </c>
      <c r="D421" t="s">
        <v>22</v>
      </c>
      <c r="E421" t="s">
        <v>23</v>
      </c>
      <c r="F421" t="s">
        <v>5</v>
      </c>
      <c r="G421" t="s">
        <v>24</v>
      </c>
      <c r="H421">
        <v>204924</v>
      </c>
      <c r="I421">
        <v>205460</v>
      </c>
      <c r="J421" t="s">
        <v>42</v>
      </c>
      <c r="K421" t="s">
        <v>554</v>
      </c>
      <c r="N421" t="s">
        <v>38</v>
      </c>
      <c r="Q421" t="s">
        <v>553</v>
      </c>
      <c r="R421">
        <v>537</v>
      </c>
      <c r="S421">
        <v>178</v>
      </c>
    </row>
    <row r="422" spans="1:20" x14ac:dyDescent="0.3">
      <c r="A422">
        <v>421</v>
      </c>
      <c r="B422" t="s">
        <v>20</v>
      </c>
      <c r="C422" t="s">
        <v>31</v>
      </c>
      <c r="D422" t="s">
        <v>22</v>
      </c>
      <c r="E422" t="s">
        <v>23</v>
      </c>
      <c r="F422" t="s">
        <v>5</v>
      </c>
      <c r="G422" t="s">
        <v>24</v>
      </c>
      <c r="H422">
        <v>205657</v>
      </c>
      <c r="I422">
        <v>205887</v>
      </c>
      <c r="J422" t="s">
        <v>25</v>
      </c>
      <c r="Q422" t="s">
        <v>555</v>
      </c>
      <c r="R422">
        <v>231</v>
      </c>
    </row>
    <row r="423" spans="1:20" x14ac:dyDescent="0.3">
      <c r="A423">
        <v>422</v>
      </c>
      <c r="B423" t="s">
        <v>28</v>
      </c>
      <c r="C423" t="s">
        <v>33</v>
      </c>
      <c r="D423" t="s">
        <v>22</v>
      </c>
      <c r="E423" t="s">
        <v>23</v>
      </c>
      <c r="F423" t="s">
        <v>5</v>
      </c>
      <c r="G423" t="s">
        <v>24</v>
      </c>
      <c r="H423">
        <v>205657</v>
      </c>
      <c r="I423">
        <v>205887</v>
      </c>
      <c r="J423" t="s">
        <v>25</v>
      </c>
      <c r="K423" t="s">
        <v>556</v>
      </c>
      <c r="N423" t="s">
        <v>38</v>
      </c>
      <c r="Q423" t="s">
        <v>555</v>
      </c>
      <c r="R423">
        <v>231</v>
      </c>
      <c r="S423">
        <v>76</v>
      </c>
    </row>
    <row r="424" spans="1:20" x14ac:dyDescent="0.3">
      <c r="A424">
        <v>423</v>
      </c>
      <c r="B424" t="s">
        <v>20</v>
      </c>
      <c r="C424" t="s">
        <v>31</v>
      </c>
      <c r="D424" t="s">
        <v>22</v>
      </c>
      <c r="E424" t="s">
        <v>23</v>
      </c>
      <c r="F424" t="s">
        <v>5</v>
      </c>
      <c r="G424" t="s">
        <v>24</v>
      </c>
      <c r="H424">
        <v>206013</v>
      </c>
      <c r="I424">
        <v>206624</v>
      </c>
      <c r="J424" t="s">
        <v>42</v>
      </c>
      <c r="Q424" t="s">
        <v>557</v>
      </c>
      <c r="R424">
        <v>612</v>
      </c>
    </row>
    <row r="425" spans="1:20" x14ac:dyDescent="0.3">
      <c r="A425">
        <v>424</v>
      </c>
      <c r="B425" t="s">
        <v>28</v>
      </c>
      <c r="C425" t="s">
        <v>33</v>
      </c>
      <c r="D425" t="s">
        <v>22</v>
      </c>
      <c r="E425" t="s">
        <v>23</v>
      </c>
      <c r="F425" t="s">
        <v>5</v>
      </c>
      <c r="G425" t="s">
        <v>24</v>
      </c>
      <c r="H425">
        <v>206013</v>
      </c>
      <c r="I425">
        <v>206624</v>
      </c>
      <c r="J425" t="s">
        <v>42</v>
      </c>
      <c r="K425" t="s">
        <v>558</v>
      </c>
      <c r="N425" t="s">
        <v>38</v>
      </c>
      <c r="Q425" t="s">
        <v>557</v>
      </c>
      <c r="R425">
        <v>612</v>
      </c>
      <c r="S425">
        <v>203</v>
      </c>
    </row>
    <row r="426" spans="1:20" x14ac:dyDescent="0.3">
      <c r="A426">
        <v>425</v>
      </c>
      <c r="B426" t="s">
        <v>20</v>
      </c>
      <c r="C426" t="s">
        <v>31</v>
      </c>
      <c r="D426" t="s">
        <v>22</v>
      </c>
      <c r="E426" t="s">
        <v>23</v>
      </c>
      <c r="F426" t="s">
        <v>5</v>
      </c>
      <c r="G426" t="s">
        <v>24</v>
      </c>
      <c r="H426">
        <v>206818</v>
      </c>
      <c r="I426">
        <v>207630</v>
      </c>
      <c r="J426" t="s">
        <v>25</v>
      </c>
      <c r="Q426" t="s">
        <v>559</v>
      </c>
      <c r="R426">
        <v>813</v>
      </c>
    </row>
    <row r="427" spans="1:20" x14ac:dyDescent="0.3">
      <c r="A427">
        <v>426</v>
      </c>
      <c r="B427" t="s">
        <v>28</v>
      </c>
      <c r="C427" t="s">
        <v>33</v>
      </c>
      <c r="D427" t="s">
        <v>22</v>
      </c>
      <c r="E427" t="s">
        <v>23</v>
      </c>
      <c r="F427" t="s">
        <v>5</v>
      </c>
      <c r="G427" t="s">
        <v>24</v>
      </c>
      <c r="H427">
        <v>206818</v>
      </c>
      <c r="I427">
        <v>207630</v>
      </c>
      <c r="J427" t="s">
        <v>25</v>
      </c>
      <c r="K427" t="s">
        <v>560</v>
      </c>
      <c r="N427" t="s">
        <v>561</v>
      </c>
      <c r="Q427" t="s">
        <v>559</v>
      </c>
      <c r="R427">
        <v>813</v>
      </c>
      <c r="S427">
        <v>270</v>
      </c>
    </row>
    <row r="428" spans="1:20" x14ac:dyDescent="0.3">
      <c r="A428">
        <v>427</v>
      </c>
      <c r="B428" t="s">
        <v>20</v>
      </c>
      <c r="C428" t="s">
        <v>31</v>
      </c>
      <c r="D428" t="s">
        <v>22</v>
      </c>
      <c r="E428" t="s">
        <v>23</v>
      </c>
      <c r="F428" t="s">
        <v>5</v>
      </c>
      <c r="G428" t="s">
        <v>24</v>
      </c>
      <c r="H428">
        <v>207910</v>
      </c>
      <c r="I428">
        <v>208926</v>
      </c>
      <c r="J428" t="s">
        <v>25</v>
      </c>
      <c r="Q428" t="s">
        <v>562</v>
      </c>
      <c r="R428">
        <v>1017</v>
      </c>
    </row>
    <row r="429" spans="1:20" x14ac:dyDescent="0.3">
      <c r="A429">
        <v>428</v>
      </c>
      <c r="B429" t="s">
        <v>28</v>
      </c>
      <c r="C429" t="s">
        <v>33</v>
      </c>
      <c r="D429" t="s">
        <v>22</v>
      </c>
      <c r="E429" t="s">
        <v>23</v>
      </c>
      <c r="F429" t="s">
        <v>5</v>
      </c>
      <c r="G429" t="s">
        <v>24</v>
      </c>
      <c r="H429">
        <v>207910</v>
      </c>
      <c r="I429">
        <v>208926</v>
      </c>
      <c r="J429" t="s">
        <v>25</v>
      </c>
      <c r="K429" t="s">
        <v>563</v>
      </c>
      <c r="N429" t="s">
        <v>38</v>
      </c>
      <c r="Q429" t="s">
        <v>562</v>
      </c>
      <c r="R429">
        <v>1017</v>
      </c>
      <c r="S429">
        <v>338</v>
      </c>
    </row>
    <row r="430" spans="1:20" x14ac:dyDescent="0.3">
      <c r="A430">
        <v>429</v>
      </c>
      <c r="B430" t="s">
        <v>20</v>
      </c>
      <c r="C430" t="s">
        <v>31</v>
      </c>
      <c r="D430" t="s">
        <v>22</v>
      </c>
      <c r="E430" t="s">
        <v>23</v>
      </c>
      <c r="F430" t="s">
        <v>5</v>
      </c>
      <c r="G430" t="s">
        <v>24</v>
      </c>
      <c r="H430">
        <v>208959</v>
      </c>
      <c r="I430">
        <v>210419</v>
      </c>
      <c r="J430" t="s">
        <v>25</v>
      </c>
      <c r="Q430" t="s">
        <v>564</v>
      </c>
      <c r="R430">
        <v>1461</v>
      </c>
    </row>
    <row r="431" spans="1:20" x14ac:dyDescent="0.3">
      <c r="A431">
        <v>430</v>
      </c>
      <c r="B431" t="s">
        <v>28</v>
      </c>
      <c r="C431" t="s">
        <v>33</v>
      </c>
      <c r="D431" t="s">
        <v>22</v>
      </c>
      <c r="E431" t="s">
        <v>23</v>
      </c>
      <c r="F431" t="s">
        <v>5</v>
      </c>
      <c r="G431" t="s">
        <v>24</v>
      </c>
      <c r="H431">
        <v>208959</v>
      </c>
      <c r="I431">
        <v>210419</v>
      </c>
      <c r="J431" t="s">
        <v>25</v>
      </c>
      <c r="K431" t="s">
        <v>565</v>
      </c>
      <c r="N431" t="s">
        <v>566</v>
      </c>
      <c r="Q431" t="s">
        <v>564</v>
      </c>
      <c r="R431">
        <v>1461</v>
      </c>
      <c r="S431">
        <v>486</v>
      </c>
    </row>
    <row r="432" spans="1:20" x14ac:dyDescent="0.3">
      <c r="A432">
        <v>431</v>
      </c>
      <c r="B432" t="s">
        <v>20</v>
      </c>
      <c r="C432" t="s">
        <v>21</v>
      </c>
      <c r="D432" t="s">
        <v>22</v>
      </c>
      <c r="E432" t="s">
        <v>23</v>
      </c>
      <c r="F432" t="s">
        <v>5</v>
      </c>
      <c r="G432" t="s">
        <v>24</v>
      </c>
      <c r="H432">
        <v>210564</v>
      </c>
      <c r="I432">
        <v>211779</v>
      </c>
      <c r="J432" t="s">
        <v>25</v>
      </c>
      <c r="Q432" t="s">
        <v>567</v>
      </c>
      <c r="R432">
        <v>1216</v>
      </c>
      <c r="T432" t="s">
        <v>27</v>
      </c>
    </row>
    <row r="433" spans="1:20" x14ac:dyDescent="0.3">
      <c r="A433">
        <v>432</v>
      </c>
      <c r="B433" t="s">
        <v>28</v>
      </c>
      <c r="C433" t="s">
        <v>29</v>
      </c>
      <c r="D433" t="s">
        <v>22</v>
      </c>
      <c r="E433" t="s">
        <v>23</v>
      </c>
      <c r="F433" t="s">
        <v>5</v>
      </c>
      <c r="G433" t="s">
        <v>24</v>
      </c>
      <c r="H433">
        <v>210564</v>
      </c>
      <c r="I433">
        <v>211779</v>
      </c>
      <c r="J433" t="s">
        <v>25</v>
      </c>
      <c r="N433" t="s">
        <v>568</v>
      </c>
      <c r="Q433" t="s">
        <v>567</v>
      </c>
      <c r="R433">
        <v>1216</v>
      </c>
      <c r="T433" t="s">
        <v>27</v>
      </c>
    </row>
    <row r="434" spans="1:20" x14ac:dyDescent="0.3">
      <c r="A434">
        <v>433</v>
      </c>
      <c r="B434" t="s">
        <v>20</v>
      </c>
      <c r="C434" t="s">
        <v>31</v>
      </c>
      <c r="D434" t="s">
        <v>22</v>
      </c>
      <c r="E434" t="s">
        <v>23</v>
      </c>
      <c r="F434" t="s">
        <v>5</v>
      </c>
      <c r="G434" t="s">
        <v>24</v>
      </c>
      <c r="H434">
        <v>211794</v>
      </c>
      <c r="I434">
        <v>212948</v>
      </c>
      <c r="J434" t="s">
        <v>42</v>
      </c>
      <c r="Q434" t="s">
        <v>569</v>
      </c>
      <c r="R434">
        <v>1155</v>
      </c>
    </row>
    <row r="435" spans="1:20" x14ac:dyDescent="0.3">
      <c r="A435">
        <v>434</v>
      </c>
      <c r="B435" t="s">
        <v>28</v>
      </c>
      <c r="C435" t="s">
        <v>33</v>
      </c>
      <c r="D435" t="s">
        <v>22</v>
      </c>
      <c r="E435" t="s">
        <v>23</v>
      </c>
      <c r="F435" t="s">
        <v>5</v>
      </c>
      <c r="G435" t="s">
        <v>24</v>
      </c>
      <c r="H435">
        <v>211794</v>
      </c>
      <c r="I435">
        <v>212948</v>
      </c>
      <c r="J435" t="s">
        <v>42</v>
      </c>
      <c r="K435" t="s">
        <v>570</v>
      </c>
      <c r="N435" t="s">
        <v>48</v>
      </c>
      <c r="Q435" t="s">
        <v>569</v>
      </c>
      <c r="R435">
        <v>1155</v>
      </c>
      <c r="S435">
        <v>384</v>
      </c>
    </row>
    <row r="436" spans="1:20" x14ac:dyDescent="0.3">
      <c r="A436">
        <v>435</v>
      </c>
      <c r="B436" t="s">
        <v>20</v>
      </c>
      <c r="C436" t="s">
        <v>31</v>
      </c>
      <c r="D436" t="s">
        <v>22</v>
      </c>
      <c r="E436" t="s">
        <v>23</v>
      </c>
      <c r="F436" t="s">
        <v>5</v>
      </c>
      <c r="G436" t="s">
        <v>24</v>
      </c>
      <c r="H436">
        <v>213013</v>
      </c>
      <c r="I436">
        <v>213405</v>
      </c>
      <c r="J436" t="s">
        <v>42</v>
      </c>
      <c r="Q436" t="s">
        <v>571</v>
      </c>
      <c r="R436">
        <v>393</v>
      </c>
    </row>
    <row r="437" spans="1:20" x14ac:dyDescent="0.3">
      <c r="A437">
        <v>436</v>
      </c>
      <c r="B437" t="s">
        <v>28</v>
      </c>
      <c r="C437" t="s">
        <v>33</v>
      </c>
      <c r="D437" t="s">
        <v>22</v>
      </c>
      <c r="E437" t="s">
        <v>23</v>
      </c>
      <c r="F437" t="s">
        <v>5</v>
      </c>
      <c r="G437" t="s">
        <v>24</v>
      </c>
      <c r="H437">
        <v>213013</v>
      </c>
      <c r="I437">
        <v>213405</v>
      </c>
      <c r="J437" t="s">
        <v>42</v>
      </c>
      <c r="K437" t="s">
        <v>572</v>
      </c>
      <c r="N437" t="s">
        <v>38</v>
      </c>
      <c r="Q437" t="s">
        <v>571</v>
      </c>
      <c r="R437">
        <v>393</v>
      </c>
      <c r="S437">
        <v>130</v>
      </c>
    </row>
    <row r="438" spans="1:20" x14ac:dyDescent="0.3">
      <c r="A438">
        <v>437</v>
      </c>
      <c r="B438" t="s">
        <v>20</v>
      </c>
      <c r="C438" t="s">
        <v>31</v>
      </c>
      <c r="D438" t="s">
        <v>22</v>
      </c>
      <c r="E438" t="s">
        <v>23</v>
      </c>
      <c r="F438" t="s">
        <v>5</v>
      </c>
      <c r="G438" t="s">
        <v>24</v>
      </c>
      <c r="H438">
        <v>213655</v>
      </c>
      <c r="I438">
        <v>215472</v>
      </c>
      <c r="J438" t="s">
        <v>25</v>
      </c>
      <c r="Q438" t="s">
        <v>573</v>
      </c>
      <c r="R438">
        <v>1818</v>
      </c>
    </row>
    <row r="439" spans="1:20" x14ac:dyDescent="0.3">
      <c r="A439">
        <v>438</v>
      </c>
      <c r="B439" t="s">
        <v>28</v>
      </c>
      <c r="C439" t="s">
        <v>33</v>
      </c>
      <c r="D439" t="s">
        <v>22</v>
      </c>
      <c r="E439" t="s">
        <v>23</v>
      </c>
      <c r="F439" t="s">
        <v>5</v>
      </c>
      <c r="G439" t="s">
        <v>24</v>
      </c>
      <c r="H439">
        <v>213655</v>
      </c>
      <c r="I439">
        <v>215472</v>
      </c>
      <c r="J439" t="s">
        <v>25</v>
      </c>
      <c r="K439" t="s">
        <v>574</v>
      </c>
      <c r="N439" t="s">
        <v>575</v>
      </c>
      <c r="Q439" t="s">
        <v>573</v>
      </c>
      <c r="R439">
        <v>1818</v>
      </c>
      <c r="S439">
        <v>605</v>
      </c>
    </row>
    <row r="440" spans="1:20" x14ac:dyDescent="0.3">
      <c r="A440">
        <v>439</v>
      </c>
      <c r="B440" t="s">
        <v>20</v>
      </c>
      <c r="C440" t="s">
        <v>31</v>
      </c>
      <c r="D440" t="s">
        <v>22</v>
      </c>
      <c r="E440" t="s">
        <v>23</v>
      </c>
      <c r="F440" t="s">
        <v>5</v>
      </c>
      <c r="G440" t="s">
        <v>24</v>
      </c>
      <c r="H440">
        <v>215831</v>
      </c>
      <c r="I440">
        <v>216118</v>
      </c>
      <c r="J440" t="s">
        <v>25</v>
      </c>
      <c r="Q440" t="s">
        <v>576</v>
      </c>
      <c r="R440">
        <v>288</v>
      </c>
    </row>
    <row r="441" spans="1:20" x14ac:dyDescent="0.3">
      <c r="A441">
        <v>440</v>
      </c>
      <c r="B441" t="s">
        <v>28</v>
      </c>
      <c r="C441" t="s">
        <v>33</v>
      </c>
      <c r="D441" t="s">
        <v>22</v>
      </c>
      <c r="E441" t="s">
        <v>23</v>
      </c>
      <c r="F441" t="s">
        <v>5</v>
      </c>
      <c r="G441" t="s">
        <v>24</v>
      </c>
      <c r="H441">
        <v>215831</v>
      </c>
      <c r="I441">
        <v>216118</v>
      </c>
      <c r="J441" t="s">
        <v>25</v>
      </c>
      <c r="K441" t="s">
        <v>577</v>
      </c>
      <c r="N441" t="s">
        <v>38</v>
      </c>
      <c r="Q441" t="s">
        <v>576</v>
      </c>
      <c r="R441">
        <v>288</v>
      </c>
      <c r="S441">
        <v>95</v>
      </c>
    </row>
    <row r="442" spans="1:20" x14ac:dyDescent="0.3">
      <c r="A442">
        <v>441</v>
      </c>
      <c r="B442" t="s">
        <v>20</v>
      </c>
      <c r="C442" t="s">
        <v>31</v>
      </c>
      <c r="D442" t="s">
        <v>22</v>
      </c>
      <c r="E442" t="s">
        <v>23</v>
      </c>
      <c r="F442" t="s">
        <v>5</v>
      </c>
      <c r="G442" t="s">
        <v>24</v>
      </c>
      <c r="H442">
        <v>216376</v>
      </c>
      <c r="I442">
        <v>217632</v>
      </c>
      <c r="J442" t="s">
        <v>42</v>
      </c>
      <c r="Q442" t="s">
        <v>578</v>
      </c>
      <c r="R442">
        <v>1257</v>
      </c>
    </row>
    <row r="443" spans="1:20" x14ac:dyDescent="0.3">
      <c r="A443">
        <v>442</v>
      </c>
      <c r="B443" t="s">
        <v>28</v>
      </c>
      <c r="C443" t="s">
        <v>33</v>
      </c>
      <c r="D443" t="s">
        <v>22</v>
      </c>
      <c r="E443" t="s">
        <v>23</v>
      </c>
      <c r="F443" t="s">
        <v>5</v>
      </c>
      <c r="G443" t="s">
        <v>24</v>
      </c>
      <c r="H443">
        <v>216376</v>
      </c>
      <c r="I443">
        <v>217632</v>
      </c>
      <c r="J443" t="s">
        <v>42</v>
      </c>
      <c r="K443" t="s">
        <v>579</v>
      </c>
      <c r="N443" t="s">
        <v>580</v>
      </c>
      <c r="Q443" t="s">
        <v>578</v>
      </c>
      <c r="R443">
        <v>1257</v>
      </c>
      <c r="S443">
        <v>418</v>
      </c>
    </row>
    <row r="444" spans="1:20" x14ac:dyDescent="0.3">
      <c r="A444">
        <v>443</v>
      </c>
      <c r="B444" t="s">
        <v>20</v>
      </c>
      <c r="C444" t="s">
        <v>31</v>
      </c>
      <c r="D444" t="s">
        <v>22</v>
      </c>
      <c r="E444" t="s">
        <v>23</v>
      </c>
      <c r="F444" t="s">
        <v>5</v>
      </c>
      <c r="G444" t="s">
        <v>24</v>
      </c>
      <c r="H444">
        <v>217627</v>
      </c>
      <c r="I444">
        <v>217818</v>
      </c>
      <c r="J444" t="s">
        <v>25</v>
      </c>
      <c r="Q444" t="s">
        <v>581</v>
      </c>
      <c r="R444">
        <v>192</v>
      </c>
    </row>
    <row r="445" spans="1:20" x14ac:dyDescent="0.3">
      <c r="A445">
        <v>444</v>
      </c>
      <c r="B445" t="s">
        <v>28</v>
      </c>
      <c r="C445" t="s">
        <v>33</v>
      </c>
      <c r="D445" t="s">
        <v>22</v>
      </c>
      <c r="E445" t="s">
        <v>23</v>
      </c>
      <c r="F445" t="s">
        <v>5</v>
      </c>
      <c r="G445" t="s">
        <v>24</v>
      </c>
      <c r="H445">
        <v>217627</v>
      </c>
      <c r="I445">
        <v>217818</v>
      </c>
      <c r="J445" t="s">
        <v>25</v>
      </c>
      <c r="K445" t="s">
        <v>582</v>
      </c>
      <c r="N445" t="s">
        <v>38</v>
      </c>
      <c r="Q445" t="s">
        <v>581</v>
      </c>
      <c r="R445">
        <v>192</v>
      </c>
      <c r="S445">
        <v>63</v>
      </c>
    </row>
    <row r="446" spans="1:20" x14ac:dyDescent="0.3">
      <c r="A446">
        <v>445</v>
      </c>
      <c r="B446" t="s">
        <v>20</v>
      </c>
      <c r="C446" t="s">
        <v>31</v>
      </c>
      <c r="D446" t="s">
        <v>22</v>
      </c>
      <c r="E446" t="s">
        <v>23</v>
      </c>
      <c r="F446" t="s">
        <v>5</v>
      </c>
      <c r="G446" t="s">
        <v>24</v>
      </c>
      <c r="H446">
        <v>217830</v>
      </c>
      <c r="I446">
        <v>218846</v>
      </c>
      <c r="J446" t="s">
        <v>42</v>
      </c>
      <c r="Q446" t="s">
        <v>583</v>
      </c>
      <c r="R446">
        <v>1017</v>
      </c>
    </row>
    <row r="447" spans="1:20" x14ac:dyDescent="0.3">
      <c r="A447">
        <v>446</v>
      </c>
      <c r="B447" t="s">
        <v>28</v>
      </c>
      <c r="C447" t="s">
        <v>33</v>
      </c>
      <c r="D447" t="s">
        <v>22</v>
      </c>
      <c r="E447" t="s">
        <v>23</v>
      </c>
      <c r="F447" t="s">
        <v>5</v>
      </c>
      <c r="G447" t="s">
        <v>24</v>
      </c>
      <c r="H447">
        <v>217830</v>
      </c>
      <c r="I447">
        <v>218846</v>
      </c>
      <c r="J447" t="s">
        <v>42</v>
      </c>
      <c r="K447" t="s">
        <v>584</v>
      </c>
      <c r="N447" t="s">
        <v>585</v>
      </c>
      <c r="Q447" t="s">
        <v>583</v>
      </c>
      <c r="R447">
        <v>1017</v>
      </c>
      <c r="S447">
        <v>338</v>
      </c>
    </row>
    <row r="448" spans="1:20" x14ac:dyDescent="0.3">
      <c r="A448">
        <v>447</v>
      </c>
      <c r="B448" t="s">
        <v>20</v>
      </c>
      <c r="C448" t="s">
        <v>31</v>
      </c>
      <c r="D448" t="s">
        <v>22</v>
      </c>
      <c r="E448" t="s">
        <v>23</v>
      </c>
      <c r="F448" t="s">
        <v>5</v>
      </c>
      <c r="G448" t="s">
        <v>24</v>
      </c>
      <c r="H448">
        <v>219011</v>
      </c>
      <c r="I448">
        <v>220231</v>
      </c>
      <c r="J448" t="s">
        <v>42</v>
      </c>
      <c r="Q448" t="s">
        <v>586</v>
      </c>
      <c r="R448">
        <v>1221</v>
      </c>
    </row>
    <row r="449" spans="1:20" x14ac:dyDescent="0.3">
      <c r="A449">
        <v>448</v>
      </c>
      <c r="B449" t="s">
        <v>28</v>
      </c>
      <c r="C449" t="s">
        <v>33</v>
      </c>
      <c r="D449" t="s">
        <v>22</v>
      </c>
      <c r="E449" t="s">
        <v>23</v>
      </c>
      <c r="F449" t="s">
        <v>5</v>
      </c>
      <c r="G449" t="s">
        <v>24</v>
      </c>
      <c r="H449">
        <v>219011</v>
      </c>
      <c r="I449">
        <v>220231</v>
      </c>
      <c r="J449" t="s">
        <v>42</v>
      </c>
      <c r="K449" t="s">
        <v>587</v>
      </c>
      <c r="N449" t="s">
        <v>588</v>
      </c>
      <c r="Q449" t="s">
        <v>586</v>
      </c>
      <c r="R449">
        <v>1221</v>
      </c>
      <c r="S449">
        <v>406</v>
      </c>
    </row>
    <row r="450" spans="1:20" x14ac:dyDescent="0.3">
      <c r="A450">
        <v>449</v>
      </c>
      <c r="B450" t="s">
        <v>20</v>
      </c>
      <c r="C450" t="s">
        <v>21</v>
      </c>
      <c r="D450" t="s">
        <v>22</v>
      </c>
      <c r="E450" t="s">
        <v>23</v>
      </c>
      <c r="F450" t="s">
        <v>5</v>
      </c>
      <c r="G450" t="s">
        <v>24</v>
      </c>
      <c r="H450">
        <v>220616</v>
      </c>
      <c r="I450">
        <v>222734</v>
      </c>
      <c r="J450" t="s">
        <v>25</v>
      </c>
      <c r="Q450" t="s">
        <v>589</v>
      </c>
      <c r="R450">
        <v>2119</v>
      </c>
      <c r="T450" t="s">
        <v>27</v>
      </c>
    </row>
    <row r="451" spans="1:20" x14ac:dyDescent="0.3">
      <c r="A451">
        <v>450</v>
      </c>
      <c r="B451" t="s">
        <v>28</v>
      </c>
      <c r="C451" t="s">
        <v>29</v>
      </c>
      <c r="D451" t="s">
        <v>22</v>
      </c>
      <c r="E451" t="s">
        <v>23</v>
      </c>
      <c r="F451" t="s">
        <v>5</v>
      </c>
      <c r="G451" t="s">
        <v>24</v>
      </c>
      <c r="H451">
        <v>220616</v>
      </c>
      <c r="I451">
        <v>222734</v>
      </c>
      <c r="J451" t="s">
        <v>25</v>
      </c>
      <c r="N451" t="s">
        <v>38</v>
      </c>
      <c r="Q451" t="s">
        <v>589</v>
      </c>
      <c r="R451">
        <v>2119</v>
      </c>
      <c r="T451" t="s">
        <v>27</v>
      </c>
    </row>
    <row r="452" spans="1:20" x14ac:dyDescent="0.3">
      <c r="A452">
        <v>451</v>
      </c>
      <c r="B452" t="s">
        <v>20</v>
      </c>
      <c r="C452" t="s">
        <v>136</v>
      </c>
      <c r="D452" t="s">
        <v>22</v>
      </c>
      <c r="E452" t="s">
        <v>23</v>
      </c>
      <c r="F452" t="s">
        <v>5</v>
      </c>
      <c r="G452" t="s">
        <v>24</v>
      </c>
      <c r="H452">
        <v>223002</v>
      </c>
      <c r="I452">
        <v>223077</v>
      </c>
      <c r="J452" t="s">
        <v>42</v>
      </c>
      <c r="Q452" t="s">
        <v>590</v>
      </c>
      <c r="R452">
        <v>76</v>
      </c>
    </row>
    <row r="453" spans="1:20" x14ac:dyDescent="0.3">
      <c r="A453">
        <v>452</v>
      </c>
      <c r="B453" t="s">
        <v>136</v>
      </c>
      <c r="D453" t="s">
        <v>22</v>
      </c>
      <c r="E453" t="s">
        <v>23</v>
      </c>
      <c r="F453" t="s">
        <v>5</v>
      </c>
      <c r="G453" t="s">
        <v>24</v>
      </c>
      <c r="H453">
        <v>223002</v>
      </c>
      <c r="I453">
        <v>223077</v>
      </c>
      <c r="J453" t="s">
        <v>42</v>
      </c>
      <c r="N453" t="s">
        <v>591</v>
      </c>
      <c r="Q453" t="s">
        <v>590</v>
      </c>
      <c r="R453">
        <v>76</v>
      </c>
      <c r="T453" t="s">
        <v>592</v>
      </c>
    </row>
    <row r="454" spans="1:20" x14ac:dyDescent="0.3">
      <c r="A454">
        <v>453</v>
      </c>
      <c r="B454" t="s">
        <v>20</v>
      </c>
      <c r="C454" t="s">
        <v>31</v>
      </c>
      <c r="D454" t="s">
        <v>22</v>
      </c>
      <c r="E454" t="s">
        <v>23</v>
      </c>
      <c r="F454" t="s">
        <v>5</v>
      </c>
      <c r="G454" t="s">
        <v>24</v>
      </c>
      <c r="H454">
        <v>223150</v>
      </c>
      <c r="I454">
        <v>224325</v>
      </c>
      <c r="J454" t="s">
        <v>42</v>
      </c>
      <c r="Q454" t="s">
        <v>593</v>
      </c>
      <c r="R454">
        <v>1176</v>
      </c>
    </row>
    <row r="455" spans="1:20" x14ac:dyDescent="0.3">
      <c r="A455">
        <v>454</v>
      </c>
      <c r="B455" t="s">
        <v>28</v>
      </c>
      <c r="C455" t="s">
        <v>33</v>
      </c>
      <c r="D455" t="s">
        <v>22</v>
      </c>
      <c r="E455" t="s">
        <v>23</v>
      </c>
      <c r="F455" t="s">
        <v>5</v>
      </c>
      <c r="G455" t="s">
        <v>24</v>
      </c>
      <c r="H455">
        <v>223150</v>
      </c>
      <c r="I455">
        <v>224325</v>
      </c>
      <c r="J455" t="s">
        <v>42</v>
      </c>
      <c r="K455" t="s">
        <v>594</v>
      </c>
      <c r="N455" t="s">
        <v>446</v>
      </c>
      <c r="Q455" t="s">
        <v>593</v>
      </c>
      <c r="R455">
        <v>1176</v>
      </c>
      <c r="S455">
        <v>391</v>
      </c>
    </row>
    <row r="456" spans="1:20" x14ac:dyDescent="0.3">
      <c r="A456">
        <v>455</v>
      </c>
      <c r="B456" t="s">
        <v>20</v>
      </c>
      <c r="C456" t="s">
        <v>31</v>
      </c>
      <c r="D456" t="s">
        <v>22</v>
      </c>
      <c r="E456" t="s">
        <v>23</v>
      </c>
      <c r="F456" t="s">
        <v>5</v>
      </c>
      <c r="G456" t="s">
        <v>24</v>
      </c>
      <c r="H456">
        <v>224565</v>
      </c>
      <c r="I456">
        <v>224903</v>
      </c>
      <c r="J456" t="s">
        <v>25</v>
      </c>
      <c r="Q456" t="s">
        <v>595</v>
      </c>
      <c r="R456">
        <v>339</v>
      </c>
    </row>
    <row r="457" spans="1:20" x14ac:dyDescent="0.3">
      <c r="A457">
        <v>456</v>
      </c>
      <c r="B457" t="s">
        <v>28</v>
      </c>
      <c r="C457" t="s">
        <v>33</v>
      </c>
      <c r="D457" t="s">
        <v>22</v>
      </c>
      <c r="E457" t="s">
        <v>23</v>
      </c>
      <c r="F457" t="s">
        <v>5</v>
      </c>
      <c r="G457" t="s">
        <v>24</v>
      </c>
      <c r="H457">
        <v>224565</v>
      </c>
      <c r="I457">
        <v>224903</v>
      </c>
      <c r="J457" t="s">
        <v>25</v>
      </c>
      <c r="K457" t="s">
        <v>596</v>
      </c>
      <c r="N457" t="s">
        <v>59</v>
      </c>
      <c r="Q457" t="s">
        <v>595</v>
      </c>
      <c r="R457">
        <v>339</v>
      </c>
      <c r="S457">
        <v>112</v>
      </c>
    </row>
    <row r="458" spans="1:20" x14ac:dyDescent="0.3">
      <c r="A458">
        <v>457</v>
      </c>
      <c r="B458" t="s">
        <v>20</v>
      </c>
      <c r="C458" t="s">
        <v>31</v>
      </c>
      <c r="D458" t="s">
        <v>22</v>
      </c>
      <c r="E458" t="s">
        <v>23</v>
      </c>
      <c r="F458" t="s">
        <v>5</v>
      </c>
      <c r="G458" t="s">
        <v>24</v>
      </c>
      <c r="H458">
        <v>225009</v>
      </c>
      <c r="I458">
        <v>226454</v>
      </c>
      <c r="J458" t="s">
        <v>25</v>
      </c>
      <c r="Q458" t="s">
        <v>597</v>
      </c>
      <c r="R458">
        <v>1446</v>
      </c>
    </row>
    <row r="459" spans="1:20" x14ac:dyDescent="0.3">
      <c r="A459">
        <v>458</v>
      </c>
      <c r="B459" t="s">
        <v>28</v>
      </c>
      <c r="C459" t="s">
        <v>33</v>
      </c>
      <c r="D459" t="s">
        <v>22</v>
      </c>
      <c r="E459" t="s">
        <v>23</v>
      </c>
      <c r="F459" t="s">
        <v>5</v>
      </c>
      <c r="G459" t="s">
        <v>24</v>
      </c>
      <c r="H459">
        <v>225009</v>
      </c>
      <c r="I459">
        <v>226454</v>
      </c>
      <c r="J459" t="s">
        <v>25</v>
      </c>
      <c r="K459" t="s">
        <v>598</v>
      </c>
      <c r="N459" t="s">
        <v>599</v>
      </c>
      <c r="Q459" t="s">
        <v>597</v>
      </c>
      <c r="R459">
        <v>1446</v>
      </c>
      <c r="S459">
        <v>481</v>
      </c>
    </row>
    <row r="460" spans="1:20" x14ac:dyDescent="0.3">
      <c r="A460">
        <v>459</v>
      </c>
      <c r="B460" t="s">
        <v>20</v>
      </c>
      <c r="C460" t="s">
        <v>21</v>
      </c>
      <c r="D460" t="s">
        <v>22</v>
      </c>
      <c r="E460" t="s">
        <v>23</v>
      </c>
      <c r="F460" t="s">
        <v>5</v>
      </c>
      <c r="G460" t="s">
        <v>24</v>
      </c>
      <c r="H460">
        <v>226538</v>
      </c>
      <c r="I460">
        <v>227011</v>
      </c>
      <c r="J460" t="s">
        <v>25</v>
      </c>
      <c r="Q460" t="s">
        <v>600</v>
      </c>
      <c r="R460">
        <v>474</v>
      </c>
      <c r="T460" t="s">
        <v>27</v>
      </c>
    </row>
    <row r="461" spans="1:20" x14ac:dyDescent="0.3">
      <c r="A461">
        <v>460</v>
      </c>
      <c r="B461" t="s">
        <v>28</v>
      </c>
      <c r="C461" t="s">
        <v>29</v>
      </c>
      <c r="D461" t="s">
        <v>22</v>
      </c>
      <c r="E461" t="s">
        <v>23</v>
      </c>
      <c r="F461" t="s">
        <v>5</v>
      </c>
      <c r="G461" t="s">
        <v>24</v>
      </c>
      <c r="H461">
        <v>226538</v>
      </c>
      <c r="I461">
        <v>227011</v>
      </c>
      <c r="J461" t="s">
        <v>25</v>
      </c>
      <c r="N461" t="s">
        <v>38</v>
      </c>
      <c r="Q461" t="s">
        <v>600</v>
      </c>
      <c r="R461">
        <v>474</v>
      </c>
      <c r="T461" t="s">
        <v>27</v>
      </c>
    </row>
    <row r="462" spans="1:20" x14ac:dyDescent="0.3">
      <c r="A462">
        <v>461</v>
      </c>
      <c r="B462" t="s">
        <v>20</v>
      </c>
      <c r="C462" t="s">
        <v>31</v>
      </c>
      <c r="D462" t="s">
        <v>22</v>
      </c>
      <c r="E462" t="s">
        <v>23</v>
      </c>
      <c r="F462" t="s">
        <v>5</v>
      </c>
      <c r="G462" t="s">
        <v>24</v>
      </c>
      <c r="H462">
        <v>227022</v>
      </c>
      <c r="I462">
        <v>227363</v>
      </c>
      <c r="J462" t="s">
        <v>42</v>
      </c>
      <c r="Q462" t="s">
        <v>601</v>
      </c>
      <c r="R462">
        <v>342</v>
      </c>
    </row>
    <row r="463" spans="1:20" x14ac:dyDescent="0.3">
      <c r="A463">
        <v>462</v>
      </c>
      <c r="B463" t="s">
        <v>28</v>
      </c>
      <c r="C463" t="s">
        <v>33</v>
      </c>
      <c r="D463" t="s">
        <v>22</v>
      </c>
      <c r="E463" t="s">
        <v>23</v>
      </c>
      <c r="F463" t="s">
        <v>5</v>
      </c>
      <c r="G463" t="s">
        <v>24</v>
      </c>
      <c r="H463">
        <v>227022</v>
      </c>
      <c r="I463">
        <v>227363</v>
      </c>
      <c r="J463" t="s">
        <v>42</v>
      </c>
      <c r="K463" t="s">
        <v>602</v>
      </c>
      <c r="N463" t="s">
        <v>41</v>
      </c>
      <c r="Q463" t="s">
        <v>601</v>
      </c>
      <c r="R463">
        <v>342</v>
      </c>
      <c r="S463">
        <v>113</v>
      </c>
    </row>
    <row r="464" spans="1:20" x14ac:dyDescent="0.3">
      <c r="A464">
        <v>463</v>
      </c>
      <c r="B464" t="s">
        <v>20</v>
      </c>
      <c r="C464" t="s">
        <v>31</v>
      </c>
      <c r="D464" t="s">
        <v>22</v>
      </c>
      <c r="E464" t="s">
        <v>23</v>
      </c>
      <c r="F464" t="s">
        <v>5</v>
      </c>
      <c r="G464" t="s">
        <v>24</v>
      </c>
      <c r="H464">
        <v>227405</v>
      </c>
      <c r="I464">
        <v>227776</v>
      </c>
      <c r="J464" t="s">
        <v>42</v>
      </c>
      <c r="Q464" t="s">
        <v>603</v>
      </c>
      <c r="R464">
        <v>372</v>
      </c>
    </row>
    <row r="465" spans="1:20" x14ac:dyDescent="0.3">
      <c r="A465">
        <v>464</v>
      </c>
      <c r="B465" t="s">
        <v>28</v>
      </c>
      <c r="C465" t="s">
        <v>33</v>
      </c>
      <c r="D465" t="s">
        <v>22</v>
      </c>
      <c r="E465" t="s">
        <v>23</v>
      </c>
      <c r="F465" t="s">
        <v>5</v>
      </c>
      <c r="G465" t="s">
        <v>24</v>
      </c>
      <c r="H465">
        <v>227405</v>
      </c>
      <c r="I465">
        <v>227776</v>
      </c>
      <c r="J465" t="s">
        <v>42</v>
      </c>
      <c r="K465" t="s">
        <v>604</v>
      </c>
      <c r="N465" t="s">
        <v>41</v>
      </c>
      <c r="Q465" t="s">
        <v>603</v>
      </c>
      <c r="R465">
        <v>372</v>
      </c>
      <c r="S465">
        <v>123</v>
      </c>
    </row>
    <row r="466" spans="1:20" x14ac:dyDescent="0.3">
      <c r="A466">
        <v>465</v>
      </c>
      <c r="B466" t="s">
        <v>20</v>
      </c>
      <c r="C466" t="s">
        <v>21</v>
      </c>
      <c r="D466" t="s">
        <v>22</v>
      </c>
      <c r="E466" t="s">
        <v>23</v>
      </c>
      <c r="F466" t="s">
        <v>5</v>
      </c>
      <c r="G466" t="s">
        <v>24</v>
      </c>
      <c r="H466">
        <v>227869</v>
      </c>
      <c r="I466">
        <v>228504</v>
      </c>
      <c r="J466" t="s">
        <v>25</v>
      </c>
      <c r="Q466" t="s">
        <v>605</v>
      </c>
      <c r="R466">
        <v>636</v>
      </c>
      <c r="T466" t="s">
        <v>27</v>
      </c>
    </row>
    <row r="467" spans="1:20" x14ac:dyDescent="0.3">
      <c r="A467">
        <v>466</v>
      </c>
      <c r="B467" t="s">
        <v>28</v>
      </c>
      <c r="C467" t="s">
        <v>29</v>
      </c>
      <c r="D467" t="s">
        <v>22</v>
      </c>
      <c r="E467" t="s">
        <v>23</v>
      </c>
      <c r="F467" t="s">
        <v>5</v>
      </c>
      <c r="G467" t="s">
        <v>24</v>
      </c>
      <c r="H467">
        <v>227869</v>
      </c>
      <c r="I467">
        <v>228504</v>
      </c>
      <c r="J467" t="s">
        <v>25</v>
      </c>
      <c r="N467" t="s">
        <v>38</v>
      </c>
      <c r="Q467" t="s">
        <v>605</v>
      </c>
      <c r="R467">
        <v>636</v>
      </c>
      <c r="T467" t="s">
        <v>27</v>
      </c>
    </row>
    <row r="468" spans="1:20" x14ac:dyDescent="0.3">
      <c r="A468">
        <v>467</v>
      </c>
      <c r="B468" t="s">
        <v>20</v>
      </c>
      <c r="C468" t="s">
        <v>21</v>
      </c>
      <c r="D468" t="s">
        <v>22</v>
      </c>
      <c r="E468" t="s">
        <v>23</v>
      </c>
      <c r="F468" t="s">
        <v>5</v>
      </c>
      <c r="G468" t="s">
        <v>24</v>
      </c>
      <c r="H468">
        <v>228709</v>
      </c>
      <c r="I468">
        <v>229698</v>
      </c>
      <c r="J468" t="s">
        <v>25</v>
      </c>
      <c r="Q468" t="s">
        <v>606</v>
      </c>
      <c r="R468">
        <v>990</v>
      </c>
      <c r="T468" t="s">
        <v>27</v>
      </c>
    </row>
    <row r="469" spans="1:20" x14ac:dyDescent="0.3">
      <c r="A469">
        <v>468</v>
      </c>
      <c r="B469" t="s">
        <v>28</v>
      </c>
      <c r="C469" t="s">
        <v>29</v>
      </c>
      <c r="D469" t="s">
        <v>22</v>
      </c>
      <c r="E469" t="s">
        <v>23</v>
      </c>
      <c r="F469" t="s">
        <v>5</v>
      </c>
      <c r="G469" t="s">
        <v>24</v>
      </c>
      <c r="H469">
        <v>228709</v>
      </c>
      <c r="I469">
        <v>229698</v>
      </c>
      <c r="J469" t="s">
        <v>25</v>
      </c>
      <c r="N469" t="s">
        <v>607</v>
      </c>
      <c r="Q469" t="s">
        <v>606</v>
      </c>
      <c r="R469">
        <v>990</v>
      </c>
      <c r="T469" t="s">
        <v>27</v>
      </c>
    </row>
    <row r="470" spans="1:20" x14ac:dyDescent="0.3">
      <c r="A470">
        <v>469</v>
      </c>
      <c r="B470" t="s">
        <v>20</v>
      </c>
      <c r="C470" t="s">
        <v>31</v>
      </c>
      <c r="D470" t="s">
        <v>22</v>
      </c>
      <c r="E470" t="s">
        <v>23</v>
      </c>
      <c r="F470" t="s">
        <v>5</v>
      </c>
      <c r="G470" t="s">
        <v>24</v>
      </c>
      <c r="H470">
        <v>229716</v>
      </c>
      <c r="I470">
        <v>230513</v>
      </c>
      <c r="J470" t="s">
        <v>42</v>
      </c>
      <c r="Q470" t="s">
        <v>608</v>
      </c>
      <c r="R470">
        <v>798</v>
      </c>
    </row>
    <row r="471" spans="1:20" x14ac:dyDescent="0.3">
      <c r="A471">
        <v>470</v>
      </c>
      <c r="B471" t="s">
        <v>28</v>
      </c>
      <c r="C471" t="s">
        <v>33</v>
      </c>
      <c r="D471" t="s">
        <v>22</v>
      </c>
      <c r="E471" t="s">
        <v>23</v>
      </c>
      <c r="F471" t="s">
        <v>5</v>
      </c>
      <c r="G471" t="s">
        <v>24</v>
      </c>
      <c r="H471">
        <v>229716</v>
      </c>
      <c r="I471">
        <v>230513</v>
      </c>
      <c r="J471" t="s">
        <v>42</v>
      </c>
      <c r="K471" t="s">
        <v>609</v>
      </c>
      <c r="N471" t="s">
        <v>41</v>
      </c>
      <c r="Q471" t="s">
        <v>608</v>
      </c>
      <c r="R471">
        <v>798</v>
      </c>
      <c r="S471">
        <v>265</v>
      </c>
    </row>
    <row r="472" spans="1:20" x14ac:dyDescent="0.3">
      <c r="A472">
        <v>471</v>
      </c>
      <c r="B472" t="s">
        <v>20</v>
      </c>
      <c r="C472" t="s">
        <v>21</v>
      </c>
      <c r="D472" t="s">
        <v>22</v>
      </c>
      <c r="E472" t="s">
        <v>23</v>
      </c>
      <c r="F472" t="s">
        <v>5</v>
      </c>
      <c r="G472" t="s">
        <v>24</v>
      </c>
      <c r="H472">
        <v>230613</v>
      </c>
      <c r="I472">
        <v>232031</v>
      </c>
      <c r="J472" t="s">
        <v>25</v>
      </c>
      <c r="Q472" t="s">
        <v>610</v>
      </c>
      <c r="R472">
        <v>1419</v>
      </c>
      <c r="T472" t="s">
        <v>27</v>
      </c>
    </row>
    <row r="473" spans="1:20" x14ac:dyDescent="0.3">
      <c r="A473">
        <v>472</v>
      </c>
      <c r="B473" t="s">
        <v>28</v>
      </c>
      <c r="C473" t="s">
        <v>29</v>
      </c>
      <c r="D473" t="s">
        <v>22</v>
      </c>
      <c r="E473" t="s">
        <v>23</v>
      </c>
      <c r="F473" t="s">
        <v>5</v>
      </c>
      <c r="G473" t="s">
        <v>24</v>
      </c>
      <c r="H473">
        <v>230613</v>
      </c>
      <c r="I473">
        <v>232031</v>
      </c>
      <c r="J473" t="s">
        <v>25</v>
      </c>
      <c r="N473" t="s">
        <v>607</v>
      </c>
      <c r="Q473" t="s">
        <v>610</v>
      </c>
      <c r="R473">
        <v>1419</v>
      </c>
      <c r="T473" t="s">
        <v>27</v>
      </c>
    </row>
    <row r="474" spans="1:20" x14ac:dyDescent="0.3">
      <c r="A474">
        <v>473</v>
      </c>
      <c r="B474" t="s">
        <v>20</v>
      </c>
      <c r="C474" t="s">
        <v>31</v>
      </c>
      <c r="D474" t="s">
        <v>22</v>
      </c>
      <c r="E474" t="s">
        <v>23</v>
      </c>
      <c r="F474" t="s">
        <v>5</v>
      </c>
      <c r="G474" t="s">
        <v>24</v>
      </c>
      <c r="H474">
        <v>232156</v>
      </c>
      <c r="I474">
        <v>232392</v>
      </c>
      <c r="J474" t="s">
        <v>25</v>
      </c>
      <c r="Q474" t="s">
        <v>611</v>
      </c>
      <c r="R474">
        <v>237</v>
      </c>
    </row>
    <row r="475" spans="1:20" x14ac:dyDescent="0.3">
      <c r="A475">
        <v>474</v>
      </c>
      <c r="B475" t="s">
        <v>28</v>
      </c>
      <c r="C475" t="s">
        <v>33</v>
      </c>
      <c r="D475" t="s">
        <v>22</v>
      </c>
      <c r="E475" t="s">
        <v>23</v>
      </c>
      <c r="F475" t="s">
        <v>5</v>
      </c>
      <c r="G475" t="s">
        <v>24</v>
      </c>
      <c r="H475">
        <v>232156</v>
      </c>
      <c r="I475">
        <v>232392</v>
      </c>
      <c r="J475" t="s">
        <v>25</v>
      </c>
      <c r="K475" t="s">
        <v>612</v>
      </c>
      <c r="N475" t="s">
        <v>38</v>
      </c>
      <c r="Q475" t="s">
        <v>611</v>
      </c>
      <c r="R475">
        <v>237</v>
      </c>
      <c r="S475">
        <v>78</v>
      </c>
    </row>
    <row r="476" spans="1:20" x14ac:dyDescent="0.3">
      <c r="A476">
        <v>475</v>
      </c>
      <c r="B476" t="s">
        <v>20</v>
      </c>
      <c r="C476" t="s">
        <v>31</v>
      </c>
      <c r="D476" t="s">
        <v>22</v>
      </c>
      <c r="E476" t="s">
        <v>23</v>
      </c>
      <c r="F476" t="s">
        <v>5</v>
      </c>
      <c r="G476" t="s">
        <v>24</v>
      </c>
      <c r="H476">
        <v>232389</v>
      </c>
      <c r="I476">
        <v>233033</v>
      </c>
      <c r="J476" t="s">
        <v>25</v>
      </c>
      <c r="Q476" t="s">
        <v>613</v>
      </c>
      <c r="R476">
        <v>645</v>
      </c>
    </row>
    <row r="477" spans="1:20" x14ac:dyDescent="0.3">
      <c r="A477">
        <v>476</v>
      </c>
      <c r="B477" t="s">
        <v>28</v>
      </c>
      <c r="C477" t="s">
        <v>33</v>
      </c>
      <c r="D477" t="s">
        <v>22</v>
      </c>
      <c r="E477" t="s">
        <v>23</v>
      </c>
      <c r="F477" t="s">
        <v>5</v>
      </c>
      <c r="G477" t="s">
        <v>24</v>
      </c>
      <c r="H477">
        <v>232389</v>
      </c>
      <c r="I477">
        <v>233033</v>
      </c>
      <c r="J477" t="s">
        <v>25</v>
      </c>
      <c r="K477" t="s">
        <v>614</v>
      </c>
      <c r="N477" t="s">
        <v>59</v>
      </c>
      <c r="Q477" t="s">
        <v>613</v>
      </c>
      <c r="R477">
        <v>645</v>
      </c>
      <c r="S477">
        <v>214</v>
      </c>
    </row>
    <row r="478" spans="1:20" x14ac:dyDescent="0.3">
      <c r="A478">
        <v>477</v>
      </c>
      <c r="B478" t="s">
        <v>20</v>
      </c>
      <c r="C478" t="s">
        <v>31</v>
      </c>
      <c r="D478" t="s">
        <v>22</v>
      </c>
      <c r="E478" t="s">
        <v>23</v>
      </c>
      <c r="F478" t="s">
        <v>5</v>
      </c>
      <c r="G478" t="s">
        <v>24</v>
      </c>
      <c r="H478">
        <v>233160</v>
      </c>
      <c r="I478">
        <v>234965</v>
      </c>
      <c r="J478" t="s">
        <v>25</v>
      </c>
      <c r="Q478" t="s">
        <v>615</v>
      </c>
      <c r="R478">
        <v>1806</v>
      </c>
    </row>
    <row r="479" spans="1:20" x14ac:dyDescent="0.3">
      <c r="A479">
        <v>478</v>
      </c>
      <c r="B479" t="s">
        <v>28</v>
      </c>
      <c r="C479" t="s">
        <v>33</v>
      </c>
      <c r="D479" t="s">
        <v>22</v>
      </c>
      <c r="E479" t="s">
        <v>23</v>
      </c>
      <c r="F479" t="s">
        <v>5</v>
      </c>
      <c r="G479" t="s">
        <v>24</v>
      </c>
      <c r="H479">
        <v>233160</v>
      </c>
      <c r="I479">
        <v>234965</v>
      </c>
      <c r="J479" t="s">
        <v>25</v>
      </c>
      <c r="K479" t="s">
        <v>616</v>
      </c>
      <c r="N479" t="s">
        <v>617</v>
      </c>
      <c r="Q479" t="s">
        <v>615</v>
      </c>
      <c r="R479">
        <v>1806</v>
      </c>
      <c r="S479">
        <v>601</v>
      </c>
    </row>
    <row r="480" spans="1:20" x14ac:dyDescent="0.3">
      <c r="A480">
        <v>479</v>
      </c>
      <c r="B480" t="s">
        <v>20</v>
      </c>
      <c r="C480" t="s">
        <v>31</v>
      </c>
      <c r="D480" t="s">
        <v>22</v>
      </c>
      <c r="E480" t="s">
        <v>23</v>
      </c>
      <c r="F480" t="s">
        <v>5</v>
      </c>
      <c r="G480" t="s">
        <v>24</v>
      </c>
      <c r="H480">
        <v>235092</v>
      </c>
      <c r="I480">
        <v>236267</v>
      </c>
      <c r="J480" t="s">
        <v>25</v>
      </c>
      <c r="Q480" t="s">
        <v>618</v>
      </c>
      <c r="R480">
        <v>1176</v>
      </c>
    </row>
    <row r="481" spans="1:19" x14ac:dyDescent="0.3">
      <c r="A481">
        <v>480</v>
      </c>
      <c r="B481" t="s">
        <v>28</v>
      </c>
      <c r="C481" t="s">
        <v>33</v>
      </c>
      <c r="D481" t="s">
        <v>22</v>
      </c>
      <c r="E481" t="s">
        <v>23</v>
      </c>
      <c r="F481" t="s">
        <v>5</v>
      </c>
      <c r="G481" t="s">
        <v>24</v>
      </c>
      <c r="H481">
        <v>235092</v>
      </c>
      <c r="I481">
        <v>236267</v>
      </c>
      <c r="J481" t="s">
        <v>25</v>
      </c>
      <c r="K481" t="s">
        <v>619</v>
      </c>
      <c r="N481" t="s">
        <v>620</v>
      </c>
      <c r="Q481" t="s">
        <v>618</v>
      </c>
      <c r="R481">
        <v>1176</v>
      </c>
      <c r="S481">
        <v>391</v>
      </c>
    </row>
    <row r="482" spans="1:19" x14ac:dyDescent="0.3">
      <c r="A482">
        <v>481</v>
      </c>
      <c r="B482" t="s">
        <v>20</v>
      </c>
      <c r="C482" t="s">
        <v>31</v>
      </c>
      <c r="D482" t="s">
        <v>22</v>
      </c>
      <c r="E482" t="s">
        <v>23</v>
      </c>
      <c r="F482" t="s">
        <v>5</v>
      </c>
      <c r="G482" t="s">
        <v>24</v>
      </c>
      <c r="H482">
        <v>236267</v>
      </c>
      <c r="I482">
        <v>236872</v>
      </c>
      <c r="J482" t="s">
        <v>25</v>
      </c>
      <c r="Q482" t="s">
        <v>621</v>
      </c>
      <c r="R482">
        <v>606</v>
      </c>
    </row>
    <row r="483" spans="1:19" x14ac:dyDescent="0.3">
      <c r="A483">
        <v>482</v>
      </c>
      <c r="B483" t="s">
        <v>28</v>
      </c>
      <c r="C483" t="s">
        <v>33</v>
      </c>
      <c r="D483" t="s">
        <v>22</v>
      </c>
      <c r="E483" t="s">
        <v>23</v>
      </c>
      <c r="F483" t="s">
        <v>5</v>
      </c>
      <c r="G483" t="s">
        <v>24</v>
      </c>
      <c r="H483">
        <v>236267</v>
      </c>
      <c r="I483">
        <v>236872</v>
      </c>
      <c r="J483" t="s">
        <v>25</v>
      </c>
      <c r="K483" t="s">
        <v>622</v>
      </c>
      <c r="N483" t="s">
        <v>623</v>
      </c>
      <c r="Q483" t="s">
        <v>621</v>
      </c>
      <c r="R483">
        <v>606</v>
      </c>
      <c r="S483">
        <v>201</v>
      </c>
    </row>
    <row r="484" spans="1:19" x14ac:dyDescent="0.3">
      <c r="A484">
        <v>483</v>
      </c>
      <c r="B484" t="s">
        <v>20</v>
      </c>
      <c r="C484" t="s">
        <v>31</v>
      </c>
      <c r="D484" t="s">
        <v>22</v>
      </c>
      <c r="E484" t="s">
        <v>23</v>
      </c>
      <c r="F484" t="s">
        <v>5</v>
      </c>
      <c r="G484" t="s">
        <v>24</v>
      </c>
      <c r="H484">
        <v>237329</v>
      </c>
      <c r="I484">
        <v>238636</v>
      </c>
      <c r="J484" t="s">
        <v>25</v>
      </c>
      <c r="Q484" t="s">
        <v>624</v>
      </c>
      <c r="R484">
        <v>1308</v>
      </c>
    </row>
    <row r="485" spans="1:19" x14ac:dyDescent="0.3">
      <c r="A485">
        <v>484</v>
      </c>
      <c r="B485" t="s">
        <v>28</v>
      </c>
      <c r="C485" t="s">
        <v>33</v>
      </c>
      <c r="D485" t="s">
        <v>22</v>
      </c>
      <c r="E485" t="s">
        <v>23</v>
      </c>
      <c r="F485" t="s">
        <v>5</v>
      </c>
      <c r="G485" t="s">
        <v>24</v>
      </c>
      <c r="H485">
        <v>237329</v>
      </c>
      <c r="I485">
        <v>238636</v>
      </c>
      <c r="J485" t="s">
        <v>25</v>
      </c>
      <c r="K485" t="s">
        <v>625</v>
      </c>
      <c r="N485" t="s">
        <v>626</v>
      </c>
      <c r="Q485" t="s">
        <v>624</v>
      </c>
      <c r="R485">
        <v>1308</v>
      </c>
      <c r="S485">
        <v>435</v>
      </c>
    </row>
    <row r="486" spans="1:19" x14ac:dyDescent="0.3">
      <c r="A486">
        <v>485</v>
      </c>
      <c r="B486" t="s">
        <v>20</v>
      </c>
      <c r="C486" t="s">
        <v>31</v>
      </c>
      <c r="D486" t="s">
        <v>22</v>
      </c>
      <c r="E486" t="s">
        <v>23</v>
      </c>
      <c r="F486" t="s">
        <v>5</v>
      </c>
      <c r="G486" t="s">
        <v>24</v>
      </c>
      <c r="H486">
        <v>238712</v>
      </c>
      <c r="I486">
        <v>239563</v>
      </c>
      <c r="J486" t="s">
        <v>42</v>
      </c>
      <c r="Q486" t="s">
        <v>627</v>
      </c>
      <c r="R486">
        <v>852</v>
      </c>
    </row>
    <row r="487" spans="1:19" x14ac:dyDescent="0.3">
      <c r="A487">
        <v>486</v>
      </c>
      <c r="B487" t="s">
        <v>28</v>
      </c>
      <c r="C487" t="s">
        <v>33</v>
      </c>
      <c r="D487" t="s">
        <v>22</v>
      </c>
      <c r="E487" t="s">
        <v>23</v>
      </c>
      <c r="F487" t="s">
        <v>5</v>
      </c>
      <c r="G487" t="s">
        <v>24</v>
      </c>
      <c r="H487">
        <v>238712</v>
      </c>
      <c r="I487">
        <v>239563</v>
      </c>
      <c r="J487" t="s">
        <v>42</v>
      </c>
      <c r="K487" t="s">
        <v>628</v>
      </c>
      <c r="N487" t="s">
        <v>38</v>
      </c>
      <c r="Q487" t="s">
        <v>627</v>
      </c>
      <c r="R487">
        <v>852</v>
      </c>
      <c r="S487">
        <v>283</v>
      </c>
    </row>
    <row r="488" spans="1:19" x14ac:dyDescent="0.3">
      <c r="A488">
        <v>487</v>
      </c>
      <c r="B488" t="s">
        <v>20</v>
      </c>
      <c r="C488" t="s">
        <v>31</v>
      </c>
      <c r="D488" t="s">
        <v>22</v>
      </c>
      <c r="E488" t="s">
        <v>23</v>
      </c>
      <c r="F488" t="s">
        <v>5</v>
      </c>
      <c r="G488" t="s">
        <v>24</v>
      </c>
      <c r="H488">
        <v>239610</v>
      </c>
      <c r="I488">
        <v>240296</v>
      </c>
      <c r="J488" t="s">
        <v>42</v>
      </c>
      <c r="Q488" t="s">
        <v>629</v>
      </c>
      <c r="R488">
        <v>687</v>
      </c>
    </row>
    <row r="489" spans="1:19" x14ac:dyDescent="0.3">
      <c r="A489">
        <v>488</v>
      </c>
      <c r="B489" t="s">
        <v>28</v>
      </c>
      <c r="C489" t="s">
        <v>33</v>
      </c>
      <c r="D489" t="s">
        <v>22</v>
      </c>
      <c r="E489" t="s">
        <v>23</v>
      </c>
      <c r="F489" t="s">
        <v>5</v>
      </c>
      <c r="G489" t="s">
        <v>24</v>
      </c>
      <c r="H489">
        <v>239610</v>
      </c>
      <c r="I489">
        <v>240296</v>
      </c>
      <c r="J489" t="s">
        <v>42</v>
      </c>
      <c r="K489" t="s">
        <v>630</v>
      </c>
      <c r="N489" t="s">
        <v>631</v>
      </c>
      <c r="Q489" t="s">
        <v>629</v>
      </c>
      <c r="R489">
        <v>687</v>
      </c>
      <c r="S489">
        <v>228</v>
      </c>
    </row>
    <row r="490" spans="1:19" x14ac:dyDescent="0.3">
      <c r="A490">
        <v>489</v>
      </c>
      <c r="B490" t="s">
        <v>20</v>
      </c>
      <c r="C490" t="s">
        <v>31</v>
      </c>
      <c r="D490" t="s">
        <v>22</v>
      </c>
      <c r="E490" t="s">
        <v>23</v>
      </c>
      <c r="F490" t="s">
        <v>5</v>
      </c>
      <c r="G490" t="s">
        <v>24</v>
      </c>
      <c r="H490">
        <v>240458</v>
      </c>
      <c r="I490">
        <v>241081</v>
      </c>
      <c r="J490" t="s">
        <v>42</v>
      </c>
      <c r="Q490" t="s">
        <v>632</v>
      </c>
      <c r="R490">
        <v>624</v>
      </c>
    </row>
    <row r="491" spans="1:19" x14ac:dyDescent="0.3">
      <c r="A491">
        <v>490</v>
      </c>
      <c r="B491" t="s">
        <v>28</v>
      </c>
      <c r="C491" t="s">
        <v>33</v>
      </c>
      <c r="D491" t="s">
        <v>22</v>
      </c>
      <c r="E491" t="s">
        <v>23</v>
      </c>
      <c r="F491" t="s">
        <v>5</v>
      </c>
      <c r="G491" t="s">
        <v>24</v>
      </c>
      <c r="H491">
        <v>240458</v>
      </c>
      <c r="I491">
        <v>241081</v>
      </c>
      <c r="J491" t="s">
        <v>42</v>
      </c>
      <c r="K491" t="s">
        <v>633</v>
      </c>
      <c r="N491" t="s">
        <v>634</v>
      </c>
      <c r="Q491" t="s">
        <v>632</v>
      </c>
      <c r="R491">
        <v>624</v>
      </c>
      <c r="S491">
        <v>207</v>
      </c>
    </row>
    <row r="492" spans="1:19" x14ac:dyDescent="0.3">
      <c r="A492">
        <v>491</v>
      </c>
      <c r="B492" t="s">
        <v>20</v>
      </c>
      <c r="C492" t="s">
        <v>31</v>
      </c>
      <c r="D492" t="s">
        <v>22</v>
      </c>
      <c r="E492" t="s">
        <v>23</v>
      </c>
      <c r="F492" t="s">
        <v>5</v>
      </c>
      <c r="G492" t="s">
        <v>24</v>
      </c>
      <c r="H492">
        <v>241239</v>
      </c>
      <c r="I492">
        <v>241751</v>
      </c>
      <c r="J492" t="s">
        <v>25</v>
      </c>
      <c r="Q492" t="s">
        <v>635</v>
      </c>
      <c r="R492">
        <v>513</v>
      </c>
    </row>
    <row r="493" spans="1:19" x14ac:dyDescent="0.3">
      <c r="A493">
        <v>492</v>
      </c>
      <c r="B493" t="s">
        <v>28</v>
      </c>
      <c r="C493" t="s">
        <v>33</v>
      </c>
      <c r="D493" t="s">
        <v>22</v>
      </c>
      <c r="E493" t="s">
        <v>23</v>
      </c>
      <c r="F493" t="s">
        <v>5</v>
      </c>
      <c r="G493" t="s">
        <v>24</v>
      </c>
      <c r="H493">
        <v>241239</v>
      </c>
      <c r="I493">
        <v>241751</v>
      </c>
      <c r="J493" t="s">
        <v>25</v>
      </c>
      <c r="K493" t="s">
        <v>636</v>
      </c>
      <c r="N493" t="s">
        <v>637</v>
      </c>
      <c r="Q493" t="s">
        <v>635</v>
      </c>
      <c r="R493">
        <v>513</v>
      </c>
      <c r="S493">
        <v>170</v>
      </c>
    </row>
    <row r="494" spans="1:19" x14ac:dyDescent="0.3">
      <c r="A494">
        <v>493</v>
      </c>
      <c r="B494" t="s">
        <v>20</v>
      </c>
      <c r="C494" t="s">
        <v>31</v>
      </c>
      <c r="D494" t="s">
        <v>22</v>
      </c>
      <c r="E494" t="s">
        <v>23</v>
      </c>
      <c r="F494" t="s">
        <v>5</v>
      </c>
      <c r="G494" t="s">
        <v>24</v>
      </c>
      <c r="H494">
        <v>241842</v>
      </c>
      <c r="I494">
        <v>242213</v>
      </c>
      <c r="J494" t="s">
        <v>25</v>
      </c>
      <c r="Q494" t="s">
        <v>638</v>
      </c>
      <c r="R494">
        <v>372</v>
      </c>
    </row>
    <row r="495" spans="1:19" x14ac:dyDescent="0.3">
      <c r="A495">
        <v>494</v>
      </c>
      <c r="B495" t="s">
        <v>28</v>
      </c>
      <c r="C495" t="s">
        <v>33</v>
      </c>
      <c r="D495" t="s">
        <v>22</v>
      </c>
      <c r="E495" t="s">
        <v>23</v>
      </c>
      <c r="F495" t="s">
        <v>5</v>
      </c>
      <c r="G495" t="s">
        <v>24</v>
      </c>
      <c r="H495">
        <v>241842</v>
      </c>
      <c r="I495">
        <v>242213</v>
      </c>
      <c r="J495" t="s">
        <v>25</v>
      </c>
      <c r="K495" t="s">
        <v>639</v>
      </c>
      <c r="N495" t="s">
        <v>640</v>
      </c>
      <c r="Q495" t="s">
        <v>638</v>
      </c>
      <c r="R495">
        <v>372</v>
      </c>
      <c r="S495">
        <v>123</v>
      </c>
    </row>
    <row r="496" spans="1:19" x14ac:dyDescent="0.3">
      <c r="A496">
        <v>495</v>
      </c>
      <c r="B496" t="s">
        <v>20</v>
      </c>
      <c r="C496" t="s">
        <v>31</v>
      </c>
      <c r="D496" t="s">
        <v>22</v>
      </c>
      <c r="E496" t="s">
        <v>23</v>
      </c>
      <c r="F496" t="s">
        <v>5</v>
      </c>
      <c r="G496" t="s">
        <v>24</v>
      </c>
      <c r="H496">
        <v>242288</v>
      </c>
      <c r="I496">
        <v>244591</v>
      </c>
      <c r="J496" t="s">
        <v>25</v>
      </c>
      <c r="Q496" t="s">
        <v>641</v>
      </c>
      <c r="R496">
        <v>2304</v>
      </c>
    </row>
    <row r="497" spans="1:19" x14ac:dyDescent="0.3">
      <c r="A497">
        <v>496</v>
      </c>
      <c r="B497" t="s">
        <v>28</v>
      </c>
      <c r="C497" t="s">
        <v>33</v>
      </c>
      <c r="D497" t="s">
        <v>22</v>
      </c>
      <c r="E497" t="s">
        <v>23</v>
      </c>
      <c r="F497" t="s">
        <v>5</v>
      </c>
      <c r="G497" t="s">
        <v>24</v>
      </c>
      <c r="H497">
        <v>242288</v>
      </c>
      <c r="I497">
        <v>244591</v>
      </c>
      <c r="J497" t="s">
        <v>25</v>
      </c>
      <c r="K497" t="s">
        <v>642</v>
      </c>
      <c r="N497" t="s">
        <v>643</v>
      </c>
      <c r="Q497" t="s">
        <v>641</v>
      </c>
      <c r="R497">
        <v>2304</v>
      </c>
      <c r="S497">
        <v>767</v>
      </c>
    </row>
    <row r="498" spans="1:19" x14ac:dyDescent="0.3">
      <c r="A498">
        <v>497</v>
      </c>
      <c r="B498" t="s">
        <v>20</v>
      </c>
      <c r="C498" t="s">
        <v>31</v>
      </c>
      <c r="D498" t="s">
        <v>22</v>
      </c>
      <c r="E498" t="s">
        <v>23</v>
      </c>
      <c r="F498" t="s">
        <v>5</v>
      </c>
      <c r="G498" t="s">
        <v>24</v>
      </c>
      <c r="H498">
        <v>244588</v>
      </c>
      <c r="I498">
        <v>244995</v>
      </c>
      <c r="J498" t="s">
        <v>25</v>
      </c>
      <c r="Q498" t="s">
        <v>644</v>
      </c>
      <c r="R498">
        <v>408</v>
      </c>
    </row>
    <row r="499" spans="1:19" x14ac:dyDescent="0.3">
      <c r="A499">
        <v>498</v>
      </c>
      <c r="B499" t="s">
        <v>28</v>
      </c>
      <c r="C499" t="s">
        <v>33</v>
      </c>
      <c r="D499" t="s">
        <v>22</v>
      </c>
      <c r="E499" t="s">
        <v>23</v>
      </c>
      <c r="F499" t="s">
        <v>5</v>
      </c>
      <c r="G499" t="s">
        <v>24</v>
      </c>
      <c r="H499">
        <v>244588</v>
      </c>
      <c r="I499">
        <v>244995</v>
      </c>
      <c r="J499" t="s">
        <v>25</v>
      </c>
      <c r="K499" t="s">
        <v>645</v>
      </c>
      <c r="N499" t="s">
        <v>646</v>
      </c>
      <c r="Q499" t="s">
        <v>644</v>
      </c>
      <c r="R499">
        <v>408</v>
      </c>
      <c r="S499">
        <v>135</v>
      </c>
    </row>
    <row r="500" spans="1:19" x14ac:dyDescent="0.3">
      <c r="A500">
        <v>499</v>
      </c>
      <c r="B500" t="s">
        <v>20</v>
      </c>
      <c r="C500" t="s">
        <v>31</v>
      </c>
      <c r="D500" t="s">
        <v>22</v>
      </c>
      <c r="E500" t="s">
        <v>23</v>
      </c>
      <c r="F500" t="s">
        <v>5</v>
      </c>
      <c r="G500" t="s">
        <v>24</v>
      </c>
      <c r="H500">
        <v>245084</v>
      </c>
      <c r="I500">
        <v>245890</v>
      </c>
      <c r="J500" t="s">
        <v>25</v>
      </c>
      <c r="Q500" t="s">
        <v>647</v>
      </c>
      <c r="R500">
        <v>807</v>
      </c>
    </row>
    <row r="501" spans="1:19" x14ac:dyDescent="0.3">
      <c r="A501">
        <v>500</v>
      </c>
      <c r="B501" t="s">
        <v>28</v>
      </c>
      <c r="C501" t="s">
        <v>33</v>
      </c>
      <c r="D501" t="s">
        <v>22</v>
      </c>
      <c r="E501" t="s">
        <v>23</v>
      </c>
      <c r="F501" t="s">
        <v>5</v>
      </c>
      <c r="G501" t="s">
        <v>24</v>
      </c>
      <c r="H501">
        <v>245084</v>
      </c>
      <c r="I501">
        <v>245890</v>
      </c>
      <c r="J501" t="s">
        <v>25</v>
      </c>
      <c r="K501" t="s">
        <v>648</v>
      </c>
      <c r="N501" t="s">
        <v>649</v>
      </c>
      <c r="Q501" t="s">
        <v>647</v>
      </c>
      <c r="R501">
        <v>807</v>
      </c>
      <c r="S501">
        <v>268</v>
      </c>
    </row>
    <row r="502" spans="1:19" x14ac:dyDescent="0.3">
      <c r="A502">
        <v>501</v>
      </c>
      <c r="B502" t="s">
        <v>20</v>
      </c>
      <c r="C502" t="s">
        <v>31</v>
      </c>
      <c r="D502" t="s">
        <v>22</v>
      </c>
      <c r="E502" t="s">
        <v>23</v>
      </c>
      <c r="F502" t="s">
        <v>5</v>
      </c>
      <c r="G502" t="s">
        <v>24</v>
      </c>
      <c r="H502">
        <v>245905</v>
      </c>
      <c r="I502">
        <v>246621</v>
      </c>
      <c r="J502" t="s">
        <v>25</v>
      </c>
      <c r="Q502" t="s">
        <v>650</v>
      </c>
      <c r="R502">
        <v>717</v>
      </c>
    </row>
    <row r="503" spans="1:19" x14ac:dyDescent="0.3">
      <c r="A503">
        <v>502</v>
      </c>
      <c r="B503" t="s">
        <v>28</v>
      </c>
      <c r="C503" t="s">
        <v>33</v>
      </c>
      <c r="D503" t="s">
        <v>22</v>
      </c>
      <c r="E503" t="s">
        <v>23</v>
      </c>
      <c r="F503" t="s">
        <v>5</v>
      </c>
      <c r="G503" t="s">
        <v>24</v>
      </c>
      <c r="H503">
        <v>245905</v>
      </c>
      <c r="I503">
        <v>246621</v>
      </c>
      <c r="J503" t="s">
        <v>25</v>
      </c>
      <c r="K503" t="s">
        <v>651</v>
      </c>
      <c r="N503" t="s">
        <v>652</v>
      </c>
      <c r="Q503" t="s">
        <v>650</v>
      </c>
      <c r="R503">
        <v>717</v>
      </c>
      <c r="S503">
        <v>238</v>
      </c>
    </row>
    <row r="504" spans="1:19" x14ac:dyDescent="0.3">
      <c r="A504">
        <v>503</v>
      </c>
      <c r="B504" t="s">
        <v>20</v>
      </c>
      <c r="C504" t="s">
        <v>31</v>
      </c>
      <c r="D504" t="s">
        <v>22</v>
      </c>
      <c r="E504" t="s">
        <v>23</v>
      </c>
      <c r="F504" t="s">
        <v>5</v>
      </c>
      <c r="G504" t="s">
        <v>24</v>
      </c>
      <c r="H504">
        <v>246628</v>
      </c>
      <c r="I504">
        <v>247530</v>
      </c>
      <c r="J504" t="s">
        <v>25</v>
      </c>
      <c r="Q504" t="s">
        <v>653</v>
      </c>
      <c r="R504">
        <v>903</v>
      </c>
    </row>
    <row r="505" spans="1:19" x14ac:dyDescent="0.3">
      <c r="A505">
        <v>504</v>
      </c>
      <c r="B505" t="s">
        <v>28</v>
      </c>
      <c r="C505" t="s">
        <v>33</v>
      </c>
      <c r="D505" t="s">
        <v>22</v>
      </c>
      <c r="E505" t="s">
        <v>23</v>
      </c>
      <c r="F505" t="s">
        <v>5</v>
      </c>
      <c r="G505" t="s">
        <v>24</v>
      </c>
      <c r="H505">
        <v>246628</v>
      </c>
      <c r="I505">
        <v>247530</v>
      </c>
      <c r="J505" t="s">
        <v>25</v>
      </c>
      <c r="K505" t="s">
        <v>654</v>
      </c>
      <c r="N505" t="s">
        <v>655</v>
      </c>
      <c r="Q505" t="s">
        <v>653</v>
      </c>
      <c r="R505">
        <v>903</v>
      </c>
      <c r="S505">
        <v>300</v>
      </c>
    </row>
    <row r="506" spans="1:19" x14ac:dyDescent="0.3">
      <c r="A506">
        <v>505</v>
      </c>
      <c r="B506" t="s">
        <v>20</v>
      </c>
      <c r="C506" t="s">
        <v>31</v>
      </c>
      <c r="D506" t="s">
        <v>22</v>
      </c>
      <c r="E506" t="s">
        <v>23</v>
      </c>
      <c r="F506" t="s">
        <v>5</v>
      </c>
      <c r="G506" t="s">
        <v>24</v>
      </c>
      <c r="H506">
        <v>247644</v>
      </c>
      <c r="I506">
        <v>248381</v>
      </c>
      <c r="J506" t="s">
        <v>25</v>
      </c>
      <c r="Q506" t="s">
        <v>656</v>
      </c>
      <c r="R506">
        <v>738</v>
      </c>
    </row>
    <row r="507" spans="1:19" x14ac:dyDescent="0.3">
      <c r="A507">
        <v>506</v>
      </c>
      <c r="B507" t="s">
        <v>28</v>
      </c>
      <c r="C507" t="s">
        <v>33</v>
      </c>
      <c r="D507" t="s">
        <v>22</v>
      </c>
      <c r="E507" t="s">
        <v>23</v>
      </c>
      <c r="F507" t="s">
        <v>5</v>
      </c>
      <c r="G507" t="s">
        <v>24</v>
      </c>
      <c r="H507">
        <v>247644</v>
      </c>
      <c r="I507">
        <v>248381</v>
      </c>
      <c r="J507" t="s">
        <v>25</v>
      </c>
      <c r="K507" t="s">
        <v>657</v>
      </c>
      <c r="N507" t="s">
        <v>658</v>
      </c>
      <c r="Q507" t="s">
        <v>656</v>
      </c>
      <c r="R507">
        <v>738</v>
      </c>
      <c r="S507">
        <v>245</v>
      </c>
    </row>
    <row r="508" spans="1:19" x14ac:dyDescent="0.3">
      <c r="A508">
        <v>507</v>
      </c>
      <c r="B508" t="s">
        <v>20</v>
      </c>
      <c r="C508" t="s">
        <v>31</v>
      </c>
      <c r="D508" t="s">
        <v>22</v>
      </c>
      <c r="E508" t="s">
        <v>23</v>
      </c>
      <c r="F508" t="s">
        <v>5</v>
      </c>
      <c r="G508" t="s">
        <v>24</v>
      </c>
      <c r="H508">
        <v>248530</v>
      </c>
      <c r="I508">
        <v>249051</v>
      </c>
      <c r="J508" t="s">
        <v>25</v>
      </c>
      <c r="Q508" t="s">
        <v>659</v>
      </c>
      <c r="R508">
        <v>522</v>
      </c>
    </row>
    <row r="509" spans="1:19" x14ac:dyDescent="0.3">
      <c r="A509">
        <v>508</v>
      </c>
      <c r="B509" t="s">
        <v>28</v>
      </c>
      <c r="C509" t="s">
        <v>33</v>
      </c>
      <c r="D509" t="s">
        <v>22</v>
      </c>
      <c r="E509" t="s">
        <v>23</v>
      </c>
      <c r="F509" t="s">
        <v>5</v>
      </c>
      <c r="G509" t="s">
        <v>24</v>
      </c>
      <c r="H509">
        <v>248530</v>
      </c>
      <c r="I509">
        <v>249051</v>
      </c>
      <c r="J509" t="s">
        <v>25</v>
      </c>
      <c r="K509" t="s">
        <v>660</v>
      </c>
      <c r="N509" t="s">
        <v>661</v>
      </c>
      <c r="Q509" t="s">
        <v>659</v>
      </c>
      <c r="R509">
        <v>522</v>
      </c>
      <c r="S509">
        <v>173</v>
      </c>
    </row>
    <row r="510" spans="1:19" x14ac:dyDescent="0.3">
      <c r="A510">
        <v>509</v>
      </c>
      <c r="B510" t="s">
        <v>20</v>
      </c>
      <c r="C510" t="s">
        <v>31</v>
      </c>
      <c r="D510" t="s">
        <v>22</v>
      </c>
      <c r="E510" t="s">
        <v>23</v>
      </c>
      <c r="F510" t="s">
        <v>5</v>
      </c>
      <c r="G510" t="s">
        <v>24</v>
      </c>
      <c r="H510">
        <v>249114</v>
      </c>
      <c r="I510">
        <v>249854</v>
      </c>
      <c r="J510" t="s">
        <v>25</v>
      </c>
      <c r="Q510" t="s">
        <v>662</v>
      </c>
      <c r="R510">
        <v>741</v>
      </c>
    </row>
    <row r="511" spans="1:19" x14ac:dyDescent="0.3">
      <c r="A511">
        <v>510</v>
      </c>
      <c r="B511" t="s">
        <v>28</v>
      </c>
      <c r="C511" t="s">
        <v>33</v>
      </c>
      <c r="D511" t="s">
        <v>22</v>
      </c>
      <c r="E511" t="s">
        <v>23</v>
      </c>
      <c r="F511" t="s">
        <v>5</v>
      </c>
      <c r="G511" t="s">
        <v>24</v>
      </c>
      <c r="H511">
        <v>249114</v>
      </c>
      <c r="I511">
        <v>249854</v>
      </c>
      <c r="J511" t="s">
        <v>25</v>
      </c>
      <c r="K511" t="s">
        <v>663</v>
      </c>
      <c r="N511" t="s">
        <v>664</v>
      </c>
      <c r="Q511" t="s">
        <v>662</v>
      </c>
      <c r="R511">
        <v>741</v>
      </c>
      <c r="S511">
        <v>246</v>
      </c>
    </row>
    <row r="512" spans="1:19" x14ac:dyDescent="0.3">
      <c r="A512">
        <v>511</v>
      </c>
      <c r="B512" t="s">
        <v>20</v>
      </c>
      <c r="C512" t="s">
        <v>31</v>
      </c>
      <c r="D512" t="s">
        <v>22</v>
      </c>
      <c r="E512" t="s">
        <v>23</v>
      </c>
      <c r="F512" t="s">
        <v>5</v>
      </c>
      <c r="G512" t="s">
        <v>24</v>
      </c>
      <c r="H512">
        <v>249851</v>
      </c>
      <c r="I512">
        <v>250687</v>
      </c>
      <c r="J512" t="s">
        <v>25</v>
      </c>
      <c r="Q512" t="s">
        <v>665</v>
      </c>
      <c r="R512">
        <v>837</v>
      </c>
    </row>
    <row r="513" spans="1:19" x14ac:dyDescent="0.3">
      <c r="A513">
        <v>512</v>
      </c>
      <c r="B513" t="s">
        <v>28</v>
      </c>
      <c r="C513" t="s">
        <v>33</v>
      </c>
      <c r="D513" t="s">
        <v>22</v>
      </c>
      <c r="E513" t="s">
        <v>23</v>
      </c>
      <c r="F513" t="s">
        <v>5</v>
      </c>
      <c r="G513" t="s">
        <v>24</v>
      </c>
      <c r="H513">
        <v>249851</v>
      </c>
      <c r="I513">
        <v>250687</v>
      </c>
      <c r="J513" t="s">
        <v>25</v>
      </c>
      <c r="K513" t="s">
        <v>666</v>
      </c>
      <c r="N513" t="s">
        <v>667</v>
      </c>
      <c r="Q513" t="s">
        <v>665</v>
      </c>
      <c r="R513">
        <v>837</v>
      </c>
      <c r="S513">
        <v>278</v>
      </c>
    </row>
    <row r="514" spans="1:19" x14ac:dyDescent="0.3">
      <c r="A514">
        <v>513</v>
      </c>
      <c r="B514" t="s">
        <v>20</v>
      </c>
      <c r="C514" t="s">
        <v>31</v>
      </c>
      <c r="D514" t="s">
        <v>22</v>
      </c>
      <c r="E514" t="s">
        <v>23</v>
      </c>
      <c r="F514" t="s">
        <v>5</v>
      </c>
      <c r="G514" t="s">
        <v>24</v>
      </c>
      <c r="H514">
        <v>250764</v>
      </c>
      <c r="I514">
        <v>251921</v>
      </c>
      <c r="J514" t="s">
        <v>25</v>
      </c>
      <c r="Q514" t="s">
        <v>668</v>
      </c>
      <c r="R514">
        <v>1158</v>
      </c>
    </row>
    <row r="515" spans="1:19" x14ac:dyDescent="0.3">
      <c r="A515">
        <v>514</v>
      </c>
      <c r="B515" t="s">
        <v>28</v>
      </c>
      <c r="C515" t="s">
        <v>33</v>
      </c>
      <c r="D515" t="s">
        <v>22</v>
      </c>
      <c r="E515" t="s">
        <v>23</v>
      </c>
      <c r="F515" t="s">
        <v>5</v>
      </c>
      <c r="G515" t="s">
        <v>24</v>
      </c>
      <c r="H515">
        <v>250764</v>
      </c>
      <c r="I515">
        <v>251921</v>
      </c>
      <c r="J515" t="s">
        <v>25</v>
      </c>
      <c r="K515" t="s">
        <v>669</v>
      </c>
      <c r="N515" t="s">
        <v>670</v>
      </c>
      <c r="Q515" t="s">
        <v>668</v>
      </c>
      <c r="R515">
        <v>1158</v>
      </c>
      <c r="S515">
        <v>385</v>
      </c>
    </row>
    <row r="516" spans="1:19" x14ac:dyDescent="0.3">
      <c r="A516">
        <v>515</v>
      </c>
      <c r="B516" t="s">
        <v>20</v>
      </c>
      <c r="C516" t="s">
        <v>31</v>
      </c>
      <c r="D516" t="s">
        <v>22</v>
      </c>
      <c r="E516" t="s">
        <v>23</v>
      </c>
      <c r="F516" t="s">
        <v>5</v>
      </c>
      <c r="G516" t="s">
        <v>24</v>
      </c>
      <c r="H516">
        <v>251959</v>
      </c>
      <c r="I516">
        <v>253065</v>
      </c>
      <c r="J516" t="s">
        <v>25</v>
      </c>
      <c r="Q516" t="s">
        <v>671</v>
      </c>
      <c r="R516">
        <v>1107</v>
      </c>
    </row>
    <row r="517" spans="1:19" x14ac:dyDescent="0.3">
      <c r="A517">
        <v>516</v>
      </c>
      <c r="B517" t="s">
        <v>28</v>
      </c>
      <c r="C517" t="s">
        <v>33</v>
      </c>
      <c r="D517" t="s">
        <v>22</v>
      </c>
      <c r="E517" t="s">
        <v>23</v>
      </c>
      <c r="F517" t="s">
        <v>5</v>
      </c>
      <c r="G517" t="s">
        <v>24</v>
      </c>
      <c r="H517">
        <v>251959</v>
      </c>
      <c r="I517">
        <v>253065</v>
      </c>
      <c r="J517" t="s">
        <v>25</v>
      </c>
      <c r="K517" t="s">
        <v>672</v>
      </c>
      <c r="N517" t="s">
        <v>673</v>
      </c>
      <c r="Q517" t="s">
        <v>671</v>
      </c>
      <c r="R517">
        <v>1107</v>
      </c>
      <c r="S517">
        <v>368</v>
      </c>
    </row>
    <row r="518" spans="1:19" x14ac:dyDescent="0.3">
      <c r="A518">
        <v>517</v>
      </c>
      <c r="B518" t="s">
        <v>20</v>
      </c>
      <c r="C518" t="s">
        <v>31</v>
      </c>
      <c r="D518" t="s">
        <v>22</v>
      </c>
      <c r="E518" t="s">
        <v>23</v>
      </c>
      <c r="F518" t="s">
        <v>5</v>
      </c>
      <c r="G518" t="s">
        <v>24</v>
      </c>
      <c r="H518">
        <v>253151</v>
      </c>
      <c r="I518">
        <v>255655</v>
      </c>
      <c r="J518" t="s">
        <v>25</v>
      </c>
      <c r="Q518" t="s">
        <v>674</v>
      </c>
      <c r="R518">
        <v>2505</v>
      </c>
    </row>
    <row r="519" spans="1:19" x14ac:dyDescent="0.3">
      <c r="A519">
        <v>518</v>
      </c>
      <c r="B519" t="s">
        <v>28</v>
      </c>
      <c r="C519" t="s">
        <v>33</v>
      </c>
      <c r="D519" t="s">
        <v>22</v>
      </c>
      <c r="E519" t="s">
        <v>23</v>
      </c>
      <c r="F519" t="s">
        <v>5</v>
      </c>
      <c r="G519" t="s">
        <v>24</v>
      </c>
      <c r="H519">
        <v>253151</v>
      </c>
      <c r="I519">
        <v>255655</v>
      </c>
      <c r="J519" t="s">
        <v>25</v>
      </c>
      <c r="K519" t="s">
        <v>675</v>
      </c>
      <c r="N519" t="s">
        <v>676</v>
      </c>
      <c r="Q519" t="s">
        <v>674</v>
      </c>
      <c r="R519">
        <v>2505</v>
      </c>
      <c r="S519">
        <v>834</v>
      </c>
    </row>
    <row r="520" spans="1:19" x14ac:dyDescent="0.3">
      <c r="A520">
        <v>519</v>
      </c>
      <c r="B520" t="s">
        <v>20</v>
      </c>
      <c r="C520" t="s">
        <v>31</v>
      </c>
      <c r="D520" t="s">
        <v>22</v>
      </c>
      <c r="E520" t="s">
        <v>23</v>
      </c>
      <c r="F520" t="s">
        <v>5</v>
      </c>
      <c r="G520" t="s">
        <v>24</v>
      </c>
      <c r="H520">
        <v>255660</v>
      </c>
      <c r="I520">
        <v>256532</v>
      </c>
      <c r="J520" t="s">
        <v>25</v>
      </c>
      <c r="Q520" t="s">
        <v>677</v>
      </c>
      <c r="R520">
        <v>873</v>
      </c>
    </row>
    <row r="521" spans="1:19" x14ac:dyDescent="0.3">
      <c r="A521">
        <v>520</v>
      </c>
      <c r="B521" t="s">
        <v>28</v>
      </c>
      <c r="C521" t="s">
        <v>33</v>
      </c>
      <c r="D521" t="s">
        <v>22</v>
      </c>
      <c r="E521" t="s">
        <v>23</v>
      </c>
      <c r="F521" t="s">
        <v>5</v>
      </c>
      <c r="G521" t="s">
        <v>24</v>
      </c>
      <c r="H521">
        <v>255660</v>
      </c>
      <c r="I521">
        <v>256532</v>
      </c>
      <c r="J521" t="s">
        <v>25</v>
      </c>
      <c r="K521" t="s">
        <v>678</v>
      </c>
      <c r="N521" t="s">
        <v>38</v>
      </c>
      <c r="Q521" t="s">
        <v>677</v>
      </c>
      <c r="R521">
        <v>873</v>
      </c>
      <c r="S521">
        <v>290</v>
      </c>
    </row>
    <row r="522" spans="1:19" x14ac:dyDescent="0.3">
      <c r="A522">
        <v>521</v>
      </c>
      <c r="B522" t="s">
        <v>20</v>
      </c>
      <c r="C522" t="s">
        <v>31</v>
      </c>
      <c r="D522" t="s">
        <v>22</v>
      </c>
      <c r="E522" t="s">
        <v>23</v>
      </c>
      <c r="F522" t="s">
        <v>5</v>
      </c>
      <c r="G522" t="s">
        <v>24</v>
      </c>
      <c r="H522">
        <v>256535</v>
      </c>
      <c r="I522">
        <v>257620</v>
      </c>
      <c r="J522" t="s">
        <v>25</v>
      </c>
      <c r="Q522" t="s">
        <v>679</v>
      </c>
      <c r="R522">
        <v>1086</v>
      </c>
    </row>
    <row r="523" spans="1:19" x14ac:dyDescent="0.3">
      <c r="A523">
        <v>522</v>
      </c>
      <c r="B523" t="s">
        <v>28</v>
      </c>
      <c r="C523" t="s">
        <v>33</v>
      </c>
      <c r="D523" t="s">
        <v>22</v>
      </c>
      <c r="E523" t="s">
        <v>23</v>
      </c>
      <c r="F523" t="s">
        <v>5</v>
      </c>
      <c r="G523" t="s">
        <v>24</v>
      </c>
      <c r="H523">
        <v>256535</v>
      </c>
      <c r="I523">
        <v>257620</v>
      </c>
      <c r="J523" t="s">
        <v>25</v>
      </c>
      <c r="K523" t="s">
        <v>680</v>
      </c>
      <c r="N523" t="s">
        <v>681</v>
      </c>
      <c r="Q523" t="s">
        <v>679</v>
      </c>
      <c r="R523">
        <v>1086</v>
      </c>
      <c r="S523">
        <v>361</v>
      </c>
    </row>
    <row r="524" spans="1:19" x14ac:dyDescent="0.3">
      <c r="A524">
        <v>523</v>
      </c>
      <c r="B524" t="s">
        <v>20</v>
      </c>
      <c r="C524" t="s">
        <v>31</v>
      </c>
      <c r="D524" t="s">
        <v>22</v>
      </c>
      <c r="E524" t="s">
        <v>23</v>
      </c>
      <c r="F524" t="s">
        <v>5</v>
      </c>
      <c r="G524" t="s">
        <v>24</v>
      </c>
      <c r="H524">
        <v>257733</v>
      </c>
      <c r="I524">
        <v>258143</v>
      </c>
      <c r="J524" t="s">
        <v>25</v>
      </c>
      <c r="Q524" t="s">
        <v>682</v>
      </c>
      <c r="R524">
        <v>411</v>
      </c>
    </row>
    <row r="525" spans="1:19" x14ac:dyDescent="0.3">
      <c r="A525">
        <v>524</v>
      </c>
      <c r="B525" t="s">
        <v>28</v>
      </c>
      <c r="C525" t="s">
        <v>33</v>
      </c>
      <c r="D525" t="s">
        <v>22</v>
      </c>
      <c r="E525" t="s">
        <v>23</v>
      </c>
      <c r="F525" t="s">
        <v>5</v>
      </c>
      <c r="G525" t="s">
        <v>24</v>
      </c>
      <c r="H525">
        <v>257733</v>
      </c>
      <c r="I525">
        <v>258143</v>
      </c>
      <c r="J525" t="s">
        <v>25</v>
      </c>
      <c r="K525" t="s">
        <v>683</v>
      </c>
      <c r="N525" t="s">
        <v>684</v>
      </c>
      <c r="Q525" t="s">
        <v>682</v>
      </c>
      <c r="R525">
        <v>411</v>
      </c>
      <c r="S525">
        <v>136</v>
      </c>
    </row>
    <row r="526" spans="1:19" x14ac:dyDescent="0.3">
      <c r="A526">
        <v>525</v>
      </c>
      <c r="B526" t="s">
        <v>20</v>
      </c>
      <c r="C526" t="s">
        <v>31</v>
      </c>
      <c r="D526" t="s">
        <v>22</v>
      </c>
      <c r="E526" t="s">
        <v>23</v>
      </c>
      <c r="F526" t="s">
        <v>5</v>
      </c>
      <c r="G526" t="s">
        <v>24</v>
      </c>
      <c r="H526">
        <v>258277</v>
      </c>
      <c r="I526">
        <v>259134</v>
      </c>
      <c r="J526" t="s">
        <v>25</v>
      </c>
      <c r="Q526" t="s">
        <v>685</v>
      </c>
      <c r="R526">
        <v>858</v>
      </c>
    </row>
    <row r="527" spans="1:19" x14ac:dyDescent="0.3">
      <c r="A527">
        <v>526</v>
      </c>
      <c r="B527" t="s">
        <v>28</v>
      </c>
      <c r="C527" t="s">
        <v>33</v>
      </c>
      <c r="D527" t="s">
        <v>22</v>
      </c>
      <c r="E527" t="s">
        <v>23</v>
      </c>
      <c r="F527" t="s">
        <v>5</v>
      </c>
      <c r="G527" t="s">
        <v>24</v>
      </c>
      <c r="H527">
        <v>258277</v>
      </c>
      <c r="I527">
        <v>259134</v>
      </c>
      <c r="J527" t="s">
        <v>25</v>
      </c>
      <c r="K527" t="s">
        <v>686</v>
      </c>
      <c r="N527" t="s">
        <v>687</v>
      </c>
      <c r="Q527" t="s">
        <v>685</v>
      </c>
      <c r="R527">
        <v>858</v>
      </c>
      <c r="S527">
        <v>285</v>
      </c>
    </row>
    <row r="528" spans="1:19" x14ac:dyDescent="0.3">
      <c r="A528">
        <v>527</v>
      </c>
      <c r="B528" t="s">
        <v>20</v>
      </c>
      <c r="C528" t="s">
        <v>31</v>
      </c>
      <c r="D528" t="s">
        <v>22</v>
      </c>
      <c r="E528" t="s">
        <v>23</v>
      </c>
      <c r="F528" t="s">
        <v>5</v>
      </c>
      <c r="G528" t="s">
        <v>24</v>
      </c>
      <c r="H528">
        <v>259131</v>
      </c>
      <c r="I528">
        <v>259988</v>
      </c>
      <c r="J528" t="s">
        <v>25</v>
      </c>
      <c r="Q528" t="s">
        <v>688</v>
      </c>
      <c r="R528">
        <v>858</v>
      </c>
    </row>
    <row r="529" spans="1:19" x14ac:dyDescent="0.3">
      <c r="A529">
        <v>528</v>
      </c>
      <c r="B529" t="s">
        <v>28</v>
      </c>
      <c r="C529" t="s">
        <v>33</v>
      </c>
      <c r="D529" t="s">
        <v>22</v>
      </c>
      <c r="E529" t="s">
        <v>23</v>
      </c>
      <c r="F529" t="s">
        <v>5</v>
      </c>
      <c r="G529" t="s">
        <v>24</v>
      </c>
      <c r="H529">
        <v>259131</v>
      </c>
      <c r="I529">
        <v>259988</v>
      </c>
      <c r="J529" t="s">
        <v>25</v>
      </c>
      <c r="K529" t="s">
        <v>689</v>
      </c>
      <c r="N529" t="s">
        <v>690</v>
      </c>
      <c r="Q529" t="s">
        <v>688</v>
      </c>
      <c r="R529">
        <v>858</v>
      </c>
      <c r="S529">
        <v>285</v>
      </c>
    </row>
    <row r="530" spans="1:19" x14ac:dyDescent="0.3">
      <c r="A530">
        <v>529</v>
      </c>
      <c r="B530" t="s">
        <v>20</v>
      </c>
      <c r="C530" t="s">
        <v>31</v>
      </c>
      <c r="D530" t="s">
        <v>22</v>
      </c>
      <c r="E530" t="s">
        <v>23</v>
      </c>
      <c r="F530" t="s">
        <v>5</v>
      </c>
      <c r="G530" t="s">
        <v>24</v>
      </c>
      <c r="H530">
        <v>260013</v>
      </c>
      <c r="I530">
        <v>260405</v>
      </c>
      <c r="J530" t="s">
        <v>25</v>
      </c>
      <c r="Q530" t="s">
        <v>691</v>
      </c>
      <c r="R530">
        <v>393</v>
      </c>
    </row>
    <row r="531" spans="1:19" x14ac:dyDescent="0.3">
      <c r="A531">
        <v>530</v>
      </c>
      <c r="B531" t="s">
        <v>28</v>
      </c>
      <c r="C531" t="s">
        <v>33</v>
      </c>
      <c r="D531" t="s">
        <v>22</v>
      </c>
      <c r="E531" t="s">
        <v>23</v>
      </c>
      <c r="F531" t="s">
        <v>5</v>
      </c>
      <c r="G531" t="s">
        <v>24</v>
      </c>
      <c r="H531">
        <v>260013</v>
      </c>
      <c r="I531">
        <v>260405</v>
      </c>
      <c r="J531" t="s">
        <v>25</v>
      </c>
      <c r="K531" t="s">
        <v>692</v>
      </c>
      <c r="N531" t="s">
        <v>693</v>
      </c>
      <c r="Q531" t="s">
        <v>691</v>
      </c>
      <c r="R531">
        <v>393</v>
      </c>
      <c r="S531">
        <v>130</v>
      </c>
    </row>
    <row r="532" spans="1:19" x14ac:dyDescent="0.3">
      <c r="A532">
        <v>531</v>
      </c>
      <c r="B532" t="s">
        <v>20</v>
      </c>
      <c r="C532" t="s">
        <v>31</v>
      </c>
      <c r="D532" t="s">
        <v>22</v>
      </c>
      <c r="E532" t="s">
        <v>23</v>
      </c>
      <c r="F532" t="s">
        <v>5</v>
      </c>
      <c r="G532" t="s">
        <v>24</v>
      </c>
      <c r="H532">
        <v>260413</v>
      </c>
      <c r="I532">
        <v>260787</v>
      </c>
      <c r="J532" t="s">
        <v>42</v>
      </c>
      <c r="Q532" t="s">
        <v>694</v>
      </c>
      <c r="R532">
        <v>375</v>
      </c>
    </row>
    <row r="533" spans="1:19" x14ac:dyDescent="0.3">
      <c r="A533">
        <v>532</v>
      </c>
      <c r="B533" t="s">
        <v>28</v>
      </c>
      <c r="C533" t="s">
        <v>33</v>
      </c>
      <c r="D533" t="s">
        <v>22</v>
      </c>
      <c r="E533" t="s">
        <v>23</v>
      </c>
      <c r="F533" t="s">
        <v>5</v>
      </c>
      <c r="G533" t="s">
        <v>24</v>
      </c>
      <c r="H533">
        <v>260413</v>
      </c>
      <c r="I533">
        <v>260787</v>
      </c>
      <c r="J533" t="s">
        <v>42</v>
      </c>
      <c r="K533" t="s">
        <v>695</v>
      </c>
      <c r="N533" t="s">
        <v>38</v>
      </c>
      <c r="Q533" t="s">
        <v>694</v>
      </c>
      <c r="R533">
        <v>375</v>
      </c>
      <c r="S533">
        <v>124</v>
      </c>
    </row>
    <row r="534" spans="1:19" x14ac:dyDescent="0.3">
      <c r="A534">
        <v>533</v>
      </c>
      <c r="B534" t="s">
        <v>20</v>
      </c>
      <c r="C534" t="s">
        <v>31</v>
      </c>
      <c r="D534" t="s">
        <v>22</v>
      </c>
      <c r="E534" t="s">
        <v>23</v>
      </c>
      <c r="F534" t="s">
        <v>5</v>
      </c>
      <c r="G534" t="s">
        <v>24</v>
      </c>
      <c r="H534">
        <v>260960</v>
      </c>
      <c r="I534">
        <v>261094</v>
      </c>
      <c r="J534" t="s">
        <v>25</v>
      </c>
      <c r="Q534" t="s">
        <v>696</v>
      </c>
      <c r="R534">
        <v>135</v>
      </c>
    </row>
    <row r="535" spans="1:19" x14ac:dyDescent="0.3">
      <c r="A535">
        <v>534</v>
      </c>
      <c r="B535" t="s">
        <v>28</v>
      </c>
      <c r="C535" t="s">
        <v>33</v>
      </c>
      <c r="D535" t="s">
        <v>22</v>
      </c>
      <c r="E535" t="s">
        <v>23</v>
      </c>
      <c r="F535" t="s">
        <v>5</v>
      </c>
      <c r="G535" t="s">
        <v>24</v>
      </c>
      <c r="H535">
        <v>260960</v>
      </c>
      <c r="I535">
        <v>261094</v>
      </c>
      <c r="J535" t="s">
        <v>25</v>
      </c>
      <c r="K535" t="s">
        <v>697</v>
      </c>
      <c r="N535" t="s">
        <v>698</v>
      </c>
      <c r="Q535" t="s">
        <v>696</v>
      </c>
      <c r="R535">
        <v>135</v>
      </c>
      <c r="S535">
        <v>44</v>
      </c>
    </row>
    <row r="536" spans="1:19" x14ac:dyDescent="0.3">
      <c r="A536">
        <v>535</v>
      </c>
      <c r="B536" t="s">
        <v>20</v>
      </c>
      <c r="C536" t="s">
        <v>31</v>
      </c>
      <c r="D536" t="s">
        <v>22</v>
      </c>
      <c r="E536" t="s">
        <v>23</v>
      </c>
      <c r="F536" t="s">
        <v>5</v>
      </c>
      <c r="G536" t="s">
        <v>24</v>
      </c>
      <c r="H536">
        <v>261118</v>
      </c>
      <c r="I536">
        <v>261498</v>
      </c>
      <c r="J536" t="s">
        <v>25</v>
      </c>
      <c r="Q536" t="s">
        <v>699</v>
      </c>
      <c r="R536">
        <v>381</v>
      </c>
    </row>
    <row r="537" spans="1:19" x14ac:dyDescent="0.3">
      <c r="A537">
        <v>536</v>
      </c>
      <c r="B537" t="s">
        <v>28</v>
      </c>
      <c r="C537" t="s">
        <v>33</v>
      </c>
      <c r="D537" t="s">
        <v>22</v>
      </c>
      <c r="E537" t="s">
        <v>23</v>
      </c>
      <c r="F537" t="s">
        <v>5</v>
      </c>
      <c r="G537" t="s">
        <v>24</v>
      </c>
      <c r="H537">
        <v>261118</v>
      </c>
      <c r="I537">
        <v>261498</v>
      </c>
      <c r="J537" t="s">
        <v>25</v>
      </c>
      <c r="K537" t="s">
        <v>700</v>
      </c>
      <c r="N537" t="s">
        <v>701</v>
      </c>
      <c r="Q537" t="s">
        <v>699</v>
      </c>
      <c r="R537">
        <v>381</v>
      </c>
      <c r="S537">
        <v>126</v>
      </c>
    </row>
    <row r="538" spans="1:19" x14ac:dyDescent="0.3">
      <c r="A538">
        <v>537</v>
      </c>
      <c r="B538" t="s">
        <v>20</v>
      </c>
      <c r="C538" t="s">
        <v>31</v>
      </c>
      <c r="D538" t="s">
        <v>22</v>
      </c>
      <c r="E538" t="s">
        <v>23</v>
      </c>
      <c r="F538" t="s">
        <v>5</v>
      </c>
      <c r="G538" t="s">
        <v>24</v>
      </c>
      <c r="H538">
        <v>261621</v>
      </c>
      <c r="I538">
        <v>263372</v>
      </c>
      <c r="J538" t="s">
        <v>25</v>
      </c>
      <c r="Q538" t="s">
        <v>702</v>
      </c>
      <c r="R538">
        <v>1752</v>
      </c>
    </row>
    <row r="539" spans="1:19" x14ac:dyDescent="0.3">
      <c r="A539">
        <v>538</v>
      </c>
      <c r="B539" t="s">
        <v>28</v>
      </c>
      <c r="C539" t="s">
        <v>33</v>
      </c>
      <c r="D539" t="s">
        <v>22</v>
      </c>
      <c r="E539" t="s">
        <v>23</v>
      </c>
      <c r="F539" t="s">
        <v>5</v>
      </c>
      <c r="G539" t="s">
        <v>24</v>
      </c>
      <c r="H539">
        <v>261621</v>
      </c>
      <c r="I539">
        <v>263372</v>
      </c>
      <c r="J539" t="s">
        <v>25</v>
      </c>
      <c r="K539" t="s">
        <v>703</v>
      </c>
      <c r="N539" t="s">
        <v>704</v>
      </c>
      <c r="Q539" t="s">
        <v>702</v>
      </c>
      <c r="R539">
        <v>1752</v>
      </c>
      <c r="S539">
        <v>583</v>
      </c>
    </row>
    <row r="540" spans="1:19" x14ac:dyDescent="0.3">
      <c r="A540">
        <v>539</v>
      </c>
      <c r="B540" t="s">
        <v>20</v>
      </c>
      <c r="C540" t="s">
        <v>31</v>
      </c>
      <c r="D540" t="s">
        <v>22</v>
      </c>
      <c r="E540" t="s">
        <v>23</v>
      </c>
      <c r="F540" t="s">
        <v>5</v>
      </c>
      <c r="G540" t="s">
        <v>24</v>
      </c>
      <c r="H540">
        <v>263369</v>
      </c>
      <c r="I540">
        <v>264052</v>
      </c>
      <c r="J540" t="s">
        <v>25</v>
      </c>
      <c r="Q540" t="s">
        <v>705</v>
      </c>
      <c r="R540">
        <v>684</v>
      </c>
    </row>
    <row r="541" spans="1:19" x14ac:dyDescent="0.3">
      <c r="A541">
        <v>540</v>
      </c>
      <c r="B541" t="s">
        <v>28</v>
      </c>
      <c r="C541" t="s">
        <v>33</v>
      </c>
      <c r="D541" t="s">
        <v>22</v>
      </c>
      <c r="E541" t="s">
        <v>23</v>
      </c>
      <c r="F541" t="s">
        <v>5</v>
      </c>
      <c r="G541" t="s">
        <v>24</v>
      </c>
      <c r="H541">
        <v>263369</v>
      </c>
      <c r="I541">
        <v>264052</v>
      </c>
      <c r="J541" t="s">
        <v>25</v>
      </c>
      <c r="K541" t="s">
        <v>706</v>
      </c>
      <c r="N541" t="s">
        <v>707</v>
      </c>
      <c r="Q541" t="s">
        <v>705</v>
      </c>
      <c r="R541">
        <v>684</v>
      </c>
      <c r="S541">
        <v>227</v>
      </c>
    </row>
    <row r="542" spans="1:19" x14ac:dyDescent="0.3">
      <c r="A542">
        <v>541</v>
      </c>
      <c r="B542" t="s">
        <v>20</v>
      </c>
      <c r="C542" t="s">
        <v>31</v>
      </c>
      <c r="D542" t="s">
        <v>22</v>
      </c>
      <c r="E542" t="s">
        <v>23</v>
      </c>
      <c r="F542" t="s">
        <v>5</v>
      </c>
      <c r="G542" t="s">
        <v>24</v>
      </c>
      <c r="H542">
        <v>264084</v>
      </c>
      <c r="I542">
        <v>265001</v>
      </c>
      <c r="J542" t="s">
        <v>25</v>
      </c>
      <c r="Q542" t="s">
        <v>708</v>
      </c>
      <c r="R542">
        <v>918</v>
      </c>
    </row>
    <row r="543" spans="1:19" x14ac:dyDescent="0.3">
      <c r="A543">
        <v>542</v>
      </c>
      <c r="B543" t="s">
        <v>28</v>
      </c>
      <c r="C543" t="s">
        <v>33</v>
      </c>
      <c r="D543" t="s">
        <v>22</v>
      </c>
      <c r="E543" t="s">
        <v>23</v>
      </c>
      <c r="F543" t="s">
        <v>5</v>
      </c>
      <c r="G543" t="s">
        <v>24</v>
      </c>
      <c r="H543">
        <v>264084</v>
      </c>
      <c r="I543">
        <v>265001</v>
      </c>
      <c r="J543" t="s">
        <v>25</v>
      </c>
      <c r="K543" t="s">
        <v>709</v>
      </c>
      <c r="N543" t="s">
        <v>710</v>
      </c>
      <c r="Q543" t="s">
        <v>708</v>
      </c>
      <c r="R543">
        <v>918</v>
      </c>
      <c r="S543">
        <v>305</v>
      </c>
    </row>
    <row r="544" spans="1:19" x14ac:dyDescent="0.3">
      <c r="A544">
        <v>543</v>
      </c>
      <c r="B544" t="s">
        <v>20</v>
      </c>
      <c r="C544" t="s">
        <v>31</v>
      </c>
      <c r="D544" t="s">
        <v>22</v>
      </c>
      <c r="E544" t="s">
        <v>23</v>
      </c>
      <c r="F544" t="s">
        <v>5</v>
      </c>
      <c r="G544" t="s">
        <v>24</v>
      </c>
      <c r="H544">
        <v>265137</v>
      </c>
      <c r="I544">
        <v>265985</v>
      </c>
      <c r="J544" t="s">
        <v>25</v>
      </c>
      <c r="Q544" t="s">
        <v>711</v>
      </c>
      <c r="R544">
        <v>849</v>
      </c>
    </row>
    <row r="545" spans="1:19" x14ac:dyDescent="0.3">
      <c r="A545">
        <v>544</v>
      </c>
      <c r="B545" t="s">
        <v>28</v>
      </c>
      <c r="C545" t="s">
        <v>33</v>
      </c>
      <c r="D545" t="s">
        <v>22</v>
      </c>
      <c r="E545" t="s">
        <v>23</v>
      </c>
      <c r="F545" t="s">
        <v>5</v>
      </c>
      <c r="G545" t="s">
        <v>24</v>
      </c>
      <c r="H545">
        <v>265137</v>
      </c>
      <c r="I545">
        <v>265985</v>
      </c>
      <c r="J545" t="s">
        <v>25</v>
      </c>
      <c r="K545" t="s">
        <v>712</v>
      </c>
      <c r="N545" t="s">
        <v>713</v>
      </c>
      <c r="Q545" t="s">
        <v>711</v>
      </c>
      <c r="R545">
        <v>849</v>
      </c>
      <c r="S545">
        <v>282</v>
      </c>
    </row>
    <row r="546" spans="1:19" x14ac:dyDescent="0.3">
      <c r="A546">
        <v>545</v>
      </c>
      <c r="B546" t="s">
        <v>20</v>
      </c>
      <c r="C546" t="s">
        <v>31</v>
      </c>
      <c r="D546" t="s">
        <v>22</v>
      </c>
      <c r="E546" t="s">
        <v>23</v>
      </c>
      <c r="F546" t="s">
        <v>5</v>
      </c>
      <c r="G546" t="s">
        <v>24</v>
      </c>
      <c r="H546">
        <v>266023</v>
      </c>
      <c r="I546">
        <v>267198</v>
      </c>
      <c r="J546" t="s">
        <v>25</v>
      </c>
      <c r="Q546" t="s">
        <v>714</v>
      </c>
      <c r="R546">
        <v>1176</v>
      </c>
    </row>
    <row r="547" spans="1:19" x14ac:dyDescent="0.3">
      <c r="A547">
        <v>546</v>
      </c>
      <c r="B547" t="s">
        <v>28</v>
      </c>
      <c r="C547" t="s">
        <v>33</v>
      </c>
      <c r="D547" t="s">
        <v>22</v>
      </c>
      <c r="E547" t="s">
        <v>23</v>
      </c>
      <c r="F547" t="s">
        <v>5</v>
      </c>
      <c r="G547" t="s">
        <v>24</v>
      </c>
      <c r="H547">
        <v>266023</v>
      </c>
      <c r="I547">
        <v>267198</v>
      </c>
      <c r="J547" t="s">
        <v>25</v>
      </c>
      <c r="K547" t="s">
        <v>715</v>
      </c>
      <c r="N547" t="s">
        <v>716</v>
      </c>
      <c r="Q547" t="s">
        <v>714</v>
      </c>
      <c r="R547">
        <v>1176</v>
      </c>
      <c r="S547">
        <v>391</v>
      </c>
    </row>
    <row r="548" spans="1:19" x14ac:dyDescent="0.3">
      <c r="A548">
        <v>547</v>
      </c>
      <c r="B548" t="s">
        <v>20</v>
      </c>
      <c r="C548" t="s">
        <v>31</v>
      </c>
      <c r="D548" t="s">
        <v>22</v>
      </c>
      <c r="E548" t="s">
        <v>23</v>
      </c>
      <c r="F548" t="s">
        <v>5</v>
      </c>
      <c r="G548" t="s">
        <v>24</v>
      </c>
      <c r="H548">
        <v>267195</v>
      </c>
      <c r="I548">
        <v>267818</v>
      </c>
      <c r="J548" t="s">
        <v>25</v>
      </c>
      <c r="Q548" t="s">
        <v>717</v>
      </c>
      <c r="R548">
        <v>624</v>
      </c>
    </row>
    <row r="549" spans="1:19" x14ac:dyDescent="0.3">
      <c r="A549">
        <v>548</v>
      </c>
      <c r="B549" t="s">
        <v>28</v>
      </c>
      <c r="C549" t="s">
        <v>33</v>
      </c>
      <c r="D549" t="s">
        <v>22</v>
      </c>
      <c r="E549" t="s">
        <v>23</v>
      </c>
      <c r="F549" t="s">
        <v>5</v>
      </c>
      <c r="G549" t="s">
        <v>24</v>
      </c>
      <c r="H549">
        <v>267195</v>
      </c>
      <c r="I549">
        <v>267818</v>
      </c>
      <c r="J549" t="s">
        <v>25</v>
      </c>
      <c r="K549" t="s">
        <v>718</v>
      </c>
      <c r="N549" t="s">
        <v>38</v>
      </c>
      <c r="Q549" t="s">
        <v>717</v>
      </c>
      <c r="R549">
        <v>624</v>
      </c>
      <c r="S549">
        <v>207</v>
      </c>
    </row>
    <row r="550" spans="1:19" x14ac:dyDescent="0.3">
      <c r="A550">
        <v>549</v>
      </c>
      <c r="B550" t="s">
        <v>20</v>
      </c>
      <c r="C550" t="s">
        <v>31</v>
      </c>
      <c r="D550" t="s">
        <v>22</v>
      </c>
      <c r="E550" t="s">
        <v>23</v>
      </c>
      <c r="F550" t="s">
        <v>5</v>
      </c>
      <c r="G550" t="s">
        <v>24</v>
      </c>
      <c r="H550">
        <v>267843</v>
      </c>
      <c r="I550">
        <v>268631</v>
      </c>
      <c r="J550" t="s">
        <v>42</v>
      </c>
      <c r="Q550" t="s">
        <v>719</v>
      </c>
      <c r="R550">
        <v>789</v>
      </c>
    </row>
    <row r="551" spans="1:19" x14ac:dyDescent="0.3">
      <c r="A551">
        <v>550</v>
      </c>
      <c r="B551" t="s">
        <v>28</v>
      </c>
      <c r="C551" t="s">
        <v>33</v>
      </c>
      <c r="D551" t="s">
        <v>22</v>
      </c>
      <c r="E551" t="s">
        <v>23</v>
      </c>
      <c r="F551" t="s">
        <v>5</v>
      </c>
      <c r="G551" t="s">
        <v>24</v>
      </c>
      <c r="H551">
        <v>267843</v>
      </c>
      <c r="I551">
        <v>268631</v>
      </c>
      <c r="J551" t="s">
        <v>42</v>
      </c>
      <c r="K551" t="s">
        <v>720</v>
      </c>
      <c r="N551" t="s">
        <v>721</v>
      </c>
      <c r="Q551" t="s">
        <v>719</v>
      </c>
      <c r="R551">
        <v>789</v>
      </c>
      <c r="S551">
        <v>262</v>
      </c>
    </row>
    <row r="552" spans="1:19" x14ac:dyDescent="0.3">
      <c r="A552">
        <v>551</v>
      </c>
      <c r="B552" t="s">
        <v>20</v>
      </c>
      <c r="C552" t="s">
        <v>31</v>
      </c>
      <c r="D552" t="s">
        <v>22</v>
      </c>
      <c r="E552" t="s">
        <v>23</v>
      </c>
      <c r="F552" t="s">
        <v>5</v>
      </c>
      <c r="G552" t="s">
        <v>24</v>
      </c>
      <c r="H552">
        <v>268628</v>
      </c>
      <c r="I552">
        <v>269566</v>
      </c>
      <c r="J552" t="s">
        <v>42</v>
      </c>
      <c r="Q552" t="s">
        <v>722</v>
      </c>
      <c r="R552">
        <v>939</v>
      </c>
    </row>
    <row r="553" spans="1:19" x14ac:dyDescent="0.3">
      <c r="A553">
        <v>552</v>
      </c>
      <c r="B553" t="s">
        <v>28</v>
      </c>
      <c r="C553" t="s">
        <v>33</v>
      </c>
      <c r="D553" t="s">
        <v>22</v>
      </c>
      <c r="E553" t="s">
        <v>23</v>
      </c>
      <c r="F553" t="s">
        <v>5</v>
      </c>
      <c r="G553" t="s">
        <v>24</v>
      </c>
      <c r="H553">
        <v>268628</v>
      </c>
      <c r="I553">
        <v>269566</v>
      </c>
      <c r="J553" t="s">
        <v>42</v>
      </c>
      <c r="K553" t="s">
        <v>723</v>
      </c>
      <c r="N553" t="s">
        <v>724</v>
      </c>
      <c r="Q553" t="s">
        <v>722</v>
      </c>
      <c r="R553">
        <v>939</v>
      </c>
      <c r="S553">
        <v>312</v>
      </c>
    </row>
    <row r="554" spans="1:19" x14ac:dyDescent="0.3">
      <c r="A554">
        <v>553</v>
      </c>
      <c r="B554" t="s">
        <v>20</v>
      </c>
      <c r="C554" t="s">
        <v>31</v>
      </c>
      <c r="D554" t="s">
        <v>22</v>
      </c>
      <c r="E554" t="s">
        <v>23</v>
      </c>
      <c r="F554" t="s">
        <v>5</v>
      </c>
      <c r="G554" t="s">
        <v>24</v>
      </c>
      <c r="H554">
        <v>269586</v>
      </c>
      <c r="I554">
        <v>270146</v>
      </c>
      <c r="J554" t="s">
        <v>42</v>
      </c>
      <c r="Q554" t="s">
        <v>725</v>
      </c>
      <c r="R554">
        <v>561</v>
      </c>
    </row>
    <row r="555" spans="1:19" x14ac:dyDescent="0.3">
      <c r="A555">
        <v>554</v>
      </c>
      <c r="B555" t="s">
        <v>28</v>
      </c>
      <c r="C555" t="s">
        <v>33</v>
      </c>
      <c r="D555" t="s">
        <v>22</v>
      </c>
      <c r="E555" t="s">
        <v>23</v>
      </c>
      <c r="F555" t="s">
        <v>5</v>
      </c>
      <c r="G555" t="s">
        <v>24</v>
      </c>
      <c r="H555">
        <v>269586</v>
      </c>
      <c r="I555">
        <v>270146</v>
      </c>
      <c r="J555" t="s">
        <v>42</v>
      </c>
      <c r="K555" t="s">
        <v>726</v>
      </c>
      <c r="N555" t="s">
        <v>727</v>
      </c>
      <c r="Q555" t="s">
        <v>725</v>
      </c>
      <c r="R555">
        <v>561</v>
      </c>
      <c r="S555">
        <v>186</v>
      </c>
    </row>
    <row r="556" spans="1:19" x14ac:dyDescent="0.3">
      <c r="A556">
        <v>555</v>
      </c>
      <c r="B556" t="s">
        <v>20</v>
      </c>
      <c r="C556" t="s">
        <v>31</v>
      </c>
      <c r="D556" t="s">
        <v>22</v>
      </c>
      <c r="E556" t="s">
        <v>23</v>
      </c>
      <c r="F556" t="s">
        <v>5</v>
      </c>
      <c r="G556" t="s">
        <v>24</v>
      </c>
      <c r="H556">
        <v>270385</v>
      </c>
      <c r="I556">
        <v>270894</v>
      </c>
      <c r="J556" t="s">
        <v>25</v>
      </c>
      <c r="Q556" t="s">
        <v>728</v>
      </c>
      <c r="R556">
        <v>510</v>
      </c>
    </row>
    <row r="557" spans="1:19" x14ac:dyDescent="0.3">
      <c r="A557">
        <v>556</v>
      </c>
      <c r="B557" t="s">
        <v>28</v>
      </c>
      <c r="C557" t="s">
        <v>33</v>
      </c>
      <c r="D557" t="s">
        <v>22</v>
      </c>
      <c r="E557" t="s">
        <v>23</v>
      </c>
      <c r="F557" t="s">
        <v>5</v>
      </c>
      <c r="G557" t="s">
        <v>24</v>
      </c>
      <c r="H557">
        <v>270385</v>
      </c>
      <c r="I557">
        <v>270894</v>
      </c>
      <c r="J557" t="s">
        <v>25</v>
      </c>
      <c r="K557" t="s">
        <v>729</v>
      </c>
      <c r="N557" t="s">
        <v>514</v>
      </c>
      <c r="Q557" t="s">
        <v>728</v>
      </c>
      <c r="R557">
        <v>510</v>
      </c>
      <c r="S557">
        <v>169</v>
      </c>
    </row>
    <row r="558" spans="1:19" x14ac:dyDescent="0.3">
      <c r="A558">
        <v>557</v>
      </c>
      <c r="B558" t="s">
        <v>20</v>
      </c>
      <c r="C558" t="s">
        <v>31</v>
      </c>
      <c r="D558" t="s">
        <v>22</v>
      </c>
      <c r="E558" t="s">
        <v>23</v>
      </c>
      <c r="F558" t="s">
        <v>5</v>
      </c>
      <c r="G558" t="s">
        <v>24</v>
      </c>
      <c r="H558">
        <v>270913</v>
      </c>
      <c r="I558">
        <v>271179</v>
      </c>
      <c r="J558" t="s">
        <v>25</v>
      </c>
      <c r="Q558" t="s">
        <v>730</v>
      </c>
      <c r="R558">
        <v>267</v>
      </c>
    </row>
    <row r="559" spans="1:19" x14ac:dyDescent="0.3">
      <c r="A559">
        <v>558</v>
      </c>
      <c r="B559" t="s">
        <v>28</v>
      </c>
      <c r="C559" t="s">
        <v>33</v>
      </c>
      <c r="D559" t="s">
        <v>22</v>
      </c>
      <c r="E559" t="s">
        <v>23</v>
      </c>
      <c r="F559" t="s">
        <v>5</v>
      </c>
      <c r="G559" t="s">
        <v>24</v>
      </c>
      <c r="H559">
        <v>270913</v>
      </c>
      <c r="I559">
        <v>271179</v>
      </c>
      <c r="J559" t="s">
        <v>25</v>
      </c>
      <c r="K559" t="s">
        <v>731</v>
      </c>
      <c r="N559" t="s">
        <v>38</v>
      </c>
      <c r="Q559" t="s">
        <v>730</v>
      </c>
      <c r="R559">
        <v>267</v>
      </c>
      <c r="S559">
        <v>88</v>
      </c>
    </row>
    <row r="560" spans="1:19" x14ac:dyDescent="0.3">
      <c r="A560">
        <v>559</v>
      </c>
      <c r="B560" t="s">
        <v>20</v>
      </c>
      <c r="C560" t="s">
        <v>31</v>
      </c>
      <c r="D560" t="s">
        <v>22</v>
      </c>
      <c r="E560" t="s">
        <v>23</v>
      </c>
      <c r="F560" t="s">
        <v>5</v>
      </c>
      <c r="G560" t="s">
        <v>24</v>
      </c>
      <c r="H560">
        <v>271269</v>
      </c>
      <c r="I560">
        <v>271889</v>
      </c>
      <c r="J560" t="s">
        <v>42</v>
      </c>
      <c r="Q560" t="s">
        <v>732</v>
      </c>
      <c r="R560">
        <v>621</v>
      </c>
    </row>
    <row r="561" spans="1:19" x14ac:dyDescent="0.3">
      <c r="A561">
        <v>560</v>
      </c>
      <c r="B561" t="s">
        <v>28</v>
      </c>
      <c r="C561" t="s">
        <v>33</v>
      </c>
      <c r="D561" t="s">
        <v>22</v>
      </c>
      <c r="E561" t="s">
        <v>23</v>
      </c>
      <c r="F561" t="s">
        <v>5</v>
      </c>
      <c r="G561" t="s">
        <v>24</v>
      </c>
      <c r="H561">
        <v>271269</v>
      </c>
      <c r="I561">
        <v>271889</v>
      </c>
      <c r="J561" t="s">
        <v>42</v>
      </c>
      <c r="K561" t="s">
        <v>733</v>
      </c>
      <c r="N561" t="s">
        <v>734</v>
      </c>
      <c r="Q561" t="s">
        <v>732</v>
      </c>
      <c r="R561">
        <v>621</v>
      </c>
      <c r="S561">
        <v>206</v>
      </c>
    </row>
    <row r="562" spans="1:19" x14ac:dyDescent="0.3">
      <c r="A562">
        <v>561</v>
      </c>
      <c r="B562" t="s">
        <v>20</v>
      </c>
      <c r="C562" t="s">
        <v>31</v>
      </c>
      <c r="D562" t="s">
        <v>22</v>
      </c>
      <c r="E562" t="s">
        <v>23</v>
      </c>
      <c r="F562" t="s">
        <v>5</v>
      </c>
      <c r="G562" t="s">
        <v>24</v>
      </c>
      <c r="H562">
        <v>272237</v>
      </c>
      <c r="I562">
        <v>272539</v>
      </c>
      <c r="J562" t="s">
        <v>25</v>
      </c>
      <c r="Q562" t="s">
        <v>735</v>
      </c>
      <c r="R562">
        <v>303</v>
      </c>
    </row>
    <row r="563" spans="1:19" x14ac:dyDescent="0.3">
      <c r="A563">
        <v>562</v>
      </c>
      <c r="B563" t="s">
        <v>28</v>
      </c>
      <c r="C563" t="s">
        <v>33</v>
      </c>
      <c r="D563" t="s">
        <v>22</v>
      </c>
      <c r="E563" t="s">
        <v>23</v>
      </c>
      <c r="F563" t="s">
        <v>5</v>
      </c>
      <c r="G563" t="s">
        <v>24</v>
      </c>
      <c r="H563">
        <v>272237</v>
      </c>
      <c r="I563">
        <v>272539</v>
      </c>
      <c r="J563" t="s">
        <v>25</v>
      </c>
      <c r="K563" t="s">
        <v>736</v>
      </c>
      <c r="N563" t="s">
        <v>38</v>
      </c>
      <c r="Q563" t="s">
        <v>735</v>
      </c>
      <c r="R563">
        <v>303</v>
      </c>
      <c r="S563">
        <v>100</v>
      </c>
    </row>
    <row r="564" spans="1:19" x14ac:dyDescent="0.3">
      <c r="A564">
        <v>563</v>
      </c>
      <c r="B564" t="s">
        <v>20</v>
      </c>
      <c r="C564" t="s">
        <v>31</v>
      </c>
      <c r="D564" t="s">
        <v>22</v>
      </c>
      <c r="E564" t="s">
        <v>23</v>
      </c>
      <c r="F564" t="s">
        <v>5</v>
      </c>
      <c r="G564" t="s">
        <v>24</v>
      </c>
      <c r="H564">
        <v>272574</v>
      </c>
      <c r="I564">
        <v>273422</v>
      </c>
      <c r="J564" t="s">
        <v>25</v>
      </c>
      <c r="Q564" t="s">
        <v>737</v>
      </c>
      <c r="R564">
        <v>849</v>
      </c>
    </row>
    <row r="565" spans="1:19" x14ac:dyDescent="0.3">
      <c r="A565">
        <v>564</v>
      </c>
      <c r="B565" t="s">
        <v>28</v>
      </c>
      <c r="C565" t="s">
        <v>33</v>
      </c>
      <c r="D565" t="s">
        <v>22</v>
      </c>
      <c r="E565" t="s">
        <v>23</v>
      </c>
      <c r="F565" t="s">
        <v>5</v>
      </c>
      <c r="G565" t="s">
        <v>24</v>
      </c>
      <c r="H565">
        <v>272574</v>
      </c>
      <c r="I565">
        <v>273422</v>
      </c>
      <c r="J565" t="s">
        <v>25</v>
      </c>
      <c r="K565" t="s">
        <v>738</v>
      </c>
      <c r="N565" t="s">
        <v>38</v>
      </c>
      <c r="Q565" t="s">
        <v>737</v>
      </c>
      <c r="R565">
        <v>849</v>
      </c>
      <c r="S565">
        <v>282</v>
      </c>
    </row>
    <row r="566" spans="1:19" x14ac:dyDescent="0.3">
      <c r="A566">
        <v>565</v>
      </c>
      <c r="B566" t="s">
        <v>20</v>
      </c>
      <c r="C566" t="s">
        <v>31</v>
      </c>
      <c r="D566" t="s">
        <v>22</v>
      </c>
      <c r="E566" t="s">
        <v>23</v>
      </c>
      <c r="F566" t="s">
        <v>5</v>
      </c>
      <c r="G566" t="s">
        <v>24</v>
      </c>
      <c r="H566">
        <v>273419</v>
      </c>
      <c r="I566">
        <v>274162</v>
      </c>
      <c r="J566" t="s">
        <v>42</v>
      </c>
      <c r="Q566" t="s">
        <v>739</v>
      </c>
      <c r="R566">
        <v>744</v>
      </c>
    </row>
    <row r="567" spans="1:19" x14ac:dyDescent="0.3">
      <c r="A567">
        <v>566</v>
      </c>
      <c r="B567" t="s">
        <v>28</v>
      </c>
      <c r="C567" t="s">
        <v>33</v>
      </c>
      <c r="D567" t="s">
        <v>22</v>
      </c>
      <c r="E567" t="s">
        <v>23</v>
      </c>
      <c r="F567" t="s">
        <v>5</v>
      </c>
      <c r="G567" t="s">
        <v>24</v>
      </c>
      <c r="H567">
        <v>273419</v>
      </c>
      <c r="I567">
        <v>274162</v>
      </c>
      <c r="J567" t="s">
        <v>42</v>
      </c>
      <c r="K567" t="s">
        <v>740</v>
      </c>
      <c r="N567" t="s">
        <v>741</v>
      </c>
      <c r="Q567" t="s">
        <v>739</v>
      </c>
      <c r="R567">
        <v>744</v>
      </c>
      <c r="S567">
        <v>247</v>
      </c>
    </row>
    <row r="568" spans="1:19" x14ac:dyDescent="0.3">
      <c r="A568">
        <v>567</v>
      </c>
      <c r="B568" t="s">
        <v>20</v>
      </c>
      <c r="C568" t="s">
        <v>31</v>
      </c>
      <c r="D568" t="s">
        <v>22</v>
      </c>
      <c r="E568" t="s">
        <v>23</v>
      </c>
      <c r="F568" t="s">
        <v>5</v>
      </c>
      <c r="G568" t="s">
        <v>24</v>
      </c>
      <c r="H568">
        <v>274243</v>
      </c>
      <c r="I568">
        <v>275349</v>
      </c>
      <c r="J568" t="s">
        <v>42</v>
      </c>
      <c r="Q568" t="s">
        <v>742</v>
      </c>
      <c r="R568">
        <v>1107</v>
      </c>
    </row>
    <row r="569" spans="1:19" x14ac:dyDescent="0.3">
      <c r="A569">
        <v>568</v>
      </c>
      <c r="B569" t="s">
        <v>28</v>
      </c>
      <c r="C569" t="s">
        <v>33</v>
      </c>
      <c r="D569" t="s">
        <v>22</v>
      </c>
      <c r="E569" t="s">
        <v>23</v>
      </c>
      <c r="F569" t="s">
        <v>5</v>
      </c>
      <c r="G569" t="s">
        <v>24</v>
      </c>
      <c r="H569">
        <v>274243</v>
      </c>
      <c r="I569">
        <v>275349</v>
      </c>
      <c r="J569" t="s">
        <v>42</v>
      </c>
      <c r="K569" t="s">
        <v>743</v>
      </c>
      <c r="N569" t="s">
        <v>38</v>
      </c>
      <c r="Q569" t="s">
        <v>742</v>
      </c>
      <c r="R569">
        <v>1107</v>
      </c>
      <c r="S569">
        <v>368</v>
      </c>
    </row>
    <row r="570" spans="1:19" x14ac:dyDescent="0.3">
      <c r="A570">
        <v>569</v>
      </c>
      <c r="B570" t="s">
        <v>20</v>
      </c>
      <c r="C570" t="s">
        <v>31</v>
      </c>
      <c r="D570" t="s">
        <v>22</v>
      </c>
      <c r="E570" t="s">
        <v>23</v>
      </c>
      <c r="F570" t="s">
        <v>5</v>
      </c>
      <c r="G570" t="s">
        <v>24</v>
      </c>
      <c r="H570">
        <v>275351</v>
      </c>
      <c r="I570">
        <v>276088</v>
      </c>
      <c r="J570" t="s">
        <v>42</v>
      </c>
      <c r="Q570" t="s">
        <v>744</v>
      </c>
      <c r="R570">
        <v>738</v>
      </c>
    </row>
    <row r="571" spans="1:19" x14ac:dyDescent="0.3">
      <c r="A571">
        <v>570</v>
      </c>
      <c r="B571" t="s">
        <v>28</v>
      </c>
      <c r="C571" t="s">
        <v>33</v>
      </c>
      <c r="D571" t="s">
        <v>22</v>
      </c>
      <c r="E571" t="s">
        <v>23</v>
      </c>
      <c r="F571" t="s">
        <v>5</v>
      </c>
      <c r="G571" t="s">
        <v>24</v>
      </c>
      <c r="H571">
        <v>275351</v>
      </c>
      <c r="I571">
        <v>276088</v>
      </c>
      <c r="J571" t="s">
        <v>42</v>
      </c>
      <c r="K571" t="s">
        <v>745</v>
      </c>
      <c r="N571" t="s">
        <v>746</v>
      </c>
      <c r="Q571" t="s">
        <v>744</v>
      </c>
      <c r="R571">
        <v>738</v>
      </c>
      <c r="S571">
        <v>245</v>
      </c>
    </row>
    <row r="572" spans="1:19" x14ac:dyDescent="0.3">
      <c r="A572">
        <v>571</v>
      </c>
      <c r="B572" t="s">
        <v>20</v>
      </c>
      <c r="C572" t="s">
        <v>31</v>
      </c>
      <c r="D572" t="s">
        <v>22</v>
      </c>
      <c r="E572" t="s">
        <v>23</v>
      </c>
      <c r="F572" t="s">
        <v>5</v>
      </c>
      <c r="G572" t="s">
        <v>24</v>
      </c>
      <c r="H572">
        <v>276085</v>
      </c>
      <c r="I572">
        <v>277098</v>
      </c>
      <c r="J572" t="s">
        <v>42</v>
      </c>
      <c r="Q572" t="s">
        <v>747</v>
      </c>
      <c r="R572">
        <v>1014</v>
      </c>
    </row>
    <row r="573" spans="1:19" x14ac:dyDescent="0.3">
      <c r="A573">
        <v>572</v>
      </c>
      <c r="B573" t="s">
        <v>28</v>
      </c>
      <c r="C573" t="s">
        <v>33</v>
      </c>
      <c r="D573" t="s">
        <v>22</v>
      </c>
      <c r="E573" t="s">
        <v>23</v>
      </c>
      <c r="F573" t="s">
        <v>5</v>
      </c>
      <c r="G573" t="s">
        <v>24</v>
      </c>
      <c r="H573">
        <v>276085</v>
      </c>
      <c r="I573">
        <v>277098</v>
      </c>
      <c r="J573" t="s">
        <v>42</v>
      </c>
      <c r="K573" t="s">
        <v>748</v>
      </c>
      <c r="N573" t="s">
        <v>749</v>
      </c>
      <c r="Q573" t="s">
        <v>747</v>
      </c>
      <c r="R573">
        <v>1014</v>
      </c>
      <c r="S573">
        <v>337</v>
      </c>
    </row>
    <row r="574" spans="1:19" x14ac:dyDescent="0.3">
      <c r="A574">
        <v>573</v>
      </c>
      <c r="B574" t="s">
        <v>20</v>
      </c>
      <c r="C574" t="s">
        <v>31</v>
      </c>
      <c r="D574" t="s">
        <v>22</v>
      </c>
      <c r="E574" t="s">
        <v>23</v>
      </c>
      <c r="F574" t="s">
        <v>5</v>
      </c>
      <c r="G574" t="s">
        <v>24</v>
      </c>
      <c r="H574">
        <v>277145</v>
      </c>
      <c r="I574">
        <v>277798</v>
      </c>
      <c r="J574" t="s">
        <v>42</v>
      </c>
      <c r="Q574" t="s">
        <v>750</v>
      </c>
      <c r="R574">
        <v>654</v>
      </c>
    </row>
    <row r="575" spans="1:19" x14ac:dyDescent="0.3">
      <c r="A575">
        <v>574</v>
      </c>
      <c r="B575" t="s">
        <v>28</v>
      </c>
      <c r="C575" t="s">
        <v>33</v>
      </c>
      <c r="D575" t="s">
        <v>22</v>
      </c>
      <c r="E575" t="s">
        <v>23</v>
      </c>
      <c r="F575" t="s">
        <v>5</v>
      </c>
      <c r="G575" t="s">
        <v>24</v>
      </c>
      <c r="H575">
        <v>277145</v>
      </c>
      <c r="I575">
        <v>277798</v>
      </c>
      <c r="J575" t="s">
        <v>42</v>
      </c>
      <c r="K575" t="s">
        <v>751</v>
      </c>
      <c r="N575" t="s">
        <v>752</v>
      </c>
      <c r="Q575" t="s">
        <v>750</v>
      </c>
      <c r="R575">
        <v>654</v>
      </c>
      <c r="S575">
        <v>217</v>
      </c>
    </row>
    <row r="576" spans="1:19" x14ac:dyDescent="0.3">
      <c r="A576">
        <v>575</v>
      </c>
      <c r="B576" t="s">
        <v>20</v>
      </c>
      <c r="C576" t="s">
        <v>31</v>
      </c>
      <c r="D576" t="s">
        <v>22</v>
      </c>
      <c r="E576" t="s">
        <v>23</v>
      </c>
      <c r="F576" t="s">
        <v>5</v>
      </c>
      <c r="G576" t="s">
        <v>24</v>
      </c>
      <c r="H576">
        <v>278003</v>
      </c>
      <c r="I576">
        <v>278845</v>
      </c>
      <c r="J576" t="s">
        <v>25</v>
      </c>
      <c r="Q576" t="s">
        <v>753</v>
      </c>
      <c r="R576">
        <v>843</v>
      </c>
    </row>
    <row r="577" spans="1:19" x14ac:dyDescent="0.3">
      <c r="A577">
        <v>576</v>
      </c>
      <c r="B577" t="s">
        <v>28</v>
      </c>
      <c r="C577" t="s">
        <v>33</v>
      </c>
      <c r="D577" t="s">
        <v>22</v>
      </c>
      <c r="E577" t="s">
        <v>23</v>
      </c>
      <c r="F577" t="s">
        <v>5</v>
      </c>
      <c r="G577" t="s">
        <v>24</v>
      </c>
      <c r="H577">
        <v>278003</v>
      </c>
      <c r="I577">
        <v>278845</v>
      </c>
      <c r="J577" t="s">
        <v>25</v>
      </c>
      <c r="K577" t="s">
        <v>754</v>
      </c>
      <c r="N577" t="s">
        <v>755</v>
      </c>
      <c r="Q577" t="s">
        <v>753</v>
      </c>
      <c r="R577">
        <v>843</v>
      </c>
      <c r="S577">
        <v>280</v>
      </c>
    </row>
    <row r="578" spans="1:19" x14ac:dyDescent="0.3">
      <c r="A578">
        <v>577</v>
      </c>
      <c r="B578" t="s">
        <v>20</v>
      </c>
      <c r="C578" t="s">
        <v>31</v>
      </c>
      <c r="D578" t="s">
        <v>22</v>
      </c>
      <c r="E578" t="s">
        <v>23</v>
      </c>
      <c r="F578" t="s">
        <v>5</v>
      </c>
      <c r="G578" t="s">
        <v>24</v>
      </c>
      <c r="H578">
        <v>278779</v>
      </c>
      <c r="I578">
        <v>280131</v>
      </c>
      <c r="J578" t="s">
        <v>42</v>
      </c>
      <c r="Q578" t="s">
        <v>756</v>
      </c>
      <c r="R578">
        <v>1353</v>
      </c>
    </row>
    <row r="579" spans="1:19" x14ac:dyDescent="0.3">
      <c r="A579">
        <v>578</v>
      </c>
      <c r="B579" t="s">
        <v>28</v>
      </c>
      <c r="C579" t="s">
        <v>33</v>
      </c>
      <c r="D579" t="s">
        <v>22</v>
      </c>
      <c r="E579" t="s">
        <v>23</v>
      </c>
      <c r="F579" t="s">
        <v>5</v>
      </c>
      <c r="G579" t="s">
        <v>24</v>
      </c>
      <c r="H579">
        <v>278779</v>
      </c>
      <c r="I579">
        <v>280131</v>
      </c>
      <c r="J579" t="s">
        <v>42</v>
      </c>
      <c r="K579" t="s">
        <v>757</v>
      </c>
      <c r="N579" t="s">
        <v>38</v>
      </c>
      <c r="Q579" t="s">
        <v>756</v>
      </c>
      <c r="R579">
        <v>1353</v>
      </c>
      <c r="S579">
        <v>450</v>
      </c>
    </row>
    <row r="580" spans="1:19" x14ac:dyDescent="0.3">
      <c r="A580">
        <v>579</v>
      </c>
      <c r="B580" t="s">
        <v>20</v>
      </c>
      <c r="C580" t="s">
        <v>31</v>
      </c>
      <c r="D580" t="s">
        <v>22</v>
      </c>
      <c r="E580" t="s">
        <v>23</v>
      </c>
      <c r="F580" t="s">
        <v>5</v>
      </c>
      <c r="G580" t="s">
        <v>24</v>
      </c>
      <c r="H580">
        <v>280183</v>
      </c>
      <c r="I580">
        <v>281058</v>
      </c>
      <c r="J580" t="s">
        <v>42</v>
      </c>
      <c r="Q580" t="s">
        <v>758</v>
      </c>
      <c r="R580">
        <v>876</v>
      </c>
    </row>
    <row r="581" spans="1:19" x14ac:dyDescent="0.3">
      <c r="A581">
        <v>580</v>
      </c>
      <c r="B581" t="s">
        <v>28</v>
      </c>
      <c r="C581" t="s">
        <v>33</v>
      </c>
      <c r="D581" t="s">
        <v>22</v>
      </c>
      <c r="E581" t="s">
        <v>23</v>
      </c>
      <c r="F581" t="s">
        <v>5</v>
      </c>
      <c r="G581" t="s">
        <v>24</v>
      </c>
      <c r="H581">
        <v>280183</v>
      </c>
      <c r="I581">
        <v>281058</v>
      </c>
      <c r="J581" t="s">
        <v>42</v>
      </c>
      <c r="K581" t="s">
        <v>759</v>
      </c>
      <c r="N581" t="s">
        <v>760</v>
      </c>
      <c r="Q581" t="s">
        <v>758</v>
      </c>
      <c r="R581">
        <v>876</v>
      </c>
      <c r="S581">
        <v>291</v>
      </c>
    </row>
    <row r="582" spans="1:19" x14ac:dyDescent="0.3">
      <c r="A582">
        <v>581</v>
      </c>
      <c r="B582" t="s">
        <v>20</v>
      </c>
      <c r="C582" t="s">
        <v>31</v>
      </c>
      <c r="D582" t="s">
        <v>22</v>
      </c>
      <c r="E582" t="s">
        <v>23</v>
      </c>
      <c r="F582" t="s">
        <v>5</v>
      </c>
      <c r="G582" t="s">
        <v>24</v>
      </c>
      <c r="H582">
        <v>281101</v>
      </c>
      <c r="I582">
        <v>281754</v>
      </c>
      <c r="J582" t="s">
        <v>25</v>
      </c>
      <c r="Q582" t="s">
        <v>761</v>
      </c>
      <c r="R582">
        <v>654</v>
      </c>
    </row>
    <row r="583" spans="1:19" x14ac:dyDescent="0.3">
      <c r="A583">
        <v>582</v>
      </c>
      <c r="B583" t="s">
        <v>28</v>
      </c>
      <c r="C583" t="s">
        <v>33</v>
      </c>
      <c r="D583" t="s">
        <v>22</v>
      </c>
      <c r="E583" t="s">
        <v>23</v>
      </c>
      <c r="F583" t="s">
        <v>5</v>
      </c>
      <c r="G583" t="s">
        <v>24</v>
      </c>
      <c r="H583">
        <v>281101</v>
      </c>
      <c r="I583">
        <v>281754</v>
      </c>
      <c r="J583" t="s">
        <v>25</v>
      </c>
      <c r="K583" t="s">
        <v>762</v>
      </c>
      <c r="N583" t="s">
        <v>763</v>
      </c>
      <c r="Q583" t="s">
        <v>761</v>
      </c>
      <c r="R583">
        <v>654</v>
      </c>
      <c r="S583">
        <v>217</v>
      </c>
    </row>
    <row r="584" spans="1:19" x14ac:dyDescent="0.3">
      <c r="A584">
        <v>583</v>
      </c>
      <c r="B584" t="s">
        <v>20</v>
      </c>
      <c r="C584" t="s">
        <v>31</v>
      </c>
      <c r="D584" t="s">
        <v>22</v>
      </c>
      <c r="E584" t="s">
        <v>23</v>
      </c>
      <c r="F584" t="s">
        <v>5</v>
      </c>
      <c r="G584" t="s">
        <v>24</v>
      </c>
      <c r="H584">
        <v>281760</v>
      </c>
      <c r="I584">
        <v>283193</v>
      </c>
      <c r="J584" t="s">
        <v>25</v>
      </c>
      <c r="Q584" t="s">
        <v>764</v>
      </c>
      <c r="R584">
        <v>1434</v>
      </c>
    </row>
    <row r="585" spans="1:19" x14ac:dyDescent="0.3">
      <c r="A585">
        <v>584</v>
      </c>
      <c r="B585" t="s">
        <v>28</v>
      </c>
      <c r="C585" t="s">
        <v>33</v>
      </c>
      <c r="D585" t="s">
        <v>22</v>
      </c>
      <c r="E585" t="s">
        <v>23</v>
      </c>
      <c r="F585" t="s">
        <v>5</v>
      </c>
      <c r="G585" t="s">
        <v>24</v>
      </c>
      <c r="H585">
        <v>281760</v>
      </c>
      <c r="I585">
        <v>283193</v>
      </c>
      <c r="J585" t="s">
        <v>25</v>
      </c>
      <c r="K585" t="s">
        <v>765</v>
      </c>
      <c r="N585" t="s">
        <v>766</v>
      </c>
      <c r="Q585" t="s">
        <v>764</v>
      </c>
      <c r="R585">
        <v>1434</v>
      </c>
      <c r="S585">
        <v>477</v>
      </c>
    </row>
    <row r="586" spans="1:19" x14ac:dyDescent="0.3">
      <c r="A586">
        <v>585</v>
      </c>
      <c r="B586" t="s">
        <v>20</v>
      </c>
      <c r="C586" t="s">
        <v>31</v>
      </c>
      <c r="D586" t="s">
        <v>22</v>
      </c>
      <c r="E586" t="s">
        <v>23</v>
      </c>
      <c r="F586" t="s">
        <v>5</v>
      </c>
      <c r="G586" t="s">
        <v>24</v>
      </c>
      <c r="H586">
        <v>283190</v>
      </c>
      <c r="I586">
        <v>284374</v>
      </c>
      <c r="J586" t="s">
        <v>25</v>
      </c>
      <c r="Q586" t="s">
        <v>767</v>
      </c>
      <c r="R586">
        <v>1185</v>
      </c>
    </row>
    <row r="587" spans="1:19" x14ac:dyDescent="0.3">
      <c r="A587">
        <v>586</v>
      </c>
      <c r="B587" t="s">
        <v>28</v>
      </c>
      <c r="C587" t="s">
        <v>33</v>
      </c>
      <c r="D587" t="s">
        <v>22</v>
      </c>
      <c r="E587" t="s">
        <v>23</v>
      </c>
      <c r="F587" t="s">
        <v>5</v>
      </c>
      <c r="G587" t="s">
        <v>24</v>
      </c>
      <c r="H587">
        <v>283190</v>
      </c>
      <c r="I587">
        <v>284374</v>
      </c>
      <c r="J587" t="s">
        <v>25</v>
      </c>
      <c r="K587" t="s">
        <v>768</v>
      </c>
      <c r="N587" t="s">
        <v>769</v>
      </c>
      <c r="Q587" t="s">
        <v>767</v>
      </c>
      <c r="R587">
        <v>1185</v>
      </c>
      <c r="S587">
        <v>394</v>
      </c>
    </row>
    <row r="588" spans="1:19" x14ac:dyDescent="0.3">
      <c r="A588">
        <v>587</v>
      </c>
      <c r="B588" t="s">
        <v>20</v>
      </c>
      <c r="C588" t="s">
        <v>31</v>
      </c>
      <c r="D588" t="s">
        <v>22</v>
      </c>
      <c r="E588" t="s">
        <v>23</v>
      </c>
      <c r="F588" t="s">
        <v>5</v>
      </c>
      <c r="G588" t="s">
        <v>24</v>
      </c>
      <c r="H588">
        <v>284447</v>
      </c>
      <c r="I588">
        <v>285949</v>
      </c>
      <c r="J588" t="s">
        <v>25</v>
      </c>
      <c r="Q588" t="s">
        <v>770</v>
      </c>
      <c r="R588">
        <v>1503</v>
      </c>
    </row>
    <row r="589" spans="1:19" x14ac:dyDescent="0.3">
      <c r="A589">
        <v>588</v>
      </c>
      <c r="B589" t="s">
        <v>28</v>
      </c>
      <c r="C589" t="s">
        <v>33</v>
      </c>
      <c r="D589" t="s">
        <v>22</v>
      </c>
      <c r="E589" t="s">
        <v>23</v>
      </c>
      <c r="F589" t="s">
        <v>5</v>
      </c>
      <c r="G589" t="s">
        <v>24</v>
      </c>
      <c r="H589">
        <v>284447</v>
      </c>
      <c r="I589">
        <v>285949</v>
      </c>
      <c r="J589" t="s">
        <v>25</v>
      </c>
      <c r="K589" t="s">
        <v>771</v>
      </c>
      <c r="N589" t="s">
        <v>772</v>
      </c>
      <c r="Q589" t="s">
        <v>770</v>
      </c>
      <c r="R589">
        <v>1503</v>
      </c>
      <c r="S589">
        <v>500</v>
      </c>
    </row>
    <row r="590" spans="1:19" x14ac:dyDescent="0.3">
      <c r="A590">
        <v>589</v>
      </c>
      <c r="B590" t="s">
        <v>20</v>
      </c>
      <c r="C590" t="s">
        <v>31</v>
      </c>
      <c r="D590" t="s">
        <v>22</v>
      </c>
      <c r="E590" t="s">
        <v>23</v>
      </c>
      <c r="F590" t="s">
        <v>5</v>
      </c>
      <c r="G590" t="s">
        <v>24</v>
      </c>
      <c r="H590">
        <v>286129</v>
      </c>
      <c r="I590">
        <v>286347</v>
      </c>
      <c r="J590" t="s">
        <v>25</v>
      </c>
      <c r="Q590" t="s">
        <v>773</v>
      </c>
      <c r="R590">
        <v>219</v>
      </c>
    </row>
    <row r="591" spans="1:19" x14ac:dyDescent="0.3">
      <c r="A591">
        <v>590</v>
      </c>
      <c r="B591" t="s">
        <v>28</v>
      </c>
      <c r="C591" t="s">
        <v>33</v>
      </c>
      <c r="D591" t="s">
        <v>22</v>
      </c>
      <c r="E591" t="s">
        <v>23</v>
      </c>
      <c r="F591" t="s">
        <v>5</v>
      </c>
      <c r="G591" t="s">
        <v>24</v>
      </c>
      <c r="H591">
        <v>286129</v>
      </c>
      <c r="I591">
        <v>286347</v>
      </c>
      <c r="J591" t="s">
        <v>25</v>
      </c>
      <c r="K591" t="s">
        <v>774</v>
      </c>
      <c r="N591" t="s">
        <v>38</v>
      </c>
      <c r="Q591" t="s">
        <v>773</v>
      </c>
      <c r="R591">
        <v>219</v>
      </c>
      <c r="S591">
        <v>72</v>
      </c>
    </row>
    <row r="592" spans="1:19" x14ac:dyDescent="0.3">
      <c r="A592">
        <v>591</v>
      </c>
      <c r="B592" t="s">
        <v>20</v>
      </c>
      <c r="C592" t="s">
        <v>31</v>
      </c>
      <c r="D592" t="s">
        <v>22</v>
      </c>
      <c r="E592" t="s">
        <v>23</v>
      </c>
      <c r="F592" t="s">
        <v>5</v>
      </c>
      <c r="G592" t="s">
        <v>24</v>
      </c>
      <c r="H592">
        <v>286319</v>
      </c>
      <c r="I592">
        <v>287116</v>
      </c>
      <c r="J592" t="s">
        <v>42</v>
      </c>
      <c r="Q592" t="s">
        <v>775</v>
      </c>
      <c r="R592">
        <v>798</v>
      </c>
    </row>
    <row r="593" spans="1:20" x14ac:dyDescent="0.3">
      <c r="A593">
        <v>592</v>
      </c>
      <c r="B593" t="s">
        <v>28</v>
      </c>
      <c r="C593" t="s">
        <v>33</v>
      </c>
      <c r="D593" t="s">
        <v>22</v>
      </c>
      <c r="E593" t="s">
        <v>23</v>
      </c>
      <c r="F593" t="s">
        <v>5</v>
      </c>
      <c r="G593" t="s">
        <v>24</v>
      </c>
      <c r="H593">
        <v>286319</v>
      </c>
      <c r="I593">
        <v>287116</v>
      </c>
      <c r="J593" t="s">
        <v>42</v>
      </c>
      <c r="K593" t="s">
        <v>776</v>
      </c>
      <c r="N593" t="s">
        <v>41</v>
      </c>
      <c r="Q593" t="s">
        <v>775</v>
      </c>
      <c r="R593">
        <v>798</v>
      </c>
      <c r="S593">
        <v>265</v>
      </c>
    </row>
    <row r="594" spans="1:20" x14ac:dyDescent="0.3">
      <c r="A594">
        <v>593</v>
      </c>
      <c r="B594" t="s">
        <v>20</v>
      </c>
      <c r="C594" t="s">
        <v>31</v>
      </c>
      <c r="D594" t="s">
        <v>22</v>
      </c>
      <c r="E594" t="s">
        <v>23</v>
      </c>
      <c r="F594" t="s">
        <v>5</v>
      </c>
      <c r="G594" t="s">
        <v>24</v>
      </c>
      <c r="H594">
        <v>287172</v>
      </c>
      <c r="I594">
        <v>287411</v>
      </c>
      <c r="J594" t="s">
        <v>25</v>
      </c>
      <c r="Q594" t="s">
        <v>777</v>
      </c>
      <c r="R594">
        <v>240</v>
      </c>
    </row>
    <row r="595" spans="1:20" x14ac:dyDescent="0.3">
      <c r="A595">
        <v>594</v>
      </c>
      <c r="B595" t="s">
        <v>28</v>
      </c>
      <c r="C595" t="s">
        <v>33</v>
      </c>
      <c r="D595" t="s">
        <v>22</v>
      </c>
      <c r="E595" t="s">
        <v>23</v>
      </c>
      <c r="F595" t="s">
        <v>5</v>
      </c>
      <c r="G595" t="s">
        <v>24</v>
      </c>
      <c r="H595">
        <v>287172</v>
      </c>
      <c r="I595">
        <v>287411</v>
      </c>
      <c r="J595" t="s">
        <v>25</v>
      </c>
      <c r="K595" t="s">
        <v>778</v>
      </c>
      <c r="N595" t="s">
        <v>38</v>
      </c>
      <c r="Q595" t="s">
        <v>777</v>
      </c>
      <c r="R595">
        <v>240</v>
      </c>
      <c r="S595">
        <v>79</v>
      </c>
    </row>
    <row r="596" spans="1:20" x14ac:dyDescent="0.3">
      <c r="A596">
        <v>595</v>
      </c>
      <c r="B596" t="s">
        <v>20</v>
      </c>
      <c r="C596" t="s">
        <v>31</v>
      </c>
      <c r="D596" t="s">
        <v>22</v>
      </c>
      <c r="E596" t="s">
        <v>23</v>
      </c>
      <c r="F596" t="s">
        <v>5</v>
      </c>
      <c r="G596" t="s">
        <v>24</v>
      </c>
      <c r="H596">
        <v>287502</v>
      </c>
      <c r="I596">
        <v>288581</v>
      </c>
      <c r="J596" t="s">
        <v>42</v>
      </c>
      <c r="Q596" t="s">
        <v>779</v>
      </c>
      <c r="R596">
        <v>1080</v>
      </c>
    </row>
    <row r="597" spans="1:20" x14ac:dyDescent="0.3">
      <c r="A597">
        <v>596</v>
      </c>
      <c r="B597" t="s">
        <v>28</v>
      </c>
      <c r="C597" t="s">
        <v>33</v>
      </c>
      <c r="D597" t="s">
        <v>22</v>
      </c>
      <c r="E597" t="s">
        <v>23</v>
      </c>
      <c r="F597" t="s">
        <v>5</v>
      </c>
      <c r="G597" t="s">
        <v>24</v>
      </c>
      <c r="H597">
        <v>287502</v>
      </c>
      <c r="I597">
        <v>288581</v>
      </c>
      <c r="J597" t="s">
        <v>42</v>
      </c>
      <c r="K597" t="s">
        <v>780</v>
      </c>
      <c r="N597" t="s">
        <v>41</v>
      </c>
      <c r="Q597" t="s">
        <v>779</v>
      </c>
      <c r="R597">
        <v>1080</v>
      </c>
      <c r="S597">
        <v>359</v>
      </c>
    </row>
    <row r="598" spans="1:20" x14ac:dyDescent="0.3">
      <c r="A598">
        <v>597</v>
      </c>
      <c r="B598" t="s">
        <v>20</v>
      </c>
      <c r="C598" t="s">
        <v>21</v>
      </c>
      <c r="D598" t="s">
        <v>22</v>
      </c>
      <c r="E598" t="s">
        <v>23</v>
      </c>
      <c r="F598" t="s">
        <v>5</v>
      </c>
      <c r="G598" t="s">
        <v>24</v>
      </c>
      <c r="H598">
        <v>288661</v>
      </c>
      <c r="I598">
        <v>289119</v>
      </c>
      <c r="J598" t="s">
        <v>25</v>
      </c>
      <c r="Q598" t="s">
        <v>781</v>
      </c>
      <c r="R598">
        <v>459</v>
      </c>
      <c r="T598" t="s">
        <v>27</v>
      </c>
    </row>
    <row r="599" spans="1:20" x14ac:dyDescent="0.3">
      <c r="A599">
        <v>598</v>
      </c>
      <c r="B599" t="s">
        <v>28</v>
      </c>
      <c r="C599" t="s">
        <v>29</v>
      </c>
      <c r="D599" t="s">
        <v>22</v>
      </c>
      <c r="E599" t="s">
        <v>23</v>
      </c>
      <c r="F599" t="s">
        <v>5</v>
      </c>
      <c r="G599" t="s">
        <v>24</v>
      </c>
      <c r="H599">
        <v>288661</v>
      </c>
      <c r="I599">
        <v>289119</v>
      </c>
      <c r="J599" t="s">
        <v>25</v>
      </c>
      <c r="N599" t="s">
        <v>782</v>
      </c>
      <c r="Q599" t="s">
        <v>781</v>
      </c>
      <c r="R599">
        <v>459</v>
      </c>
      <c r="T599" t="s">
        <v>27</v>
      </c>
    </row>
    <row r="600" spans="1:20" x14ac:dyDescent="0.3">
      <c r="A600">
        <v>599</v>
      </c>
      <c r="B600" t="s">
        <v>20</v>
      </c>
      <c r="C600" t="s">
        <v>31</v>
      </c>
      <c r="D600" t="s">
        <v>22</v>
      </c>
      <c r="E600" t="s">
        <v>23</v>
      </c>
      <c r="F600" t="s">
        <v>5</v>
      </c>
      <c r="G600" t="s">
        <v>24</v>
      </c>
      <c r="H600">
        <v>289183</v>
      </c>
      <c r="I600">
        <v>291600</v>
      </c>
      <c r="J600" t="s">
        <v>42</v>
      </c>
      <c r="Q600" t="s">
        <v>783</v>
      </c>
      <c r="R600">
        <v>2418</v>
      </c>
    </row>
    <row r="601" spans="1:20" x14ac:dyDescent="0.3">
      <c r="A601">
        <v>600</v>
      </c>
      <c r="B601" t="s">
        <v>28</v>
      </c>
      <c r="C601" t="s">
        <v>33</v>
      </c>
      <c r="D601" t="s">
        <v>22</v>
      </c>
      <c r="E601" t="s">
        <v>23</v>
      </c>
      <c r="F601" t="s">
        <v>5</v>
      </c>
      <c r="G601" t="s">
        <v>24</v>
      </c>
      <c r="H601">
        <v>289183</v>
      </c>
      <c r="I601">
        <v>291600</v>
      </c>
      <c r="J601" t="s">
        <v>42</v>
      </c>
      <c r="K601" t="s">
        <v>784</v>
      </c>
      <c r="N601" t="s">
        <v>785</v>
      </c>
      <c r="Q601" t="s">
        <v>783</v>
      </c>
      <c r="R601">
        <v>2418</v>
      </c>
      <c r="S601">
        <v>805</v>
      </c>
    </row>
    <row r="602" spans="1:20" x14ac:dyDescent="0.3">
      <c r="A602">
        <v>601</v>
      </c>
      <c r="B602" t="s">
        <v>20</v>
      </c>
      <c r="C602" t="s">
        <v>31</v>
      </c>
      <c r="D602" t="s">
        <v>22</v>
      </c>
      <c r="E602" t="s">
        <v>23</v>
      </c>
      <c r="F602" t="s">
        <v>5</v>
      </c>
      <c r="G602" t="s">
        <v>24</v>
      </c>
      <c r="H602">
        <v>292069</v>
      </c>
      <c r="I602">
        <v>292845</v>
      </c>
      <c r="J602" t="s">
        <v>42</v>
      </c>
      <c r="Q602" t="s">
        <v>786</v>
      </c>
      <c r="R602">
        <v>777</v>
      </c>
    </row>
    <row r="603" spans="1:20" x14ac:dyDescent="0.3">
      <c r="A603">
        <v>602</v>
      </c>
      <c r="B603" t="s">
        <v>28</v>
      </c>
      <c r="C603" t="s">
        <v>33</v>
      </c>
      <c r="D603" t="s">
        <v>22</v>
      </c>
      <c r="E603" t="s">
        <v>23</v>
      </c>
      <c r="F603" t="s">
        <v>5</v>
      </c>
      <c r="G603" t="s">
        <v>24</v>
      </c>
      <c r="H603">
        <v>292069</v>
      </c>
      <c r="I603">
        <v>292845</v>
      </c>
      <c r="J603" t="s">
        <v>42</v>
      </c>
      <c r="K603" t="s">
        <v>787</v>
      </c>
      <c r="N603" t="s">
        <v>204</v>
      </c>
      <c r="Q603" t="s">
        <v>786</v>
      </c>
      <c r="R603">
        <v>777</v>
      </c>
      <c r="S603">
        <v>258</v>
      </c>
    </row>
    <row r="604" spans="1:20" x14ac:dyDescent="0.3">
      <c r="A604">
        <v>603</v>
      </c>
      <c r="B604" t="s">
        <v>20</v>
      </c>
      <c r="C604" t="s">
        <v>31</v>
      </c>
      <c r="D604" t="s">
        <v>22</v>
      </c>
      <c r="E604" t="s">
        <v>23</v>
      </c>
      <c r="F604" t="s">
        <v>5</v>
      </c>
      <c r="G604" t="s">
        <v>24</v>
      </c>
      <c r="H604">
        <v>292854</v>
      </c>
      <c r="I604">
        <v>293639</v>
      </c>
      <c r="J604" t="s">
        <v>42</v>
      </c>
      <c r="Q604" t="s">
        <v>788</v>
      </c>
      <c r="R604">
        <v>786</v>
      </c>
    </row>
    <row r="605" spans="1:20" x14ac:dyDescent="0.3">
      <c r="A605">
        <v>604</v>
      </c>
      <c r="B605" t="s">
        <v>28</v>
      </c>
      <c r="C605" t="s">
        <v>33</v>
      </c>
      <c r="D605" t="s">
        <v>22</v>
      </c>
      <c r="E605" t="s">
        <v>23</v>
      </c>
      <c r="F605" t="s">
        <v>5</v>
      </c>
      <c r="G605" t="s">
        <v>24</v>
      </c>
      <c r="H605">
        <v>292854</v>
      </c>
      <c r="I605">
        <v>293639</v>
      </c>
      <c r="J605" t="s">
        <v>42</v>
      </c>
      <c r="K605" t="s">
        <v>789</v>
      </c>
      <c r="N605" t="s">
        <v>272</v>
      </c>
      <c r="Q605" t="s">
        <v>788</v>
      </c>
      <c r="R605">
        <v>786</v>
      </c>
      <c r="S605">
        <v>261</v>
      </c>
    </row>
    <row r="606" spans="1:20" x14ac:dyDescent="0.3">
      <c r="A606">
        <v>605</v>
      </c>
      <c r="B606" t="s">
        <v>20</v>
      </c>
      <c r="C606" t="s">
        <v>31</v>
      </c>
      <c r="D606" t="s">
        <v>22</v>
      </c>
      <c r="E606" t="s">
        <v>23</v>
      </c>
      <c r="F606" t="s">
        <v>5</v>
      </c>
      <c r="G606" t="s">
        <v>24</v>
      </c>
      <c r="H606">
        <v>293846</v>
      </c>
      <c r="I606">
        <v>294877</v>
      </c>
      <c r="J606" t="s">
        <v>25</v>
      </c>
      <c r="Q606" t="s">
        <v>790</v>
      </c>
      <c r="R606">
        <v>1032</v>
      </c>
    </row>
    <row r="607" spans="1:20" x14ac:dyDescent="0.3">
      <c r="A607">
        <v>606</v>
      </c>
      <c r="B607" t="s">
        <v>28</v>
      </c>
      <c r="C607" t="s">
        <v>33</v>
      </c>
      <c r="D607" t="s">
        <v>22</v>
      </c>
      <c r="E607" t="s">
        <v>23</v>
      </c>
      <c r="F607" t="s">
        <v>5</v>
      </c>
      <c r="G607" t="s">
        <v>24</v>
      </c>
      <c r="H607">
        <v>293846</v>
      </c>
      <c r="I607">
        <v>294877</v>
      </c>
      <c r="J607" t="s">
        <v>25</v>
      </c>
      <c r="K607" t="s">
        <v>791</v>
      </c>
      <c r="N607" t="s">
        <v>38</v>
      </c>
      <c r="Q607" t="s">
        <v>790</v>
      </c>
      <c r="R607">
        <v>1032</v>
      </c>
      <c r="S607">
        <v>343</v>
      </c>
    </row>
    <row r="608" spans="1:20" x14ac:dyDescent="0.3">
      <c r="A608">
        <v>607</v>
      </c>
      <c r="B608" t="s">
        <v>20</v>
      </c>
      <c r="C608" t="s">
        <v>31</v>
      </c>
      <c r="D608" t="s">
        <v>22</v>
      </c>
      <c r="E608" t="s">
        <v>23</v>
      </c>
      <c r="F608" t="s">
        <v>5</v>
      </c>
      <c r="G608" t="s">
        <v>24</v>
      </c>
      <c r="H608">
        <v>294962</v>
      </c>
      <c r="I608">
        <v>296353</v>
      </c>
      <c r="J608" t="s">
        <v>25</v>
      </c>
      <c r="Q608" t="s">
        <v>792</v>
      </c>
      <c r="R608">
        <v>1392</v>
      </c>
    </row>
    <row r="609" spans="1:20" x14ac:dyDescent="0.3">
      <c r="A609">
        <v>608</v>
      </c>
      <c r="B609" t="s">
        <v>28</v>
      </c>
      <c r="C609" t="s">
        <v>33</v>
      </c>
      <c r="D609" t="s">
        <v>22</v>
      </c>
      <c r="E609" t="s">
        <v>23</v>
      </c>
      <c r="F609" t="s">
        <v>5</v>
      </c>
      <c r="G609" t="s">
        <v>24</v>
      </c>
      <c r="H609">
        <v>294962</v>
      </c>
      <c r="I609">
        <v>296353</v>
      </c>
      <c r="J609" t="s">
        <v>25</v>
      </c>
      <c r="K609" t="s">
        <v>793</v>
      </c>
      <c r="N609" t="s">
        <v>794</v>
      </c>
      <c r="Q609" t="s">
        <v>792</v>
      </c>
      <c r="R609">
        <v>1392</v>
      </c>
      <c r="S609">
        <v>463</v>
      </c>
    </row>
    <row r="610" spans="1:20" x14ac:dyDescent="0.3">
      <c r="A610">
        <v>609</v>
      </c>
      <c r="B610" t="s">
        <v>20</v>
      </c>
      <c r="C610" t="s">
        <v>136</v>
      </c>
      <c r="D610" t="s">
        <v>22</v>
      </c>
      <c r="E610" t="s">
        <v>23</v>
      </c>
      <c r="F610" t="s">
        <v>5</v>
      </c>
      <c r="G610" t="s">
        <v>24</v>
      </c>
      <c r="H610">
        <v>296408</v>
      </c>
      <c r="I610">
        <v>296481</v>
      </c>
      <c r="J610" t="s">
        <v>25</v>
      </c>
      <c r="Q610" t="s">
        <v>795</v>
      </c>
      <c r="R610">
        <v>74</v>
      </c>
    </row>
    <row r="611" spans="1:20" x14ac:dyDescent="0.3">
      <c r="A611">
        <v>610</v>
      </c>
      <c r="B611" t="s">
        <v>136</v>
      </c>
      <c r="D611" t="s">
        <v>22</v>
      </c>
      <c r="E611" t="s">
        <v>23</v>
      </c>
      <c r="F611" t="s">
        <v>5</v>
      </c>
      <c r="G611" t="s">
        <v>24</v>
      </c>
      <c r="H611">
        <v>296408</v>
      </c>
      <c r="I611">
        <v>296481</v>
      </c>
      <c r="J611" t="s">
        <v>25</v>
      </c>
      <c r="N611" t="s">
        <v>796</v>
      </c>
      <c r="Q611" t="s">
        <v>795</v>
      </c>
      <c r="R611">
        <v>74</v>
      </c>
      <c r="T611" t="s">
        <v>797</v>
      </c>
    </row>
    <row r="612" spans="1:20" x14ac:dyDescent="0.3">
      <c r="A612">
        <v>611</v>
      </c>
      <c r="B612" t="s">
        <v>20</v>
      </c>
      <c r="C612" t="s">
        <v>31</v>
      </c>
      <c r="D612" t="s">
        <v>22</v>
      </c>
      <c r="E612" t="s">
        <v>23</v>
      </c>
      <c r="F612" t="s">
        <v>5</v>
      </c>
      <c r="G612" t="s">
        <v>24</v>
      </c>
      <c r="H612">
        <v>296574</v>
      </c>
      <c r="I612">
        <v>297014</v>
      </c>
      <c r="J612" t="s">
        <v>25</v>
      </c>
      <c r="Q612" t="s">
        <v>798</v>
      </c>
      <c r="R612">
        <v>441</v>
      </c>
    </row>
    <row r="613" spans="1:20" x14ac:dyDescent="0.3">
      <c r="A613">
        <v>612</v>
      </c>
      <c r="B613" t="s">
        <v>28</v>
      </c>
      <c r="C613" t="s">
        <v>33</v>
      </c>
      <c r="D613" t="s">
        <v>22</v>
      </c>
      <c r="E613" t="s">
        <v>23</v>
      </c>
      <c r="F613" t="s">
        <v>5</v>
      </c>
      <c r="G613" t="s">
        <v>24</v>
      </c>
      <c r="H613">
        <v>296574</v>
      </c>
      <c r="I613">
        <v>297014</v>
      </c>
      <c r="J613" t="s">
        <v>25</v>
      </c>
      <c r="K613" t="s">
        <v>799</v>
      </c>
      <c r="N613" t="s">
        <v>38</v>
      </c>
      <c r="Q613" t="s">
        <v>798</v>
      </c>
      <c r="R613">
        <v>441</v>
      </c>
      <c r="S613">
        <v>146</v>
      </c>
    </row>
    <row r="614" spans="1:20" x14ac:dyDescent="0.3">
      <c r="A614">
        <v>613</v>
      </c>
      <c r="B614" t="s">
        <v>20</v>
      </c>
      <c r="C614" t="s">
        <v>31</v>
      </c>
      <c r="D614" t="s">
        <v>22</v>
      </c>
      <c r="E614" t="s">
        <v>23</v>
      </c>
      <c r="F614" t="s">
        <v>5</v>
      </c>
      <c r="G614" t="s">
        <v>24</v>
      </c>
      <c r="H614">
        <v>297104</v>
      </c>
      <c r="I614">
        <v>297670</v>
      </c>
      <c r="J614" t="s">
        <v>25</v>
      </c>
      <c r="Q614" t="s">
        <v>800</v>
      </c>
      <c r="R614">
        <v>567</v>
      </c>
    </row>
    <row r="615" spans="1:20" x14ac:dyDescent="0.3">
      <c r="A615">
        <v>614</v>
      </c>
      <c r="B615" t="s">
        <v>28</v>
      </c>
      <c r="C615" t="s">
        <v>33</v>
      </c>
      <c r="D615" t="s">
        <v>22</v>
      </c>
      <c r="E615" t="s">
        <v>23</v>
      </c>
      <c r="F615" t="s">
        <v>5</v>
      </c>
      <c r="G615" t="s">
        <v>24</v>
      </c>
      <c r="H615">
        <v>297104</v>
      </c>
      <c r="I615">
        <v>297670</v>
      </c>
      <c r="J615" t="s">
        <v>25</v>
      </c>
      <c r="K615" t="s">
        <v>801</v>
      </c>
      <c r="N615" t="s">
        <v>802</v>
      </c>
      <c r="Q615" t="s">
        <v>800</v>
      </c>
      <c r="R615">
        <v>567</v>
      </c>
      <c r="S615">
        <v>188</v>
      </c>
    </row>
    <row r="616" spans="1:20" x14ac:dyDescent="0.3">
      <c r="A616">
        <v>615</v>
      </c>
      <c r="B616" t="s">
        <v>20</v>
      </c>
      <c r="C616" t="s">
        <v>31</v>
      </c>
      <c r="D616" t="s">
        <v>22</v>
      </c>
      <c r="E616" t="s">
        <v>23</v>
      </c>
      <c r="F616" t="s">
        <v>5</v>
      </c>
      <c r="G616" t="s">
        <v>24</v>
      </c>
      <c r="H616">
        <v>298254</v>
      </c>
      <c r="I616">
        <v>298526</v>
      </c>
      <c r="J616" t="s">
        <v>25</v>
      </c>
      <c r="Q616" t="s">
        <v>803</v>
      </c>
      <c r="R616">
        <v>273</v>
      </c>
    </row>
    <row r="617" spans="1:20" x14ac:dyDescent="0.3">
      <c r="A617">
        <v>616</v>
      </c>
      <c r="B617" t="s">
        <v>28</v>
      </c>
      <c r="C617" t="s">
        <v>33</v>
      </c>
      <c r="D617" t="s">
        <v>22</v>
      </c>
      <c r="E617" t="s">
        <v>23</v>
      </c>
      <c r="F617" t="s">
        <v>5</v>
      </c>
      <c r="G617" t="s">
        <v>24</v>
      </c>
      <c r="H617">
        <v>298254</v>
      </c>
      <c r="I617">
        <v>298526</v>
      </c>
      <c r="J617" t="s">
        <v>25</v>
      </c>
      <c r="K617" t="s">
        <v>804</v>
      </c>
      <c r="N617" t="s">
        <v>38</v>
      </c>
      <c r="Q617" t="s">
        <v>803</v>
      </c>
      <c r="R617">
        <v>273</v>
      </c>
      <c r="S617">
        <v>90</v>
      </c>
    </row>
    <row r="618" spans="1:20" x14ac:dyDescent="0.3">
      <c r="A618">
        <v>617</v>
      </c>
      <c r="B618" t="s">
        <v>20</v>
      </c>
      <c r="C618" t="s">
        <v>31</v>
      </c>
      <c r="D618" t="s">
        <v>22</v>
      </c>
      <c r="E618" t="s">
        <v>23</v>
      </c>
      <c r="F618" t="s">
        <v>5</v>
      </c>
      <c r="G618" t="s">
        <v>24</v>
      </c>
      <c r="H618">
        <v>298704</v>
      </c>
      <c r="I618">
        <v>299501</v>
      </c>
      <c r="J618" t="s">
        <v>25</v>
      </c>
      <c r="Q618" t="s">
        <v>805</v>
      </c>
      <c r="R618">
        <v>798</v>
      </c>
    </row>
    <row r="619" spans="1:20" x14ac:dyDescent="0.3">
      <c r="A619">
        <v>618</v>
      </c>
      <c r="B619" t="s">
        <v>28</v>
      </c>
      <c r="C619" t="s">
        <v>33</v>
      </c>
      <c r="D619" t="s">
        <v>22</v>
      </c>
      <c r="E619" t="s">
        <v>23</v>
      </c>
      <c r="F619" t="s">
        <v>5</v>
      </c>
      <c r="G619" t="s">
        <v>24</v>
      </c>
      <c r="H619">
        <v>298704</v>
      </c>
      <c r="I619">
        <v>299501</v>
      </c>
      <c r="J619" t="s">
        <v>25</v>
      </c>
      <c r="K619" t="s">
        <v>806</v>
      </c>
      <c r="N619" t="s">
        <v>41</v>
      </c>
      <c r="Q619" t="s">
        <v>805</v>
      </c>
      <c r="R619">
        <v>798</v>
      </c>
      <c r="S619">
        <v>265</v>
      </c>
    </row>
    <row r="620" spans="1:20" x14ac:dyDescent="0.3">
      <c r="A620">
        <v>619</v>
      </c>
      <c r="B620" t="s">
        <v>20</v>
      </c>
      <c r="C620" t="s">
        <v>31</v>
      </c>
      <c r="D620" t="s">
        <v>22</v>
      </c>
      <c r="E620" t="s">
        <v>23</v>
      </c>
      <c r="F620" t="s">
        <v>5</v>
      </c>
      <c r="G620" t="s">
        <v>24</v>
      </c>
      <c r="H620">
        <v>300190</v>
      </c>
      <c r="I620">
        <v>301785</v>
      </c>
      <c r="J620" t="s">
        <v>25</v>
      </c>
      <c r="Q620" t="s">
        <v>807</v>
      </c>
      <c r="R620">
        <v>1596</v>
      </c>
    </row>
    <row r="621" spans="1:20" x14ac:dyDescent="0.3">
      <c r="A621">
        <v>620</v>
      </c>
      <c r="B621" t="s">
        <v>28</v>
      </c>
      <c r="C621" t="s">
        <v>33</v>
      </c>
      <c r="D621" t="s">
        <v>22</v>
      </c>
      <c r="E621" t="s">
        <v>23</v>
      </c>
      <c r="F621" t="s">
        <v>5</v>
      </c>
      <c r="G621" t="s">
        <v>24</v>
      </c>
      <c r="H621">
        <v>300190</v>
      </c>
      <c r="I621">
        <v>301785</v>
      </c>
      <c r="J621" t="s">
        <v>25</v>
      </c>
      <c r="K621" t="s">
        <v>808</v>
      </c>
      <c r="N621" t="s">
        <v>38</v>
      </c>
      <c r="Q621" t="s">
        <v>807</v>
      </c>
      <c r="R621">
        <v>1596</v>
      </c>
      <c r="S621">
        <v>531</v>
      </c>
    </row>
    <row r="622" spans="1:20" x14ac:dyDescent="0.3">
      <c r="A622">
        <v>621</v>
      </c>
      <c r="B622" t="s">
        <v>20</v>
      </c>
      <c r="C622" t="s">
        <v>31</v>
      </c>
      <c r="D622" t="s">
        <v>22</v>
      </c>
      <c r="E622" t="s">
        <v>23</v>
      </c>
      <c r="F622" t="s">
        <v>5</v>
      </c>
      <c r="G622" t="s">
        <v>24</v>
      </c>
      <c r="H622">
        <v>301855</v>
      </c>
      <c r="I622">
        <v>303225</v>
      </c>
      <c r="J622" t="s">
        <v>25</v>
      </c>
      <c r="Q622" t="s">
        <v>809</v>
      </c>
      <c r="R622">
        <v>1371</v>
      </c>
    </row>
    <row r="623" spans="1:20" x14ac:dyDescent="0.3">
      <c r="A623">
        <v>622</v>
      </c>
      <c r="B623" t="s">
        <v>28</v>
      </c>
      <c r="C623" t="s">
        <v>33</v>
      </c>
      <c r="D623" t="s">
        <v>22</v>
      </c>
      <c r="E623" t="s">
        <v>23</v>
      </c>
      <c r="F623" t="s">
        <v>5</v>
      </c>
      <c r="G623" t="s">
        <v>24</v>
      </c>
      <c r="H623">
        <v>301855</v>
      </c>
      <c r="I623">
        <v>303225</v>
      </c>
      <c r="J623" t="s">
        <v>25</v>
      </c>
      <c r="K623" t="s">
        <v>810</v>
      </c>
      <c r="N623" t="s">
        <v>811</v>
      </c>
      <c r="Q623" t="s">
        <v>809</v>
      </c>
      <c r="R623">
        <v>1371</v>
      </c>
      <c r="S623">
        <v>456</v>
      </c>
    </row>
    <row r="624" spans="1:20" x14ac:dyDescent="0.3">
      <c r="A624">
        <v>623</v>
      </c>
      <c r="B624" t="s">
        <v>20</v>
      </c>
      <c r="C624" t="s">
        <v>21</v>
      </c>
      <c r="D624" t="s">
        <v>22</v>
      </c>
      <c r="E624" t="s">
        <v>23</v>
      </c>
      <c r="F624" t="s">
        <v>5</v>
      </c>
      <c r="G624" t="s">
        <v>24</v>
      </c>
      <c r="H624">
        <v>303255</v>
      </c>
      <c r="I624">
        <v>303939</v>
      </c>
      <c r="J624" t="s">
        <v>42</v>
      </c>
      <c r="Q624" t="s">
        <v>812</v>
      </c>
      <c r="R624">
        <v>685</v>
      </c>
      <c r="T624" t="s">
        <v>27</v>
      </c>
    </row>
    <row r="625" spans="1:20" x14ac:dyDescent="0.3">
      <c r="A625">
        <v>624</v>
      </c>
      <c r="B625" t="s">
        <v>28</v>
      </c>
      <c r="C625" t="s">
        <v>29</v>
      </c>
      <c r="D625" t="s">
        <v>22</v>
      </c>
      <c r="E625" t="s">
        <v>23</v>
      </c>
      <c r="F625" t="s">
        <v>5</v>
      </c>
      <c r="G625" t="s">
        <v>24</v>
      </c>
      <c r="H625">
        <v>303255</v>
      </c>
      <c r="I625">
        <v>303939</v>
      </c>
      <c r="J625" t="s">
        <v>42</v>
      </c>
      <c r="N625" t="s">
        <v>38</v>
      </c>
      <c r="Q625" t="s">
        <v>812</v>
      </c>
      <c r="R625">
        <v>685</v>
      </c>
      <c r="T625" t="s">
        <v>27</v>
      </c>
    </row>
    <row r="626" spans="1:20" x14ac:dyDescent="0.3">
      <c r="A626">
        <v>625</v>
      </c>
      <c r="B626" t="s">
        <v>20</v>
      </c>
      <c r="C626" t="s">
        <v>31</v>
      </c>
      <c r="D626" t="s">
        <v>22</v>
      </c>
      <c r="E626" t="s">
        <v>23</v>
      </c>
      <c r="F626" t="s">
        <v>5</v>
      </c>
      <c r="G626" t="s">
        <v>24</v>
      </c>
      <c r="H626">
        <v>304145</v>
      </c>
      <c r="I626">
        <v>307780</v>
      </c>
      <c r="J626" t="s">
        <v>42</v>
      </c>
      <c r="O626" t="s">
        <v>813</v>
      </c>
      <c r="Q626" t="s">
        <v>814</v>
      </c>
      <c r="R626">
        <v>3636</v>
      </c>
    </row>
    <row r="627" spans="1:20" x14ac:dyDescent="0.3">
      <c r="A627">
        <v>626</v>
      </c>
      <c r="B627" t="s">
        <v>28</v>
      </c>
      <c r="C627" t="s">
        <v>33</v>
      </c>
      <c r="D627" t="s">
        <v>22</v>
      </c>
      <c r="E627" t="s">
        <v>23</v>
      </c>
      <c r="F627" t="s">
        <v>5</v>
      </c>
      <c r="G627" t="s">
        <v>24</v>
      </c>
      <c r="H627">
        <v>304145</v>
      </c>
      <c r="I627">
        <v>307780</v>
      </c>
      <c r="J627" t="s">
        <v>42</v>
      </c>
      <c r="K627" t="s">
        <v>815</v>
      </c>
      <c r="N627" t="s">
        <v>816</v>
      </c>
      <c r="O627" t="s">
        <v>813</v>
      </c>
      <c r="Q627" t="s">
        <v>814</v>
      </c>
      <c r="R627">
        <v>3636</v>
      </c>
      <c r="S627">
        <v>1211</v>
      </c>
    </row>
    <row r="628" spans="1:20" x14ac:dyDescent="0.3">
      <c r="A628">
        <v>627</v>
      </c>
      <c r="B628" t="s">
        <v>20</v>
      </c>
      <c r="C628" t="s">
        <v>31</v>
      </c>
      <c r="D628" t="s">
        <v>22</v>
      </c>
      <c r="E628" t="s">
        <v>23</v>
      </c>
      <c r="F628" t="s">
        <v>5</v>
      </c>
      <c r="G628" t="s">
        <v>24</v>
      </c>
      <c r="H628">
        <v>307980</v>
      </c>
      <c r="I628">
        <v>308693</v>
      </c>
      <c r="J628" t="s">
        <v>42</v>
      </c>
      <c r="Q628" t="s">
        <v>817</v>
      </c>
      <c r="R628">
        <v>714</v>
      </c>
    </row>
    <row r="629" spans="1:20" x14ac:dyDescent="0.3">
      <c r="A629">
        <v>628</v>
      </c>
      <c r="B629" t="s">
        <v>28</v>
      </c>
      <c r="C629" t="s">
        <v>33</v>
      </c>
      <c r="D629" t="s">
        <v>22</v>
      </c>
      <c r="E629" t="s">
        <v>23</v>
      </c>
      <c r="F629" t="s">
        <v>5</v>
      </c>
      <c r="G629" t="s">
        <v>24</v>
      </c>
      <c r="H629">
        <v>307980</v>
      </c>
      <c r="I629">
        <v>308693</v>
      </c>
      <c r="J629" t="s">
        <v>42</v>
      </c>
      <c r="K629" t="s">
        <v>818</v>
      </c>
      <c r="N629" t="s">
        <v>819</v>
      </c>
      <c r="Q629" t="s">
        <v>817</v>
      </c>
      <c r="R629">
        <v>714</v>
      </c>
      <c r="S629">
        <v>237</v>
      </c>
    </row>
    <row r="630" spans="1:20" x14ac:dyDescent="0.3">
      <c r="A630">
        <v>629</v>
      </c>
      <c r="B630" t="s">
        <v>20</v>
      </c>
      <c r="C630" t="s">
        <v>31</v>
      </c>
      <c r="D630" t="s">
        <v>22</v>
      </c>
      <c r="E630" t="s">
        <v>23</v>
      </c>
      <c r="F630" t="s">
        <v>5</v>
      </c>
      <c r="G630" t="s">
        <v>24</v>
      </c>
      <c r="H630">
        <v>308929</v>
      </c>
      <c r="I630">
        <v>309213</v>
      </c>
      <c r="J630" t="s">
        <v>42</v>
      </c>
      <c r="Q630" t="s">
        <v>820</v>
      </c>
      <c r="R630">
        <v>285</v>
      </c>
    </row>
    <row r="631" spans="1:20" x14ac:dyDescent="0.3">
      <c r="A631">
        <v>630</v>
      </c>
      <c r="B631" t="s">
        <v>28</v>
      </c>
      <c r="C631" t="s">
        <v>33</v>
      </c>
      <c r="D631" t="s">
        <v>22</v>
      </c>
      <c r="E631" t="s">
        <v>23</v>
      </c>
      <c r="F631" t="s">
        <v>5</v>
      </c>
      <c r="G631" t="s">
        <v>24</v>
      </c>
      <c r="H631">
        <v>308929</v>
      </c>
      <c r="I631">
        <v>309213</v>
      </c>
      <c r="J631" t="s">
        <v>42</v>
      </c>
      <c r="K631" t="s">
        <v>821</v>
      </c>
      <c r="N631" t="s">
        <v>38</v>
      </c>
      <c r="Q631" t="s">
        <v>820</v>
      </c>
      <c r="R631">
        <v>285</v>
      </c>
      <c r="S631">
        <v>94</v>
      </c>
    </row>
    <row r="632" spans="1:20" x14ac:dyDescent="0.3">
      <c r="A632">
        <v>631</v>
      </c>
      <c r="B632" t="s">
        <v>20</v>
      </c>
      <c r="C632" t="s">
        <v>31</v>
      </c>
      <c r="D632" t="s">
        <v>22</v>
      </c>
      <c r="E632" t="s">
        <v>23</v>
      </c>
      <c r="F632" t="s">
        <v>5</v>
      </c>
      <c r="G632" t="s">
        <v>24</v>
      </c>
      <c r="H632">
        <v>309235</v>
      </c>
      <c r="I632">
        <v>309669</v>
      </c>
      <c r="J632" t="s">
        <v>25</v>
      </c>
      <c r="Q632" t="s">
        <v>822</v>
      </c>
      <c r="R632">
        <v>435</v>
      </c>
    </row>
    <row r="633" spans="1:20" x14ac:dyDescent="0.3">
      <c r="A633">
        <v>632</v>
      </c>
      <c r="B633" t="s">
        <v>28</v>
      </c>
      <c r="C633" t="s">
        <v>33</v>
      </c>
      <c r="D633" t="s">
        <v>22</v>
      </c>
      <c r="E633" t="s">
        <v>23</v>
      </c>
      <c r="F633" t="s">
        <v>5</v>
      </c>
      <c r="G633" t="s">
        <v>24</v>
      </c>
      <c r="H633">
        <v>309235</v>
      </c>
      <c r="I633">
        <v>309669</v>
      </c>
      <c r="J633" t="s">
        <v>25</v>
      </c>
      <c r="K633" t="s">
        <v>823</v>
      </c>
      <c r="N633" t="s">
        <v>824</v>
      </c>
      <c r="Q633" t="s">
        <v>822</v>
      </c>
      <c r="R633">
        <v>435</v>
      </c>
      <c r="S633">
        <v>144</v>
      </c>
    </row>
    <row r="634" spans="1:20" x14ac:dyDescent="0.3">
      <c r="A634">
        <v>633</v>
      </c>
      <c r="B634" t="s">
        <v>20</v>
      </c>
      <c r="C634" t="s">
        <v>31</v>
      </c>
      <c r="D634" t="s">
        <v>22</v>
      </c>
      <c r="E634" t="s">
        <v>23</v>
      </c>
      <c r="F634" t="s">
        <v>5</v>
      </c>
      <c r="G634" t="s">
        <v>24</v>
      </c>
      <c r="H634">
        <v>309886</v>
      </c>
      <c r="I634">
        <v>311808</v>
      </c>
      <c r="J634" t="s">
        <v>25</v>
      </c>
      <c r="Q634" t="s">
        <v>825</v>
      </c>
      <c r="R634">
        <v>1923</v>
      </c>
    </row>
    <row r="635" spans="1:20" x14ac:dyDescent="0.3">
      <c r="A635">
        <v>634</v>
      </c>
      <c r="B635" t="s">
        <v>28</v>
      </c>
      <c r="C635" t="s">
        <v>33</v>
      </c>
      <c r="D635" t="s">
        <v>22</v>
      </c>
      <c r="E635" t="s">
        <v>23</v>
      </c>
      <c r="F635" t="s">
        <v>5</v>
      </c>
      <c r="G635" t="s">
        <v>24</v>
      </c>
      <c r="H635">
        <v>309886</v>
      </c>
      <c r="I635">
        <v>311808</v>
      </c>
      <c r="J635" t="s">
        <v>25</v>
      </c>
      <c r="K635" t="s">
        <v>826</v>
      </c>
      <c r="N635" t="s">
        <v>827</v>
      </c>
      <c r="Q635" t="s">
        <v>825</v>
      </c>
      <c r="R635">
        <v>1923</v>
      </c>
      <c r="S635">
        <v>640</v>
      </c>
    </row>
    <row r="636" spans="1:20" x14ac:dyDescent="0.3">
      <c r="A636">
        <v>635</v>
      </c>
      <c r="B636" t="s">
        <v>20</v>
      </c>
      <c r="C636" t="s">
        <v>31</v>
      </c>
      <c r="D636" t="s">
        <v>22</v>
      </c>
      <c r="E636" t="s">
        <v>23</v>
      </c>
      <c r="F636" t="s">
        <v>5</v>
      </c>
      <c r="G636" t="s">
        <v>24</v>
      </c>
      <c r="H636">
        <v>311844</v>
      </c>
      <c r="I636">
        <v>312062</v>
      </c>
      <c r="J636" t="s">
        <v>42</v>
      </c>
      <c r="Q636" t="s">
        <v>828</v>
      </c>
      <c r="R636">
        <v>219</v>
      </c>
    </row>
    <row r="637" spans="1:20" x14ac:dyDescent="0.3">
      <c r="A637">
        <v>636</v>
      </c>
      <c r="B637" t="s">
        <v>28</v>
      </c>
      <c r="C637" t="s">
        <v>33</v>
      </c>
      <c r="D637" t="s">
        <v>22</v>
      </c>
      <c r="E637" t="s">
        <v>23</v>
      </c>
      <c r="F637" t="s">
        <v>5</v>
      </c>
      <c r="G637" t="s">
        <v>24</v>
      </c>
      <c r="H637">
        <v>311844</v>
      </c>
      <c r="I637">
        <v>312062</v>
      </c>
      <c r="J637" t="s">
        <v>42</v>
      </c>
      <c r="K637" t="s">
        <v>829</v>
      </c>
      <c r="N637" t="s">
        <v>38</v>
      </c>
      <c r="Q637" t="s">
        <v>828</v>
      </c>
      <c r="R637">
        <v>219</v>
      </c>
      <c r="S637">
        <v>72</v>
      </c>
    </row>
    <row r="638" spans="1:20" x14ac:dyDescent="0.3">
      <c r="A638">
        <v>637</v>
      </c>
      <c r="B638" t="s">
        <v>20</v>
      </c>
      <c r="C638" t="s">
        <v>31</v>
      </c>
      <c r="D638" t="s">
        <v>22</v>
      </c>
      <c r="E638" t="s">
        <v>23</v>
      </c>
      <c r="F638" t="s">
        <v>5</v>
      </c>
      <c r="G638" t="s">
        <v>24</v>
      </c>
      <c r="H638">
        <v>312165</v>
      </c>
      <c r="I638">
        <v>312779</v>
      </c>
      <c r="J638" t="s">
        <v>25</v>
      </c>
      <c r="Q638" t="s">
        <v>830</v>
      </c>
      <c r="R638">
        <v>615</v>
      </c>
    </row>
    <row r="639" spans="1:20" x14ac:dyDescent="0.3">
      <c r="A639">
        <v>638</v>
      </c>
      <c r="B639" t="s">
        <v>28</v>
      </c>
      <c r="C639" t="s">
        <v>33</v>
      </c>
      <c r="D639" t="s">
        <v>22</v>
      </c>
      <c r="E639" t="s">
        <v>23</v>
      </c>
      <c r="F639" t="s">
        <v>5</v>
      </c>
      <c r="G639" t="s">
        <v>24</v>
      </c>
      <c r="H639">
        <v>312165</v>
      </c>
      <c r="I639">
        <v>312779</v>
      </c>
      <c r="J639" t="s">
        <v>25</v>
      </c>
      <c r="K639" t="s">
        <v>831</v>
      </c>
      <c r="N639" t="s">
        <v>38</v>
      </c>
      <c r="Q639" t="s">
        <v>830</v>
      </c>
      <c r="R639">
        <v>615</v>
      </c>
      <c r="S639">
        <v>204</v>
      </c>
    </row>
    <row r="640" spans="1:20" x14ac:dyDescent="0.3">
      <c r="A640">
        <v>639</v>
      </c>
      <c r="B640" t="s">
        <v>20</v>
      </c>
      <c r="C640" t="s">
        <v>31</v>
      </c>
      <c r="D640" t="s">
        <v>22</v>
      </c>
      <c r="E640" t="s">
        <v>23</v>
      </c>
      <c r="F640" t="s">
        <v>5</v>
      </c>
      <c r="G640" t="s">
        <v>24</v>
      </c>
      <c r="H640">
        <v>312789</v>
      </c>
      <c r="I640">
        <v>313076</v>
      </c>
      <c r="J640" t="s">
        <v>25</v>
      </c>
      <c r="Q640" t="s">
        <v>832</v>
      </c>
      <c r="R640">
        <v>288</v>
      </c>
    </row>
    <row r="641" spans="1:19" x14ac:dyDescent="0.3">
      <c r="A641">
        <v>640</v>
      </c>
      <c r="B641" t="s">
        <v>28</v>
      </c>
      <c r="C641" t="s">
        <v>33</v>
      </c>
      <c r="D641" t="s">
        <v>22</v>
      </c>
      <c r="E641" t="s">
        <v>23</v>
      </c>
      <c r="F641" t="s">
        <v>5</v>
      </c>
      <c r="G641" t="s">
        <v>24</v>
      </c>
      <c r="H641">
        <v>312789</v>
      </c>
      <c r="I641">
        <v>313076</v>
      </c>
      <c r="J641" t="s">
        <v>25</v>
      </c>
      <c r="K641" t="s">
        <v>833</v>
      </c>
      <c r="N641" t="s">
        <v>38</v>
      </c>
      <c r="Q641" t="s">
        <v>832</v>
      </c>
      <c r="R641">
        <v>288</v>
      </c>
      <c r="S641">
        <v>95</v>
      </c>
    </row>
    <row r="642" spans="1:19" x14ac:dyDescent="0.3">
      <c r="A642">
        <v>641</v>
      </c>
      <c r="B642" t="s">
        <v>20</v>
      </c>
      <c r="C642" t="s">
        <v>31</v>
      </c>
      <c r="D642" t="s">
        <v>22</v>
      </c>
      <c r="E642" t="s">
        <v>23</v>
      </c>
      <c r="F642" t="s">
        <v>5</v>
      </c>
      <c r="G642" t="s">
        <v>24</v>
      </c>
      <c r="H642">
        <v>313135</v>
      </c>
      <c r="I642">
        <v>314109</v>
      </c>
      <c r="J642" t="s">
        <v>42</v>
      </c>
      <c r="Q642" t="s">
        <v>834</v>
      </c>
      <c r="R642">
        <v>975</v>
      </c>
    </row>
    <row r="643" spans="1:19" x14ac:dyDescent="0.3">
      <c r="A643">
        <v>642</v>
      </c>
      <c r="B643" t="s">
        <v>28</v>
      </c>
      <c r="C643" t="s">
        <v>33</v>
      </c>
      <c r="D643" t="s">
        <v>22</v>
      </c>
      <c r="E643" t="s">
        <v>23</v>
      </c>
      <c r="F643" t="s">
        <v>5</v>
      </c>
      <c r="G643" t="s">
        <v>24</v>
      </c>
      <c r="H643">
        <v>313135</v>
      </c>
      <c r="I643">
        <v>314109</v>
      </c>
      <c r="J643" t="s">
        <v>42</v>
      </c>
      <c r="K643" t="s">
        <v>835</v>
      </c>
      <c r="N643" t="s">
        <v>219</v>
      </c>
      <c r="Q643" t="s">
        <v>834</v>
      </c>
      <c r="R643">
        <v>975</v>
      </c>
      <c r="S643">
        <v>324</v>
      </c>
    </row>
    <row r="644" spans="1:19" x14ac:dyDescent="0.3">
      <c r="A644">
        <v>643</v>
      </c>
      <c r="B644" t="s">
        <v>20</v>
      </c>
      <c r="C644" t="s">
        <v>31</v>
      </c>
      <c r="D644" t="s">
        <v>22</v>
      </c>
      <c r="E644" t="s">
        <v>23</v>
      </c>
      <c r="F644" t="s">
        <v>5</v>
      </c>
      <c r="G644" t="s">
        <v>24</v>
      </c>
      <c r="H644">
        <v>314106</v>
      </c>
      <c r="I644">
        <v>314492</v>
      </c>
      <c r="J644" t="s">
        <v>42</v>
      </c>
      <c r="Q644" t="s">
        <v>836</v>
      </c>
      <c r="R644">
        <v>387</v>
      </c>
    </row>
    <row r="645" spans="1:19" x14ac:dyDescent="0.3">
      <c r="A645">
        <v>644</v>
      </c>
      <c r="B645" t="s">
        <v>28</v>
      </c>
      <c r="C645" t="s">
        <v>33</v>
      </c>
      <c r="D645" t="s">
        <v>22</v>
      </c>
      <c r="E645" t="s">
        <v>23</v>
      </c>
      <c r="F645" t="s">
        <v>5</v>
      </c>
      <c r="G645" t="s">
        <v>24</v>
      </c>
      <c r="H645">
        <v>314106</v>
      </c>
      <c r="I645">
        <v>314492</v>
      </c>
      <c r="J645" t="s">
        <v>42</v>
      </c>
      <c r="K645" t="s">
        <v>837</v>
      </c>
      <c r="N645" t="s">
        <v>38</v>
      </c>
      <c r="Q645" t="s">
        <v>836</v>
      </c>
      <c r="R645">
        <v>387</v>
      </c>
      <c r="S645">
        <v>128</v>
      </c>
    </row>
    <row r="646" spans="1:19" x14ac:dyDescent="0.3">
      <c r="A646">
        <v>645</v>
      </c>
      <c r="B646" t="s">
        <v>20</v>
      </c>
      <c r="C646" t="s">
        <v>31</v>
      </c>
      <c r="D646" t="s">
        <v>22</v>
      </c>
      <c r="E646" t="s">
        <v>23</v>
      </c>
      <c r="F646" t="s">
        <v>5</v>
      </c>
      <c r="G646" t="s">
        <v>24</v>
      </c>
      <c r="H646">
        <v>314635</v>
      </c>
      <c r="I646">
        <v>315201</v>
      </c>
      <c r="J646" t="s">
        <v>25</v>
      </c>
      <c r="Q646" t="s">
        <v>838</v>
      </c>
      <c r="R646">
        <v>567</v>
      </c>
    </row>
    <row r="647" spans="1:19" x14ac:dyDescent="0.3">
      <c r="A647">
        <v>646</v>
      </c>
      <c r="B647" t="s">
        <v>28</v>
      </c>
      <c r="C647" t="s">
        <v>33</v>
      </c>
      <c r="D647" t="s">
        <v>22</v>
      </c>
      <c r="E647" t="s">
        <v>23</v>
      </c>
      <c r="F647" t="s">
        <v>5</v>
      </c>
      <c r="G647" t="s">
        <v>24</v>
      </c>
      <c r="H647">
        <v>314635</v>
      </c>
      <c r="I647">
        <v>315201</v>
      </c>
      <c r="J647" t="s">
        <v>25</v>
      </c>
      <c r="K647" t="s">
        <v>839</v>
      </c>
      <c r="N647" t="s">
        <v>840</v>
      </c>
      <c r="Q647" t="s">
        <v>838</v>
      </c>
      <c r="R647">
        <v>567</v>
      </c>
      <c r="S647">
        <v>188</v>
      </c>
    </row>
    <row r="648" spans="1:19" x14ac:dyDescent="0.3">
      <c r="A648">
        <v>647</v>
      </c>
      <c r="B648" t="s">
        <v>20</v>
      </c>
      <c r="C648" t="s">
        <v>31</v>
      </c>
      <c r="D648" t="s">
        <v>22</v>
      </c>
      <c r="E648" t="s">
        <v>23</v>
      </c>
      <c r="F648" t="s">
        <v>5</v>
      </c>
      <c r="G648" t="s">
        <v>24</v>
      </c>
      <c r="H648">
        <v>315477</v>
      </c>
      <c r="I648">
        <v>316133</v>
      </c>
      <c r="J648" t="s">
        <v>25</v>
      </c>
      <c r="Q648" t="s">
        <v>841</v>
      </c>
      <c r="R648">
        <v>657</v>
      </c>
    </row>
    <row r="649" spans="1:19" x14ac:dyDescent="0.3">
      <c r="A649">
        <v>648</v>
      </c>
      <c r="B649" t="s">
        <v>28</v>
      </c>
      <c r="C649" t="s">
        <v>33</v>
      </c>
      <c r="D649" t="s">
        <v>22</v>
      </c>
      <c r="E649" t="s">
        <v>23</v>
      </c>
      <c r="F649" t="s">
        <v>5</v>
      </c>
      <c r="G649" t="s">
        <v>24</v>
      </c>
      <c r="H649">
        <v>315477</v>
      </c>
      <c r="I649">
        <v>316133</v>
      </c>
      <c r="J649" t="s">
        <v>25</v>
      </c>
      <c r="K649" t="s">
        <v>842</v>
      </c>
      <c r="N649" t="s">
        <v>38</v>
      </c>
      <c r="Q649" t="s">
        <v>841</v>
      </c>
      <c r="R649">
        <v>657</v>
      </c>
      <c r="S649">
        <v>218</v>
      </c>
    </row>
    <row r="650" spans="1:19" x14ac:dyDescent="0.3">
      <c r="A650">
        <v>649</v>
      </c>
      <c r="B650" t="s">
        <v>20</v>
      </c>
      <c r="C650" t="s">
        <v>31</v>
      </c>
      <c r="D650" t="s">
        <v>22</v>
      </c>
      <c r="E650" t="s">
        <v>23</v>
      </c>
      <c r="F650" t="s">
        <v>5</v>
      </c>
      <c r="G650" t="s">
        <v>24</v>
      </c>
      <c r="H650">
        <v>316167</v>
      </c>
      <c r="I650">
        <v>316634</v>
      </c>
      <c r="J650" t="s">
        <v>25</v>
      </c>
      <c r="Q650" t="s">
        <v>843</v>
      </c>
      <c r="R650">
        <v>468</v>
      </c>
    </row>
    <row r="651" spans="1:19" x14ac:dyDescent="0.3">
      <c r="A651">
        <v>650</v>
      </c>
      <c r="B651" t="s">
        <v>28</v>
      </c>
      <c r="C651" t="s">
        <v>33</v>
      </c>
      <c r="D651" t="s">
        <v>22</v>
      </c>
      <c r="E651" t="s">
        <v>23</v>
      </c>
      <c r="F651" t="s">
        <v>5</v>
      </c>
      <c r="G651" t="s">
        <v>24</v>
      </c>
      <c r="H651">
        <v>316167</v>
      </c>
      <c r="I651">
        <v>316634</v>
      </c>
      <c r="J651" t="s">
        <v>25</v>
      </c>
      <c r="K651" t="s">
        <v>844</v>
      </c>
      <c r="N651" t="s">
        <v>38</v>
      </c>
      <c r="Q651" t="s">
        <v>843</v>
      </c>
      <c r="R651">
        <v>468</v>
      </c>
      <c r="S651">
        <v>155</v>
      </c>
    </row>
    <row r="652" spans="1:19" x14ac:dyDescent="0.3">
      <c r="A652">
        <v>651</v>
      </c>
      <c r="B652" t="s">
        <v>20</v>
      </c>
      <c r="C652" t="s">
        <v>31</v>
      </c>
      <c r="D652" t="s">
        <v>22</v>
      </c>
      <c r="E652" t="s">
        <v>23</v>
      </c>
      <c r="F652" t="s">
        <v>5</v>
      </c>
      <c r="G652" t="s">
        <v>24</v>
      </c>
      <c r="H652">
        <v>316724</v>
      </c>
      <c r="I652">
        <v>318160</v>
      </c>
      <c r="J652" t="s">
        <v>42</v>
      </c>
      <c r="Q652" t="s">
        <v>845</v>
      </c>
      <c r="R652">
        <v>1437</v>
      </c>
    </row>
    <row r="653" spans="1:19" x14ac:dyDescent="0.3">
      <c r="A653">
        <v>652</v>
      </c>
      <c r="B653" t="s">
        <v>28</v>
      </c>
      <c r="C653" t="s">
        <v>33</v>
      </c>
      <c r="D653" t="s">
        <v>22</v>
      </c>
      <c r="E653" t="s">
        <v>23</v>
      </c>
      <c r="F653" t="s">
        <v>5</v>
      </c>
      <c r="G653" t="s">
        <v>24</v>
      </c>
      <c r="H653">
        <v>316724</v>
      </c>
      <c r="I653">
        <v>318160</v>
      </c>
      <c r="J653" t="s">
        <v>42</v>
      </c>
      <c r="K653" t="s">
        <v>846</v>
      </c>
      <c r="N653" t="s">
        <v>847</v>
      </c>
      <c r="Q653" t="s">
        <v>845</v>
      </c>
      <c r="R653">
        <v>1437</v>
      </c>
      <c r="S653">
        <v>478</v>
      </c>
    </row>
    <row r="654" spans="1:19" x14ac:dyDescent="0.3">
      <c r="A654">
        <v>653</v>
      </c>
      <c r="B654" t="s">
        <v>20</v>
      </c>
      <c r="C654" t="s">
        <v>31</v>
      </c>
      <c r="D654" t="s">
        <v>22</v>
      </c>
      <c r="E654" t="s">
        <v>23</v>
      </c>
      <c r="F654" t="s">
        <v>5</v>
      </c>
      <c r="G654" t="s">
        <v>24</v>
      </c>
      <c r="H654">
        <v>318209</v>
      </c>
      <c r="I654">
        <v>318772</v>
      </c>
      <c r="J654" t="s">
        <v>42</v>
      </c>
      <c r="Q654" t="s">
        <v>848</v>
      </c>
      <c r="R654">
        <v>564</v>
      </c>
    </row>
    <row r="655" spans="1:19" x14ac:dyDescent="0.3">
      <c r="A655">
        <v>654</v>
      </c>
      <c r="B655" t="s">
        <v>28</v>
      </c>
      <c r="C655" t="s">
        <v>33</v>
      </c>
      <c r="D655" t="s">
        <v>22</v>
      </c>
      <c r="E655" t="s">
        <v>23</v>
      </c>
      <c r="F655" t="s">
        <v>5</v>
      </c>
      <c r="G655" t="s">
        <v>24</v>
      </c>
      <c r="H655">
        <v>318209</v>
      </c>
      <c r="I655">
        <v>318772</v>
      </c>
      <c r="J655" t="s">
        <v>42</v>
      </c>
      <c r="K655" t="s">
        <v>849</v>
      </c>
      <c r="N655" t="s">
        <v>38</v>
      </c>
      <c r="Q655" t="s">
        <v>848</v>
      </c>
      <c r="R655">
        <v>564</v>
      </c>
      <c r="S655">
        <v>187</v>
      </c>
    </row>
    <row r="656" spans="1:19" x14ac:dyDescent="0.3">
      <c r="A656">
        <v>655</v>
      </c>
      <c r="B656" t="s">
        <v>20</v>
      </c>
      <c r="C656" t="s">
        <v>31</v>
      </c>
      <c r="D656" t="s">
        <v>22</v>
      </c>
      <c r="E656" t="s">
        <v>23</v>
      </c>
      <c r="F656" t="s">
        <v>5</v>
      </c>
      <c r="G656" t="s">
        <v>24</v>
      </c>
      <c r="H656">
        <v>318759</v>
      </c>
      <c r="I656">
        <v>319775</v>
      </c>
      <c r="J656" t="s">
        <v>42</v>
      </c>
      <c r="Q656" t="s">
        <v>850</v>
      </c>
      <c r="R656">
        <v>1017</v>
      </c>
    </row>
    <row r="657" spans="1:19" x14ac:dyDescent="0.3">
      <c r="A657">
        <v>656</v>
      </c>
      <c r="B657" t="s">
        <v>28</v>
      </c>
      <c r="C657" t="s">
        <v>33</v>
      </c>
      <c r="D657" t="s">
        <v>22</v>
      </c>
      <c r="E657" t="s">
        <v>23</v>
      </c>
      <c r="F657" t="s">
        <v>5</v>
      </c>
      <c r="G657" t="s">
        <v>24</v>
      </c>
      <c r="H657">
        <v>318759</v>
      </c>
      <c r="I657">
        <v>319775</v>
      </c>
      <c r="J657" t="s">
        <v>42</v>
      </c>
      <c r="K657" t="s">
        <v>851</v>
      </c>
      <c r="N657" t="s">
        <v>852</v>
      </c>
      <c r="Q657" t="s">
        <v>850</v>
      </c>
      <c r="R657">
        <v>1017</v>
      </c>
      <c r="S657">
        <v>338</v>
      </c>
    </row>
    <row r="658" spans="1:19" x14ac:dyDescent="0.3">
      <c r="A658">
        <v>657</v>
      </c>
      <c r="B658" t="s">
        <v>20</v>
      </c>
      <c r="C658" t="s">
        <v>31</v>
      </c>
      <c r="D658" t="s">
        <v>22</v>
      </c>
      <c r="E658" t="s">
        <v>23</v>
      </c>
      <c r="F658" t="s">
        <v>5</v>
      </c>
      <c r="G658" t="s">
        <v>24</v>
      </c>
      <c r="H658">
        <v>319865</v>
      </c>
      <c r="I658">
        <v>320647</v>
      </c>
      <c r="J658" t="s">
        <v>42</v>
      </c>
      <c r="Q658" t="s">
        <v>853</v>
      </c>
      <c r="R658">
        <v>783</v>
      </c>
    </row>
    <row r="659" spans="1:19" x14ac:dyDescent="0.3">
      <c r="A659">
        <v>658</v>
      </c>
      <c r="B659" t="s">
        <v>28</v>
      </c>
      <c r="C659" t="s">
        <v>33</v>
      </c>
      <c r="D659" t="s">
        <v>22</v>
      </c>
      <c r="E659" t="s">
        <v>23</v>
      </c>
      <c r="F659" t="s">
        <v>5</v>
      </c>
      <c r="G659" t="s">
        <v>24</v>
      </c>
      <c r="H659">
        <v>319865</v>
      </c>
      <c r="I659">
        <v>320647</v>
      </c>
      <c r="J659" t="s">
        <v>42</v>
      </c>
      <c r="K659" t="s">
        <v>854</v>
      </c>
      <c r="N659" t="s">
        <v>855</v>
      </c>
      <c r="Q659" t="s">
        <v>853</v>
      </c>
      <c r="R659">
        <v>783</v>
      </c>
      <c r="S659">
        <v>260</v>
      </c>
    </row>
    <row r="660" spans="1:19" x14ac:dyDescent="0.3">
      <c r="A660">
        <v>659</v>
      </c>
      <c r="B660" t="s">
        <v>20</v>
      </c>
      <c r="C660" t="s">
        <v>31</v>
      </c>
      <c r="D660" t="s">
        <v>22</v>
      </c>
      <c r="E660" t="s">
        <v>23</v>
      </c>
      <c r="F660" t="s">
        <v>5</v>
      </c>
      <c r="G660" t="s">
        <v>24</v>
      </c>
      <c r="H660">
        <v>320779</v>
      </c>
      <c r="I660">
        <v>322263</v>
      </c>
      <c r="J660" t="s">
        <v>25</v>
      </c>
      <c r="Q660" t="s">
        <v>856</v>
      </c>
      <c r="R660">
        <v>1485</v>
      </c>
    </row>
    <row r="661" spans="1:19" x14ac:dyDescent="0.3">
      <c r="A661">
        <v>660</v>
      </c>
      <c r="B661" t="s">
        <v>28</v>
      </c>
      <c r="C661" t="s">
        <v>33</v>
      </c>
      <c r="D661" t="s">
        <v>22</v>
      </c>
      <c r="E661" t="s">
        <v>23</v>
      </c>
      <c r="F661" t="s">
        <v>5</v>
      </c>
      <c r="G661" t="s">
        <v>24</v>
      </c>
      <c r="H661">
        <v>320779</v>
      </c>
      <c r="I661">
        <v>322263</v>
      </c>
      <c r="J661" t="s">
        <v>25</v>
      </c>
      <c r="K661" t="s">
        <v>857</v>
      </c>
      <c r="N661" t="s">
        <v>858</v>
      </c>
      <c r="Q661" t="s">
        <v>856</v>
      </c>
      <c r="R661">
        <v>1485</v>
      </c>
      <c r="S661">
        <v>494</v>
      </c>
    </row>
    <row r="662" spans="1:19" x14ac:dyDescent="0.3">
      <c r="A662">
        <v>661</v>
      </c>
      <c r="B662" t="s">
        <v>20</v>
      </c>
      <c r="C662" t="s">
        <v>31</v>
      </c>
      <c r="D662" t="s">
        <v>22</v>
      </c>
      <c r="E662" t="s">
        <v>23</v>
      </c>
      <c r="F662" t="s">
        <v>5</v>
      </c>
      <c r="G662" t="s">
        <v>24</v>
      </c>
      <c r="H662">
        <v>322325</v>
      </c>
      <c r="I662">
        <v>322771</v>
      </c>
      <c r="J662" t="s">
        <v>42</v>
      </c>
      <c r="Q662" t="s">
        <v>859</v>
      </c>
      <c r="R662">
        <v>447</v>
      </c>
    </row>
    <row r="663" spans="1:19" x14ac:dyDescent="0.3">
      <c r="A663">
        <v>662</v>
      </c>
      <c r="B663" t="s">
        <v>28</v>
      </c>
      <c r="C663" t="s">
        <v>33</v>
      </c>
      <c r="D663" t="s">
        <v>22</v>
      </c>
      <c r="E663" t="s">
        <v>23</v>
      </c>
      <c r="F663" t="s">
        <v>5</v>
      </c>
      <c r="G663" t="s">
        <v>24</v>
      </c>
      <c r="H663">
        <v>322325</v>
      </c>
      <c r="I663">
        <v>322771</v>
      </c>
      <c r="J663" t="s">
        <v>42</v>
      </c>
      <c r="K663" t="s">
        <v>860</v>
      </c>
      <c r="N663" t="s">
        <v>861</v>
      </c>
      <c r="Q663" t="s">
        <v>859</v>
      </c>
      <c r="R663">
        <v>447</v>
      </c>
      <c r="S663">
        <v>148</v>
      </c>
    </row>
    <row r="664" spans="1:19" x14ac:dyDescent="0.3">
      <c r="A664">
        <v>663</v>
      </c>
      <c r="B664" t="s">
        <v>20</v>
      </c>
      <c r="C664" t="s">
        <v>31</v>
      </c>
      <c r="D664" t="s">
        <v>22</v>
      </c>
      <c r="E664" t="s">
        <v>23</v>
      </c>
      <c r="F664" t="s">
        <v>5</v>
      </c>
      <c r="G664" t="s">
        <v>24</v>
      </c>
      <c r="H664">
        <v>322878</v>
      </c>
      <c r="I664">
        <v>323732</v>
      </c>
      <c r="J664" t="s">
        <v>25</v>
      </c>
      <c r="Q664" t="s">
        <v>862</v>
      </c>
      <c r="R664">
        <v>855</v>
      </c>
    </row>
    <row r="665" spans="1:19" x14ac:dyDescent="0.3">
      <c r="A665">
        <v>664</v>
      </c>
      <c r="B665" t="s">
        <v>28</v>
      </c>
      <c r="C665" t="s">
        <v>33</v>
      </c>
      <c r="D665" t="s">
        <v>22</v>
      </c>
      <c r="E665" t="s">
        <v>23</v>
      </c>
      <c r="F665" t="s">
        <v>5</v>
      </c>
      <c r="G665" t="s">
        <v>24</v>
      </c>
      <c r="H665">
        <v>322878</v>
      </c>
      <c r="I665">
        <v>323732</v>
      </c>
      <c r="J665" t="s">
        <v>25</v>
      </c>
      <c r="K665" t="s">
        <v>863</v>
      </c>
      <c r="N665" t="s">
        <v>864</v>
      </c>
      <c r="Q665" t="s">
        <v>862</v>
      </c>
      <c r="R665">
        <v>855</v>
      </c>
      <c r="S665">
        <v>284</v>
      </c>
    </row>
    <row r="666" spans="1:19" x14ac:dyDescent="0.3">
      <c r="A666">
        <v>665</v>
      </c>
      <c r="B666" t="s">
        <v>20</v>
      </c>
      <c r="C666" t="s">
        <v>31</v>
      </c>
      <c r="D666" t="s">
        <v>22</v>
      </c>
      <c r="E666" t="s">
        <v>23</v>
      </c>
      <c r="F666" t="s">
        <v>5</v>
      </c>
      <c r="G666" t="s">
        <v>24</v>
      </c>
      <c r="H666">
        <v>323749</v>
      </c>
      <c r="I666">
        <v>324867</v>
      </c>
      <c r="J666" t="s">
        <v>42</v>
      </c>
      <c r="Q666" t="s">
        <v>865</v>
      </c>
      <c r="R666">
        <v>1119</v>
      </c>
    </row>
    <row r="667" spans="1:19" x14ac:dyDescent="0.3">
      <c r="A667">
        <v>666</v>
      </c>
      <c r="B667" t="s">
        <v>28</v>
      </c>
      <c r="C667" t="s">
        <v>33</v>
      </c>
      <c r="D667" t="s">
        <v>22</v>
      </c>
      <c r="E667" t="s">
        <v>23</v>
      </c>
      <c r="F667" t="s">
        <v>5</v>
      </c>
      <c r="G667" t="s">
        <v>24</v>
      </c>
      <c r="H667">
        <v>323749</v>
      </c>
      <c r="I667">
        <v>324867</v>
      </c>
      <c r="J667" t="s">
        <v>42</v>
      </c>
      <c r="K667" t="s">
        <v>866</v>
      </c>
      <c r="N667" t="s">
        <v>867</v>
      </c>
      <c r="Q667" t="s">
        <v>865</v>
      </c>
      <c r="R667">
        <v>1119</v>
      </c>
      <c r="S667">
        <v>372</v>
      </c>
    </row>
    <row r="668" spans="1:19" x14ac:dyDescent="0.3">
      <c r="A668">
        <v>667</v>
      </c>
      <c r="B668" t="s">
        <v>20</v>
      </c>
      <c r="C668" t="s">
        <v>31</v>
      </c>
      <c r="D668" t="s">
        <v>22</v>
      </c>
      <c r="E668" t="s">
        <v>23</v>
      </c>
      <c r="F668" t="s">
        <v>5</v>
      </c>
      <c r="G668" t="s">
        <v>24</v>
      </c>
      <c r="H668">
        <v>325006</v>
      </c>
      <c r="I668">
        <v>327573</v>
      </c>
      <c r="J668" t="s">
        <v>42</v>
      </c>
      <c r="Q668" t="s">
        <v>868</v>
      </c>
      <c r="R668">
        <v>2568</v>
      </c>
    </row>
    <row r="669" spans="1:19" x14ac:dyDescent="0.3">
      <c r="A669">
        <v>668</v>
      </c>
      <c r="B669" t="s">
        <v>28</v>
      </c>
      <c r="C669" t="s">
        <v>33</v>
      </c>
      <c r="D669" t="s">
        <v>22</v>
      </c>
      <c r="E669" t="s">
        <v>23</v>
      </c>
      <c r="F669" t="s">
        <v>5</v>
      </c>
      <c r="G669" t="s">
        <v>24</v>
      </c>
      <c r="H669">
        <v>325006</v>
      </c>
      <c r="I669">
        <v>327573</v>
      </c>
      <c r="J669" t="s">
        <v>42</v>
      </c>
      <c r="K669" t="s">
        <v>869</v>
      </c>
      <c r="N669" t="s">
        <v>870</v>
      </c>
      <c r="Q669" t="s">
        <v>868</v>
      </c>
      <c r="R669">
        <v>2568</v>
      </c>
      <c r="S669">
        <v>855</v>
      </c>
    </row>
    <row r="670" spans="1:19" x14ac:dyDescent="0.3">
      <c r="A670">
        <v>669</v>
      </c>
      <c r="B670" t="s">
        <v>20</v>
      </c>
      <c r="C670" t="s">
        <v>31</v>
      </c>
      <c r="D670" t="s">
        <v>22</v>
      </c>
      <c r="E670" t="s">
        <v>23</v>
      </c>
      <c r="F670" t="s">
        <v>5</v>
      </c>
      <c r="G670" t="s">
        <v>24</v>
      </c>
      <c r="H670">
        <v>327673</v>
      </c>
      <c r="I670">
        <v>328623</v>
      </c>
      <c r="J670" t="s">
        <v>42</v>
      </c>
      <c r="Q670" t="s">
        <v>871</v>
      </c>
      <c r="R670">
        <v>951</v>
      </c>
    </row>
    <row r="671" spans="1:19" x14ac:dyDescent="0.3">
      <c r="A671">
        <v>670</v>
      </c>
      <c r="B671" t="s">
        <v>28</v>
      </c>
      <c r="C671" t="s">
        <v>33</v>
      </c>
      <c r="D671" t="s">
        <v>22</v>
      </c>
      <c r="E671" t="s">
        <v>23</v>
      </c>
      <c r="F671" t="s">
        <v>5</v>
      </c>
      <c r="G671" t="s">
        <v>24</v>
      </c>
      <c r="H671">
        <v>327673</v>
      </c>
      <c r="I671">
        <v>328623</v>
      </c>
      <c r="J671" t="s">
        <v>42</v>
      </c>
      <c r="K671" t="s">
        <v>872</v>
      </c>
      <c r="N671" t="s">
        <v>38</v>
      </c>
      <c r="Q671" t="s">
        <v>871</v>
      </c>
      <c r="R671">
        <v>951</v>
      </c>
      <c r="S671">
        <v>316</v>
      </c>
    </row>
    <row r="672" spans="1:19" x14ac:dyDescent="0.3">
      <c r="A672">
        <v>671</v>
      </c>
      <c r="B672" t="s">
        <v>20</v>
      </c>
      <c r="C672" t="s">
        <v>31</v>
      </c>
      <c r="D672" t="s">
        <v>22</v>
      </c>
      <c r="E672" t="s">
        <v>23</v>
      </c>
      <c r="F672" t="s">
        <v>5</v>
      </c>
      <c r="G672" t="s">
        <v>24</v>
      </c>
      <c r="H672">
        <v>328759</v>
      </c>
      <c r="I672">
        <v>329709</v>
      </c>
      <c r="J672" t="s">
        <v>42</v>
      </c>
      <c r="Q672" t="s">
        <v>873</v>
      </c>
      <c r="R672">
        <v>951</v>
      </c>
    </row>
    <row r="673" spans="1:19" x14ac:dyDescent="0.3">
      <c r="A673">
        <v>672</v>
      </c>
      <c r="B673" t="s">
        <v>28</v>
      </c>
      <c r="C673" t="s">
        <v>33</v>
      </c>
      <c r="D673" t="s">
        <v>22</v>
      </c>
      <c r="E673" t="s">
        <v>23</v>
      </c>
      <c r="F673" t="s">
        <v>5</v>
      </c>
      <c r="G673" t="s">
        <v>24</v>
      </c>
      <c r="H673">
        <v>328759</v>
      </c>
      <c r="I673">
        <v>329709</v>
      </c>
      <c r="J673" t="s">
        <v>42</v>
      </c>
      <c r="K673" t="s">
        <v>874</v>
      </c>
      <c r="N673" t="s">
        <v>875</v>
      </c>
      <c r="Q673" t="s">
        <v>873</v>
      </c>
      <c r="R673">
        <v>951</v>
      </c>
      <c r="S673">
        <v>316</v>
      </c>
    </row>
    <row r="674" spans="1:19" x14ac:dyDescent="0.3">
      <c r="A674">
        <v>673</v>
      </c>
      <c r="B674" t="s">
        <v>20</v>
      </c>
      <c r="C674" t="s">
        <v>31</v>
      </c>
      <c r="D674" t="s">
        <v>22</v>
      </c>
      <c r="E674" t="s">
        <v>23</v>
      </c>
      <c r="F674" t="s">
        <v>5</v>
      </c>
      <c r="G674" t="s">
        <v>24</v>
      </c>
      <c r="H674">
        <v>329833</v>
      </c>
      <c r="I674">
        <v>330150</v>
      </c>
      <c r="J674" t="s">
        <v>42</v>
      </c>
      <c r="Q674" t="s">
        <v>876</v>
      </c>
      <c r="R674">
        <v>318</v>
      </c>
    </row>
    <row r="675" spans="1:19" x14ac:dyDescent="0.3">
      <c r="A675">
        <v>674</v>
      </c>
      <c r="B675" t="s">
        <v>28</v>
      </c>
      <c r="C675" t="s">
        <v>33</v>
      </c>
      <c r="D675" t="s">
        <v>22</v>
      </c>
      <c r="E675" t="s">
        <v>23</v>
      </c>
      <c r="F675" t="s">
        <v>5</v>
      </c>
      <c r="G675" t="s">
        <v>24</v>
      </c>
      <c r="H675">
        <v>329833</v>
      </c>
      <c r="I675">
        <v>330150</v>
      </c>
      <c r="J675" t="s">
        <v>42</v>
      </c>
      <c r="K675" t="s">
        <v>877</v>
      </c>
      <c r="N675" t="s">
        <v>38</v>
      </c>
      <c r="Q675" t="s">
        <v>876</v>
      </c>
      <c r="R675">
        <v>318</v>
      </c>
      <c r="S675">
        <v>105</v>
      </c>
    </row>
    <row r="676" spans="1:19" x14ac:dyDescent="0.3">
      <c r="A676">
        <v>675</v>
      </c>
      <c r="B676" t="s">
        <v>20</v>
      </c>
      <c r="C676" t="s">
        <v>31</v>
      </c>
      <c r="D676" t="s">
        <v>22</v>
      </c>
      <c r="E676" t="s">
        <v>23</v>
      </c>
      <c r="F676" t="s">
        <v>5</v>
      </c>
      <c r="G676" t="s">
        <v>24</v>
      </c>
      <c r="H676">
        <v>330155</v>
      </c>
      <c r="I676">
        <v>331141</v>
      </c>
      <c r="J676" t="s">
        <v>42</v>
      </c>
      <c r="Q676" t="s">
        <v>878</v>
      </c>
      <c r="R676">
        <v>987</v>
      </c>
    </row>
    <row r="677" spans="1:19" x14ac:dyDescent="0.3">
      <c r="A677">
        <v>676</v>
      </c>
      <c r="B677" t="s">
        <v>28</v>
      </c>
      <c r="C677" t="s">
        <v>33</v>
      </c>
      <c r="D677" t="s">
        <v>22</v>
      </c>
      <c r="E677" t="s">
        <v>23</v>
      </c>
      <c r="F677" t="s">
        <v>5</v>
      </c>
      <c r="G677" t="s">
        <v>24</v>
      </c>
      <c r="H677">
        <v>330155</v>
      </c>
      <c r="I677">
        <v>331141</v>
      </c>
      <c r="J677" t="s">
        <v>42</v>
      </c>
      <c r="K677" t="s">
        <v>879</v>
      </c>
      <c r="N677" t="s">
        <v>880</v>
      </c>
      <c r="Q677" t="s">
        <v>878</v>
      </c>
      <c r="R677">
        <v>987</v>
      </c>
      <c r="S677">
        <v>328</v>
      </c>
    </row>
    <row r="678" spans="1:19" x14ac:dyDescent="0.3">
      <c r="A678">
        <v>677</v>
      </c>
      <c r="B678" t="s">
        <v>20</v>
      </c>
      <c r="C678" t="s">
        <v>31</v>
      </c>
      <c r="D678" t="s">
        <v>22</v>
      </c>
      <c r="E678" t="s">
        <v>23</v>
      </c>
      <c r="F678" t="s">
        <v>5</v>
      </c>
      <c r="G678" t="s">
        <v>24</v>
      </c>
      <c r="H678">
        <v>331153</v>
      </c>
      <c r="I678">
        <v>332361</v>
      </c>
      <c r="J678" t="s">
        <v>42</v>
      </c>
      <c r="Q678" t="s">
        <v>881</v>
      </c>
      <c r="R678">
        <v>1209</v>
      </c>
    </row>
    <row r="679" spans="1:19" x14ac:dyDescent="0.3">
      <c r="A679">
        <v>678</v>
      </c>
      <c r="B679" t="s">
        <v>28</v>
      </c>
      <c r="C679" t="s">
        <v>33</v>
      </c>
      <c r="D679" t="s">
        <v>22</v>
      </c>
      <c r="E679" t="s">
        <v>23</v>
      </c>
      <c r="F679" t="s">
        <v>5</v>
      </c>
      <c r="G679" t="s">
        <v>24</v>
      </c>
      <c r="H679">
        <v>331153</v>
      </c>
      <c r="I679">
        <v>332361</v>
      </c>
      <c r="J679" t="s">
        <v>42</v>
      </c>
      <c r="K679" t="s">
        <v>882</v>
      </c>
      <c r="N679" t="s">
        <v>883</v>
      </c>
      <c r="Q679" t="s">
        <v>881</v>
      </c>
      <c r="R679">
        <v>1209</v>
      </c>
      <c r="S679">
        <v>402</v>
      </c>
    </row>
    <row r="680" spans="1:19" x14ac:dyDescent="0.3">
      <c r="A680">
        <v>679</v>
      </c>
      <c r="B680" t="s">
        <v>20</v>
      </c>
      <c r="C680" t="s">
        <v>31</v>
      </c>
      <c r="D680" t="s">
        <v>22</v>
      </c>
      <c r="E680" t="s">
        <v>23</v>
      </c>
      <c r="F680" t="s">
        <v>5</v>
      </c>
      <c r="G680" t="s">
        <v>24</v>
      </c>
      <c r="H680">
        <v>332600</v>
      </c>
      <c r="I680">
        <v>333262</v>
      </c>
      <c r="J680" t="s">
        <v>25</v>
      </c>
      <c r="Q680" t="s">
        <v>884</v>
      </c>
      <c r="R680">
        <v>663</v>
      </c>
    </row>
    <row r="681" spans="1:19" x14ac:dyDescent="0.3">
      <c r="A681">
        <v>680</v>
      </c>
      <c r="B681" t="s">
        <v>28</v>
      </c>
      <c r="C681" t="s">
        <v>33</v>
      </c>
      <c r="D681" t="s">
        <v>22</v>
      </c>
      <c r="E681" t="s">
        <v>23</v>
      </c>
      <c r="F681" t="s">
        <v>5</v>
      </c>
      <c r="G681" t="s">
        <v>24</v>
      </c>
      <c r="H681">
        <v>332600</v>
      </c>
      <c r="I681">
        <v>333262</v>
      </c>
      <c r="J681" t="s">
        <v>25</v>
      </c>
      <c r="K681" t="s">
        <v>885</v>
      </c>
      <c r="N681" t="s">
        <v>886</v>
      </c>
      <c r="Q681" t="s">
        <v>884</v>
      </c>
      <c r="R681">
        <v>663</v>
      </c>
      <c r="S681">
        <v>220</v>
      </c>
    </row>
    <row r="682" spans="1:19" x14ac:dyDescent="0.3">
      <c r="A682">
        <v>681</v>
      </c>
      <c r="B682" t="s">
        <v>20</v>
      </c>
      <c r="C682" t="s">
        <v>31</v>
      </c>
      <c r="D682" t="s">
        <v>22</v>
      </c>
      <c r="E682" t="s">
        <v>23</v>
      </c>
      <c r="F682" t="s">
        <v>5</v>
      </c>
      <c r="G682" t="s">
        <v>24</v>
      </c>
      <c r="H682">
        <v>333259</v>
      </c>
      <c r="I682">
        <v>333717</v>
      </c>
      <c r="J682" t="s">
        <v>25</v>
      </c>
      <c r="Q682" t="s">
        <v>887</v>
      </c>
      <c r="R682">
        <v>459</v>
      </c>
    </row>
    <row r="683" spans="1:19" x14ac:dyDescent="0.3">
      <c r="A683">
        <v>682</v>
      </c>
      <c r="B683" t="s">
        <v>28</v>
      </c>
      <c r="C683" t="s">
        <v>33</v>
      </c>
      <c r="D683" t="s">
        <v>22</v>
      </c>
      <c r="E683" t="s">
        <v>23</v>
      </c>
      <c r="F683" t="s">
        <v>5</v>
      </c>
      <c r="G683" t="s">
        <v>24</v>
      </c>
      <c r="H683">
        <v>333259</v>
      </c>
      <c r="I683">
        <v>333717</v>
      </c>
      <c r="J683" t="s">
        <v>25</v>
      </c>
      <c r="K683" t="s">
        <v>888</v>
      </c>
      <c r="N683" t="s">
        <v>889</v>
      </c>
      <c r="Q683" t="s">
        <v>887</v>
      </c>
      <c r="R683">
        <v>459</v>
      </c>
      <c r="S683">
        <v>152</v>
      </c>
    </row>
    <row r="684" spans="1:19" x14ac:dyDescent="0.3">
      <c r="A684">
        <v>683</v>
      </c>
      <c r="B684" t="s">
        <v>20</v>
      </c>
      <c r="C684" t="s">
        <v>31</v>
      </c>
      <c r="D684" t="s">
        <v>22</v>
      </c>
      <c r="E684" t="s">
        <v>23</v>
      </c>
      <c r="F684" t="s">
        <v>5</v>
      </c>
      <c r="G684" t="s">
        <v>24</v>
      </c>
      <c r="H684">
        <v>333846</v>
      </c>
      <c r="I684">
        <v>334103</v>
      </c>
      <c r="J684" t="s">
        <v>25</v>
      </c>
      <c r="Q684" t="s">
        <v>890</v>
      </c>
      <c r="R684">
        <v>258</v>
      </c>
    </row>
    <row r="685" spans="1:19" x14ac:dyDescent="0.3">
      <c r="A685">
        <v>684</v>
      </c>
      <c r="B685" t="s">
        <v>28</v>
      </c>
      <c r="C685" t="s">
        <v>33</v>
      </c>
      <c r="D685" t="s">
        <v>22</v>
      </c>
      <c r="E685" t="s">
        <v>23</v>
      </c>
      <c r="F685" t="s">
        <v>5</v>
      </c>
      <c r="G685" t="s">
        <v>24</v>
      </c>
      <c r="H685">
        <v>333846</v>
      </c>
      <c r="I685">
        <v>334103</v>
      </c>
      <c r="J685" t="s">
        <v>25</v>
      </c>
      <c r="K685" t="s">
        <v>891</v>
      </c>
      <c r="N685" t="s">
        <v>892</v>
      </c>
      <c r="Q685" t="s">
        <v>890</v>
      </c>
      <c r="R685">
        <v>258</v>
      </c>
      <c r="S685">
        <v>85</v>
      </c>
    </row>
    <row r="686" spans="1:19" x14ac:dyDescent="0.3">
      <c r="A686">
        <v>685</v>
      </c>
      <c r="B686" t="s">
        <v>20</v>
      </c>
      <c r="C686" t="s">
        <v>31</v>
      </c>
      <c r="D686" t="s">
        <v>22</v>
      </c>
      <c r="E686" t="s">
        <v>23</v>
      </c>
      <c r="F686" t="s">
        <v>5</v>
      </c>
      <c r="G686" t="s">
        <v>24</v>
      </c>
      <c r="H686">
        <v>334137</v>
      </c>
      <c r="I686">
        <v>334760</v>
      </c>
      <c r="J686" t="s">
        <v>25</v>
      </c>
      <c r="Q686" t="s">
        <v>893</v>
      </c>
      <c r="R686">
        <v>624</v>
      </c>
    </row>
    <row r="687" spans="1:19" x14ac:dyDescent="0.3">
      <c r="A687">
        <v>686</v>
      </c>
      <c r="B687" t="s">
        <v>28</v>
      </c>
      <c r="C687" t="s">
        <v>33</v>
      </c>
      <c r="D687" t="s">
        <v>22</v>
      </c>
      <c r="E687" t="s">
        <v>23</v>
      </c>
      <c r="F687" t="s">
        <v>5</v>
      </c>
      <c r="G687" t="s">
        <v>24</v>
      </c>
      <c r="H687">
        <v>334137</v>
      </c>
      <c r="I687">
        <v>334760</v>
      </c>
      <c r="J687" t="s">
        <v>25</v>
      </c>
      <c r="K687" t="s">
        <v>894</v>
      </c>
      <c r="N687" t="s">
        <v>895</v>
      </c>
      <c r="Q687" t="s">
        <v>893</v>
      </c>
      <c r="R687">
        <v>624</v>
      </c>
      <c r="S687">
        <v>207</v>
      </c>
    </row>
    <row r="688" spans="1:19" x14ac:dyDescent="0.3">
      <c r="A688">
        <v>687</v>
      </c>
      <c r="B688" t="s">
        <v>20</v>
      </c>
      <c r="C688" t="s">
        <v>31</v>
      </c>
      <c r="D688" t="s">
        <v>22</v>
      </c>
      <c r="E688" t="s">
        <v>23</v>
      </c>
      <c r="F688" t="s">
        <v>5</v>
      </c>
      <c r="G688" t="s">
        <v>24</v>
      </c>
      <c r="H688">
        <v>334757</v>
      </c>
      <c r="I688">
        <v>335302</v>
      </c>
      <c r="J688" t="s">
        <v>25</v>
      </c>
      <c r="Q688" t="s">
        <v>896</v>
      </c>
      <c r="R688">
        <v>546</v>
      </c>
    </row>
    <row r="689" spans="1:19" x14ac:dyDescent="0.3">
      <c r="A689">
        <v>688</v>
      </c>
      <c r="B689" t="s">
        <v>28</v>
      </c>
      <c r="C689" t="s">
        <v>33</v>
      </c>
      <c r="D689" t="s">
        <v>22</v>
      </c>
      <c r="E689" t="s">
        <v>23</v>
      </c>
      <c r="F689" t="s">
        <v>5</v>
      </c>
      <c r="G689" t="s">
        <v>24</v>
      </c>
      <c r="H689">
        <v>334757</v>
      </c>
      <c r="I689">
        <v>335302</v>
      </c>
      <c r="J689" t="s">
        <v>25</v>
      </c>
      <c r="K689" t="s">
        <v>897</v>
      </c>
      <c r="N689" t="s">
        <v>898</v>
      </c>
      <c r="Q689" t="s">
        <v>896</v>
      </c>
      <c r="R689">
        <v>546</v>
      </c>
      <c r="S689">
        <v>181</v>
      </c>
    </row>
    <row r="690" spans="1:19" x14ac:dyDescent="0.3">
      <c r="A690">
        <v>689</v>
      </c>
      <c r="B690" t="s">
        <v>20</v>
      </c>
      <c r="C690" t="s">
        <v>31</v>
      </c>
      <c r="D690" t="s">
        <v>22</v>
      </c>
      <c r="E690" t="s">
        <v>23</v>
      </c>
      <c r="F690" t="s">
        <v>5</v>
      </c>
      <c r="G690" t="s">
        <v>24</v>
      </c>
      <c r="H690">
        <v>335314</v>
      </c>
      <c r="I690">
        <v>336018</v>
      </c>
      <c r="J690" t="s">
        <v>25</v>
      </c>
      <c r="Q690" t="s">
        <v>899</v>
      </c>
      <c r="R690">
        <v>705</v>
      </c>
    </row>
    <row r="691" spans="1:19" x14ac:dyDescent="0.3">
      <c r="A691">
        <v>690</v>
      </c>
      <c r="B691" t="s">
        <v>28</v>
      </c>
      <c r="C691" t="s">
        <v>33</v>
      </c>
      <c r="D691" t="s">
        <v>22</v>
      </c>
      <c r="E691" t="s">
        <v>23</v>
      </c>
      <c r="F691" t="s">
        <v>5</v>
      </c>
      <c r="G691" t="s">
        <v>24</v>
      </c>
      <c r="H691">
        <v>335314</v>
      </c>
      <c r="I691">
        <v>336018</v>
      </c>
      <c r="J691" t="s">
        <v>25</v>
      </c>
      <c r="K691" t="s">
        <v>900</v>
      </c>
      <c r="N691" t="s">
        <v>901</v>
      </c>
      <c r="Q691" t="s">
        <v>899</v>
      </c>
      <c r="R691">
        <v>705</v>
      </c>
      <c r="S691">
        <v>234</v>
      </c>
    </row>
    <row r="692" spans="1:19" x14ac:dyDescent="0.3">
      <c r="A692">
        <v>691</v>
      </c>
      <c r="B692" t="s">
        <v>20</v>
      </c>
      <c r="C692" t="s">
        <v>31</v>
      </c>
      <c r="D692" t="s">
        <v>22</v>
      </c>
      <c r="E692" t="s">
        <v>23</v>
      </c>
      <c r="F692" t="s">
        <v>5</v>
      </c>
      <c r="G692" t="s">
        <v>24</v>
      </c>
      <c r="H692">
        <v>336026</v>
      </c>
      <c r="I692">
        <v>336970</v>
      </c>
      <c r="J692" t="s">
        <v>25</v>
      </c>
      <c r="Q692" t="s">
        <v>902</v>
      </c>
      <c r="R692">
        <v>945</v>
      </c>
    </row>
    <row r="693" spans="1:19" x14ac:dyDescent="0.3">
      <c r="A693">
        <v>692</v>
      </c>
      <c r="B693" t="s">
        <v>28</v>
      </c>
      <c r="C693" t="s">
        <v>33</v>
      </c>
      <c r="D693" t="s">
        <v>22</v>
      </c>
      <c r="E693" t="s">
        <v>23</v>
      </c>
      <c r="F693" t="s">
        <v>5</v>
      </c>
      <c r="G693" t="s">
        <v>24</v>
      </c>
      <c r="H693">
        <v>336026</v>
      </c>
      <c r="I693">
        <v>336970</v>
      </c>
      <c r="J693" t="s">
        <v>25</v>
      </c>
      <c r="K693" t="s">
        <v>903</v>
      </c>
      <c r="N693" t="s">
        <v>904</v>
      </c>
      <c r="Q693" t="s">
        <v>902</v>
      </c>
      <c r="R693">
        <v>945</v>
      </c>
      <c r="S693">
        <v>314</v>
      </c>
    </row>
    <row r="694" spans="1:19" x14ac:dyDescent="0.3">
      <c r="A694">
        <v>693</v>
      </c>
      <c r="B694" t="s">
        <v>20</v>
      </c>
      <c r="C694" t="s">
        <v>31</v>
      </c>
      <c r="D694" t="s">
        <v>22</v>
      </c>
      <c r="E694" t="s">
        <v>23</v>
      </c>
      <c r="F694" t="s">
        <v>5</v>
      </c>
      <c r="G694" t="s">
        <v>24</v>
      </c>
      <c r="H694">
        <v>337143</v>
      </c>
      <c r="I694">
        <v>340058</v>
      </c>
      <c r="J694" t="s">
        <v>25</v>
      </c>
      <c r="Q694" t="s">
        <v>905</v>
      </c>
      <c r="R694">
        <v>2916</v>
      </c>
    </row>
    <row r="695" spans="1:19" x14ac:dyDescent="0.3">
      <c r="A695">
        <v>694</v>
      </c>
      <c r="B695" t="s">
        <v>28</v>
      </c>
      <c r="C695" t="s">
        <v>33</v>
      </c>
      <c r="D695" t="s">
        <v>22</v>
      </c>
      <c r="E695" t="s">
        <v>23</v>
      </c>
      <c r="F695" t="s">
        <v>5</v>
      </c>
      <c r="G695" t="s">
        <v>24</v>
      </c>
      <c r="H695">
        <v>337143</v>
      </c>
      <c r="I695">
        <v>340058</v>
      </c>
      <c r="J695" t="s">
        <v>25</v>
      </c>
      <c r="K695" t="s">
        <v>906</v>
      </c>
      <c r="N695" t="s">
        <v>907</v>
      </c>
      <c r="Q695" t="s">
        <v>905</v>
      </c>
      <c r="R695">
        <v>2916</v>
      </c>
      <c r="S695">
        <v>971</v>
      </c>
    </row>
    <row r="696" spans="1:19" x14ac:dyDescent="0.3">
      <c r="A696">
        <v>695</v>
      </c>
      <c r="B696" t="s">
        <v>20</v>
      </c>
      <c r="C696" t="s">
        <v>31</v>
      </c>
      <c r="D696" t="s">
        <v>22</v>
      </c>
      <c r="E696" t="s">
        <v>23</v>
      </c>
      <c r="F696" t="s">
        <v>5</v>
      </c>
      <c r="G696" t="s">
        <v>24</v>
      </c>
      <c r="H696">
        <v>340055</v>
      </c>
      <c r="I696">
        <v>340570</v>
      </c>
      <c r="J696" t="s">
        <v>25</v>
      </c>
      <c r="Q696" t="s">
        <v>908</v>
      </c>
      <c r="R696">
        <v>516</v>
      </c>
    </row>
    <row r="697" spans="1:19" x14ac:dyDescent="0.3">
      <c r="A697">
        <v>696</v>
      </c>
      <c r="B697" t="s">
        <v>28</v>
      </c>
      <c r="C697" t="s">
        <v>33</v>
      </c>
      <c r="D697" t="s">
        <v>22</v>
      </c>
      <c r="E697" t="s">
        <v>23</v>
      </c>
      <c r="F697" t="s">
        <v>5</v>
      </c>
      <c r="G697" t="s">
        <v>24</v>
      </c>
      <c r="H697">
        <v>340055</v>
      </c>
      <c r="I697">
        <v>340570</v>
      </c>
      <c r="J697" t="s">
        <v>25</v>
      </c>
      <c r="K697" t="s">
        <v>909</v>
      </c>
      <c r="N697" t="s">
        <v>910</v>
      </c>
      <c r="Q697" t="s">
        <v>908</v>
      </c>
      <c r="R697">
        <v>516</v>
      </c>
      <c r="S697">
        <v>171</v>
      </c>
    </row>
    <row r="698" spans="1:19" x14ac:dyDescent="0.3">
      <c r="A698">
        <v>697</v>
      </c>
      <c r="B698" t="s">
        <v>20</v>
      </c>
      <c r="C698" t="s">
        <v>31</v>
      </c>
      <c r="D698" t="s">
        <v>22</v>
      </c>
      <c r="E698" t="s">
        <v>23</v>
      </c>
      <c r="F698" t="s">
        <v>5</v>
      </c>
      <c r="G698" t="s">
        <v>24</v>
      </c>
      <c r="H698">
        <v>340619</v>
      </c>
      <c r="I698">
        <v>341149</v>
      </c>
      <c r="J698" t="s">
        <v>25</v>
      </c>
      <c r="Q698" t="s">
        <v>911</v>
      </c>
      <c r="R698">
        <v>531</v>
      </c>
    </row>
    <row r="699" spans="1:19" x14ac:dyDescent="0.3">
      <c r="A699">
        <v>698</v>
      </c>
      <c r="B699" t="s">
        <v>28</v>
      </c>
      <c r="C699" t="s">
        <v>33</v>
      </c>
      <c r="D699" t="s">
        <v>22</v>
      </c>
      <c r="E699" t="s">
        <v>23</v>
      </c>
      <c r="F699" t="s">
        <v>5</v>
      </c>
      <c r="G699" t="s">
        <v>24</v>
      </c>
      <c r="H699">
        <v>340619</v>
      </c>
      <c r="I699">
        <v>341149</v>
      </c>
      <c r="J699" t="s">
        <v>25</v>
      </c>
      <c r="K699" t="s">
        <v>912</v>
      </c>
      <c r="N699" t="s">
        <v>38</v>
      </c>
      <c r="Q699" t="s">
        <v>911</v>
      </c>
      <c r="R699">
        <v>531</v>
      </c>
      <c r="S699">
        <v>176</v>
      </c>
    </row>
    <row r="700" spans="1:19" x14ac:dyDescent="0.3">
      <c r="A700">
        <v>699</v>
      </c>
      <c r="B700" t="s">
        <v>20</v>
      </c>
      <c r="C700" t="s">
        <v>31</v>
      </c>
      <c r="D700" t="s">
        <v>22</v>
      </c>
      <c r="E700" t="s">
        <v>23</v>
      </c>
      <c r="F700" t="s">
        <v>5</v>
      </c>
      <c r="G700" t="s">
        <v>24</v>
      </c>
      <c r="H700">
        <v>341194</v>
      </c>
      <c r="I700">
        <v>343107</v>
      </c>
      <c r="J700" t="s">
        <v>25</v>
      </c>
      <c r="Q700" t="s">
        <v>913</v>
      </c>
      <c r="R700">
        <v>1914</v>
      </c>
    </row>
    <row r="701" spans="1:19" x14ac:dyDescent="0.3">
      <c r="A701">
        <v>700</v>
      </c>
      <c r="B701" t="s">
        <v>28</v>
      </c>
      <c r="C701" t="s">
        <v>33</v>
      </c>
      <c r="D701" t="s">
        <v>22</v>
      </c>
      <c r="E701" t="s">
        <v>23</v>
      </c>
      <c r="F701" t="s">
        <v>5</v>
      </c>
      <c r="G701" t="s">
        <v>24</v>
      </c>
      <c r="H701">
        <v>341194</v>
      </c>
      <c r="I701">
        <v>343107</v>
      </c>
      <c r="J701" t="s">
        <v>25</v>
      </c>
      <c r="K701" t="s">
        <v>914</v>
      </c>
      <c r="N701" t="s">
        <v>915</v>
      </c>
      <c r="Q701" t="s">
        <v>913</v>
      </c>
      <c r="R701">
        <v>1914</v>
      </c>
      <c r="S701">
        <v>637</v>
      </c>
    </row>
    <row r="702" spans="1:19" x14ac:dyDescent="0.3">
      <c r="A702">
        <v>701</v>
      </c>
      <c r="B702" t="s">
        <v>20</v>
      </c>
      <c r="C702" t="s">
        <v>31</v>
      </c>
      <c r="D702" t="s">
        <v>22</v>
      </c>
      <c r="E702" t="s">
        <v>23</v>
      </c>
      <c r="F702" t="s">
        <v>5</v>
      </c>
      <c r="G702" t="s">
        <v>24</v>
      </c>
      <c r="H702">
        <v>343226</v>
      </c>
      <c r="I702">
        <v>344743</v>
      </c>
      <c r="J702" t="s">
        <v>25</v>
      </c>
      <c r="Q702" t="s">
        <v>916</v>
      </c>
      <c r="R702">
        <v>1518</v>
      </c>
    </row>
    <row r="703" spans="1:19" x14ac:dyDescent="0.3">
      <c r="A703">
        <v>702</v>
      </c>
      <c r="B703" t="s">
        <v>28</v>
      </c>
      <c r="C703" t="s">
        <v>33</v>
      </c>
      <c r="D703" t="s">
        <v>22</v>
      </c>
      <c r="E703" t="s">
        <v>23</v>
      </c>
      <c r="F703" t="s">
        <v>5</v>
      </c>
      <c r="G703" t="s">
        <v>24</v>
      </c>
      <c r="H703">
        <v>343226</v>
      </c>
      <c r="I703">
        <v>344743</v>
      </c>
      <c r="J703" t="s">
        <v>25</v>
      </c>
      <c r="K703" t="s">
        <v>917</v>
      </c>
      <c r="N703" t="s">
        <v>918</v>
      </c>
      <c r="Q703" t="s">
        <v>916</v>
      </c>
      <c r="R703">
        <v>1518</v>
      </c>
      <c r="S703">
        <v>505</v>
      </c>
    </row>
    <row r="704" spans="1:19" x14ac:dyDescent="0.3">
      <c r="A704">
        <v>703</v>
      </c>
      <c r="B704" t="s">
        <v>20</v>
      </c>
      <c r="C704" t="s">
        <v>31</v>
      </c>
      <c r="D704" t="s">
        <v>22</v>
      </c>
      <c r="E704" t="s">
        <v>23</v>
      </c>
      <c r="F704" t="s">
        <v>5</v>
      </c>
      <c r="G704" t="s">
        <v>24</v>
      </c>
      <c r="H704">
        <v>344768</v>
      </c>
      <c r="I704">
        <v>345694</v>
      </c>
      <c r="J704" t="s">
        <v>42</v>
      </c>
      <c r="Q704" t="s">
        <v>919</v>
      </c>
      <c r="R704">
        <v>927</v>
      </c>
    </row>
    <row r="705" spans="1:19" x14ac:dyDescent="0.3">
      <c r="A705">
        <v>704</v>
      </c>
      <c r="B705" t="s">
        <v>28</v>
      </c>
      <c r="C705" t="s">
        <v>33</v>
      </c>
      <c r="D705" t="s">
        <v>22</v>
      </c>
      <c r="E705" t="s">
        <v>23</v>
      </c>
      <c r="F705" t="s">
        <v>5</v>
      </c>
      <c r="G705" t="s">
        <v>24</v>
      </c>
      <c r="H705">
        <v>344768</v>
      </c>
      <c r="I705">
        <v>345694</v>
      </c>
      <c r="J705" t="s">
        <v>42</v>
      </c>
      <c r="K705" t="s">
        <v>920</v>
      </c>
      <c r="N705" t="s">
        <v>48</v>
      </c>
      <c r="Q705" t="s">
        <v>919</v>
      </c>
      <c r="R705">
        <v>927</v>
      </c>
      <c r="S705">
        <v>308</v>
      </c>
    </row>
    <row r="706" spans="1:19" x14ac:dyDescent="0.3">
      <c r="A706">
        <v>705</v>
      </c>
      <c r="B706" t="s">
        <v>20</v>
      </c>
      <c r="C706" t="s">
        <v>31</v>
      </c>
      <c r="D706" t="s">
        <v>22</v>
      </c>
      <c r="E706" t="s">
        <v>23</v>
      </c>
      <c r="F706" t="s">
        <v>5</v>
      </c>
      <c r="G706" t="s">
        <v>24</v>
      </c>
      <c r="H706">
        <v>345764</v>
      </c>
      <c r="I706">
        <v>347803</v>
      </c>
      <c r="J706" t="s">
        <v>42</v>
      </c>
      <c r="Q706" t="s">
        <v>921</v>
      </c>
      <c r="R706">
        <v>2040</v>
      </c>
    </row>
    <row r="707" spans="1:19" x14ac:dyDescent="0.3">
      <c r="A707">
        <v>706</v>
      </c>
      <c r="B707" t="s">
        <v>28</v>
      </c>
      <c r="C707" t="s">
        <v>33</v>
      </c>
      <c r="D707" t="s">
        <v>22</v>
      </c>
      <c r="E707" t="s">
        <v>23</v>
      </c>
      <c r="F707" t="s">
        <v>5</v>
      </c>
      <c r="G707" t="s">
        <v>24</v>
      </c>
      <c r="H707">
        <v>345764</v>
      </c>
      <c r="I707">
        <v>347803</v>
      </c>
      <c r="J707" t="s">
        <v>42</v>
      </c>
      <c r="K707" t="s">
        <v>922</v>
      </c>
      <c r="N707" t="s">
        <v>923</v>
      </c>
      <c r="Q707" t="s">
        <v>921</v>
      </c>
      <c r="R707">
        <v>2040</v>
      </c>
      <c r="S707">
        <v>679</v>
      </c>
    </row>
    <row r="708" spans="1:19" x14ac:dyDescent="0.3">
      <c r="A708">
        <v>707</v>
      </c>
      <c r="B708" t="s">
        <v>20</v>
      </c>
      <c r="C708" t="s">
        <v>31</v>
      </c>
      <c r="D708" t="s">
        <v>22</v>
      </c>
      <c r="E708" t="s">
        <v>23</v>
      </c>
      <c r="F708" t="s">
        <v>5</v>
      </c>
      <c r="G708" t="s">
        <v>24</v>
      </c>
      <c r="H708">
        <v>347909</v>
      </c>
      <c r="I708">
        <v>348433</v>
      </c>
      <c r="J708" t="s">
        <v>42</v>
      </c>
      <c r="Q708" t="s">
        <v>924</v>
      </c>
      <c r="R708">
        <v>525</v>
      </c>
    </row>
    <row r="709" spans="1:19" x14ac:dyDescent="0.3">
      <c r="A709">
        <v>708</v>
      </c>
      <c r="B709" t="s">
        <v>28</v>
      </c>
      <c r="C709" t="s">
        <v>33</v>
      </c>
      <c r="D709" t="s">
        <v>22</v>
      </c>
      <c r="E709" t="s">
        <v>23</v>
      </c>
      <c r="F709" t="s">
        <v>5</v>
      </c>
      <c r="G709" t="s">
        <v>24</v>
      </c>
      <c r="H709">
        <v>347909</v>
      </c>
      <c r="I709">
        <v>348433</v>
      </c>
      <c r="J709" t="s">
        <v>42</v>
      </c>
      <c r="K709" t="s">
        <v>925</v>
      </c>
      <c r="N709" t="s">
        <v>38</v>
      </c>
      <c r="Q709" t="s">
        <v>924</v>
      </c>
      <c r="R709">
        <v>525</v>
      </c>
      <c r="S709">
        <v>174</v>
      </c>
    </row>
    <row r="710" spans="1:19" x14ac:dyDescent="0.3">
      <c r="A710">
        <v>709</v>
      </c>
      <c r="B710" t="s">
        <v>20</v>
      </c>
      <c r="C710" t="s">
        <v>31</v>
      </c>
      <c r="D710" t="s">
        <v>22</v>
      </c>
      <c r="E710" t="s">
        <v>23</v>
      </c>
      <c r="F710" t="s">
        <v>5</v>
      </c>
      <c r="G710" t="s">
        <v>24</v>
      </c>
      <c r="H710">
        <v>348822</v>
      </c>
      <c r="I710">
        <v>349349</v>
      </c>
      <c r="J710" t="s">
        <v>25</v>
      </c>
      <c r="Q710" t="s">
        <v>926</v>
      </c>
      <c r="R710">
        <v>528</v>
      </c>
    </row>
    <row r="711" spans="1:19" x14ac:dyDescent="0.3">
      <c r="A711">
        <v>710</v>
      </c>
      <c r="B711" t="s">
        <v>28</v>
      </c>
      <c r="C711" t="s">
        <v>33</v>
      </c>
      <c r="D711" t="s">
        <v>22</v>
      </c>
      <c r="E711" t="s">
        <v>23</v>
      </c>
      <c r="F711" t="s">
        <v>5</v>
      </c>
      <c r="G711" t="s">
        <v>24</v>
      </c>
      <c r="H711">
        <v>348822</v>
      </c>
      <c r="I711">
        <v>349349</v>
      </c>
      <c r="J711" t="s">
        <v>25</v>
      </c>
      <c r="K711" t="s">
        <v>927</v>
      </c>
      <c r="N711" t="s">
        <v>38</v>
      </c>
      <c r="Q711" t="s">
        <v>926</v>
      </c>
      <c r="R711">
        <v>528</v>
      </c>
      <c r="S711">
        <v>175</v>
      </c>
    </row>
    <row r="712" spans="1:19" x14ac:dyDescent="0.3">
      <c r="A712">
        <v>711</v>
      </c>
      <c r="B712" t="s">
        <v>20</v>
      </c>
      <c r="C712" t="s">
        <v>31</v>
      </c>
      <c r="D712" t="s">
        <v>22</v>
      </c>
      <c r="E712" t="s">
        <v>23</v>
      </c>
      <c r="F712" t="s">
        <v>5</v>
      </c>
      <c r="G712" t="s">
        <v>24</v>
      </c>
      <c r="H712">
        <v>349473</v>
      </c>
      <c r="I712">
        <v>349922</v>
      </c>
      <c r="J712" t="s">
        <v>42</v>
      </c>
      <c r="Q712" t="s">
        <v>928</v>
      </c>
      <c r="R712">
        <v>450</v>
      </c>
    </row>
    <row r="713" spans="1:19" x14ac:dyDescent="0.3">
      <c r="A713">
        <v>712</v>
      </c>
      <c r="B713" t="s">
        <v>28</v>
      </c>
      <c r="C713" t="s">
        <v>33</v>
      </c>
      <c r="D713" t="s">
        <v>22</v>
      </c>
      <c r="E713" t="s">
        <v>23</v>
      </c>
      <c r="F713" t="s">
        <v>5</v>
      </c>
      <c r="G713" t="s">
        <v>24</v>
      </c>
      <c r="H713">
        <v>349473</v>
      </c>
      <c r="I713">
        <v>349922</v>
      </c>
      <c r="J713" t="s">
        <v>42</v>
      </c>
      <c r="K713" t="s">
        <v>929</v>
      </c>
      <c r="N713" t="s">
        <v>458</v>
      </c>
      <c r="Q713" t="s">
        <v>928</v>
      </c>
      <c r="R713">
        <v>450</v>
      </c>
      <c r="S713">
        <v>149</v>
      </c>
    </row>
    <row r="714" spans="1:19" x14ac:dyDescent="0.3">
      <c r="A714">
        <v>713</v>
      </c>
      <c r="B714" t="s">
        <v>20</v>
      </c>
      <c r="C714" t="s">
        <v>31</v>
      </c>
      <c r="D714" t="s">
        <v>22</v>
      </c>
      <c r="E714" t="s">
        <v>23</v>
      </c>
      <c r="F714" t="s">
        <v>5</v>
      </c>
      <c r="G714" t="s">
        <v>24</v>
      </c>
      <c r="H714">
        <v>350077</v>
      </c>
      <c r="I714">
        <v>351063</v>
      </c>
      <c r="J714" t="s">
        <v>25</v>
      </c>
      <c r="Q714" t="s">
        <v>930</v>
      </c>
      <c r="R714">
        <v>987</v>
      </c>
    </row>
    <row r="715" spans="1:19" x14ac:dyDescent="0.3">
      <c r="A715">
        <v>714</v>
      </c>
      <c r="B715" t="s">
        <v>28</v>
      </c>
      <c r="C715" t="s">
        <v>33</v>
      </c>
      <c r="D715" t="s">
        <v>22</v>
      </c>
      <c r="E715" t="s">
        <v>23</v>
      </c>
      <c r="F715" t="s">
        <v>5</v>
      </c>
      <c r="G715" t="s">
        <v>24</v>
      </c>
      <c r="H715">
        <v>350077</v>
      </c>
      <c r="I715">
        <v>351063</v>
      </c>
      <c r="J715" t="s">
        <v>25</v>
      </c>
      <c r="K715" t="s">
        <v>931</v>
      </c>
      <c r="N715" t="s">
        <v>247</v>
      </c>
      <c r="Q715" t="s">
        <v>930</v>
      </c>
      <c r="R715">
        <v>987</v>
      </c>
      <c r="S715">
        <v>328</v>
      </c>
    </row>
    <row r="716" spans="1:19" x14ac:dyDescent="0.3">
      <c r="A716">
        <v>715</v>
      </c>
      <c r="B716" t="s">
        <v>20</v>
      </c>
      <c r="C716" t="s">
        <v>31</v>
      </c>
      <c r="D716" t="s">
        <v>22</v>
      </c>
      <c r="E716" t="s">
        <v>23</v>
      </c>
      <c r="F716" t="s">
        <v>5</v>
      </c>
      <c r="G716" t="s">
        <v>24</v>
      </c>
      <c r="H716">
        <v>351167</v>
      </c>
      <c r="I716">
        <v>352330</v>
      </c>
      <c r="J716" t="s">
        <v>42</v>
      </c>
      <c r="Q716" t="s">
        <v>932</v>
      </c>
      <c r="R716">
        <v>1164</v>
      </c>
    </row>
    <row r="717" spans="1:19" x14ac:dyDescent="0.3">
      <c r="A717">
        <v>716</v>
      </c>
      <c r="B717" t="s">
        <v>28</v>
      </c>
      <c r="C717" t="s">
        <v>33</v>
      </c>
      <c r="D717" t="s">
        <v>22</v>
      </c>
      <c r="E717" t="s">
        <v>23</v>
      </c>
      <c r="F717" t="s">
        <v>5</v>
      </c>
      <c r="G717" t="s">
        <v>24</v>
      </c>
      <c r="H717">
        <v>351167</v>
      </c>
      <c r="I717">
        <v>352330</v>
      </c>
      <c r="J717" t="s">
        <v>42</v>
      </c>
      <c r="K717" t="s">
        <v>933</v>
      </c>
      <c r="N717" t="s">
        <v>38</v>
      </c>
      <c r="Q717" t="s">
        <v>932</v>
      </c>
      <c r="R717">
        <v>1164</v>
      </c>
      <c r="S717">
        <v>387</v>
      </c>
    </row>
    <row r="718" spans="1:19" x14ac:dyDescent="0.3">
      <c r="A718">
        <v>717</v>
      </c>
      <c r="B718" t="s">
        <v>20</v>
      </c>
      <c r="C718" t="s">
        <v>31</v>
      </c>
      <c r="D718" t="s">
        <v>22</v>
      </c>
      <c r="E718" t="s">
        <v>23</v>
      </c>
      <c r="F718" t="s">
        <v>5</v>
      </c>
      <c r="G718" t="s">
        <v>24</v>
      </c>
      <c r="H718">
        <v>352532</v>
      </c>
      <c r="I718">
        <v>352873</v>
      </c>
      <c r="J718" t="s">
        <v>42</v>
      </c>
      <c r="Q718" t="s">
        <v>934</v>
      </c>
      <c r="R718">
        <v>342</v>
      </c>
    </row>
    <row r="719" spans="1:19" x14ac:dyDescent="0.3">
      <c r="A719">
        <v>718</v>
      </c>
      <c r="B719" t="s">
        <v>28</v>
      </c>
      <c r="C719" t="s">
        <v>33</v>
      </c>
      <c r="D719" t="s">
        <v>22</v>
      </c>
      <c r="E719" t="s">
        <v>23</v>
      </c>
      <c r="F719" t="s">
        <v>5</v>
      </c>
      <c r="G719" t="s">
        <v>24</v>
      </c>
      <c r="H719">
        <v>352532</v>
      </c>
      <c r="I719">
        <v>352873</v>
      </c>
      <c r="J719" t="s">
        <v>42</v>
      </c>
      <c r="K719" t="s">
        <v>935</v>
      </c>
      <c r="N719" t="s">
        <v>38</v>
      </c>
      <c r="Q719" t="s">
        <v>934</v>
      </c>
      <c r="R719">
        <v>342</v>
      </c>
      <c r="S719">
        <v>113</v>
      </c>
    </row>
    <row r="720" spans="1:19" x14ac:dyDescent="0.3">
      <c r="A720">
        <v>719</v>
      </c>
      <c r="B720" t="s">
        <v>20</v>
      </c>
      <c r="C720" t="s">
        <v>31</v>
      </c>
      <c r="D720" t="s">
        <v>22</v>
      </c>
      <c r="E720" t="s">
        <v>23</v>
      </c>
      <c r="F720" t="s">
        <v>5</v>
      </c>
      <c r="G720" t="s">
        <v>24</v>
      </c>
      <c r="H720">
        <v>352884</v>
      </c>
      <c r="I720">
        <v>354599</v>
      </c>
      <c r="J720" t="s">
        <v>42</v>
      </c>
      <c r="Q720" t="s">
        <v>936</v>
      </c>
      <c r="R720">
        <v>1716</v>
      </c>
    </row>
    <row r="721" spans="1:20" x14ac:dyDescent="0.3">
      <c r="A721">
        <v>720</v>
      </c>
      <c r="B721" t="s">
        <v>28</v>
      </c>
      <c r="C721" t="s">
        <v>33</v>
      </c>
      <c r="D721" t="s">
        <v>22</v>
      </c>
      <c r="E721" t="s">
        <v>23</v>
      </c>
      <c r="F721" t="s">
        <v>5</v>
      </c>
      <c r="G721" t="s">
        <v>24</v>
      </c>
      <c r="H721">
        <v>352884</v>
      </c>
      <c r="I721">
        <v>354599</v>
      </c>
      <c r="J721" t="s">
        <v>42</v>
      </c>
      <c r="K721" t="s">
        <v>937</v>
      </c>
      <c r="N721" t="s">
        <v>938</v>
      </c>
      <c r="Q721" t="s">
        <v>936</v>
      </c>
      <c r="R721">
        <v>1716</v>
      </c>
      <c r="S721">
        <v>571</v>
      </c>
    </row>
    <row r="722" spans="1:20" x14ac:dyDescent="0.3">
      <c r="A722">
        <v>721</v>
      </c>
      <c r="B722" t="s">
        <v>20</v>
      </c>
      <c r="C722" t="s">
        <v>31</v>
      </c>
      <c r="D722" t="s">
        <v>22</v>
      </c>
      <c r="E722" t="s">
        <v>23</v>
      </c>
      <c r="F722" t="s">
        <v>5</v>
      </c>
      <c r="G722" t="s">
        <v>24</v>
      </c>
      <c r="H722">
        <v>354589</v>
      </c>
      <c r="I722">
        <v>356619</v>
      </c>
      <c r="J722" t="s">
        <v>42</v>
      </c>
      <c r="Q722" t="s">
        <v>939</v>
      </c>
      <c r="R722">
        <v>2031</v>
      </c>
    </row>
    <row r="723" spans="1:20" x14ac:dyDescent="0.3">
      <c r="A723">
        <v>722</v>
      </c>
      <c r="B723" t="s">
        <v>28</v>
      </c>
      <c r="C723" t="s">
        <v>33</v>
      </c>
      <c r="D723" t="s">
        <v>22</v>
      </c>
      <c r="E723" t="s">
        <v>23</v>
      </c>
      <c r="F723" t="s">
        <v>5</v>
      </c>
      <c r="G723" t="s">
        <v>24</v>
      </c>
      <c r="H723">
        <v>354589</v>
      </c>
      <c r="I723">
        <v>356619</v>
      </c>
      <c r="J723" t="s">
        <v>42</v>
      </c>
      <c r="K723" t="s">
        <v>940</v>
      </c>
      <c r="N723" t="s">
        <v>941</v>
      </c>
      <c r="Q723" t="s">
        <v>939</v>
      </c>
      <c r="R723">
        <v>2031</v>
      </c>
      <c r="S723">
        <v>676</v>
      </c>
    </row>
    <row r="724" spans="1:20" x14ac:dyDescent="0.3">
      <c r="A724">
        <v>723</v>
      </c>
      <c r="B724" t="s">
        <v>20</v>
      </c>
      <c r="C724" t="s">
        <v>21</v>
      </c>
      <c r="D724" t="s">
        <v>22</v>
      </c>
      <c r="E724" t="s">
        <v>23</v>
      </c>
      <c r="F724" t="s">
        <v>5</v>
      </c>
      <c r="G724" t="s">
        <v>24</v>
      </c>
      <c r="H724">
        <v>356728</v>
      </c>
      <c r="I724">
        <v>359436</v>
      </c>
      <c r="J724" t="s">
        <v>42</v>
      </c>
      <c r="Q724" t="s">
        <v>942</v>
      </c>
      <c r="R724">
        <v>2709</v>
      </c>
      <c r="T724" t="s">
        <v>27</v>
      </c>
    </row>
    <row r="725" spans="1:20" x14ac:dyDescent="0.3">
      <c r="A725">
        <v>724</v>
      </c>
      <c r="B725" t="s">
        <v>28</v>
      </c>
      <c r="C725" t="s">
        <v>29</v>
      </c>
      <c r="D725" t="s">
        <v>22</v>
      </c>
      <c r="E725" t="s">
        <v>23</v>
      </c>
      <c r="F725" t="s">
        <v>5</v>
      </c>
      <c r="G725" t="s">
        <v>24</v>
      </c>
      <c r="H725">
        <v>356728</v>
      </c>
      <c r="I725">
        <v>359436</v>
      </c>
      <c r="J725" t="s">
        <v>42</v>
      </c>
      <c r="N725" t="s">
        <v>782</v>
      </c>
      <c r="Q725" t="s">
        <v>942</v>
      </c>
      <c r="R725">
        <v>2709</v>
      </c>
      <c r="T725" t="s">
        <v>27</v>
      </c>
    </row>
    <row r="726" spans="1:20" x14ac:dyDescent="0.3">
      <c r="A726">
        <v>725</v>
      </c>
      <c r="B726" t="s">
        <v>20</v>
      </c>
      <c r="C726" t="s">
        <v>31</v>
      </c>
      <c r="D726" t="s">
        <v>22</v>
      </c>
      <c r="E726" t="s">
        <v>23</v>
      </c>
      <c r="F726" t="s">
        <v>5</v>
      </c>
      <c r="G726" t="s">
        <v>24</v>
      </c>
      <c r="H726">
        <v>359466</v>
      </c>
      <c r="I726">
        <v>360704</v>
      </c>
      <c r="J726" t="s">
        <v>42</v>
      </c>
      <c r="Q726" t="s">
        <v>943</v>
      </c>
      <c r="R726">
        <v>1239</v>
      </c>
    </row>
    <row r="727" spans="1:20" x14ac:dyDescent="0.3">
      <c r="A727">
        <v>726</v>
      </c>
      <c r="B727" t="s">
        <v>28</v>
      </c>
      <c r="C727" t="s">
        <v>33</v>
      </c>
      <c r="D727" t="s">
        <v>22</v>
      </c>
      <c r="E727" t="s">
        <v>23</v>
      </c>
      <c r="F727" t="s">
        <v>5</v>
      </c>
      <c r="G727" t="s">
        <v>24</v>
      </c>
      <c r="H727">
        <v>359466</v>
      </c>
      <c r="I727">
        <v>360704</v>
      </c>
      <c r="J727" t="s">
        <v>42</v>
      </c>
      <c r="K727" t="s">
        <v>944</v>
      </c>
      <c r="N727" t="s">
        <v>945</v>
      </c>
      <c r="Q727" t="s">
        <v>943</v>
      </c>
      <c r="R727">
        <v>1239</v>
      </c>
      <c r="S727">
        <v>412</v>
      </c>
    </row>
    <row r="728" spans="1:20" x14ac:dyDescent="0.3">
      <c r="A728">
        <v>727</v>
      </c>
      <c r="B728" t="s">
        <v>20</v>
      </c>
      <c r="C728" t="s">
        <v>31</v>
      </c>
      <c r="D728" t="s">
        <v>22</v>
      </c>
      <c r="E728" t="s">
        <v>23</v>
      </c>
      <c r="F728" t="s">
        <v>5</v>
      </c>
      <c r="G728" t="s">
        <v>24</v>
      </c>
      <c r="H728">
        <v>360735</v>
      </c>
      <c r="I728">
        <v>361376</v>
      </c>
      <c r="J728" t="s">
        <v>42</v>
      </c>
      <c r="Q728" t="s">
        <v>946</v>
      </c>
      <c r="R728">
        <v>642</v>
      </c>
    </row>
    <row r="729" spans="1:20" x14ac:dyDescent="0.3">
      <c r="A729">
        <v>728</v>
      </c>
      <c r="B729" t="s">
        <v>28</v>
      </c>
      <c r="C729" t="s">
        <v>33</v>
      </c>
      <c r="D729" t="s">
        <v>22</v>
      </c>
      <c r="E729" t="s">
        <v>23</v>
      </c>
      <c r="F729" t="s">
        <v>5</v>
      </c>
      <c r="G729" t="s">
        <v>24</v>
      </c>
      <c r="H729">
        <v>360735</v>
      </c>
      <c r="I729">
        <v>361376</v>
      </c>
      <c r="J729" t="s">
        <v>42</v>
      </c>
      <c r="K729" t="s">
        <v>947</v>
      </c>
      <c r="N729" t="s">
        <v>948</v>
      </c>
      <c r="Q729" t="s">
        <v>946</v>
      </c>
      <c r="R729">
        <v>642</v>
      </c>
      <c r="S729">
        <v>213</v>
      </c>
    </row>
    <row r="730" spans="1:20" x14ac:dyDescent="0.3">
      <c r="A730">
        <v>729</v>
      </c>
      <c r="B730" t="s">
        <v>20</v>
      </c>
      <c r="C730" t="s">
        <v>31</v>
      </c>
      <c r="D730" t="s">
        <v>22</v>
      </c>
      <c r="E730" t="s">
        <v>23</v>
      </c>
      <c r="F730" t="s">
        <v>5</v>
      </c>
      <c r="G730" t="s">
        <v>24</v>
      </c>
      <c r="H730">
        <v>361376</v>
      </c>
      <c r="I730">
        <v>362668</v>
      </c>
      <c r="J730" t="s">
        <v>42</v>
      </c>
      <c r="Q730" t="s">
        <v>949</v>
      </c>
      <c r="R730">
        <v>1293</v>
      </c>
    </row>
    <row r="731" spans="1:20" x14ac:dyDescent="0.3">
      <c r="A731">
        <v>730</v>
      </c>
      <c r="B731" t="s">
        <v>28</v>
      </c>
      <c r="C731" t="s">
        <v>33</v>
      </c>
      <c r="D731" t="s">
        <v>22</v>
      </c>
      <c r="E731" t="s">
        <v>23</v>
      </c>
      <c r="F731" t="s">
        <v>5</v>
      </c>
      <c r="G731" t="s">
        <v>24</v>
      </c>
      <c r="H731">
        <v>361376</v>
      </c>
      <c r="I731">
        <v>362668</v>
      </c>
      <c r="J731" t="s">
        <v>42</v>
      </c>
      <c r="K731" t="s">
        <v>950</v>
      </c>
      <c r="N731" t="s">
        <v>951</v>
      </c>
      <c r="Q731" t="s">
        <v>949</v>
      </c>
      <c r="R731">
        <v>1293</v>
      </c>
      <c r="S731">
        <v>430</v>
      </c>
    </row>
    <row r="732" spans="1:20" x14ac:dyDescent="0.3">
      <c r="A732">
        <v>731</v>
      </c>
      <c r="B732" t="s">
        <v>20</v>
      </c>
      <c r="C732" t="s">
        <v>31</v>
      </c>
      <c r="D732" t="s">
        <v>22</v>
      </c>
      <c r="E732" t="s">
        <v>23</v>
      </c>
      <c r="F732" t="s">
        <v>5</v>
      </c>
      <c r="G732" t="s">
        <v>24</v>
      </c>
      <c r="H732">
        <v>362665</v>
      </c>
      <c r="I732">
        <v>363606</v>
      </c>
      <c r="J732" t="s">
        <v>42</v>
      </c>
      <c r="Q732" t="s">
        <v>952</v>
      </c>
      <c r="R732">
        <v>942</v>
      </c>
    </row>
    <row r="733" spans="1:20" x14ac:dyDescent="0.3">
      <c r="A733">
        <v>732</v>
      </c>
      <c r="B733" t="s">
        <v>28</v>
      </c>
      <c r="C733" t="s">
        <v>33</v>
      </c>
      <c r="D733" t="s">
        <v>22</v>
      </c>
      <c r="E733" t="s">
        <v>23</v>
      </c>
      <c r="F733" t="s">
        <v>5</v>
      </c>
      <c r="G733" t="s">
        <v>24</v>
      </c>
      <c r="H733">
        <v>362665</v>
      </c>
      <c r="I733">
        <v>363606</v>
      </c>
      <c r="J733" t="s">
        <v>42</v>
      </c>
      <c r="K733" t="s">
        <v>953</v>
      </c>
      <c r="N733" t="s">
        <v>954</v>
      </c>
      <c r="Q733" t="s">
        <v>952</v>
      </c>
      <c r="R733">
        <v>942</v>
      </c>
      <c r="S733">
        <v>313</v>
      </c>
    </row>
    <row r="734" spans="1:20" x14ac:dyDescent="0.3">
      <c r="A734">
        <v>733</v>
      </c>
      <c r="B734" t="s">
        <v>20</v>
      </c>
      <c r="C734" t="s">
        <v>31</v>
      </c>
      <c r="D734" t="s">
        <v>22</v>
      </c>
      <c r="E734" t="s">
        <v>23</v>
      </c>
      <c r="F734" t="s">
        <v>5</v>
      </c>
      <c r="G734" t="s">
        <v>24</v>
      </c>
      <c r="H734">
        <v>363599</v>
      </c>
      <c r="I734">
        <v>365005</v>
      </c>
      <c r="J734" t="s">
        <v>42</v>
      </c>
      <c r="Q734" t="s">
        <v>955</v>
      </c>
      <c r="R734">
        <v>1407</v>
      </c>
    </row>
    <row r="735" spans="1:20" x14ac:dyDescent="0.3">
      <c r="A735">
        <v>734</v>
      </c>
      <c r="B735" t="s">
        <v>28</v>
      </c>
      <c r="C735" t="s">
        <v>33</v>
      </c>
      <c r="D735" t="s">
        <v>22</v>
      </c>
      <c r="E735" t="s">
        <v>23</v>
      </c>
      <c r="F735" t="s">
        <v>5</v>
      </c>
      <c r="G735" t="s">
        <v>24</v>
      </c>
      <c r="H735">
        <v>363599</v>
      </c>
      <c r="I735">
        <v>365005</v>
      </c>
      <c r="J735" t="s">
        <v>42</v>
      </c>
      <c r="K735" t="s">
        <v>956</v>
      </c>
      <c r="N735" t="s">
        <v>957</v>
      </c>
      <c r="Q735" t="s">
        <v>955</v>
      </c>
      <c r="R735">
        <v>1407</v>
      </c>
      <c r="S735">
        <v>468</v>
      </c>
    </row>
    <row r="736" spans="1:20" x14ac:dyDescent="0.3">
      <c r="A736">
        <v>735</v>
      </c>
      <c r="B736" t="s">
        <v>20</v>
      </c>
      <c r="C736" t="s">
        <v>21</v>
      </c>
      <c r="D736" t="s">
        <v>22</v>
      </c>
      <c r="E736" t="s">
        <v>23</v>
      </c>
      <c r="F736" t="s">
        <v>5</v>
      </c>
      <c r="G736" t="s">
        <v>24</v>
      </c>
      <c r="H736">
        <v>365106</v>
      </c>
      <c r="I736">
        <v>366759</v>
      </c>
      <c r="J736" t="s">
        <v>25</v>
      </c>
      <c r="Q736" t="s">
        <v>958</v>
      </c>
      <c r="R736">
        <v>1654</v>
      </c>
      <c r="T736" t="s">
        <v>27</v>
      </c>
    </row>
    <row r="737" spans="1:20" x14ac:dyDescent="0.3">
      <c r="A737">
        <v>736</v>
      </c>
      <c r="B737" t="s">
        <v>28</v>
      </c>
      <c r="C737" t="s">
        <v>29</v>
      </c>
      <c r="D737" t="s">
        <v>22</v>
      </c>
      <c r="E737" t="s">
        <v>23</v>
      </c>
      <c r="F737" t="s">
        <v>5</v>
      </c>
      <c r="G737" t="s">
        <v>24</v>
      </c>
      <c r="H737">
        <v>365106</v>
      </c>
      <c r="I737">
        <v>366759</v>
      </c>
      <c r="J737" t="s">
        <v>25</v>
      </c>
      <c r="N737" t="s">
        <v>959</v>
      </c>
      <c r="Q737" t="s">
        <v>958</v>
      </c>
      <c r="R737">
        <v>1654</v>
      </c>
      <c r="T737" t="s">
        <v>27</v>
      </c>
    </row>
    <row r="738" spans="1:20" x14ac:dyDescent="0.3">
      <c r="A738">
        <v>737</v>
      </c>
      <c r="B738" t="s">
        <v>20</v>
      </c>
      <c r="C738" t="s">
        <v>31</v>
      </c>
      <c r="D738" t="s">
        <v>22</v>
      </c>
      <c r="E738" t="s">
        <v>23</v>
      </c>
      <c r="F738" t="s">
        <v>5</v>
      </c>
      <c r="G738" t="s">
        <v>24</v>
      </c>
      <c r="H738">
        <v>366844</v>
      </c>
      <c r="I738">
        <v>367866</v>
      </c>
      <c r="J738" t="s">
        <v>25</v>
      </c>
      <c r="Q738" t="s">
        <v>960</v>
      </c>
      <c r="R738">
        <v>1023</v>
      </c>
    </row>
    <row r="739" spans="1:20" x14ac:dyDescent="0.3">
      <c r="A739">
        <v>738</v>
      </c>
      <c r="B739" t="s">
        <v>28</v>
      </c>
      <c r="C739" t="s">
        <v>33</v>
      </c>
      <c r="D739" t="s">
        <v>22</v>
      </c>
      <c r="E739" t="s">
        <v>23</v>
      </c>
      <c r="F739" t="s">
        <v>5</v>
      </c>
      <c r="G739" t="s">
        <v>24</v>
      </c>
      <c r="H739">
        <v>366844</v>
      </c>
      <c r="I739">
        <v>367866</v>
      </c>
      <c r="J739" t="s">
        <v>25</v>
      </c>
      <c r="K739" t="s">
        <v>961</v>
      </c>
      <c r="N739" t="s">
        <v>41</v>
      </c>
      <c r="Q739" t="s">
        <v>960</v>
      </c>
      <c r="R739">
        <v>1023</v>
      </c>
      <c r="S739">
        <v>340</v>
      </c>
    </row>
    <row r="740" spans="1:20" x14ac:dyDescent="0.3">
      <c r="A740">
        <v>739</v>
      </c>
      <c r="B740" t="s">
        <v>20</v>
      </c>
      <c r="C740" t="s">
        <v>31</v>
      </c>
      <c r="D740" t="s">
        <v>22</v>
      </c>
      <c r="E740" t="s">
        <v>23</v>
      </c>
      <c r="F740" t="s">
        <v>5</v>
      </c>
      <c r="G740" t="s">
        <v>24</v>
      </c>
      <c r="H740">
        <v>368429</v>
      </c>
      <c r="I740">
        <v>369469</v>
      </c>
      <c r="J740" t="s">
        <v>42</v>
      </c>
      <c r="Q740" t="s">
        <v>962</v>
      </c>
      <c r="R740">
        <v>1041</v>
      </c>
    </row>
    <row r="741" spans="1:20" x14ac:dyDescent="0.3">
      <c r="A741">
        <v>740</v>
      </c>
      <c r="B741" t="s">
        <v>28</v>
      </c>
      <c r="C741" t="s">
        <v>33</v>
      </c>
      <c r="D741" t="s">
        <v>22</v>
      </c>
      <c r="E741" t="s">
        <v>23</v>
      </c>
      <c r="F741" t="s">
        <v>5</v>
      </c>
      <c r="G741" t="s">
        <v>24</v>
      </c>
      <c r="H741">
        <v>368429</v>
      </c>
      <c r="I741">
        <v>369469</v>
      </c>
      <c r="J741" t="s">
        <v>42</v>
      </c>
      <c r="K741" t="s">
        <v>963</v>
      </c>
      <c r="N741" t="s">
        <v>41</v>
      </c>
      <c r="Q741" t="s">
        <v>962</v>
      </c>
      <c r="R741">
        <v>1041</v>
      </c>
      <c r="S741">
        <v>346</v>
      </c>
    </row>
    <row r="742" spans="1:20" x14ac:dyDescent="0.3">
      <c r="A742">
        <v>741</v>
      </c>
      <c r="B742" t="s">
        <v>20</v>
      </c>
      <c r="C742" t="s">
        <v>31</v>
      </c>
      <c r="D742" t="s">
        <v>22</v>
      </c>
      <c r="E742" t="s">
        <v>23</v>
      </c>
      <c r="F742" t="s">
        <v>5</v>
      </c>
      <c r="G742" t="s">
        <v>24</v>
      </c>
      <c r="H742">
        <v>369671</v>
      </c>
      <c r="I742">
        <v>370054</v>
      </c>
      <c r="J742" t="s">
        <v>25</v>
      </c>
      <c r="Q742" t="s">
        <v>964</v>
      </c>
      <c r="R742">
        <v>384</v>
      </c>
    </row>
    <row r="743" spans="1:20" x14ac:dyDescent="0.3">
      <c r="A743">
        <v>742</v>
      </c>
      <c r="B743" t="s">
        <v>28</v>
      </c>
      <c r="C743" t="s">
        <v>33</v>
      </c>
      <c r="D743" t="s">
        <v>22</v>
      </c>
      <c r="E743" t="s">
        <v>23</v>
      </c>
      <c r="F743" t="s">
        <v>5</v>
      </c>
      <c r="G743" t="s">
        <v>24</v>
      </c>
      <c r="H743">
        <v>369671</v>
      </c>
      <c r="I743">
        <v>370054</v>
      </c>
      <c r="J743" t="s">
        <v>25</v>
      </c>
      <c r="K743" t="s">
        <v>965</v>
      </c>
      <c r="N743" t="s">
        <v>38</v>
      </c>
      <c r="Q743" t="s">
        <v>964</v>
      </c>
      <c r="R743">
        <v>384</v>
      </c>
      <c r="S743">
        <v>127</v>
      </c>
    </row>
    <row r="744" spans="1:20" x14ac:dyDescent="0.3">
      <c r="A744">
        <v>743</v>
      </c>
      <c r="B744" t="s">
        <v>20</v>
      </c>
      <c r="C744" t="s">
        <v>31</v>
      </c>
      <c r="D744" t="s">
        <v>22</v>
      </c>
      <c r="E744" t="s">
        <v>23</v>
      </c>
      <c r="F744" t="s">
        <v>5</v>
      </c>
      <c r="G744" t="s">
        <v>24</v>
      </c>
      <c r="H744">
        <v>370067</v>
      </c>
      <c r="I744">
        <v>370405</v>
      </c>
      <c r="J744" t="s">
        <v>42</v>
      </c>
      <c r="Q744" t="s">
        <v>966</v>
      </c>
      <c r="R744">
        <v>339</v>
      </c>
    </row>
    <row r="745" spans="1:20" x14ac:dyDescent="0.3">
      <c r="A745">
        <v>744</v>
      </c>
      <c r="B745" t="s">
        <v>28</v>
      </c>
      <c r="C745" t="s">
        <v>33</v>
      </c>
      <c r="D745" t="s">
        <v>22</v>
      </c>
      <c r="E745" t="s">
        <v>23</v>
      </c>
      <c r="F745" t="s">
        <v>5</v>
      </c>
      <c r="G745" t="s">
        <v>24</v>
      </c>
      <c r="H745">
        <v>370067</v>
      </c>
      <c r="I745">
        <v>370405</v>
      </c>
      <c r="J745" t="s">
        <v>42</v>
      </c>
      <c r="K745" t="s">
        <v>967</v>
      </c>
      <c r="N745" t="s">
        <v>968</v>
      </c>
      <c r="Q745" t="s">
        <v>966</v>
      </c>
      <c r="R745">
        <v>339</v>
      </c>
      <c r="S745">
        <v>112</v>
      </c>
    </row>
    <row r="746" spans="1:20" x14ac:dyDescent="0.3">
      <c r="A746">
        <v>745</v>
      </c>
      <c r="B746" t="s">
        <v>20</v>
      </c>
      <c r="C746" t="s">
        <v>31</v>
      </c>
      <c r="D746" t="s">
        <v>22</v>
      </c>
      <c r="E746" t="s">
        <v>23</v>
      </c>
      <c r="F746" t="s">
        <v>5</v>
      </c>
      <c r="G746" t="s">
        <v>24</v>
      </c>
      <c r="H746">
        <v>370537</v>
      </c>
      <c r="I746">
        <v>371772</v>
      </c>
      <c r="J746" t="s">
        <v>25</v>
      </c>
      <c r="Q746" t="s">
        <v>969</v>
      </c>
      <c r="R746">
        <v>1236</v>
      </c>
    </row>
    <row r="747" spans="1:20" x14ac:dyDescent="0.3">
      <c r="A747">
        <v>746</v>
      </c>
      <c r="B747" t="s">
        <v>28</v>
      </c>
      <c r="C747" t="s">
        <v>33</v>
      </c>
      <c r="D747" t="s">
        <v>22</v>
      </c>
      <c r="E747" t="s">
        <v>23</v>
      </c>
      <c r="F747" t="s">
        <v>5</v>
      </c>
      <c r="G747" t="s">
        <v>24</v>
      </c>
      <c r="H747">
        <v>370537</v>
      </c>
      <c r="I747">
        <v>371772</v>
      </c>
      <c r="J747" t="s">
        <v>25</v>
      </c>
      <c r="K747" t="s">
        <v>970</v>
      </c>
      <c r="N747" t="s">
        <v>971</v>
      </c>
      <c r="Q747" t="s">
        <v>969</v>
      </c>
      <c r="R747">
        <v>1236</v>
      </c>
      <c r="S747">
        <v>411</v>
      </c>
    </row>
    <row r="748" spans="1:20" x14ac:dyDescent="0.3">
      <c r="A748">
        <v>747</v>
      </c>
      <c r="B748" t="s">
        <v>20</v>
      </c>
      <c r="C748" t="s">
        <v>31</v>
      </c>
      <c r="D748" t="s">
        <v>22</v>
      </c>
      <c r="E748" t="s">
        <v>23</v>
      </c>
      <c r="F748" t="s">
        <v>5</v>
      </c>
      <c r="G748" t="s">
        <v>24</v>
      </c>
      <c r="H748">
        <v>371982</v>
      </c>
      <c r="I748">
        <v>374855</v>
      </c>
      <c r="J748" t="s">
        <v>25</v>
      </c>
      <c r="Q748" t="s">
        <v>972</v>
      </c>
      <c r="R748">
        <v>2874</v>
      </c>
    </row>
    <row r="749" spans="1:20" x14ac:dyDescent="0.3">
      <c r="A749">
        <v>748</v>
      </c>
      <c r="B749" t="s">
        <v>28</v>
      </c>
      <c r="C749" t="s">
        <v>33</v>
      </c>
      <c r="D749" t="s">
        <v>22</v>
      </c>
      <c r="E749" t="s">
        <v>23</v>
      </c>
      <c r="F749" t="s">
        <v>5</v>
      </c>
      <c r="G749" t="s">
        <v>24</v>
      </c>
      <c r="H749">
        <v>371982</v>
      </c>
      <c r="I749">
        <v>374855</v>
      </c>
      <c r="J749" t="s">
        <v>25</v>
      </c>
      <c r="K749" t="s">
        <v>973</v>
      </c>
      <c r="N749" t="s">
        <v>974</v>
      </c>
      <c r="Q749" t="s">
        <v>972</v>
      </c>
      <c r="R749">
        <v>2874</v>
      </c>
      <c r="S749">
        <v>957</v>
      </c>
    </row>
    <row r="750" spans="1:20" x14ac:dyDescent="0.3">
      <c r="A750">
        <v>749</v>
      </c>
      <c r="B750" t="s">
        <v>20</v>
      </c>
      <c r="C750" t="s">
        <v>31</v>
      </c>
      <c r="D750" t="s">
        <v>22</v>
      </c>
      <c r="E750" t="s">
        <v>23</v>
      </c>
      <c r="F750" t="s">
        <v>5</v>
      </c>
      <c r="G750" t="s">
        <v>24</v>
      </c>
      <c r="H750">
        <v>374967</v>
      </c>
      <c r="I750">
        <v>376208</v>
      </c>
      <c r="J750" t="s">
        <v>25</v>
      </c>
      <c r="Q750" t="s">
        <v>975</v>
      </c>
      <c r="R750">
        <v>1242</v>
      </c>
    </row>
    <row r="751" spans="1:20" x14ac:dyDescent="0.3">
      <c r="A751">
        <v>750</v>
      </c>
      <c r="B751" t="s">
        <v>28</v>
      </c>
      <c r="C751" t="s">
        <v>33</v>
      </c>
      <c r="D751" t="s">
        <v>22</v>
      </c>
      <c r="E751" t="s">
        <v>23</v>
      </c>
      <c r="F751" t="s">
        <v>5</v>
      </c>
      <c r="G751" t="s">
        <v>24</v>
      </c>
      <c r="H751">
        <v>374967</v>
      </c>
      <c r="I751">
        <v>376208</v>
      </c>
      <c r="J751" t="s">
        <v>25</v>
      </c>
      <c r="K751" t="s">
        <v>976</v>
      </c>
      <c r="N751" t="s">
        <v>977</v>
      </c>
      <c r="Q751" t="s">
        <v>975</v>
      </c>
      <c r="R751">
        <v>1242</v>
      </c>
      <c r="S751">
        <v>413</v>
      </c>
    </row>
    <row r="752" spans="1:20" x14ac:dyDescent="0.3">
      <c r="A752">
        <v>751</v>
      </c>
      <c r="B752" t="s">
        <v>20</v>
      </c>
      <c r="C752" t="s">
        <v>31</v>
      </c>
      <c r="D752" t="s">
        <v>22</v>
      </c>
      <c r="E752" t="s">
        <v>23</v>
      </c>
      <c r="F752" t="s">
        <v>5</v>
      </c>
      <c r="G752" t="s">
        <v>24</v>
      </c>
      <c r="H752">
        <v>376289</v>
      </c>
      <c r="I752">
        <v>378010</v>
      </c>
      <c r="J752" t="s">
        <v>25</v>
      </c>
      <c r="Q752" t="s">
        <v>978</v>
      </c>
      <c r="R752">
        <v>1722</v>
      </c>
    </row>
    <row r="753" spans="1:19" x14ac:dyDescent="0.3">
      <c r="A753">
        <v>752</v>
      </c>
      <c r="B753" t="s">
        <v>28</v>
      </c>
      <c r="C753" t="s">
        <v>33</v>
      </c>
      <c r="D753" t="s">
        <v>22</v>
      </c>
      <c r="E753" t="s">
        <v>23</v>
      </c>
      <c r="F753" t="s">
        <v>5</v>
      </c>
      <c r="G753" t="s">
        <v>24</v>
      </c>
      <c r="H753">
        <v>376289</v>
      </c>
      <c r="I753">
        <v>378010</v>
      </c>
      <c r="J753" t="s">
        <v>25</v>
      </c>
      <c r="K753" t="s">
        <v>979</v>
      </c>
      <c r="N753" t="s">
        <v>980</v>
      </c>
      <c r="Q753" t="s">
        <v>978</v>
      </c>
      <c r="R753">
        <v>1722</v>
      </c>
      <c r="S753">
        <v>573</v>
      </c>
    </row>
    <row r="754" spans="1:19" x14ac:dyDescent="0.3">
      <c r="A754">
        <v>753</v>
      </c>
      <c r="B754" t="s">
        <v>20</v>
      </c>
      <c r="C754" t="s">
        <v>31</v>
      </c>
      <c r="D754" t="s">
        <v>22</v>
      </c>
      <c r="E754" t="s">
        <v>23</v>
      </c>
      <c r="F754" t="s">
        <v>5</v>
      </c>
      <c r="G754" t="s">
        <v>24</v>
      </c>
      <c r="H754">
        <v>378076</v>
      </c>
      <c r="I754">
        <v>379110</v>
      </c>
      <c r="J754" t="s">
        <v>25</v>
      </c>
      <c r="Q754" t="s">
        <v>981</v>
      </c>
      <c r="R754">
        <v>1035</v>
      </c>
    </row>
    <row r="755" spans="1:19" x14ac:dyDescent="0.3">
      <c r="A755">
        <v>754</v>
      </c>
      <c r="B755" t="s">
        <v>28</v>
      </c>
      <c r="C755" t="s">
        <v>33</v>
      </c>
      <c r="D755" t="s">
        <v>22</v>
      </c>
      <c r="E755" t="s">
        <v>23</v>
      </c>
      <c r="F755" t="s">
        <v>5</v>
      </c>
      <c r="G755" t="s">
        <v>24</v>
      </c>
      <c r="H755">
        <v>378076</v>
      </c>
      <c r="I755">
        <v>379110</v>
      </c>
      <c r="J755" t="s">
        <v>25</v>
      </c>
      <c r="K755" t="s">
        <v>982</v>
      </c>
      <c r="N755" t="s">
        <v>38</v>
      </c>
      <c r="Q755" t="s">
        <v>981</v>
      </c>
      <c r="R755">
        <v>1035</v>
      </c>
      <c r="S755">
        <v>344</v>
      </c>
    </row>
    <row r="756" spans="1:19" x14ac:dyDescent="0.3">
      <c r="A756">
        <v>755</v>
      </c>
      <c r="B756" t="s">
        <v>20</v>
      </c>
      <c r="C756" t="s">
        <v>31</v>
      </c>
      <c r="D756" t="s">
        <v>22</v>
      </c>
      <c r="E756" t="s">
        <v>23</v>
      </c>
      <c r="F756" t="s">
        <v>5</v>
      </c>
      <c r="G756" t="s">
        <v>24</v>
      </c>
      <c r="H756">
        <v>379261</v>
      </c>
      <c r="I756">
        <v>379656</v>
      </c>
      <c r="J756" t="s">
        <v>42</v>
      </c>
      <c r="Q756" t="s">
        <v>983</v>
      </c>
      <c r="R756">
        <v>396</v>
      </c>
    </row>
    <row r="757" spans="1:19" x14ac:dyDescent="0.3">
      <c r="A757">
        <v>756</v>
      </c>
      <c r="B757" t="s">
        <v>28</v>
      </c>
      <c r="C757" t="s">
        <v>33</v>
      </c>
      <c r="D757" t="s">
        <v>22</v>
      </c>
      <c r="E757" t="s">
        <v>23</v>
      </c>
      <c r="F757" t="s">
        <v>5</v>
      </c>
      <c r="G757" t="s">
        <v>24</v>
      </c>
      <c r="H757">
        <v>379261</v>
      </c>
      <c r="I757">
        <v>379656</v>
      </c>
      <c r="J757" t="s">
        <v>42</v>
      </c>
      <c r="K757" t="s">
        <v>984</v>
      </c>
      <c r="N757" t="s">
        <v>38</v>
      </c>
      <c r="Q757" t="s">
        <v>983</v>
      </c>
      <c r="R757">
        <v>396</v>
      </c>
      <c r="S757">
        <v>131</v>
      </c>
    </row>
    <row r="758" spans="1:19" x14ac:dyDescent="0.3">
      <c r="A758">
        <v>757</v>
      </c>
      <c r="B758" t="s">
        <v>20</v>
      </c>
      <c r="C758" t="s">
        <v>31</v>
      </c>
      <c r="D758" t="s">
        <v>22</v>
      </c>
      <c r="E758" t="s">
        <v>23</v>
      </c>
      <c r="F758" t="s">
        <v>5</v>
      </c>
      <c r="G758" t="s">
        <v>24</v>
      </c>
      <c r="H758">
        <v>379922</v>
      </c>
      <c r="I758">
        <v>381211</v>
      </c>
      <c r="J758" t="s">
        <v>42</v>
      </c>
      <c r="Q758" t="s">
        <v>985</v>
      </c>
      <c r="R758">
        <v>1290</v>
      </c>
    </row>
    <row r="759" spans="1:19" x14ac:dyDescent="0.3">
      <c r="A759">
        <v>758</v>
      </c>
      <c r="B759" t="s">
        <v>28</v>
      </c>
      <c r="C759" t="s">
        <v>33</v>
      </c>
      <c r="D759" t="s">
        <v>22</v>
      </c>
      <c r="E759" t="s">
        <v>23</v>
      </c>
      <c r="F759" t="s">
        <v>5</v>
      </c>
      <c r="G759" t="s">
        <v>24</v>
      </c>
      <c r="H759">
        <v>379922</v>
      </c>
      <c r="I759">
        <v>381211</v>
      </c>
      <c r="J759" t="s">
        <v>42</v>
      </c>
      <c r="K759" t="s">
        <v>986</v>
      </c>
      <c r="N759" t="s">
        <v>987</v>
      </c>
      <c r="Q759" t="s">
        <v>985</v>
      </c>
      <c r="R759">
        <v>1290</v>
      </c>
      <c r="S759">
        <v>429</v>
      </c>
    </row>
    <row r="760" spans="1:19" x14ac:dyDescent="0.3">
      <c r="A760">
        <v>759</v>
      </c>
      <c r="B760" t="s">
        <v>20</v>
      </c>
      <c r="C760" t="s">
        <v>31</v>
      </c>
      <c r="D760" t="s">
        <v>22</v>
      </c>
      <c r="E760" t="s">
        <v>23</v>
      </c>
      <c r="F760" t="s">
        <v>5</v>
      </c>
      <c r="G760" t="s">
        <v>24</v>
      </c>
      <c r="H760">
        <v>381393</v>
      </c>
      <c r="I760">
        <v>382103</v>
      </c>
      <c r="J760" t="s">
        <v>25</v>
      </c>
      <c r="Q760" t="s">
        <v>988</v>
      </c>
      <c r="R760">
        <v>711</v>
      </c>
    </row>
    <row r="761" spans="1:19" x14ac:dyDescent="0.3">
      <c r="A761">
        <v>760</v>
      </c>
      <c r="B761" t="s">
        <v>28</v>
      </c>
      <c r="C761" t="s">
        <v>33</v>
      </c>
      <c r="D761" t="s">
        <v>22</v>
      </c>
      <c r="E761" t="s">
        <v>23</v>
      </c>
      <c r="F761" t="s">
        <v>5</v>
      </c>
      <c r="G761" t="s">
        <v>24</v>
      </c>
      <c r="H761">
        <v>381393</v>
      </c>
      <c r="I761">
        <v>382103</v>
      </c>
      <c r="J761" t="s">
        <v>25</v>
      </c>
      <c r="K761" t="s">
        <v>989</v>
      </c>
      <c r="N761" t="s">
        <v>990</v>
      </c>
      <c r="Q761" t="s">
        <v>988</v>
      </c>
      <c r="R761">
        <v>711</v>
      </c>
      <c r="S761">
        <v>236</v>
      </c>
    </row>
    <row r="762" spans="1:19" x14ac:dyDescent="0.3">
      <c r="A762">
        <v>761</v>
      </c>
      <c r="B762" t="s">
        <v>20</v>
      </c>
      <c r="C762" t="s">
        <v>31</v>
      </c>
      <c r="D762" t="s">
        <v>22</v>
      </c>
      <c r="E762" t="s">
        <v>23</v>
      </c>
      <c r="F762" t="s">
        <v>5</v>
      </c>
      <c r="G762" t="s">
        <v>24</v>
      </c>
      <c r="H762">
        <v>382444</v>
      </c>
      <c r="I762">
        <v>383526</v>
      </c>
      <c r="J762" t="s">
        <v>25</v>
      </c>
      <c r="Q762" t="s">
        <v>991</v>
      </c>
      <c r="R762">
        <v>1083</v>
      </c>
    </row>
    <row r="763" spans="1:19" x14ac:dyDescent="0.3">
      <c r="A763">
        <v>762</v>
      </c>
      <c r="B763" t="s">
        <v>28</v>
      </c>
      <c r="C763" t="s">
        <v>33</v>
      </c>
      <c r="D763" t="s">
        <v>22</v>
      </c>
      <c r="E763" t="s">
        <v>23</v>
      </c>
      <c r="F763" t="s">
        <v>5</v>
      </c>
      <c r="G763" t="s">
        <v>24</v>
      </c>
      <c r="H763">
        <v>382444</v>
      </c>
      <c r="I763">
        <v>383526</v>
      </c>
      <c r="J763" t="s">
        <v>25</v>
      </c>
      <c r="K763" t="s">
        <v>992</v>
      </c>
      <c r="N763" t="s">
        <v>38</v>
      </c>
      <c r="Q763" t="s">
        <v>991</v>
      </c>
      <c r="R763">
        <v>1083</v>
      </c>
      <c r="S763">
        <v>360</v>
      </c>
    </row>
    <row r="764" spans="1:19" x14ac:dyDescent="0.3">
      <c r="A764">
        <v>763</v>
      </c>
      <c r="B764" t="s">
        <v>20</v>
      </c>
      <c r="C764" t="s">
        <v>31</v>
      </c>
      <c r="D764" t="s">
        <v>22</v>
      </c>
      <c r="E764" t="s">
        <v>23</v>
      </c>
      <c r="F764" t="s">
        <v>5</v>
      </c>
      <c r="G764" t="s">
        <v>24</v>
      </c>
      <c r="H764">
        <v>383532</v>
      </c>
      <c r="I764">
        <v>384257</v>
      </c>
      <c r="J764" t="s">
        <v>42</v>
      </c>
      <c r="Q764" t="s">
        <v>993</v>
      </c>
      <c r="R764">
        <v>726</v>
      </c>
    </row>
    <row r="765" spans="1:19" x14ac:dyDescent="0.3">
      <c r="A765">
        <v>764</v>
      </c>
      <c r="B765" t="s">
        <v>28</v>
      </c>
      <c r="C765" t="s">
        <v>33</v>
      </c>
      <c r="D765" t="s">
        <v>22</v>
      </c>
      <c r="E765" t="s">
        <v>23</v>
      </c>
      <c r="F765" t="s">
        <v>5</v>
      </c>
      <c r="G765" t="s">
        <v>24</v>
      </c>
      <c r="H765">
        <v>383532</v>
      </c>
      <c r="I765">
        <v>384257</v>
      </c>
      <c r="J765" t="s">
        <v>42</v>
      </c>
      <c r="K765" t="s">
        <v>994</v>
      </c>
      <c r="N765" t="s">
        <v>995</v>
      </c>
      <c r="Q765" t="s">
        <v>993</v>
      </c>
      <c r="R765">
        <v>726</v>
      </c>
      <c r="S765">
        <v>241</v>
      </c>
    </row>
    <row r="766" spans="1:19" x14ac:dyDescent="0.3">
      <c r="A766">
        <v>765</v>
      </c>
      <c r="B766" t="s">
        <v>20</v>
      </c>
      <c r="C766" t="s">
        <v>31</v>
      </c>
      <c r="D766" t="s">
        <v>22</v>
      </c>
      <c r="E766" t="s">
        <v>23</v>
      </c>
      <c r="F766" t="s">
        <v>5</v>
      </c>
      <c r="G766" t="s">
        <v>24</v>
      </c>
      <c r="H766">
        <v>384340</v>
      </c>
      <c r="I766">
        <v>385113</v>
      </c>
      <c r="J766" t="s">
        <v>25</v>
      </c>
      <c r="Q766" t="s">
        <v>996</v>
      </c>
      <c r="R766">
        <v>774</v>
      </c>
    </row>
    <row r="767" spans="1:19" x14ac:dyDescent="0.3">
      <c r="A767">
        <v>766</v>
      </c>
      <c r="B767" t="s">
        <v>28</v>
      </c>
      <c r="C767" t="s">
        <v>33</v>
      </c>
      <c r="D767" t="s">
        <v>22</v>
      </c>
      <c r="E767" t="s">
        <v>23</v>
      </c>
      <c r="F767" t="s">
        <v>5</v>
      </c>
      <c r="G767" t="s">
        <v>24</v>
      </c>
      <c r="H767">
        <v>384340</v>
      </c>
      <c r="I767">
        <v>385113</v>
      </c>
      <c r="J767" t="s">
        <v>25</v>
      </c>
      <c r="K767" t="s">
        <v>997</v>
      </c>
      <c r="N767" t="s">
        <v>219</v>
      </c>
      <c r="Q767" t="s">
        <v>996</v>
      </c>
      <c r="R767">
        <v>774</v>
      </c>
      <c r="S767">
        <v>257</v>
      </c>
    </row>
    <row r="768" spans="1:19" x14ac:dyDescent="0.3">
      <c r="A768">
        <v>767</v>
      </c>
      <c r="B768" t="s">
        <v>20</v>
      </c>
      <c r="C768" t="s">
        <v>31</v>
      </c>
      <c r="D768" t="s">
        <v>22</v>
      </c>
      <c r="E768" t="s">
        <v>23</v>
      </c>
      <c r="F768" t="s">
        <v>5</v>
      </c>
      <c r="G768" t="s">
        <v>24</v>
      </c>
      <c r="H768">
        <v>385138</v>
      </c>
      <c r="I768">
        <v>386871</v>
      </c>
      <c r="J768" t="s">
        <v>25</v>
      </c>
      <c r="Q768" t="s">
        <v>998</v>
      </c>
      <c r="R768">
        <v>1734</v>
      </c>
    </row>
    <row r="769" spans="1:19" x14ac:dyDescent="0.3">
      <c r="A769">
        <v>768</v>
      </c>
      <c r="B769" t="s">
        <v>28</v>
      </c>
      <c r="C769" t="s">
        <v>33</v>
      </c>
      <c r="D769" t="s">
        <v>22</v>
      </c>
      <c r="E769" t="s">
        <v>23</v>
      </c>
      <c r="F769" t="s">
        <v>5</v>
      </c>
      <c r="G769" t="s">
        <v>24</v>
      </c>
      <c r="H769">
        <v>385138</v>
      </c>
      <c r="I769">
        <v>386871</v>
      </c>
      <c r="J769" t="s">
        <v>25</v>
      </c>
      <c r="K769" t="s">
        <v>999</v>
      </c>
      <c r="N769" t="s">
        <v>38</v>
      </c>
      <c r="Q769" t="s">
        <v>998</v>
      </c>
      <c r="R769">
        <v>1734</v>
      </c>
      <c r="S769">
        <v>577</v>
      </c>
    </row>
    <row r="770" spans="1:19" x14ac:dyDescent="0.3">
      <c r="A770">
        <v>769</v>
      </c>
      <c r="B770" t="s">
        <v>20</v>
      </c>
      <c r="C770" t="s">
        <v>31</v>
      </c>
      <c r="D770" t="s">
        <v>22</v>
      </c>
      <c r="E770" t="s">
        <v>23</v>
      </c>
      <c r="F770" t="s">
        <v>5</v>
      </c>
      <c r="G770" t="s">
        <v>24</v>
      </c>
      <c r="H770">
        <v>386868</v>
      </c>
      <c r="I770">
        <v>387884</v>
      </c>
      <c r="J770" t="s">
        <v>25</v>
      </c>
      <c r="Q770" t="s">
        <v>1000</v>
      </c>
      <c r="R770">
        <v>1017</v>
      </c>
    </row>
    <row r="771" spans="1:19" x14ac:dyDescent="0.3">
      <c r="A771">
        <v>770</v>
      </c>
      <c r="B771" t="s">
        <v>28</v>
      </c>
      <c r="C771" t="s">
        <v>33</v>
      </c>
      <c r="D771" t="s">
        <v>22</v>
      </c>
      <c r="E771" t="s">
        <v>23</v>
      </c>
      <c r="F771" t="s">
        <v>5</v>
      </c>
      <c r="G771" t="s">
        <v>24</v>
      </c>
      <c r="H771">
        <v>386868</v>
      </c>
      <c r="I771">
        <v>387884</v>
      </c>
      <c r="J771" t="s">
        <v>25</v>
      </c>
      <c r="K771" t="s">
        <v>1001</v>
      </c>
      <c r="N771" t="s">
        <v>38</v>
      </c>
      <c r="Q771" t="s">
        <v>1000</v>
      </c>
      <c r="R771">
        <v>1017</v>
      </c>
      <c r="S771">
        <v>338</v>
      </c>
    </row>
    <row r="772" spans="1:19" x14ac:dyDescent="0.3">
      <c r="A772">
        <v>771</v>
      </c>
      <c r="B772" t="s">
        <v>20</v>
      </c>
      <c r="C772" t="s">
        <v>31</v>
      </c>
      <c r="D772" t="s">
        <v>22</v>
      </c>
      <c r="E772" t="s">
        <v>23</v>
      </c>
      <c r="F772" t="s">
        <v>5</v>
      </c>
      <c r="G772" t="s">
        <v>24</v>
      </c>
      <c r="H772">
        <v>387881</v>
      </c>
      <c r="I772">
        <v>388471</v>
      </c>
      <c r="J772" t="s">
        <v>25</v>
      </c>
      <c r="Q772" t="s">
        <v>1002</v>
      </c>
      <c r="R772">
        <v>591</v>
      </c>
    </row>
    <row r="773" spans="1:19" x14ac:dyDescent="0.3">
      <c r="A773">
        <v>772</v>
      </c>
      <c r="B773" t="s">
        <v>28</v>
      </c>
      <c r="C773" t="s">
        <v>33</v>
      </c>
      <c r="D773" t="s">
        <v>22</v>
      </c>
      <c r="E773" t="s">
        <v>23</v>
      </c>
      <c r="F773" t="s">
        <v>5</v>
      </c>
      <c r="G773" t="s">
        <v>24</v>
      </c>
      <c r="H773">
        <v>387881</v>
      </c>
      <c r="I773">
        <v>388471</v>
      </c>
      <c r="J773" t="s">
        <v>25</v>
      </c>
      <c r="K773" t="s">
        <v>1003</v>
      </c>
      <c r="N773" t="s">
        <v>38</v>
      </c>
      <c r="Q773" t="s">
        <v>1002</v>
      </c>
      <c r="R773">
        <v>591</v>
      </c>
      <c r="S773">
        <v>196</v>
      </c>
    </row>
    <row r="774" spans="1:19" x14ac:dyDescent="0.3">
      <c r="A774">
        <v>773</v>
      </c>
      <c r="B774" t="s">
        <v>20</v>
      </c>
      <c r="C774" t="s">
        <v>31</v>
      </c>
      <c r="D774" t="s">
        <v>22</v>
      </c>
      <c r="E774" t="s">
        <v>23</v>
      </c>
      <c r="F774" t="s">
        <v>5</v>
      </c>
      <c r="G774" t="s">
        <v>24</v>
      </c>
      <c r="H774">
        <v>388468</v>
      </c>
      <c r="I774">
        <v>389601</v>
      </c>
      <c r="J774" t="s">
        <v>25</v>
      </c>
      <c r="Q774" t="s">
        <v>1004</v>
      </c>
      <c r="R774">
        <v>1134</v>
      </c>
    </row>
    <row r="775" spans="1:19" x14ac:dyDescent="0.3">
      <c r="A775">
        <v>774</v>
      </c>
      <c r="B775" t="s">
        <v>28</v>
      </c>
      <c r="C775" t="s">
        <v>33</v>
      </c>
      <c r="D775" t="s">
        <v>22</v>
      </c>
      <c r="E775" t="s">
        <v>23</v>
      </c>
      <c r="F775" t="s">
        <v>5</v>
      </c>
      <c r="G775" t="s">
        <v>24</v>
      </c>
      <c r="H775">
        <v>388468</v>
      </c>
      <c r="I775">
        <v>389601</v>
      </c>
      <c r="J775" t="s">
        <v>25</v>
      </c>
      <c r="K775" t="s">
        <v>1005</v>
      </c>
      <c r="N775" t="s">
        <v>38</v>
      </c>
      <c r="Q775" t="s">
        <v>1004</v>
      </c>
      <c r="R775">
        <v>1134</v>
      </c>
      <c r="S775">
        <v>377</v>
      </c>
    </row>
    <row r="776" spans="1:19" x14ac:dyDescent="0.3">
      <c r="A776">
        <v>775</v>
      </c>
      <c r="B776" t="s">
        <v>20</v>
      </c>
      <c r="C776" t="s">
        <v>31</v>
      </c>
      <c r="D776" t="s">
        <v>22</v>
      </c>
      <c r="E776" t="s">
        <v>23</v>
      </c>
      <c r="F776" t="s">
        <v>5</v>
      </c>
      <c r="G776" t="s">
        <v>24</v>
      </c>
      <c r="H776">
        <v>389603</v>
      </c>
      <c r="I776">
        <v>391099</v>
      </c>
      <c r="J776" t="s">
        <v>25</v>
      </c>
      <c r="Q776" t="s">
        <v>1006</v>
      </c>
      <c r="R776">
        <v>1497</v>
      </c>
    </row>
    <row r="777" spans="1:19" x14ac:dyDescent="0.3">
      <c r="A777">
        <v>776</v>
      </c>
      <c r="B777" t="s">
        <v>28</v>
      </c>
      <c r="C777" t="s">
        <v>33</v>
      </c>
      <c r="D777" t="s">
        <v>22</v>
      </c>
      <c r="E777" t="s">
        <v>23</v>
      </c>
      <c r="F777" t="s">
        <v>5</v>
      </c>
      <c r="G777" t="s">
        <v>24</v>
      </c>
      <c r="H777">
        <v>389603</v>
      </c>
      <c r="I777">
        <v>391099</v>
      </c>
      <c r="J777" t="s">
        <v>25</v>
      </c>
      <c r="K777" t="s">
        <v>1007</v>
      </c>
      <c r="N777" t="s">
        <v>1008</v>
      </c>
      <c r="Q777" t="s">
        <v>1006</v>
      </c>
      <c r="R777">
        <v>1497</v>
      </c>
      <c r="S777">
        <v>498</v>
      </c>
    </row>
    <row r="778" spans="1:19" x14ac:dyDescent="0.3">
      <c r="A778">
        <v>777</v>
      </c>
      <c r="B778" t="s">
        <v>20</v>
      </c>
      <c r="C778" t="s">
        <v>31</v>
      </c>
      <c r="D778" t="s">
        <v>22</v>
      </c>
      <c r="E778" t="s">
        <v>23</v>
      </c>
      <c r="F778" t="s">
        <v>5</v>
      </c>
      <c r="G778" t="s">
        <v>24</v>
      </c>
      <c r="H778">
        <v>391135</v>
      </c>
      <c r="I778">
        <v>391632</v>
      </c>
      <c r="J778" t="s">
        <v>25</v>
      </c>
      <c r="Q778" t="s">
        <v>1009</v>
      </c>
      <c r="R778">
        <v>498</v>
      </c>
    </row>
    <row r="779" spans="1:19" x14ac:dyDescent="0.3">
      <c r="A779">
        <v>778</v>
      </c>
      <c r="B779" t="s">
        <v>28</v>
      </c>
      <c r="C779" t="s">
        <v>33</v>
      </c>
      <c r="D779" t="s">
        <v>22</v>
      </c>
      <c r="E779" t="s">
        <v>23</v>
      </c>
      <c r="F779" t="s">
        <v>5</v>
      </c>
      <c r="G779" t="s">
        <v>24</v>
      </c>
      <c r="H779">
        <v>391135</v>
      </c>
      <c r="I779">
        <v>391632</v>
      </c>
      <c r="J779" t="s">
        <v>25</v>
      </c>
      <c r="K779" t="s">
        <v>1010</v>
      </c>
      <c r="N779" t="s">
        <v>1011</v>
      </c>
      <c r="Q779" t="s">
        <v>1009</v>
      </c>
      <c r="R779">
        <v>498</v>
      </c>
      <c r="S779">
        <v>165</v>
      </c>
    </row>
    <row r="780" spans="1:19" x14ac:dyDescent="0.3">
      <c r="A780">
        <v>779</v>
      </c>
      <c r="B780" t="s">
        <v>20</v>
      </c>
      <c r="C780" t="s">
        <v>31</v>
      </c>
      <c r="D780" t="s">
        <v>22</v>
      </c>
      <c r="E780" t="s">
        <v>23</v>
      </c>
      <c r="F780" t="s">
        <v>5</v>
      </c>
      <c r="G780" t="s">
        <v>24</v>
      </c>
      <c r="H780">
        <v>391621</v>
      </c>
      <c r="I780">
        <v>392526</v>
      </c>
      <c r="J780" t="s">
        <v>42</v>
      </c>
      <c r="Q780" t="s">
        <v>1012</v>
      </c>
      <c r="R780">
        <v>906</v>
      </c>
    </row>
    <row r="781" spans="1:19" x14ac:dyDescent="0.3">
      <c r="A781">
        <v>780</v>
      </c>
      <c r="B781" t="s">
        <v>28</v>
      </c>
      <c r="C781" t="s">
        <v>33</v>
      </c>
      <c r="D781" t="s">
        <v>22</v>
      </c>
      <c r="E781" t="s">
        <v>23</v>
      </c>
      <c r="F781" t="s">
        <v>5</v>
      </c>
      <c r="G781" t="s">
        <v>24</v>
      </c>
      <c r="H781">
        <v>391621</v>
      </c>
      <c r="I781">
        <v>392526</v>
      </c>
      <c r="J781" t="s">
        <v>42</v>
      </c>
      <c r="K781" t="s">
        <v>1013</v>
      </c>
      <c r="N781" t="s">
        <v>1014</v>
      </c>
      <c r="Q781" t="s">
        <v>1012</v>
      </c>
      <c r="R781">
        <v>906</v>
      </c>
      <c r="S781">
        <v>301</v>
      </c>
    </row>
    <row r="782" spans="1:19" x14ac:dyDescent="0.3">
      <c r="A782">
        <v>781</v>
      </c>
      <c r="B782" t="s">
        <v>20</v>
      </c>
      <c r="C782" t="s">
        <v>31</v>
      </c>
      <c r="D782" t="s">
        <v>22</v>
      </c>
      <c r="E782" t="s">
        <v>23</v>
      </c>
      <c r="F782" t="s">
        <v>5</v>
      </c>
      <c r="G782" t="s">
        <v>24</v>
      </c>
      <c r="H782">
        <v>392539</v>
      </c>
      <c r="I782">
        <v>393228</v>
      </c>
      <c r="J782" t="s">
        <v>42</v>
      </c>
      <c r="Q782" t="s">
        <v>1015</v>
      </c>
      <c r="R782">
        <v>690</v>
      </c>
    </row>
    <row r="783" spans="1:19" x14ac:dyDescent="0.3">
      <c r="A783">
        <v>782</v>
      </c>
      <c r="B783" t="s">
        <v>28</v>
      </c>
      <c r="C783" t="s">
        <v>33</v>
      </c>
      <c r="D783" t="s">
        <v>22</v>
      </c>
      <c r="E783" t="s">
        <v>23</v>
      </c>
      <c r="F783" t="s">
        <v>5</v>
      </c>
      <c r="G783" t="s">
        <v>24</v>
      </c>
      <c r="H783">
        <v>392539</v>
      </c>
      <c r="I783">
        <v>393228</v>
      </c>
      <c r="J783" t="s">
        <v>42</v>
      </c>
      <c r="K783" t="s">
        <v>1016</v>
      </c>
      <c r="N783" t="s">
        <v>1017</v>
      </c>
      <c r="Q783" t="s">
        <v>1015</v>
      </c>
      <c r="R783">
        <v>690</v>
      </c>
      <c r="S783">
        <v>229</v>
      </c>
    </row>
    <row r="784" spans="1:19" x14ac:dyDescent="0.3">
      <c r="A784">
        <v>783</v>
      </c>
      <c r="B784" t="s">
        <v>20</v>
      </c>
      <c r="C784" t="s">
        <v>31</v>
      </c>
      <c r="D784" t="s">
        <v>22</v>
      </c>
      <c r="E784" t="s">
        <v>23</v>
      </c>
      <c r="F784" t="s">
        <v>5</v>
      </c>
      <c r="G784" t="s">
        <v>24</v>
      </c>
      <c r="H784">
        <v>393310</v>
      </c>
      <c r="I784">
        <v>395955</v>
      </c>
      <c r="J784" t="s">
        <v>42</v>
      </c>
      <c r="Q784" t="s">
        <v>1018</v>
      </c>
      <c r="R784">
        <v>2646</v>
      </c>
    </row>
    <row r="785" spans="1:19" x14ac:dyDescent="0.3">
      <c r="A785">
        <v>784</v>
      </c>
      <c r="B785" t="s">
        <v>28</v>
      </c>
      <c r="C785" t="s">
        <v>33</v>
      </c>
      <c r="D785" t="s">
        <v>22</v>
      </c>
      <c r="E785" t="s">
        <v>23</v>
      </c>
      <c r="F785" t="s">
        <v>5</v>
      </c>
      <c r="G785" t="s">
        <v>24</v>
      </c>
      <c r="H785">
        <v>393310</v>
      </c>
      <c r="I785">
        <v>395955</v>
      </c>
      <c r="J785" t="s">
        <v>42</v>
      </c>
      <c r="K785" t="s">
        <v>1019</v>
      </c>
      <c r="N785" t="s">
        <v>1020</v>
      </c>
      <c r="Q785" t="s">
        <v>1018</v>
      </c>
      <c r="R785">
        <v>2646</v>
      </c>
      <c r="S785">
        <v>881</v>
      </c>
    </row>
    <row r="786" spans="1:19" x14ac:dyDescent="0.3">
      <c r="A786">
        <v>785</v>
      </c>
      <c r="B786" t="s">
        <v>20</v>
      </c>
      <c r="C786" t="s">
        <v>31</v>
      </c>
      <c r="D786" t="s">
        <v>22</v>
      </c>
      <c r="E786" t="s">
        <v>23</v>
      </c>
      <c r="F786" t="s">
        <v>5</v>
      </c>
      <c r="G786" t="s">
        <v>24</v>
      </c>
      <c r="H786">
        <v>396128</v>
      </c>
      <c r="I786">
        <v>396631</v>
      </c>
      <c r="J786" t="s">
        <v>42</v>
      </c>
      <c r="Q786" t="s">
        <v>1021</v>
      </c>
      <c r="R786">
        <v>504</v>
      </c>
    </row>
    <row r="787" spans="1:19" x14ac:dyDescent="0.3">
      <c r="A787">
        <v>786</v>
      </c>
      <c r="B787" t="s">
        <v>28</v>
      </c>
      <c r="C787" t="s">
        <v>33</v>
      </c>
      <c r="D787" t="s">
        <v>22</v>
      </c>
      <c r="E787" t="s">
        <v>23</v>
      </c>
      <c r="F787" t="s">
        <v>5</v>
      </c>
      <c r="G787" t="s">
        <v>24</v>
      </c>
      <c r="H787">
        <v>396128</v>
      </c>
      <c r="I787">
        <v>396631</v>
      </c>
      <c r="J787" t="s">
        <v>42</v>
      </c>
      <c r="K787" t="s">
        <v>1022</v>
      </c>
      <c r="N787" t="s">
        <v>1023</v>
      </c>
      <c r="Q787" t="s">
        <v>1021</v>
      </c>
      <c r="R787">
        <v>504</v>
      </c>
      <c r="S787">
        <v>167</v>
      </c>
    </row>
    <row r="788" spans="1:19" x14ac:dyDescent="0.3">
      <c r="A788">
        <v>787</v>
      </c>
      <c r="B788" t="s">
        <v>20</v>
      </c>
      <c r="C788" t="s">
        <v>31</v>
      </c>
      <c r="D788" t="s">
        <v>22</v>
      </c>
      <c r="E788" t="s">
        <v>23</v>
      </c>
      <c r="F788" t="s">
        <v>5</v>
      </c>
      <c r="G788" t="s">
        <v>24</v>
      </c>
      <c r="H788">
        <v>396731</v>
      </c>
      <c r="I788">
        <v>397858</v>
      </c>
      <c r="J788" t="s">
        <v>42</v>
      </c>
      <c r="Q788" t="s">
        <v>1024</v>
      </c>
      <c r="R788">
        <v>1128</v>
      </c>
    </row>
    <row r="789" spans="1:19" x14ac:dyDescent="0.3">
      <c r="A789">
        <v>788</v>
      </c>
      <c r="B789" t="s">
        <v>28</v>
      </c>
      <c r="C789" t="s">
        <v>33</v>
      </c>
      <c r="D789" t="s">
        <v>22</v>
      </c>
      <c r="E789" t="s">
        <v>23</v>
      </c>
      <c r="F789" t="s">
        <v>5</v>
      </c>
      <c r="G789" t="s">
        <v>24</v>
      </c>
      <c r="H789">
        <v>396731</v>
      </c>
      <c r="I789">
        <v>397858</v>
      </c>
      <c r="J789" t="s">
        <v>42</v>
      </c>
      <c r="K789" t="s">
        <v>1025</v>
      </c>
      <c r="N789" t="s">
        <v>38</v>
      </c>
      <c r="Q789" t="s">
        <v>1024</v>
      </c>
      <c r="R789">
        <v>1128</v>
      </c>
      <c r="S789">
        <v>375</v>
      </c>
    </row>
    <row r="790" spans="1:19" x14ac:dyDescent="0.3">
      <c r="A790">
        <v>789</v>
      </c>
      <c r="B790" t="s">
        <v>20</v>
      </c>
      <c r="C790" t="s">
        <v>31</v>
      </c>
      <c r="D790" t="s">
        <v>22</v>
      </c>
      <c r="E790" t="s">
        <v>23</v>
      </c>
      <c r="F790" t="s">
        <v>5</v>
      </c>
      <c r="G790" t="s">
        <v>24</v>
      </c>
      <c r="H790">
        <v>398204</v>
      </c>
      <c r="I790">
        <v>399802</v>
      </c>
      <c r="J790" t="s">
        <v>42</v>
      </c>
      <c r="Q790" t="s">
        <v>1026</v>
      </c>
      <c r="R790">
        <v>1599</v>
      </c>
    </row>
    <row r="791" spans="1:19" x14ac:dyDescent="0.3">
      <c r="A791">
        <v>790</v>
      </c>
      <c r="B791" t="s">
        <v>28</v>
      </c>
      <c r="C791" t="s">
        <v>33</v>
      </c>
      <c r="D791" t="s">
        <v>22</v>
      </c>
      <c r="E791" t="s">
        <v>23</v>
      </c>
      <c r="F791" t="s">
        <v>5</v>
      </c>
      <c r="G791" t="s">
        <v>24</v>
      </c>
      <c r="H791">
        <v>398204</v>
      </c>
      <c r="I791">
        <v>399802</v>
      </c>
      <c r="J791" t="s">
        <v>42</v>
      </c>
      <c r="K791" t="s">
        <v>1027</v>
      </c>
      <c r="N791" t="s">
        <v>1028</v>
      </c>
      <c r="Q791" t="s">
        <v>1026</v>
      </c>
      <c r="R791">
        <v>1599</v>
      </c>
      <c r="S791">
        <v>532</v>
      </c>
    </row>
    <row r="792" spans="1:19" x14ac:dyDescent="0.3">
      <c r="A792">
        <v>791</v>
      </c>
      <c r="B792" t="s">
        <v>20</v>
      </c>
      <c r="C792" t="s">
        <v>31</v>
      </c>
      <c r="D792" t="s">
        <v>22</v>
      </c>
      <c r="E792" t="s">
        <v>23</v>
      </c>
      <c r="F792" t="s">
        <v>5</v>
      </c>
      <c r="G792" t="s">
        <v>24</v>
      </c>
      <c r="H792">
        <v>400000</v>
      </c>
      <c r="I792">
        <v>400338</v>
      </c>
      <c r="J792" t="s">
        <v>25</v>
      </c>
      <c r="Q792" t="s">
        <v>1029</v>
      </c>
      <c r="R792">
        <v>339</v>
      </c>
    </row>
    <row r="793" spans="1:19" x14ac:dyDescent="0.3">
      <c r="A793">
        <v>792</v>
      </c>
      <c r="B793" t="s">
        <v>28</v>
      </c>
      <c r="C793" t="s">
        <v>33</v>
      </c>
      <c r="D793" t="s">
        <v>22</v>
      </c>
      <c r="E793" t="s">
        <v>23</v>
      </c>
      <c r="F793" t="s">
        <v>5</v>
      </c>
      <c r="G793" t="s">
        <v>24</v>
      </c>
      <c r="H793">
        <v>400000</v>
      </c>
      <c r="I793">
        <v>400338</v>
      </c>
      <c r="J793" t="s">
        <v>25</v>
      </c>
      <c r="K793" t="s">
        <v>1030</v>
      </c>
      <c r="N793" t="s">
        <v>38</v>
      </c>
      <c r="Q793" t="s">
        <v>1029</v>
      </c>
      <c r="R793">
        <v>339</v>
      </c>
      <c r="S793">
        <v>112</v>
      </c>
    </row>
    <row r="794" spans="1:19" x14ac:dyDescent="0.3">
      <c r="A794">
        <v>793</v>
      </c>
      <c r="B794" t="s">
        <v>20</v>
      </c>
      <c r="C794" t="s">
        <v>31</v>
      </c>
      <c r="D794" t="s">
        <v>22</v>
      </c>
      <c r="E794" t="s">
        <v>23</v>
      </c>
      <c r="F794" t="s">
        <v>5</v>
      </c>
      <c r="G794" t="s">
        <v>24</v>
      </c>
      <c r="H794">
        <v>400342</v>
      </c>
      <c r="I794">
        <v>401262</v>
      </c>
      <c r="J794" t="s">
        <v>25</v>
      </c>
      <c r="Q794" t="s">
        <v>1031</v>
      </c>
      <c r="R794">
        <v>921</v>
      </c>
    </row>
    <row r="795" spans="1:19" x14ac:dyDescent="0.3">
      <c r="A795">
        <v>794</v>
      </c>
      <c r="B795" t="s">
        <v>28</v>
      </c>
      <c r="C795" t="s">
        <v>33</v>
      </c>
      <c r="D795" t="s">
        <v>22</v>
      </c>
      <c r="E795" t="s">
        <v>23</v>
      </c>
      <c r="F795" t="s">
        <v>5</v>
      </c>
      <c r="G795" t="s">
        <v>24</v>
      </c>
      <c r="H795">
        <v>400342</v>
      </c>
      <c r="I795">
        <v>401262</v>
      </c>
      <c r="J795" t="s">
        <v>25</v>
      </c>
      <c r="K795" t="s">
        <v>1032</v>
      </c>
      <c r="N795" t="s">
        <v>1033</v>
      </c>
      <c r="Q795" t="s">
        <v>1031</v>
      </c>
      <c r="R795">
        <v>921</v>
      </c>
      <c r="S795">
        <v>306</v>
      </c>
    </row>
    <row r="796" spans="1:19" x14ac:dyDescent="0.3">
      <c r="A796">
        <v>795</v>
      </c>
      <c r="B796" t="s">
        <v>20</v>
      </c>
      <c r="C796" t="s">
        <v>31</v>
      </c>
      <c r="D796" t="s">
        <v>22</v>
      </c>
      <c r="E796" t="s">
        <v>23</v>
      </c>
      <c r="F796" t="s">
        <v>5</v>
      </c>
      <c r="G796" t="s">
        <v>24</v>
      </c>
      <c r="H796">
        <v>401337</v>
      </c>
      <c r="I796">
        <v>402293</v>
      </c>
      <c r="J796" t="s">
        <v>25</v>
      </c>
      <c r="Q796" t="s">
        <v>1034</v>
      </c>
      <c r="R796">
        <v>957</v>
      </c>
    </row>
    <row r="797" spans="1:19" x14ac:dyDescent="0.3">
      <c r="A797">
        <v>796</v>
      </c>
      <c r="B797" t="s">
        <v>28</v>
      </c>
      <c r="C797" t="s">
        <v>33</v>
      </c>
      <c r="D797" t="s">
        <v>22</v>
      </c>
      <c r="E797" t="s">
        <v>23</v>
      </c>
      <c r="F797" t="s">
        <v>5</v>
      </c>
      <c r="G797" t="s">
        <v>24</v>
      </c>
      <c r="H797">
        <v>401337</v>
      </c>
      <c r="I797">
        <v>402293</v>
      </c>
      <c r="J797" t="s">
        <v>25</v>
      </c>
      <c r="K797" t="s">
        <v>1035</v>
      </c>
      <c r="N797" t="s">
        <v>1036</v>
      </c>
      <c r="Q797" t="s">
        <v>1034</v>
      </c>
      <c r="R797">
        <v>957</v>
      </c>
      <c r="S797">
        <v>318</v>
      </c>
    </row>
    <row r="798" spans="1:19" x14ac:dyDescent="0.3">
      <c r="A798">
        <v>797</v>
      </c>
      <c r="B798" t="s">
        <v>20</v>
      </c>
      <c r="C798" t="s">
        <v>31</v>
      </c>
      <c r="D798" t="s">
        <v>22</v>
      </c>
      <c r="E798" t="s">
        <v>23</v>
      </c>
      <c r="F798" t="s">
        <v>5</v>
      </c>
      <c r="G798" t="s">
        <v>24</v>
      </c>
      <c r="H798">
        <v>402350</v>
      </c>
      <c r="I798">
        <v>403105</v>
      </c>
      <c r="J798" t="s">
        <v>42</v>
      </c>
      <c r="Q798" t="s">
        <v>1037</v>
      </c>
      <c r="R798">
        <v>756</v>
      </c>
    </row>
    <row r="799" spans="1:19" x14ac:dyDescent="0.3">
      <c r="A799">
        <v>798</v>
      </c>
      <c r="B799" t="s">
        <v>28</v>
      </c>
      <c r="C799" t="s">
        <v>33</v>
      </c>
      <c r="D799" t="s">
        <v>22</v>
      </c>
      <c r="E799" t="s">
        <v>23</v>
      </c>
      <c r="F799" t="s">
        <v>5</v>
      </c>
      <c r="G799" t="s">
        <v>24</v>
      </c>
      <c r="H799">
        <v>402350</v>
      </c>
      <c r="I799">
        <v>403105</v>
      </c>
      <c r="J799" t="s">
        <v>42</v>
      </c>
      <c r="K799" t="s">
        <v>1038</v>
      </c>
      <c r="N799" t="s">
        <v>1039</v>
      </c>
      <c r="Q799" t="s">
        <v>1037</v>
      </c>
      <c r="R799">
        <v>756</v>
      </c>
      <c r="S799">
        <v>251</v>
      </c>
    </row>
    <row r="800" spans="1:19" x14ac:dyDescent="0.3">
      <c r="A800">
        <v>799</v>
      </c>
      <c r="B800" t="s">
        <v>20</v>
      </c>
      <c r="C800" t="s">
        <v>31</v>
      </c>
      <c r="D800" t="s">
        <v>22</v>
      </c>
      <c r="E800" t="s">
        <v>23</v>
      </c>
      <c r="F800" t="s">
        <v>5</v>
      </c>
      <c r="G800" t="s">
        <v>24</v>
      </c>
      <c r="H800">
        <v>403264</v>
      </c>
      <c r="I800">
        <v>404889</v>
      </c>
      <c r="J800" t="s">
        <v>25</v>
      </c>
      <c r="Q800" t="s">
        <v>1040</v>
      </c>
      <c r="R800">
        <v>1626</v>
      </c>
    </row>
    <row r="801" spans="1:20" x14ac:dyDescent="0.3">
      <c r="A801">
        <v>800</v>
      </c>
      <c r="B801" t="s">
        <v>28</v>
      </c>
      <c r="C801" t="s">
        <v>33</v>
      </c>
      <c r="D801" t="s">
        <v>22</v>
      </c>
      <c r="E801" t="s">
        <v>23</v>
      </c>
      <c r="F801" t="s">
        <v>5</v>
      </c>
      <c r="G801" t="s">
        <v>24</v>
      </c>
      <c r="H801">
        <v>403264</v>
      </c>
      <c r="I801">
        <v>404889</v>
      </c>
      <c r="J801" t="s">
        <v>25</v>
      </c>
      <c r="K801" t="s">
        <v>1041</v>
      </c>
      <c r="N801" t="s">
        <v>1042</v>
      </c>
      <c r="Q801" t="s">
        <v>1040</v>
      </c>
      <c r="R801">
        <v>1626</v>
      </c>
      <c r="S801">
        <v>541</v>
      </c>
    </row>
    <row r="802" spans="1:20" x14ac:dyDescent="0.3">
      <c r="A802">
        <v>801</v>
      </c>
      <c r="B802" t="s">
        <v>20</v>
      </c>
      <c r="C802" t="s">
        <v>31</v>
      </c>
      <c r="D802" t="s">
        <v>22</v>
      </c>
      <c r="E802" t="s">
        <v>23</v>
      </c>
      <c r="F802" t="s">
        <v>5</v>
      </c>
      <c r="G802" t="s">
        <v>24</v>
      </c>
      <c r="H802">
        <v>404910</v>
      </c>
      <c r="I802">
        <v>406997</v>
      </c>
      <c r="J802" t="s">
        <v>25</v>
      </c>
      <c r="Q802" t="s">
        <v>1043</v>
      </c>
      <c r="R802">
        <v>2088</v>
      </c>
    </row>
    <row r="803" spans="1:20" x14ac:dyDescent="0.3">
      <c r="A803">
        <v>802</v>
      </c>
      <c r="B803" t="s">
        <v>28</v>
      </c>
      <c r="C803" t="s">
        <v>33</v>
      </c>
      <c r="D803" t="s">
        <v>22</v>
      </c>
      <c r="E803" t="s">
        <v>23</v>
      </c>
      <c r="F803" t="s">
        <v>5</v>
      </c>
      <c r="G803" t="s">
        <v>24</v>
      </c>
      <c r="H803">
        <v>404910</v>
      </c>
      <c r="I803">
        <v>406997</v>
      </c>
      <c r="J803" t="s">
        <v>25</v>
      </c>
      <c r="K803" t="s">
        <v>1044</v>
      </c>
      <c r="N803" t="s">
        <v>48</v>
      </c>
      <c r="Q803" t="s">
        <v>1043</v>
      </c>
      <c r="R803">
        <v>2088</v>
      </c>
      <c r="S803">
        <v>695</v>
      </c>
    </row>
    <row r="804" spans="1:20" x14ac:dyDescent="0.3">
      <c r="A804">
        <v>803</v>
      </c>
      <c r="B804" t="s">
        <v>20</v>
      </c>
      <c r="C804" t="s">
        <v>31</v>
      </c>
      <c r="D804" t="s">
        <v>22</v>
      </c>
      <c r="E804" t="s">
        <v>23</v>
      </c>
      <c r="F804" t="s">
        <v>5</v>
      </c>
      <c r="G804" t="s">
        <v>24</v>
      </c>
      <c r="H804">
        <v>407055</v>
      </c>
      <c r="I804">
        <v>407792</v>
      </c>
      <c r="J804" t="s">
        <v>25</v>
      </c>
      <c r="Q804" t="s">
        <v>1045</v>
      </c>
      <c r="R804">
        <v>738</v>
      </c>
    </row>
    <row r="805" spans="1:20" x14ac:dyDescent="0.3">
      <c r="A805">
        <v>804</v>
      </c>
      <c r="B805" t="s">
        <v>28</v>
      </c>
      <c r="C805" t="s">
        <v>33</v>
      </c>
      <c r="D805" t="s">
        <v>22</v>
      </c>
      <c r="E805" t="s">
        <v>23</v>
      </c>
      <c r="F805" t="s">
        <v>5</v>
      </c>
      <c r="G805" t="s">
        <v>24</v>
      </c>
      <c r="H805">
        <v>407055</v>
      </c>
      <c r="I805">
        <v>407792</v>
      </c>
      <c r="J805" t="s">
        <v>25</v>
      </c>
      <c r="K805" t="s">
        <v>1046</v>
      </c>
      <c r="N805" t="s">
        <v>38</v>
      </c>
      <c r="Q805" t="s">
        <v>1045</v>
      </c>
      <c r="R805">
        <v>738</v>
      </c>
      <c r="S805">
        <v>245</v>
      </c>
    </row>
    <row r="806" spans="1:20" x14ac:dyDescent="0.3">
      <c r="A806">
        <v>805</v>
      </c>
      <c r="B806" t="s">
        <v>20</v>
      </c>
      <c r="C806" t="s">
        <v>31</v>
      </c>
      <c r="D806" t="s">
        <v>22</v>
      </c>
      <c r="E806" t="s">
        <v>23</v>
      </c>
      <c r="F806" t="s">
        <v>5</v>
      </c>
      <c r="G806" t="s">
        <v>24</v>
      </c>
      <c r="H806">
        <v>407807</v>
      </c>
      <c r="I806">
        <v>408628</v>
      </c>
      <c r="J806" t="s">
        <v>42</v>
      </c>
      <c r="Q806" t="s">
        <v>1047</v>
      </c>
      <c r="R806">
        <v>822</v>
      </c>
    </row>
    <row r="807" spans="1:20" x14ac:dyDescent="0.3">
      <c r="A807">
        <v>806</v>
      </c>
      <c r="B807" t="s">
        <v>28</v>
      </c>
      <c r="C807" t="s">
        <v>33</v>
      </c>
      <c r="D807" t="s">
        <v>22</v>
      </c>
      <c r="E807" t="s">
        <v>23</v>
      </c>
      <c r="F807" t="s">
        <v>5</v>
      </c>
      <c r="G807" t="s">
        <v>24</v>
      </c>
      <c r="H807">
        <v>407807</v>
      </c>
      <c r="I807">
        <v>408628</v>
      </c>
      <c r="J807" t="s">
        <v>42</v>
      </c>
      <c r="K807" t="s">
        <v>1048</v>
      </c>
      <c r="N807" t="s">
        <v>1049</v>
      </c>
      <c r="Q807" t="s">
        <v>1047</v>
      </c>
      <c r="R807">
        <v>822</v>
      </c>
      <c r="S807">
        <v>273</v>
      </c>
    </row>
    <row r="808" spans="1:20" x14ac:dyDescent="0.3">
      <c r="A808">
        <v>807</v>
      </c>
      <c r="B808" t="s">
        <v>20</v>
      </c>
      <c r="C808" t="s">
        <v>31</v>
      </c>
      <c r="D808" t="s">
        <v>22</v>
      </c>
      <c r="E808" t="s">
        <v>23</v>
      </c>
      <c r="F808" t="s">
        <v>5</v>
      </c>
      <c r="G808" t="s">
        <v>24</v>
      </c>
      <c r="H808">
        <v>408625</v>
      </c>
      <c r="I808">
        <v>409731</v>
      </c>
      <c r="J808" t="s">
        <v>42</v>
      </c>
      <c r="Q808" t="s">
        <v>1050</v>
      </c>
      <c r="R808">
        <v>1107</v>
      </c>
    </row>
    <row r="809" spans="1:20" x14ac:dyDescent="0.3">
      <c r="A809">
        <v>808</v>
      </c>
      <c r="B809" t="s">
        <v>28</v>
      </c>
      <c r="C809" t="s">
        <v>33</v>
      </c>
      <c r="D809" t="s">
        <v>22</v>
      </c>
      <c r="E809" t="s">
        <v>23</v>
      </c>
      <c r="F809" t="s">
        <v>5</v>
      </c>
      <c r="G809" t="s">
        <v>24</v>
      </c>
      <c r="H809">
        <v>408625</v>
      </c>
      <c r="I809">
        <v>409731</v>
      </c>
      <c r="J809" t="s">
        <v>42</v>
      </c>
      <c r="K809" t="s">
        <v>1051</v>
      </c>
      <c r="N809" t="s">
        <v>1052</v>
      </c>
      <c r="Q809" t="s">
        <v>1050</v>
      </c>
      <c r="R809">
        <v>1107</v>
      </c>
      <c r="S809">
        <v>368</v>
      </c>
    </row>
    <row r="810" spans="1:20" x14ac:dyDescent="0.3">
      <c r="A810">
        <v>809</v>
      </c>
      <c r="B810" t="s">
        <v>20</v>
      </c>
      <c r="C810" t="s">
        <v>31</v>
      </c>
      <c r="D810" t="s">
        <v>22</v>
      </c>
      <c r="E810" t="s">
        <v>23</v>
      </c>
      <c r="F810" t="s">
        <v>5</v>
      </c>
      <c r="G810" t="s">
        <v>24</v>
      </c>
      <c r="H810">
        <v>409877</v>
      </c>
      <c r="I810">
        <v>410950</v>
      </c>
      <c r="J810" t="s">
        <v>25</v>
      </c>
      <c r="Q810" t="s">
        <v>1053</v>
      </c>
      <c r="R810">
        <v>1074</v>
      </c>
    </row>
    <row r="811" spans="1:20" x14ac:dyDescent="0.3">
      <c r="A811">
        <v>810</v>
      </c>
      <c r="B811" t="s">
        <v>28</v>
      </c>
      <c r="C811" t="s">
        <v>33</v>
      </c>
      <c r="D811" t="s">
        <v>22</v>
      </c>
      <c r="E811" t="s">
        <v>23</v>
      </c>
      <c r="F811" t="s">
        <v>5</v>
      </c>
      <c r="G811" t="s">
        <v>24</v>
      </c>
      <c r="H811">
        <v>409877</v>
      </c>
      <c r="I811">
        <v>410950</v>
      </c>
      <c r="J811" t="s">
        <v>25</v>
      </c>
      <c r="K811" t="s">
        <v>1054</v>
      </c>
      <c r="N811" t="s">
        <v>1055</v>
      </c>
      <c r="Q811" t="s">
        <v>1053</v>
      </c>
      <c r="R811">
        <v>1074</v>
      </c>
      <c r="S811">
        <v>357</v>
      </c>
    </row>
    <row r="812" spans="1:20" x14ac:dyDescent="0.3">
      <c r="A812">
        <v>811</v>
      </c>
      <c r="B812" t="s">
        <v>20</v>
      </c>
      <c r="C812" t="s">
        <v>31</v>
      </c>
      <c r="D812" t="s">
        <v>22</v>
      </c>
      <c r="E812" t="s">
        <v>23</v>
      </c>
      <c r="F812" t="s">
        <v>5</v>
      </c>
      <c r="G812" t="s">
        <v>24</v>
      </c>
      <c r="H812">
        <v>410960</v>
      </c>
      <c r="I812">
        <v>411688</v>
      </c>
      <c r="J812" t="s">
        <v>25</v>
      </c>
      <c r="Q812" t="s">
        <v>1056</v>
      </c>
      <c r="R812">
        <v>729</v>
      </c>
    </row>
    <row r="813" spans="1:20" x14ac:dyDescent="0.3">
      <c r="A813">
        <v>812</v>
      </c>
      <c r="B813" t="s">
        <v>28</v>
      </c>
      <c r="C813" t="s">
        <v>33</v>
      </c>
      <c r="D813" t="s">
        <v>22</v>
      </c>
      <c r="E813" t="s">
        <v>23</v>
      </c>
      <c r="F813" t="s">
        <v>5</v>
      </c>
      <c r="G813" t="s">
        <v>24</v>
      </c>
      <c r="H813">
        <v>410960</v>
      </c>
      <c r="I813">
        <v>411688</v>
      </c>
      <c r="J813" t="s">
        <v>25</v>
      </c>
      <c r="K813" t="s">
        <v>1057</v>
      </c>
      <c r="N813" t="s">
        <v>1058</v>
      </c>
      <c r="Q813" t="s">
        <v>1056</v>
      </c>
      <c r="R813">
        <v>729</v>
      </c>
      <c r="S813">
        <v>242</v>
      </c>
    </row>
    <row r="814" spans="1:20" x14ac:dyDescent="0.3">
      <c r="A814">
        <v>813</v>
      </c>
      <c r="B814" t="s">
        <v>20</v>
      </c>
      <c r="C814" t="s">
        <v>31</v>
      </c>
      <c r="D814" t="s">
        <v>22</v>
      </c>
      <c r="E814" t="s">
        <v>23</v>
      </c>
      <c r="F814" t="s">
        <v>5</v>
      </c>
      <c r="G814" t="s">
        <v>24</v>
      </c>
      <c r="H814">
        <v>411751</v>
      </c>
      <c r="I814">
        <v>412248</v>
      </c>
      <c r="J814" t="s">
        <v>42</v>
      </c>
      <c r="Q814" t="s">
        <v>1059</v>
      </c>
      <c r="R814">
        <v>498</v>
      </c>
    </row>
    <row r="815" spans="1:20" x14ac:dyDescent="0.3">
      <c r="A815">
        <v>814</v>
      </c>
      <c r="B815" t="s">
        <v>28</v>
      </c>
      <c r="C815" t="s">
        <v>33</v>
      </c>
      <c r="D815" t="s">
        <v>22</v>
      </c>
      <c r="E815" t="s">
        <v>23</v>
      </c>
      <c r="F815" t="s">
        <v>5</v>
      </c>
      <c r="G815" t="s">
        <v>24</v>
      </c>
      <c r="H815">
        <v>411751</v>
      </c>
      <c r="I815">
        <v>412248</v>
      </c>
      <c r="J815" t="s">
        <v>42</v>
      </c>
      <c r="K815" t="s">
        <v>1060</v>
      </c>
      <c r="N815" t="s">
        <v>1061</v>
      </c>
      <c r="Q815" t="s">
        <v>1059</v>
      </c>
      <c r="R815">
        <v>498</v>
      </c>
      <c r="S815">
        <v>165</v>
      </c>
    </row>
    <row r="816" spans="1:20" x14ac:dyDescent="0.3">
      <c r="A816">
        <v>815</v>
      </c>
      <c r="B816" t="s">
        <v>20</v>
      </c>
      <c r="C816" t="s">
        <v>21</v>
      </c>
      <c r="D816" t="s">
        <v>22</v>
      </c>
      <c r="E816" t="s">
        <v>23</v>
      </c>
      <c r="F816" t="s">
        <v>5</v>
      </c>
      <c r="G816" t="s">
        <v>24</v>
      </c>
      <c r="H816">
        <v>412375</v>
      </c>
      <c r="I816">
        <v>412892</v>
      </c>
      <c r="J816" t="s">
        <v>42</v>
      </c>
      <c r="Q816" t="s">
        <v>1062</v>
      </c>
      <c r="R816">
        <v>518</v>
      </c>
      <c r="T816" t="s">
        <v>27</v>
      </c>
    </row>
    <row r="817" spans="1:20" x14ac:dyDescent="0.3">
      <c r="A817">
        <v>816</v>
      </c>
      <c r="B817" t="s">
        <v>28</v>
      </c>
      <c r="C817" t="s">
        <v>29</v>
      </c>
      <c r="D817" t="s">
        <v>22</v>
      </c>
      <c r="E817" t="s">
        <v>23</v>
      </c>
      <c r="F817" t="s">
        <v>5</v>
      </c>
      <c r="G817" t="s">
        <v>24</v>
      </c>
      <c r="H817">
        <v>412375</v>
      </c>
      <c r="I817">
        <v>412892</v>
      </c>
      <c r="J817" t="s">
        <v>42</v>
      </c>
      <c r="N817" t="s">
        <v>77</v>
      </c>
      <c r="Q817" t="s">
        <v>1062</v>
      </c>
      <c r="R817">
        <v>518</v>
      </c>
      <c r="T817" t="s">
        <v>27</v>
      </c>
    </row>
    <row r="818" spans="1:20" x14ac:dyDescent="0.3">
      <c r="A818">
        <v>817</v>
      </c>
      <c r="B818" t="s">
        <v>20</v>
      </c>
      <c r="C818" t="s">
        <v>31</v>
      </c>
      <c r="D818" t="s">
        <v>22</v>
      </c>
      <c r="E818" t="s">
        <v>23</v>
      </c>
      <c r="F818" t="s">
        <v>5</v>
      </c>
      <c r="G818" t="s">
        <v>24</v>
      </c>
      <c r="H818">
        <v>413053</v>
      </c>
      <c r="I818">
        <v>413733</v>
      </c>
      <c r="J818" t="s">
        <v>25</v>
      </c>
      <c r="Q818" t="s">
        <v>1063</v>
      </c>
      <c r="R818">
        <v>681</v>
      </c>
    </row>
    <row r="819" spans="1:20" x14ac:dyDescent="0.3">
      <c r="A819">
        <v>818</v>
      </c>
      <c r="B819" t="s">
        <v>28</v>
      </c>
      <c r="C819" t="s">
        <v>33</v>
      </c>
      <c r="D819" t="s">
        <v>22</v>
      </c>
      <c r="E819" t="s">
        <v>23</v>
      </c>
      <c r="F819" t="s">
        <v>5</v>
      </c>
      <c r="G819" t="s">
        <v>24</v>
      </c>
      <c r="H819">
        <v>413053</v>
      </c>
      <c r="I819">
        <v>413733</v>
      </c>
      <c r="J819" t="s">
        <v>25</v>
      </c>
      <c r="K819" t="s">
        <v>1064</v>
      </c>
      <c r="N819" t="s">
        <v>1065</v>
      </c>
      <c r="Q819" t="s">
        <v>1063</v>
      </c>
      <c r="R819">
        <v>681</v>
      </c>
      <c r="S819">
        <v>226</v>
      </c>
    </row>
    <row r="820" spans="1:20" x14ac:dyDescent="0.3">
      <c r="A820">
        <v>819</v>
      </c>
      <c r="B820" t="s">
        <v>20</v>
      </c>
      <c r="C820" t="s">
        <v>31</v>
      </c>
      <c r="D820" t="s">
        <v>22</v>
      </c>
      <c r="E820" t="s">
        <v>23</v>
      </c>
      <c r="F820" t="s">
        <v>5</v>
      </c>
      <c r="G820" t="s">
        <v>24</v>
      </c>
      <c r="H820">
        <v>413730</v>
      </c>
      <c r="I820">
        <v>414587</v>
      </c>
      <c r="J820" t="s">
        <v>25</v>
      </c>
      <c r="Q820" t="s">
        <v>1066</v>
      </c>
      <c r="R820">
        <v>858</v>
      </c>
    </row>
    <row r="821" spans="1:20" x14ac:dyDescent="0.3">
      <c r="A821">
        <v>820</v>
      </c>
      <c r="B821" t="s">
        <v>28</v>
      </c>
      <c r="C821" t="s">
        <v>33</v>
      </c>
      <c r="D821" t="s">
        <v>22</v>
      </c>
      <c r="E821" t="s">
        <v>23</v>
      </c>
      <c r="F821" t="s">
        <v>5</v>
      </c>
      <c r="G821" t="s">
        <v>24</v>
      </c>
      <c r="H821">
        <v>413730</v>
      </c>
      <c r="I821">
        <v>414587</v>
      </c>
      <c r="J821" t="s">
        <v>25</v>
      </c>
      <c r="K821" t="s">
        <v>1067</v>
      </c>
      <c r="N821" t="s">
        <v>1068</v>
      </c>
      <c r="Q821" t="s">
        <v>1066</v>
      </c>
      <c r="R821">
        <v>858</v>
      </c>
      <c r="S821">
        <v>285</v>
      </c>
    </row>
    <row r="822" spans="1:20" x14ac:dyDescent="0.3">
      <c r="A822">
        <v>821</v>
      </c>
      <c r="B822" t="s">
        <v>20</v>
      </c>
      <c r="C822" t="s">
        <v>31</v>
      </c>
      <c r="D822" t="s">
        <v>22</v>
      </c>
      <c r="E822" t="s">
        <v>23</v>
      </c>
      <c r="F822" t="s">
        <v>5</v>
      </c>
      <c r="G822" t="s">
        <v>24</v>
      </c>
      <c r="H822">
        <v>414722</v>
      </c>
      <c r="I822">
        <v>416149</v>
      </c>
      <c r="J822" t="s">
        <v>25</v>
      </c>
      <c r="Q822" t="s">
        <v>1069</v>
      </c>
      <c r="R822">
        <v>1428</v>
      </c>
    </row>
    <row r="823" spans="1:20" x14ac:dyDescent="0.3">
      <c r="A823">
        <v>822</v>
      </c>
      <c r="B823" t="s">
        <v>28</v>
      </c>
      <c r="C823" t="s">
        <v>33</v>
      </c>
      <c r="D823" t="s">
        <v>22</v>
      </c>
      <c r="E823" t="s">
        <v>23</v>
      </c>
      <c r="F823" t="s">
        <v>5</v>
      </c>
      <c r="G823" t="s">
        <v>24</v>
      </c>
      <c r="H823">
        <v>414722</v>
      </c>
      <c r="I823">
        <v>416149</v>
      </c>
      <c r="J823" t="s">
        <v>25</v>
      </c>
      <c r="K823" t="s">
        <v>1070</v>
      </c>
      <c r="N823" t="s">
        <v>1071</v>
      </c>
      <c r="Q823" t="s">
        <v>1069</v>
      </c>
      <c r="R823">
        <v>1428</v>
      </c>
      <c r="S823">
        <v>475</v>
      </c>
    </row>
    <row r="824" spans="1:20" x14ac:dyDescent="0.3">
      <c r="A824">
        <v>823</v>
      </c>
      <c r="B824" t="s">
        <v>20</v>
      </c>
      <c r="C824" t="s">
        <v>31</v>
      </c>
      <c r="D824" t="s">
        <v>22</v>
      </c>
      <c r="E824" t="s">
        <v>23</v>
      </c>
      <c r="F824" t="s">
        <v>5</v>
      </c>
      <c r="G824" t="s">
        <v>24</v>
      </c>
      <c r="H824">
        <v>416285</v>
      </c>
      <c r="I824">
        <v>416917</v>
      </c>
      <c r="J824" t="s">
        <v>25</v>
      </c>
      <c r="Q824" t="s">
        <v>1072</v>
      </c>
      <c r="R824">
        <v>633</v>
      </c>
    </row>
    <row r="825" spans="1:20" x14ac:dyDescent="0.3">
      <c r="A825">
        <v>824</v>
      </c>
      <c r="B825" t="s">
        <v>28</v>
      </c>
      <c r="C825" t="s">
        <v>33</v>
      </c>
      <c r="D825" t="s">
        <v>22</v>
      </c>
      <c r="E825" t="s">
        <v>23</v>
      </c>
      <c r="F825" t="s">
        <v>5</v>
      </c>
      <c r="G825" t="s">
        <v>24</v>
      </c>
      <c r="H825">
        <v>416285</v>
      </c>
      <c r="I825">
        <v>416917</v>
      </c>
      <c r="J825" t="s">
        <v>25</v>
      </c>
      <c r="K825" t="s">
        <v>1073</v>
      </c>
      <c r="N825" t="s">
        <v>1074</v>
      </c>
      <c r="Q825" t="s">
        <v>1072</v>
      </c>
      <c r="R825">
        <v>633</v>
      </c>
      <c r="S825">
        <v>210</v>
      </c>
    </row>
    <row r="826" spans="1:20" x14ac:dyDescent="0.3">
      <c r="A826">
        <v>825</v>
      </c>
      <c r="B826" t="s">
        <v>20</v>
      </c>
      <c r="C826" t="s">
        <v>31</v>
      </c>
      <c r="D826" t="s">
        <v>22</v>
      </c>
      <c r="E826" t="s">
        <v>23</v>
      </c>
      <c r="F826" t="s">
        <v>5</v>
      </c>
      <c r="G826" t="s">
        <v>24</v>
      </c>
      <c r="H826">
        <v>416897</v>
      </c>
      <c r="I826">
        <v>418111</v>
      </c>
      <c r="J826" t="s">
        <v>42</v>
      </c>
      <c r="Q826" t="s">
        <v>1075</v>
      </c>
      <c r="R826">
        <v>1215</v>
      </c>
    </row>
    <row r="827" spans="1:20" x14ac:dyDescent="0.3">
      <c r="A827">
        <v>826</v>
      </c>
      <c r="B827" t="s">
        <v>28</v>
      </c>
      <c r="C827" t="s">
        <v>33</v>
      </c>
      <c r="D827" t="s">
        <v>22</v>
      </c>
      <c r="E827" t="s">
        <v>23</v>
      </c>
      <c r="F827" t="s">
        <v>5</v>
      </c>
      <c r="G827" t="s">
        <v>24</v>
      </c>
      <c r="H827">
        <v>416897</v>
      </c>
      <c r="I827">
        <v>418111</v>
      </c>
      <c r="J827" t="s">
        <v>42</v>
      </c>
      <c r="K827" t="s">
        <v>1076</v>
      </c>
      <c r="N827" t="s">
        <v>38</v>
      </c>
      <c r="Q827" t="s">
        <v>1075</v>
      </c>
      <c r="R827">
        <v>1215</v>
      </c>
      <c r="S827">
        <v>404</v>
      </c>
    </row>
    <row r="828" spans="1:20" x14ac:dyDescent="0.3">
      <c r="A828">
        <v>827</v>
      </c>
      <c r="B828" t="s">
        <v>20</v>
      </c>
      <c r="C828" t="s">
        <v>31</v>
      </c>
      <c r="D828" t="s">
        <v>22</v>
      </c>
      <c r="E828" t="s">
        <v>23</v>
      </c>
      <c r="F828" t="s">
        <v>5</v>
      </c>
      <c r="G828" t="s">
        <v>24</v>
      </c>
      <c r="H828">
        <v>418122</v>
      </c>
      <c r="I828">
        <v>419036</v>
      </c>
      <c r="J828" t="s">
        <v>42</v>
      </c>
      <c r="Q828" t="s">
        <v>1077</v>
      </c>
      <c r="R828">
        <v>915</v>
      </c>
    </row>
    <row r="829" spans="1:20" x14ac:dyDescent="0.3">
      <c r="A829">
        <v>828</v>
      </c>
      <c r="B829" t="s">
        <v>28</v>
      </c>
      <c r="C829" t="s">
        <v>33</v>
      </c>
      <c r="D829" t="s">
        <v>22</v>
      </c>
      <c r="E829" t="s">
        <v>23</v>
      </c>
      <c r="F829" t="s">
        <v>5</v>
      </c>
      <c r="G829" t="s">
        <v>24</v>
      </c>
      <c r="H829">
        <v>418122</v>
      </c>
      <c r="I829">
        <v>419036</v>
      </c>
      <c r="J829" t="s">
        <v>42</v>
      </c>
      <c r="K829" t="s">
        <v>1078</v>
      </c>
      <c r="N829" t="s">
        <v>150</v>
      </c>
      <c r="Q829" t="s">
        <v>1077</v>
      </c>
      <c r="R829">
        <v>915</v>
      </c>
      <c r="S829">
        <v>304</v>
      </c>
    </row>
    <row r="830" spans="1:20" x14ac:dyDescent="0.3">
      <c r="A830">
        <v>829</v>
      </c>
      <c r="B830" t="s">
        <v>20</v>
      </c>
      <c r="C830" t="s">
        <v>31</v>
      </c>
      <c r="D830" t="s">
        <v>22</v>
      </c>
      <c r="E830" t="s">
        <v>23</v>
      </c>
      <c r="F830" t="s">
        <v>5</v>
      </c>
      <c r="G830" t="s">
        <v>24</v>
      </c>
      <c r="H830">
        <v>419175</v>
      </c>
      <c r="I830">
        <v>420398</v>
      </c>
      <c r="J830" t="s">
        <v>25</v>
      </c>
      <c r="Q830" t="s">
        <v>1079</v>
      </c>
      <c r="R830">
        <v>1224</v>
      </c>
    </row>
    <row r="831" spans="1:20" x14ac:dyDescent="0.3">
      <c r="A831">
        <v>830</v>
      </c>
      <c r="B831" t="s">
        <v>28</v>
      </c>
      <c r="C831" t="s">
        <v>33</v>
      </c>
      <c r="D831" t="s">
        <v>22</v>
      </c>
      <c r="E831" t="s">
        <v>23</v>
      </c>
      <c r="F831" t="s">
        <v>5</v>
      </c>
      <c r="G831" t="s">
        <v>24</v>
      </c>
      <c r="H831">
        <v>419175</v>
      </c>
      <c r="I831">
        <v>420398</v>
      </c>
      <c r="J831" t="s">
        <v>25</v>
      </c>
      <c r="K831" t="s">
        <v>1080</v>
      </c>
      <c r="N831" t="s">
        <v>1081</v>
      </c>
      <c r="Q831" t="s">
        <v>1079</v>
      </c>
      <c r="R831">
        <v>1224</v>
      </c>
      <c r="S831">
        <v>407</v>
      </c>
    </row>
    <row r="832" spans="1:20" x14ac:dyDescent="0.3">
      <c r="A832">
        <v>831</v>
      </c>
      <c r="B832" t="s">
        <v>20</v>
      </c>
      <c r="C832" t="s">
        <v>31</v>
      </c>
      <c r="D832" t="s">
        <v>22</v>
      </c>
      <c r="E832" t="s">
        <v>23</v>
      </c>
      <c r="F832" t="s">
        <v>5</v>
      </c>
      <c r="G832" t="s">
        <v>24</v>
      </c>
      <c r="H832">
        <v>420395</v>
      </c>
      <c r="I832">
        <v>421186</v>
      </c>
      <c r="J832" t="s">
        <v>25</v>
      </c>
      <c r="Q832" t="s">
        <v>1082</v>
      </c>
      <c r="R832">
        <v>792</v>
      </c>
    </row>
    <row r="833" spans="1:19" x14ac:dyDescent="0.3">
      <c r="A833">
        <v>832</v>
      </c>
      <c r="B833" t="s">
        <v>28</v>
      </c>
      <c r="C833" t="s">
        <v>33</v>
      </c>
      <c r="D833" t="s">
        <v>22</v>
      </c>
      <c r="E833" t="s">
        <v>23</v>
      </c>
      <c r="F833" t="s">
        <v>5</v>
      </c>
      <c r="G833" t="s">
        <v>24</v>
      </c>
      <c r="H833">
        <v>420395</v>
      </c>
      <c r="I833">
        <v>421186</v>
      </c>
      <c r="J833" t="s">
        <v>25</v>
      </c>
      <c r="K833" t="s">
        <v>1083</v>
      </c>
      <c r="N833" t="s">
        <v>1081</v>
      </c>
      <c r="Q833" t="s">
        <v>1082</v>
      </c>
      <c r="R833">
        <v>792</v>
      </c>
      <c r="S833">
        <v>263</v>
      </c>
    </row>
    <row r="834" spans="1:19" x14ac:dyDescent="0.3">
      <c r="A834">
        <v>833</v>
      </c>
      <c r="B834" t="s">
        <v>20</v>
      </c>
      <c r="C834" t="s">
        <v>31</v>
      </c>
      <c r="D834" t="s">
        <v>22</v>
      </c>
      <c r="E834" t="s">
        <v>23</v>
      </c>
      <c r="F834" t="s">
        <v>5</v>
      </c>
      <c r="G834" t="s">
        <v>24</v>
      </c>
      <c r="H834">
        <v>421173</v>
      </c>
      <c r="I834">
        <v>422057</v>
      </c>
      <c r="J834" t="s">
        <v>25</v>
      </c>
      <c r="Q834" t="s">
        <v>1084</v>
      </c>
      <c r="R834">
        <v>885</v>
      </c>
    </row>
    <row r="835" spans="1:19" x14ac:dyDescent="0.3">
      <c r="A835">
        <v>834</v>
      </c>
      <c r="B835" t="s">
        <v>28</v>
      </c>
      <c r="C835" t="s">
        <v>33</v>
      </c>
      <c r="D835" t="s">
        <v>22</v>
      </c>
      <c r="E835" t="s">
        <v>23</v>
      </c>
      <c r="F835" t="s">
        <v>5</v>
      </c>
      <c r="G835" t="s">
        <v>24</v>
      </c>
      <c r="H835">
        <v>421173</v>
      </c>
      <c r="I835">
        <v>422057</v>
      </c>
      <c r="J835" t="s">
        <v>25</v>
      </c>
      <c r="K835" t="s">
        <v>1085</v>
      </c>
      <c r="N835" t="s">
        <v>1086</v>
      </c>
      <c r="Q835" t="s">
        <v>1084</v>
      </c>
      <c r="R835">
        <v>885</v>
      </c>
      <c r="S835">
        <v>294</v>
      </c>
    </row>
    <row r="836" spans="1:19" x14ac:dyDescent="0.3">
      <c r="A836">
        <v>835</v>
      </c>
      <c r="B836" t="s">
        <v>20</v>
      </c>
      <c r="C836" t="s">
        <v>31</v>
      </c>
      <c r="D836" t="s">
        <v>22</v>
      </c>
      <c r="E836" t="s">
        <v>23</v>
      </c>
      <c r="F836" t="s">
        <v>5</v>
      </c>
      <c r="G836" t="s">
        <v>24</v>
      </c>
      <c r="H836">
        <v>422164</v>
      </c>
      <c r="I836">
        <v>422685</v>
      </c>
      <c r="J836" t="s">
        <v>25</v>
      </c>
      <c r="Q836" t="s">
        <v>1087</v>
      </c>
      <c r="R836">
        <v>522</v>
      </c>
    </row>
    <row r="837" spans="1:19" x14ac:dyDescent="0.3">
      <c r="A837">
        <v>836</v>
      </c>
      <c r="B837" t="s">
        <v>28</v>
      </c>
      <c r="C837" t="s">
        <v>33</v>
      </c>
      <c r="D837" t="s">
        <v>22</v>
      </c>
      <c r="E837" t="s">
        <v>23</v>
      </c>
      <c r="F837" t="s">
        <v>5</v>
      </c>
      <c r="G837" t="s">
        <v>24</v>
      </c>
      <c r="H837">
        <v>422164</v>
      </c>
      <c r="I837">
        <v>422685</v>
      </c>
      <c r="J837" t="s">
        <v>25</v>
      </c>
      <c r="K837" t="s">
        <v>1088</v>
      </c>
      <c r="N837" t="s">
        <v>38</v>
      </c>
      <c r="Q837" t="s">
        <v>1087</v>
      </c>
      <c r="R837">
        <v>522</v>
      </c>
      <c r="S837">
        <v>173</v>
      </c>
    </row>
    <row r="838" spans="1:19" x14ac:dyDescent="0.3">
      <c r="A838">
        <v>837</v>
      </c>
      <c r="B838" t="s">
        <v>20</v>
      </c>
      <c r="C838" t="s">
        <v>31</v>
      </c>
      <c r="D838" t="s">
        <v>22</v>
      </c>
      <c r="E838" t="s">
        <v>23</v>
      </c>
      <c r="F838" t="s">
        <v>5</v>
      </c>
      <c r="G838" t="s">
        <v>24</v>
      </c>
      <c r="H838">
        <v>422828</v>
      </c>
      <c r="I838">
        <v>423463</v>
      </c>
      <c r="J838" t="s">
        <v>25</v>
      </c>
      <c r="Q838" t="s">
        <v>1089</v>
      </c>
      <c r="R838">
        <v>636</v>
      </c>
    </row>
    <row r="839" spans="1:19" x14ac:dyDescent="0.3">
      <c r="A839">
        <v>838</v>
      </c>
      <c r="B839" t="s">
        <v>28</v>
      </c>
      <c r="C839" t="s">
        <v>33</v>
      </c>
      <c r="D839" t="s">
        <v>22</v>
      </c>
      <c r="E839" t="s">
        <v>23</v>
      </c>
      <c r="F839" t="s">
        <v>5</v>
      </c>
      <c r="G839" t="s">
        <v>24</v>
      </c>
      <c r="H839">
        <v>422828</v>
      </c>
      <c r="I839">
        <v>423463</v>
      </c>
      <c r="J839" t="s">
        <v>25</v>
      </c>
      <c r="K839" t="s">
        <v>1090</v>
      </c>
      <c r="N839" t="s">
        <v>1091</v>
      </c>
      <c r="Q839" t="s">
        <v>1089</v>
      </c>
      <c r="R839">
        <v>636</v>
      </c>
      <c r="S839">
        <v>211</v>
      </c>
    </row>
    <row r="840" spans="1:19" x14ac:dyDescent="0.3">
      <c r="A840">
        <v>839</v>
      </c>
      <c r="B840" t="s">
        <v>20</v>
      </c>
      <c r="C840" t="s">
        <v>31</v>
      </c>
      <c r="D840" t="s">
        <v>22</v>
      </c>
      <c r="E840" t="s">
        <v>23</v>
      </c>
      <c r="F840" t="s">
        <v>5</v>
      </c>
      <c r="G840" t="s">
        <v>24</v>
      </c>
      <c r="H840">
        <v>423474</v>
      </c>
      <c r="I840">
        <v>423827</v>
      </c>
      <c r="J840" t="s">
        <v>42</v>
      </c>
      <c r="Q840" t="s">
        <v>1092</v>
      </c>
      <c r="R840">
        <v>354</v>
      </c>
    </row>
    <row r="841" spans="1:19" x14ac:dyDescent="0.3">
      <c r="A841">
        <v>840</v>
      </c>
      <c r="B841" t="s">
        <v>28</v>
      </c>
      <c r="C841" t="s">
        <v>33</v>
      </c>
      <c r="D841" t="s">
        <v>22</v>
      </c>
      <c r="E841" t="s">
        <v>23</v>
      </c>
      <c r="F841" t="s">
        <v>5</v>
      </c>
      <c r="G841" t="s">
        <v>24</v>
      </c>
      <c r="H841">
        <v>423474</v>
      </c>
      <c r="I841">
        <v>423827</v>
      </c>
      <c r="J841" t="s">
        <v>42</v>
      </c>
      <c r="K841" t="s">
        <v>1093</v>
      </c>
      <c r="N841" t="s">
        <v>38</v>
      </c>
      <c r="Q841" t="s">
        <v>1092</v>
      </c>
      <c r="R841">
        <v>354</v>
      </c>
      <c r="S841">
        <v>117</v>
      </c>
    </row>
    <row r="842" spans="1:19" x14ac:dyDescent="0.3">
      <c r="A842">
        <v>841</v>
      </c>
      <c r="B842" t="s">
        <v>20</v>
      </c>
      <c r="C842" t="s">
        <v>31</v>
      </c>
      <c r="D842" t="s">
        <v>22</v>
      </c>
      <c r="E842" t="s">
        <v>23</v>
      </c>
      <c r="F842" t="s">
        <v>5</v>
      </c>
      <c r="G842" t="s">
        <v>24</v>
      </c>
      <c r="H842">
        <v>424072</v>
      </c>
      <c r="I842">
        <v>424722</v>
      </c>
      <c r="J842" t="s">
        <v>42</v>
      </c>
      <c r="Q842" t="s">
        <v>1094</v>
      </c>
      <c r="R842">
        <v>651</v>
      </c>
    </row>
    <row r="843" spans="1:19" x14ac:dyDescent="0.3">
      <c r="A843">
        <v>842</v>
      </c>
      <c r="B843" t="s">
        <v>28</v>
      </c>
      <c r="C843" t="s">
        <v>33</v>
      </c>
      <c r="D843" t="s">
        <v>22</v>
      </c>
      <c r="E843" t="s">
        <v>23</v>
      </c>
      <c r="F843" t="s">
        <v>5</v>
      </c>
      <c r="G843" t="s">
        <v>24</v>
      </c>
      <c r="H843">
        <v>424072</v>
      </c>
      <c r="I843">
        <v>424722</v>
      </c>
      <c r="J843" t="s">
        <v>42</v>
      </c>
      <c r="K843" t="s">
        <v>1095</v>
      </c>
      <c r="N843" t="s">
        <v>1096</v>
      </c>
      <c r="Q843" t="s">
        <v>1094</v>
      </c>
      <c r="R843">
        <v>651</v>
      </c>
      <c r="S843">
        <v>216</v>
      </c>
    </row>
    <row r="844" spans="1:19" x14ac:dyDescent="0.3">
      <c r="A844">
        <v>843</v>
      </c>
      <c r="B844" t="s">
        <v>20</v>
      </c>
      <c r="C844" t="s">
        <v>31</v>
      </c>
      <c r="D844" t="s">
        <v>22</v>
      </c>
      <c r="E844" t="s">
        <v>23</v>
      </c>
      <c r="F844" t="s">
        <v>5</v>
      </c>
      <c r="G844" t="s">
        <v>24</v>
      </c>
      <c r="H844">
        <v>424875</v>
      </c>
      <c r="I844">
        <v>425771</v>
      </c>
      <c r="J844" t="s">
        <v>42</v>
      </c>
      <c r="Q844" t="s">
        <v>1097</v>
      </c>
      <c r="R844">
        <v>897</v>
      </c>
    </row>
    <row r="845" spans="1:19" x14ac:dyDescent="0.3">
      <c r="A845">
        <v>844</v>
      </c>
      <c r="B845" t="s">
        <v>28</v>
      </c>
      <c r="C845" t="s">
        <v>33</v>
      </c>
      <c r="D845" t="s">
        <v>22</v>
      </c>
      <c r="E845" t="s">
        <v>23</v>
      </c>
      <c r="F845" t="s">
        <v>5</v>
      </c>
      <c r="G845" t="s">
        <v>24</v>
      </c>
      <c r="H845">
        <v>424875</v>
      </c>
      <c r="I845">
        <v>425771</v>
      </c>
      <c r="J845" t="s">
        <v>42</v>
      </c>
      <c r="K845" t="s">
        <v>1098</v>
      </c>
      <c r="N845" t="s">
        <v>1099</v>
      </c>
      <c r="Q845" t="s">
        <v>1097</v>
      </c>
      <c r="R845">
        <v>897</v>
      </c>
      <c r="S845">
        <v>298</v>
      </c>
    </row>
    <row r="846" spans="1:19" x14ac:dyDescent="0.3">
      <c r="A846">
        <v>845</v>
      </c>
      <c r="B846" t="s">
        <v>20</v>
      </c>
      <c r="C846" t="s">
        <v>31</v>
      </c>
      <c r="D846" t="s">
        <v>22</v>
      </c>
      <c r="E846" t="s">
        <v>23</v>
      </c>
      <c r="F846" t="s">
        <v>5</v>
      </c>
      <c r="G846" t="s">
        <v>24</v>
      </c>
      <c r="H846">
        <v>426070</v>
      </c>
      <c r="I846">
        <v>426663</v>
      </c>
      <c r="J846" t="s">
        <v>25</v>
      </c>
      <c r="Q846" t="s">
        <v>1100</v>
      </c>
      <c r="R846">
        <v>594</v>
      </c>
    </row>
    <row r="847" spans="1:19" x14ac:dyDescent="0.3">
      <c r="A847">
        <v>846</v>
      </c>
      <c r="B847" t="s">
        <v>28</v>
      </c>
      <c r="C847" t="s">
        <v>33</v>
      </c>
      <c r="D847" t="s">
        <v>22</v>
      </c>
      <c r="E847" t="s">
        <v>23</v>
      </c>
      <c r="F847" t="s">
        <v>5</v>
      </c>
      <c r="G847" t="s">
        <v>24</v>
      </c>
      <c r="H847">
        <v>426070</v>
      </c>
      <c r="I847">
        <v>426663</v>
      </c>
      <c r="J847" t="s">
        <v>25</v>
      </c>
      <c r="K847" t="s">
        <v>1101</v>
      </c>
      <c r="N847" t="s">
        <v>1102</v>
      </c>
      <c r="Q847" t="s">
        <v>1100</v>
      </c>
      <c r="R847">
        <v>594</v>
      </c>
      <c r="S847">
        <v>197</v>
      </c>
    </row>
    <row r="848" spans="1:19" x14ac:dyDescent="0.3">
      <c r="A848">
        <v>847</v>
      </c>
      <c r="B848" t="s">
        <v>20</v>
      </c>
      <c r="C848" t="s">
        <v>31</v>
      </c>
      <c r="D848" t="s">
        <v>22</v>
      </c>
      <c r="E848" t="s">
        <v>23</v>
      </c>
      <c r="F848" t="s">
        <v>5</v>
      </c>
      <c r="G848" t="s">
        <v>24</v>
      </c>
      <c r="H848">
        <v>426751</v>
      </c>
      <c r="I848">
        <v>427908</v>
      </c>
      <c r="J848" t="s">
        <v>25</v>
      </c>
      <c r="Q848" t="s">
        <v>1103</v>
      </c>
      <c r="R848">
        <v>1158</v>
      </c>
    </row>
    <row r="849" spans="1:19" x14ac:dyDescent="0.3">
      <c r="A849">
        <v>848</v>
      </c>
      <c r="B849" t="s">
        <v>28</v>
      </c>
      <c r="C849" t="s">
        <v>33</v>
      </c>
      <c r="D849" t="s">
        <v>22</v>
      </c>
      <c r="E849" t="s">
        <v>23</v>
      </c>
      <c r="F849" t="s">
        <v>5</v>
      </c>
      <c r="G849" t="s">
        <v>24</v>
      </c>
      <c r="H849">
        <v>426751</v>
      </c>
      <c r="I849">
        <v>427908</v>
      </c>
      <c r="J849" t="s">
        <v>25</v>
      </c>
      <c r="K849" t="s">
        <v>1104</v>
      </c>
      <c r="N849" t="s">
        <v>1105</v>
      </c>
      <c r="Q849" t="s">
        <v>1103</v>
      </c>
      <c r="R849">
        <v>1158</v>
      </c>
      <c r="S849">
        <v>385</v>
      </c>
    </row>
    <row r="850" spans="1:19" x14ac:dyDescent="0.3">
      <c r="A850">
        <v>849</v>
      </c>
      <c r="B850" t="s">
        <v>20</v>
      </c>
      <c r="C850" t="s">
        <v>31</v>
      </c>
      <c r="D850" t="s">
        <v>22</v>
      </c>
      <c r="E850" t="s">
        <v>23</v>
      </c>
      <c r="F850" t="s">
        <v>5</v>
      </c>
      <c r="G850" t="s">
        <v>24</v>
      </c>
      <c r="H850">
        <v>427993</v>
      </c>
      <c r="I850">
        <v>429384</v>
      </c>
      <c r="J850" t="s">
        <v>25</v>
      </c>
      <c r="Q850" t="s">
        <v>1106</v>
      </c>
      <c r="R850">
        <v>1392</v>
      </c>
    </row>
    <row r="851" spans="1:19" x14ac:dyDescent="0.3">
      <c r="A851">
        <v>850</v>
      </c>
      <c r="B851" t="s">
        <v>28</v>
      </c>
      <c r="C851" t="s">
        <v>33</v>
      </c>
      <c r="D851" t="s">
        <v>22</v>
      </c>
      <c r="E851" t="s">
        <v>23</v>
      </c>
      <c r="F851" t="s">
        <v>5</v>
      </c>
      <c r="G851" t="s">
        <v>24</v>
      </c>
      <c r="H851">
        <v>427993</v>
      </c>
      <c r="I851">
        <v>429384</v>
      </c>
      <c r="J851" t="s">
        <v>25</v>
      </c>
      <c r="K851" t="s">
        <v>1107</v>
      </c>
      <c r="N851" t="s">
        <v>1108</v>
      </c>
      <c r="Q851" t="s">
        <v>1106</v>
      </c>
      <c r="R851">
        <v>1392</v>
      </c>
      <c r="S851">
        <v>463</v>
      </c>
    </row>
    <row r="852" spans="1:19" x14ac:dyDescent="0.3">
      <c r="A852">
        <v>851</v>
      </c>
      <c r="B852" t="s">
        <v>20</v>
      </c>
      <c r="C852" t="s">
        <v>31</v>
      </c>
      <c r="D852" t="s">
        <v>22</v>
      </c>
      <c r="E852" t="s">
        <v>23</v>
      </c>
      <c r="F852" t="s">
        <v>5</v>
      </c>
      <c r="G852" t="s">
        <v>24</v>
      </c>
      <c r="H852">
        <v>429581</v>
      </c>
      <c r="I852">
        <v>429952</v>
      </c>
      <c r="J852" t="s">
        <v>42</v>
      </c>
      <c r="Q852" t="s">
        <v>1109</v>
      </c>
      <c r="R852">
        <v>372</v>
      </c>
    </row>
    <row r="853" spans="1:19" x14ac:dyDescent="0.3">
      <c r="A853">
        <v>852</v>
      </c>
      <c r="B853" t="s">
        <v>28</v>
      </c>
      <c r="C853" t="s">
        <v>33</v>
      </c>
      <c r="D853" t="s">
        <v>22</v>
      </c>
      <c r="E853" t="s">
        <v>23</v>
      </c>
      <c r="F853" t="s">
        <v>5</v>
      </c>
      <c r="G853" t="s">
        <v>24</v>
      </c>
      <c r="H853">
        <v>429581</v>
      </c>
      <c r="I853">
        <v>429952</v>
      </c>
      <c r="J853" t="s">
        <v>42</v>
      </c>
      <c r="K853" t="s">
        <v>1110</v>
      </c>
      <c r="N853" t="s">
        <v>1111</v>
      </c>
      <c r="Q853" t="s">
        <v>1109</v>
      </c>
      <c r="R853">
        <v>372</v>
      </c>
      <c r="S853">
        <v>123</v>
      </c>
    </row>
    <row r="854" spans="1:19" x14ac:dyDescent="0.3">
      <c r="A854">
        <v>853</v>
      </c>
      <c r="B854" t="s">
        <v>20</v>
      </c>
      <c r="C854" t="s">
        <v>31</v>
      </c>
      <c r="D854" t="s">
        <v>22</v>
      </c>
      <c r="E854" t="s">
        <v>23</v>
      </c>
      <c r="F854" t="s">
        <v>5</v>
      </c>
      <c r="G854" t="s">
        <v>24</v>
      </c>
      <c r="H854">
        <v>429918</v>
      </c>
      <c r="I854">
        <v>431180</v>
      </c>
      <c r="J854" t="s">
        <v>42</v>
      </c>
      <c r="Q854" t="s">
        <v>1112</v>
      </c>
      <c r="R854">
        <v>1263</v>
      </c>
    </row>
    <row r="855" spans="1:19" x14ac:dyDescent="0.3">
      <c r="A855">
        <v>854</v>
      </c>
      <c r="B855" t="s">
        <v>28</v>
      </c>
      <c r="C855" t="s">
        <v>33</v>
      </c>
      <c r="D855" t="s">
        <v>22</v>
      </c>
      <c r="E855" t="s">
        <v>23</v>
      </c>
      <c r="F855" t="s">
        <v>5</v>
      </c>
      <c r="G855" t="s">
        <v>24</v>
      </c>
      <c r="H855">
        <v>429918</v>
      </c>
      <c r="I855">
        <v>431180</v>
      </c>
      <c r="J855" t="s">
        <v>42</v>
      </c>
      <c r="K855" t="s">
        <v>1113</v>
      </c>
      <c r="N855" t="s">
        <v>1114</v>
      </c>
      <c r="Q855" t="s">
        <v>1112</v>
      </c>
      <c r="R855">
        <v>1263</v>
      </c>
      <c r="S855">
        <v>420</v>
      </c>
    </row>
    <row r="856" spans="1:19" x14ac:dyDescent="0.3">
      <c r="A856">
        <v>855</v>
      </c>
      <c r="B856" t="s">
        <v>20</v>
      </c>
      <c r="C856" t="s">
        <v>31</v>
      </c>
      <c r="D856" t="s">
        <v>22</v>
      </c>
      <c r="E856" t="s">
        <v>23</v>
      </c>
      <c r="F856" t="s">
        <v>5</v>
      </c>
      <c r="G856" t="s">
        <v>24</v>
      </c>
      <c r="H856">
        <v>431233</v>
      </c>
      <c r="I856">
        <v>431535</v>
      </c>
      <c r="J856" t="s">
        <v>42</v>
      </c>
      <c r="Q856" t="s">
        <v>1115</v>
      </c>
      <c r="R856">
        <v>303</v>
      </c>
    </row>
    <row r="857" spans="1:19" x14ac:dyDescent="0.3">
      <c r="A857">
        <v>856</v>
      </c>
      <c r="B857" t="s">
        <v>28</v>
      </c>
      <c r="C857" t="s">
        <v>33</v>
      </c>
      <c r="D857" t="s">
        <v>22</v>
      </c>
      <c r="E857" t="s">
        <v>23</v>
      </c>
      <c r="F857" t="s">
        <v>5</v>
      </c>
      <c r="G857" t="s">
        <v>24</v>
      </c>
      <c r="H857">
        <v>431233</v>
      </c>
      <c r="I857">
        <v>431535</v>
      </c>
      <c r="J857" t="s">
        <v>42</v>
      </c>
      <c r="K857" t="s">
        <v>1116</v>
      </c>
      <c r="N857" t="s">
        <v>38</v>
      </c>
      <c r="Q857" t="s">
        <v>1115</v>
      </c>
      <c r="R857">
        <v>303</v>
      </c>
      <c r="S857">
        <v>100</v>
      </c>
    </row>
    <row r="858" spans="1:19" x14ac:dyDescent="0.3">
      <c r="A858">
        <v>857</v>
      </c>
      <c r="B858" t="s">
        <v>20</v>
      </c>
      <c r="C858" t="s">
        <v>31</v>
      </c>
      <c r="D858" t="s">
        <v>22</v>
      </c>
      <c r="E858" t="s">
        <v>23</v>
      </c>
      <c r="F858" t="s">
        <v>5</v>
      </c>
      <c r="G858" t="s">
        <v>24</v>
      </c>
      <c r="H858">
        <v>431546</v>
      </c>
      <c r="I858">
        <v>433081</v>
      </c>
      <c r="J858" t="s">
        <v>42</v>
      </c>
      <c r="Q858" t="s">
        <v>1117</v>
      </c>
      <c r="R858">
        <v>1536</v>
      </c>
    </row>
    <row r="859" spans="1:19" x14ac:dyDescent="0.3">
      <c r="A859">
        <v>858</v>
      </c>
      <c r="B859" t="s">
        <v>28</v>
      </c>
      <c r="C859" t="s">
        <v>33</v>
      </c>
      <c r="D859" t="s">
        <v>22</v>
      </c>
      <c r="E859" t="s">
        <v>23</v>
      </c>
      <c r="F859" t="s">
        <v>5</v>
      </c>
      <c r="G859" t="s">
        <v>24</v>
      </c>
      <c r="H859">
        <v>431546</v>
      </c>
      <c r="I859">
        <v>433081</v>
      </c>
      <c r="J859" t="s">
        <v>42</v>
      </c>
      <c r="K859" t="s">
        <v>1118</v>
      </c>
      <c r="N859" t="s">
        <v>440</v>
      </c>
      <c r="Q859" t="s">
        <v>1117</v>
      </c>
      <c r="R859">
        <v>1536</v>
      </c>
      <c r="S859">
        <v>511</v>
      </c>
    </row>
    <row r="860" spans="1:19" x14ac:dyDescent="0.3">
      <c r="A860">
        <v>859</v>
      </c>
      <c r="B860" t="s">
        <v>20</v>
      </c>
      <c r="C860" t="s">
        <v>31</v>
      </c>
      <c r="D860" t="s">
        <v>22</v>
      </c>
      <c r="E860" t="s">
        <v>23</v>
      </c>
      <c r="F860" t="s">
        <v>5</v>
      </c>
      <c r="G860" t="s">
        <v>24</v>
      </c>
      <c r="H860">
        <v>433658</v>
      </c>
      <c r="I860">
        <v>434188</v>
      </c>
      <c r="J860" t="s">
        <v>25</v>
      </c>
      <c r="Q860" t="s">
        <v>1119</v>
      </c>
      <c r="R860">
        <v>531</v>
      </c>
    </row>
    <row r="861" spans="1:19" x14ac:dyDescent="0.3">
      <c r="A861">
        <v>860</v>
      </c>
      <c r="B861" t="s">
        <v>28</v>
      </c>
      <c r="C861" t="s">
        <v>33</v>
      </c>
      <c r="D861" t="s">
        <v>22</v>
      </c>
      <c r="E861" t="s">
        <v>23</v>
      </c>
      <c r="F861" t="s">
        <v>5</v>
      </c>
      <c r="G861" t="s">
        <v>24</v>
      </c>
      <c r="H861">
        <v>433658</v>
      </c>
      <c r="I861">
        <v>434188</v>
      </c>
      <c r="J861" t="s">
        <v>25</v>
      </c>
      <c r="K861" t="s">
        <v>1120</v>
      </c>
      <c r="N861" t="s">
        <v>38</v>
      </c>
      <c r="Q861" t="s">
        <v>1119</v>
      </c>
      <c r="R861">
        <v>531</v>
      </c>
      <c r="S861">
        <v>176</v>
      </c>
    </row>
    <row r="862" spans="1:19" x14ac:dyDescent="0.3">
      <c r="A862">
        <v>861</v>
      </c>
      <c r="B862" t="s">
        <v>20</v>
      </c>
      <c r="C862" t="s">
        <v>31</v>
      </c>
      <c r="D862" t="s">
        <v>22</v>
      </c>
      <c r="E862" t="s">
        <v>23</v>
      </c>
      <c r="F862" t="s">
        <v>5</v>
      </c>
      <c r="G862" t="s">
        <v>24</v>
      </c>
      <c r="H862">
        <v>434171</v>
      </c>
      <c r="I862">
        <v>434998</v>
      </c>
      <c r="J862" t="s">
        <v>42</v>
      </c>
      <c r="Q862" t="s">
        <v>1121</v>
      </c>
      <c r="R862">
        <v>828</v>
      </c>
    </row>
    <row r="863" spans="1:19" x14ac:dyDescent="0.3">
      <c r="A863">
        <v>862</v>
      </c>
      <c r="B863" t="s">
        <v>28</v>
      </c>
      <c r="C863" t="s">
        <v>33</v>
      </c>
      <c r="D863" t="s">
        <v>22</v>
      </c>
      <c r="E863" t="s">
        <v>23</v>
      </c>
      <c r="F863" t="s">
        <v>5</v>
      </c>
      <c r="G863" t="s">
        <v>24</v>
      </c>
      <c r="H863">
        <v>434171</v>
      </c>
      <c r="I863">
        <v>434998</v>
      </c>
      <c r="J863" t="s">
        <v>42</v>
      </c>
      <c r="K863" t="s">
        <v>1122</v>
      </c>
      <c r="N863" t="s">
        <v>41</v>
      </c>
      <c r="Q863" t="s">
        <v>1121</v>
      </c>
      <c r="R863">
        <v>828</v>
      </c>
      <c r="S863">
        <v>275</v>
      </c>
    </row>
    <row r="864" spans="1:19" x14ac:dyDescent="0.3">
      <c r="A864">
        <v>863</v>
      </c>
      <c r="B864" t="s">
        <v>20</v>
      </c>
      <c r="C864" t="s">
        <v>31</v>
      </c>
      <c r="D864" t="s">
        <v>22</v>
      </c>
      <c r="E864" t="s">
        <v>23</v>
      </c>
      <c r="F864" t="s">
        <v>5</v>
      </c>
      <c r="G864" t="s">
        <v>24</v>
      </c>
      <c r="H864">
        <v>434995</v>
      </c>
      <c r="I864">
        <v>435258</v>
      </c>
      <c r="J864" t="s">
        <v>42</v>
      </c>
      <c r="Q864" t="s">
        <v>1123</v>
      </c>
      <c r="R864">
        <v>264</v>
      </c>
    </row>
    <row r="865" spans="1:20" x14ac:dyDescent="0.3">
      <c r="A865">
        <v>864</v>
      </c>
      <c r="B865" t="s">
        <v>28</v>
      </c>
      <c r="C865" t="s">
        <v>33</v>
      </c>
      <c r="D865" t="s">
        <v>22</v>
      </c>
      <c r="E865" t="s">
        <v>23</v>
      </c>
      <c r="F865" t="s">
        <v>5</v>
      </c>
      <c r="G865" t="s">
        <v>24</v>
      </c>
      <c r="H865">
        <v>434995</v>
      </c>
      <c r="I865">
        <v>435258</v>
      </c>
      <c r="J865" t="s">
        <v>42</v>
      </c>
      <c r="K865" t="s">
        <v>1124</v>
      </c>
      <c r="N865" t="s">
        <v>41</v>
      </c>
      <c r="Q865" t="s">
        <v>1123</v>
      </c>
      <c r="R865">
        <v>264</v>
      </c>
      <c r="S865">
        <v>87</v>
      </c>
    </row>
    <row r="866" spans="1:20" x14ac:dyDescent="0.3">
      <c r="A866">
        <v>865</v>
      </c>
      <c r="B866" t="s">
        <v>20</v>
      </c>
      <c r="C866" t="s">
        <v>31</v>
      </c>
      <c r="D866" t="s">
        <v>22</v>
      </c>
      <c r="E866" t="s">
        <v>23</v>
      </c>
      <c r="F866" t="s">
        <v>5</v>
      </c>
      <c r="G866" t="s">
        <v>24</v>
      </c>
      <c r="H866">
        <v>436114</v>
      </c>
      <c r="I866">
        <v>436356</v>
      </c>
      <c r="J866" t="s">
        <v>25</v>
      </c>
      <c r="Q866" t="s">
        <v>1125</v>
      </c>
      <c r="R866">
        <v>243</v>
      </c>
    </row>
    <row r="867" spans="1:20" x14ac:dyDescent="0.3">
      <c r="A867">
        <v>866</v>
      </c>
      <c r="B867" t="s">
        <v>28</v>
      </c>
      <c r="C867" t="s">
        <v>33</v>
      </c>
      <c r="D867" t="s">
        <v>22</v>
      </c>
      <c r="E867" t="s">
        <v>23</v>
      </c>
      <c r="F867" t="s">
        <v>5</v>
      </c>
      <c r="G867" t="s">
        <v>24</v>
      </c>
      <c r="H867">
        <v>436114</v>
      </c>
      <c r="I867">
        <v>436356</v>
      </c>
      <c r="J867" t="s">
        <v>25</v>
      </c>
      <c r="K867" t="s">
        <v>1126</v>
      </c>
      <c r="N867" t="s">
        <v>38</v>
      </c>
      <c r="Q867" t="s">
        <v>1125</v>
      </c>
      <c r="R867">
        <v>243</v>
      </c>
      <c r="S867">
        <v>80</v>
      </c>
    </row>
    <row r="868" spans="1:20" x14ac:dyDescent="0.3">
      <c r="A868">
        <v>867</v>
      </c>
      <c r="B868" t="s">
        <v>20</v>
      </c>
      <c r="C868" t="s">
        <v>31</v>
      </c>
      <c r="D868" t="s">
        <v>22</v>
      </c>
      <c r="E868" t="s">
        <v>23</v>
      </c>
      <c r="F868" t="s">
        <v>5</v>
      </c>
      <c r="G868" t="s">
        <v>24</v>
      </c>
      <c r="H868">
        <v>436414</v>
      </c>
      <c r="I868">
        <v>437799</v>
      </c>
      <c r="J868" t="s">
        <v>25</v>
      </c>
      <c r="Q868" t="s">
        <v>1127</v>
      </c>
      <c r="R868">
        <v>1386</v>
      </c>
    </row>
    <row r="869" spans="1:20" x14ac:dyDescent="0.3">
      <c r="A869">
        <v>868</v>
      </c>
      <c r="B869" t="s">
        <v>28</v>
      </c>
      <c r="C869" t="s">
        <v>33</v>
      </c>
      <c r="D869" t="s">
        <v>22</v>
      </c>
      <c r="E869" t="s">
        <v>23</v>
      </c>
      <c r="F869" t="s">
        <v>5</v>
      </c>
      <c r="G869" t="s">
        <v>24</v>
      </c>
      <c r="H869">
        <v>436414</v>
      </c>
      <c r="I869">
        <v>437799</v>
      </c>
      <c r="J869" t="s">
        <v>25</v>
      </c>
      <c r="K869" t="s">
        <v>1128</v>
      </c>
      <c r="N869" t="s">
        <v>41</v>
      </c>
      <c r="Q869" t="s">
        <v>1127</v>
      </c>
      <c r="R869">
        <v>1386</v>
      </c>
      <c r="S869">
        <v>461</v>
      </c>
    </row>
    <row r="870" spans="1:20" x14ac:dyDescent="0.3">
      <c r="A870">
        <v>869</v>
      </c>
      <c r="B870" t="s">
        <v>20</v>
      </c>
      <c r="C870" t="s">
        <v>21</v>
      </c>
      <c r="D870" t="s">
        <v>22</v>
      </c>
      <c r="E870" t="s">
        <v>23</v>
      </c>
      <c r="F870" t="s">
        <v>5</v>
      </c>
      <c r="G870" t="s">
        <v>24</v>
      </c>
      <c r="H870">
        <v>437984</v>
      </c>
      <c r="I870">
        <v>438202</v>
      </c>
      <c r="J870" t="s">
        <v>42</v>
      </c>
      <c r="Q870" t="s">
        <v>1129</v>
      </c>
      <c r="R870">
        <v>219</v>
      </c>
      <c r="T870" t="s">
        <v>27</v>
      </c>
    </row>
    <row r="871" spans="1:20" x14ac:dyDescent="0.3">
      <c r="A871">
        <v>870</v>
      </c>
      <c r="B871" t="s">
        <v>28</v>
      </c>
      <c r="C871" t="s">
        <v>29</v>
      </c>
      <c r="D871" t="s">
        <v>22</v>
      </c>
      <c r="E871" t="s">
        <v>23</v>
      </c>
      <c r="F871" t="s">
        <v>5</v>
      </c>
      <c r="G871" t="s">
        <v>24</v>
      </c>
      <c r="H871">
        <v>437984</v>
      </c>
      <c r="I871">
        <v>438202</v>
      </c>
      <c r="J871" t="s">
        <v>42</v>
      </c>
      <c r="N871" t="s">
        <v>38</v>
      </c>
      <c r="Q871" t="s">
        <v>1129</v>
      </c>
      <c r="R871">
        <v>219</v>
      </c>
      <c r="T871" t="s">
        <v>27</v>
      </c>
    </row>
    <row r="872" spans="1:20" x14ac:dyDescent="0.3">
      <c r="A872">
        <v>871</v>
      </c>
      <c r="B872" t="s">
        <v>20</v>
      </c>
      <c r="C872" t="s">
        <v>31</v>
      </c>
      <c r="D872" t="s">
        <v>22</v>
      </c>
      <c r="E872" t="s">
        <v>23</v>
      </c>
      <c r="F872" t="s">
        <v>5</v>
      </c>
      <c r="G872" t="s">
        <v>24</v>
      </c>
      <c r="H872">
        <v>438405</v>
      </c>
      <c r="I872">
        <v>438944</v>
      </c>
      <c r="J872" t="s">
        <v>25</v>
      </c>
      <c r="Q872" t="s">
        <v>1130</v>
      </c>
      <c r="R872">
        <v>540</v>
      </c>
    </row>
    <row r="873" spans="1:20" x14ac:dyDescent="0.3">
      <c r="A873">
        <v>872</v>
      </c>
      <c r="B873" t="s">
        <v>28</v>
      </c>
      <c r="C873" t="s">
        <v>33</v>
      </c>
      <c r="D873" t="s">
        <v>22</v>
      </c>
      <c r="E873" t="s">
        <v>23</v>
      </c>
      <c r="F873" t="s">
        <v>5</v>
      </c>
      <c r="G873" t="s">
        <v>24</v>
      </c>
      <c r="H873">
        <v>438405</v>
      </c>
      <c r="I873">
        <v>438944</v>
      </c>
      <c r="J873" t="s">
        <v>25</v>
      </c>
      <c r="K873" t="s">
        <v>1131</v>
      </c>
      <c r="N873" t="s">
        <v>1111</v>
      </c>
      <c r="Q873" t="s">
        <v>1130</v>
      </c>
      <c r="R873">
        <v>540</v>
      </c>
      <c r="S873">
        <v>179</v>
      </c>
    </row>
    <row r="874" spans="1:20" x14ac:dyDescent="0.3">
      <c r="A874">
        <v>873</v>
      </c>
      <c r="B874" t="s">
        <v>20</v>
      </c>
      <c r="C874" t="s">
        <v>31</v>
      </c>
      <c r="D874" t="s">
        <v>22</v>
      </c>
      <c r="E874" t="s">
        <v>23</v>
      </c>
      <c r="F874" t="s">
        <v>5</v>
      </c>
      <c r="G874" t="s">
        <v>24</v>
      </c>
      <c r="H874">
        <v>439324</v>
      </c>
      <c r="I874">
        <v>440934</v>
      </c>
      <c r="J874" t="s">
        <v>42</v>
      </c>
      <c r="Q874" t="s">
        <v>1132</v>
      </c>
      <c r="R874">
        <v>1611</v>
      </c>
    </row>
    <row r="875" spans="1:20" x14ac:dyDescent="0.3">
      <c r="A875">
        <v>874</v>
      </c>
      <c r="B875" t="s">
        <v>28</v>
      </c>
      <c r="C875" t="s">
        <v>33</v>
      </c>
      <c r="D875" t="s">
        <v>22</v>
      </c>
      <c r="E875" t="s">
        <v>23</v>
      </c>
      <c r="F875" t="s">
        <v>5</v>
      </c>
      <c r="G875" t="s">
        <v>24</v>
      </c>
      <c r="H875">
        <v>439324</v>
      </c>
      <c r="I875">
        <v>440934</v>
      </c>
      <c r="J875" t="s">
        <v>42</v>
      </c>
      <c r="K875" t="s">
        <v>1133</v>
      </c>
      <c r="N875" t="s">
        <v>41</v>
      </c>
      <c r="Q875" t="s">
        <v>1132</v>
      </c>
      <c r="R875">
        <v>1611</v>
      </c>
      <c r="S875">
        <v>536</v>
      </c>
    </row>
    <row r="876" spans="1:20" x14ac:dyDescent="0.3">
      <c r="A876">
        <v>875</v>
      </c>
      <c r="B876" t="s">
        <v>20</v>
      </c>
      <c r="C876" t="s">
        <v>31</v>
      </c>
      <c r="D876" t="s">
        <v>22</v>
      </c>
      <c r="E876" t="s">
        <v>23</v>
      </c>
      <c r="F876" t="s">
        <v>5</v>
      </c>
      <c r="G876" t="s">
        <v>24</v>
      </c>
      <c r="H876">
        <v>440998</v>
      </c>
      <c r="I876">
        <v>441345</v>
      </c>
      <c r="J876" t="s">
        <v>42</v>
      </c>
      <c r="Q876" t="s">
        <v>1134</v>
      </c>
      <c r="R876">
        <v>348</v>
      </c>
    </row>
    <row r="877" spans="1:20" x14ac:dyDescent="0.3">
      <c r="A877">
        <v>876</v>
      </c>
      <c r="B877" t="s">
        <v>28</v>
      </c>
      <c r="C877" t="s">
        <v>33</v>
      </c>
      <c r="D877" t="s">
        <v>22</v>
      </c>
      <c r="E877" t="s">
        <v>23</v>
      </c>
      <c r="F877" t="s">
        <v>5</v>
      </c>
      <c r="G877" t="s">
        <v>24</v>
      </c>
      <c r="H877">
        <v>440998</v>
      </c>
      <c r="I877">
        <v>441345</v>
      </c>
      <c r="J877" t="s">
        <v>42</v>
      </c>
      <c r="K877" t="s">
        <v>1135</v>
      </c>
      <c r="N877" t="s">
        <v>1136</v>
      </c>
      <c r="Q877" t="s">
        <v>1134</v>
      </c>
      <c r="R877">
        <v>348</v>
      </c>
      <c r="S877">
        <v>115</v>
      </c>
    </row>
    <row r="878" spans="1:20" x14ac:dyDescent="0.3">
      <c r="A878">
        <v>877</v>
      </c>
      <c r="B878" t="s">
        <v>20</v>
      </c>
      <c r="C878" t="s">
        <v>31</v>
      </c>
      <c r="D878" t="s">
        <v>22</v>
      </c>
      <c r="E878" t="s">
        <v>23</v>
      </c>
      <c r="F878" t="s">
        <v>5</v>
      </c>
      <c r="G878" t="s">
        <v>24</v>
      </c>
      <c r="H878">
        <v>441342</v>
      </c>
      <c r="I878">
        <v>441701</v>
      </c>
      <c r="J878" t="s">
        <v>42</v>
      </c>
      <c r="Q878" t="s">
        <v>1137</v>
      </c>
      <c r="R878">
        <v>360</v>
      </c>
    </row>
    <row r="879" spans="1:20" x14ac:dyDescent="0.3">
      <c r="A879">
        <v>878</v>
      </c>
      <c r="B879" t="s">
        <v>28</v>
      </c>
      <c r="C879" t="s">
        <v>33</v>
      </c>
      <c r="D879" t="s">
        <v>22</v>
      </c>
      <c r="E879" t="s">
        <v>23</v>
      </c>
      <c r="F879" t="s">
        <v>5</v>
      </c>
      <c r="G879" t="s">
        <v>24</v>
      </c>
      <c r="H879">
        <v>441342</v>
      </c>
      <c r="I879">
        <v>441701</v>
      </c>
      <c r="J879" t="s">
        <v>42</v>
      </c>
      <c r="K879" t="s">
        <v>1138</v>
      </c>
      <c r="N879" t="s">
        <v>41</v>
      </c>
      <c r="Q879" t="s">
        <v>1137</v>
      </c>
      <c r="R879">
        <v>360</v>
      </c>
      <c r="S879">
        <v>119</v>
      </c>
    </row>
    <row r="880" spans="1:20" x14ac:dyDescent="0.3">
      <c r="A880">
        <v>879</v>
      </c>
      <c r="B880" t="s">
        <v>20</v>
      </c>
      <c r="C880" t="s">
        <v>21</v>
      </c>
      <c r="D880" t="s">
        <v>22</v>
      </c>
      <c r="E880" t="s">
        <v>23</v>
      </c>
      <c r="F880" t="s">
        <v>5</v>
      </c>
      <c r="G880" t="s">
        <v>24</v>
      </c>
      <c r="H880">
        <v>442014</v>
      </c>
      <c r="I880">
        <v>442355</v>
      </c>
      <c r="J880" t="s">
        <v>42</v>
      </c>
      <c r="Q880" t="s">
        <v>1139</v>
      </c>
      <c r="R880">
        <v>342</v>
      </c>
      <c r="T880" t="s">
        <v>27</v>
      </c>
    </row>
    <row r="881" spans="1:20" x14ac:dyDescent="0.3">
      <c r="A881">
        <v>880</v>
      </c>
      <c r="B881" t="s">
        <v>28</v>
      </c>
      <c r="C881" t="s">
        <v>29</v>
      </c>
      <c r="D881" t="s">
        <v>22</v>
      </c>
      <c r="E881" t="s">
        <v>23</v>
      </c>
      <c r="F881" t="s">
        <v>5</v>
      </c>
      <c r="G881" t="s">
        <v>24</v>
      </c>
      <c r="H881">
        <v>442014</v>
      </c>
      <c r="I881">
        <v>442355</v>
      </c>
      <c r="J881" t="s">
        <v>42</v>
      </c>
      <c r="N881" t="s">
        <v>38</v>
      </c>
      <c r="Q881" t="s">
        <v>1139</v>
      </c>
      <c r="R881">
        <v>342</v>
      </c>
      <c r="T881" t="s">
        <v>27</v>
      </c>
    </row>
    <row r="882" spans="1:20" x14ac:dyDescent="0.3">
      <c r="A882">
        <v>881</v>
      </c>
      <c r="B882" t="s">
        <v>20</v>
      </c>
      <c r="C882" t="s">
        <v>21</v>
      </c>
      <c r="D882" t="s">
        <v>22</v>
      </c>
      <c r="E882" t="s">
        <v>23</v>
      </c>
      <c r="F882" t="s">
        <v>5</v>
      </c>
      <c r="G882" t="s">
        <v>24</v>
      </c>
      <c r="H882">
        <v>442369</v>
      </c>
      <c r="I882">
        <v>443086</v>
      </c>
      <c r="J882" t="s">
        <v>42</v>
      </c>
      <c r="Q882" t="s">
        <v>1140</v>
      </c>
      <c r="R882">
        <v>718</v>
      </c>
      <c r="T882" t="s">
        <v>27</v>
      </c>
    </row>
    <row r="883" spans="1:20" x14ac:dyDescent="0.3">
      <c r="A883">
        <v>882</v>
      </c>
      <c r="B883" t="s">
        <v>28</v>
      </c>
      <c r="C883" t="s">
        <v>29</v>
      </c>
      <c r="D883" t="s">
        <v>22</v>
      </c>
      <c r="E883" t="s">
        <v>23</v>
      </c>
      <c r="F883" t="s">
        <v>5</v>
      </c>
      <c r="G883" t="s">
        <v>24</v>
      </c>
      <c r="H883">
        <v>442369</v>
      </c>
      <c r="I883">
        <v>443086</v>
      </c>
      <c r="J883" t="s">
        <v>42</v>
      </c>
      <c r="N883" t="s">
        <v>38</v>
      </c>
      <c r="Q883" t="s">
        <v>1140</v>
      </c>
      <c r="R883">
        <v>718</v>
      </c>
      <c r="T883" t="s">
        <v>27</v>
      </c>
    </row>
    <row r="884" spans="1:20" x14ac:dyDescent="0.3">
      <c r="A884">
        <v>883</v>
      </c>
      <c r="B884" t="s">
        <v>20</v>
      </c>
      <c r="C884" t="s">
        <v>31</v>
      </c>
      <c r="D884" t="s">
        <v>22</v>
      </c>
      <c r="E884" t="s">
        <v>23</v>
      </c>
      <c r="F884" t="s">
        <v>5</v>
      </c>
      <c r="G884" t="s">
        <v>24</v>
      </c>
      <c r="H884">
        <v>443401</v>
      </c>
      <c r="I884">
        <v>443814</v>
      </c>
      <c r="J884" t="s">
        <v>42</v>
      </c>
      <c r="Q884" t="s">
        <v>1141</v>
      </c>
      <c r="R884">
        <v>414</v>
      </c>
    </row>
    <row r="885" spans="1:20" x14ac:dyDescent="0.3">
      <c r="A885">
        <v>884</v>
      </c>
      <c r="B885" t="s">
        <v>28</v>
      </c>
      <c r="C885" t="s">
        <v>33</v>
      </c>
      <c r="D885" t="s">
        <v>22</v>
      </c>
      <c r="E885" t="s">
        <v>23</v>
      </c>
      <c r="F885" t="s">
        <v>5</v>
      </c>
      <c r="G885" t="s">
        <v>24</v>
      </c>
      <c r="H885">
        <v>443401</v>
      </c>
      <c r="I885">
        <v>443814</v>
      </c>
      <c r="J885" t="s">
        <v>42</v>
      </c>
      <c r="K885" t="s">
        <v>1142</v>
      </c>
      <c r="N885" t="s">
        <v>38</v>
      </c>
      <c r="Q885" t="s">
        <v>1141</v>
      </c>
      <c r="R885">
        <v>414</v>
      </c>
      <c r="S885">
        <v>137</v>
      </c>
    </row>
    <row r="886" spans="1:20" x14ac:dyDescent="0.3">
      <c r="A886">
        <v>885</v>
      </c>
      <c r="B886" t="s">
        <v>20</v>
      </c>
      <c r="C886" t="s">
        <v>31</v>
      </c>
      <c r="D886" t="s">
        <v>22</v>
      </c>
      <c r="E886" t="s">
        <v>23</v>
      </c>
      <c r="F886" t="s">
        <v>5</v>
      </c>
      <c r="G886" t="s">
        <v>24</v>
      </c>
      <c r="H886">
        <v>444924</v>
      </c>
      <c r="I886">
        <v>445436</v>
      </c>
      <c r="J886" t="s">
        <v>42</v>
      </c>
      <c r="Q886" t="s">
        <v>1143</v>
      </c>
      <c r="R886">
        <v>513</v>
      </c>
    </row>
    <row r="887" spans="1:20" x14ac:dyDescent="0.3">
      <c r="A887">
        <v>886</v>
      </c>
      <c r="B887" t="s">
        <v>28</v>
      </c>
      <c r="C887" t="s">
        <v>33</v>
      </c>
      <c r="D887" t="s">
        <v>22</v>
      </c>
      <c r="E887" t="s">
        <v>23</v>
      </c>
      <c r="F887" t="s">
        <v>5</v>
      </c>
      <c r="G887" t="s">
        <v>24</v>
      </c>
      <c r="H887">
        <v>444924</v>
      </c>
      <c r="I887">
        <v>445436</v>
      </c>
      <c r="J887" t="s">
        <v>42</v>
      </c>
      <c r="K887" t="s">
        <v>1144</v>
      </c>
      <c r="N887" t="s">
        <v>38</v>
      </c>
      <c r="Q887" t="s">
        <v>1143</v>
      </c>
      <c r="R887">
        <v>513</v>
      </c>
      <c r="S887">
        <v>170</v>
      </c>
    </row>
    <row r="888" spans="1:20" x14ac:dyDescent="0.3">
      <c r="A888">
        <v>887</v>
      </c>
      <c r="B888" t="s">
        <v>20</v>
      </c>
      <c r="C888" t="s">
        <v>31</v>
      </c>
      <c r="D888" t="s">
        <v>22</v>
      </c>
      <c r="E888" t="s">
        <v>23</v>
      </c>
      <c r="F888" t="s">
        <v>5</v>
      </c>
      <c r="G888" t="s">
        <v>24</v>
      </c>
      <c r="H888">
        <v>445463</v>
      </c>
      <c r="I888">
        <v>445777</v>
      </c>
      <c r="J888" t="s">
        <v>42</v>
      </c>
      <c r="Q888" t="s">
        <v>1145</v>
      </c>
      <c r="R888">
        <v>315</v>
      </c>
    </row>
    <row r="889" spans="1:20" x14ac:dyDescent="0.3">
      <c r="A889">
        <v>888</v>
      </c>
      <c r="B889" t="s">
        <v>28</v>
      </c>
      <c r="C889" t="s">
        <v>33</v>
      </c>
      <c r="D889" t="s">
        <v>22</v>
      </c>
      <c r="E889" t="s">
        <v>23</v>
      </c>
      <c r="F889" t="s">
        <v>5</v>
      </c>
      <c r="G889" t="s">
        <v>24</v>
      </c>
      <c r="H889">
        <v>445463</v>
      </c>
      <c r="I889">
        <v>445777</v>
      </c>
      <c r="J889" t="s">
        <v>42</v>
      </c>
      <c r="K889" t="s">
        <v>1146</v>
      </c>
      <c r="N889" t="s">
        <v>38</v>
      </c>
      <c r="Q889" t="s">
        <v>1145</v>
      </c>
      <c r="R889">
        <v>315</v>
      </c>
      <c r="S889">
        <v>104</v>
      </c>
    </row>
    <row r="890" spans="1:20" x14ac:dyDescent="0.3">
      <c r="A890">
        <v>889</v>
      </c>
      <c r="B890" t="s">
        <v>20</v>
      </c>
      <c r="C890" t="s">
        <v>136</v>
      </c>
      <c r="D890" t="s">
        <v>22</v>
      </c>
      <c r="E890" t="s">
        <v>23</v>
      </c>
      <c r="F890" t="s">
        <v>5</v>
      </c>
      <c r="G890" t="s">
        <v>24</v>
      </c>
      <c r="H890">
        <v>446288</v>
      </c>
      <c r="I890">
        <v>446373</v>
      </c>
      <c r="J890" t="s">
        <v>42</v>
      </c>
      <c r="Q890" t="s">
        <v>1147</v>
      </c>
      <c r="R890">
        <v>86</v>
      </c>
    </row>
    <row r="891" spans="1:20" x14ac:dyDescent="0.3">
      <c r="A891">
        <v>890</v>
      </c>
      <c r="B891" t="s">
        <v>136</v>
      </c>
      <c r="D891" t="s">
        <v>22</v>
      </c>
      <c r="E891" t="s">
        <v>23</v>
      </c>
      <c r="F891" t="s">
        <v>5</v>
      </c>
      <c r="G891" t="s">
        <v>24</v>
      </c>
      <c r="H891">
        <v>446288</v>
      </c>
      <c r="I891">
        <v>446373</v>
      </c>
      <c r="J891" t="s">
        <v>42</v>
      </c>
      <c r="N891" t="s">
        <v>1148</v>
      </c>
      <c r="Q891" t="s">
        <v>1147</v>
      </c>
      <c r="R891">
        <v>86</v>
      </c>
      <c r="T891" t="s">
        <v>1149</v>
      </c>
    </row>
    <row r="892" spans="1:20" x14ac:dyDescent="0.3">
      <c r="A892">
        <v>891</v>
      </c>
      <c r="B892" t="s">
        <v>20</v>
      </c>
      <c r="C892" t="s">
        <v>31</v>
      </c>
      <c r="D892" t="s">
        <v>22</v>
      </c>
      <c r="E892" t="s">
        <v>23</v>
      </c>
      <c r="F892" t="s">
        <v>5</v>
      </c>
      <c r="G892" t="s">
        <v>24</v>
      </c>
      <c r="H892">
        <v>446558</v>
      </c>
      <c r="I892">
        <v>447376</v>
      </c>
      <c r="J892" t="s">
        <v>25</v>
      </c>
      <c r="Q892" t="s">
        <v>1150</v>
      </c>
      <c r="R892">
        <v>819</v>
      </c>
    </row>
    <row r="893" spans="1:20" x14ac:dyDescent="0.3">
      <c r="A893">
        <v>892</v>
      </c>
      <c r="B893" t="s">
        <v>28</v>
      </c>
      <c r="C893" t="s">
        <v>33</v>
      </c>
      <c r="D893" t="s">
        <v>22</v>
      </c>
      <c r="E893" t="s">
        <v>23</v>
      </c>
      <c r="F893" t="s">
        <v>5</v>
      </c>
      <c r="G893" t="s">
        <v>24</v>
      </c>
      <c r="H893">
        <v>446558</v>
      </c>
      <c r="I893">
        <v>447376</v>
      </c>
      <c r="J893" t="s">
        <v>25</v>
      </c>
      <c r="K893" t="s">
        <v>1151</v>
      </c>
      <c r="N893" t="s">
        <v>1152</v>
      </c>
      <c r="Q893" t="s">
        <v>1150</v>
      </c>
      <c r="R893">
        <v>819</v>
      </c>
      <c r="S893">
        <v>272</v>
      </c>
    </row>
    <row r="894" spans="1:20" x14ac:dyDescent="0.3">
      <c r="A894">
        <v>893</v>
      </c>
      <c r="B894" t="s">
        <v>20</v>
      </c>
      <c r="C894" t="s">
        <v>31</v>
      </c>
      <c r="D894" t="s">
        <v>22</v>
      </c>
      <c r="E894" t="s">
        <v>23</v>
      </c>
      <c r="F894" t="s">
        <v>5</v>
      </c>
      <c r="G894" t="s">
        <v>24</v>
      </c>
      <c r="H894">
        <v>447436</v>
      </c>
      <c r="I894">
        <v>448527</v>
      </c>
      <c r="J894" t="s">
        <v>42</v>
      </c>
      <c r="Q894" t="s">
        <v>1153</v>
      </c>
      <c r="R894">
        <v>1092</v>
      </c>
    </row>
    <row r="895" spans="1:20" x14ac:dyDescent="0.3">
      <c r="A895">
        <v>894</v>
      </c>
      <c r="B895" t="s">
        <v>28</v>
      </c>
      <c r="C895" t="s">
        <v>33</v>
      </c>
      <c r="D895" t="s">
        <v>22</v>
      </c>
      <c r="E895" t="s">
        <v>23</v>
      </c>
      <c r="F895" t="s">
        <v>5</v>
      </c>
      <c r="G895" t="s">
        <v>24</v>
      </c>
      <c r="H895">
        <v>447436</v>
      </c>
      <c r="I895">
        <v>448527</v>
      </c>
      <c r="J895" t="s">
        <v>42</v>
      </c>
      <c r="K895" t="s">
        <v>1154</v>
      </c>
      <c r="N895" t="s">
        <v>1155</v>
      </c>
      <c r="Q895" t="s">
        <v>1153</v>
      </c>
      <c r="R895">
        <v>1092</v>
      </c>
      <c r="S895">
        <v>363</v>
      </c>
    </row>
    <row r="896" spans="1:20" x14ac:dyDescent="0.3">
      <c r="A896">
        <v>895</v>
      </c>
      <c r="B896" t="s">
        <v>20</v>
      </c>
      <c r="C896" t="s">
        <v>31</v>
      </c>
      <c r="D896" t="s">
        <v>22</v>
      </c>
      <c r="E896" t="s">
        <v>23</v>
      </c>
      <c r="F896" t="s">
        <v>5</v>
      </c>
      <c r="G896" t="s">
        <v>24</v>
      </c>
      <c r="H896">
        <v>448624</v>
      </c>
      <c r="I896">
        <v>448944</v>
      </c>
      <c r="J896" t="s">
        <v>25</v>
      </c>
      <c r="Q896" t="s">
        <v>1156</v>
      </c>
      <c r="R896">
        <v>321</v>
      </c>
    </row>
    <row r="897" spans="1:19" x14ac:dyDescent="0.3">
      <c r="A897">
        <v>896</v>
      </c>
      <c r="B897" t="s">
        <v>28</v>
      </c>
      <c r="C897" t="s">
        <v>33</v>
      </c>
      <c r="D897" t="s">
        <v>22</v>
      </c>
      <c r="E897" t="s">
        <v>23</v>
      </c>
      <c r="F897" t="s">
        <v>5</v>
      </c>
      <c r="G897" t="s">
        <v>24</v>
      </c>
      <c r="H897">
        <v>448624</v>
      </c>
      <c r="I897">
        <v>448944</v>
      </c>
      <c r="J897" t="s">
        <v>25</v>
      </c>
      <c r="K897" t="s">
        <v>1157</v>
      </c>
      <c r="N897" t="s">
        <v>59</v>
      </c>
      <c r="Q897" t="s">
        <v>1156</v>
      </c>
      <c r="R897">
        <v>321</v>
      </c>
      <c r="S897">
        <v>106</v>
      </c>
    </row>
    <row r="898" spans="1:19" x14ac:dyDescent="0.3">
      <c r="A898">
        <v>897</v>
      </c>
      <c r="B898" t="s">
        <v>20</v>
      </c>
      <c r="C898" t="s">
        <v>31</v>
      </c>
      <c r="D898" t="s">
        <v>22</v>
      </c>
      <c r="E898" t="s">
        <v>23</v>
      </c>
      <c r="F898" t="s">
        <v>5</v>
      </c>
      <c r="G898" t="s">
        <v>24</v>
      </c>
      <c r="H898">
        <v>448961</v>
      </c>
      <c r="I898">
        <v>449944</v>
      </c>
      <c r="J898" t="s">
        <v>42</v>
      </c>
      <c r="Q898" t="s">
        <v>1158</v>
      </c>
      <c r="R898">
        <v>984</v>
      </c>
    </row>
    <row r="899" spans="1:19" x14ac:dyDescent="0.3">
      <c r="A899">
        <v>898</v>
      </c>
      <c r="B899" t="s">
        <v>28</v>
      </c>
      <c r="C899" t="s">
        <v>33</v>
      </c>
      <c r="D899" t="s">
        <v>22</v>
      </c>
      <c r="E899" t="s">
        <v>23</v>
      </c>
      <c r="F899" t="s">
        <v>5</v>
      </c>
      <c r="G899" t="s">
        <v>24</v>
      </c>
      <c r="H899">
        <v>448961</v>
      </c>
      <c r="I899">
        <v>449944</v>
      </c>
      <c r="J899" t="s">
        <v>42</v>
      </c>
      <c r="K899" t="s">
        <v>1159</v>
      </c>
      <c r="N899" t="s">
        <v>1160</v>
      </c>
      <c r="Q899" t="s">
        <v>1158</v>
      </c>
      <c r="R899">
        <v>984</v>
      </c>
      <c r="S899">
        <v>327</v>
      </c>
    </row>
    <row r="900" spans="1:19" x14ac:dyDescent="0.3">
      <c r="A900">
        <v>899</v>
      </c>
      <c r="B900" t="s">
        <v>20</v>
      </c>
      <c r="C900" t="s">
        <v>31</v>
      </c>
      <c r="D900" t="s">
        <v>22</v>
      </c>
      <c r="E900" t="s">
        <v>23</v>
      </c>
      <c r="F900" t="s">
        <v>5</v>
      </c>
      <c r="G900" t="s">
        <v>24</v>
      </c>
      <c r="H900">
        <v>450060</v>
      </c>
      <c r="I900">
        <v>450821</v>
      </c>
      <c r="J900" t="s">
        <v>42</v>
      </c>
      <c r="Q900" t="s">
        <v>1161</v>
      </c>
      <c r="R900">
        <v>762</v>
      </c>
    </row>
    <row r="901" spans="1:19" x14ac:dyDescent="0.3">
      <c r="A901">
        <v>900</v>
      </c>
      <c r="B901" t="s">
        <v>28</v>
      </c>
      <c r="C901" t="s">
        <v>33</v>
      </c>
      <c r="D901" t="s">
        <v>22</v>
      </c>
      <c r="E901" t="s">
        <v>23</v>
      </c>
      <c r="F901" t="s">
        <v>5</v>
      </c>
      <c r="G901" t="s">
        <v>24</v>
      </c>
      <c r="H901">
        <v>450060</v>
      </c>
      <c r="I901">
        <v>450821</v>
      </c>
      <c r="J901" t="s">
        <v>42</v>
      </c>
      <c r="K901" t="s">
        <v>1162</v>
      </c>
      <c r="N901" t="s">
        <v>1163</v>
      </c>
      <c r="Q901" t="s">
        <v>1161</v>
      </c>
      <c r="R901">
        <v>762</v>
      </c>
      <c r="S901">
        <v>253</v>
      </c>
    </row>
    <row r="902" spans="1:19" x14ac:dyDescent="0.3">
      <c r="A902">
        <v>901</v>
      </c>
      <c r="B902" t="s">
        <v>20</v>
      </c>
      <c r="C902" t="s">
        <v>31</v>
      </c>
      <c r="D902" t="s">
        <v>22</v>
      </c>
      <c r="E902" t="s">
        <v>23</v>
      </c>
      <c r="F902" t="s">
        <v>5</v>
      </c>
      <c r="G902" t="s">
        <v>24</v>
      </c>
      <c r="H902">
        <v>450811</v>
      </c>
      <c r="I902">
        <v>451797</v>
      </c>
      <c r="J902" t="s">
        <v>42</v>
      </c>
      <c r="Q902" t="s">
        <v>1164</v>
      </c>
      <c r="R902">
        <v>987</v>
      </c>
    </row>
    <row r="903" spans="1:19" x14ac:dyDescent="0.3">
      <c r="A903">
        <v>902</v>
      </c>
      <c r="B903" t="s">
        <v>28</v>
      </c>
      <c r="C903" t="s">
        <v>33</v>
      </c>
      <c r="D903" t="s">
        <v>22</v>
      </c>
      <c r="E903" t="s">
        <v>23</v>
      </c>
      <c r="F903" t="s">
        <v>5</v>
      </c>
      <c r="G903" t="s">
        <v>24</v>
      </c>
      <c r="H903">
        <v>450811</v>
      </c>
      <c r="I903">
        <v>451797</v>
      </c>
      <c r="J903" t="s">
        <v>42</v>
      </c>
      <c r="K903" t="s">
        <v>1165</v>
      </c>
      <c r="N903" t="s">
        <v>1166</v>
      </c>
      <c r="Q903" t="s">
        <v>1164</v>
      </c>
      <c r="R903">
        <v>987</v>
      </c>
      <c r="S903">
        <v>328</v>
      </c>
    </row>
    <row r="904" spans="1:19" x14ac:dyDescent="0.3">
      <c r="A904">
        <v>903</v>
      </c>
      <c r="B904" t="s">
        <v>20</v>
      </c>
      <c r="C904" t="s">
        <v>31</v>
      </c>
      <c r="D904" t="s">
        <v>22</v>
      </c>
      <c r="E904" t="s">
        <v>23</v>
      </c>
      <c r="F904" t="s">
        <v>5</v>
      </c>
      <c r="G904" t="s">
        <v>24</v>
      </c>
      <c r="H904">
        <v>451887</v>
      </c>
      <c r="I904">
        <v>454682</v>
      </c>
      <c r="J904" t="s">
        <v>42</v>
      </c>
      <c r="Q904" t="s">
        <v>1167</v>
      </c>
      <c r="R904">
        <v>2796</v>
      </c>
    </row>
    <row r="905" spans="1:19" x14ac:dyDescent="0.3">
      <c r="A905">
        <v>904</v>
      </c>
      <c r="B905" t="s">
        <v>28</v>
      </c>
      <c r="C905" t="s">
        <v>33</v>
      </c>
      <c r="D905" t="s">
        <v>22</v>
      </c>
      <c r="E905" t="s">
        <v>23</v>
      </c>
      <c r="F905" t="s">
        <v>5</v>
      </c>
      <c r="G905" t="s">
        <v>24</v>
      </c>
      <c r="H905">
        <v>451887</v>
      </c>
      <c r="I905">
        <v>454682</v>
      </c>
      <c r="J905" t="s">
        <v>42</v>
      </c>
      <c r="K905" t="s">
        <v>1168</v>
      </c>
      <c r="N905" t="s">
        <v>38</v>
      </c>
      <c r="Q905" t="s">
        <v>1167</v>
      </c>
      <c r="R905">
        <v>2796</v>
      </c>
      <c r="S905">
        <v>931</v>
      </c>
    </row>
    <row r="906" spans="1:19" x14ac:dyDescent="0.3">
      <c r="A906">
        <v>905</v>
      </c>
      <c r="B906" t="s">
        <v>20</v>
      </c>
      <c r="C906" t="s">
        <v>31</v>
      </c>
      <c r="D906" t="s">
        <v>22</v>
      </c>
      <c r="E906" t="s">
        <v>23</v>
      </c>
      <c r="F906" t="s">
        <v>5</v>
      </c>
      <c r="G906" t="s">
        <v>24</v>
      </c>
      <c r="H906">
        <v>454679</v>
      </c>
      <c r="I906">
        <v>456022</v>
      </c>
      <c r="J906" t="s">
        <v>42</v>
      </c>
      <c r="Q906" t="s">
        <v>1169</v>
      </c>
      <c r="R906">
        <v>1344</v>
      </c>
    </row>
    <row r="907" spans="1:19" x14ac:dyDescent="0.3">
      <c r="A907">
        <v>906</v>
      </c>
      <c r="B907" t="s">
        <v>28</v>
      </c>
      <c r="C907" t="s">
        <v>33</v>
      </c>
      <c r="D907" t="s">
        <v>22</v>
      </c>
      <c r="E907" t="s">
        <v>23</v>
      </c>
      <c r="F907" t="s">
        <v>5</v>
      </c>
      <c r="G907" t="s">
        <v>24</v>
      </c>
      <c r="H907">
        <v>454679</v>
      </c>
      <c r="I907">
        <v>456022</v>
      </c>
      <c r="J907" t="s">
        <v>42</v>
      </c>
      <c r="K907" t="s">
        <v>1170</v>
      </c>
      <c r="N907" t="s">
        <v>1171</v>
      </c>
      <c r="Q907" t="s">
        <v>1169</v>
      </c>
      <c r="R907">
        <v>1344</v>
      </c>
      <c r="S907">
        <v>447</v>
      </c>
    </row>
    <row r="908" spans="1:19" x14ac:dyDescent="0.3">
      <c r="A908">
        <v>907</v>
      </c>
      <c r="B908" t="s">
        <v>20</v>
      </c>
      <c r="C908" t="s">
        <v>31</v>
      </c>
      <c r="D908" t="s">
        <v>22</v>
      </c>
      <c r="E908" t="s">
        <v>23</v>
      </c>
      <c r="F908" t="s">
        <v>5</v>
      </c>
      <c r="G908" t="s">
        <v>24</v>
      </c>
      <c r="H908">
        <v>456287</v>
      </c>
      <c r="I908">
        <v>457735</v>
      </c>
      <c r="J908" t="s">
        <v>42</v>
      </c>
      <c r="Q908" t="s">
        <v>1172</v>
      </c>
      <c r="R908">
        <v>1449</v>
      </c>
    </row>
    <row r="909" spans="1:19" x14ac:dyDescent="0.3">
      <c r="A909">
        <v>908</v>
      </c>
      <c r="B909" t="s">
        <v>28</v>
      </c>
      <c r="C909" t="s">
        <v>33</v>
      </c>
      <c r="D909" t="s">
        <v>22</v>
      </c>
      <c r="E909" t="s">
        <v>23</v>
      </c>
      <c r="F909" t="s">
        <v>5</v>
      </c>
      <c r="G909" t="s">
        <v>24</v>
      </c>
      <c r="H909">
        <v>456287</v>
      </c>
      <c r="I909">
        <v>457735</v>
      </c>
      <c r="J909" t="s">
        <v>42</v>
      </c>
      <c r="K909" t="s">
        <v>1173</v>
      </c>
      <c r="N909" t="s">
        <v>1174</v>
      </c>
      <c r="Q909" t="s">
        <v>1172</v>
      </c>
      <c r="R909">
        <v>1449</v>
      </c>
      <c r="S909">
        <v>482</v>
      </c>
    </row>
    <row r="910" spans="1:19" x14ac:dyDescent="0.3">
      <c r="A910">
        <v>909</v>
      </c>
      <c r="B910" t="s">
        <v>20</v>
      </c>
      <c r="C910" t="s">
        <v>31</v>
      </c>
      <c r="D910" t="s">
        <v>22</v>
      </c>
      <c r="E910" t="s">
        <v>23</v>
      </c>
      <c r="F910" t="s">
        <v>5</v>
      </c>
      <c r="G910" t="s">
        <v>24</v>
      </c>
      <c r="H910">
        <v>457975</v>
      </c>
      <c r="I910">
        <v>458295</v>
      </c>
      <c r="J910" t="s">
        <v>25</v>
      </c>
      <c r="Q910" t="s">
        <v>1175</v>
      </c>
      <c r="R910">
        <v>321</v>
      </c>
    </row>
    <row r="911" spans="1:19" x14ac:dyDescent="0.3">
      <c r="A911">
        <v>910</v>
      </c>
      <c r="B911" t="s">
        <v>28</v>
      </c>
      <c r="C911" t="s">
        <v>33</v>
      </c>
      <c r="D911" t="s">
        <v>22</v>
      </c>
      <c r="E911" t="s">
        <v>23</v>
      </c>
      <c r="F911" t="s">
        <v>5</v>
      </c>
      <c r="G911" t="s">
        <v>24</v>
      </c>
      <c r="H911">
        <v>457975</v>
      </c>
      <c r="I911">
        <v>458295</v>
      </c>
      <c r="J911" t="s">
        <v>25</v>
      </c>
      <c r="K911" t="s">
        <v>1176</v>
      </c>
      <c r="N911" t="s">
        <v>38</v>
      </c>
      <c r="Q911" t="s">
        <v>1175</v>
      </c>
      <c r="R911">
        <v>321</v>
      </c>
      <c r="S911">
        <v>106</v>
      </c>
    </row>
    <row r="912" spans="1:19" x14ac:dyDescent="0.3">
      <c r="A912">
        <v>911</v>
      </c>
      <c r="B912" t="s">
        <v>20</v>
      </c>
      <c r="C912" t="s">
        <v>31</v>
      </c>
      <c r="D912" t="s">
        <v>22</v>
      </c>
      <c r="E912" t="s">
        <v>23</v>
      </c>
      <c r="F912" t="s">
        <v>5</v>
      </c>
      <c r="G912" t="s">
        <v>24</v>
      </c>
      <c r="H912">
        <v>458398</v>
      </c>
      <c r="I912">
        <v>459177</v>
      </c>
      <c r="J912" t="s">
        <v>25</v>
      </c>
      <c r="Q912" t="s">
        <v>1177</v>
      </c>
      <c r="R912">
        <v>780</v>
      </c>
    </row>
    <row r="913" spans="1:19" x14ac:dyDescent="0.3">
      <c r="A913">
        <v>912</v>
      </c>
      <c r="B913" t="s">
        <v>28</v>
      </c>
      <c r="C913" t="s">
        <v>33</v>
      </c>
      <c r="D913" t="s">
        <v>22</v>
      </c>
      <c r="E913" t="s">
        <v>23</v>
      </c>
      <c r="F913" t="s">
        <v>5</v>
      </c>
      <c r="G913" t="s">
        <v>24</v>
      </c>
      <c r="H913">
        <v>458398</v>
      </c>
      <c r="I913">
        <v>459177</v>
      </c>
      <c r="J913" t="s">
        <v>25</v>
      </c>
      <c r="K913" t="s">
        <v>1178</v>
      </c>
      <c r="N913" t="s">
        <v>1179</v>
      </c>
      <c r="Q913" t="s">
        <v>1177</v>
      </c>
      <c r="R913">
        <v>780</v>
      </c>
      <c r="S913">
        <v>259</v>
      </c>
    </row>
    <row r="914" spans="1:19" x14ac:dyDescent="0.3">
      <c r="A914">
        <v>913</v>
      </c>
      <c r="B914" t="s">
        <v>20</v>
      </c>
      <c r="C914" t="s">
        <v>31</v>
      </c>
      <c r="D914" t="s">
        <v>22</v>
      </c>
      <c r="E914" t="s">
        <v>23</v>
      </c>
      <c r="F914" t="s">
        <v>5</v>
      </c>
      <c r="G914" t="s">
        <v>24</v>
      </c>
      <c r="H914">
        <v>459174</v>
      </c>
      <c r="I914">
        <v>460040</v>
      </c>
      <c r="J914" t="s">
        <v>25</v>
      </c>
      <c r="Q914" t="s">
        <v>1180</v>
      </c>
      <c r="R914">
        <v>867</v>
      </c>
    </row>
    <row r="915" spans="1:19" x14ac:dyDescent="0.3">
      <c r="A915">
        <v>914</v>
      </c>
      <c r="B915" t="s">
        <v>28</v>
      </c>
      <c r="C915" t="s">
        <v>33</v>
      </c>
      <c r="D915" t="s">
        <v>22</v>
      </c>
      <c r="E915" t="s">
        <v>23</v>
      </c>
      <c r="F915" t="s">
        <v>5</v>
      </c>
      <c r="G915" t="s">
        <v>24</v>
      </c>
      <c r="H915">
        <v>459174</v>
      </c>
      <c r="I915">
        <v>460040</v>
      </c>
      <c r="J915" t="s">
        <v>25</v>
      </c>
      <c r="K915" t="s">
        <v>1181</v>
      </c>
      <c r="N915" t="s">
        <v>1182</v>
      </c>
      <c r="Q915" t="s">
        <v>1180</v>
      </c>
      <c r="R915">
        <v>867</v>
      </c>
      <c r="S915">
        <v>288</v>
      </c>
    </row>
    <row r="916" spans="1:19" x14ac:dyDescent="0.3">
      <c r="A916">
        <v>915</v>
      </c>
      <c r="B916" t="s">
        <v>20</v>
      </c>
      <c r="C916" t="s">
        <v>31</v>
      </c>
      <c r="D916" t="s">
        <v>22</v>
      </c>
      <c r="E916" t="s">
        <v>23</v>
      </c>
      <c r="F916" t="s">
        <v>5</v>
      </c>
      <c r="G916" t="s">
        <v>24</v>
      </c>
      <c r="H916">
        <v>460057</v>
      </c>
      <c r="I916">
        <v>460644</v>
      </c>
      <c r="J916" t="s">
        <v>25</v>
      </c>
      <c r="Q916" t="s">
        <v>1183</v>
      </c>
      <c r="R916">
        <v>588</v>
      </c>
    </row>
    <row r="917" spans="1:19" x14ac:dyDescent="0.3">
      <c r="A917">
        <v>916</v>
      </c>
      <c r="B917" t="s">
        <v>28</v>
      </c>
      <c r="C917" t="s">
        <v>33</v>
      </c>
      <c r="D917" t="s">
        <v>22</v>
      </c>
      <c r="E917" t="s">
        <v>23</v>
      </c>
      <c r="F917" t="s">
        <v>5</v>
      </c>
      <c r="G917" t="s">
        <v>24</v>
      </c>
      <c r="H917">
        <v>460057</v>
      </c>
      <c r="I917">
        <v>460644</v>
      </c>
      <c r="J917" t="s">
        <v>25</v>
      </c>
      <c r="K917" t="s">
        <v>1184</v>
      </c>
      <c r="N917" t="s">
        <v>1185</v>
      </c>
      <c r="Q917" t="s">
        <v>1183</v>
      </c>
      <c r="R917">
        <v>588</v>
      </c>
      <c r="S917">
        <v>195</v>
      </c>
    </row>
    <row r="918" spans="1:19" x14ac:dyDescent="0.3">
      <c r="A918">
        <v>917</v>
      </c>
      <c r="B918" t="s">
        <v>20</v>
      </c>
      <c r="C918" t="s">
        <v>31</v>
      </c>
      <c r="D918" t="s">
        <v>22</v>
      </c>
      <c r="E918" t="s">
        <v>23</v>
      </c>
      <c r="F918" t="s">
        <v>5</v>
      </c>
      <c r="G918" t="s">
        <v>24</v>
      </c>
      <c r="H918">
        <v>460641</v>
      </c>
      <c r="I918">
        <v>461315</v>
      </c>
      <c r="J918" t="s">
        <v>25</v>
      </c>
      <c r="Q918" t="s">
        <v>1186</v>
      </c>
      <c r="R918">
        <v>675</v>
      </c>
    </row>
    <row r="919" spans="1:19" x14ac:dyDescent="0.3">
      <c r="A919">
        <v>918</v>
      </c>
      <c r="B919" t="s">
        <v>28</v>
      </c>
      <c r="C919" t="s">
        <v>33</v>
      </c>
      <c r="D919" t="s">
        <v>22</v>
      </c>
      <c r="E919" t="s">
        <v>23</v>
      </c>
      <c r="F919" t="s">
        <v>5</v>
      </c>
      <c r="G919" t="s">
        <v>24</v>
      </c>
      <c r="H919">
        <v>460641</v>
      </c>
      <c r="I919">
        <v>461315</v>
      </c>
      <c r="J919" t="s">
        <v>25</v>
      </c>
      <c r="K919" t="s">
        <v>1187</v>
      </c>
      <c r="N919" t="s">
        <v>1188</v>
      </c>
      <c r="Q919" t="s">
        <v>1186</v>
      </c>
      <c r="R919">
        <v>675</v>
      </c>
      <c r="S919">
        <v>224</v>
      </c>
    </row>
    <row r="920" spans="1:19" x14ac:dyDescent="0.3">
      <c r="A920">
        <v>919</v>
      </c>
      <c r="B920" t="s">
        <v>20</v>
      </c>
      <c r="C920" t="s">
        <v>31</v>
      </c>
      <c r="D920" t="s">
        <v>22</v>
      </c>
      <c r="E920" t="s">
        <v>23</v>
      </c>
      <c r="F920" t="s">
        <v>5</v>
      </c>
      <c r="G920" t="s">
        <v>24</v>
      </c>
      <c r="H920">
        <v>461496</v>
      </c>
      <c r="I920">
        <v>461993</v>
      </c>
      <c r="J920" t="s">
        <v>25</v>
      </c>
      <c r="Q920" t="s">
        <v>1189</v>
      </c>
      <c r="R920">
        <v>498</v>
      </c>
    </row>
    <row r="921" spans="1:19" x14ac:dyDescent="0.3">
      <c r="A921">
        <v>920</v>
      </c>
      <c r="B921" t="s">
        <v>28</v>
      </c>
      <c r="C921" t="s">
        <v>33</v>
      </c>
      <c r="D921" t="s">
        <v>22</v>
      </c>
      <c r="E921" t="s">
        <v>23</v>
      </c>
      <c r="F921" t="s">
        <v>5</v>
      </c>
      <c r="G921" t="s">
        <v>24</v>
      </c>
      <c r="H921">
        <v>461496</v>
      </c>
      <c r="I921">
        <v>461993</v>
      </c>
      <c r="J921" t="s">
        <v>25</v>
      </c>
      <c r="K921" t="s">
        <v>1190</v>
      </c>
      <c r="N921" t="s">
        <v>38</v>
      </c>
      <c r="Q921" t="s">
        <v>1189</v>
      </c>
      <c r="R921">
        <v>498</v>
      </c>
      <c r="S921">
        <v>165</v>
      </c>
    </row>
    <row r="922" spans="1:19" x14ac:dyDescent="0.3">
      <c r="A922">
        <v>921</v>
      </c>
      <c r="B922" t="s">
        <v>20</v>
      </c>
      <c r="C922" t="s">
        <v>31</v>
      </c>
      <c r="D922" t="s">
        <v>22</v>
      </c>
      <c r="E922" t="s">
        <v>23</v>
      </c>
      <c r="F922" t="s">
        <v>5</v>
      </c>
      <c r="G922" t="s">
        <v>24</v>
      </c>
      <c r="H922">
        <v>462019</v>
      </c>
      <c r="I922">
        <v>463128</v>
      </c>
      <c r="J922" t="s">
        <v>42</v>
      </c>
      <c r="Q922" t="s">
        <v>1191</v>
      </c>
      <c r="R922">
        <v>1110</v>
      </c>
    </row>
    <row r="923" spans="1:19" x14ac:dyDescent="0.3">
      <c r="A923">
        <v>922</v>
      </c>
      <c r="B923" t="s">
        <v>28</v>
      </c>
      <c r="C923" t="s">
        <v>33</v>
      </c>
      <c r="D923" t="s">
        <v>22</v>
      </c>
      <c r="E923" t="s">
        <v>23</v>
      </c>
      <c r="F923" t="s">
        <v>5</v>
      </c>
      <c r="G923" t="s">
        <v>24</v>
      </c>
      <c r="H923">
        <v>462019</v>
      </c>
      <c r="I923">
        <v>463128</v>
      </c>
      <c r="J923" t="s">
        <v>42</v>
      </c>
      <c r="K923" t="s">
        <v>1192</v>
      </c>
      <c r="N923" t="s">
        <v>1193</v>
      </c>
      <c r="Q923" t="s">
        <v>1191</v>
      </c>
      <c r="R923">
        <v>1110</v>
      </c>
      <c r="S923">
        <v>369</v>
      </c>
    </row>
    <row r="924" spans="1:19" x14ac:dyDescent="0.3">
      <c r="A924">
        <v>923</v>
      </c>
      <c r="B924" t="s">
        <v>20</v>
      </c>
      <c r="C924" t="s">
        <v>31</v>
      </c>
      <c r="D924" t="s">
        <v>22</v>
      </c>
      <c r="E924" t="s">
        <v>23</v>
      </c>
      <c r="F924" t="s">
        <v>5</v>
      </c>
      <c r="G924" t="s">
        <v>24</v>
      </c>
      <c r="H924">
        <v>463138</v>
      </c>
      <c r="I924">
        <v>464925</v>
      </c>
      <c r="J924" t="s">
        <v>42</v>
      </c>
      <c r="Q924" t="s">
        <v>1194</v>
      </c>
      <c r="R924">
        <v>1788</v>
      </c>
    </row>
    <row r="925" spans="1:19" x14ac:dyDescent="0.3">
      <c r="A925">
        <v>924</v>
      </c>
      <c r="B925" t="s">
        <v>28</v>
      </c>
      <c r="C925" t="s">
        <v>33</v>
      </c>
      <c r="D925" t="s">
        <v>22</v>
      </c>
      <c r="E925" t="s">
        <v>23</v>
      </c>
      <c r="F925" t="s">
        <v>5</v>
      </c>
      <c r="G925" t="s">
        <v>24</v>
      </c>
      <c r="H925">
        <v>463138</v>
      </c>
      <c r="I925">
        <v>464925</v>
      </c>
      <c r="J925" t="s">
        <v>42</v>
      </c>
      <c r="K925" t="s">
        <v>1195</v>
      </c>
      <c r="N925" t="s">
        <v>1196</v>
      </c>
      <c r="Q925" t="s">
        <v>1194</v>
      </c>
      <c r="R925">
        <v>1788</v>
      </c>
      <c r="S925">
        <v>595</v>
      </c>
    </row>
    <row r="926" spans="1:19" x14ac:dyDescent="0.3">
      <c r="A926">
        <v>925</v>
      </c>
      <c r="B926" t="s">
        <v>20</v>
      </c>
      <c r="C926" t="s">
        <v>31</v>
      </c>
      <c r="D926" t="s">
        <v>22</v>
      </c>
      <c r="E926" t="s">
        <v>23</v>
      </c>
      <c r="F926" t="s">
        <v>5</v>
      </c>
      <c r="G926" t="s">
        <v>24</v>
      </c>
      <c r="H926">
        <v>465025</v>
      </c>
      <c r="I926">
        <v>465702</v>
      </c>
      <c r="J926" t="s">
        <v>42</v>
      </c>
      <c r="Q926" t="s">
        <v>1197</v>
      </c>
      <c r="R926">
        <v>678</v>
      </c>
    </row>
    <row r="927" spans="1:19" x14ac:dyDescent="0.3">
      <c r="A927">
        <v>926</v>
      </c>
      <c r="B927" t="s">
        <v>28</v>
      </c>
      <c r="C927" t="s">
        <v>33</v>
      </c>
      <c r="D927" t="s">
        <v>22</v>
      </c>
      <c r="E927" t="s">
        <v>23</v>
      </c>
      <c r="F927" t="s">
        <v>5</v>
      </c>
      <c r="G927" t="s">
        <v>24</v>
      </c>
      <c r="H927">
        <v>465025</v>
      </c>
      <c r="I927">
        <v>465702</v>
      </c>
      <c r="J927" t="s">
        <v>42</v>
      </c>
      <c r="K927" t="s">
        <v>1198</v>
      </c>
      <c r="N927" t="s">
        <v>1199</v>
      </c>
      <c r="Q927" t="s">
        <v>1197</v>
      </c>
      <c r="R927">
        <v>678</v>
      </c>
      <c r="S927">
        <v>225</v>
      </c>
    </row>
    <row r="928" spans="1:19" x14ac:dyDescent="0.3">
      <c r="A928">
        <v>927</v>
      </c>
      <c r="B928" t="s">
        <v>20</v>
      </c>
      <c r="C928" t="s">
        <v>31</v>
      </c>
      <c r="D928" t="s">
        <v>22</v>
      </c>
      <c r="E928" t="s">
        <v>23</v>
      </c>
      <c r="F928" t="s">
        <v>5</v>
      </c>
      <c r="G928" t="s">
        <v>24</v>
      </c>
      <c r="H928">
        <v>465776</v>
      </c>
      <c r="I928">
        <v>467098</v>
      </c>
      <c r="J928" t="s">
        <v>42</v>
      </c>
      <c r="Q928" t="s">
        <v>1200</v>
      </c>
      <c r="R928">
        <v>1323</v>
      </c>
    </row>
    <row r="929" spans="1:19" x14ac:dyDescent="0.3">
      <c r="A929">
        <v>928</v>
      </c>
      <c r="B929" t="s">
        <v>28</v>
      </c>
      <c r="C929" t="s">
        <v>33</v>
      </c>
      <c r="D929" t="s">
        <v>22</v>
      </c>
      <c r="E929" t="s">
        <v>23</v>
      </c>
      <c r="F929" t="s">
        <v>5</v>
      </c>
      <c r="G929" t="s">
        <v>24</v>
      </c>
      <c r="H929">
        <v>465776</v>
      </c>
      <c r="I929">
        <v>467098</v>
      </c>
      <c r="J929" t="s">
        <v>42</v>
      </c>
      <c r="K929" t="s">
        <v>1201</v>
      </c>
      <c r="N929" t="s">
        <v>1202</v>
      </c>
      <c r="Q929" t="s">
        <v>1200</v>
      </c>
      <c r="R929">
        <v>1323</v>
      </c>
      <c r="S929">
        <v>440</v>
      </c>
    </row>
    <row r="930" spans="1:19" x14ac:dyDescent="0.3">
      <c r="A930">
        <v>929</v>
      </c>
      <c r="B930" t="s">
        <v>20</v>
      </c>
      <c r="C930" t="s">
        <v>31</v>
      </c>
      <c r="D930" t="s">
        <v>22</v>
      </c>
      <c r="E930" t="s">
        <v>23</v>
      </c>
      <c r="F930" t="s">
        <v>5</v>
      </c>
      <c r="G930" t="s">
        <v>24</v>
      </c>
      <c r="H930">
        <v>467144</v>
      </c>
      <c r="I930">
        <v>467767</v>
      </c>
      <c r="J930" t="s">
        <v>42</v>
      </c>
      <c r="Q930" t="s">
        <v>1203</v>
      </c>
      <c r="R930">
        <v>624</v>
      </c>
    </row>
    <row r="931" spans="1:19" x14ac:dyDescent="0.3">
      <c r="A931">
        <v>930</v>
      </c>
      <c r="B931" t="s">
        <v>28</v>
      </c>
      <c r="C931" t="s">
        <v>33</v>
      </c>
      <c r="D931" t="s">
        <v>22</v>
      </c>
      <c r="E931" t="s">
        <v>23</v>
      </c>
      <c r="F931" t="s">
        <v>5</v>
      </c>
      <c r="G931" t="s">
        <v>24</v>
      </c>
      <c r="H931">
        <v>467144</v>
      </c>
      <c r="I931">
        <v>467767</v>
      </c>
      <c r="J931" t="s">
        <v>42</v>
      </c>
      <c r="K931" t="s">
        <v>1204</v>
      </c>
      <c r="N931" t="s">
        <v>1205</v>
      </c>
      <c r="Q931" t="s">
        <v>1203</v>
      </c>
      <c r="R931">
        <v>624</v>
      </c>
      <c r="S931">
        <v>207</v>
      </c>
    </row>
    <row r="932" spans="1:19" x14ac:dyDescent="0.3">
      <c r="A932">
        <v>931</v>
      </c>
      <c r="B932" t="s">
        <v>20</v>
      </c>
      <c r="C932" t="s">
        <v>31</v>
      </c>
      <c r="D932" t="s">
        <v>22</v>
      </c>
      <c r="E932" t="s">
        <v>23</v>
      </c>
      <c r="F932" t="s">
        <v>5</v>
      </c>
      <c r="G932" t="s">
        <v>24</v>
      </c>
      <c r="H932">
        <v>467764</v>
      </c>
      <c r="I932">
        <v>468846</v>
      </c>
      <c r="J932" t="s">
        <v>42</v>
      </c>
      <c r="Q932" t="s">
        <v>1206</v>
      </c>
      <c r="R932">
        <v>1083</v>
      </c>
    </row>
    <row r="933" spans="1:19" x14ac:dyDescent="0.3">
      <c r="A933">
        <v>932</v>
      </c>
      <c r="B933" t="s">
        <v>28</v>
      </c>
      <c r="C933" t="s">
        <v>33</v>
      </c>
      <c r="D933" t="s">
        <v>22</v>
      </c>
      <c r="E933" t="s">
        <v>23</v>
      </c>
      <c r="F933" t="s">
        <v>5</v>
      </c>
      <c r="G933" t="s">
        <v>24</v>
      </c>
      <c r="H933">
        <v>467764</v>
      </c>
      <c r="I933">
        <v>468846</v>
      </c>
      <c r="J933" t="s">
        <v>42</v>
      </c>
      <c r="K933" t="s">
        <v>1207</v>
      </c>
      <c r="N933" t="s">
        <v>1208</v>
      </c>
      <c r="Q933" t="s">
        <v>1206</v>
      </c>
      <c r="R933">
        <v>1083</v>
      </c>
      <c r="S933">
        <v>360</v>
      </c>
    </row>
    <row r="934" spans="1:19" x14ac:dyDescent="0.3">
      <c r="A934">
        <v>933</v>
      </c>
      <c r="B934" t="s">
        <v>20</v>
      </c>
      <c r="C934" t="s">
        <v>31</v>
      </c>
      <c r="D934" t="s">
        <v>22</v>
      </c>
      <c r="E934" t="s">
        <v>23</v>
      </c>
      <c r="F934" t="s">
        <v>5</v>
      </c>
      <c r="G934" t="s">
        <v>24</v>
      </c>
      <c r="H934">
        <v>468958</v>
      </c>
      <c r="I934">
        <v>469725</v>
      </c>
      <c r="J934" t="s">
        <v>25</v>
      </c>
      <c r="Q934" t="s">
        <v>1209</v>
      </c>
      <c r="R934">
        <v>768</v>
      </c>
    </row>
    <row r="935" spans="1:19" x14ac:dyDescent="0.3">
      <c r="A935">
        <v>934</v>
      </c>
      <c r="B935" t="s">
        <v>28</v>
      </c>
      <c r="C935" t="s">
        <v>33</v>
      </c>
      <c r="D935" t="s">
        <v>22</v>
      </c>
      <c r="E935" t="s">
        <v>23</v>
      </c>
      <c r="F935" t="s">
        <v>5</v>
      </c>
      <c r="G935" t="s">
        <v>24</v>
      </c>
      <c r="H935">
        <v>468958</v>
      </c>
      <c r="I935">
        <v>469725</v>
      </c>
      <c r="J935" t="s">
        <v>25</v>
      </c>
      <c r="K935" t="s">
        <v>1210</v>
      </c>
      <c r="N935" t="s">
        <v>1211</v>
      </c>
      <c r="Q935" t="s">
        <v>1209</v>
      </c>
      <c r="R935">
        <v>768</v>
      </c>
      <c r="S935">
        <v>255</v>
      </c>
    </row>
    <row r="936" spans="1:19" x14ac:dyDescent="0.3">
      <c r="A936">
        <v>935</v>
      </c>
      <c r="B936" t="s">
        <v>20</v>
      </c>
      <c r="C936" t="s">
        <v>31</v>
      </c>
      <c r="D936" t="s">
        <v>22</v>
      </c>
      <c r="E936" t="s">
        <v>23</v>
      </c>
      <c r="F936" t="s">
        <v>5</v>
      </c>
      <c r="G936" t="s">
        <v>24</v>
      </c>
      <c r="H936">
        <v>469886</v>
      </c>
      <c r="I936">
        <v>472171</v>
      </c>
      <c r="J936" t="s">
        <v>25</v>
      </c>
      <c r="Q936" t="s">
        <v>1212</v>
      </c>
      <c r="R936">
        <v>2286</v>
      </c>
    </row>
    <row r="937" spans="1:19" x14ac:dyDescent="0.3">
      <c r="A937">
        <v>936</v>
      </c>
      <c r="B937" t="s">
        <v>28</v>
      </c>
      <c r="C937" t="s">
        <v>33</v>
      </c>
      <c r="D937" t="s">
        <v>22</v>
      </c>
      <c r="E937" t="s">
        <v>23</v>
      </c>
      <c r="F937" t="s">
        <v>5</v>
      </c>
      <c r="G937" t="s">
        <v>24</v>
      </c>
      <c r="H937">
        <v>469886</v>
      </c>
      <c r="I937">
        <v>472171</v>
      </c>
      <c r="J937" t="s">
        <v>25</v>
      </c>
      <c r="K937" t="s">
        <v>1213</v>
      </c>
      <c r="N937" t="s">
        <v>1214</v>
      </c>
      <c r="Q937" t="s">
        <v>1212</v>
      </c>
      <c r="R937">
        <v>2286</v>
      </c>
      <c r="S937">
        <v>761</v>
      </c>
    </row>
    <row r="938" spans="1:19" x14ac:dyDescent="0.3">
      <c r="A938">
        <v>937</v>
      </c>
      <c r="B938" t="s">
        <v>20</v>
      </c>
      <c r="C938" t="s">
        <v>31</v>
      </c>
      <c r="D938" t="s">
        <v>22</v>
      </c>
      <c r="E938" t="s">
        <v>23</v>
      </c>
      <c r="F938" t="s">
        <v>5</v>
      </c>
      <c r="G938" t="s">
        <v>24</v>
      </c>
      <c r="H938">
        <v>472269</v>
      </c>
      <c r="I938">
        <v>473759</v>
      </c>
      <c r="J938" t="s">
        <v>25</v>
      </c>
      <c r="Q938" t="s">
        <v>1215</v>
      </c>
      <c r="R938">
        <v>1491</v>
      </c>
    </row>
    <row r="939" spans="1:19" x14ac:dyDescent="0.3">
      <c r="A939">
        <v>938</v>
      </c>
      <c r="B939" t="s">
        <v>28</v>
      </c>
      <c r="C939" t="s">
        <v>33</v>
      </c>
      <c r="D939" t="s">
        <v>22</v>
      </c>
      <c r="E939" t="s">
        <v>23</v>
      </c>
      <c r="F939" t="s">
        <v>5</v>
      </c>
      <c r="G939" t="s">
        <v>24</v>
      </c>
      <c r="H939">
        <v>472269</v>
      </c>
      <c r="I939">
        <v>473759</v>
      </c>
      <c r="J939" t="s">
        <v>25</v>
      </c>
      <c r="K939" t="s">
        <v>1216</v>
      </c>
      <c r="N939" t="s">
        <v>1217</v>
      </c>
      <c r="Q939" t="s">
        <v>1215</v>
      </c>
      <c r="R939">
        <v>1491</v>
      </c>
      <c r="S939">
        <v>496</v>
      </c>
    </row>
    <row r="940" spans="1:19" x14ac:dyDescent="0.3">
      <c r="A940">
        <v>939</v>
      </c>
      <c r="B940" t="s">
        <v>20</v>
      </c>
      <c r="C940" t="s">
        <v>31</v>
      </c>
      <c r="D940" t="s">
        <v>22</v>
      </c>
      <c r="E940" t="s">
        <v>23</v>
      </c>
      <c r="F940" t="s">
        <v>5</v>
      </c>
      <c r="G940" t="s">
        <v>24</v>
      </c>
      <c r="H940">
        <v>473930</v>
      </c>
      <c r="I940">
        <v>476248</v>
      </c>
      <c r="J940" t="s">
        <v>25</v>
      </c>
      <c r="Q940" t="s">
        <v>1218</v>
      </c>
      <c r="R940">
        <v>2319</v>
      </c>
    </row>
    <row r="941" spans="1:19" x14ac:dyDescent="0.3">
      <c r="A941">
        <v>940</v>
      </c>
      <c r="B941" t="s">
        <v>28</v>
      </c>
      <c r="C941" t="s">
        <v>33</v>
      </c>
      <c r="D941" t="s">
        <v>22</v>
      </c>
      <c r="E941" t="s">
        <v>23</v>
      </c>
      <c r="F941" t="s">
        <v>5</v>
      </c>
      <c r="G941" t="s">
        <v>24</v>
      </c>
      <c r="H941">
        <v>473930</v>
      </c>
      <c r="I941">
        <v>476248</v>
      </c>
      <c r="J941" t="s">
        <v>25</v>
      </c>
      <c r="K941" t="s">
        <v>1219</v>
      </c>
      <c r="N941" t="s">
        <v>1220</v>
      </c>
      <c r="Q941" t="s">
        <v>1218</v>
      </c>
      <c r="R941">
        <v>2319</v>
      </c>
      <c r="S941">
        <v>772</v>
      </c>
    </row>
    <row r="942" spans="1:19" x14ac:dyDescent="0.3">
      <c r="A942">
        <v>941</v>
      </c>
      <c r="B942" t="s">
        <v>20</v>
      </c>
      <c r="C942" t="s">
        <v>31</v>
      </c>
      <c r="D942" t="s">
        <v>22</v>
      </c>
      <c r="E942" t="s">
        <v>23</v>
      </c>
      <c r="F942" t="s">
        <v>5</v>
      </c>
      <c r="G942" t="s">
        <v>24</v>
      </c>
      <c r="H942">
        <v>476245</v>
      </c>
      <c r="I942">
        <v>477141</v>
      </c>
      <c r="J942" t="s">
        <v>25</v>
      </c>
      <c r="Q942" t="s">
        <v>1221</v>
      </c>
      <c r="R942">
        <v>897</v>
      </c>
    </row>
    <row r="943" spans="1:19" x14ac:dyDescent="0.3">
      <c r="A943">
        <v>942</v>
      </c>
      <c r="B943" t="s">
        <v>28</v>
      </c>
      <c r="C943" t="s">
        <v>33</v>
      </c>
      <c r="D943" t="s">
        <v>22</v>
      </c>
      <c r="E943" t="s">
        <v>23</v>
      </c>
      <c r="F943" t="s">
        <v>5</v>
      </c>
      <c r="G943" t="s">
        <v>24</v>
      </c>
      <c r="H943">
        <v>476245</v>
      </c>
      <c r="I943">
        <v>477141</v>
      </c>
      <c r="J943" t="s">
        <v>25</v>
      </c>
      <c r="K943" t="s">
        <v>1222</v>
      </c>
      <c r="N943" t="s">
        <v>272</v>
      </c>
      <c r="Q943" t="s">
        <v>1221</v>
      </c>
      <c r="R943">
        <v>897</v>
      </c>
      <c r="S943">
        <v>298</v>
      </c>
    </row>
    <row r="944" spans="1:19" x14ac:dyDescent="0.3">
      <c r="A944">
        <v>943</v>
      </c>
      <c r="B944" t="s">
        <v>20</v>
      </c>
      <c r="C944" t="s">
        <v>31</v>
      </c>
      <c r="D944" t="s">
        <v>22</v>
      </c>
      <c r="E944" t="s">
        <v>23</v>
      </c>
      <c r="F944" t="s">
        <v>5</v>
      </c>
      <c r="G944" t="s">
        <v>24</v>
      </c>
      <c r="H944">
        <v>477143</v>
      </c>
      <c r="I944">
        <v>477844</v>
      </c>
      <c r="J944" t="s">
        <v>25</v>
      </c>
      <c r="Q944" t="s">
        <v>1223</v>
      </c>
      <c r="R944">
        <v>702</v>
      </c>
    </row>
    <row r="945" spans="1:19" x14ac:dyDescent="0.3">
      <c r="A945">
        <v>944</v>
      </c>
      <c r="B945" t="s">
        <v>28</v>
      </c>
      <c r="C945" t="s">
        <v>33</v>
      </c>
      <c r="D945" t="s">
        <v>22</v>
      </c>
      <c r="E945" t="s">
        <v>23</v>
      </c>
      <c r="F945" t="s">
        <v>5</v>
      </c>
      <c r="G945" t="s">
        <v>24</v>
      </c>
      <c r="H945">
        <v>477143</v>
      </c>
      <c r="I945">
        <v>477844</v>
      </c>
      <c r="J945" t="s">
        <v>25</v>
      </c>
      <c r="K945" t="s">
        <v>1224</v>
      </c>
      <c r="N945" t="s">
        <v>204</v>
      </c>
      <c r="Q945" t="s">
        <v>1223</v>
      </c>
      <c r="R945">
        <v>702</v>
      </c>
      <c r="S945">
        <v>233</v>
      </c>
    </row>
    <row r="946" spans="1:19" x14ac:dyDescent="0.3">
      <c r="A946">
        <v>945</v>
      </c>
      <c r="B946" t="s">
        <v>20</v>
      </c>
      <c r="C946" t="s">
        <v>31</v>
      </c>
      <c r="D946" t="s">
        <v>22</v>
      </c>
      <c r="E946" t="s">
        <v>23</v>
      </c>
      <c r="F946" t="s">
        <v>5</v>
      </c>
      <c r="G946" t="s">
        <v>24</v>
      </c>
      <c r="H946">
        <v>477844</v>
      </c>
      <c r="I946">
        <v>478794</v>
      </c>
      <c r="J946" t="s">
        <v>25</v>
      </c>
      <c r="Q946" t="s">
        <v>1225</v>
      </c>
      <c r="R946">
        <v>951</v>
      </c>
    </row>
    <row r="947" spans="1:19" x14ac:dyDescent="0.3">
      <c r="A947">
        <v>946</v>
      </c>
      <c r="B947" t="s">
        <v>28</v>
      </c>
      <c r="C947" t="s">
        <v>33</v>
      </c>
      <c r="D947" t="s">
        <v>22</v>
      </c>
      <c r="E947" t="s">
        <v>23</v>
      </c>
      <c r="F947" t="s">
        <v>5</v>
      </c>
      <c r="G947" t="s">
        <v>24</v>
      </c>
      <c r="H947">
        <v>477844</v>
      </c>
      <c r="I947">
        <v>478794</v>
      </c>
      <c r="J947" t="s">
        <v>25</v>
      </c>
      <c r="K947" t="s">
        <v>1226</v>
      </c>
      <c r="N947" t="s">
        <v>1227</v>
      </c>
      <c r="Q947" t="s">
        <v>1225</v>
      </c>
      <c r="R947">
        <v>951</v>
      </c>
      <c r="S947">
        <v>316</v>
      </c>
    </row>
    <row r="948" spans="1:19" x14ac:dyDescent="0.3">
      <c r="A948">
        <v>947</v>
      </c>
      <c r="B948" t="s">
        <v>20</v>
      </c>
      <c r="C948" t="s">
        <v>31</v>
      </c>
      <c r="D948" t="s">
        <v>22</v>
      </c>
      <c r="E948" t="s">
        <v>23</v>
      </c>
      <c r="F948" t="s">
        <v>5</v>
      </c>
      <c r="G948" t="s">
        <v>24</v>
      </c>
      <c r="H948">
        <v>478791</v>
      </c>
      <c r="I948">
        <v>479729</v>
      </c>
      <c r="J948" t="s">
        <v>25</v>
      </c>
      <c r="Q948" t="s">
        <v>1228</v>
      </c>
      <c r="R948">
        <v>939</v>
      </c>
    </row>
    <row r="949" spans="1:19" x14ac:dyDescent="0.3">
      <c r="A949">
        <v>948</v>
      </c>
      <c r="B949" t="s">
        <v>28</v>
      </c>
      <c r="C949" t="s">
        <v>33</v>
      </c>
      <c r="D949" t="s">
        <v>22</v>
      </c>
      <c r="E949" t="s">
        <v>23</v>
      </c>
      <c r="F949" t="s">
        <v>5</v>
      </c>
      <c r="G949" t="s">
        <v>24</v>
      </c>
      <c r="H949">
        <v>478791</v>
      </c>
      <c r="I949">
        <v>479729</v>
      </c>
      <c r="J949" t="s">
        <v>25</v>
      </c>
      <c r="K949" t="s">
        <v>1229</v>
      </c>
      <c r="N949" t="s">
        <v>38</v>
      </c>
      <c r="Q949" t="s">
        <v>1228</v>
      </c>
      <c r="R949">
        <v>939</v>
      </c>
      <c r="S949">
        <v>312</v>
      </c>
    </row>
    <row r="950" spans="1:19" x14ac:dyDescent="0.3">
      <c r="A950">
        <v>949</v>
      </c>
      <c r="B950" t="s">
        <v>20</v>
      </c>
      <c r="C950" t="s">
        <v>31</v>
      </c>
      <c r="D950" t="s">
        <v>22</v>
      </c>
      <c r="E950" t="s">
        <v>23</v>
      </c>
      <c r="F950" t="s">
        <v>5</v>
      </c>
      <c r="G950" t="s">
        <v>24</v>
      </c>
      <c r="H950">
        <v>479758</v>
      </c>
      <c r="I950">
        <v>481134</v>
      </c>
      <c r="J950" t="s">
        <v>25</v>
      </c>
      <c r="Q950" t="s">
        <v>1230</v>
      </c>
      <c r="R950">
        <v>1377</v>
      </c>
    </row>
    <row r="951" spans="1:19" x14ac:dyDescent="0.3">
      <c r="A951">
        <v>950</v>
      </c>
      <c r="B951" t="s">
        <v>28</v>
      </c>
      <c r="C951" t="s">
        <v>33</v>
      </c>
      <c r="D951" t="s">
        <v>22</v>
      </c>
      <c r="E951" t="s">
        <v>23</v>
      </c>
      <c r="F951" t="s">
        <v>5</v>
      </c>
      <c r="G951" t="s">
        <v>24</v>
      </c>
      <c r="H951">
        <v>479758</v>
      </c>
      <c r="I951">
        <v>481134</v>
      </c>
      <c r="J951" t="s">
        <v>25</v>
      </c>
      <c r="K951" t="s">
        <v>1231</v>
      </c>
      <c r="N951" t="s">
        <v>1232</v>
      </c>
      <c r="Q951" t="s">
        <v>1230</v>
      </c>
      <c r="R951">
        <v>1377</v>
      </c>
      <c r="S951">
        <v>458</v>
      </c>
    </row>
    <row r="952" spans="1:19" x14ac:dyDescent="0.3">
      <c r="A952">
        <v>951</v>
      </c>
      <c r="B952" t="s">
        <v>20</v>
      </c>
      <c r="C952" t="s">
        <v>31</v>
      </c>
      <c r="D952" t="s">
        <v>22</v>
      </c>
      <c r="E952" t="s">
        <v>23</v>
      </c>
      <c r="F952" t="s">
        <v>5</v>
      </c>
      <c r="G952" t="s">
        <v>24</v>
      </c>
      <c r="H952">
        <v>481272</v>
      </c>
      <c r="I952">
        <v>482291</v>
      </c>
      <c r="J952" t="s">
        <v>25</v>
      </c>
      <c r="Q952" t="s">
        <v>1233</v>
      </c>
      <c r="R952">
        <v>1020</v>
      </c>
    </row>
    <row r="953" spans="1:19" x14ac:dyDescent="0.3">
      <c r="A953">
        <v>952</v>
      </c>
      <c r="B953" t="s">
        <v>28</v>
      </c>
      <c r="C953" t="s">
        <v>33</v>
      </c>
      <c r="D953" t="s">
        <v>22</v>
      </c>
      <c r="E953" t="s">
        <v>23</v>
      </c>
      <c r="F953" t="s">
        <v>5</v>
      </c>
      <c r="G953" t="s">
        <v>24</v>
      </c>
      <c r="H953">
        <v>481272</v>
      </c>
      <c r="I953">
        <v>482291</v>
      </c>
      <c r="J953" t="s">
        <v>25</v>
      </c>
      <c r="K953" t="s">
        <v>1234</v>
      </c>
      <c r="N953" t="s">
        <v>1235</v>
      </c>
      <c r="Q953" t="s">
        <v>1233</v>
      </c>
      <c r="R953">
        <v>1020</v>
      </c>
      <c r="S953">
        <v>339</v>
      </c>
    </row>
    <row r="954" spans="1:19" x14ac:dyDescent="0.3">
      <c r="A954">
        <v>953</v>
      </c>
      <c r="B954" t="s">
        <v>20</v>
      </c>
      <c r="C954" t="s">
        <v>31</v>
      </c>
      <c r="D954" t="s">
        <v>22</v>
      </c>
      <c r="E954" t="s">
        <v>23</v>
      </c>
      <c r="F954" t="s">
        <v>5</v>
      </c>
      <c r="G954" t="s">
        <v>24</v>
      </c>
      <c r="H954">
        <v>482308</v>
      </c>
      <c r="I954">
        <v>482649</v>
      </c>
      <c r="J954" t="s">
        <v>42</v>
      </c>
      <c r="Q954" t="s">
        <v>1236</v>
      </c>
      <c r="R954">
        <v>342</v>
      </c>
    </row>
    <row r="955" spans="1:19" x14ac:dyDescent="0.3">
      <c r="A955">
        <v>954</v>
      </c>
      <c r="B955" t="s">
        <v>28</v>
      </c>
      <c r="C955" t="s">
        <v>33</v>
      </c>
      <c r="D955" t="s">
        <v>22</v>
      </c>
      <c r="E955" t="s">
        <v>23</v>
      </c>
      <c r="F955" t="s">
        <v>5</v>
      </c>
      <c r="G955" t="s">
        <v>24</v>
      </c>
      <c r="H955">
        <v>482308</v>
      </c>
      <c r="I955">
        <v>482649</v>
      </c>
      <c r="J955" t="s">
        <v>42</v>
      </c>
      <c r="K955" t="s">
        <v>1237</v>
      </c>
      <c r="N955" t="s">
        <v>41</v>
      </c>
      <c r="Q955" t="s">
        <v>1236</v>
      </c>
      <c r="R955">
        <v>342</v>
      </c>
      <c r="S955">
        <v>113</v>
      </c>
    </row>
    <row r="956" spans="1:19" x14ac:dyDescent="0.3">
      <c r="A956">
        <v>955</v>
      </c>
      <c r="B956" t="s">
        <v>20</v>
      </c>
      <c r="C956" t="s">
        <v>31</v>
      </c>
      <c r="D956" t="s">
        <v>22</v>
      </c>
      <c r="E956" t="s">
        <v>23</v>
      </c>
      <c r="F956" t="s">
        <v>5</v>
      </c>
      <c r="G956" t="s">
        <v>24</v>
      </c>
      <c r="H956">
        <v>482691</v>
      </c>
      <c r="I956">
        <v>483062</v>
      </c>
      <c r="J956" t="s">
        <v>42</v>
      </c>
      <c r="Q956" t="s">
        <v>1238</v>
      </c>
      <c r="R956">
        <v>372</v>
      </c>
    </row>
    <row r="957" spans="1:19" x14ac:dyDescent="0.3">
      <c r="A957">
        <v>956</v>
      </c>
      <c r="B957" t="s">
        <v>28</v>
      </c>
      <c r="C957" t="s">
        <v>33</v>
      </c>
      <c r="D957" t="s">
        <v>22</v>
      </c>
      <c r="E957" t="s">
        <v>23</v>
      </c>
      <c r="F957" t="s">
        <v>5</v>
      </c>
      <c r="G957" t="s">
        <v>24</v>
      </c>
      <c r="H957">
        <v>482691</v>
      </c>
      <c r="I957">
        <v>483062</v>
      </c>
      <c r="J957" t="s">
        <v>42</v>
      </c>
      <c r="K957" t="s">
        <v>1239</v>
      </c>
      <c r="N957" t="s">
        <v>41</v>
      </c>
      <c r="Q957" t="s">
        <v>1238</v>
      </c>
      <c r="R957">
        <v>372</v>
      </c>
      <c r="S957">
        <v>123</v>
      </c>
    </row>
    <row r="958" spans="1:19" x14ac:dyDescent="0.3">
      <c r="A958">
        <v>957</v>
      </c>
      <c r="B958" t="s">
        <v>20</v>
      </c>
      <c r="C958" t="s">
        <v>31</v>
      </c>
      <c r="D958" t="s">
        <v>22</v>
      </c>
      <c r="E958" t="s">
        <v>23</v>
      </c>
      <c r="F958" t="s">
        <v>5</v>
      </c>
      <c r="G958" t="s">
        <v>24</v>
      </c>
      <c r="H958">
        <v>483169</v>
      </c>
      <c r="I958">
        <v>485367</v>
      </c>
      <c r="J958" t="s">
        <v>42</v>
      </c>
      <c r="Q958" t="s">
        <v>1240</v>
      </c>
      <c r="R958">
        <v>2199</v>
      </c>
    </row>
    <row r="959" spans="1:19" x14ac:dyDescent="0.3">
      <c r="A959">
        <v>958</v>
      </c>
      <c r="B959" t="s">
        <v>28</v>
      </c>
      <c r="C959" t="s">
        <v>33</v>
      </c>
      <c r="D959" t="s">
        <v>22</v>
      </c>
      <c r="E959" t="s">
        <v>23</v>
      </c>
      <c r="F959" t="s">
        <v>5</v>
      </c>
      <c r="G959" t="s">
        <v>24</v>
      </c>
      <c r="H959">
        <v>483169</v>
      </c>
      <c r="I959">
        <v>485367</v>
      </c>
      <c r="J959" t="s">
        <v>42</v>
      </c>
      <c r="K959" t="s">
        <v>1241</v>
      </c>
      <c r="N959" t="s">
        <v>285</v>
      </c>
      <c r="Q959" t="s">
        <v>1240</v>
      </c>
      <c r="R959">
        <v>2199</v>
      </c>
      <c r="S959">
        <v>732</v>
      </c>
    </row>
    <row r="960" spans="1:19" x14ac:dyDescent="0.3">
      <c r="A960">
        <v>959</v>
      </c>
      <c r="B960" t="s">
        <v>20</v>
      </c>
      <c r="C960" t="s">
        <v>31</v>
      </c>
      <c r="D960" t="s">
        <v>22</v>
      </c>
      <c r="E960" t="s">
        <v>23</v>
      </c>
      <c r="F960" t="s">
        <v>5</v>
      </c>
      <c r="G960" t="s">
        <v>24</v>
      </c>
      <c r="H960">
        <v>485479</v>
      </c>
      <c r="I960">
        <v>487650</v>
      </c>
      <c r="J960" t="s">
        <v>42</v>
      </c>
      <c r="Q960" t="s">
        <v>1242</v>
      </c>
      <c r="R960">
        <v>2172</v>
      </c>
    </row>
    <row r="961" spans="1:19" x14ac:dyDescent="0.3">
      <c r="A961">
        <v>960</v>
      </c>
      <c r="B961" t="s">
        <v>28</v>
      </c>
      <c r="C961" t="s">
        <v>33</v>
      </c>
      <c r="D961" t="s">
        <v>22</v>
      </c>
      <c r="E961" t="s">
        <v>23</v>
      </c>
      <c r="F961" t="s">
        <v>5</v>
      </c>
      <c r="G961" t="s">
        <v>24</v>
      </c>
      <c r="H961">
        <v>485479</v>
      </c>
      <c r="I961">
        <v>487650</v>
      </c>
      <c r="J961" t="s">
        <v>42</v>
      </c>
      <c r="K961" t="s">
        <v>1243</v>
      </c>
      <c r="N961" t="s">
        <v>285</v>
      </c>
      <c r="Q961" t="s">
        <v>1242</v>
      </c>
      <c r="R961">
        <v>2172</v>
      </c>
      <c r="S961">
        <v>723</v>
      </c>
    </row>
    <row r="962" spans="1:19" x14ac:dyDescent="0.3">
      <c r="A962">
        <v>961</v>
      </c>
      <c r="B962" t="s">
        <v>20</v>
      </c>
      <c r="C962" t="s">
        <v>31</v>
      </c>
      <c r="D962" t="s">
        <v>22</v>
      </c>
      <c r="E962" t="s">
        <v>23</v>
      </c>
      <c r="F962" t="s">
        <v>5</v>
      </c>
      <c r="G962" t="s">
        <v>24</v>
      </c>
      <c r="H962">
        <v>487906</v>
      </c>
      <c r="I962">
        <v>488280</v>
      </c>
      <c r="J962" t="s">
        <v>25</v>
      </c>
      <c r="Q962" t="s">
        <v>1244</v>
      </c>
      <c r="R962">
        <v>375</v>
      </c>
    </row>
    <row r="963" spans="1:19" x14ac:dyDescent="0.3">
      <c r="A963">
        <v>962</v>
      </c>
      <c r="B963" t="s">
        <v>28</v>
      </c>
      <c r="C963" t="s">
        <v>33</v>
      </c>
      <c r="D963" t="s">
        <v>22</v>
      </c>
      <c r="E963" t="s">
        <v>23</v>
      </c>
      <c r="F963" t="s">
        <v>5</v>
      </c>
      <c r="G963" t="s">
        <v>24</v>
      </c>
      <c r="H963">
        <v>487906</v>
      </c>
      <c r="I963">
        <v>488280</v>
      </c>
      <c r="J963" t="s">
        <v>25</v>
      </c>
      <c r="K963" t="s">
        <v>1245</v>
      </c>
      <c r="N963" t="s">
        <v>38</v>
      </c>
      <c r="Q963" t="s">
        <v>1244</v>
      </c>
      <c r="R963">
        <v>375</v>
      </c>
      <c r="S963">
        <v>124</v>
      </c>
    </row>
    <row r="964" spans="1:19" x14ac:dyDescent="0.3">
      <c r="A964">
        <v>963</v>
      </c>
      <c r="B964" t="s">
        <v>20</v>
      </c>
      <c r="C964" t="s">
        <v>31</v>
      </c>
      <c r="D964" t="s">
        <v>22</v>
      </c>
      <c r="E964" t="s">
        <v>23</v>
      </c>
      <c r="F964" t="s">
        <v>5</v>
      </c>
      <c r="G964" t="s">
        <v>24</v>
      </c>
      <c r="H964">
        <v>488354</v>
      </c>
      <c r="I964">
        <v>488881</v>
      </c>
      <c r="J964" t="s">
        <v>25</v>
      </c>
      <c r="Q964" t="s">
        <v>1246</v>
      </c>
      <c r="R964">
        <v>528</v>
      </c>
    </row>
    <row r="965" spans="1:19" x14ac:dyDescent="0.3">
      <c r="A965">
        <v>964</v>
      </c>
      <c r="B965" t="s">
        <v>28</v>
      </c>
      <c r="C965" t="s">
        <v>33</v>
      </c>
      <c r="D965" t="s">
        <v>22</v>
      </c>
      <c r="E965" t="s">
        <v>23</v>
      </c>
      <c r="F965" t="s">
        <v>5</v>
      </c>
      <c r="G965" t="s">
        <v>24</v>
      </c>
      <c r="H965">
        <v>488354</v>
      </c>
      <c r="I965">
        <v>488881</v>
      </c>
      <c r="J965" t="s">
        <v>25</v>
      </c>
      <c r="K965" t="s">
        <v>1247</v>
      </c>
      <c r="N965" t="s">
        <v>38</v>
      </c>
      <c r="Q965" t="s">
        <v>1246</v>
      </c>
      <c r="R965">
        <v>528</v>
      </c>
      <c r="S965">
        <v>175</v>
      </c>
    </row>
    <row r="966" spans="1:19" x14ac:dyDescent="0.3">
      <c r="A966">
        <v>965</v>
      </c>
      <c r="B966" t="s">
        <v>20</v>
      </c>
      <c r="C966" t="s">
        <v>31</v>
      </c>
      <c r="D966" t="s">
        <v>22</v>
      </c>
      <c r="E966" t="s">
        <v>23</v>
      </c>
      <c r="F966" t="s">
        <v>5</v>
      </c>
      <c r="G966" t="s">
        <v>24</v>
      </c>
      <c r="H966">
        <v>488911</v>
      </c>
      <c r="I966">
        <v>489642</v>
      </c>
      <c r="J966" t="s">
        <v>42</v>
      </c>
      <c r="Q966" t="s">
        <v>1248</v>
      </c>
      <c r="R966">
        <v>732</v>
      </c>
    </row>
    <row r="967" spans="1:19" x14ac:dyDescent="0.3">
      <c r="A967">
        <v>966</v>
      </c>
      <c r="B967" t="s">
        <v>28</v>
      </c>
      <c r="C967" t="s">
        <v>33</v>
      </c>
      <c r="D967" t="s">
        <v>22</v>
      </c>
      <c r="E967" t="s">
        <v>23</v>
      </c>
      <c r="F967" t="s">
        <v>5</v>
      </c>
      <c r="G967" t="s">
        <v>24</v>
      </c>
      <c r="H967">
        <v>488911</v>
      </c>
      <c r="I967">
        <v>489642</v>
      </c>
      <c r="J967" t="s">
        <v>42</v>
      </c>
      <c r="K967" t="s">
        <v>1249</v>
      </c>
      <c r="N967" t="s">
        <v>1250</v>
      </c>
      <c r="Q967" t="s">
        <v>1248</v>
      </c>
      <c r="R967">
        <v>732</v>
      </c>
      <c r="S967">
        <v>243</v>
      </c>
    </row>
    <row r="968" spans="1:19" x14ac:dyDescent="0.3">
      <c r="A968">
        <v>967</v>
      </c>
      <c r="B968" t="s">
        <v>20</v>
      </c>
      <c r="C968" t="s">
        <v>31</v>
      </c>
      <c r="D968" t="s">
        <v>22</v>
      </c>
      <c r="E968" t="s">
        <v>23</v>
      </c>
      <c r="F968" t="s">
        <v>5</v>
      </c>
      <c r="G968" t="s">
        <v>24</v>
      </c>
      <c r="H968">
        <v>489639</v>
      </c>
      <c r="I968">
        <v>490130</v>
      </c>
      <c r="J968" t="s">
        <v>42</v>
      </c>
      <c r="Q968" t="s">
        <v>1251</v>
      </c>
      <c r="R968">
        <v>492</v>
      </c>
    </row>
    <row r="969" spans="1:19" x14ac:dyDescent="0.3">
      <c r="A969">
        <v>968</v>
      </c>
      <c r="B969" t="s">
        <v>28</v>
      </c>
      <c r="C969" t="s">
        <v>33</v>
      </c>
      <c r="D969" t="s">
        <v>22</v>
      </c>
      <c r="E969" t="s">
        <v>23</v>
      </c>
      <c r="F969" t="s">
        <v>5</v>
      </c>
      <c r="G969" t="s">
        <v>24</v>
      </c>
      <c r="H969">
        <v>489639</v>
      </c>
      <c r="I969">
        <v>490130</v>
      </c>
      <c r="J969" t="s">
        <v>42</v>
      </c>
      <c r="K969" t="s">
        <v>1252</v>
      </c>
      <c r="N969" t="s">
        <v>1253</v>
      </c>
      <c r="Q969" t="s">
        <v>1251</v>
      </c>
      <c r="R969">
        <v>492</v>
      </c>
      <c r="S969">
        <v>163</v>
      </c>
    </row>
    <row r="970" spans="1:19" x14ac:dyDescent="0.3">
      <c r="A970">
        <v>969</v>
      </c>
      <c r="B970" t="s">
        <v>20</v>
      </c>
      <c r="C970" t="s">
        <v>31</v>
      </c>
      <c r="D970" t="s">
        <v>22</v>
      </c>
      <c r="E970" t="s">
        <v>23</v>
      </c>
      <c r="F970" t="s">
        <v>5</v>
      </c>
      <c r="G970" t="s">
        <v>24</v>
      </c>
      <c r="H970">
        <v>490127</v>
      </c>
      <c r="I970">
        <v>490708</v>
      </c>
      <c r="J970" t="s">
        <v>42</v>
      </c>
      <c r="Q970" t="s">
        <v>1254</v>
      </c>
      <c r="R970">
        <v>582</v>
      </c>
    </row>
    <row r="971" spans="1:19" x14ac:dyDescent="0.3">
      <c r="A971">
        <v>970</v>
      </c>
      <c r="B971" t="s">
        <v>28</v>
      </c>
      <c r="C971" t="s">
        <v>33</v>
      </c>
      <c r="D971" t="s">
        <v>22</v>
      </c>
      <c r="E971" t="s">
        <v>23</v>
      </c>
      <c r="F971" t="s">
        <v>5</v>
      </c>
      <c r="G971" t="s">
        <v>24</v>
      </c>
      <c r="H971">
        <v>490127</v>
      </c>
      <c r="I971">
        <v>490708</v>
      </c>
      <c r="J971" t="s">
        <v>42</v>
      </c>
      <c r="K971" t="s">
        <v>1255</v>
      </c>
      <c r="N971" t="s">
        <v>1253</v>
      </c>
      <c r="Q971" t="s">
        <v>1254</v>
      </c>
      <c r="R971">
        <v>582</v>
      </c>
      <c r="S971">
        <v>193</v>
      </c>
    </row>
    <row r="972" spans="1:19" x14ac:dyDescent="0.3">
      <c r="A972">
        <v>971</v>
      </c>
      <c r="B972" t="s">
        <v>20</v>
      </c>
      <c r="C972" t="s">
        <v>31</v>
      </c>
      <c r="D972" t="s">
        <v>22</v>
      </c>
      <c r="E972" t="s">
        <v>23</v>
      </c>
      <c r="F972" t="s">
        <v>5</v>
      </c>
      <c r="G972" t="s">
        <v>24</v>
      </c>
      <c r="H972">
        <v>490705</v>
      </c>
      <c r="I972">
        <v>492690</v>
      </c>
      <c r="J972" t="s">
        <v>42</v>
      </c>
      <c r="Q972" t="s">
        <v>1256</v>
      </c>
      <c r="R972">
        <v>1986</v>
      </c>
    </row>
    <row r="973" spans="1:19" x14ac:dyDescent="0.3">
      <c r="A973">
        <v>972</v>
      </c>
      <c r="B973" t="s">
        <v>28</v>
      </c>
      <c r="C973" t="s">
        <v>33</v>
      </c>
      <c r="D973" t="s">
        <v>22</v>
      </c>
      <c r="E973" t="s">
        <v>23</v>
      </c>
      <c r="F973" t="s">
        <v>5</v>
      </c>
      <c r="G973" t="s">
        <v>24</v>
      </c>
      <c r="H973">
        <v>490705</v>
      </c>
      <c r="I973">
        <v>492690</v>
      </c>
      <c r="J973" t="s">
        <v>42</v>
      </c>
      <c r="K973" t="s">
        <v>1257</v>
      </c>
      <c r="N973" t="s">
        <v>1258</v>
      </c>
      <c r="Q973" t="s">
        <v>1256</v>
      </c>
      <c r="R973">
        <v>1986</v>
      </c>
      <c r="S973">
        <v>661</v>
      </c>
    </row>
    <row r="974" spans="1:19" x14ac:dyDescent="0.3">
      <c r="A974">
        <v>973</v>
      </c>
      <c r="B974" t="s">
        <v>20</v>
      </c>
      <c r="C974" t="s">
        <v>31</v>
      </c>
      <c r="D974" t="s">
        <v>22</v>
      </c>
      <c r="E974" t="s">
        <v>23</v>
      </c>
      <c r="F974" t="s">
        <v>5</v>
      </c>
      <c r="G974" t="s">
        <v>24</v>
      </c>
      <c r="H974">
        <v>492728</v>
      </c>
      <c r="I974">
        <v>493258</v>
      </c>
      <c r="J974" t="s">
        <v>42</v>
      </c>
      <c r="Q974" t="s">
        <v>1259</v>
      </c>
      <c r="R974">
        <v>531</v>
      </c>
    </row>
    <row r="975" spans="1:19" x14ac:dyDescent="0.3">
      <c r="A975">
        <v>974</v>
      </c>
      <c r="B975" t="s">
        <v>28</v>
      </c>
      <c r="C975" t="s">
        <v>33</v>
      </c>
      <c r="D975" t="s">
        <v>22</v>
      </c>
      <c r="E975" t="s">
        <v>23</v>
      </c>
      <c r="F975" t="s">
        <v>5</v>
      </c>
      <c r="G975" t="s">
        <v>24</v>
      </c>
      <c r="H975">
        <v>492728</v>
      </c>
      <c r="I975">
        <v>493258</v>
      </c>
      <c r="J975" t="s">
        <v>42</v>
      </c>
      <c r="K975" t="s">
        <v>1260</v>
      </c>
      <c r="N975" t="s">
        <v>1261</v>
      </c>
      <c r="Q975" t="s">
        <v>1259</v>
      </c>
      <c r="R975">
        <v>531</v>
      </c>
      <c r="S975">
        <v>176</v>
      </c>
    </row>
    <row r="976" spans="1:19" x14ac:dyDescent="0.3">
      <c r="A976">
        <v>975</v>
      </c>
      <c r="B976" t="s">
        <v>20</v>
      </c>
      <c r="C976" t="s">
        <v>31</v>
      </c>
      <c r="D976" t="s">
        <v>22</v>
      </c>
      <c r="E976" t="s">
        <v>23</v>
      </c>
      <c r="F976" t="s">
        <v>5</v>
      </c>
      <c r="G976" t="s">
        <v>24</v>
      </c>
      <c r="H976">
        <v>493413</v>
      </c>
      <c r="I976">
        <v>494186</v>
      </c>
      <c r="J976" t="s">
        <v>42</v>
      </c>
      <c r="Q976" t="s">
        <v>1262</v>
      </c>
      <c r="R976">
        <v>774</v>
      </c>
    </row>
    <row r="977" spans="1:19" x14ac:dyDescent="0.3">
      <c r="A977">
        <v>976</v>
      </c>
      <c r="B977" t="s">
        <v>28</v>
      </c>
      <c r="C977" t="s">
        <v>33</v>
      </c>
      <c r="D977" t="s">
        <v>22</v>
      </c>
      <c r="E977" t="s">
        <v>23</v>
      </c>
      <c r="F977" t="s">
        <v>5</v>
      </c>
      <c r="G977" t="s">
        <v>24</v>
      </c>
      <c r="H977">
        <v>493413</v>
      </c>
      <c r="I977">
        <v>494186</v>
      </c>
      <c r="J977" t="s">
        <v>42</v>
      </c>
      <c r="K977" t="s">
        <v>1263</v>
      </c>
      <c r="N977" t="s">
        <v>1264</v>
      </c>
      <c r="Q977" t="s">
        <v>1262</v>
      </c>
      <c r="R977">
        <v>774</v>
      </c>
      <c r="S977">
        <v>257</v>
      </c>
    </row>
    <row r="978" spans="1:19" x14ac:dyDescent="0.3">
      <c r="A978">
        <v>977</v>
      </c>
      <c r="B978" t="s">
        <v>20</v>
      </c>
      <c r="C978" t="s">
        <v>31</v>
      </c>
      <c r="D978" t="s">
        <v>22</v>
      </c>
      <c r="E978" t="s">
        <v>23</v>
      </c>
      <c r="F978" t="s">
        <v>5</v>
      </c>
      <c r="G978" t="s">
        <v>24</v>
      </c>
      <c r="H978">
        <v>494358</v>
      </c>
      <c r="I978">
        <v>494651</v>
      </c>
      <c r="J978" t="s">
        <v>25</v>
      </c>
      <c r="Q978" t="s">
        <v>1265</v>
      </c>
      <c r="R978">
        <v>294</v>
      </c>
    </row>
    <row r="979" spans="1:19" x14ac:dyDescent="0.3">
      <c r="A979">
        <v>978</v>
      </c>
      <c r="B979" t="s">
        <v>28</v>
      </c>
      <c r="C979" t="s">
        <v>33</v>
      </c>
      <c r="D979" t="s">
        <v>22</v>
      </c>
      <c r="E979" t="s">
        <v>23</v>
      </c>
      <c r="F979" t="s">
        <v>5</v>
      </c>
      <c r="G979" t="s">
        <v>24</v>
      </c>
      <c r="H979">
        <v>494358</v>
      </c>
      <c r="I979">
        <v>494651</v>
      </c>
      <c r="J979" t="s">
        <v>25</v>
      </c>
      <c r="K979" t="s">
        <v>1266</v>
      </c>
      <c r="N979" t="s">
        <v>38</v>
      </c>
      <c r="Q979" t="s">
        <v>1265</v>
      </c>
      <c r="R979">
        <v>294</v>
      </c>
      <c r="S979">
        <v>97</v>
      </c>
    </row>
    <row r="980" spans="1:19" x14ac:dyDescent="0.3">
      <c r="A980">
        <v>979</v>
      </c>
      <c r="B980" t="s">
        <v>20</v>
      </c>
      <c r="C980" t="s">
        <v>31</v>
      </c>
      <c r="D980" t="s">
        <v>22</v>
      </c>
      <c r="E980" t="s">
        <v>23</v>
      </c>
      <c r="F980" t="s">
        <v>5</v>
      </c>
      <c r="G980" t="s">
        <v>24</v>
      </c>
      <c r="H980">
        <v>494654</v>
      </c>
      <c r="I980">
        <v>495073</v>
      </c>
      <c r="J980" t="s">
        <v>25</v>
      </c>
      <c r="Q980" t="s">
        <v>1267</v>
      </c>
      <c r="R980">
        <v>420</v>
      </c>
    </row>
    <row r="981" spans="1:19" x14ac:dyDescent="0.3">
      <c r="A981">
        <v>980</v>
      </c>
      <c r="B981" t="s">
        <v>28</v>
      </c>
      <c r="C981" t="s">
        <v>33</v>
      </c>
      <c r="D981" t="s">
        <v>22</v>
      </c>
      <c r="E981" t="s">
        <v>23</v>
      </c>
      <c r="F981" t="s">
        <v>5</v>
      </c>
      <c r="G981" t="s">
        <v>24</v>
      </c>
      <c r="H981">
        <v>494654</v>
      </c>
      <c r="I981">
        <v>495073</v>
      </c>
      <c r="J981" t="s">
        <v>25</v>
      </c>
      <c r="K981" t="s">
        <v>1268</v>
      </c>
      <c r="N981" t="s">
        <v>1081</v>
      </c>
      <c r="Q981" t="s">
        <v>1267</v>
      </c>
      <c r="R981">
        <v>420</v>
      </c>
      <c r="S981">
        <v>139</v>
      </c>
    </row>
    <row r="982" spans="1:19" x14ac:dyDescent="0.3">
      <c r="A982">
        <v>981</v>
      </c>
      <c r="B982" t="s">
        <v>20</v>
      </c>
      <c r="C982" t="s">
        <v>31</v>
      </c>
      <c r="D982" t="s">
        <v>22</v>
      </c>
      <c r="E982" t="s">
        <v>23</v>
      </c>
      <c r="F982" t="s">
        <v>5</v>
      </c>
      <c r="G982" t="s">
        <v>24</v>
      </c>
      <c r="H982">
        <v>495182</v>
      </c>
      <c r="I982">
        <v>495517</v>
      </c>
      <c r="J982" t="s">
        <v>42</v>
      </c>
      <c r="Q982" t="s">
        <v>1269</v>
      </c>
      <c r="R982">
        <v>336</v>
      </c>
    </row>
    <row r="983" spans="1:19" x14ac:dyDescent="0.3">
      <c r="A983">
        <v>982</v>
      </c>
      <c r="B983" t="s">
        <v>28</v>
      </c>
      <c r="C983" t="s">
        <v>33</v>
      </c>
      <c r="D983" t="s">
        <v>22</v>
      </c>
      <c r="E983" t="s">
        <v>23</v>
      </c>
      <c r="F983" t="s">
        <v>5</v>
      </c>
      <c r="G983" t="s">
        <v>24</v>
      </c>
      <c r="H983">
        <v>495182</v>
      </c>
      <c r="I983">
        <v>495517</v>
      </c>
      <c r="J983" t="s">
        <v>42</v>
      </c>
      <c r="K983" t="s">
        <v>1270</v>
      </c>
      <c r="N983" t="s">
        <v>1271</v>
      </c>
      <c r="Q983" t="s">
        <v>1269</v>
      </c>
      <c r="R983">
        <v>336</v>
      </c>
      <c r="S983">
        <v>111</v>
      </c>
    </row>
    <row r="984" spans="1:19" x14ac:dyDescent="0.3">
      <c r="A984">
        <v>983</v>
      </c>
      <c r="B984" t="s">
        <v>20</v>
      </c>
      <c r="C984" t="s">
        <v>31</v>
      </c>
      <c r="D984" t="s">
        <v>22</v>
      </c>
      <c r="E984" t="s">
        <v>23</v>
      </c>
      <c r="F984" t="s">
        <v>5</v>
      </c>
      <c r="G984" t="s">
        <v>24</v>
      </c>
      <c r="H984">
        <v>495628</v>
      </c>
      <c r="I984">
        <v>496305</v>
      </c>
      <c r="J984" t="s">
        <v>42</v>
      </c>
      <c r="Q984" t="s">
        <v>1272</v>
      </c>
      <c r="R984">
        <v>678</v>
      </c>
    </row>
    <row r="985" spans="1:19" x14ac:dyDescent="0.3">
      <c r="A985">
        <v>984</v>
      </c>
      <c r="B985" t="s">
        <v>28</v>
      </c>
      <c r="C985" t="s">
        <v>33</v>
      </c>
      <c r="D985" t="s">
        <v>22</v>
      </c>
      <c r="E985" t="s">
        <v>23</v>
      </c>
      <c r="F985" t="s">
        <v>5</v>
      </c>
      <c r="G985" t="s">
        <v>24</v>
      </c>
      <c r="H985">
        <v>495628</v>
      </c>
      <c r="I985">
        <v>496305</v>
      </c>
      <c r="J985" t="s">
        <v>42</v>
      </c>
      <c r="K985" t="s">
        <v>1273</v>
      </c>
      <c r="N985" t="s">
        <v>38</v>
      </c>
      <c r="Q985" t="s">
        <v>1272</v>
      </c>
      <c r="R985">
        <v>678</v>
      </c>
      <c r="S985">
        <v>225</v>
      </c>
    </row>
    <row r="986" spans="1:19" x14ac:dyDescent="0.3">
      <c r="A986">
        <v>985</v>
      </c>
      <c r="B986" t="s">
        <v>20</v>
      </c>
      <c r="C986" t="s">
        <v>31</v>
      </c>
      <c r="D986" t="s">
        <v>22</v>
      </c>
      <c r="E986" t="s">
        <v>23</v>
      </c>
      <c r="F986" t="s">
        <v>5</v>
      </c>
      <c r="G986" t="s">
        <v>24</v>
      </c>
      <c r="H986">
        <v>496532</v>
      </c>
      <c r="I986">
        <v>497389</v>
      </c>
      <c r="J986" t="s">
        <v>25</v>
      </c>
      <c r="Q986" t="s">
        <v>1274</v>
      </c>
      <c r="R986">
        <v>858</v>
      </c>
    </row>
    <row r="987" spans="1:19" x14ac:dyDescent="0.3">
      <c r="A987">
        <v>986</v>
      </c>
      <c r="B987" t="s">
        <v>28</v>
      </c>
      <c r="C987" t="s">
        <v>33</v>
      </c>
      <c r="D987" t="s">
        <v>22</v>
      </c>
      <c r="E987" t="s">
        <v>23</v>
      </c>
      <c r="F987" t="s">
        <v>5</v>
      </c>
      <c r="G987" t="s">
        <v>24</v>
      </c>
      <c r="H987">
        <v>496532</v>
      </c>
      <c r="I987">
        <v>497389</v>
      </c>
      <c r="J987" t="s">
        <v>25</v>
      </c>
      <c r="K987" t="s">
        <v>1275</v>
      </c>
      <c r="N987" t="s">
        <v>38</v>
      </c>
      <c r="Q987" t="s">
        <v>1274</v>
      </c>
      <c r="R987">
        <v>858</v>
      </c>
      <c r="S987">
        <v>285</v>
      </c>
    </row>
    <row r="988" spans="1:19" x14ac:dyDescent="0.3">
      <c r="A988">
        <v>987</v>
      </c>
      <c r="B988" t="s">
        <v>20</v>
      </c>
      <c r="C988" t="s">
        <v>31</v>
      </c>
      <c r="D988" t="s">
        <v>22</v>
      </c>
      <c r="E988" t="s">
        <v>23</v>
      </c>
      <c r="F988" t="s">
        <v>5</v>
      </c>
      <c r="G988" t="s">
        <v>24</v>
      </c>
      <c r="H988">
        <v>497651</v>
      </c>
      <c r="I988">
        <v>498625</v>
      </c>
      <c r="J988" t="s">
        <v>42</v>
      </c>
      <c r="Q988" t="s">
        <v>1276</v>
      </c>
      <c r="R988">
        <v>975</v>
      </c>
    </row>
    <row r="989" spans="1:19" x14ac:dyDescent="0.3">
      <c r="A989">
        <v>988</v>
      </c>
      <c r="B989" t="s">
        <v>28</v>
      </c>
      <c r="C989" t="s">
        <v>33</v>
      </c>
      <c r="D989" t="s">
        <v>22</v>
      </c>
      <c r="E989" t="s">
        <v>23</v>
      </c>
      <c r="F989" t="s">
        <v>5</v>
      </c>
      <c r="G989" t="s">
        <v>24</v>
      </c>
      <c r="H989">
        <v>497651</v>
      </c>
      <c r="I989">
        <v>498625</v>
      </c>
      <c r="J989" t="s">
        <v>42</v>
      </c>
      <c r="K989" t="s">
        <v>1277</v>
      </c>
      <c r="N989" t="s">
        <v>1278</v>
      </c>
      <c r="Q989" t="s">
        <v>1276</v>
      </c>
      <c r="R989">
        <v>975</v>
      </c>
      <c r="S989">
        <v>324</v>
      </c>
    </row>
    <row r="990" spans="1:19" x14ac:dyDescent="0.3">
      <c r="A990">
        <v>989</v>
      </c>
      <c r="B990" t="s">
        <v>20</v>
      </c>
      <c r="C990" t="s">
        <v>31</v>
      </c>
      <c r="D990" t="s">
        <v>22</v>
      </c>
      <c r="E990" t="s">
        <v>23</v>
      </c>
      <c r="F990" t="s">
        <v>5</v>
      </c>
      <c r="G990" t="s">
        <v>24</v>
      </c>
      <c r="H990">
        <v>498803</v>
      </c>
      <c r="I990">
        <v>499456</v>
      </c>
      <c r="J990" t="s">
        <v>25</v>
      </c>
      <c r="Q990" t="s">
        <v>1279</v>
      </c>
      <c r="R990">
        <v>654</v>
      </c>
    </row>
    <row r="991" spans="1:19" x14ac:dyDescent="0.3">
      <c r="A991">
        <v>990</v>
      </c>
      <c r="B991" t="s">
        <v>28</v>
      </c>
      <c r="C991" t="s">
        <v>33</v>
      </c>
      <c r="D991" t="s">
        <v>22</v>
      </c>
      <c r="E991" t="s">
        <v>23</v>
      </c>
      <c r="F991" t="s">
        <v>5</v>
      </c>
      <c r="G991" t="s">
        <v>24</v>
      </c>
      <c r="H991">
        <v>498803</v>
      </c>
      <c r="I991">
        <v>499456</v>
      </c>
      <c r="J991" t="s">
        <v>25</v>
      </c>
      <c r="K991" t="s">
        <v>1280</v>
      </c>
      <c r="N991" t="s">
        <v>1281</v>
      </c>
      <c r="Q991" t="s">
        <v>1279</v>
      </c>
      <c r="R991">
        <v>654</v>
      </c>
      <c r="S991">
        <v>217</v>
      </c>
    </row>
    <row r="992" spans="1:19" x14ac:dyDescent="0.3">
      <c r="A992">
        <v>991</v>
      </c>
      <c r="B992" t="s">
        <v>20</v>
      </c>
      <c r="C992" t="s">
        <v>31</v>
      </c>
      <c r="D992" t="s">
        <v>22</v>
      </c>
      <c r="E992" t="s">
        <v>23</v>
      </c>
      <c r="F992" t="s">
        <v>5</v>
      </c>
      <c r="G992" t="s">
        <v>24</v>
      </c>
      <c r="H992">
        <v>499559</v>
      </c>
      <c r="I992">
        <v>500365</v>
      </c>
      <c r="J992" t="s">
        <v>25</v>
      </c>
      <c r="Q992" t="s">
        <v>1282</v>
      </c>
      <c r="R992">
        <v>807</v>
      </c>
    </row>
    <row r="993" spans="1:20" x14ac:dyDescent="0.3">
      <c r="A993">
        <v>992</v>
      </c>
      <c r="B993" t="s">
        <v>28</v>
      </c>
      <c r="C993" t="s">
        <v>33</v>
      </c>
      <c r="D993" t="s">
        <v>22</v>
      </c>
      <c r="E993" t="s">
        <v>23</v>
      </c>
      <c r="F993" t="s">
        <v>5</v>
      </c>
      <c r="G993" t="s">
        <v>24</v>
      </c>
      <c r="H993">
        <v>499559</v>
      </c>
      <c r="I993">
        <v>500365</v>
      </c>
      <c r="J993" t="s">
        <v>25</v>
      </c>
      <c r="K993" t="s">
        <v>1283</v>
      </c>
      <c r="N993" t="s">
        <v>38</v>
      </c>
      <c r="Q993" t="s">
        <v>1282</v>
      </c>
      <c r="R993">
        <v>807</v>
      </c>
      <c r="S993">
        <v>268</v>
      </c>
    </row>
    <row r="994" spans="1:20" x14ac:dyDescent="0.3">
      <c r="A994">
        <v>993</v>
      </c>
      <c r="B994" t="s">
        <v>20</v>
      </c>
      <c r="C994" t="s">
        <v>31</v>
      </c>
      <c r="D994" t="s">
        <v>22</v>
      </c>
      <c r="E994" t="s">
        <v>23</v>
      </c>
      <c r="F994" t="s">
        <v>5</v>
      </c>
      <c r="G994" t="s">
        <v>24</v>
      </c>
      <c r="H994">
        <v>500367</v>
      </c>
      <c r="I994">
        <v>500996</v>
      </c>
      <c r="J994" t="s">
        <v>25</v>
      </c>
      <c r="Q994" t="s">
        <v>1284</v>
      </c>
      <c r="R994">
        <v>630</v>
      </c>
    </row>
    <row r="995" spans="1:20" x14ac:dyDescent="0.3">
      <c r="A995">
        <v>994</v>
      </c>
      <c r="B995" t="s">
        <v>28</v>
      </c>
      <c r="C995" t="s">
        <v>33</v>
      </c>
      <c r="D995" t="s">
        <v>22</v>
      </c>
      <c r="E995" t="s">
        <v>23</v>
      </c>
      <c r="F995" t="s">
        <v>5</v>
      </c>
      <c r="G995" t="s">
        <v>24</v>
      </c>
      <c r="H995">
        <v>500367</v>
      </c>
      <c r="I995">
        <v>500996</v>
      </c>
      <c r="J995" t="s">
        <v>25</v>
      </c>
      <c r="K995" t="s">
        <v>1285</v>
      </c>
      <c r="N995" t="s">
        <v>38</v>
      </c>
      <c r="Q995" t="s">
        <v>1284</v>
      </c>
      <c r="R995">
        <v>630</v>
      </c>
      <c r="S995">
        <v>209</v>
      </c>
    </row>
    <row r="996" spans="1:20" x14ac:dyDescent="0.3">
      <c r="A996">
        <v>995</v>
      </c>
      <c r="B996" t="s">
        <v>20</v>
      </c>
      <c r="C996" t="s">
        <v>31</v>
      </c>
      <c r="D996" t="s">
        <v>22</v>
      </c>
      <c r="E996" t="s">
        <v>23</v>
      </c>
      <c r="F996" t="s">
        <v>5</v>
      </c>
      <c r="G996" t="s">
        <v>24</v>
      </c>
      <c r="H996">
        <v>501043</v>
      </c>
      <c r="I996">
        <v>501594</v>
      </c>
      <c r="J996" t="s">
        <v>25</v>
      </c>
      <c r="Q996" t="s">
        <v>1286</v>
      </c>
      <c r="R996">
        <v>552</v>
      </c>
    </row>
    <row r="997" spans="1:20" x14ac:dyDescent="0.3">
      <c r="A997">
        <v>996</v>
      </c>
      <c r="B997" t="s">
        <v>28</v>
      </c>
      <c r="C997" t="s">
        <v>33</v>
      </c>
      <c r="D997" t="s">
        <v>22</v>
      </c>
      <c r="E997" t="s">
        <v>23</v>
      </c>
      <c r="F997" t="s">
        <v>5</v>
      </c>
      <c r="G997" t="s">
        <v>24</v>
      </c>
      <c r="H997">
        <v>501043</v>
      </c>
      <c r="I997">
        <v>501594</v>
      </c>
      <c r="J997" t="s">
        <v>25</v>
      </c>
      <c r="K997" t="s">
        <v>1287</v>
      </c>
      <c r="N997" t="s">
        <v>38</v>
      </c>
      <c r="Q997" t="s">
        <v>1286</v>
      </c>
      <c r="R997">
        <v>552</v>
      </c>
      <c r="S997">
        <v>183</v>
      </c>
    </row>
    <row r="998" spans="1:20" x14ac:dyDescent="0.3">
      <c r="A998">
        <v>997</v>
      </c>
      <c r="B998" t="s">
        <v>20</v>
      </c>
      <c r="C998" t="s">
        <v>31</v>
      </c>
      <c r="D998" t="s">
        <v>22</v>
      </c>
      <c r="E998" t="s">
        <v>23</v>
      </c>
      <c r="F998" t="s">
        <v>5</v>
      </c>
      <c r="G998" t="s">
        <v>24</v>
      </c>
      <c r="H998">
        <v>501637</v>
      </c>
      <c r="I998">
        <v>504900</v>
      </c>
      <c r="J998" t="s">
        <v>42</v>
      </c>
      <c r="Q998" t="s">
        <v>1288</v>
      </c>
      <c r="R998">
        <v>3264</v>
      </c>
    </row>
    <row r="999" spans="1:20" x14ac:dyDescent="0.3">
      <c r="A999">
        <v>998</v>
      </c>
      <c r="B999" t="s">
        <v>28</v>
      </c>
      <c r="C999" t="s">
        <v>33</v>
      </c>
      <c r="D999" t="s">
        <v>22</v>
      </c>
      <c r="E999" t="s">
        <v>23</v>
      </c>
      <c r="F999" t="s">
        <v>5</v>
      </c>
      <c r="G999" t="s">
        <v>24</v>
      </c>
      <c r="H999">
        <v>501637</v>
      </c>
      <c r="I999">
        <v>504900</v>
      </c>
      <c r="J999" t="s">
        <v>42</v>
      </c>
      <c r="K999" t="s">
        <v>1289</v>
      </c>
      <c r="N999" t="s">
        <v>38</v>
      </c>
      <c r="Q999" t="s">
        <v>1288</v>
      </c>
      <c r="R999">
        <v>3264</v>
      </c>
      <c r="S999">
        <v>1087</v>
      </c>
    </row>
    <row r="1000" spans="1:20" x14ac:dyDescent="0.3">
      <c r="A1000">
        <v>999</v>
      </c>
      <c r="B1000" t="s">
        <v>20</v>
      </c>
      <c r="C1000" t="s">
        <v>31</v>
      </c>
      <c r="D1000" t="s">
        <v>22</v>
      </c>
      <c r="E1000" t="s">
        <v>23</v>
      </c>
      <c r="F1000" t="s">
        <v>5</v>
      </c>
      <c r="G1000" t="s">
        <v>24</v>
      </c>
      <c r="H1000">
        <v>505002</v>
      </c>
      <c r="I1000">
        <v>508016</v>
      </c>
      <c r="J1000" t="s">
        <v>25</v>
      </c>
      <c r="Q1000" t="s">
        <v>1290</v>
      </c>
      <c r="R1000">
        <v>3015</v>
      </c>
    </row>
    <row r="1001" spans="1:20" x14ac:dyDescent="0.3">
      <c r="A1001">
        <v>1000</v>
      </c>
      <c r="B1001" t="s">
        <v>28</v>
      </c>
      <c r="C1001" t="s">
        <v>33</v>
      </c>
      <c r="D1001" t="s">
        <v>22</v>
      </c>
      <c r="E1001" t="s">
        <v>23</v>
      </c>
      <c r="F1001" t="s">
        <v>5</v>
      </c>
      <c r="G1001" t="s">
        <v>24</v>
      </c>
      <c r="H1001">
        <v>505002</v>
      </c>
      <c r="I1001">
        <v>508016</v>
      </c>
      <c r="J1001" t="s">
        <v>25</v>
      </c>
      <c r="K1001" t="s">
        <v>1291</v>
      </c>
      <c r="N1001" t="s">
        <v>1292</v>
      </c>
      <c r="Q1001" t="s">
        <v>1290</v>
      </c>
      <c r="R1001">
        <v>3015</v>
      </c>
      <c r="S1001">
        <v>1004</v>
      </c>
    </row>
    <row r="1002" spans="1:20" x14ac:dyDescent="0.3">
      <c r="A1002">
        <v>1001</v>
      </c>
      <c r="B1002" t="s">
        <v>20</v>
      </c>
      <c r="C1002" t="s">
        <v>31</v>
      </c>
      <c r="D1002" t="s">
        <v>22</v>
      </c>
      <c r="E1002" t="s">
        <v>23</v>
      </c>
      <c r="F1002" t="s">
        <v>5</v>
      </c>
      <c r="G1002" t="s">
        <v>24</v>
      </c>
      <c r="H1002">
        <v>508098</v>
      </c>
      <c r="I1002">
        <v>508586</v>
      </c>
      <c r="J1002" t="s">
        <v>25</v>
      </c>
      <c r="Q1002" t="s">
        <v>1293</v>
      </c>
      <c r="R1002">
        <v>489</v>
      </c>
    </row>
    <row r="1003" spans="1:20" x14ac:dyDescent="0.3">
      <c r="A1003">
        <v>1002</v>
      </c>
      <c r="B1003" t="s">
        <v>28</v>
      </c>
      <c r="C1003" t="s">
        <v>33</v>
      </c>
      <c r="D1003" t="s">
        <v>22</v>
      </c>
      <c r="E1003" t="s">
        <v>23</v>
      </c>
      <c r="F1003" t="s">
        <v>5</v>
      </c>
      <c r="G1003" t="s">
        <v>24</v>
      </c>
      <c r="H1003">
        <v>508098</v>
      </c>
      <c r="I1003">
        <v>508586</v>
      </c>
      <c r="J1003" t="s">
        <v>25</v>
      </c>
      <c r="K1003" t="s">
        <v>1294</v>
      </c>
      <c r="N1003" t="s">
        <v>56</v>
      </c>
      <c r="Q1003" t="s">
        <v>1293</v>
      </c>
      <c r="R1003">
        <v>489</v>
      </c>
      <c r="S1003">
        <v>162</v>
      </c>
    </row>
    <row r="1004" spans="1:20" x14ac:dyDescent="0.3">
      <c r="A1004">
        <v>1003</v>
      </c>
      <c r="B1004" t="s">
        <v>20</v>
      </c>
      <c r="C1004" t="s">
        <v>31</v>
      </c>
      <c r="D1004" t="s">
        <v>22</v>
      </c>
      <c r="E1004" t="s">
        <v>23</v>
      </c>
      <c r="F1004" t="s">
        <v>5</v>
      </c>
      <c r="G1004" t="s">
        <v>24</v>
      </c>
      <c r="H1004">
        <v>508610</v>
      </c>
      <c r="I1004">
        <v>509014</v>
      </c>
      <c r="J1004" t="s">
        <v>42</v>
      </c>
      <c r="Q1004" t="s">
        <v>1295</v>
      </c>
      <c r="R1004">
        <v>405</v>
      </c>
    </row>
    <row r="1005" spans="1:20" x14ac:dyDescent="0.3">
      <c r="A1005">
        <v>1004</v>
      </c>
      <c r="B1005" t="s">
        <v>28</v>
      </c>
      <c r="C1005" t="s">
        <v>33</v>
      </c>
      <c r="D1005" t="s">
        <v>22</v>
      </c>
      <c r="E1005" t="s">
        <v>23</v>
      </c>
      <c r="F1005" t="s">
        <v>5</v>
      </c>
      <c r="G1005" t="s">
        <v>24</v>
      </c>
      <c r="H1005">
        <v>508610</v>
      </c>
      <c r="I1005">
        <v>509014</v>
      </c>
      <c r="J1005" t="s">
        <v>42</v>
      </c>
      <c r="K1005" t="s">
        <v>1296</v>
      </c>
      <c r="N1005" t="s">
        <v>38</v>
      </c>
      <c r="Q1005" t="s">
        <v>1295</v>
      </c>
      <c r="R1005">
        <v>405</v>
      </c>
      <c r="S1005">
        <v>134</v>
      </c>
    </row>
    <row r="1006" spans="1:20" x14ac:dyDescent="0.3">
      <c r="A1006">
        <v>1005</v>
      </c>
      <c r="B1006" t="s">
        <v>20</v>
      </c>
      <c r="C1006" t="s">
        <v>21</v>
      </c>
      <c r="D1006" t="s">
        <v>22</v>
      </c>
      <c r="E1006" t="s">
        <v>23</v>
      </c>
      <c r="F1006" t="s">
        <v>5</v>
      </c>
      <c r="G1006" t="s">
        <v>24</v>
      </c>
      <c r="H1006">
        <v>509213</v>
      </c>
      <c r="I1006">
        <v>510495</v>
      </c>
      <c r="J1006" t="s">
        <v>42</v>
      </c>
      <c r="Q1006" t="s">
        <v>1297</v>
      </c>
      <c r="R1006">
        <v>1283</v>
      </c>
      <c r="T1006" t="s">
        <v>27</v>
      </c>
    </row>
    <row r="1007" spans="1:20" x14ac:dyDescent="0.3">
      <c r="A1007">
        <v>1006</v>
      </c>
      <c r="B1007" t="s">
        <v>28</v>
      </c>
      <c r="C1007" t="s">
        <v>29</v>
      </c>
      <c r="D1007" t="s">
        <v>22</v>
      </c>
      <c r="E1007" t="s">
        <v>23</v>
      </c>
      <c r="F1007" t="s">
        <v>5</v>
      </c>
      <c r="G1007" t="s">
        <v>24</v>
      </c>
      <c r="H1007">
        <v>509213</v>
      </c>
      <c r="I1007">
        <v>510495</v>
      </c>
      <c r="J1007" t="s">
        <v>42</v>
      </c>
      <c r="N1007" t="s">
        <v>1298</v>
      </c>
      <c r="Q1007" t="s">
        <v>1297</v>
      </c>
      <c r="R1007">
        <v>1283</v>
      </c>
      <c r="T1007" t="s">
        <v>27</v>
      </c>
    </row>
    <row r="1008" spans="1:20" x14ac:dyDescent="0.3">
      <c r="A1008">
        <v>1007</v>
      </c>
      <c r="B1008" t="s">
        <v>20</v>
      </c>
      <c r="C1008" t="s">
        <v>31</v>
      </c>
      <c r="D1008" t="s">
        <v>22</v>
      </c>
      <c r="E1008" t="s">
        <v>23</v>
      </c>
      <c r="F1008" t="s">
        <v>5</v>
      </c>
      <c r="G1008" t="s">
        <v>24</v>
      </c>
      <c r="H1008">
        <v>510732</v>
      </c>
      <c r="I1008">
        <v>512003</v>
      </c>
      <c r="J1008" t="s">
        <v>25</v>
      </c>
      <c r="Q1008" t="s">
        <v>1299</v>
      </c>
      <c r="R1008">
        <v>1272</v>
      </c>
    </row>
    <row r="1009" spans="1:19" x14ac:dyDescent="0.3">
      <c r="A1009">
        <v>1008</v>
      </c>
      <c r="B1009" t="s">
        <v>28</v>
      </c>
      <c r="C1009" t="s">
        <v>33</v>
      </c>
      <c r="D1009" t="s">
        <v>22</v>
      </c>
      <c r="E1009" t="s">
        <v>23</v>
      </c>
      <c r="F1009" t="s">
        <v>5</v>
      </c>
      <c r="G1009" t="s">
        <v>24</v>
      </c>
      <c r="H1009">
        <v>510732</v>
      </c>
      <c r="I1009">
        <v>512003</v>
      </c>
      <c r="J1009" t="s">
        <v>25</v>
      </c>
      <c r="K1009" t="s">
        <v>1300</v>
      </c>
      <c r="N1009" t="s">
        <v>1301</v>
      </c>
      <c r="Q1009" t="s">
        <v>1299</v>
      </c>
      <c r="R1009">
        <v>1272</v>
      </c>
      <c r="S1009">
        <v>423</v>
      </c>
    </row>
    <row r="1010" spans="1:19" x14ac:dyDescent="0.3">
      <c r="A1010">
        <v>1009</v>
      </c>
      <c r="B1010" t="s">
        <v>20</v>
      </c>
      <c r="C1010" t="s">
        <v>31</v>
      </c>
      <c r="D1010" t="s">
        <v>22</v>
      </c>
      <c r="E1010" t="s">
        <v>23</v>
      </c>
      <c r="F1010" t="s">
        <v>5</v>
      </c>
      <c r="G1010" t="s">
        <v>24</v>
      </c>
      <c r="H1010">
        <v>512007</v>
      </c>
      <c r="I1010">
        <v>512738</v>
      </c>
      <c r="J1010" t="s">
        <v>25</v>
      </c>
      <c r="Q1010" t="s">
        <v>1302</v>
      </c>
      <c r="R1010">
        <v>732</v>
      </c>
    </row>
    <row r="1011" spans="1:19" x14ac:dyDescent="0.3">
      <c r="A1011">
        <v>1010</v>
      </c>
      <c r="B1011" t="s">
        <v>28</v>
      </c>
      <c r="C1011" t="s">
        <v>33</v>
      </c>
      <c r="D1011" t="s">
        <v>22</v>
      </c>
      <c r="E1011" t="s">
        <v>23</v>
      </c>
      <c r="F1011" t="s">
        <v>5</v>
      </c>
      <c r="G1011" t="s">
        <v>24</v>
      </c>
      <c r="H1011">
        <v>512007</v>
      </c>
      <c r="I1011">
        <v>512738</v>
      </c>
      <c r="J1011" t="s">
        <v>25</v>
      </c>
      <c r="K1011" t="s">
        <v>1303</v>
      </c>
      <c r="N1011" t="s">
        <v>112</v>
      </c>
      <c r="Q1011" t="s">
        <v>1302</v>
      </c>
      <c r="R1011">
        <v>732</v>
      </c>
      <c r="S1011">
        <v>243</v>
      </c>
    </row>
    <row r="1012" spans="1:19" x14ac:dyDescent="0.3">
      <c r="A1012">
        <v>1011</v>
      </c>
      <c r="B1012" t="s">
        <v>20</v>
      </c>
      <c r="C1012" t="s">
        <v>31</v>
      </c>
      <c r="D1012" t="s">
        <v>22</v>
      </c>
      <c r="E1012" t="s">
        <v>23</v>
      </c>
      <c r="F1012" t="s">
        <v>5</v>
      </c>
      <c r="G1012" t="s">
        <v>24</v>
      </c>
      <c r="H1012">
        <v>512773</v>
      </c>
      <c r="I1012">
        <v>514116</v>
      </c>
      <c r="J1012" t="s">
        <v>25</v>
      </c>
      <c r="Q1012" t="s">
        <v>1304</v>
      </c>
      <c r="R1012">
        <v>1344</v>
      </c>
    </row>
    <row r="1013" spans="1:19" x14ac:dyDescent="0.3">
      <c r="A1013">
        <v>1012</v>
      </c>
      <c r="B1013" t="s">
        <v>28</v>
      </c>
      <c r="C1013" t="s">
        <v>33</v>
      </c>
      <c r="D1013" t="s">
        <v>22</v>
      </c>
      <c r="E1013" t="s">
        <v>23</v>
      </c>
      <c r="F1013" t="s">
        <v>5</v>
      </c>
      <c r="G1013" t="s">
        <v>24</v>
      </c>
      <c r="H1013">
        <v>512773</v>
      </c>
      <c r="I1013">
        <v>514116</v>
      </c>
      <c r="J1013" t="s">
        <v>25</v>
      </c>
      <c r="K1013" t="s">
        <v>1305</v>
      </c>
      <c r="N1013" t="s">
        <v>1220</v>
      </c>
      <c r="Q1013" t="s">
        <v>1304</v>
      </c>
      <c r="R1013">
        <v>1344</v>
      </c>
      <c r="S1013">
        <v>447</v>
      </c>
    </row>
    <row r="1014" spans="1:19" x14ac:dyDescent="0.3">
      <c r="A1014">
        <v>1013</v>
      </c>
      <c r="B1014" t="s">
        <v>20</v>
      </c>
      <c r="C1014" t="s">
        <v>31</v>
      </c>
      <c r="D1014" t="s">
        <v>22</v>
      </c>
      <c r="E1014" t="s">
        <v>23</v>
      </c>
      <c r="F1014" t="s">
        <v>5</v>
      </c>
      <c r="G1014" t="s">
        <v>24</v>
      </c>
      <c r="H1014">
        <v>514214</v>
      </c>
      <c r="I1014">
        <v>517387</v>
      </c>
      <c r="J1014" t="s">
        <v>25</v>
      </c>
      <c r="Q1014" t="s">
        <v>1306</v>
      </c>
      <c r="R1014">
        <v>3174</v>
      </c>
    </row>
    <row r="1015" spans="1:19" x14ac:dyDescent="0.3">
      <c r="A1015">
        <v>1014</v>
      </c>
      <c r="B1015" t="s">
        <v>28</v>
      </c>
      <c r="C1015" t="s">
        <v>33</v>
      </c>
      <c r="D1015" t="s">
        <v>22</v>
      </c>
      <c r="E1015" t="s">
        <v>23</v>
      </c>
      <c r="F1015" t="s">
        <v>5</v>
      </c>
      <c r="G1015" t="s">
        <v>24</v>
      </c>
      <c r="H1015">
        <v>514214</v>
      </c>
      <c r="I1015">
        <v>517387</v>
      </c>
      <c r="J1015" t="s">
        <v>25</v>
      </c>
      <c r="K1015" t="s">
        <v>1307</v>
      </c>
      <c r="N1015" t="s">
        <v>1308</v>
      </c>
      <c r="Q1015" t="s">
        <v>1306</v>
      </c>
      <c r="R1015">
        <v>3174</v>
      </c>
      <c r="S1015">
        <v>1057</v>
      </c>
    </row>
    <row r="1016" spans="1:19" x14ac:dyDescent="0.3">
      <c r="A1016">
        <v>1015</v>
      </c>
      <c r="B1016" t="s">
        <v>20</v>
      </c>
      <c r="C1016" t="s">
        <v>31</v>
      </c>
      <c r="D1016" t="s">
        <v>22</v>
      </c>
      <c r="E1016" t="s">
        <v>23</v>
      </c>
      <c r="F1016" t="s">
        <v>5</v>
      </c>
      <c r="G1016" t="s">
        <v>24</v>
      </c>
      <c r="H1016">
        <v>517384</v>
      </c>
      <c r="I1016">
        <v>518736</v>
      </c>
      <c r="J1016" t="s">
        <v>25</v>
      </c>
      <c r="Q1016" t="s">
        <v>1309</v>
      </c>
      <c r="R1016">
        <v>1353</v>
      </c>
    </row>
    <row r="1017" spans="1:19" x14ac:dyDescent="0.3">
      <c r="A1017">
        <v>1016</v>
      </c>
      <c r="B1017" t="s">
        <v>28</v>
      </c>
      <c r="C1017" t="s">
        <v>33</v>
      </c>
      <c r="D1017" t="s">
        <v>22</v>
      </c>
      <c r="E1017" t="s">
        <v>23</v>
      </c>
      <c r="F1017" t="s">
        <v>5</v>
      </c>
      <c r="G1017" t="s">
        <v>24</v>
      </c>
      <c r="H1017">
        <v>517384</v>
      </c>
      <c r="I1017">
        <v>518736</v>
      </c>
      <c r="J1017" t="s">
        <v>25</v>
      </c>
      <c r="K1017" t="s">
        <v>1310</v>
      </c>
      <c r="N1017" t="s">
        <v>30</v>
      </c>
      <c r="Q1017" t="s">
        <v>1309</v>
      </c>
      <c r="R1017">
        <v>1353</v>
      </c>
      <c r="S1017">
        <v>450</v>
      </c>
    </row>
    <row r="1018" spans="1:19" x14ac:dyDescent="0.3">
      <c r="A1018">
        <v>1017</v>
      </c>
      <c r="B1018" t="s">
        <v>20</v>
      </c>
      <c r="C1018" t="s">
        <v>31</v>
      </c>
      <c r="D1018" t="s">
        <v>22</v>
      </c>
      <c r="E1018" t="s">
        <v>23</v>
      </c>
      <c r="F1018" t="s">
        <v>5</v>
      </c>
      <c r="G1018" t="s">
        <v>24</v>
      </c>
      <c r="H1018">
        <v>518733</v>
      </c>
      <c r="I1018">
        <v>520343</v>
      </c>
      <c r="J1018" t="s">
        <v>25</v>
      </c>
      <c r="Q1018" t="s">
        <v>1311</v>
      </c>
      <c r="R1018">
        <v>1611</v>
      </c>
    </row>
    <row r="1019" spans="1:19" x14ac:dyDescent="0.3">
      <c r="A1019">
        <v>1018</v>
      </c>
      <c r="B1019" t="s">
        <v>28</v>
      </c>
      <c r="C1019" t="s">
        <v>33</v>
      </c>
      <c r="D1019" t="s">
        <v>22</v>
      </c>
      <c r="E1019" t="s">
        <v>23</v>
      </c>
      <c r="F1019" t="s">
        <v>5</v>
      </c>
      <c r="G1019" t="s">
        <v>24</v>
      </c>
      <c r="H1019">
        <v>518733</v>
      </c>
      <c r="I1019">
        <v>520343</v>
      </c>
      <c r="J1019" t="s">
        <v>25</v>
      </c>
      <c r="K1019" t="s">
        <v>1312</v>
      </c>
      <c r="N1019" t="s">
        <v>35</v>
      </c>
      <c r="Q1019" t="s">
        <v>1311</v>
      </c>
      <c r="R1019">
        <v>1611</v>
      </c>
      <c r="S1019">
        <v>536</v>
      </c>
    </row>
    <row r="1020" spans="1:19" x14ac:dyDescent="0.3">
      <c r="A1020">
        <v>1019</v>
      </c>
      <c r="B1020" t="s">
        <v>20</v>
      </c>
      <c r="C1020" t="s">
        <v>31</v>
      </c>
      <c r="D1020" t="s">
        <v>22</v>
      </c>
      <c r="E1020" t="s">
        <v>23</v>
      </c>
      <c r="F1020" t="s">
        <v>5</v>
      </c>
      <c r="G1020" t="s">
        <v>24</v>
      </c>
      <c r="H1020">
        <v>520448</v>
      </c>
      <c r="I1020">
        <v>520882</v>
      </c>
      <c r="J1020" t="s">
        <v>25</v>
      </c>
      <c r="Q1020" t="s">
        <v>1313</v>
      </c>
      <c r="R1020">
        <v>435</v>
      </c>
    </row>
    <row r="1021" spans="1:19" x14ac:dyDescent="0.3">
      <c r="A1021">
        <v>1020</v>
      </c>
      <c r="B1021" t="s">
        <v>28</v>
      </c>
      <c r="C1021" t="s">
        <v>33</v>
      </c>
      <c r="D1021" t="s">
        <v>22</v>
      </c>
      <c r="E1021" t="s">
        <v>23</v>
      </c>
      <c r="F1021" t="s">
        <v>5</v>
      </c>
      <c r="G1021" t="s">
        <v>24</v>
      </c>
      <c r="H1021">
        <v>520448</v>
      </c>
      <c r="I1021">
        <v>520882</v>
      </c>
      <c r="J1021" t="s">
        <v>25</v>
      </c>
      <c r="K1021" t="s">
        <v>1314</v>
      </c>
      <c r="N1021" t="s">
        <v>1315</v>
      </c>
      <c r="Q1021" t="s">
        <v>1313</v>
      </c>
      <c r="R1021">
        <v>435</v>
      </c>
      <c r="S1021">
        <v>144</v>
      </c>
    </row>
    <row r="1022" spans="1:19" x14ac:dyDescent="0.3">
      <c r="A1022">
        <v>1021</v>
      </c>
      <c r="B1022" t="s">
        <v>20</v>
      </c>
      <c r="C1022" t="s">
        <v>31</v>
      </c>
      <c r="D1022" t="s">
        <v>22</v>
      </c>
      <c r="E1022" t="s">
        <v>23</v>
      </c>
      <c r="F1022" t="s">
        <v>5</v>
      </c>
      <c r="G1022" t="s">
        <v>24</v>
      </c>
      <c r="H1022">
        <v>520889</v>
      </c>
      <c r="I1022">
        <v>521581</v>
      </c>
      <c r="J1022" t="s">
        <v>25</v>
      </c>
      <c r="Q1022" t="s">
        <v>1316</v>
      </c>
      <c r="R1022">
        <v>693</v>
      </c>
    </row>
    <row r="1023" spans="1:19" x14ac:dyDescent="0.3">
      <c r="A1023">
        <v>1022</v>
      </c>
      <c r="B1023" t="s">
        <v>28</v>
      </c>
      <c r="C1023" t="s">
        <v>33</v>
      </c>
      <c r="D1023" t="s">
        <v>22</v>
      </c>
      <c r="E1023" t="s">
        <v>23</v>
      </c>
      <c r="F1023" t="s">
        <v>5</v>
      </c>
      <c r="G1023" t="s">
        <v>24</v>
      </c>
      <c r="H1023">
        <v>520889</v>
      </c>
      <c r="I1023">
        <v>521581</v>
      </c>
      <c r="J1023" t="s">
        <v>25</v>
      </c>
      <c r="K1023" t="s">
        <v>1317</v>
      </c>
      <c r="N1023" t="s">
        <v>1318</v>
      </c>
      <c r="Q1023" t="s">
        <v>1316</v>
      </c>
      <c r="R1023">
        <v>693</v>
      </c>
      <c r="S1023">
        <v>230</v>
      </c>
    </row>
    <row r="1024" spans="1:19" x14ac:dyDescent="0.3">
      <c r="A1024">
        <v>1023</v>
      </c>
      <c r="B1024" t="s">
        <v>20</v>
      </c>
      <c r="C1024" t="s">
        <v>31</v>
      </c>
      <c r="D1024" t="s">
        <v>22</v>
      </c>
      <c r="E1024" t="s">
        <v>23</v>
      </c>
      <c r="F1024" t="s">
        <v>5</v>
      </c>
      <c r="G1024" t="s">
        <v>24</v>
      </c>
      <c r="H1024">
        <v>521861</v>
      </c>
      <c r="I1024">
        <v>522379</v>
      </c>
      <c r="J1024" t="s">
        <v>25</v>
      </c>
      <c r="Q1024" t="s">
        <v>1319</v>
      </c>
      <c r="R1024">
        <v>519</v>
      </c>
    </row>
    <row r="1025" spans="1:19" x14ac:dyDescent="0.3">
      <c r="A1025">
        <v>1024</v>
      </c>
      <c r="B1025" t="s">
        <v>28</v>
      </c>
      <c r="C1025" t="s">
        <v>33</v>
      </c>
      <c r="D1025" t="s">
        <v>22</v>
      </c>
      <c r="E1025" t="s">
        <v>23</v>
      </c>
      <c r="F1025" t="s">
        <v>5</v>
      </c>
      <c r="G1025" t="s">
        <v>24</v>
      </c>
      <c r="H1025">
        <v>521861</v>
      </c>
      <c r="I1025">
        <v>522379</v>
      </c>
      <c r="J1025" t="s">
        <v>25</v>
      </c>
      <c r="K1025" t="s">
        <v>1320</v>
      </c>
      <c r="N1025" t="s">
        <v>1321</v>
      </c>
      <c r="Q1025" t="s">
        <v>1319</v>
      </c>
      <c r="R1025">
        <v>519</v>
      </c>
      <c r="S1025">
        <v>172</v>
      </c>
    </row>
    <row r="1026" spans="1:19" x14ac:dyDescent="0.3">
      <c r="A1026">
        <v>1025</v>
      </c>
      <c r="B1026" t="s">
        <v>20</v>
      </c>
      <c r="C1026" t="s">
        <v>31</v>
      </c>
      <c r="D1026" t="s">
        <v>22</v>
      </c>
      <c r="E1026" t="s">
        <v>23</v>
      </c>
      <c r="F1026" t="s">
        <v>5</v>
      </c>
      <c r="G1026" t="s">
        <v>24</v>
      </c>
      <c r="H1026">
        <v>522480</v>
      </c>
      <c r="I1026">
        <v>522857</v>
      </c>
      <c r="J1026" t="s">
        <v>25</v>
      </c>
      <c r="Q1026" t="s">
        <v>1322</v>
      </c>
      <c r="R1026">
        <v>378</v>
      </c>
    </row>
    <row r="1027" spans="1:19" x14ac:dyDescent="0.3">
      <c r="A1027">
        <v>1026</v>
      </c>
      <c r="B1027" t="s">
        <v>28</v>
      </c>
      <c r="C1027" t="s">
        <v>33</v>
      </c>
      <c r="D1027" t="s">
        <v>22</v>
      </c>
      <c r="E1027" t="s">
        <v>23</v>
      </c>
      <c r="F1027" t="s">
        <v>5</v>
      </c>
      <c r="G1027" t="s">
        <v>24</v>
      </c>
      <c r="H1027">
        <v>522480</v>
      </c>
      <c r="I1027">
        <v>522857</v>
      </c>
      <c r="J1027" t="s">
        <v>25</v>
      </c>
      <c r="K1027" t="s">
        <v>1323</v>
      </c>
      <c r="N1027" t="s">
        <v>1324</v>
      </c>
      <c r="Q1027" t="s">
        <v>1322</v>
      </c>
      <c r="R1027">
        <v>378</v>
      </c>
      <c r="S1027">
        <v>125</v>
      </c>
    </row>
    <row r="1028" spans="1:19" x14ac:dyDescent="0.3">
      <c r="A1028">
        <v>1027</v>
      </c>
      <c r="B1028" t="s">
        <v>20</v>
      </c>
      <c r="C1028" t="s">
        <v>31</v>
      </c>
      <c r="D1028" t="s">
        <v>22</v>
      </c>
      <c r="E1028" t="s">
        <v>23</v>
      </c>
      <c r="F1028" t="s">
        <v>5</v>
      </c>
      <c r="G1028" t="s">
        <v>24</v>
      </c>
      <c r="H1028">
        <v>523076</v>
      </c>
      <c r="I1028">
        <v>527248</v>
      </c>
      <c r="J1028" t="s">
        <v>25</v>
      </c>
      <c r="Q1028" t="s">
        <v>1325</v>
      </c>
      <c r="R1028">
        <v>4173</v>
      </c>
    </row>
    <row r="1029" spans="1:19" x14ac:dyDescent="0.3">
      <c r="A1029">
        <v>1028</v>
      </c>
      <c r="B1029" t="s">
        <v>28</v>
      </c>
      <c r="C1029" t="s">
        <v>33</v>
      </c>
      <c r="D1029" t="s">
        <v>22</v>
      </c>
      <c r="E1029" t="s">
        <v>23</v>
      </c>
      <c r="F1029" t="s">
        <v>5</v>
      </c>
      <c r="G1029" t="s">
        <v>24</v>
      </c>
      <c r="H1029">
        <v>523076</v>
      </c>
      <c r="I1029">
        <v>527248</v>
      </c>
      <c r="J1029" t="s">
        <v>25</v>
      </c>
      <c r="K1029" t="s">
        <v>1326</v>
      </c>
      <c r="N1029" t="s">
        <v>1327</v>
      </c>
      <c r="Q1029" t="s">
        <v>1325</v>
      </c>
      <c r="R1029">
        <v>4173</v>
      </c>
      <c r="S1029">
        <v>1390</v>
      </c>
    </row>
    <row r="1030" spans="1:19" x14ac:dyDescent="0.3">
      <c r="A1030">
        <v>1029</v>
      </c>
      <c r="B1030" t="s">
        <v>20</v>
      </c>
      <c r="C1030" t="s">
        <v>31</v>
      </c>
      <c r="D1030" t="s">
        <v>22</v>
      </c>
      <c r="E1030" t="s">
        <v>23</v>
      </c>
      <c r="F1030" t="s">
        <v>5</v>
      </c>
      <c r="G1030" t="s">
        <v>24</v>
      </c>
      <c r="H1030">
        <v>527342</v>
      </c>
      <c r="I1030">
        <v>531517</v>
      </c>
      <c r="J1030" t="s">
        <v>25</v>
      </c>
      <c r="Q1030" t="s">
        <v>1328</v>
      </c>
      <c r="R1030">
        <v>4176</v>
      </c>
    </row>
    <row r="1031" spans="1:19" x14ac:dyDescent="0.3">
      <c r="A1031">
        <v>1030</v>
      </c>
      <c r="B1031" t="s">
        <v>28</v>
      </c>
      <c r="C1031" t="s">
        <v>33</v>
      </c>
      <c r="D1031" t="s">
        <v>22</v>
      </c>
      <c r="E1031" t="s">
        <v>23</v>
      </c>
      <c r="F1031" t="s">
        <v>5</v>
      </c>
      <c r="G1031" t="s">
        <v>24</v>
      </c>
      <c r="H1031">
        <v>527342</v>
      </c>
      <c r="I1031">
        <v>531517</v>
      </c>
      <c r="J1031" t="s">
        <v>25</v>
      </c>
      <c r="K1031" t="s">
        <v>1329</v>
      </c>
      <c r="N1031" t="s">
        <v>1330</v>
      </c>
      <c r="Q1031" t="s">
        <v>1328</v>
      </c>
      <c r="R1031">
        <v>4176</v>
      </c>
      <c r="S1031">
        <v>1391</v>
      </c>
    </row>
    <row r="1032" spans="1:19" x14ac:dyDescent="0.3">
      <c r="A1032">
        <v>1031</v>
      </c>
      <c r="B1032" t="s">
        <v>20</v>
      </c>
      <c r="C1032" t="s">
        <v>31</v>
      </c>
      <c r="D1032" t="s">
        <v>22</v>
      </c>
      <c r="E1032" t="s">
        <v>23</v>
      </c>
      <c r="F1032" t="s">
        <v>5</v>
      </c>
      <c r="G1032" t="s">
        <v>24</v>
      </c>
      <c r="H1032">
        <v>531856</v>
      </c>
      <c r="I1032">
        <v>532227</v>
      </c>
      <c r="J1032" t="s">
        <v>25</v>
      </c>
      <c r="Q1032" t="s">
        <v>1331</v>
      </c>
      <c r="R1032">
        <v>372</v>
      </c>
    </row>
    <row r="1033" spans="1:19" x14ac:dyDescent="0.3">
      <c r="A1033">
        <v>1032</v>
      </c>
      <c r="B1033" t="s">
        <v>28</v>
      </c>
      <c r="C1033" t="s">
        <v>33</v>
      </c>
      <c r="D1033" t="s">
        <v>22</v>
      </c>
      <c r="E1033" t="s">
        <v>23</v>
      </c>
      <c r="F1033" t="s">
        <v>5</v>
      </c>
      <c r="G1033" t="s">
        <v>24</v>
      </c>
      <c r="H1033">
        <v>531856</v>
      </c>
      <c r="I1033">
        <v>532227</v>
      </c>
      <c r="J1033" t="s">
        <v>25</v>
      </c>
      <c r="K1033" t="s">
        <v>1332</v>
      </c>
      <c r="N1033" t="s">
        <v>1333</v>
      </c>
      <c r="Q1033" t="s">
        <v>1331</v>
      </c>
      <c r="R1033">
        <v>372</v>
      </c>
      <c r="S1033">
        <v>123</v>
      </c>
    </row>
    <row r="1034" spans="1:19" x14ac:dyDescent="0.3">
      <c r="A1034">
        <v>1033</v>
      </c>
      <c r="B1034" t="s">
        <v>20</v>
      </c>
      <c r="C1034" t="s">
        <v>31</v>
      </c>
      <c r="D1034" t="s">
        <v>22</v>
      </c>
      <c r="E1034" t="s">
        <v>23</v>
      </c>
      <c r="F1034" t="s">
        <v>5</v>
      </c>
      <c r="G1034" t="s">
        <v>24</v>
      </c>
      <c r="H1034">
        <v>532242</v>
      </c>
      <c r="I1034">
        <v>532718</v>
      </c>
      <c r="J1034" t="s">
        <v>25</v>
      </c>
      <c r="Q1034" t="s">
        <v>1334</v>
      </c>
      <c r="R1034">
        <v>477</v>
      </c>
    </row>
    <row r="1035" spans="1:19" x14ac:dyDescent="0.3">
      <c r="A1035">
        <v>1034</v>
      </c>
      <c r="B1035" t="s">
        <v>28</v>
      </c>
      <c r="C1035" t="s">
        <v>33</v>
      </c>
      <c r="D1035" t="s">
        <v>22</v>
      </c>
      <c r="E1035" t="s">
        <v>23</v>
      </c>
      <c r="F1035" t="s">
        <v>5</v>
      </c>
      <c r="G1035" t="s">
        <v>24</v>
      </c>
      <c r="H1035">
        <v>532242</v>
      </c>
      <c r="I1035">
        <v>532718</v>
      </c>
      <c r="J1035" t="s">
        <v>25</v>
      </c>
      <c r="K1035" t="s">
        <v>1335</v>
      </c>
      <c r="N1035" t="s">
        <v>1336</v>
      </c>
      <c r="Q1035" t="s">
        <v>1334</v>
      </c>
      <c r="R1035">
        <v>477</v>
      </c>
      <c r="S1035">
        <v>158</v>
      </c>
    </row>
    <row r="1036" spans="1:19" x14ac:dyDescent="0.3">
      <c r="A1036">
        <v>1035</v>
      </c>
      <c r="B1036" t="s">
        <v>20</v>
      </c>
      <c r="C1036" t="s">
        <v>31</v>
      </c>
      <c r="D1036" t="s">
        <v>22</v>
      </c>
      <c r="E1036" t="s">
        <v>23</v>
      </c>
      <c r="F1036" t="s">
        <v>5</v>
      </c>
      <c r="G1036" t="s">
        <v>24</v>
      </c>
      <c r="H1036">
        <v>532809</v>
      </c>
      <c r="I1036">
        <v>533999</v>
      </c>
      <c r="J1036" t="s">
        <v>25</v>
      </c>
      <c r="Q1036" t="s">
        <v>1337</v>
      </c>
      <c r="R1036">
        <v>1191</v>
      </c>
    </row>
    <row r="1037" spans="1:19" x14ac:dyDescent="0.3">
      <c r="A1037">
        <v>1036</v>
      </c>
      <c r="B1037" t="s">
        <v>28</v>
      </c>
      <c r="C1037" t="s">
        <v>33</v>
      </c>
      <c r="D1037" t="s">
        <v>22</v>
      </c>
      <c r="E1037" t="s">
        <v>23</v>
      </c>
      <c r="F1037" t="s">
        <v>5</v>
      </c>
      <c r="G1037" t="s">
        <v>24</v>
      </c>
      <c r="H1037">
        <v>532809</v>
      </c>
      <c r="I1037">
        <v>533999</v>
      </c>
      <c r="J1037" t="s">
        <v>25</v>
      </c>
      <c r="K1037" t="s">
        <v>1338</v>
      </c>
      <c r="N1037" t="s">
        <v>1339</v>
      </c>
      <c r="Q1037" t="s">
        <v>1337</v>
      </c>
      <c r="R1037">
        <v>1191</v>
      </c>
      <c r="S1037">
        <v>396</v>
      </c>
    </row>
    <row r="1038" spans="1:19" x14ac:dyDescent="0.3">
      <c r="A1038">
        <v>1037</v>
      </c>
      <c r="B1038" t="s">
        <v>20</v>
      </c>
      <c r="C1038" t="s">
        <v>31</v>
      </c>
      <c r="D1038" t="s">
        <v>22</v>
      </c>
      <c r="E1038" t="s">
        <v>23</v>
      </c>
      <c r="F1038" t="s">
        <v>5</v>
      </c>
      <c r="G1038" t="s">
        <v>24</v>
      </c>
      <c r="H1038">
        <v>534107</v>
      </c>
      <c r="I1038">
        <v>534415</v>
      </c>
      <c r="J1038" t="s">
        <v>25</v>
      </c>
      <c r="Q1038" t="s">
        <v>1340</v>
      </c>
      <c r="R1038">
        <v>309</v>
      </c>
    </row>
    <row r="1039" spans="1:19" x14ac:dyDescent="0.3">
      <c r="A1039">
        <v>1038</v>
      </c>
      <c r="B1039" t="s">
        <v>28</v>
      </c>
      <c r="C1039" t="s">
        <v>33</v>
      </c>
      <c r="D1039" t="s">
        <v>22</v>
      </c>
      <c r="E1039" t="s">
        <v>23</v>
      </c>
      <c r="F1039" t="s">
        <v>5</v>
      </c>
      <c r="G1039" t="s">
        <v>24</v>
      </c>
      <c r="H1039">
        <v>534107</v>
      </c>
      <c r="I1039">
        <v>534415</v>
      </c>
      <c r="J1039" t="s">
        <v>25</v>
      </c>
      <c r="K1039" t="s">
        <v>1341</v>
      </c>
      <c r="N1039" t="s">
        <v>1342</v>
      </c>
      <c r="Q1039" t="s">
        <v>1340</v>
      </c>
      <c r="R1039">
        <v>309</v>
      </c>
      <c r="S1039">
        <v>102</v>
      </c>
    </row>
    <row r="1040" spans="1:19" x14ac:dyDescent="0.3">
      <c r="A1040">
        <v>1039</v>
      </c>
      <c r="B1040" t="s">
        <v>20</v>
      </c>
      <c r="C1040" t="s">
        <v>31</v>
      </c>
      <c r="D1040" t="s">
        <v>22</v>
      </c>
      <c r="E1040" t="s">
        <v>23</v>
      </c>
      <c r="F1040" t="s">
        <v>5</v>
      </c>
      <c r="G1040" t="s">
        <v>24</v>
      </c>
      <c r="H1040">
        <v>534426</v>
      </c>
      <c r="I1040">
        <v>535109</v>
      </c>
      <c r="J1040" t="s">
        <v>25</v>
      </c>
      <c r="Q1040" t="s">
        <v>1343</v>
      </c>
      <c r="R1040">
        <v>684</v>
      </c>
    </row>
    <row r="1041" spans="1:19" x14ac:dyDescent="0.3">
      <c r="A1041">
        <v>1040</v>
      </c>
      <c r="B1041" t="s">
        <v>28</v>
      </c>
      <c r="C1041" t="s">
        <v>33</v>
      </c>
      <c r="D1041" t="s">
        <v>22</v>
      </c>
      <c r="E1041" t="s">
        <v>23</v>
      </c>
      <c r="F1041" t="s">
        <v>5</v>
      </c>
      <c r="G1041" t="s">
        <v>24</v>
      </c>
      <c r="H1041">
        <v>534426</v>
      </c>
      <c r="I1041">
        <v>535109</v>
      </c>
      <c r="J1041" t="s">
        <v>25</v>
      </c>
      <c r="K1041" t="s">
        <v>1344</v>
      </c>
      <c r="N1041" t="s">
        <v>1345</v>
      </c>
      <c r="Q1041" t="s">
        <v>1343</v>
      </c>
      <c r="R1041">
        <v>684</v>
      </c>
      <c r="S1041">
        <v>227</v>
      </c>
    </row>
    <row r="1042" spans="1:19" x14ac:dyDescent="0.3">
      <c r="A1042">
        <v>1041</v>
      </c>
      <c r="B1042" t="s">
        <v>20</v>
      </c>
      <c r="C1042" t="s">
        <v>31</v>
      </c>
      <c r="D1042" t="s">
        <v>22</v>
      </c>
      <c r="E1042" t="s">
        <v>23</v>
      </c>
      <c r="F1042" t="s">
        <v>5</v>
      </c>
      <c r="G1042" t="s">
        <v>24</v>
      </c>
      <c r="H1042">
        <v>535114</v>
      </c>
      <c r="I1042">
        <v>535728</v>
      </c>
      <c r="J1042" t="s">
        <v>25</v>
      </c>
      <c r="Q1042" t="s">
        <v>1346</v>
      </c>
      <c r="R1042">
        <v>615</v>
      </c>
    </row>
    <row r="1043" spans="1:19" x14ac:dyDescent="0.3">
      <c r="A1043">
        <v>1042</v>
      </c>
      <c r="B1043" t="s">
        <v>28</v>
      </c>
      <c r="C1043" t="s">
        <v>33</v>
      </c>
      <c r="D1043" t="s">
        <v>22</v>
      </c>
      <c r="E1043" t="s">
        <v>23</v>
      </c>
      <c r="F1043" t="s">
        <v>5</v>
      </c>
      <c r="G1043" t="s">
        <v>24</v>
      </c>
      <c r="H1043">
        <v>535114</v>
      </c>
      <c r="I1043">
        <v>535728</v>
      </c>
      <c r="J1043" t="s">
        <v>25</v>
      </c>
      <c r="K1043" t="s">
        <v>1347</v>
      </c>
      <c r="N1043" t="s">
        <v>1348</v>
      </c>
      <c r="Q1043" t="s">
        <v>1346</v>
      </c>
      <c r="R1043">
        <v>615</v>
      </c>
      <c r="S1043">
        <v>204</v>
      </c>
    </row>
    <row r="1044" spans="1:19" x14ac:dyDescent="0.3">
      <c r="A1044">
        <v>1043</v>
      </c>
      <c r="B1044" t="s">
        <v>20</v>
      </c>
      <c r="C1044" t="s">
        <v>31</v>
      </c>
      <c r="D1044" t="s">
        <v>22</v>
      </c>
      <c r="E1044" t="s">
        <v>23</v>
      </c>
      <c r="F1044" t="s">
        <v>5</v>
      </c>
      <c r="G1044" t="s">
        <v>24</v>
      </c>
      <c r="H1044">
        <v>535725</v>
      </c>
      <c r="I1044">
        <v>536060</v>
      </c>
      <c r="J1044" t="s">
        <v>25</v>
      </c>
      <c r="Q1044" t="s">
        <v>1349</v>
      </c>
      <c r="R1044">
        <v>336</v>
      </c>
    </row>
    <row r="1045" spans="1:19" x14ac:dyDescent="0.3">
      <c r="A1045">
        <v>1044</v>
      </c>
      <c r="B1045" t="s">
        <v>28</v>
      </c>
      <c r="C1045" t="s">
        <v>33</v>
      </c>
      <c r="D1045" t="s">
        <v>22</v>
      </c>
      <c r="E1045" t="s">
        <v>23</v>
      </c>
      <c r="F1045" t="s">
        <v>5</v>
      </c>
      <c r="G1045" t="s">
        <v>24</v>
      </c>
      <c r="H1045">
        <v>535725</v>
      </c>
      <c r="I1045">
        <v>536060</v>
      </c>
      <c r="J1045" t="s">
        <v>25</v>
      </c>
      <c r="K1045" t="s">
        <v>1350</v>
      </c>
      <c r="N1045" t="s">
        <v>1351</v>
      </c>
      <c r="Q1045" t="s">
        <v>1349</v>
      </c>
      <c r="R1045">
        <v>336</v>
      </c>
      <c r="S1045">
        <v>111</v>
      </c>
    </row>
    <row r="1046" spans="1:19" x14ac:dyDescent="0.3">
      <c r="A1046">
        <v>1045</v>
      </c>
      <c r="B1046" t="s">
        <v>20</v>
      </c>
      <c r="C1046" t="s">
        <v>31</v>
      </c>
      <c r="D1046" t="s">
        <v>22</v>
      </c>
      <c r="E1046" t="s">
        <v>23</v>
      </c>
      <c r="F1046" t="s">
        <v>5</v>
      </c>
      <c r="G1046" t="s">
        <v>24</v>
      </c>
      <c r="H1046">
        <v>536077</v>
      </c>
      <c r="I1046">
        <v>536907</v>
      </c>
      <c r="J1046" t="s">
        <v>25</v>
      </c>
      <c r="Q1046" t="s">
        <v>1352</v>
      </c>
      <c r="R1046">
        <v>831</v>
      </c>
    </row>
    <row r="1047" spans="1:19" x14ac:dyDescent="0.3">
      <c r="A1047">
        <v>1046</v>
      </c>
      <c r="B1047" t="s">
        <v>28</v>
      </c>
      <c r="C1047" t="s">
        <v>33</v>
      </c>
      <c r="D1047" t="s">
        <v>22</v>
      </c>
      <c r="E1047" t="s">
        <v>23</v>
      </c>
      <c r="F1047" t="s">
        <v>5</v>
      </c>
      <c r="G1047" t="s">
        <v>24</v>
      </c>
      <c r="H1047">
        <v>536077</v>
      </c>
      <c r="I1047">
        <v>536907</v>
      </c>
      <c r="J1047" t="s">
        <v>25</v>
      </c>
      <c r="K1047" t="s">
        <v>1353</v>
      </c>
      <c r="N1047" t="s">
        <v>1354</v>
      </c>
      <c r="Q1047" t="s">
        <v>1352</v>
      </c>
      <c r="R1047">
        <v>831</v>
      </c>
      <c r="S1047">
        <v>276</v>
      </c>
    </row>
    <row r="1048" spans="1:19" x14ac:dyDescent="0.3">
      <c r="A1048">
        <v>1047</v>
      </c>
      <c r="B1048" t="s">
        <v>20</v>
      </c>
      <c r="C1048" t="s">
        <v>31</v>
      </c>
      <c r="D1048" t="s">
        <v>22</v>
      </c>
      <c r="E1048" t="s">
        <v>23</v>
      </c>
      <c r="F1048" t="s">
        <v>5</v>
      </c>
      <c r="G1048" t="s">
        <v>24</v>
      </c>
      <c r="H1048">
        <v>536921</v>
      </c>
      <c r="I1048">
        <v>537199</v>
      </c>
      <c r="J1048" t="s">
        <v>25</v>
      </c>
      <c r="Q1048" t="s">
        <v>1355</v>
      </c>
      <c r="R1048">
        <v>279</v>
      </c>
    </row>
    <row r="1049" spans="1:19" x14ac:dyDescent="0.3">
      <c r="A1049">
        <v>1048</v>
      </c>
      <c r="B1049" t="s">
        <v>28</v>
      </c>
      <c r="C1049" t="s">
        <v>33</v>
      </c>
      <c r="D1049" t="s">
        <v>22</v>
      </c>
      <c r="E1049" t="s">
        <v>23</v>
      </c>
      <c r="F1049" t="s">
        <v>5</v>
      </c>
      <c r="G1049" t="s">
        <v>24</v>
      </c>
      <c r="H1049">
        <v>536921</v>
      </c>
      <c r="I1049">
        <v>537199</v>
      </c>
      <c r="J1049" t="s">
        <v>25</v>
      </c>
      <c r="K1049" t="s">
        <v>1356</v>
      </c>
      <c r="N1049" t="s">
        <v>1357</v>
      </c>
      <c r="Q1049" t="s">
        <v>1355</v>
      </c>
      <c r="R1049">
        <v>279</v>
      </c>
      <c r="S1049">
        <v>92</v>
      </c>
    </row>
    <row r="1050" spans="1:19" x14ac:dyDescent="0.3">
      <c r="A1050">
        <v>1049</v>
      </c>
      <c r="B1050" t="s">
        <v>20</v>
      </c>
      <c r="C1050" t="s">
        <v>31</v>
      </c>
      <c r="D1050" t="s">
        <v>22</v>
      </c>
      <c r="E1050" t="s">
        <v>23</v>
      </c>
      <c r="F1050" t="s">
        <v>5</v>
      </c>
      <c r="G1050" t="s">
        <v>24</v>
      </c>
      <c r="H1050">
        <v>537206</v>
      </c>
      <c r="I1050">
        <v>537616</v>
      </c>
      <c r="J1050" t="s">
        <v>25</v>
      </c>
      <c r="Q1050" t="s">
        <v>1358</v>
      </c>
      <c r="R1050">
        <v>411</v>
      </c>
    </row>
    <row r="1051" spans="1:19" x14ac:dyDescent="0.3">
      <c r="A1051">
        <v>1050</v>
      </c>
      <c r="B1051" t="s">
        <v>28</v>
      </c>
      <c r="C1051" t="s">
        <v>33</v>
      </c>
      <c r="D1051" t="s">
        <v>22</v>
      </c>
      <c r="E1051" t="s">
        <v>23</v>
      </c>
      <c r="F1051" t="s">
        <v>5</v>
      </c>
      <c r="G1051" t="s">
        <v>24</v>
      </c>
      <c r="H1051">
        <v>537206</v>
      </c>
      <c r="I1051">
        <v>537616</v>
      </c>
      <c r="J1051" t="s">
        <v>25</v>
      </c>
      <c r="K1051" t="s">
        <v>1359</v>
      </c>
      <c r="N1051" t="s">
        <v>1360</v>
      </c>
      <c r="Q1051" t="s">
        <v>1358</v>
      </c>
      <c r="R1051">
        <v>411</v>
      </c>
      <c r="S1051">
        <v>136</v>
      </c>
    </row>
    <row r="1052" spans="1:19" x14ac:dyDescent="0.3">
      <c r="A1052">
        <v>1051</v>
      </c>
      <c r="B1052" t="s">
        <v>20</v>
      </c>
      <c r="C1052" t="s">
        <v>31</v>
      </c>
      <c r="D1052" t="s">
        <v>22</v>
      </c>
      <c r="E1052" t="s">
        <v>23</v>
      </c>
      <c r="F1052" t="s">
        <v>5</v>
      </c>
      <c r="G1052" t="s">
        <v>24</v>
      </c>
      <c r="H1052">
        <v>537620</v>
      </c>
      <c r="I1052">
        <v>538297</v>
      </c>
      <c r="J1052" t="s">
        <v>25</v>
      </c>
      <c r="Q1052" t="s">
        <v>1361</v>
      </c>
      <c r="R1052">
        <v>678</v>
      </c>
    </row>
    <row r="1053" spans="1:19" x14ac:dyDescent="0.3">
      <c r="A1053">
        <v>1052</v>
      </c>
      <c r="B1053" t="s">
        <v>28</v>
      </c>
      <c r="C1053" t="s">
        <v>33</v>
      </c>
      <c r="D1053" t="s">
        <v>22</v>
      </c>
      <c r="E1053" t="s">
        <v>23</v>
      </c>
      <c r="F1053" t="s">
        <v>5</v>
      </c>
      <c r="G1053" t="s">
        <v>24</v>
      </c>
      <c r="H1053">
        <v>537620</v>
      </c>
      <c r="I1053">
        <v>538297</v>
      </c>
      <c r="J1053" t="s">
        <v>25</v>
      </c>
      <c r="K1053" t="s">
        <v>1362</v>
      </c>
      <c r="N1053" t="s">
        <v>1363</v>
      </c>
      <c r="Q1053" t="s">
        <v>1361</v>
      </c>
      <c r="R1053">
        <v>678</v>
      </c>
      <c r="S1053">
        <v>225</v>
      </c>
    </row>
    <row r="1054" spans="1:19" x14ac:dyDescent="0.3">
      <c r="A1054">
        <v>1053</v>
      </c>
      <c r="B1054" t="s">
        <v>20</v>
      </c>
      <c r="C1054" t="s">
        <v>31</v>
      </c>
      <c r="D1054" t="s">
        <v>22</v>
      </c>
      <c r="E1054" t="s">
        <v>23</v>
      </c>
      <c r="F1054" t="s">
        <v>5</v>
      </c>
      <c r="G1054" t="s">
        <v>24</v>
      </c>
      <c r="H1054">
        <v>538316</v>
      </c>
      <c r="I1054">
        <v>538732</v>
      </c>
      <c r="J1054" t="s">
        <v>25</v>
      </c>
      <c r="Q1054" t="s">
        <v>1364</v>
      </c>
      <c r="R1054">
        <v>417</v>
      </c>
    </row>
    <row r="1055" spans="1:19" x14ac:dyDescent="0.3">
      <c r="A1055">
        <v>1054</v>
      </c>
      <c r="B1055" t="s">
        <v>28</v>
      </c>
      <c r="C1055" t="s">
        <v>33</v>
      </c>
      <c r="D1055" t="s">
        <v>22</v>
      </c>
      <c r="E1055" t="s">
        <v>23</v>
      </c>
      <c r="F1055" t="s">
        <v>5</v>
      </c>
      <c r="G1055" t="s">
        <v>24</v>
      </c>
      <c r="H1055">
        <v>538316</v>
      </c>
      <c r="I1055">
        <v>538732</v>
      </c>
      <c r="J1055" t="s">
        <v>25</v>
      </c>
      <c r="K1055" t="s">
        <v>1365</v>
      </c>
      <c r="N1055" t="s">
        <v>1366</v>
      </c>
      <c r="Q1055" t="s">
        <v>1364</v>
      </c>
      <c r="R1055">
        <v>417</v>
      </c>
      <c r="S1055">
        <v>138</v>
      </c>
    </row>
    <row r="1056" spans="1:19" x14ac:dyDescent="0.3">
      <c r="A1056">
        <v>1055</v>
      </c>
      <c r="B1056" t="s">
        <v>20</v>
      </c>
      <c r="C1056" t="s">
        <v>31</v>
      </c>
      <c r="D1056" t="s">
        <v>22</v>
      </c>
      <c r="E1056" t="s">
        <v>23</v>
      </c>
      <c r="F1056" t="s">
        <v>5</v>
      </c>
      <c r="G1056" t="s">
        <v>24</v>
      </c>
      <c r="H1056">
        <v>538734</v>
      </c>
      <c r="I1056">
        <v>538970</v>
      </c>
      <c r="J1056" t="s">
        <v>25</v>
      </c>
      <c r="Q1056" t="s">
        <v>1367</v>
      </c>
      <c r="R1056">
        <v>237</v>
      </c>
    </row>
    <row r="1057" spans="1:19" x14ac:dyDescent="0.3">
      <c r="A1057">
        <v>1056</v>
      </c>
      <c r="B1057" t="s">
        <v>28</v>
      </c>
      <c r="C1057" t="s">
        <v>33</v>
      </c>
      <c r="D1057" t="s">
        <v>22</v>
      </c>
      <c r="E1057" t="s">
        <v>23</v>
      </c>
      <c r="F1057" t="s">
        <v>5</v>
      </c>
      <c r="G1057" t="s">
        <v>24</v>
      </c>
      <c r="H1057">
        <v>538734</v>
      </c>
      <c r="I1057">
        <v>538970</v>
      </c>
      <c r="J1057" t="s">
        <v>25</v>
      </c>
      <c r="K1057" t="s">
        <v>1368</v>
      </c>
      <c r="N1057" t="s">
        <v>1369</v>
      </c>
      <c r="Q1057" t="s">
        <v>1367</v>
      </c>
      <c r="R1057">
        <v>237</v>
      </c>
      <c r="S1057">
        <v>78</v>
      </c>
    </row>
    <row r="1058" spans="1:19" x14ac:dyDescent="0.3">
      <c r="A1058">
        <v>1057</v>
      </c>
      <c r="B1058" t="s">
        <v>20</v>
      </c>
      <c r="C1058" t="s">
        <v>31</v>
      </c>
      <c r="D1058" t="s">
        <v>22</v>
      </c>
      <c r="E1058" t="s">
        <v>23</v>
      </c>
      <c r="F1058" t="s">
        <v>5</v>
      </c>
      <c r="G1058" t="s">
        <v>24</v>
      </c>
      <c r="H1058">
        <v>538984</v>
      </c>
      <c r="I1058">
        <v>539253</v>
      </c>
      <c r="J1058" t="s">
        <v>25</v>
      </c>
      <c r="Q1058" t="s">
        <v>1370</v>
      </c>
      <c r="R1058">
        <v>270</v>
      </c>
    </row>
    <row r="1059" spans="1:19" x14ac:dyDescent="0.3">
      <c r="A1059">
        <v>1058</v>
      </c>
      <c r="B1059" t="s">
        <v>28</v>
      </c>
      <c r="C1059" t="s">
        <v>33</v>
      </c>
      <c r="D1059" t="s">
        <v>22</v>
      </c>
      <c r="E1059" t="s">
        <v>23</v>
      </c>
      <c r="F1059" t="s">
        <v>5</v>
      </c>
      <c r="G1059" t="s">
        <v>24</v>
      </c>
      <c r="H1059">
        <v>538984</v>
      </c>
      <c r="I1059">
        <v>539253</v>
      </c>
      <c r="J1059" t="s">
        <v>25</v>
      </c>
      <c r="K1059" t="s">
        <v>1371</v>
      </c>
      <c r="N1059" t="s">
        <v>1372</v>
      </c>
      <c r="Q1059" t="s">
        <v>1370</v>
      </c>
      <c r="R1059">
        <v>270</v>
      </c>
      <c r="S1059">
        <v>89</v>
      </c>
    </row>
    <row r="1060" spans="1:19" x14ac:dyDescent="0.3">
      <c r="A1060">
        <v>1059</v>
      </c>
      <c r="B1060" t="s">
        <v>20</v>
      </c>
      <c r="C1060" t="s">
        <v>31</v>
      </c>
      <c r="D1060" t="s">
        <v>22</v>
      </c>
      <c r="E1060" t="s">
        <v>23</v>
      </c>
      <c r="F1060" t="s">
        <v>5</v>
      </c>
      <c r="G1060" t="s">
        <v>24</v>
      </c>
      <c r="H1060">
        <v>539272</v>
      </c>
      <c r="I1060">
        <v>539640</v>
      </c>
      <c r="J1060" t="s">
        <v>25</v>
      </c>
      <c r="Q1060" t="s">
        <v>1373</v>
      </c>
      <c r="R1060">
        <v>369</v>
      </c>
    </row>
    <row r="1061" spans="1:19" x14ac:dyDescent="0.3">
      <c r="A1061">
        <v>1060</v>
      </c>
      <c r="B1061" t="s">
        <v>28</v>
      </c>
      <c r="C1061" t="s">
        <v>33</v>
      </c>
      <c r="D1061" t="s">
        <v>22</v>
      </c>
      <c r="E1061" t="s">
        <v>23</v>
      </c>
      <c r="F1061" t="s">
        <v>5</v>
      </c>
      <c r="G1061" t="s">
        <v>24</v>
      </c>
      <c r="H1061">
        <v>539272</v>
      </c>
      <c r="I1061">
        <v>539640</v>
      </c>
      <c r="J1061" t="s">
        <v>25</v>
      </c>
      <c r="K1061" t="s">
        <v>1374</v>
      </c>
      <c r="N1061" t="s">
        <v>1375</v>
      </c>
      <c r="Q1061" t="s">
        <v>1373</v>
      </c>
      <c r="R1061">
        <v>369</v>
      </c>
      <c r="S1061">
        <v>122</v>
      </c>
    </row>
    <row r="1062" spans="1:19" x14ac:dyDescent="0.3">
      <c r="A1062">
        <v>1061</v>
      </c>
      <c r="B1062" t="s">
        <v>20</v>
      </c>
      <c r="C1062" t="s">
        <v>31</v>
      </c>
      <c r="D1062" t="s">
        <v>22</v>
      </c>
      <c r="E1062" t="s">
        <v>23</v>
      </c>
      <c r="F1062" t="s">
        <v>5</v>
      </c>
      <c r="G1062" t="s">
        <v>24</v>
      </c>
      <c r="H1062">
        <v>539640</v>
      </c>
      <c r="I1062">
        <v>539960</v>
      </c>
      <c r="J1062" t="s">
        <v>25</v>
      </c>
      <c r="Q1062" t="s">
        <v>1376</v>
      </c>
      <c r="R1062">
        <v>321</v>
      </c>
    </row>
    <row r="1063" spans="1:19" x14ac:dyDescent="0.3">
      <c r="A1063">
        <v>1062</v>
      </c>
      <c r="B1063" t="s">
        <v>28</v>
      </c>
      <c r="C1063" t="s">
        <v>33</v>
      </c>
      <c r="D1063" t="s">
        <v>22</v>
      </c>
      <c r="E1063" t="s">
        <v>23</v>
      </c>
      <c r="F1063" t="s">
        <v>5</v>
      </c>
      <c r="G1063" t="s">
        <v>24</v>
      </c>
      <c r="H1063">
        <v>539640</v>
      </c>
      <c r="I1063">
        <v>539960</v>
      </c>
      <c r="J1063" t="s">
        <v>25</v>
      </c>
      <c r="K1063" t="s">
        <v>1377</v>
      </c>
      <c r="N1063" t="s">
        <v>1378</v>
      </c>
      <c r="Q1063" t="s">
        <v>1376</v>
      </c>
      <c r="R1063">
        <v>321</v>
      </c>
      <c r="S1063">
        <v>106</v>
      </c>
    </row>
    <row r="1064" spans="1:19" x14ac:dyDescent="0.3">
      <c r="A1064">
        <v>1063</v>
      </c>
      <c r="B1064" t="s">
        <v>20</v>
      </c>
      <c r="C1064" t="s">
        <v>31</v>
      </c>
      <c r="D1064" t="s">
        <v>22</v>
      </c>
      <c r="E1064" t="s">
        <v>23</v>
      </c>
      <c r="F1064" t="s">
        <v>5</v>
      </c>
      <c r="G1064" t="s">
        <v>24</v>
      </c>
      <c r="H1064">
        <v>539971</v>
      </c>
      <c r="I1064">
        <v>540540</v>
      </c>
      <c r="J1064" t="s">
        <v>25</v>
      </c>
      <c r="Q1064" t="s">
        <v>1379</v>
      </c>
      <c r="R1064">
        <v>570</v>
      </c>
    </row>
    <row r="1065" spans="1:19" x14ac:dyDescent="0.3">
      <c r="A1065">
        <v>1064</v>
      </c>
      <c r="B1065" t="s">
        <v>28</v>
      </c>
      <c r="C1065" t="s">
        <v>33</v>
      </c>
      <c r="D1065" t="s">
        <v>22</v>
      </c>
      <c r="E1065" t="s">
        <v>23</v>
      </c>
      <c r="F1065" t="s">
        <v>5</v>
      </c>
      <c r="G1065" t="s">
        <v>24</v>
      </c>
      <c r="H1065">
        <v>539971</v>
      </c>
      <c r="I1065">
        <v>540540</v>
      </c>
      <c r="J1065" t="s">
        <v>25</v>
      </c>
      <c r="K1065" t="s">
        <v>1380</v>
      </c>
      <c r="N1065" t="s">
        <v>1381</v>
      </c>
      <c r="Q1065" t="s">
        <v>1379</v>
      </c>
      <c r="R1065">
        <v>570</v>
      </c>
      <c r="S1065">
        <v>189</v>
      </c>
    </row>
    <row r="1066" spans="1:19" x14ac:dyDescent="0.3">
      <c r="A1066">
        <v>1065</v>
      </c>
      <c r="B1066" t="s">
        <v>20</v>
      </c>
      <c r="C1066" t="s">
        <v>31</v>
      </c>
      <c r="D1066" t="s">
        <v>22</v>
      </c>
      <c r="E1066" t="s">
        <v>23</v>
      </c>
      <c r="F1066" t="s">
        <v>5</v>
      </c>
      <c r="G1066" t="s">
        <v>24</v>
      </c>
      <c r="H1066">
        <v>540620</v>
      </c>
      <c r="I1066">
        <v>540925</v>
      </c>
      <c r="J1066" t="s">
        <v>25</v>
      </c>
      <c r="Q1066" t="s">
        <v>1382</v>
      </c>
      <c r="R1066">
        <v>306</v>
      </c>
    </row>
    <row r="1067" spans="1:19" x14ac:dyDescent="0.3">
      <c r="A1067">
        <v>1066</v>
      </c>
      <c r="B1067" t="s">
        <v>28</v>
      </c>
      <c r="C1067" t="s">
        <v>33</v>
      </c>
      <c r="D1067" t="s">
        <v>22</v>
      </c>
      <c r="E1067" t="s">
        <v>23</v>
      </c>
      <c r="F1067" t="s">
        <v>5</v>
      </c>
      <c r="G1067" t="s">
        <v>24</v>
      </c>
      <c r="H1067">
        <v>540620</v>
      </c>
      <c r="I1067">
        <v>540925</v>
      </c>
      <c r="J1067" t="s">
        <v>25</v>
      </c>
      <c r="K1067" t="s">
        <v>1383</v>
      </c>
      <c r="N1067" t="s">
        <v>1384</v>
      </c>
      <c r="Q1067" t="s">
        <v>1382</v>
      </c>
      <c r="R1067">
        <v>306</v>
      </c>
      <c r="S1067">
        <v>101</v>
      </c>
    </row>
    <row r="1068" spans="1:19" x14ac:dyDescent="0.3">
      <c r="A1068">
        <v>1067</v>
      </c>
      <c r="B1068" t="s">
        <v>20</v>
      </c>
      <c r="C1068" t="s">
        <v>31</v>
      </c>
      <c r="D1068" t="s">
        <v>22</v>
      </c>
      <c r="E1068" t="s">
        <v>23</v>
      </c>
      <c r="F1068" t="s">
        <v>5</v>
      </c>
      <c r="G1068" t="s">
        <v>24</v>
      </c>
      <c r="H1068">
        <v>540935</v>
      </c>
      <c r="I1068">
        <v>541333</v>
      </c>
      <c r="J1068" t="s">
        <v>25</v>
      </c>
      <c r="Q1068" t="s">
        <v>1385</v>
      </c>
      <c r="R1068">
        <v>399</v>
      </c>
    </row>
    <row r="1069" spans="1:19" x14ac:dyDescent="0.3">
      <c r="A1069">
        <v>1068</v>
      </c>
      <c r="B1069" t="s">
        <v>28</v>
      </c>
      <c r="C1069" t="s">
        <v>33</v>
      </c>
      <c r="D1069" t="s">
        <v>22</v>
      </c>
      <c r="E1069" t="s">
        <v>23</v>
      </c>
      <c r="F1069" t="s">
        <v>5</v>
      </c>
      <c r="G1069" t="s">
        <v>24</v>
      </c>
      <c r="H1069">
        <v>540935</v>
      </c>
      <c r="I1069">
        <v>541333</v>
      </c>
      <c r="J1069" t="s">
        <v>25</v>
      </c>
      <c r="K1069" t="s">
        <v>1386</v>
      </c>
      <c r="N1069" t="s">
        <v>1387</v>
      </c>
      <c r="Q1069" t="s">
        <v>1385</v>
      </c>
      <c r="R1069">
        <v>399</v>
      </c>
      <c r="S1069">
        <v>132</v>
      </c>
    </row>
    <row r="1070" spans="1:19" x14ac:dyDescent="0.3">
      <c r="A1070">
        <v>1069</v>
      </c>
      <c r="B1070" t="s">
        <v>20</v>
      </c>
      <c r="C1070" t="s">
        <v>31</v>
      </c>
      <c r="D1070" t="s">
        <v>22</v>
      </c>
      <c r="E1070" t="s">
        <v>23</v>
      </c>
      <c r="F1070" t="s">
        <v>5</v>
      </c>
      <c r="G1070" t="s">
        <v>24</v>
      </c>
      <c r="H1070">
        <v>541344</v>
      </c>
      <c r="I1070">
        <v>541877</v>
      </c>
      <c r="J1070" t="s">
        <v>25</v>
      </c>
      <c r="Q1070" t="s">
        <v>1388</v>
      </c>
      <c r="R1070">
        <v>534</v>
      </c>
    </row>
    <row r="1071" spans="1:19" x14ac:dyDescent="0.3">
      <c r="A1071">
        <v>1070</v>
      </c>
      <c r="B1071" t="s">
        <v>28</v>
      </c>
      <c r="C1071" t="s">
        <v>33</v>
      </c>
      <c r="D1071" t="s">
        <v>22</v>
      </c>
      <c r="E1071" t="s">
        <v>23</v>
      </c>
      <c r="F1071" t="s">
        <v>5</v>
      </c>
      <c r="G1071" t="s">
        <v>24</v>
      </c>
      <c r="H1071">
        <v>541344</v>
      </c>
      <c r="I1071">
        <v>541877</v>
      </c>
      <c r="J1071" t="s">
        <v>25</v>
      </c>
      <c r="K1071" t="s">
        <v>1389</v>
      </c>
      <c r="N1071" t="s">
        <v>1390</v>
      </c>
      <c r="Q1071" t="s">
        <v>1388</v>
      </c>
      <c r="R1071">
        <v>534</v>
      </c>
      <c r="S1071">
        <v>177</v>
      </c>
    </row>
    <row r="1072" spans="1:19" x14ac:dyDescent="0.3">
      <c r="A1072">
        <v>1071</v>
      </c>
      <c r="B1072" t="s">
        <v>20</v>
      </c>
      <c r="C1072" t="s">
        <v>31</v>
      </c>
      <c r="D1072" t="s">
        <v>22</v>
      </c>
      <c r="E1072" t="s">
        <v>23</v>
      </c>
      <c r="F1072" t="s">
        <v>5</v>
      </c>
      <c r="G1072" t="s">
        <v>24</v>
      </c>
      <c r="H1072">
        <v>541877</v>
      </c>
      <c r="I1072">
        <v>542239</v>
      </c>
      <c r="J1072" t="s">
        <v>25</v>
      </c>
      <c r="Q1072" t="s">
        <v>1391</v>
      </c>
      <c r="R1072">
        <v>363</v>
      </c>
    </row>
    <row r="1073" spans="1:19" x14ac:dyDescent="0.3">
      <c r="A1073">
        <v>1072</v>
      </c>
      <c r="B1073" t="s">
        <v>28</v>
      </c>
      <c r="C1073" t="s">
        <v>33</v>
      </c>
      <c r="D1073" t="s">
        <v>22</v>
      </c>
      <c r="E1073" t="s">
        <v>23</v>
      </c>
      <c r="F1073" t="s">
        <v>5</v>
      </c>
      <c r="G1073" t="s">
        <v>24</v>
      </c>
      <c r="H1073">
        <v>541877</v>
      </c>
      <c r="I1073">
        <v>542239</v>
      </c>
      <c r="J1073" t="s">
        <v>25</v>
      </c>
      <c r="K1073" t="s">
        <v>1392</v>
      </c>
      <c r="N1073" t="s">
        <v>1393</v>
      </c>
      <c r="Q1073" t="s">
        <v>1391</v>
      </c>
      <c r="R1073">
        <v>363</v>
      </c>
      <c r="S1073">
        <v>120</v>
      </c>
    </row>
    <row r="1074" spans="1:19" x14ac:dyDescent="0.3">
      <c r="A1074">
        <v>1073</v>
      </c>
      <c r="B1074" t="s">
        <v>20</v>
      </c>
      <c r="C1074" t="s">
        <v>31</v>
      </c>
      <c r="D1074" t="s">
        <v>22</v>
      </c>
      <c r="E1074" t="s">
        <v>23</v>
      </c>
      <c r="F1074" t="s">
        <v>5</v>
      </c>
      <c r="G1074" t="s">
        <v>24</v>
      </c>
      <c r="H1074">
        <v>542255</v>
      </c>
      <c r="I1074">
        <v>542830</v>
      </c>
      <c r="J1074" t="s">
        <v>25</v>
      </c>
      <c r="Q1074" t="s">
        <v>1394</v>
      </c>
      <c r="R1074">
        <v>576</v>
      </c>
    </row>
    <row r="1075" spans="1:19" x14ac:dyDescent="0.3">
      <c r="A1075">
        <v>1074</v>
      </c>
      <c r="B1075" t="s">
        <v>28</v>
      </c>
      <c r="C1075" t="s">
        <v>33</v>
      </c>
      <c r="D1075" t="s">
        <v>22</v>
      </c>
      <c r="E1075" t="s">
        <v>23</v>
      </c>
      <c r="F1075" t="s">
        <v>5</v>
      </c>
      <c r="G1075" t="s">
        <v>24</v>
      </c>
      <c r="H1075">
        <v>542255</v>
      </c>
      <c r="I1075">
        <v>542830</v>
      </c>
      <c r="J1075" t="s">
        <v>25</v>
      </c>
      <c r="K1075" t="s">
        <v>1395</v>
      </c>
      <c r="N1075" t="s">
        <v>1396</v>
      </c>
      <c r="Q1075" t="s">
        <v>1394</v>
      </c>
      <c r="R1075">
        <v>576</v>
      </c>
      <c r="S1075">
        <v>191</v>
      </c>
    </row>
    <row r="1076" spans="1:19" x14ac:dyDescent="0.3">
      <c r="A1076">
        <v>1075</v>
      </c>
      <c r="B1076" t="s">
        <v>20</v>
      </c>
      <c r="C1076" t="s">
        <v>31</v>
      </c>
      <c r="D1076" t="s">
        <v>22</v>
      </c>
      <c r="E1076" t="s">
        <v>23</v>
      </c>
      <c r="F1076" t="s">
        <v>5</v>
      </c>
      <c r="G1076" t="s">
        <v>24</v>
      </c>
      <c r="H1076">
        <v>542823</v>
      </c>
      <c r="I1076">
        <v>543008</v>
      </c>
      <c r="J1076" t="s">
        <v>25</v>
      </c>
      <c r="Q1076" t="s">
        <v>1397</v>
      </c>
      <c r="R1076">
        <v>186</v>
      </c>
    </row>
    <row r="1077" spans="1:19" x14ac:dyDescent="0.3">
      <c r="A1077">
        <v>1076</v>
      </c>
      <c r="B1077" t="s">
        <v>28</v>
      </c>
      <c r="C1077" t="s">
        <v>33</v>
      </c>
      <c r="D1077" t="s">
        <v>22</v>
      </c>
      <c r="E1077" t="s">
        <v>23</v>
      </c>
      <c r="F1077" t="s">
        <v>5</v>
      </c>
      <c r="G1077" t="s">
        <v>24</v>
      </c>
      <c r="H1077">
        <v>542823</v>
      </c>
      <c r="I1077">
        <v>543008</v>
      </c>
      <c r="J1077" t="s">
        <v>25</v>
      </c>
      <c r="K1077" t="s">
        <v>1398</v>
      </c>
      <c r="N1077" t="s">
        <v>1399</v>
      </c>
      <c r="Q1077" t="s">
        <v>1397</v>
      </c>
      <c r="R1077">
        <v>186</v>
      </c>
      <c r="S1077">
        <v>61</v>
      </c>
    </row>
    <row r="1078" spans="1:19" x14ac:dyDescent="0.3">
      <c r="A1078">
        <v>1077</v>
      </c>
      <c r="B1078" t="s">
        <v>20</v>
      </c>
      <c r="C1078" t="s">
        <v>31</v>
      </c>
      <c r="D1078" t="s">
        <v>22</v>
      </c>
      <c r="E1078" t="s">
        <v>23</v>
      </c>
      <c r="F1078" t="s">
        <v>5</v>
      </c>
      <c r="G1078" t="s">
        <v>24</v>
      </c>
      <c r="H1078">
        <v>543010</v>
      </c>
      <c r="I1078">
        <v>543498</v>
      </c>
      <c r="J1078" t="s">
        <v>25</v>
      </c>
      <c r="Q1078" t="s">
        <v>1400</v>
      </c>
      <c r="R1078">
        <v>489</v>
      </c>
    </row>
    <row r="1079" spans="1:19" x14ac:dyDescent="0.3">
      <c r="A1079">
        <v>1078</v>
      </c>
      <c r="B1079" t="s">
        <v>28</v>
      </c>
      <c r="C1079" t="s">
        <v>33</v>
      </c>
      <c r="D1079" t="s">
        <v>22</v>
      </c>
      <c r="E1079" t="s">
        <v>23</v>
      </c>
      <c r="F1079" t="s">
        <v>5</v>
      </c>
      <c r="G1079" t="s">
        <v>24</v>
      </c>
      <c r="H1079">
        <v>543010</v>
      </c>
      <c r="I1079">
        <v>543498</v>
      </c>
      <c r="J1079" t="s">
        <v>25</v>
      </c>
      <c r="K1079" t="s">
        <v>1401</v>
      </c>
      <c r="N1079" t="s">
        <v>1402</v>
      </c>
      <c r="Q1079" t="s">
        <v>1400</v>
      </c>
      <c r="R1079">
        <v>489</v>
      </c>
      <c r="S1079">
        <v>162</v>
      </c>
    </row>
    <row r="1080" spans="1:19" x14ac:dyDescent="0.3">
      <c r="A1080">
        <v>1079</v>
      </c>
      <c r="B1080" t="s">
        <v>20</v>
      </c>
      <c r="C1080" t="s">
        <v>31</v>
      </c>
      <c r="D1080" t="s">
        <v>22</v>
      </c>
      <c r="E1080" t="s">
        <v>23</v>
      </c>
      <c r="F1080" t="s">
        <v>5</v>
      </c>
      <c r="G1080" t="s">
        <v>24</v>
      </c>
      <c r="H1080">
        <v>543634</v>
      </c>
      <c r="I1080">
        <v>544992</v>
      </c>
      <c r="J1080" t="s">
        <v>25</v>
      </c>
      <c r="Q1080" t="s">
        <v>1403</v>
      </c>
      <c r="R1080">
        <v>1359</v>
      </c>
    </row>
    <row r="1081" spans="1:19" x14ac:dyDescent="0.3">
      <c r="A1081">
        <v>1080</v>
      </c>
      <c r="B1081" t="s">
        <v>28</v>
      </c>
      <c r="C1081" t="s">
        <v>33</v>
      </c>
      <c r="D1081" t="s">
        <v>22</v>
      </c>
      <c r="E1081" t="s">
        <v>23</v>
      </c>
      <c r="F1081" t="s">
        <v>5</v>
      </c>
      <c r="G1081" t="s">
        <v>24</v>
      </c>
      <c r="H1081">
        <v>543634</v>
      </c>
      <c r="I1081">
        <v>544992</v>
      </c>
      <c r="J1081" t="s">
        <v>25</v>
      </c>
      <c r="K1081" t="s">
        <v>1404</v>
      </c>
      <c r="N1081" t="s">
        <v>1405</v>
      </c>
      <c r="Q1081" t="s">
        <v>1403</v>
      </c>
      <c r="R1081">
        <v>1359</v>
      </c>
      <c r="S1081">
        <v>452</v>
      </c>
    </row>
    <row r="1082" spans="1:19" x14ac:dyDescent="0.3">
      <c r="A1082">
        <v>1081</v>
      </c>
      <c r="B1082" t="s">
        <v>20</v>
      </c>
      <c r="C1082" t="s">
        <v>31</v>
      </c>
      <c r="D1082" t="s">
        <v>22</v>
      </c>
      <c r="E1082" t="s">
        <v>23</v>
      </c>
      <c r="F1082" t="s">
        <v>5</v>
      </c>
      <c r="G1082" t="s">
        <v>24</v>
      </c>
      <c r="H1082">
        <v>544989</v>
      </c>
      <c r="I1082">
        <v>545657</v>
      </c>
      <c r="J1082" t="s">
        <v>25</v>
      </c>
      <c r="Q1082" t="s">
        <v>1406</v>
      </c>
      <c r="R1082">
        <v>669</v>
      </c>
    </row>
    <row r="1083" spans="1:19" x14ac:dyDescent="0.3">
      <c r="A1083">
        <v>1082</v>
      </c>
      <c r="B1083" t="s">
        <v>28</v>
      </c>
      <c r="C1083" t="s">
        <v>33</v>
      </c>
      <c r="D1083" t="s">
        <v>22</v>
      </c>
      <c r="E1083" t="s">
        <v>23</v>
      </c>
      <c r="F1083" t="s">
        <v>5</v>
      </c>
      <c r="G1083" t="s">
        <v>24</v>
      </c>
      <c r="H1083">
        <v>544989</v>
      </c>
      <c r="I1083">
        <v>545657</v>
      </c>
      <c r="J1083" t="s">
        <v>25</v>
      </c>
      <c r="K1083" t="s">
        <v>1407</v>
      </c>
      <c r="N1083" t="s">
        <v>1408</v>
      </c>
      <c r="Q1083" t="s">
        <v>1406</v>
      </c>
      <c r="R1083">
        <v>669</v>
      </c>
      <c r="S1083">
        <v>222</v>
      </c>
    </row>
    <row r="1084" spans="1:19" x14ac:dyDescent="0.3">
      <c r="A1084">
        <v>1083</v>
      </c>
      <c r="B1084" t="s">
        <v>20</v>
      </c>
      <c r="C1084" t="s">
        <v>31</v>
      </c>
      <c r="D1084" t="s">
        <v>22</v>
      </c>
      <c r="E1084" t="s">
        <v>23</v>
      </c>
      <c r="F1084" t="s">
        <v>5</v>
      </c>
      <c r="G1084" t="s">
        <v>24</v>
      </c>
      <c r="H1084">
        <v>545771</v>
      </c>
      <c r="I1084">
        <v>546148</v>
      </c>
      <c r="J1084" t="s">
        <v>25</v>
      </c>
      <c r="Q1084" t="s">
        <v>1409</v>
      </c>
      <c r="R1084">
        <v>378</v>
      </c>
    </row>
    <row r="1085" spans="1:19" x14ac:dyDescent="0.3">
      <c r="A1085">
        <v>1084</v>
      </c>
      <c r="B1085" t="s">
        <v>28</v>
      </c>
      <c r="C1085" t="s">
        <v>33</v>
      </c>
      <c r="D1085" t="s">
        <v>22</v>
      </c>
      <c r="E1085" t="s">
        <v>23</v>
      </c>
      <c r="F1085" t="s">
        <v>5</v>
      </c>
      <c r="G1085" t="s">
        <v>24</v>
      </c>
      <c r="H1085">
        <v>545771</v>
      </c>
      <c r="I1085">
        <v>546148</v>
      </c>
      <c r="J1085" t="s">
        <v>25</v>
      </c>
      <c r="K1085" t="s">
        <v>1410</v>
      </c>
      <c r="N1085" t="s">
        <v>1411</v>
      </c>
      <c r="Q1085" t="s">
        <v>1409</v>
      </c>
      <c r="R1085">
        <v>378</v>
      </c>
      <c r="S1085">
        <v>125</v>
      </c>
    </row>
    <row r="1086" spans="1:19" x14ac:dyDescent="0.3">
      <c r="A1086">
        <v>1085</v>
      </c>
      <c r="B1086" t="s">
        <v>20</v>
      </c>
      <c r="C1086" t="s">
        <v>31</v>
      </c>
      <c r="D1086" t="s">
        <v>22</v>
      </c>
      <c r="E1086" t="s">
        <v>23</v>
      </c>
      <c r="F1086" t="s">
        <v>5</v>
      </c>
      <c r="G1086" t="s">
        <v>24</v>
      </c>
      <c r="H1086">
        <v>546215</v>
      </c>
      <c r="I1086">
        <v>546610</v>
      </c>
      <c r="J1086" t="s">
        <v>25</v>
      </c>
      <c r="Q1086" t="s">
        <v>1412</v>
      </c>
      <c r="R1086">
        <v>396</v>
      </c>
    </row>
    <row r="1087" spans="1:19" x14ac:dyDescent="0.3">
      <c r="A1087">
        <v>1086</v>
      </c>
      <c r="B1087" t="s">
        <v>28</v>
      </c>
      <c r="C1087" t="s">
        <v>33</v>
      </c>
      <c r="D1087" t="s">
        <v>22</v>
      </c>
      <c r="E1087" t="s">
        <v>23</v>
      </c>
      <c r="F1087" t="s">
        <v>5</v>
      </c>
      <c r="G1087" t="s">
        <v>24</v>
      </c>
      <c r="H1087">
        <v>546215</v>
      </c>
      <c r="I1087">
        <v>546610</v>
      </c>
      <c r="J1087" t="s">
        <v>25</v>
      </c>
      <c r="K1087" t="s">
        <v>1413</v>
      </c>
      <c r="N1087" t="s">
        <v>1414</v>
      </c>
      <c r="Q1087" t="s">
        <v>1412</v>
      </c>
      <c r="R1087">
        <v>396</v>
      </c>
      <c r="S1087">
        <v>131</v>
      </c>
    </row>
    <row r="1088" spans="1:19" x14ac:dyDescent="0.3">
      <c r="A1088">
        <v>1087</v>
      </c>
      <c r="B1088" t="s">
        <v>20</v>
      </c>
      <c r="C1088" t="s">
        <v>31</v>
      </c>
      <c r="D1088" t="s">
        <v>22</v>
      </c>
      <c r="E1088" t="s">
        <v>23</v>
      </c>
      <c r="F1088" t="s">
        <v>5</v>
      </c>
      <c r="G1088" t="s">
        <v>24</v>
      </c>
      <c r="H1088">
        <v>546720</v>
      </c>
      <c r="I1088">
        <v>547739</v>
      </c>
      <c r="J1088" t="s">
        <v>25</v>
      </c>
      <c r="Q1088" t="s">
        <v>1415</v>
      </c>
      <c r="R1088">
        <v>1020</v>
      </c>
    </row>
    <row r="1089" spans="1:19" x14ac:dyDescent="0.3">
      <c r="A1089">
        <v>1088</v>
      </c>
      <c r="B1089" t="s">
        <v>28</v>
      </c>
      <c r="C1089" t="s">
        <v>33</v>
      </c>
      <c r="D1089" t="s">
        <v>22</v>
      </c>
      <c r="E1089" t="s">
        <v>23</v>
      </c>
      <c r="F1089" t="s">
        <v>5</v>
      </c>
      <c r="G1089" t="s">
        <v>24</v>
      </c>
      <c r="H1089">
        <v>546720</v>
      </c>
      <c r="I1089">
        <v>547739</v>
      </c>
      <c r="J1089" t="s">
        <v>25</v>
      </c>
      <c r="K1089" t="s">
        <v>1416</v>
      </c>
      <c r="N1089" t="s">
        <v>1417</v>
      </c>
      <c r="Q1089" t="s">
        <v>1415</v>
      </c>
      <c r="R1089">
        <v>1020</v>
      </c>
      <c r="S1089">
        <v>339</v>
      </c>
    </row>
    <row r="1090" spans="1:19" x14ac:dyDescent="0.3">
      <c r="A1090">
        <v>1089</v>
      </c>
      <c r="B1090" t="s">
        <v>20</v>
      </c>
      <c r="C1090" t="s">
        <v>31</v>
      </c>
      <c r="D1090" t="s">
        <v>22</v>
      </c>
      <c r="E1090" t="s">
        <v>23</v>
      </c>
      <c r="F1090" t="s">
        <v>5</v>
      </c>
      <c r="G1090" t="s">
        <v>24</v>
      </c>
      <c r="H1090">
        <v>547774</v>
      </c>
      <c r="I1090">
        <v>548199</v>
      </c>
      <c r="J1090" t="s">
        <v>25</v>
      </c>
      <c r="Q1090" t="s">
        <v>1418</v>
      </c>
      <c r="R1090">
        <v>426</v>
      </c>
    </row>
    <row r="1091" spans="1:19" x14ac:dyDescent="0.3">
      <c r="A1091">
        <v>1090</v>
      </c>
      <c r="B1091" t="s">
        <v>28</v>
      </c>
      <c r="C1091" t="s">
        <v>33</v>
      </c>
      <c r="D1091" t="s">
        <v>22</v>
      </c>
      <c r="E1091" t="s">
        <v>23</v>
      </c>
      <c r="F1091" t="s">
        <v>5</v>
      </c>
      <c r="G1091" t="s">
        <v>24</v>
      </c>
      <c r="H1091">
        <v>547774</v>
      </c>
      <c r="I1091">
        <v>548199</v>
      </c>
      <c r="J1091" t="s">
        <v>25</v>
      </c>
      <c r="K1091" t="s">
        <v>1419</v>
      </c>
      <c r="N1091" t="s">
        <v>1420</v>
      </c>
      <c r="Q1091" t="s">
        <v>1418</v>
      </c>
      <c r="R1091">
        <v>426</v>
      </c>
      <c r="S1091">
        <v>141</v>
      </c>
    </row>
    <row r="1092" spans="1:19" x14ac:dyDescent="0.3">
      <c r="A1092">
        <v>1091</v>
      </c>
      <c r="B1092" t="s">
        <v>20</v>
      </c>
      <c r="C1092" t="s">
        <v>31</v>
      </c>
      <c r="D1092" t="s">
        <v>22</v>
      </c>
      <c r="E1092" t="s">
        <v>23</v>
      </c>
      <c r="F1092" t="s">
        <v>5</v>
      </c>
      <c r="G1092" t="s">
        <v>24</v>
      </c>
      <c r="H1092">
        <v>548376</v>
      </c>
      <c r="I1092">
        <v>549437</v>
      </c>
      <c r="J1092" t="s">
        <v>25</v>
      </c>
      <c r="Q1092" t="s">
        <v>1421</v>
      </c>
      <c r="R1092">
        <v>1062</v>
      </c>
    </row>
    <row r="1093" spans="1:19" x14ac:dyDescent="0.3">
      <c r="A1093">
        <v>1092</v>
      </c>
      <c r="B1093" t="s">
        <v>28</v>
      </c>
      <c r="C1093" t="s">
        <v>33</v>
      </c>
      <c r="D1093" t="s">
        <v>22</v>
      </c>
      <c r="E1093" t="s">
        <v>23</v>
      </c>
      <c r="F1093" t="s">
        <v>5</v>
      </c>
      <c r="G1093" t="s">
        <v>24</v>
      </c>
      <c r="H1093">
        <v>548376</v>
      </c>
      <c r="I1093">
        <v>549437</v>
      </c>
      <c r="J1093" t="s">
        <v>25</v>
      </c>
      <c r="K1093" t="s">
        <v>1422</v>
      </c>
      <c r="N1093" t="s">
        <v>1423</v>
      </c>
      <c r="Q1093" t="s">
        <v>1421</v>
      </c>
      <c r="R1093">
        <v>1062</v>
      </c>
      <c r="S1093">
        <v>353</v>
      </c>
    </row>
    <row r="1094" spans="1:19" x14ac:dyDescent="0.3">
      <c r="A1094">
        <v>1093</v>
      </c>
      <c r="B1094" t="s">
        <v>20</v>
      </c>
      <c r="C1094" t="s">
        <v>31</v>
      </c>
      <c r="D1094" t="s">
        <v>22</v>
      </c>
      <c r="E1094" t="s">
        <v>23</v>
      </c>
      <c r="F1094" t="s">
        <v>5</v>
      </c>
      <c r="G1094" t="s">
        <v>24</v>
      </c>
      <c r="H1094">
        <v>549434</v>
      </c>
      <c r="I1094">
        <v>550198</v>
      </c>
      <c r="J1094" t="s">
        <v>25</v>
      </c>
      <c r="Q1094" t="s">
        <v>1424</v>
      </c>
      <c r="R1094">
        <v>765</v>
      </c>
    </row>
    <row r="1095" spans="1:19" x14ac:dyDescent="0.3">
      <c r="A1095">
        <v>1094</v>
      </c>
      <c r="B1095" t="s">
        <v>28</v>
      </c>
      <c r="C1095" t="s">
        <v>33</v>
      </c>
      <c r="D1095" t="s">
        <v>22</v>
      </c>
      <c r="E1095" t="s">
        <v>23</v>
      </c>
      <c r="F1095" t="s">
        <v>5</v>
      </c>
      <c r="G1095" t="s">
        <v>24</v>
      </c>
      <c r="H1095">
        <v>549434</v>
      </c>
      <c r="I1095">
        <v>550198</v>
      </c>
      <c r="J1095" t="s">
        <v>25</v>
      </c>
      <c r="K1095" t="s">
        <v>1425</v>
      </c>
      <c r="N1095" t="s">
        <v>1426</v>
      </c>
      <c r="Q1095" t="s">
        <v>1424</v>
      </c>
      <c r="R1095">
        <v>765</v>
      </c>
      <c r="S1095">
        <v>254</v>
      </c>
    </row>
    <row r="1096" spans="1:19" x14ac:dyDescent="0.3">
      <c r="A1096">
        <v>1095</v>
      </c>
      <c r="B1096" t="s">
        <v>20</v>
      </c>
      <c r="C1096" t="s">
        <v>31</v>
      </c>
      <c r="D1096" t="s">
        <v>22</v>
      </c>
      <c r="E1096" t="s">
        <v>23</v>
      </c>
      <c r="F1096" t="s">
        <v>5</v>
      </c>
      <c r="G1096" t="s">
        <v>24</v>
      </c>
      <c r="H1096">
        <v>550195</v>
      </c>
      <c r="I1096">
        <v>551004</v>
      </c>
      <c r="J1096" t="s">
        <v>25</v>
      </c>
      <c r="Q1096" t="s">
        <v>1427</v>
      </c>
      <c r="R1096">
        <v>810</v>
      </c>
    </row>
    <row r="1097" spans="1:19" x14ac:dyDescent="0.3">
      <c r="A1097">
        <v>1096</v>
      </c>
      <c r="B1097" t="s">
        <v>28</v>
      </c>
      <c r="C1097" t="s">
        <v>33</v>
      </c>
      <c r="D1097" t="s">
        <v>22</v>
      </c>
      <c r="E1097" t="s">
        <v>23</v>
      </c>
      <c r="F1097" t="s">
        <v>5</v>
      </c>
      <c r="G1097" t="s">
        <v>24</v>
      </c>
      <c r="H1097">
        <v>550195</v>
      </c>
      <c r="I1097">
        <v>551004</v>
      </c>
      <c r="J1097" t="s">
        <v>25</v>
      </c>
      <c r="K1097" t="s">
        <v>1428</v>
      </c>
      <c r="N1097" t="s">
        <v>1429</v>
      </c>
      <c r="Q1097" t="s">
        <v>1427</v>
      </c>
      <c r="R1097">
        <v>810</v>
      </c>
      <c r="S1097">
        <v>269</v>
      </c>
    </row>
    <row r="1098" spans="1:19" x14ac:dyDescent="0.3">
      <c r="A1098">
        <v>1097</v>
      </c>
      <c r="B1098" t="s">
        <v>20</v>
      </c>
      <c r="C1098" t="s">
        <v>31</v>
      </c>
      <c r="D1098" t="s">
        <v>22</v>
      </c>
      <c r="E1098" t="s">
        <v>23</v>
      </c>
      <c r="F1098" t="s">
        <v>5</v>
      </c>
      <c r="G1098" t="s">
        <v>24</v>
      </c>
      <c r="H1098">
        <v>551088</v>
      </c>
      <c r="I1098">
        <v>551321</v>
      </c>
      <c r="J1098" t="s">
        <v>25</v>
      </c>
      <c r="Q1098" t="s">
        <v>1430</v>
      </c>
      <c r="R1098">
        <v>234</v>
      </c>
    </row>
    <row r="1099" spans="1:19" x14ac:dyDescent="0.3">
      <c r="A1099">
        <v>1098</v>
      </c>
      <c r="B1099" t="s">
        <v>28</v>
      </c>
      <c r="C1099" t="s">
        <v>33</v>
      </c>
      <c r="D1099" t="s">
        <v>22</v>
      </c>
      <c r="E1099" t="s">
        <v>23</v>
      </c>
      <c r="F1099" t="s">
        <v>5</v>
      </c>
      <c r="G1099" t="s">
        <v>24</v>
      </c>
      <c r="H1099">
        <v>551088</v>
      </c>
      <c r="I1099">
        <v>551321</v>
      </c>
      <c r="J1099" t="s">
        <v>25</v>
      </c>
      <c r="K1099" t="s">
        <v>1431</v>
      </c>
      <c r="N1099" t="s">
        <v>38</v>
      </c>
      <c r="Q1099" t="s">
        <v>1430</v>
      </c>
      <c r="R1099">
        <v>234</v>
      </c>
      <c r="S1099">
        <v>77</v>
      </c>
    </row>
    <row r="1100" spans="1:19" x14ac:dyDescent="0.3">
      <c r="A1100">
        <v>1099</v>
      </c>
      <c r="B1100" t="s">
        <v>20</v>
      </c>
      <c r="C1100" t="s">
        <v>31</v>
      </c>
      <c r="D1100" t="s">
        <v>22</v>
      </c>
      <c r="E1100" t="s">
        <v>23</v>
      </c>
      <c r="F1100" t="s">
        <v>5</v>
      </c>
      <c r="G1100" t="s">
        <v>24</v>
      </c>
      <c r="H1100">
        <v>551385</v>
      </c>
      <c r="I1100">
        <v>551561</v>
      </c>
      <c r="J1100" t="s">
        <v>25</v>
      </c>
      <c r="Q1100" t="s">
        <v>1432</v>
      </c>
      <c r="R1100">
        <v>177</v>
      </c>
    </row>
    <row r="1101" spans="1:19" x14ac:dyDescent="0.3">
      <c r="A1101">
        <v>1100</v>
      </c>
      <c r="B1101" t="s">
        <v>28</v>
      </c>
      <c r="C1101" t="s">
        <v>33</v>
      </c>
      <c r="D1101" t="s">
        <v>22</v>
      </c>
      <c r="E1101" t="s">
        <v>23</v>
      </c>
      <c r="F1101" t="s">
        <v>5</v>
      </c>
      <c r="G1101" t="s">
        <v>24</v>
      </c>
      <c r="H1101">
        <v>551385</v>
      </c>
      <c r="I1101">
        <v>551561</v>
      </c>
      <c r="J1101" t="s">
        <v>25</v>
      </c>
      <c r="K1101" t="s">
        <v>1433</v>
      </c>
      <c r="N1101" t="s">
        <v>1434</v>
      </c>
      <c r="Q1101" t="s">
        <v>1432</v>
      </c>
      <c r="R1101">
        <v>177</v>
      </c>
      <c r="S1101">
        <v>58</v>
      </c>
    </row>
    <row r="1102" spans="1:19" x14ac:dyDescent="0.3">
      <c r="A1102">
        <v>1101</v>
      </c>
      <c r="B1102" t="s">
        <v>20</v>
      </c>
      <c r="C1102" t="s">
        <v>31</v>
      </c>
      <c r="D1102" t="s">
        <v>22</v>
      </c>
      <c r="E1102" t="s">
        <v>23</v>
      </c>
      <c r="F1102" t="s">
        <v>5</v>
      </c>
      <c r="G1102" t="s">
        <v>24</v>
      </c>
      <c r="H1102">
        <v>551664</v>
      </c>
      <c r="I1102">
        <v>552743</v>
      </c>
      <c r="J1102" t="s">
        <v>25</v>
      </c>
      <c r="Q1102" t="s">
        <v>1435</v>
      </c>
      <c r="R1102">
        <v>1080</v>
      </c>
    </row>
    <row r="1103" spans="1:19" x14ac:dyDescent="0.3">
      <c r="A1103">
        <v>1102</v>
      </c>
      <c r="B1103" t="s">
        <v>28</v>
      </c>
      <c r="C1103" t="s">
        <v>33</v>
      </c>
      <c r="D1103" t="s">
        <v>22</v>
      </c>
      <c r="E1103" t="s">
        <v>23</v>
      </c>
      <c r="F1103" t="s">
        <v>5</v>
      </c>
      <c r="G1103" t="s">
        <v>24</v>
      </c>
      <c r="H1103">
        <v>551664</v>
      </c>
      <c r="I1103">
        <v>552743</v>
      </c>
      <c r="J1103" t="s">
        <v>25</v>
      </c>
      <c r="K1103" t="s">
        <v>1436</v>
      </c>
      <c r="N1103" t="s">
        <v>41</v>
      </c>
      <c r="Q1103" t="s">
        <v>1435</v>
      </c>
      <c r="R1103">
        <v>1080</v>
      </c>
      <c r="S1103">
        <v>359</v>
      </c>
    </row>
    <row r="1104" spans="1:19" x14ac:dyDescent="0.3">
      <c r="A1104">
        <v>1103</v>
      </c>
      <c r="B1104" t="s">
        <v>20</v>
      </c>
      <c r="C1104" t="s">
        <v>31</v>
      </c>
      <c r="D1104" t="s">
        <v>22</v>
      </c>
      <c r="E1104" t="s">
        <v>23</v>
      </c>
      <c r="F1104" t="s">
        <v>5</v>
      </c>
      <c r="G1104" t="s">
        <v>24</v>
      </c>
      <c r="H1104">
        <v>552942</v>
      </c>
      <c r="I1104">
        <v>554507</v>
      </c>
      <c r="J1104" t="s">
        <v>42</v>
      </c>
      <c r="Q1104" t="s">
        <v>1437</v>
      </c>
      <c r="R1104">
        <v>1566</v>
      </c>
    </row>
    <row r="1105" spans="1:19" x14ac:dyDescent="0.3">
      <c r="A1105">
        <v>1104</v>
      </c>
      <c r="B1105" t="s">
        <v>28</v>
      </c>
      <c r="C1105" t="s">
        <v>33</v>
      </c>
      <c r="D1105" t="s">
        <v>22</v>
      </c>
      <c r="E1105" t="s">
        <v>23</v>
      </c>
      <c r="F1105" t="s">
        <v>5</v>
      </c>
      <c r="G1105" t="s">
        <v>24</v>
      </c>
      <c r="H1105">
        <v>552942</v>
      </c>
      <c r="I1105">
        <v>554507</v>
      </c>
      <c r="J1105" t="s">
        <v>42</v>
      </c>
      <c r="K1105" t="s">
        <v>1438</v>
      </c>
      <c r="N1105" t="s">
        <v>35</v>
      </c>
      <c r="Q1105" t="s">
        <v>1437</v>
      </c>
      <c r="R1105">
        <v>1566</v>
      </c>
      <c r="S1105">
        <v>521</v>
      </c>
    </row>
    <row r="1106" spans="1:19" x14ac:dyDescent="0.3">
      <c r="A1106">
        <v>1105</v>
      </c>
      <c r="B1106" t="s">
        <v>20</v>
      </c>
      <c r="C1106" t="s">
        <v>31</v>
      </c>
      <c r="D1106" t="s">
        <v>22</v>
      </c>
      <c r="E1106" t="s">
        <v>23</v>
      </c>
      <c r="F1106" t="s">
        <v>5</v>
      </c>
      <c r="G1106" t="s">
        <v>24</v>
      </c>
      <c r="H1106">
        <v>554507</v>
      </c>
      <c r="I1106">
        <v>557815</v>
      </c>
      <c r="J1106" t="s">
        <v>42</v>
      </c>
      <c r="Q1106" t="s">
        <v>1439</v>
      </c>
      <c r="R1106">
        <v>3309</v>
      </c>
    </row>
    <row r="1107" spans="1:19" x14ac:dyDescent="0.3">
      <c r="A1107">
        <v>1106</v>
      </c>
      <c r="B1107" t="s">
        <v>28</v>
      </c>
      <c r="C1107" t="s">
        <v>33</v>
      </c>
      <c r="D1107" t="s">
        <v>22</v>
      </c>
      <c r="E1107" t="s">
        <v>23</v>
      </c>
      <c r="F1107" t="s">
        <v>5</v>
      </c>
      <c r="G1107" t="s">
        <v>24</v>
      </c>
      <c r="H1107">
        <v>554507</v>
      </c>
      <c r="I1107">
        <v>557815</v>
      </c>
      <c r="J1107" t="s">
        <v>42</v>
      </c>
      <c r="K1107" t="s">
        <v>1440</v>
      </c>
      <c r="N1107" t="s">
        <v>1441</v>
      </c>
      <c r="Q1107" t="s">
        <v>1439</v>
      </c>
      <c r="R1107">
        <v>3309</v>
      </c>
      <c r="S1107">
        <v>1102</v>
      </c>
    </row>
    <row r="1108" spans="1:19" x14ac:dyDescent="0.3">
      <c r="A1108">
        <v>1107</v>
      </c>
      <c r="B1108" t="s">
        <v>20</v>
      </c>
      <c r="C1108" t="s">
        <v>31</v>
      </c>
      <c r="D1108" t="s">
        <v>22</v>
      </c>
      <c r="E1108" t="s">
        <v>23</v>
      </c>
      <c r="F1108" t="s">
        <v>5</v>
      </c>
      <c r="G1108" t="s">
        <v>24</v>
      </c>
      <c r="H1108">
        <v>557812</v>
      </c>
      <c r="I1108">
        <v>561003</v>
      </c>
      <c r="J1108" t="s">
        <v>42</v>
      </c>
      <c r="Q1108" t="s">
        <v>1442</v>
      </c>
      <c r="R1108">
        <v>3192</v>
      </c>
    </row>
    <row r="1109" spans="1:19" x14ac:dyDescent="0.3">
      <c r="A1109">
        <v>1108</v>
      </c>
      <c r="B1109" t="s">
        <v>28</v>
      </c>
      <c r="C1109" t="s">
        <v>33</v>
      </c>
      <c r="D1109" t="s">
        <v>22</v>
      </c>
      <c r="E1109" t="s">
        <v>23</v>
      </c>
      <c r="F1109" t="s">
        <v>5</v>
      </c>
      <c r="G1109" t="s">
        <v>24</v>
      </c>
      <c r="H1109">
        <v>557812</v>
      </c>
      <c r="I1109">
        <v>561003</v>
      </c>
      <c r="J1109" t="s">
        <v>42</v>
      </c>
      <c r="K1109" t="s">
        <v>1443</v>
      </c>
      <c r="N1109" t="s">
        <v>1444</v>
      </c>
      <c r="Q1109" t="s">
        <v>1442</v>
      </c>
      <c r="R1109">
        <v>3192</v>
      </c>
      <c r="S1109">
        <v>1063</v>
      </c>
    </row>
    <row r="1110" spans="1:19" x14ac:dyDescent="0.3">
      <c r="A1110">
        <v>1109</v>
      </c>
      <c r="B1110" t="s">
        <v>20</v>
      </c>
      <c r="C1110" t="s">
        <v>31</v>
      </c>
      <c r="D1110" t="s">
        <v>22</v>
      </c>
      <c r="E1110" t="s">
        <v>23</v>
      </c>
      <c r="F1110" t="s">
        <v>5</v>
      </c>
      <c r="G1110" t="s">
        <v>24</v>
      </c>
      <c r="H1110">
        <v>561000</v>
      </c>
      <c r="I1110">
        <v>562235</v>
      </c>
      <c r="J1110" t="s">
        <v>42</v>
      </c>
      <c r="Q1110" t="s">
        <v>1445</v>
      </c>
      <c r="R1110">
        <v>1236</v>
      </c>
    </row>
    <row r="1111" spans="1:19" x14ac:dyDescent="0.3">
      <c r="A1111">
        <v>1110</v>
      </c>
      <c r="B1111" t="s">
        <v>28</v>
      </c>
      <c r="C1111" t="s">
        <v>33</v>
      </c>
      <c r="D1111" t="s">
        <v>22</v>
      </c>
      <c r="E1111" t="s">
        <v>23</v>
      </c>
      <c r="F1111" t="s">
        <v>5</v>
      </c>
      <c r="G1111" t="s">
        <v>24</v>
      </c>
      <c r="H1111">
        <v>561000</v>
      </c>
      <c r="I1111">
        <v>562235</v>
      </c>
      <c r="J1111" t="s">
        <v>42</v>
      </c>
      <c r="K1111" t="s">
        <v>1446</v>
      </c>
      <c r="N1111" t="s">
        <v>1447</v>
      </c>
      <c r="Q1111" t="s">
        <v>1445</v>
      </c>
      <c r="R1111">
        <v>1236</v>
      </c>
      <c r="S1111">
        <v>411</v>
      </c>
    </row>
    <row r="1112" spans="1:19" x14ac:dyDescent="0.3">
      <c r="A1112">
        <v>1111</v>
      </c>
      <c r="B1112" t="s">
        <v>20</v>
      </c>
      <c r="C1112" t="s">
        <v>31</v>
      </c>
      <c r="D1112" t="s">
        <v>22</v>
      </c>
      <c r="E1112" t="s">
        <v>23</v>
      </c>
      <c r="F1112" t="s">
        <v>5</v>
      </c>
      <c r="G1112" t="s">
        <v>24</v>
      </c>
      <c r="H1112">
        <v>562411</v>
      </c>
      <c r="I1112">
        <v>563805</v>
      </c>
      <c r="J1112" t="s">
        <v>42</v>
      </c>
      <c r="Q1112" t="s">
        <v>1448</v>
      </c>
      <c r="R1112">
        <v>1395</v>
      </c>
    </row>
    <row r="1113" spans="1:19" x14ac:dyDescent="0.3">
      <c r="A1113">
        <v>1112</v>
      </c>
      <c r="B1113" t="s">
        <v>28</v>
      </c>
      <c r="C1113" t="s">
        <v>33</v>
      </c>
      <c r="D1113" t="s">
        <v>22</v>
      </c>
      <c r="E1113" t="s">
        <v>23</v>
      </c>
      <c r="F1113" t="s">
        <v>5</v>
      </c>
      <c r="G1113" t="s">
        <v>24</v>
      </c>
      <c r="H1113">
        <v>562411</v>
      </c>
      <c r="I1113">
        <v>563805</v>
      </c>
      <c r="J1113" t="s">
        <v>42</v>
      </c>
      <c r="K1113" t="s">
        <v>1449</v>
      </c>
      <c r="N1113" t="s">
        <v>1450</v>
      </c>
      <c r="Q1113" t="s">
        <v>1448</v>
      </c>
      <c r="R1113">
        <v>1395</v>
      </c>
      <c r="S1113">
        <v>464</v>
      </c>
    </row>
    <row r="1114" spans="1:19" x14ac:dyDescent="0.3">
      <c r="A1114">
        <v>1113</v>
      </c>
      <c r="B1114" t="s">
        <v>20</v>
      </c>
      <c r="C1114" t="s">
        <v>31</v>
      </c>
      <c r="D1114" t="s">
        <v>22</v>
      </c>
      <c r="E1114" t="s">
        <v>23</v>
      </c>
      <c r="F1114" t="s">
        <v>5</v>
      </c>
      <c r="G1114" t="s">
        <v>24</v>
      </c>
      <c r="H1114">
        <v>563918</v>
      </c>
      <c r="I1114">
        <v>564223</v>
      </c>
      <c r="J1114" t="s">
        <v>25</v>
      </c>
      <c r="Q1114" t="s">
        <v>1451</v>
      </c>
      <c r="R1114">
        <v>306</v>
      </c>
    </row>
    <row r="1115" spans="1:19" x14ac:dyDescent="0.3">
      <c r="A1115">
        <v>1114</v>
      </c>
      <c r="B1115" t="s">
        <v>28</v>
      </c>
      <c r="C1115" t="s">
        <v>33</v>
      </c>
      <c r="D1115" t="s">
        <v>22</v>
      </c>
      <c r="E1115" t="s">
        <v>23</v>
      </c>
      <c r="F1115" t="s">
        <v>5</v>
      </c>
      <c r="G1115" t="s">
        <v>24</v>
      </c>
      <c r="H1115">
        <v>563918</v>
      </c>
      <c r="I1115">
        <v>564223</v>
      </c>
      <c r="J1115" t="s">
        <v>25</v>
      </c>
      <c r="K1115" t="s">
        <v>1452</v>
      </c>
      <c r="N1115" t="s">
        <v>1453</v>
      </c>
      <c r="Q1115" t="s">
        <v>1451</v>
      </c>
      <c r="R1115">
        <v>306</v>
      </c>
      <c r="S1115">
        <v>101</v>
      </c>
    </row>
    <row r="1116" spans="1:19" x14ac:dyDescent="0.3">
      <c r="A1116">
        <v>1115</v>
      </c>
      <c r="B1116" t="s">
        <v>20</v>
      </c>
      <c r="C1116" t="s">
        <v>31</v>
      </c>
      <c r="D1116" t="s">
        <v>22</v>
      </c>
      <c r="E1116" t="s">
        <v>23</v>
      </c>
      <c r="F1116" t="s">
        <v>5</v>
      </c>
      <c r="G1116" t="s">
        <v>24</v>
      </c>
      <c r="H1116">
        <v>564348</v>
      </c>
      <c r="I1116">
        <v>564980</v>
      </c>
      <c r="J1116" t="s">
        <v>25</v>
      </c>
      <c r="Q1116" t="s">
        <v>1454</v>
      </c>
      <c r="R1116">
        <v>633</v>
      </c>
    </row>
    <row r="1117" spans="1:19" x14ac:dyDescent="0.3">
      <c r="A1117">
        <v>1116</v>
      </c>
      <c r="B1117" t="s">
        <v>28</v>
      </c>
      <c r="C1117" t="s">
        <v>33</v>
      </c>
      <c r="D1117" t="s">
        <v>22</v>
      </c>
      <c r="E1117" t="s">
        <v>23</v>
      </c>
      <c r="F1117" t="s">
        <v>5</v>
      </c>
      <c r="G1117" t="s">
        <v>24</v>
      </c>
      <c r="H1117">
        <v>564348</v>
      </c>
      <c r="I1117">
        <v>564980</v>
      </c>
      <c r="J1117" t="s">
        <v>25</v>
      </c>
      <c r="K1117" t="s">
        <v>1455</v>
      </c>
      <c r="N1117" t="s">
        <v>1456</v>
      </c>
      <c r="Q1117" t="s">
        <v>1454</v>
      </c>
      <c r="R1117">
        <v>633</v>
      </c>
      <c r="S1117">
        <v>210</v>
      </c>
    </row>
    <row r="1118" spans="1:19" x14ac:dyDescent="0.3">
      <c r="A1118">
        <v>1117</v>
      </c>
      <c r="B1118" t="s">
        <v>20</v>
      </c>
      <c r="C1118" t="s">
        <v>31</v>
      </c>
      <c r="D1118" t="s">
        <v>22</v>
      </c>
      <c r="E1118" t="s">
        <v>23</v>
      </c>
      <c r="F1118" t="s">
        <v>5</v>
      </c>
      <c r="G1118" t="s">
        <v>24</v>
      </c>
      <c r="H1118">
        <v>564977</v>
      </c>
      <c r="I1118">
        <v>566080</v>
      </c>
      <c r="J1118" t="s">
        <v>25</v>
      </c>
      <c r="Q1118" t="s">
        <v>1457</v>
      </c>
      <c r="R1118">
        <v>1104</v>
      </c>
    </row>
    <row r="1119" spans="1:19" x14ac:dyDescent="0.3">
      <c r="A1119">
        <v>1118</v>
      </c>
      <c r="B1119" t="s">
        <v>28</v>
      </c>
      <c r="C1119" t="s">
        <v>33</v>
      </c>
      <c r="D1119" t="s">
        <v>22</v>
      </c>
      <c r="E1119" t="s">
        <v>23</v>
      </c>
      <c r="F1119" t="s">
        <v>5</v>
      </c>
      <c r="G1119" t="s">
        <v>24</v>
      </c>
      <c r="H1119">
        <v>564977</v>
      </c>
      <c r="I1119">
        <v>566080</v>
      </c>
      <c r="J1119" t="s">
        <v>25</v>
      </c>
      <c r="K1119" t="s">
        <v>1458</v>
      </c>
      <c r="N1119" t="s">
        <v>1459</v>
      </c>
      <c r="Q1119" t="s">
        <v>1457</v>
      </c>
      <c r="R1119">
        <v>1104</v>
      </c>
      <c r="S1119">
        <v>367</v>
      </c>
    </row>
    <row r="1120" spans="1:19" x14ac:dyDescent="0.3">
      <c r="A1120">
        <v>1119</v>
      </c>
      <c r="B1120" t="s">
        <v>20</v>
      </c>
      <c r="C1120" t="s">
        <v>31</v>
      </c>
      <c r="D1120" t="s">
        <v>22</v>
      </c>
      <c r="E1120" t="s">
        <v>23</v>
      </c>
      <c r="F1120" t="s">
        <v>5</v>
      </c>
      <c r="G1120" t="s">
        <v>24</v>
      </c>
      <c r="H1120">
        <v>566141</v>
      </c>
      <c r="I1120">
        <v>566806</v>
      </c>
      <c r="J1120" t="s">
        <v>42</v>
      </c>
      <c r="Q1120" t="s">
        <v>1460</v>
      </c>
      <c r="R1120">
        <v>666</v>
      </c>
    </row>
    <row r="1121" spans="1:19" x14ac:dyDescent="0.3">
      <c r="A1121">
        <v>1120</v>
      </c>
      <c r="B1121" t="s">
        <v>28</v>
      </c>
      <c r="C1121" t="s">
        <v>33</v>
      </c>
      <c r="D1121" t="s">
        <v>22</v>
      </c>
      <c r="E1121" t="s">
        <v>23</v>
      </c>
      <c r="F1121" t="s">
        <v>5</v>
      </c>
      <c r="G1121" t="s">
        <v>24</v>
      </c>
      <c r="H1121">
        <v>566141</v>
      </c>
      <c r="I1121">
        <v>566806</v>
      </c>
      <c r="J1121" t="s">
        <v>42</v>
      </c>
      <c r="K1121" t="s">
        <v>1461</v>
      </c>
      <c r="N1121" t="s">
        <v>38</v>
      </c>
      <c r="Q1121" t="s">
        <v>1460</v>
      </c>
      <c r="R1121">
        <v>666</v>
      </c>
      <c r="S1121">
        <v>221</v>
      </c>
    </row>
    <row r="1122" spans="1:19" x14ac:dyDescent="0.3">
      <c r="A1122">
        <v>1121</v>
      </c>
      <c r="B1122" t="s">
        <v>20</v>
      </c>
      <c r="C1122" t="s">
        <v>31</v>
      </c>
      <c r="D1122" t="s">
        <v>22</v>
      </c>
      <c r="E1122" t="s">
        <v>23</v>
      </c>
      <c r="F1122" t="s">
        <v>5</v>
      </c>
      <c r="G1122" t="s">
        <v>24</v>
      </c>
      <c r="H1122">
        <v>566830</v>
      </c>
      <c r="I1122">
        <v>568974</v>
      </c>
      <c r="J1122" t="s">
        <v>42</v>
      </c>
      <c r="Q1122" t="s">
        <v>1462</v>
      </c>
      <c r="R1122">
        <v>2145</v>
      </c>
    </row>
    <row r="1123" spans="1:19" x14ac:dyDescent="0.3">
      <c r="A1123">
        <v>1122</v>
      </c>
      <c r="B1123" t="s">
        <v>28</v>
      </c>
      <c r="C1123" t="s">
        <v>33</v>
      </c>
      <c r="D1123" t="s">
        <v>22</v>
      </c>
      <c r="E1123" t="s">
        <v>23</v>
      </c>
      <c r="F1123" t="s">
        <v>5</v>
      </c>
      <c r="G1123" t="s">
        <v>24</v>
      </c>
      <c r="H1123">
        <v>566830</v>
      </c>
      <c r="I1123">
        <v>568974</v>
      </c>
      <c r="J1123" t="s">
        <v>42</v>
      </c>
      <c r="K1123" t="s">
        <v>1463</v>
      </c>
      <c r="N1123" t="s">
        <v>38</v>
      </c>
      <c r="Q1123" t="s">
        <v>1462</v>
      </c>
      <c r="R1123">
        <v>2145</v>
      </c>
      <c r="S1123">
        <v>714</v>
      </c>
    </row>
    <row r="1124" spans="1:19" x14ac:dyDescent="0.3">
      <c r="A1124">
        <v>1123</v>
      </c>
      <c r="B1124" t="s">
        <v>20</v>
      </c>
      <c r="C1124" t="s">
        <v>31</v>
      </c>
      <c r="D1124" t="s">
        <v>22</v>
      </c>
      <c r="E1124" t="s">
        <v>23</v>
      </c>
      <c r="F1124" t="s">
        <v>5</v>
      </c>
      <c r="G1124" t="s">
        <v>24</v>
      </c>
      <c r="H1124">
        <v>568971</v>
      </c>
      <c r="I1124">
        <v>571757</v>
      </c>
      <c r="J1124" t="s">
        <v>42</v>
      </c>
      <c r="Q1124" t="s">
        <v>1464</v>
      </c>
      <c r="R1124">
        <v>2787</v>
      </c>
    </row>
    <row r="1125" spans="1:19" x14ac:dyDescent="0.3">
      <c r="A1125">
        <v>1124</v>
      </c>
      <c r="B1125" t="s">
        <v>28</v>
      </c>
      <c r="C1125" t="s">
        <v>33</v>
      </c>
      <c r="D1125" t="s">
        <v>22</v>
      </c>
      <c r="E1125" t="s">
        <v>23</v>
      </c>
      <c r="F1125" t="s">
        <v>5</v>
      </c>
      <c r="G1125" t="s">
        <v>24</v>
      </c>
      <c r="H1125">
        <v>568971</v>
      </c>
      <c r="I1125">
        <v>571757</v>
      </c>
      <c r="J1125" t="s">
        <v>42</v>
      </c>
      <c r="K1125" t="s">
        <v>1465</v>
      </c>
      <c r="N1125" t="s">
        <v>38</v>
      </c>
      <c r="Q1125" t="s">
        <v>1464</v>
      </c>
      <c r="R1125">
        <v>2787</v>
      </c>
      <c r="S1125">
        <v>928</v>
      </c>
    </row>
    <row r="1126" spans="1:19" x14ac:dyDescent="0.3">
      <c r="A1126">
        <v>1125</v>
      </c>
      <c r="B1126" t="s">
        <v>20</v>
      </c>
      <c r="C1126" t="s">
        <v>31</v>
      </c>
      <c r="D1126" t="s">
        <v>22</v>
      </c>
      <c r="E1126" t="s">
        <v>23</v>
      </c>
      <c r="F1126" t="s">
        <v>5</v>
      </c>
      <c r="G1126" t="s">
        <v>24</v>
      </c>
      <c r="H1126">
        <v>571754</v>
      </c>
      <c r="I1126">
        <v>572737</v>
      </c>
      <c r="J1126" t="s">
        <v>42</v>
      </c>
      <c r="Q1126" t="s">
        <v>1466</v>
      </c>
      <c r="R1126">
        <v>984</v>
      </c>
    </row>
    <row r="1127" spans="1:19" x14ac:dyDescent="0.3">
      <c r="A1127">
        <v>1126</v>
      </c>
      <c r="B1127" t="s">
        <v>28</v>
      </c>
      <c r="C1127" t="s">
        <v>33</v>
      </c>
      <c r="D1127" t="s">
        <v>22</v>
      </c>
      <c r="E1127" t="s">
        <v>23</v>
      </c>
      <c r="F1127" t="s">
        <v>5</v>
      </c>
      <c r="G1127" t="s">
        <v>24</v>
      </c>
      <c r="H1127">
        <v>571754</v>
      </c>
      <c r="I1127">
        <v>572737</v>
      </c>
      <c r="J1127" t="s">
        <v>42</v>
      </c>
      <c r="K1127" t="s">
        <v>1467</v>
      </c>
      <c r="N1127" t="s">
        <v>38</v>
      </c>
      <c r="Q1127" t="s">
        <v>1466</v>
      </c>
      <c r="R1127">
        <v>984</v>
      </c>
      <c r="S1127">
        <v>327</v>
      </c>
    </row>
    <row r="1128" spans="1:19" x14ac:dyDescent="0.3">
      <c r="A1128">
        <v>1127</v>
      </c>
      <c r="B1128" t="s">
        <v>20</v>
      </c>
      <c r="C1128" t="s">
        <v>31</v>
      </c>
      <c r="D1128" t="s">
        <v>22</v>
      </c>
      <c r="E1128" t="s">
        <v>23</v>
      </c>
      <c r="F1128" t="s">
        <v>5</v>
      </c>
      <c r="G1128" t="s">
        <v>24</v>
      </c>
      <c r="H1128">
        <v>572743</v>
      </c>
      <c r="I1128">
        <v>573762</v>
      </c>
      <c r="J1128" t="s">
        <v>42</v>
      </c>
      <c r="Q1128" t="s">
        <v>1468</v>
      </c>
      <c r="R1128">
        <v>1020</v>
      </c>
    </row>
    <row r="1129" spans="1:19" x14ac:dyDescent="0.3">
      <c r="A1129">
        <v>1128</v>
      </c>
      <c r="B1129" t="s">
        <v>28</v>
      </c>
      <c r="C1129" t="s">
        <v>33</v>
      </c>
      <c r="D1129" t="s">
        <v>22</v>
      </c>
      <c r="E1129" t="s">
        <v>23</v>
      </c>
      <c r="F1129" t="s">
        <v>5</v>
      </c>
      <c r="G1129" t="s">
        <v>24</v>
      </c>
      <c r="H1129">
        <v>572743</v>
      </c>
      <c r="I1129">
        <v>573762</v>
      </c>
      <c r="J1129" t="s">
        <v>42</v>
      </c>
      <c r="K1129" t="s">
        <v>1469</v>
      </c>
      <c r="N1129" t="s">
        <v>1470</v>
      </c>
      <c r="Q1129" t="s">
        <v>1468</v>
      </c>
      <c r="R1129">
        <v>1020</v>
      </c>
      <c r="S1129">
        <v>339</v>
      </c>
    </row>
    <row r="1130" spans="1:19" x14ac:dyDescent="0.3">
      <c r="A1130">
        <v>1129</v>
      </c>
      <c r="B1130" t="s">
        <v>20</v>
      </c>
      <c r="C1130" t="s">
        <v>31</v>
      </c>
      <c r="D1130" t="s">
        <v>22</v>
      </c>
      <c r="E1130" t="s">
        <v>23</v>
      </c>
      <c r="F1130" t="s">
        <v>5</v>
      </c>
      <c r="G1130" t="s">
        <v>24</v>
      </c>
      <c r="H1130">
        <v>573863</v>
      </c>
      <c r="I1130">
        <v>574492</v>
      </c>
      <c r="J1130" t="s">
        <v>25</v>
      </c>
      <c r="Q1130" t="s">
        <v>1471</v>
      </c>
      <c r="R1130">
        <v>630</v>
      </c>
    </row>
    <row r="1131" spans="1:19" x14ac:dyDescent="0.3">
      <c r="A1131">
        <v>1130</v>
      </c>
      <c r="B1131" t="s">
        <v>28</v>
      </c>
      <c r="C1131" t="s">
        <v>33</v>
      </c>
      <c r="D1131" t="s">
        <v>22</v>
      </c>
      <c r="E1131" t="s">
        <v>23</v>
      </c>
      <c r="F1131" t="s">
        <v>5</v>
      </c>
      <c r="G1131" t="s">
        <v>24</v>
      </c>
      <c r="H1131">
        <v>573863</v>
      </c>
      <c r="I1131">
        <v>574492</v>
      </c>
      <c r="J1131" t="s">
        <v>25</v>
      </c>
      <c r="K1131" t="s">
        <v>1472</v>
      </c>
      <c r="N1131" t="s">
        <v>38</v>
      </c>
      <c r="Q1131" t="s">
        <v>1471</v>
      </c>
      <c r="R1131">
        <v>630</v>
      </c>
      <c r="S1131">
        <v>209</v>
      </c>
    </row>
    <row r="1132" spans="1:19" x14ac:dyDescent="0.3">
      <c r="A1132">
        <v>1131</v>
      </c>
      <c r="B1132" t="s">
        <v>20</v>
      </c>
      <c r="C1132" t="s">
        <v>31</v>
      </c>
      <c r="D1132" t="s">
        <v>22</v>
      </c>
      <c r="E1132" t="s">
        <v>23</v>
      </c>
      <c r="F1132" t="s">
        <v>5</v>
      </c>
      <c r="G1132" t="s">
        <v>24</v>
      </c>
      <c r="H1132">
        <v>574465</v>
      </c>
      <c r="I1132">
        <v>575658</v>
      </c>
      <c r="J1132" t="s">
        <v>25</v>
      </c>
      <c r="Q1132" t="s">
        <v>1473</v>
      </c>
      <c r="R1132">
        <v>1194</v>
      </c>
    </row>
    <row r="1133" spans="1:19" x14ac:dyDescent="0.3">
      <c r="A1133">
        <v>1132</v>
      </c>
      <c r="B1133" t="s">
        <v>28</v>
      </c>
      <c r="C1133" t="s">
        <v>33</v>
      </c>
      <c r="D1133" t="s">
        <v>22</v>
      </c>
      <c r="E1133" t="s">
        <v>23</v>
      </c>
      <c r="F1133" t="s">
        <v>5</v>
      </c>
      <c r="G1133" t="s">
        <v>24</v>
      </c>
      <c r="H1133">
        <v>574465</v>
      </c>
      <c r="I1133">
        <v>575658</v>
      </c>
      <c r="J1133" t="s">
        <v>25</v>
      </c>
      <c r="K1133" t="s">
        <v>1474</v>
      </c>
      <c r="N1133" t="s">
        <v>1475</v>
      </c>
      <c r="Q1133" t="s">
        <v>1473</v>
      </c>
      <c r="R1133">
        <v>1194</v>
      </c>
      <c r="S1133">
        <v>397</v>
      </c>
    </row>
    <row r="1134" spans="1:19" x14ac:dyDescent="0.3">
      <c r="A1134">
        <v>1133</v>
      </c>
      <c r="B1134" t="s">
        <v>20</v>
      </c>
      <c r="C1134" t="s">
        <v>31</v>
      </c>
      <c r="D1134" t="s">
        <v>22</v>
      </c>
      <c r="E1134" t="s">
        <v>23</v>
      </c>
      <c r="F1134" t="s">
        <v>5</v>
      </c>
      <c r="G1134" t="s">
        <v>24</v>
      </c>
      <c r="H1134">
        <v>575716</v>
      </c>
      <c r="I1134">
        <v>577509</v>
      </c>
      <c r="J1134" t="s">
        <v>25</v>
      </c>
      <c r="Q1134" t="s">
        <v>1476</v>
      </c>
      <c r="R1134">
        <v>1794</v>
      </c>
    </row>
    <row r="1135" spans="1:19" x14ac:dyDescent="0.3">
      <c r="A1135">
        <v>1134</v>
      </c>
      <c r="B1135" t="s">
        <v>28</v>
      </c>
      <c r="C1135" t="s">
        <v>33</v>
      </c>
      <c r="D1135" t="s">
        <v>22</v>
      </c>
      <c r="E1135" t="s">
        <v>23</v>
      </c>
      <c r="F1135" t="s">
        <v>5</v>
      </c>
      <c r="G1135" t="s">
        <v>24</v>
      </c>
      <c r="H1135">
        <v>575716</v>
      </c>
      <c r="I1135">
        <v>577509</v>
      </c>
      <c r="J1135" t="s">
        <v>25</v>
      </c>
      <c r="K1135" t="s">
        <v>1477</v>
      </c>
      <c r="N1135" t="s">
        <v>272</v>
      </c>
      <c r="Q1135" t="s">
        <v>1476</v>
      </c>
      <c r="R1135">
        <v>1794</v>
      </c>
      <c r="S1135">
        <v>597</v>
      </c>
    </row>
    <row r="1136" spans="1:19" x14ac:dyDescent="0.3">
      <c r="A1136">
        <v>1135</v>
      </c>
      <c r="B1136" t="s">
        <v>20</v>
      </c>
      <c r="C1136" t="s">
        <v>31</v>
      </c>
      <c r="D1136" t="s">
        <v>22</v>
      </c>
      <c r="E1136" t="s">
        <v>23</v>
      </c>
      <c r="F1136" t="s">
        <v>5</v>
      </c>
      <c r="G1136" t="s">
        <v>24</v>
      </c>
      <c r="H1136">
        <v>577682</v>
      </c>
      <c r="I1136">
        <v>578887</v>
      </c>
      <c r="J1136" t="s">
        <v>25</v>
      </c>
      <c r="Q1136" t="s">
        <v>1478</v>
      </c>
      <c r="R1136">
        <v>1206</v>
      </c>
    </row>
    <row r="1137" spans="1:19" x14ac:dyDescent="0.3">
      <c r="A1137">
        <v>1136</v>
      </c>
      <c r="B1137" t="s">
        <v>28</v>
      </c>
      <c r="C1137" t="s">
        <v>33</v>
      </c>
      <c r="D1137" t="s">
        <v>22</v>
      </c>
      <c r="E1137" t="s">
        <v>23</v>
      </c>
      <c r="F1137" t="s">
        <v>5</v>
      </c>
      <c r="G1137" t="s">
        <v>24</v>
      </c>
      <c r="H1137">
        <v>577682</v>
      </c>
      <c r="I1137">
        <v>578887</v>
      </c>
      <c r="J1137" t="s">
        <v>25</v>
      </c>
      <c r="K1137" t="s">
        <v>1479</v>
      </c>
      <c r="N1137" t="s">
        <v>1480</v>
      </c>
      <c r="Q1137" t="s">
        <v>1478</v>
      </c>
      <c r="R1137">
        <v>1206</v>
      </c>
      <c r="S1137">
        <v>401</v>
      </c>
    </row>
    <row r="1138" spans="1:19" x14ac:dyDescent="0.3">
      <c r="A1138">
        <v>1137</v>
      </c>
      <c r="B1138" t="s">
        <v>20</v>
      </c>
      <c r="C1138" t="s">
        <v>31</v>
      </c>
      <c r="D1138" t="s">
        <v>22</v>
      </c>
      <c r="E1138" t="s">
        <v>23</v>
      </c>
      <c r="F1138" t="s">
        <v>5</v>
      </c>
      <c r="G1138" t="s">
        <v>24</v>
      </c>
      <c r="H1138">
        <v>578884</v>
      </c>
      <c r="I1138">
        <v>580461</v>
      </c>
      <c r="J1138" t="s">
        <v>25</v>
      </c>
      <c r="Q1138" t="s">
        <v>1481</v>
      </c>
      <c r="R1138">
        <v>1578</v>
      </c>
    </row>
    <row r="1139" spans="1:19" x14ac:dyDescent="0.3">
      <c r="A1139">
        <v>1138</v>
      </c>
      <c r="B1139" t="s">
        <v>28</v>
      </c>
      <c r="C1139" t="s">
        <v>33</v>
      </c>
      <c r="D1139" t="s">
        <v>22</v>
      </c>
      <c r="E1139" t="s">
        <v>23</v>
      </c>
      <c r="F1139" t="s">
        <v>5</v>
      </c>
      <c r="G1139" t="s">
        <v>24</v>
      </c>
      <c r="H1139">
        <v>578884</v>
      </c>
      <c r="I1139">
        <v>580461</v>
      </c>
      <c r="J1139" t="s">
        <v>25</v>
      </c>
      <c r="K1139" t="s">
        <v>1482</v>
      </c>
      <c r="N1139" t="s">
        <v>1483</v>
      </c>
      <c r="Q1139" t="s">
        <v>1481</v>
      </c>
      <c r="R1139">
        <v>1578</v>
      </c>
      <c r="S1139">
        <v>525</v>
      </c>
    </row>
    <row r="1140" spans="1:19" x14ac:dyDescent="0.3">
      <c r="A1140">
        <v>1139</v>
      </c>
      <c r="B1140" t="s">
        <v>20</v>
      </c>
      <c r="C1140" t="s">
        <v>31</v>
      </c>
      <c r="D1140" t="s">
        <v>22</v>
      </c>
      <c r="E1140" t="s">
        <v>23</v>
      </c>
      <c r="F1140" t="s">
        <v>5</v>
      </c>
      <c r="G1140" t="s">
        <v>24</v>
      </c>
      <c r="H1140">
        <v>580544</v>
      </c>
      <c r="I1140">
        <v>581056</v>
      </c>
      <c r="J1140" t="s">
        <v>42</v>
      </c>
      <c r="Q1140" t="s">
        <v>1484</v>
      </c>
      <c r="R1140">
        <v>513</v>
      </c>
    </row>
    <row r="1141" spans="1:19" x14ac:dyDescent="0.3">
      <c r="A1141">
        <v>1140</v>
      </c>
      <c r="B1141" t="s">
        <v>28</v>
      </c>
      <c r="C1141" t="s">
        <v>33</v>
      </c>
      <c r="D1141" t="s">
        <v>22</v>
      </c>
      <c r="E1141" t="s">
        <v>23</v>
      </c>
      <c r="F1141" t="s">
        <v>5</v>
      </c>
      <c r="G1141" t="s">
        <v>24</v>
      </c>
      <c r="H1141">
        <v>580544</v>
      </c>
      <c r="I1141">
        <v>581056</v>
      </c>
      <c r="J1141" t="s">
        <v>42</v>
      </c>
      <c r="K1141" t="s">
        <v>1485</v>
      </c>
      <c r="N1141" t="s">
        <v>1486</v>
      </c>
      <c r="Q1141" t="s">
        <v>1484</v>
      </c>
      <c r="R1141">
        <v>513</v>
      </c>
      <c r="S1141">
        <v>170</v>
      </c>
    </row>
    <row r="1142" spans="1:19" x14ac:dyDescent="0.3">
      <c r="A1142">
        <v>1141</v>
      </c>
      <c r="B1142" t="s">
        <v>20</v>
      </c>
      <c r="C1142" t="s">
        <v>31</v>
      </c>
      <c r="D1142" t="s">
        <v>22</v>
      </c>
      <c r="E1142" t="s">
        <v>23</v>
      </c>
      <c r="F1142" t="s">
        <v>5</v>
      </c>
      <c r="G1142" t="s">
        <v>24</v>
      </c>
      <c r="H1142">
        <v>581053</v>
      </c>
      <c r="I1142">
        <v>582144</v>
      </c>
      <c r="J1142" t="s">
        <v>42</v>
      </c>
      <c r="Q1142" t="s">
        <v>1487</v>
      </c>
      <c r="R1142">
        <v>1092</v>
      </c>
    </row>
    <row r="1143" spans="1:19" x14ac:dyDescent="0.3">
      <c r="A1143">
        <v>1142</v>
      </c>
      <c r="B1143" t="s">
        <v>28</v>
      </c>
      <c r="C1143" t="s">
        <v>33</v>
      </c>
      <c r="D1143" t="s">
        <v>22</v>
      </c>
      <c r="E1143" t="s">
        <v>23</v>
      </c>
      <c r="F1143" t="s">
        <v>5</v>
      </c>
      <c r="G1143" t="s">
        <v>24</v>
      </c>
      <c r="H1143">
        <v>581053</v>
      </c>
      <c r="I1143">
        <v>582144</v>
      </c>
      <c r="J1143" t="s">
        <v>42</v>
      </c>
      <c r="K1143" t="s">
        <v>1488</v>
      </c>
      <c r="N1143" t="s">
        <v>38</v>
      </c>
      <c r="Q1143" t="s">
        <v>1487</v>
      </c>
      <c r="R1143">
        <v>1092</v>
      </c>
      <c r="S1143">
        <v>363</v>
      </c>
    </row>
    <row r="1144" spans="1:19" x14ac:dyDescent="0.3">
      <c r="A1144">
        <v>1143</v>
      </c>
      <c r="B1144" t="s">
        <v>20</v>
      </c>
      <c r="C1144" t="s">
        <v>31</v>
      </c>
      <c r="D1144" t="s">
        <v>22</v>
      </c>
      <c r="E1144" t="s">
        <v>23</v>
      </c>
      <c r="F1144" t="s">
        <v>5</v>
      </c>
      <c r="G1144" t="s">
        <v>24</v>
      </c>
      <c r="H1144">
        <v>582165</v>
      </c>
      <c r="I1144">
        <v>583610</v>
      </c>
      <c r="J1144" t="s">
        <v>42</v>
      </c>
      <c r="Q1144" t="s">
        <v>1489</v>
      </c>
      <c r="R1144">
        <v>1446</v>
      </c>
    </row>
    <row r="1145" spans="1:19" x14ac:dyDescent="0.3">
      <c r="A1145">
        <v>1144</v>
      </c>
      <c r="B1145" t="s">
        <v>28</v>
      </c>
      <c r="C1145" t="s">
        <v>33</v>
      </c>
      <c r="D1145" t="s">
        <v>22</v>
      </c>
      <c r="E1145" t="s">
        <v>23</v>
      </c>
      <c r="F1145" t="s">
        <v>5</v>
      </c>
      <c r="G1145" t="s">
        <v>24</v>
      </c>
      <c r="H1145">
        <v>582165</v>
      </c>
      <c r="I1145">
        <v>583610</v>
      </c>
      <c r="J1145" t="s">
        <v>42</v>
      </c>
      <c r="K1145" t="s">
        <v>1490</v>
      </c>
      <c r="N1145" t="s">
        <v>938</v>
      </c>
      <c r="Q1145" t="s">
        <v>1489</v>
      </c>
      <c r="R1145">
        <v>1446</v>
      </c>
      <c r="S1145">
        <v>481</v>
      </c>
    </row>
    <row r="1146" spans="1:19" x14ac:dyDescent="0.3">
      <c r="A1146">
        <v>1145</v>
      </c>
      <c r="B1146" t="s">
        <v>20</v>
      </c>
      <c r="C1146" t="s">
        <v>31</v>
      </c>
      <c r="D1146" t="s">
        <v>22</v>
      </c>
      <c r="E1146" t="s">
        <v>23</v>
      </c>
      <c r="F1146" t="s">
        <v>5</v>
      </c>
      <c r="G1146" t="s">
        <v>24</v>
      </c>
      <c r="H1146">
        <v>583607</v>
      </c>
      <c r="I1146">
        <v>583789</v>
      </c>
      <c r="J1146" t="s">
        <v>42</v>
      </c>
      <c r="Q1146" t="s">
        <v>1491</v>
      </c>
      <c r="R1146">
        <v>183</v>
      </c>
    </row>
    <row r="1147" spans="1:19" x14ac:dyDescent="0.3">
      <c r="A1147">
        <v>1146</v>
      </c>
      <c r="B1147" t="s">
        <v>28</v>
      </c>
      <c r="C1147" t="s">
        <v>33</v>
      </c>
      <c r="D1147" t="s">
        <v>22</v>
      </c>
      <c r="E1147" t="s">
        <v>23</v>
      </c>
      <c r="F1147" t="s">
        <v>5</v>
      </c>
      <c r="G1147" t="s">
        <v>24</v>
      </c>
      <c r="H1147">
        <v>583607</v>
      </c>
      <c r="I1147">
        <v>583789</v>
      </c>
      <c r="J1147" t="s">
        <v>42</v>
      </c>
      <c r="K1147" t="s">
        <v>1492</v>
      </c>
      <c r="N1147" t="s">
        <v>38</v>
      </c>
      <c r="Q1147" t="s">
        <v>1491</v>
      </c>
      <c r="R1147">
        <v>183</v>
      </c>
      <c r="S1147">
        <v>60</v>
      </c>
    </row>
    <row r="1148" spans="1:19" x14ac:dyDescent="0.3">
      <c r="A1148">
        <v>1147</v>
      </c>
      <c r="B1148" t="s">
        <v>20</v>
      </c>
      <c r="C1148" t="s">
        <v>31</v>
      </c>
      <c r="D1148" t="s">
        <v>22</v>
      </c>
      <c r="E1148" t="s">
        <v>23</v>
      </c>
      <c r="F1148" t="s">
        <v>5</v>
      </c>
      <c r="G1148" t="s">
        <v>24</v>
      </c>
      <c r="H1148">
        <v>583789</v>
      </c>
      <c r="I1148">
        <v>585255</v>
      </c>
      <c r="J1148" t="s">
        <v>42</v>
      </c>
      <c r="Q1148" t="s">
        <v>1493</v>
      </c>
      <c r="R1148">
        <v>1467</v>
      </c>
    </row>
    <row r="1149" spans="1:19" x14ac:dyDescent="0.3">
      <c r="A1149">
        <v>1148</v>
      </c>
      <c r="B1149" t="s">
        <v>28</v>
      </c>
      <c r="C1149" t="s">
        <v>33</v>
      </c>
      <c r="D1149" t="s">
        <v>22</v>
      </c>
      <c r="E1149" t="s">
        <v>23</v>
      </c>
      <c r="F1149" t="s">
        <v>5</v>
      </c>
      <c r="G1149" t="s">
        <v>24</v>
      </c>
      <c r="H1149">
        <v>583789</v>
      </c>
      <c r="I1149">
        <v>585255</v>
      </c>
      <c r="J1149" t="s">
        <v>42</v>
      </c>
      <c r="K1149" t="s">
        <v>1494</v>
      </c>
      <c r="N1149" t="s">
        <v>1495</v>
      </c>
      <c r="Q1149" t="s">
        <v>1493</v>
      </c>
      <c r="R1149">
        <v>1467</v>
      </c>
      <c r="S1149">
        <v>488</v>
      </c>
    </row>
    <row r="1150" spans="1:19" x14ac:dyDescent="0.3">
      <c r="A1150">
        <v>1149</v>
      </c>
      <c r="B1150" t="s">
        <v>20</v>
      </c>
      <c r="C1150" t="s">
        <v>31</v>
      </c>
      <c r="D1150" t="s">
        <v>22</v>
      </c>
      <c r="E1150" t="s">
        <v>23</v>
      </c>
      <c r="F1150" t="s">
        <v>5</v>
      </c>
      <c r="G1150" t="s">
        <v>24</v>
      </c>
      <c r="H1150">
        <v>585256</v>
      </c>
      <c r="I1150">
        <v>586794</v>
      </c>
      <c r="J1150" t="s">
        <v>42</v>
      </c>
      <c r="Q1150" t="s">
        <v>1496</v>
      </c>
      <c r="R1150">
        <v>1539</v>
      </c>
    </row>
    <row r="1151" spans="1:19" x14ac:dyDescent="0.3">
      <c r="A1151">
        <v>1150</v>
      </c>
      <c r="B1151" t="s">
        <v>28</v>
      </c>
      <c r="C1151" t="s">
        <v>33</v>
      </c>
      <c r="D1151" t="s">
        <v>22</v>
      </c>
      <c r="E1151" t="s">
        <v>23</v>
      </c>
      <c r="F1151" t="s">
        <v>5</v>
      </c>
      <c r="G1151" t="s">
        <v>24</v>
      </c>
      <c r="H1151">
        <v>585256</v>
      </c>
      <c r="I1151">
        <v>586794</v>
      </c>
      <c r="J1151" t="s">
        <v>42</v>
      </c>
      <c r="K1151" t="s">
        <v>1497</v>
      </c>
      <c r="N1151" t="s">
        <v>1498</v>
      </c>
      <c r="Q1151" t="s">
        <v>1496</v>
      </c>
      <c r="R1151">
        <v>1539</v>
      </c>
      <c r="S1151">
        <v>512</v>
      </c>
    </row>
    <row r="1152" spans="1:19" x14ac:dyDescent="0.3">
      <c r="A1152">
        <v>1151</v>
      </c>
      <c r="B1152" t="s">
        <v>20</v>
      </c>
      <c r="C1152" t="s">
        <v>31</v>
      </c>
      <c r="D1152" t="s">
        <v>22</v>
      </c>
      <c r="E1152" t="s">
        <v>23</v>
      </c>
      <c r="F1152" t="s">
        <v>5</v>
      </c>
      <c r="G1152" t="s">
        <v>24</v>
      </c>
      <c r="H1152">
        <v>586954</v>
      </c>
      <c r="I1152">
        <v>588150</v>
      </c>
      <c r="J1152" t="s">
        <v>42</v>
      </c>
      <c r="Q1152" t="s">
        <v>1499</v>
      </c>
      <c r="R1152">
        <v>1197</v>
      </c>
    </row>
    <row r="1153" spans="1:19" x14ac:dyDescent="0.3">
      <c r="A1153">
        <v>1152</v>
      </c>
      <c r="B1153" t="s">
        <v>28</v>
      </c>
      <c r="C1153" t="s">
        <v>33</v>
      </c>
      <c r="D1153" t="s">
        <v>22</v>
      </c>
      <c r="E1153" t="s">
        <v>23</v>
      </c>
      <c r="F1153" t="s">
        <v>5</v>
      </c>
      <c r="G1153" t="s">
        <v>24</v>
      </c>
      <c r="H1153">
        <v>586954</v>
      </c>
      <c r="I1153">
        <v>588150</v>
      </c>
      <c r="J1153" t="s">
        <v>42</v>
      </c>
      <c r="K1153" t="s">
        <v>1500</v>
      </c>
      <c r="N1153" t="s">
        <v>1501</v>
      </c>
      <c r="Q1153" t="s">
        <v>1499</v>
      </c>
      <c r="R1153">
        <v>1197</v>
      </c>
      <c r="S1153">
        <v>398</v>
      </c>
    </row>
    <row r="1154" spans="1:19" x14ac:dyDescent="0.3">
      <c r="A1154">
        <v>1153</v>
      </c>
      <c r="B1154" t="s">
        <v>20</v>
      </c>
      <c r="C1154" t="s">
        <v>31</v>
      </c>
      <c r="D1154" t="s">
        <v>22</v>
      </c>
      <c r="E1154" t="s">
        <v>23</v>
      </c>
      <c r="F1154" t="s">
        <v>5</v>
      </c>
      <c r="G1154" t="s">
        <v>24</v>
      </c>
      <c r="H1154">
        <v>588152</v>
      </c>
      <c r="I1154">
        <v>588625</v>
      </c>
      <c r="J1154" t="s">
        <v>42</v>
      </c>
      <c r="Q1154" t="s">
        <v>1502</v>
      </c>
      <c r="R1154">
        <v>474</v>
      </c>
    </row>
    <row r="1155" spans="1:19" x14ac:dyDescent="0.3">
      <c r="A1155">
        <v>1154</v>
      </c>
      <c r="B1155" t="s">
        <v>28</v>
      </c>
      <c r="C1155" t="s">
        <v>33</v>
      </c>
      <c r="D1155" t="s">
        <v>22</v>
      </c>
      <c r="E1155" t="s">
        <v>23</v>
      </c>
      <c r="F1155" t="s">
        <v>5</v>
      </c>
      <c r="G1155" t="s">
        <v>24</v>
      </c>
      <c r="H1155">
        <v>588152</v>
      </c>
      <c r="I1155">
        <v>588625</v>
      </c>
      <c r="J1155" t="s">
        <v>42</v>
      </c>
      <c r="K1155" t="s">
        <v>1503</v>
      </c>
      <c r="N1155" t="s">
        <v>1504</v>
      </c>
      <c r="Q1155" t="s">
        <v>1502</v>
      </c>
      <c r="R1155">
        <v>474</v>
      </c>
      <c r="S1155">
        <v>157</v>
      </c>
    </row>
    <row r="1156" spans="1:19" x14ac:dyDescent="0.3">
      <c r="A1156">
        <v>1155</v>
      </c>
      <c r="B1156" t="s">
        <v>20</v>
      </c>
      <c r="C1156" t="s">
        <v>31</v>
      </c>
      <c r="D1156" t="s">
        <v>22</v>
      </c>
      <c r="E1156" t="s">
        <v>23</v>
      </c>
      <c r="F1156" t="s">
        <v>5</v>
      </c>
      <c r="G1156" t="s">
        <v>24</v>
      </c>
      <c r="H1156">
        <v>588777</v>
      </c>
      <c r="I1156">
        <v>592031</v>
      </c>
      <c r="J1156" t="s">
        <v>42</v>
      </c>
      <c r="Q1156" t="s">
        <v>1505</v>
      </c>
      <c r="R1156">
        <v>3255</v>
      </c>
    </row>
    <row r="1157" spans="1:19" x14ac:dyDescent="0.3">
      <c r="A1157">
        <v>1156</v>
      </c>
      <c r="B1157" t="s">
        <v>28</v>
      </c>
      <c r="C1157" t="s">
        <v>33</v>
      </c>
      <c r="D1157" t="s">
        <v>22</v>
      </c>
      <c r="E1157" t="s">
        <v>23</v>
      </c>
      <c r="F1157" t="s">
        <v>5</v>
      </c>
      <c r="G1157" t="s">
        <v>24</v>
      </c>
      <c r="H1157">
        <v>588777</v>
      </c>
      <c r="I1157">
        <v>592031</v>
      </c>
      <c r="J1157" t="s">
        <v>42</v>
      </c>
      <c r="K1157" t="s">
        <v>1506</v>
      </c>
      <c r="N1157" t="s">
        <v>1507</v>
      </c>
      <c r="Q1157" t="s">
        <v>1505</v>
      </c>
      <c r="R1157">
        <v>3255</v>
      </c>
      <c r="S1157">
        <v>1084</v>
      </c>
    </row>
    <row r="1158" spans="1:19" x14ac:dyDescent="0.3">
      <c r="A1158">
        <v>1157</v>
      </c>
      <c r="B1158" t="s">
        <v>20</v>
      </c>
      <c r="C1158" t="s">
        <v>31</v>
      </c>
      <c r="D1158" t="s">
        <v>22</v>
      </c>
      <c r="E1158" t="s">
        <v>23</v>
      </c>
      <c r="F1158" t="s">
        <v>5</v>
      </c>
      <c r="G1158" t="s">
        <v>24</v>
      </c>
      <c r="H1158">
        <v>592048</v>
      </c>
      <c r="I1158">
        <v>593448</v>
      </c>
      <c r="J1158" t="s">
        <v>42</v>
      </c>
      <c r="Q1158" t="s">
        <v>1508</v>
      </c>
      <c r="R1158">
        <v>1401</v>
      </c>
    </row>
    <row r="1159" spans="1:19" x14ac:dyDescent="0.3">
      <c r="A1159">
        <v>1158</v>
      </c>
      <c r="B1159" t="s">
        <v>28</v>
      </c>
      <c r="C1159" t="s">
        <v>33</v>
      </c>
      <c r="D1159" t="s">
        <v>22</v>
      </c>
      <c r="E1159" t="s">
        <v>23</v>
      </c>
      <c r="F1159" t="s">
        <v>5</v>
      </c>
      <c r="G1159" t="s">
        <v>24</v>
      </c>
      <c r="H1159">
        <v>592048</v>
      </c>
      <c r="I1159">
        <v>593448</v>
      </c>
      <c r="J1159" t="s">
        <v>42</v>
      </c>
      <c r="K1159" t="s">
        <v>1509</v>
      </c>
      <c r="N1159" t="s">
        <v>1510</v>
      </c>
      <c r="Q1159" t="s">
        <v>1508</v>
      </c>
      <c r="R1159">
        <v>1401</v>
      </c>
      <c r="S1159">
        <v>466</v>
      </c>
    </row>
    <row r="1160" spans="1:19" x14ac:dyDescent="0.3">
      <c r="A1160">
        <v>1159</v>
      </c>
      <c r="B1160" t="s">
        <v>20</v>
      </c>
      <c r="C1160" t="s">
        <v>31</v>
      </c>
      <c r="D1160" t="s">
        <v>22</v>
      </c>
      <c r="E1160" t="s">
        <v>23</v>
      </c>
      <c r="F1160" t="s">
        <v>5</v>
      </c>
      <c r="G1160" t="s">
        <v>24</v>
      </c>
      <c r="H1160">
        <v>593683</v>
      </c>
      <c r="I1160">
        <v>594138</v>
      </c>
      <c r="J1160" t="s">
        <v>25</v>
      </c>
      <c r="Q1160" t="s">
        <v>1511</v>
      </c>
      <c r="R1160">
        <v>456</v>
      </c>
    </row>
    <row r="1161" spans="1:19" x14ac:dyDescent="0.3">
      <c r="A1161">
        <v>1160</v>
      </c>
      <c r="B1161" t="s">
        <v>28</v>
      </c>
      <c r="C1161" t="s">
        <v>33</v>
      </c>
      <c r="D1161" t="s">
        <v>22</v>
      </c>
      <c r="E1161" t="s">
        <v>23</v>
      </c>
      <c r="F1161" t="s">
        <v>5</v>
      </c>
      <c r="G1161" t="s">
        <v>24</v>
      </c>
      <c r="H1161">
        <v>593683</v>
      </c>
      <c r="I1161">
        <v>594138</v>
      </c>
      <c r="J1161" t="s">
        <v>25</v>
      </c>
      <c r="K1161" t="s">
        <v>1512</v>
      </c>
      <c r="N1161" t="s">
        <v>1513</v>
      </c>
      <c r="Q1161" t="s">
        <v>1511</v>
      </c>
      <c r="R1161">
        <v>456</v>
      </c>
      <c r="S1161">
        <v>151</v>
      </c>
    </row>
    <row r="1162" spans="1:19" x14ac:dyDescent="0.3">
      <c r="A1162">
        <v>1161</v>
      </c>
      <c r="B1162" t="s">
        <v>20</v>
      </c>
      <c r="C1162" t="s">
        <v>31</v>
      </c>
      <c r="D1162" t="s">
        <v>22</v>
      </c>
      <c r="E1162" t="s">
        <v>23</v>
      </c>
      <c r="F1162" t="s">
        <v>5</v>
      </c>
      <c r="G1162" t="s">
        <v>24</v>
      </c>
      <c r="H1162">
        <v>594236</v>
      </c>
      <c r="I1162">
        <v>596077</v>
      </c>
      <c r="J1162" t="s">
        <v>25</v>
      </c>
      <c r="Q1162" t="s">
        <v>1514</v>
      </c>
      <c r="R1162">
        <v>1842</v>
      </c>
    </row>
    <row r="1163" spans="1:19" x14ac:dyDescent="0.3">
      <c r="A1163">
        <v>1162</v>
      </c>
      <c r="B1163" t="s">
        <v>28</v>
      </c>
      <c r="C1163" t="s">
        <v>33</v>
      </c>
      <c r="D1163" t="s">
        <v>22</v>
      </c>
      <c r="E1163" t="s">
        <v>23</v>
      </c>
      <c r="F1163" t="s">
        <v>5</v>
      </c>
      <c r="G1163" t="s">
        <v>24</v>
      </c>
      <c r="H1163">
        <v>594236</v>
      </c>
      <c r="I1163">
        <v>596077</v>
      </c>
      <c r="J1163" t="s">
        <v>25</v>
      </c>
      <c r="K1163" t="s">
        <v>1515</v>
      </c>
      <c r="N1163" t="s">
        <v>1516</v>
      </c>
      <c r="Q1163" t="s">
        <v>1514</v>
      </c>
      <c r="R1163">
        <v>1842</v>
      </c>
      <c r="S1163">
        <v>613</v>
      </c>
    </row>
    <row r="1164" spans="1:19" x14ac:dyDescent="0.3">
      <c r="A1164">
        <v>1163</v>
      </c>
      <c r="B1164" t="s">
        <v>20</v>
      </c>
      <c r="C1164" t="s">
        <v>31</v>
      </c>
      <c r="D1164" t="s">
        <v>22</v>
      </c>
      <c r="E1164" t="s">
        <v>23</v>
      </c>
      <c r="F1164" t="s">
        <v>5</v>
      </c>
      <c r="G1164" t="s">
        <v>24</v>
      </c>
      <c r="H1164">
        <v>596223</v>
      </c>
      <c r="I1164">
        <v>598208</v>
      </c>
      <c r="J1164" t="s">
        <v>25</v>
      </c>
      <c r="Q1164" t="s">
        <v>1517</v>
      </c>
      <c r="R1164">
        <v>1986</v>
      </c>
    </row>
    <row r="1165" spans="1:19" x14ac:dyDescent="0.3">
      <c r="A1165">
        <v>1164</v>
      </c>
      <c r="B1165" t="s">
        <v>28</v>
      </c>
      <c r="C1165" t="s">
        <v>33</v>
      </c>
      <c r="D1165" t="s">
        <v>22</v>
      </c>
      <c r="E1165" t="s">
        <v>23</v>
      </c>
      <c r="F1165" t="s">
        <v>5</v>
      </c>
      <c r="G1165" t="s">
        <v>24</v>
      </c>
      <c r="H1165">
        <v>596223</v>
      </c>
      <c r="I1165">
        <v>598208</v>
      </c>
      <c r="J1165" t="s">
        <v>25</v>
      </c>
      <c r="K1165" t="s">
        <v>1518</v>
      </c>
      <c r="N1165" t="s">
        <v>1519</v>
      </c>
      <c r="Q1165" t="s">
        <v>1517</v>
      </c>
      <c r="R1165">
        <v>1986</v>
      </c>
      <c r="S1165">
        <v>661</v>
      </c>
    </row>
    <row r="1166" spans="1:19" x14ac:dyDescent="0.3">
      <c r="A1166">
        <v>1165</v>
      </c>
      <c r="B1166" t="s">
        <v>20</v>
      </c>
      <c r="C1166" t="s">
        <v>31</v>
      </c>
      <c r="D1166" t="s">
        <v>22</v>
      </c>
      <c r="E1166" t="s">
        <v>23</v>
      </c>
      <c r="F1166" t="s">
        <v>5</v>
      </c>
      <c r="G1166" t="s">
        <v>24</v>
      </c>
      <c r="H1166">
        <v>598198</v>
      </c>
      <c r="I1166">
        <v>598779</v>
      </c>
      <c r="J1166" t="s">
        <v>25</v>
      </c>
      <c r="Q1166" t="s">
        <v>1520</v>
      </c>
      <c r="R1166">
        <v>582</v>
      </c>
    </row>
    <row r="1167" spans="1:19" x14ac:dyDescent="0.3">
      <c r="A1167">
        <v>1166</v>
      </c>
      <c r="B1167" t="s">
        <v>28</v>
      </c>
      <c r="C1167" t="s">
        <v>33</v>
      </c>
      <c r="D1167" t="s">
        <v>22</v>
      </c>
      <c r="E1167" t="s">
        <v>23</v>
      </c>
      <c r="F1167" t="s">
        <v>5</v>
      </c>
      <c r="G1167" t="s">
        <v>24</v>
      </c>
      <c r="H1167">
        <v>598198</v>
      </c>
      <c r="I1167">
        <v>598779</v>
      </c>
      <c r="J1167" t="s">
        <v>25</v>
      </c>
      <c r="K1167" t="s">
        <v>1521</v>
      </c>
      <c r="N1167" t="s">
        <v>1522</v>
      </c>
      <c r="Q1167" t="s">
        <v>1520</v>
      </c>
      <c r="R1167">
        <v>582</v>
      </c>
      <c r="S1167">
        <v>193</v>
      </c>
    </row>
    <row r="1168" spans="1:19" x14ac:dyDescent="0.3">
      <c r="A1168">
        <v>1167</v>
      </c>
      <c r="B1168" t="s">
        <v>20</v>
      </c>
      <c r="C1168" t="s">
        <v>31</v>
      </c>
      <c r="D1168" t="s">
        <v>22</v>
      </c>
      <c r="E1168" t="s">
        <v>23</v>
      </c>
      <c r="F1168" t="s">
        <v>5</v>
      </c>
      <c r="G1168" t="s">
        <v>24</v>
      </c>
      <c r="H1168">
        <v>598946</v>
      </c>
      <c r="I1168">
        <v>599410</v>
      </c>
      <c r="J1168" t="s">
        <v>25</v>
      </c>
      <c r="Q1168" t="s">
        <v>1523</v>
      </c>
      <c r="R1168">
        <v>465</v>
      </c>
    </row>
    <row r="1169" spans="1:19" x14ac:dyDescent="0.3">
      <c r="A1169">
        <v>1168</v>
      </c>
      <c r="B1169" t="s">
        <v>28</v>
      </c>
      <c r="C1169" t="s">
        <v>33</v>
      </c>
      <c r="D1169" t="s">
        <v>22</v>
      </c>
      <c r="E1169" t="s">
        <v>23</v>
      </c>
      <c r="F1169" t="s">
        <v>5</v>
      </c>
      <c r="G1169" t="s">
        <v>24</v>
      </c>
      <c r="H1169">
        <v>598946</v>
      </c>
      <c r="I1169">
        <v>599410</v>
      </c>
      <c r="J1169" t="s">
        <v>25</v>
      </c>
      <c r="K1169" t="s">
        <v>1524</v>
      </c>
      <c r="N1169" t="s">
        <v>1525</v>
      </c>
      <c r="Q1169" t="s">
        <v>1523</v>
      </c>
      <c r="R1169">
        <v>465</v>
      </c>
      <c r="S1169">
        <v>154</v>
      </c>
    </row>
    <row r="1170" spans="1:19" x14ac:dyDescent="0.3">
      <c r="A1170">
        <v>1169</v>
      </c>
      <c r="B1170" t="s">
        <v>20</v>
      </c>
      <c r="C1170" t="s">
        <v>31</v>
      </c>
      <c r="D1170" t="s">
        <v>22</v>
      </c>
      <c r="E1170" t="s">
        <v>23</v>
      </c>
      <c r="F1170" t="s">
        <v>5</v>
      </c>
      <c r="G1170" t="s">
        <v>24</v>
      </c>
      <c r="H1170">
        <v>599417</v>
      </c>
      <c r="I1170">
        <v>599692</v>
      </c>
      <c r="J1170" t="s">
        <v>25</v>
      </c>
      <c r="Q1170" t="s">
        <v>1526</v>
      </c>
      <c r="R1170">
        <v>276</v>
      </c>
    </row>
    <row r="1171" spans="1:19" x14ac:dyDescent="0.3">
      <c r="A1171">
        <v>1170</v>
      </c>
      <c r="B1171" t="s">
        <v>28</v>
      </c>
      <c r="C1171" t="s">
        <v>33</v>
      </c>
      <c r="D1171" t="s">
        <v>22</v>
      </c>
      <c r="E1171" t="s">
        <v>23</v>
      </c>
      <c r="F1171" t="s">
        <v>5</v>
      </c>
      <c r="G1171" t="s">
        <v>24</v>
      </c>
      <c r="H1171">
        <v>599417</v>
      </c>
      <c r="I1171">
        <v>599692</v>
      </c>
      <c r="J1171" t="s">
        <v>25</v>
      </c>
      <c r="K1171" t="s">
        <v>1527</v>
      </c>
      <c r="N1171" t="s">
        <v>1528</v>
      </c>
      <c r="Q1171" t="s">
        <v>1526</v>
      </c>
      <c r="R1171">
        <v>276</v>
      </c>
      <c r="S1171">
        <v>91</v>
      </c>
    </row>
    <row r="1172" spans="1:19" x14ac:dyDescent="0.3">
      <c r="A1172">
        <v>1171</v>
      </c>
      <c r="B1172" t="s">
        <v>20</v>
      </c>
      <c r="C1172" t="s">
        <v>31</v>
      </c>
      <c r="D1172" t="s">
        <v>22</v>
      </c>
      <c r="E1172" t="s">
        <v>23</v>
      </c>
      <c r="F1172" t="s">
        <v>5</v>
      </c>
      <c r="G1172" t="s">
        <v>24</v>
      </c>
      <c r="H1172">
        <v>599704</v>
      </c>
      <c r="I1172">
        <v>600309</v>
      </c>
      <c r="J1172" t="s">
        <v>25</v>
      </c>
      <c r="Q1172" t="s">
        <v>1529</v>
      </c>
      <c r="R1172">
        <v>606</v>
      </c>
    </row>
    <row r="1173" spans="1:19" x14ac:dyDescent="0.3">
      <c r="A1173">
        <v>1172</v>
      </c>
      <c r="B1173" t="s">
        <v>28</v>
      </c>
      <c r="C1173" t="s">
        <v>33</v>
      </c>
      <c r="D1173" t="s">
        <v>22</v>
      </c>
      <c r="E1173" t="s">
        <v>23</v>
      </c>
      <c r="F1173" t="s">
        <v>5</v>
      </c>
      <c r="G1173" t="s">
        <v>24</v>
      </c>
      <c r="H1173">
        <v>599704</v>
      </c>
      <c r="I1173">
        <v>600309</v>
      </c>
      <c r="J1173" t="s">
        <v>25</v>
      </c>
      <c r="K1173" t="s">
        <v>1530</v>
      </c>
      <c r="N1173" t="s">
        <v>1531</v>
      </c>
      <c r="Q1173" t="s">
        <v>1529</v>
      </c>
      <c r="R1173">
        <v>606</v>
      </c>
      <c r="S1173">
        <v>201</v>
      </c>
    </row>
    <row r="1174" spans="1:19" x14ac:dyDescent="0.3">
      <c r="A1174">
        <v>1173</v>
      </c>
      <c r="B1174" t="s">
        <v>20</v>
      </c>
      <c r="C1174" t="s">
        <v>31</v>
      </c>
      <c r="D1174" t="s">
        <v>22</v>
      </c>
      <c r="E1174" t="s">
        <v>23</v>
      </c>
      <c r="F1174" t="s">
        <v>5</v>
      </c>
      <c r="G1174" t="s">
        <v>24</v>
      </c>
      <c r="H1174">
        <v>600409</v>
      </c>
      <c r="I1174">
        <v>601620</v>
      </c>
      <c r="J1174" t="s">
        <v>25</v>
      </c>
      <c r="Q1174" t="s">
        <v>1532</v>
      </c>
      <c r="R1174">
        <v>1212</v>
      </c>
    </row>
    <row r="1175" spans="1:19" x14ac:dyDescent="0.3">
      <c r="A1175">
        <v>1174</v>
      </c>
      <c r="B1175" t="s">
        <v>28</v>
      </c>
      <c r="C1175" t="s">
        <v>33</v>
      </c>
      <c r="D1175" t="s">
        <v>22</v>
      </c>
      <c r="E1175" t="s">
        <v>23</v>
      </c>
      <c r="F1175" t="s">
        <v>5</v>
      </c>
      <c r="G1175" t="s">
        <v>24</v>
      </c>
      <c r="H1175">
        <v>600409</v>
      </c>
      <c r="I1175">
        <v>601620</v>
      </c>
      <c r="J1175" t="s">
        <v>25</v>
      </c>
      <c r="K1175" t="s">
        <v>1533</v>
      </c>
      <c r="N1175" t="s">
        <v>1534</v>
      </c>
      <c r="Q1175" t="s">
        <v>1532</v>
      </c>
      <c r="R1175">
        <v>1212</v>
      </c>
      <c r="S1175">
        <v>403</v>
      </c>
    </row>
    <row r="1176" spans="1:19" x14ac:dyDescent="0.3">
      <c r="A1176">
        <v>1175</v>
      </c>
      <c r="B1176" t="s">
        <v>20</v>
      </c>
      <c r="C1176" t="s">
        <v>31</v>
      </c>
      <c r="D1176" t="s">
        <v>22</v>
      </c>
      <c r="E1176" t="s">
        <v>23</v>
      </c>
      <c r="F1176" t="s">
        <v>5</v>
      </c>
      <c r="G1176" t="s">
        <v>24</v>
      </c>
      <c r="H1176">
        <v>601627</v>
      </c>
      <c r="I1176">
        <v>602457</v>
      </c>
      <c r="J1176" t="s">
        <v>42</v>
      </c>
      <c r="Q1176" t="s">
        <v>1535</v>
      </c>
      <c r="R1176">
        <v>831</v>
      </c>
    </row>
    <row r="1177" spans="1:19" x14ac:dyDescent="0.3">
      <c r="A1177">
        <v>1176</v>
      </c>
      <c r="B1177" t="s">
        <v>28</v>
      </c>
      <c r="C1177" t="s">
        <v>33</v>
      </c>
      <c r="D1177" t="s">
        <v>22</v>
      </c>
      <c r="E1177" t="s">
        <v>23</v>
      </c>
      <c r="F1177" t="s">
        <v>5</v>
      </c>
      <c r="G1177" t="s">
        <v>24</v>
      </c>
      <c r="H1177">
        <v>601627</v>
      </c>
      <c r="I1177">
        <v>602457</v>
      </c>
      <c r="J1177" t="s">
        <v>42</v>
      </c>
      <c r="K1177" t="s">
        <v>1536</v>
      </c>
      <c r="N1177" t="s">
        <v>1537</v>
      </c>
      <c r="Q1177" t="s">
        <v>1535</v>
      </c>
      <c r="R1177">
        <v>831</v>
      </c>
      <c r="S1177">
        <v>276</v>
      </c>
    </row>
    <row r="1178" spans="1:19" x14ac:dyDescent="0.3">
      <c r="A1178">
        <v>1177</v>
      </c>
      <c r="B1178" t="s">
        <v>20</v>
      </c>
      <c r="C1178" t="s">
        <v>31</v>
      </c>
      <c r="D1178" t="s">
        <v>22</v>
      </c>
      <c r="E1178" t="s">
        <v>23</v>
      </c>
      <c r="F1178" t="s">
        <v>5</v>
      </c>
      <c r="G1178" t="s">
        <v>24</v>
      </c>
      <c r="H1178">
        <v>602462</v>
      </c>
      <c r="I1178">
        <v>603826</v>
      </c>
      <c r="J1178" t="s">
        <v>42</v>
      </c>
      <c r="Q1178" t="s">
        <v>1538</v>
      </c>
      <c r="R1178">
        <v>1365</v>
      </c>
    </row>
    <row r="1179" spans="1:19" x14ac:dyDescent="0.3">
      <c r="A1179">
        <v>1178</v>
      </c>
      <c r="B1179" t="s">
        <v>28</v>
      </c>
      <c r="C1179" t="s">
        <v>33</v>
      </c>
      <c r="D1179" t="s">
        <v>22</v>
      </c>
      <c r="E1179" t="s">
        <v>23</v>
      </c>
      <c r="F1179" t="s">
        <v>5</v>
      </c>
      <c r="G1179" t="s">
        <v>24</v>
      </c>
      <c r="H1179">
        <v>602462</v>
      </c>
      <c r="I1179">
        <v>603826</v>
      </c>
      <c r="J1179" t="s">
        <v>42</v>
      </c>
      <c r="K1179" t="s">
        <v>1539</v>
      </c>
      <c r="N1179" t="s">
        <v>1540</v>
      </c>
      <c r="Q1179" t="s">
        <v>1538</v>
      </c>
      <c r="R1179">
        <v>1365</v>
      </c>
      <c r="S1179">
        <v>454</v>
      </c>
    </row>
    <row r="1180" spans="1:19" x14ac:dyDescent="0.3">
      <c r="A1180">
        <v>1179</v>
      </c>
      <c r="B1180" t="s">
        <v>20</v>
      </c>
      <c r="C1180" t="s">
        <v>31</v>
      </c>
      <c r="D1180" t="s">
        <v>22</v>
      </c>
      <c r="E1180" t="s">
        <v>23</v>
      </c>
      <c r="F1180" t="s">
        <v>5</v>
      </c>
      <c r="G1180" t="s">
        <v>24</v>
      </c>
      <c r="H1180">
        <v>603908</v>
      </c>
      <c r="I1180">
        <v>606241</v>
      </c>
      <c r="J1180" t="s">
        <v>42</v>
      </c>
      <c r="Q1180" t="s">
        <v>1541</v>
      </c>
      <c r="R1180">
        <v>2334</v>
      </c>
    </row>
    <row r="1181" spans="1:19" x14ac:dyDescent="0.3">
      <c r="A1181">
        <v>1180</v>
      </c>
      <c r="B1181" t="s">
        <v>28</v>
      </c>
      <c r="C1181" t="s">
        <v>33</v>
      </c>
      <c r="D1181" t="s">
        <v>22</v>
      </c>
      <c r="E1181" t="s">
        <v>23</v>
      </c>
      <c r="F1181" t="s">
        <v>5</v>
      </c>
      <c r="G1181" t="s">
        <v>24</v>
      </c>
      <c r="H1181">
        <v>603908</v>
      </c>
      <c r="I1181">
        <v>606241</v>
      </c>
      <c r="J1181" t="s">
        <v>42</v>
      </c>
      <c r="K1181" t="s">
        <v>1542</v>
      </c>
      <c r="N1181" t="s">
        <v>1543</v>
      </c>
      <c r="Q1181" t="s">
        <v>1541</v>
      </c>
      <c r="R1181">
        <v>2334</v>
      </c>
      <c r="S1181">
        <v>777</v>
      </c>
    </row>
    <row r="1182" spans="1:19" x14ac:dyDescent="0.3">
      <c r="A1182">
        <v>1181</v>
      </c>
      <c r="B1182" t="s">
        <v>20</v>
      </c>
      <c r="C1182" t="s">
        <v>31</v>
      </c>
      <c r="D1182" t="s">
        <v>22</v>
      </c>
      <c r="E1182" t="s">
        <v>23</v>
      </c>
      <c r="F1182" t="s">
        <v>5</v>
      </c>
      <c r="G1182" t="s">
        <v>24</v>
      </c>
      <c r="H1182">
        <v>606242</v>
      </c>
      <c r="I1182">
        <v>607354</v>
      </c>
      <c r="J1182" t="s">
        <v>42</v>
      </c>
      <c r="Q1182" t="s">
        <v>1544</v>
      </c>
      <c r="R1182">
        <v>1113</v>
      </c>
    </row>
    <row r="1183" spans="1:19" x14ac:dyDescent="0.3">
      <c r="A1183">
        <v>1182</v>
      </c>
      <c r="B1183" t="s">
        <v>28</v>
      </c>
      <c r="C1183" t="s">
        <v>33</v>
      </c>
      <c r="D1183" t="s">
        <v>22</v>
      </c>
      <c r="E1183" t="s">
        <v>23</v>
      </c>
      <c r="F1183" t="s">
        <v>5</v>
      </c>
      <c r="G1183" t="s">
        <v>24</v>
      </c>
      <c r="H1183">
        <v>606242</v>
      </c>
      <c r="I1183">
        <v>607354</v>
      </c>
      <c r="J1183" t="s">
        <v>42</v>
      </c>
      <c r="K1183" t="s">
        <v>1545</v>
      </c>
      <c r="N1183" t="s">
        <v>1546</v>
      </c>
      <c r="Q1183" t="s">
        <v>1544</v>
      </c>
      <c r="R1183">
        <v>1113</v>
      </c>
      <c r="S1183">
        <v>370</v>
      </c>
    </row>
    <row r="1184" spans="1:19" x14ac:dyDescent="0.3">
      <c r="A1184">
        <v>1183</v>
      </c>
      <c r="B1184" t="s">
        <v>20</v>
      </c>
      <c r="C1184" t="s">
        <v>31</v>
      </c>
      <c r="D1184" t="s">
        <v>22</v>
      </c>
      <c r="E1184" t="s">
        <v>23</v>
      </c>
      <c r="F1184" t="s">
        <v>5</v>
      </c>
      <c r="G1184" t="s">
        <v>24</v>
      </c>
      <c r="H1184">
        <v>607371</v>
      </c>
      <c r="I1184">
        <v>608525</v>
      </c>
      <c r="J1184" t="s">
        <v>42</v>
      </c>
      <c r="Q1184" t="s">
        <v>1547</v>
      </c>
      <c r="R1184">
        <v>1155</v>
      </c>
    </row>
    <row r="1185" spans="1:19" x14ac:dyDescent="0.3">
      <c r="A1185">
        <v>1184</v>
      </c>
      <c r="B1185" t="s">
        <v>28</v>
      </c>
      <c r="C1185" t="s">
        <v>33</v>
      </c>
      <c r="D1185" t="s">
        <v>22</v>
      </c>
      <c r="E1185" t="s">
        <v>23</v>
      </c>
      <c r="F1185" t="s">
        <v>5</v>
      </c>
      <c r="G1185" t="s">
        <v>24</v>
      </c>
      <c r="H1185">
        <v>607371</v>
      </c>
      <c r="I1185">
        <v>608525</v>
      </c>
      <c r="J1185" t="s">
        <v>42</v>
      </c>
      <c r="K1185" t="s">
        <v>1548</v>
      </c>
      <c r="N1185" t="s">
        <v>1549</v>
      </c>
      <c r="Q1185" t="s">
        <v>1547</v>
      </c>
      <c r="R1185">
        <v>1155</v>
      </c>
      <c r="S1185">
        <v>384</v>
      </c>
    </row>
    <row r="1186" spans="1:19" x14ac:dyDescent="0.3">
      <c r="A1186">
        <v>1185</v>
      </c>
      <c r="B1186" t="s">
        <v>20</v>
      </c>
      <c r="C1186" t="s">
        <v>31</v>
      </c>
      <c r="D1186" t="s">
        <v>22</v>
      </c>
      <c r="E1186" t="s">
        <v>23</v>
      </c>
      <c r="F1186" t="s">
        <v>5</v>
      </c>
      <c r="G1186" t="s">
        <v>24</v>
      </c>
      <c r="H1186">
        <v>608688</v>
      </c>
      <c r="I1186">
        <v>610349</v>
      </c>
      <c r="J1186" t="s">
        <v>42</v>
      </c>
      <c r="Q1186" t="s">
        <v>1550</v>
      </c>
      <c r="R1186">
        <v>1662</v>
      </c>
    </row>
    <row r="1187" spans="1:19" x14ac:dyDescent="0.3">
      <c r="A1187">
        <v>1186</v>
      </c>
      <c r="B1187" t="s">
        <v>28</v>
      </c>
      <c r="C1187" t="s">
        <v>33</v>
      </c>
      <c r="D1187" t="s">
        <v>22</v>
      </c>
      <c r="E1187" t="s">
        <v>23</v>
      </c>
      <c r="F1187" t="s">
        <v>5</v>
      </c>
      <c r="G1187" t="s">
        <v>24</v>
      </c>
      <c r="H1187">
        <v>608688</v>
      </c>
      <c r="I1187">
        <v>610349</v>
      </c>
      <c r="J1187" t="s">
        <v>42</v>
      </c>
      <c r="K1187" t="s">
        <v>1551</v>
      </c>
      <c r="N1187" t="s">
        <v>38</v>
      </c>
      <c r="Q1187" t="s">
        <v>1550</v>
      </c>
      <c r="R1187">
        <v>1662</v>
      </c>
      <c r="S1187">
        <v>553</v>
      </c>
    </row>
    <row r="1188" spans="1:19" x14ac:dyDescent="0.3">
      <c r="A1188">
        <v>1187</v>
      </c>
      <c r="B1188" t="s">
        <v>20</v>
      </c>
      <c r="C1188" t="s">
        <v>31</v>
      </c>
      <c r="D1188" t="s">
        <v>22</v>
      </c>
      <c r="E1188" t="s">
        <v>23</v>
      </c>
      <c r="F1188" t="s">
        <v>5</v>
      </c>
      <c r="G1188" t="s">
        <v>24</v>
      </c>
      <c r="H1188">
        <v>610970</v>
      </c>
      <c r="I1188">
        <v>612787</v>
      </c>
      <c r="J1188" t="s">
        <v>25</v>
      </c>
      <c r="Q1188" t="s">
        <v>1552</v>
      </c>
      <c r="R1188">
        <v>1818</v>
      </c>
    </row>
    <row r="1189" spans="1:19" x14ac:dyDescent="0.3">
      <c r="A1189">
        <v>1188</v>
      </c>
      <c r="B1189" t="s">
        <v>28</v>
      </c>
      <c r="C1189" t="s">
        <v>33</v>
      </c>
      <c r="D1189" t="s">
        <v>22</v>
      </c>
      <c r="E1189" t="s">
        <v>23</v>
      </c>
      <c r="F1189" t="s">
        <v>5</v>
      </c>
      <c r="G1189" t="s">
        <v>24</v>
      </c>
      <c r="H1189">
        <v>610970</v>
      </c>
      <c r="I1189">
        <v>612787</v>
      </c>
      <c r="J1189" t="s">
        <v>25</v>
      </c>
      <c r="K1189" t="s">
        <v>1553</v>
      </c>
      <c r="N1189" t="s">
        <v>1429</v>
      </c>
      <c r="Q1189" t="s">
        <v>1552</v>
      </c>
      <c r="R1189">
        <v>1818</v>
      </c>
      <c r="S1189">
        <v>605</v>
      </c>
    </row>
    <row r="1190" spans="1:19" x14ac:dyDescent="0.3">
      <c r="A1190">
        <v>1189</v>
      </c>
      <c r="B1190" t="s">
        <v>20</v>
      </c>
      <c r="C1190" t="s">
        <v>31</v>
      </c>
      <c r="D1190" t="s">
        <v>22</v>
      </c>
      <c r="E1190" t="s">
        <v>23</v>
      </c>
      <c r="F1190" t="s">
        <v>5</v>
      </c>
      <c r="G1190" t="s">
        <v>24</v>
      </c>
      <c r="H1190">
        <v>612787</v>
      </c>
      <c r="I1190">
        <v>613506</v>
      </c>
      <c r="J1190" t="s">
        <v>25</v>
      </c>
      <c r="Q1190" t="s">
        <v>1554</v>
      </c>
      <c r="R1190">
        <v>720</v>
      </c>
    </row>
    <row r="1191" spans="1:19" x14ac:dyDescent="0.3">
      <c r="A1191">
        <v>1190</v>
      </c>
      <c r="B1191" t="s">
        <v>28</v>
      </c>
      <c r="C1191" t="s">
        <v>33</v>
      </c>
      <c r="D1191" t="s">
        <v>22</v>
      </c>
      <c r="E1191" t="s">
        <v>23</v>
      </c>
      <c r="F1191" t="s">
        <v>5</v>
      </c>
      <c r="G1191" t="s">
        <v>24</v>
      </c>
      <c r="H1191">
        <v>612787</v>
      </c>
      <c r="I1191">
        <v>613506</v>
      </c>
      <c r="J1191" t="s">
        <v>25</v>
      </c>
      <c r="K1191" t="s">
        <v>1555</v>
      </c>
      <c r="N1191" t="s">
        <v>819</v>
      </c>
      <c r="Q1191" t="s">
        <v>1554</v>
      </c>
      <c r="R1191">
        <v>720</v>
      </c>
      <c r="S1191">
        <v>239</v>
      </c>
    </row>
    <row r="1192" spans="1:19" x14ac:dyDescent="0.3">
      <c r="A1192">
        <v>1191</v>
      </c>
      <c r="B1192" t="s">
        <v>20</v>
      </c>
      <c r="C1192" t="s">
        <v>31</v>
      </c>
      <c r="D1192" t="s">
        <v>22</v>
      </c>
      <c r="E1192" t="s">
        <v>23</v>
      </c>
      <c r="F1192" t="s">
        <v>5</v>
      </c>
      <c r="G1192" t="s">
        <v>24</v>
      </c>
      <c r="H1192">
        <v>613610</v>
      </c>
      <c r="I1192">
        <v>613936</v>
      </c>
      <c r="J1192" t="s">
        <v>42</v>
      </c>
      <c r="Q1192" t="s">
        <v>1556</v>
      </c>
      <c r="R1192">
        <v>327</v>
      </c>
    </row>
    <row r="1193" spans="1:19" x14ac:dyDescent="0.3">
      <c r="A1193">
        <v>1192</v>
      </c>
      <c r="B1193" t="s">
        <v>28</v>
      </c>
      <c r="C1193" t="s">
        <v>33</v>
      </c>
      <c r="D1193" t="s">
        <v>22</v>
      </c>
      <c r="E1193" t="s">
        <v>23</v>
      </c>
      <c r="F1193" t="s">
        <v>5</v>
      </c>
      <c r="G1193" t="s">
        <v>24</v>
      </c>
      <c r="H1193">
        <v>613610</v>
      </c>
      <c r="I1193">
        <v>613936</v>
      </c>
      <c r="J1193" t="s">
        <v>42</v>
      </c>
      <c r="K1193" t="s">
        <v>1557</v>
      </c>
      <c r="N1193" t="s">
        <v>1558</v>
      </c>
      <c r="Q1193" t="s">
        <v>1556</v>
      </c>
      <c r="R1193">
        <v>327</v>
      </c>
      <c r="S1193">
        <v>108</v>
      </c>
    </row>
    <row r="1194" spans="1:19" x14ac:dyDescent="0.3">
      <c r="A1194">
        <v>1193</v>
      </c>
      <c r="B1194" t="s">
        <v>20</v>
      </c>
      <c r="C1194" t="s">
        <v>31</v>
      </c>
      <c r="D1194" t="s">
        <v>22</v>
      </c>
      <c r="E1194" t="s">
        <v>23</v>
      </c>
      <c r="F1194" t="s">
        <v>5</v>
      </c>
      <c r="G1194" t="s">
        <v>24</v>
      </c>
      <c r="H1194">
        <v>613933</v>
      </c>
      <c r="I1194">
        <v>614748</v>
      </c>
      <c r="J1194" t="s">
        <v>42</v>
      </c>
      <c r="Q1194" t="s">
        <v>1559</v>
      </c>
      <c r="R1194">
        <v>816</v>
      </c>
    </row>
    <row r="1195" spans="1:19" x14ac:dyDescent="0.3">
      <c r="A1195">
        <v>1194</v>
      </c>
      <c r="B1195" t="s">
        <v>28</v>
      </c>
      <c r="C1195" t="s">
        <v>33</v>
      </c>
      <c r="D1195" t="s">
        <v>22</v>
      </c>
      <c r="E1195" t="s">
        <v>23</v>
      </c>
      <c r="F1195" t="s">
        <v>5</v>
      </c>
      <c r="G1195" t="s">
        <v>24</v>
      </c>
      <c r="H1195">
        <v>613933</v>
      </c>
      <c r="I1195">
        <v>614748</v>
      </c>
      <c r="J1195" t="s">
        <v>42</v>
      </c>
      <c r="K1195" t="s">
        <v>1560</v>
      </c>
      <c r="N1195" t="s">
        <v>1561</v>
      </c>
      <c r="Q1195" t="s">
        <v>1559</v>
      </c>
      <c r="R1195">
        <v>816</v>
      </c>
      <c r="S1195">
        <v>271</v>
      </c>
    </row>
    <row r="1196" spans="1:19" x14ac:dyDescent="0.3">
      <c r="A1196">
        <v>1195</v>
      </c>
      <c r="B1196" t="s">
        <v>20</v>
      </c>
      <c r="C1196" t="s">
        <v>31</v>
      </c>
      <c r="D1196" t="s">
        <v>22</v>
      </c>
      <c r="E1196" t="s">
        <v>23</v>
      </c>
      <c r="F1196" t="s">
        <v>5</v>
      </c>
      <c r="G1196" t="s">
        <v>24</v>
      </c>
      <c r="H1196">
        <v>614887</v>
      </c>
      <c r="I1196">
        <v>615549</v>
      </c>
      <c r="J1196" t="s">
        <v>42</v>
      </c>
      <c r="Q1196" t="s">
        <v>1562</v>
      </c>
      <c r="R1196">
        <v>663</v>
      </c>
    </row>
    <row r="1197" spans="1:19" x14ac:dyDescent="0.3">
      <c r="A1197">
        <v>1196</v>
      </c>
      <c r="B1197" t="s">
        <v>28</v>
      </c>
      <c r="C1197" t="s">
        <v>33</v>
      </c>
      <c r="D1197" t="s">
        <v>22</v>
      </c>
      <c r="E1197" t="s">
        <v>23</v>
      </c>
      <c r="F1197" t="s">
        <v>5</v>
      </c>
      <c r="G1197" t="s">
        <v>24</v>
      </c>
      <c r="H1197">
        <v>614887</v>
      </c>
      <c r="I1197">
        <v>615549</v>
      </c>
      <c r="J1197" t="s">
        <v>42</v>
      </c>
      <c r="K1197" t="s">
        <v>1563</v>
      </c>
      <c r="N1197" t="s">
        <v>1564</v>
      </c>
      <c r="Q1197" t="s">
        <v>1562</v>
      </c>
      <c r="R1197">
        <v>663</v>
      </c>
      <c r="S1197">
        <v>220</v>
      </c>
    </row>
    <row r="1198" spans="1:19" x14ac:dyDescent="0.3">
      <c r="A1198">
        <v>1197</v>
      </c>
      <c r="B1198" t="s">
        <v>20</v>
      </c>
      <c r="C1198" t="s">
        <v>31</v>
      </c>
      <c r="D1198" t="s">
        <v>22</v>
      </c>
      <c r="E1198" t="s">
        <v>23</v>
      </c>
      <c r="F1198" t="s">
        <v>5</v>
      </c>
      <c r="G1198" t="s">
        <v>24</v>
      </c>
      <c r="H1198">
        <v>615770</v>
      </c>
      <c r="I1198">
        <v>616438</v>
      </c>
      <c r="J1198" t="s">
        <v>25</v>
      </c>
      <c r="Q1198" t="s">
        <v>1565</v>
      </c>
      <c r="R1198">
        <v>669</v>
      </c>
    </row>
    <row r="1199" spans="1:19" x14ac:dyDescent="0.3">
      <c r="A1199">
        <v>1198</v>
      </c>
      <c r="B1199" t="s">
        <v>28</v>
      </c>
      <c r="C1199" t="s">
        <v>33</v>
      </c>
      <c r="D1199" t="s">
        <v>22</v>
      </c>
      <c r="E1199" t="s">
        <v>23</v>
      </c>
      <c r="F1199" t="s">
        <v>5</v>
      </c>
      <c r="G1199" t="s">
        <v>24</v>
      </c>
      <c r="H1199">
        <v>615770</v>
      </c>
      <c r="I1199">
        <v>616438</v>
      </c>
      <c r="J1199" t="s">
        <v>25</v>
      </c>
      <c r="K1199" t="s">
        <v>1566</v>
      </c>
      <c r="N1199" t="s">
        <v>1567</v>
      </c>
      <c r="Q1199" t="s">
        <v>1565</v>
      </c>
      <c r="R1199">
        <v>669</v>
      </c>
      <c r="S1199">
        <v>222</v>
      </c>
    </row>
    <row r="1200" spans="1:19" x14ac:dyDescent="0.3">
      <c r="A1200">
        <v>1199</v>
      </c>
      <c r="B1200" t="s">
        <v>20</v>
      </c>
      <c r="C1200" t="s">
        <v>31</v>
      </c>
      <c r="D1200" t="s">
        <v>22</v>
      </c>
      <c r="E1200" t="s">
        <v>23</v>
      </c>
      <c r="F1200" t="s">
        <v>5</v>
      </c>
      <c r="G1200" t="s">
        <v>24</v>
      </c>
      <c r="H1200">
        <v>616443</v>
      </c>
      <c r="I1200">
        <v>617657</v>
      </c>
      <c r="J1200" t="s">
        <v>25</v>
      </c>
      <c r="Q1200" t="s">
        <v>1568</v>
      </c>
      <c r="R1200">
        <v>1215</v>
      </c>
    </row>
    <row r="1201" spans="1:19" x14ac:dyDescent="0.3">
      <c r="A1201">
        <v>1200</v>
      </c>
      <c r="B1201" t="s">
        <v>28</v>
      </c>
      <c r="C1201" t="s">
        <v>33</v>
      </c>
      <c r="D1201" t="s">
        <v>22</v>
      </c>
      <c r="E1201" t="s">
        <v>23</v>
      </c>
      <c r="F1201" t="s">
        <v>5</v>
      </c>
      <c r="G1201" t="s">
        <v>24</v>
      </c>
      <c r="H1201">
        <v>616443</v>
      </c>
      <c r="I1201">
        <v>617657</v>
      </c>
      <c r="J1201" t="s">
        <v>25</v>
      </c>
      <c r="K1201" t="s">
        <v>1569</v>
      </c>
      <c r="N1201" t="s">
        <v>38</v>
      </c>
      <c r="Q1201" t="s">
        <v>1568</v>
      </c>
      <c r="R1201">
        <v>1215</v>
      </c>
      <c r="S1201">
        <v>404</v>
      </c>
    </row>
    <row r="1202" spans="1:19" x14ac:dyDescent="0.3">
      <c r="A1202">
        <v>1201</v>
      </c>
      <c r="B1202" t="s">
        <v>20</v>
      </c>
      <c r="C1202" t="s">
        <v>31</v>
      </c>
      <c r="D1202" t="s">
        <v>22</v>
      </c>
      <c r="E1202" t="s">
        <v>23</v>
      </c>
      <c r="F1202" t="s">
        <v>5</v>
      </c>
      <c r="G1202" t="s">
        <v>24</v>
      </c>
      <c r="H1202">
        <v>617661</v>
      </c>
      <c r="I1202">
        <v>618629</v>
      </c>
      <c r="J1202" t="s">
        <v>42</v>
      </c>
      <c r="Q1202" t="s">
        <v>1570</v>
      </c>
      <c r="R1202">
        <v>969</v>
      </c>
    </row>
    <row r="1203" spans="1:19" x14ac:dyDescent="0.3">
      <c r="A1203">
        <v>1202</v>
      </c>
      <c r="B1203" t="s">
        <v>28</v>
      </c>
      <c r="C1203" t="s">
        <v>33</v>
      </c>
      <c r="D1203" t="s">
        <v>22</v>
      </c>
      <c r="E1203" t="s">
        <v>23</v>
      </c>
      <c r="F1203" t="s">
        <v>5</v>
      </c>
      <c r="G1203" t="s">
        <v>24</v>
      </c>
      <c r="H1203">
        <v>617661</v>
      </c>
      <c r="I1203">
        <v>618629</v>
      </c>
      <c r="J1203" t="s">
        <v>42</v>
      </c>
      <c r="K1203" t="s">
        <v>1571</v>
      </c>
      <c r="N1203" t="s">
        <v>1572</v>
      </c>
      <c r="Q1203" t="s">
        <v>1570</v>
      </c>
      <c r="R1203">
        <v>969</v>
      </c>
      <c r="S1203">
        <v>322</v>
      </c>
    </row>
    <row r="1204" spans="1:19" x14ac:dyDescent="0.3">
      <c r="A1204">
        <v>1203</v>
      </c>
      <c r="B1204" t="s">
        <v>20</v>
      </c>
      <c r="C1204" t="s">
        <v>31</v>
      </c>
      <c r="D1204" t="s">
        <v>22</v>
      </c>
      <c r="E1204" t="s">
        <v>23</v>
      </c>
      <c r="F1204" t="s">
        <v>5</v>
      </c>
      <c r="G1204" t="s">
        <v>24</v>
      </c>
      <c r="H1204">
        <v>618617</v>
      </c>
      <c r="I1204">
        <v>620005</v>
      </c>
      <c r="J1204" t="s">
        <v>25</v>
      </c>
      <c r="Q1204" t="s">
        <v>1573</v>
      </c>
      <c r="R1204">
        <v>1389</v>
      </c>
    </row>
    <row r="1205" spans="1:19" x14ac:dyDescent="0.3">
      <c r="A1205">
        <v>1204</v>
      </c>
      <c r="B1205" t="s">
        <v>28</v>
      </c>
      <c r="C1205" t="s">
        <v>33</v>
      </c>
      <c r="D1205" t="s">
        <v>22</v>
      </c>
      <c r="E1205" t="s">
        <v>23</v>
      </c>
      <c r="F1205" t="s">
        <v>5</v>
      </c>
      <c r="G1205" t="s">
        <v>24</v>
      </c>
      <c r="H1205">
        <v>618617</v>
      </c>
      <c r="I1205">
        <v>620005</v>
      </c>
      <c r="J1205" t="s">
        <v>25</v>
      </c>
      <c r="K1205" t="s">
        <v>1574</v>
      </c>
      <c r="N1205" t="s">
        <v>1575</v>
      </c>
      <c r="Q1205" t="s">
        <v>1573</v>
      </c>
      <c r="R1205">
        <v>1389</v>
      </c>
      <c r="S1205">
        <v>462</v>
      </c>
    </row>
    <row r="1206" spans="1:19" x14ac:dyDescent="0.3">
      <c r="A1206">
        <v>1205</v>
      </c>
      <c r="B1206" t="s">
        <v>20</v>
      </c>
      <c r="C1206" t="s">
        <v>31</v>
      </c>
      <c r="D1206" t="s">
        <v>22</v>
      </c>
      <c r="E1206" t="s">
        <v>23</v>
      </c>
      <c r="F1206" t="s">
        <v>5</v>
      </c>
      <c r="G1206" t="s">
        <v>24</v>
      </c>
      <c r="H1206">
        <v>620091</v>
      </c>
      <c r="I1206">
        <v>621695</v>
      </c>
      <c r="J1206" t="s">
        <v>42</v>
      </c>
      <c r="Q1206" t="s">
        <v>1576</v>
      </c>
      <c r="R1206">
        <v>1605</v>
      </c>
    </row>
    <row r="1207" spans="1:19" x14ac:dyDescent="0.3">
      <c r="A1207">
        <v>1206</v>
      </c>
      <c r="B1207" t="s">
        <v>28</v>
      </c>
      <c r="C1207" t="s">
        <v>33</v>
      </c>
      <c r="D1207" t="s">
        <v>22</v>
      </c>
      <c r="E1207" t="s">
        <v>23</v>
      </c>
      <c r="F1207" t="s">
        <v>5</v>
      </c>
      <c r="G1207" t="s">
        <v>24</v>
      </c>
      <c r="H1207">
        <v>620091</v>
      </c>
      <c r="I1207">
        <v>621695</v>
      </c>
      <c r="J1207" t="s">
        <v>42</v>
      </c>
      <c r="K1207" t="s">
        <v>1577</v>
      </c>
      <c r="N1207" t="s">
        <v>1578</v>
      </c>
      <c r="Q1207" t="s">
        <v>1576</v>
      </c>
      <c r="R1207">
        <v>1605</v>
      </c>
      <c r="S1207">
        <v>534</v>
      </c>
    </row>
    <row r="1208" spans="1:19" x14ac:dyDescent="0.3">
      <c r="A1208">
        <v>1207</v>
      </c>
      <c r="B1208" t="s">
        <v>20</v>
      </c>
      <c r="C1208" t="s">
        <v>31</v>
      </c>
      <c r="D1208" t="s">
        <v>22</v>
      </c>
      <c r="E1208" t="s">
        <v>23</v>
      </c>
      <c r="F1208" t="s">
        <v>5</v>
      </c>
      <c r="G1208" t="s">
        <v>24</v>
      </c>
      <c r="H1208">
        <v>621835</v>
      </c>
      <c r="I1208">
        <v>622425</v>
      </c>
      <c r="J1208" t="s">
        <v>42</v>
      </c>
      <c r="Q1208" t="s">
        <v>1579</v>
      </c>
      <c r="R1208">
        <v>591</v>
      </c>
    </row>
    <row r="1209" spans="1:19" x14ac:dyDescent="0.3">
      <c r="A1209">
        <v>1208</v>
      </c>
      <c r="B1209" t="s">
        <v>28</v>
      </c>
      <c r="C1209" t="s">
        <v>33</v>
      </c>
      <c r="D1209" t="s">
        <v>22</v>
      </c>
      <c r="E1209" t="s">
        <v>23</v>
      </c>
      <c r="F1209" t="s">
        <v>5</v>
      </c>
      <c r="G1209" t="s">
        <v>24</v>
      </c>
      <c r="H1209">
        <v>621835</v>
      </c>
      <c r="I1209">
        <v>622425</v>
      </c>
      <c r="J1209" t="s">
        <v>42</v>
      </c>
      <c r="K1209" t="s">
        <v>1580</v>
      </c>
      <c r="N1209" t="s">
        <v>1581</v>
      </c>
      <c r="Q1209" t="s">
        <v>1579</v>
      </c>
      <c r="R1209">
        <v>591</v>
      </c>
      <c r="S1209">
        <v>196</v>
      </c>
    </row>
    <row r="1210" spans="1:19" x14ac:dyDescent="0.3">
      <c r="A1210">
        <v>1209</v>
      </c>
      <c r="B1210" t="s">
        <v>20</v>
      </c>
      <c r="C1210" t="s">
        <v>31</v>
      </c>
      <c r="D1210" t="s">
        <v>22</v>
      </c>
      <c r="E1210" t="s">
        <v>23</v>
      </c>
      <c r="F1210" t="s">
        <v>5</v>
      </c>
      <c r="G1210" t="s">
        <v>24</v>
      </c>
      <c r="H1210">
        <v>622491</v>
      </c>
      <c r="I1210">
        <v>623366</v>
      </c>
      <c r="J1210" t="s">
        <v>42</v>
      </c>
      <c r="Q1210" t="s">
        <v>1582</v>
      </c>
      <c r="R1210">
        <v>876</v>
      </c>
    </row>
    <row r="1211" spans="1:19" x14ac:dyDescent="0.3">
      <c r="A1211">
        <v>1210</v>
      </c>
      <c r="B1211" t="s">
        <v>28</v>
      </c>
      <c r="C1211" t="s">
        <v>33</v>
      </c>
      <c r="D1211" t="s">
        <v>22</v>
      </c>
      <c r="E1211" t="s">
        <v>23</v>
      </c>
      <c r="F1211" t="s">
        <v>5</v>
      </c>
      <c r="G1211" t="s">
        <v>24</v>
      </c>
      <c r="H1211">
        <v>622491</v>
      </c>
      <c r="I1211">
        <v>623366</v>
      </c>
      <c r="J1211" t="s">
        <v>42</v>
      </c>
      <c r="K1211" t="s">
        <v>1583</v>
      </c>
      <c r="N1211" t="s">
        <v>38</v>
      </c>
      <c r="Q1211" t="s">
        <v>1582</v>
      </c>
      <c r="R1211">
        <v>876</v>
      </c>
      <c r="S1211">
        <v>291</v>
      </c>
    </row>
    <row r="1212" spans="1:19" x14ac:dyDescent="0.3">
      <c r="A1212">
        <v>1211</v>
      </c>
      <c r="B1212" t="s">
        <v>20</v>
      </c>
      <c r="C1212" t="s">
        <v>31</v>
      </c>
      <c r="D1212" t="s">
        <v>22</v>
      </c>
      <c r="E1212" t="s">
        <v>23</v>
      </c>
      <c r="F1212" t="s">
        <v>5</v>
      </c>
      <c r="G1212" t="s">
        <v>24</v>
      </c>
      <c r="H1212">
        <v>623511</v>
      </c>
      <c r="I1212">
        <v>624377</v>
      </c>
      <c r="J1212" t="s">
        <v>25</v>
      </c>
      <c r="Q1212" t="s">
        <v>1584</v>
      </c>
      <c r="R1212">
        <v>867</v>
      </c>
    </row>
    <row r="1213" spans="1:19" x14ac:dyDescent="0.3">
      <c r="A1213">
        <v>1212</v>
      </c>
      <c r="B1213" t="s">
        <v>28</v>
      </c>
      <c r="C1213" t="s">
        <v>33</v>
      </c>
      <c r="D1213" t="s">
        <v>22</v>
      </c>
      <c r="E1213" t="s">
        <v>23</v>
      </c>
      <c r="F1213" t="s">
        <v>5</v>
      </c>
      <c r="G1213" t="s">
        <v>24</v>
      </c>
      <c r="H1213">
        <v>623511</v>
      </c>
      <c r="I1213">
        <v>624377</v>
      </c>
      <c r="J1213" t="s">
        <v>25</v>
      </c>
      <c r="K1213" t="s">
        <v>1585</v>
      </c>
      <c r="N1213" t="s">
        <v>1586</v>
      </c>
      <c r="Q1213" t="s">
        <v>1584</v>
      </c>
      <c r="R1213">
        <v>867</v>
      </c>
      <c r="S1213">
        <v>288</v>
      </c>
    </row>
    <row r="1214" spans="1:19" x14ac:dyDescent="0.3">
      <c r="A1214">
        <v>1213</v>
      </c>
      <c r="B1214" t="s">
        <v>20</v>
      </c>
      <c r="C1214" t="s">
        <v>31</v>
      </c>
      <c r="D1214" t="s">
        <v>22</v>
      </c>
      <c r="E1214" t="s">
        <v>23</v>
      </c>
      <c r="F1214" t="s">
        <v>5</v>
      </c>
      <c r="G1214" t="s">
        <v>24</v>
      </c>
      <c r="H1214">
        <v>624383</v>
      </c>
      <c r="I1214">
        <v>624967</v>
      </c>
      <c r="J1214" t="s">
        <v>42</v>
      </c>
      <c r="Q1214" t="s">
        <v>1587</v>
      </c>
      <c r="R1214">
        <v>585</v>
      </c>
    </row>
    <row r="1215" spans="1:19" x14ac:dyDescent="0.3">
      <c r="A1215">
        <v>1214</v>
      </c>
      <c r="B1215" t="s">
        <v>28</v>
      </c>
      <c r="C1215" t="s">
        <v>33</v>
      </c>
      <c r="D1215" t="s">
        <v>22</v>
      </c>
      <c r="E1215" t="s">
        <v>23</v>
      </c>
      <c r="F1215" t="s">
        <v>5</v>
      </c>
      <c r="G1215" t="s">
        <v>24</v>
      </c>
      <c r="H1215">
        <v>624383</v>
      </c>
      <c r="I1215">
        <v>624967</v>
      </c>
      <c r="J1215" t="s">
        <v>42</v>
      </c>
      <c r="K1215" t="s">
        <v>1588</v>
      </c>
      <c r="N1215" t="s">
        <v>38</v>
      </c>
      <c r="Q1215" t="s">
        <v>1587</v>
      </c>
      <c r="R1215">
        <v>585</v>
      </c>
      <c r="S1215">
        <v>194</v>
      </c>
    </row>
    <row r="1216" spans="1:19" x14ac:dyDescent="0.3">
      <c r="A1216">
        <v>1215</v>
      </c>
      <c r="B1216" t="s">
        <v>20</v>
      </c>
      <c r="C1216" t="s">
        <v>31</v>
      </c>
      <c r="D1216" t="s">
        <v>22</v>
      </c>
      <c r="E1216" t="s">
        <v>23</v>
      </c>
      <c r="F1216" t="s">
        <v>5</v>
      </c>
      <c r="G1216" t="s">
        <v>24</v>
      </c>
      <c r="H1216">
        <v>625012</v>
      </c>
      <c r="I1216">
        <v>625956</v>
      </c>
      <c r="J1216" t="s">
        <v>42</v>
      </c>
      <c r="Q1216" t="s">
        <v>1589</v>
      </c>
      <c r="R1216">
        <v>945</v>
      </c>
    </row>
    <row r="1217" spans="1:19" x14ac:dyDescent="0.3">
      <c r="A1217">
        <v>1216</v>
      </c>
      <c r="B1217" t="s">
        <v>28</v>
      </c>
      <c r="C1217" t="s">
        <v>33</v>
      </c>
      <c r="D1217" t="s">
        <v>22</v>
      </c>
      <c r="E1217" t="s">
        <v>23</v>
      </c>
      <c r="F1217" t="s">
        <v>5</v>
      </c>
      <c r="G1217" t="s">
        <v>24</v>
      </c>
      <c r="H1217">
        <v>625012</v>
      </c>
      <c r="I1217">
        <v>625956</v>
      </c>
      <c r="J1217" t="s">
        <v>42</v>
      </c>
      <c r="K1217" t="s">
        <v>1590</v>
      </c>
      <c r="N1217" t="s">
        <v>1591</v>
      </c>
      <c r="Q1217" t="s">
        <v>1589</v>
      </c>
      <c r="R1217">
        <v>945</v>
      </c>
      <c r="S1217">
        <v>314</v>
      </c>
    </row>
    <row r="1218" spans="1:19" x14ac:dyDescent="0.3">
      <c r="A1218">
        <v>1217</v>
      </c>
      <c r="B1218" t="s">
        <v>20</v>
      </c>
      <c r="C1218" t="s">
        <v>31</v>
      </c>
      <c r="D1218" t="s">
        <v>22</v>
      </c>
      <c r="E1218" t="s">
        <v>23</v>
      </c>
      <c r="F1218" t="s">
        <v>5</v>
      </c>
      <c r="G1218" t="s">
        <v>24</v>
      </c>
      <c r="H1218">
        <v>625953</v>
      </c>
      <c r="I1218">
        <v>626633</v>
      </c>
      <c r="J1218" t="s">
        <v>42</v>
      </c>
      <c r="Q1218" t="s">
        <v>1592</v>
      </c>
      <c r="R1218">
        <v>681</v>
      </c>
    </row>
    <row r="1219" spans="1:19" x14ac:dyDescent="0.3">
      <c r="A1219">
        <v>1218</v>
      </c>
      <c r="B1219" t="s">
        <v>28</v>
      </c>
      <c r="C1219" t="s">
        <v>33</v>
      </c>
      <c r="D1219" t="s">
        <v>22</v>
      </c>
      <c r="E1219" t="s">
        <v>23</v>
      </c>
      <c r="F1219" t="s">
        <v>5</v>
      </c>
      <c r="G1219" t="s">
        <v>24</v>
      </c>
      <c r="H1219">
        <v>625953</v>
      </c>
      <c r="I1219">
        <v>626633</v>
      </c>
      <c r="J1219" t="s">
        <v>42</v>
      </c>
      <c r="K1219" t="s">
        <v>1593</v>
      </c>
      <c r="N1219" t="s">
        <v>1594</v>
      </c>
      <c r="Q1219" t="s">
        <v>1592</v>
      </c>
      <c r="R1219">
        <v>681</v>
      </c>
      <c r="S1219">
        <v>226</v>
      </c>
    </row>
    <row r="1220" spans="1:19" x14ac:dyDescent="0.3">
      <c r="A1220">
        <v>1219</v>
      </c>
      <c r="B1220" t="s">
        <v>20</v>
      </c>
      <c r="C1220" t="s">
        <v>31</v>
      </c>
      <c r="D1220" t="s">
        <v>22</v>
      </c>
      <c r="E1220" t="s">
        <v>23</v>
      </c>
      <c r="F1220" t="s">
        <v>5</v>
      </c>
      <c r="G1220" t="s">
        <v>24</v>
      </c>
      <c r="H1220">
        <v>626857</v>
      </c>
      <c r="I1220">
        <v>627954</v>
      </c>
      <c r="J1220" t="s">
        <v>25</v>
      </c>
      <c r="Q1220" t="s">
        <v>1595</v>
      </c>
      <c r="R1220">
        <v>1098</v>
      </c>
    </row>
    <row r="1221" spans="1:19" x14ac:dyDescent="0.3">
      <c r="A1221">
        <v>1220</v>
      </c>
      <c r="B1221" t="s">
        <v>28</v>
      </c>
      <c r="C1221" t="s">
        <v>33</v>
      </c>
      <c r="D1221" t="s">
        <v>22</v>
      </c>
      <c r="E1221" t="s">
        <v>23</v>
      </c>
      <c r="F1221" t="s">
        <v>5</v>
      </c>
      <c r="G1221" t="s">
        <v>24</v>
      </c>
      <c r="H1221">
        <v>626857</v>
      </c>
      <c r="I1221">
        <v>627954</v>
      </c>
      <c r="J1221" t="s">
        <v>25</v>
      </c>
      <c r="K1221" t="s">
        <v>1596</v>
      </c>
      <c r="N1221" t="s">
        <v>38</v>
      </c>
      <c r="Q1221" t="s">
        <v>1595</v>
      </c>
      <c r="R1221">
        <v>1098</v>
      </c>
      <c r="S1221">
        <v>365</v>
      </c>
    </row>
    <row r="1222" spans="1:19" x14ac:dyDescent="0.3">
      <c r="A1222">
        <v>1221</v>
      </c>
      <c r="B1222" t="s">
        <v>20</v>
      </c>
      <c r="C1222" t="s">
        <v>31</v>
      </c>
      <c r="D1222" t="s">
        <v>22</v>
      </c>
      <c r="E1222" t="s">
        <v>23</v>
      </c>
      <c r="F1222" t="s">
        <v>5</v>
      </c>
      <c r="G1222" t="s">
        <v>24</v>
      </c>
      <c r="H1222">
        <v>628008</v>
      </c>
      <c r="I1222">
        <v>628403</v>
      </c>
      <c r="J1222" t="s">
        <v>42</v>
      </c>
      <c r="Q1222" t="s">
        <v>1597</v>
      </c>
      <c r="R1222">
        <v>396</v>
      </c>
    </row>
    <row r="1223" spans="1:19" x14ac:dyDescent="0.3">
      <c r="A1223">
        <v>1222</v>
      </c>
      <c r="B1223" t="s">
        <v>28</v>
      </c>
      <c r="C1223" t="s">
        <v>33</v>
      </c>
      <c r="D1223" t="s">
        <v>22</v>
      </c>
      <c r="E1223" t="s">
        <v>23</v>
      </c>
      <c r="F1223" t="s">
        <v>5</v>
      </c>
      <c r="G1223" t="s">
        <v>24</v>
      </c>
      <c r="H1223">
        <v>628008</v>
      </c>
      <c r="I1223">
        <v>628403</v>
      </c>
      <c r="J1223" t="s">
        <v>42</v>
      </c>
      <c r="K1223" t="s">
        <v>1598</v>
      </c>
      <c r="N1223" t="s">
        <v>38</v>
      </c>
      <c r="Q1223" t="s">
        <v>1597</v>
      </c>
      <c r="R1223">
        <v>396</v>
      </c>
      <c r="S1223">
        <v>131</v>
      </c>
    </row>
    <row r="1224" spans="1:19" x14ac:dyDescent="0.3">
      <c r="A1224">
        <v>1223</v>
      </c>
      <c r="B1224" t="s">
        <v>20</v>
      </c>
      <c r="C1224" t="s">
        <v>31</v>
      </c>
      <c r="D1224" t="s">
        <v>22</v>
      </c>
      <c r="E1224" t="s">
        <v>23</v>
      </c>
      <c r="F1224" t="s">
        <v>5</v>
      </c>
      <c r="G1224" t="s">
        <v>24</v>
      </c>
      <c r="H1224">
        <v>628654</v>
      </c>
      <c r="I1224">
        <v>630489</v>
      </c>
      <c r="J1224" t="s">
        <v>25</v>
      </c>
      <c r="Q1224" t="s">
        <v>1599</v>
      </c>
      <c r="R1224">
        <v>1836</v>
      </c>
    </row>
    <row r="1225" spans="1:19" x14ac:dyDescent="0.3">
      <c r="A1225">
        <v>1224</v>
      </c>
      <c r="B1225" t="s">
        <v>28</v>
      </c>
      <c r="C1225" t="s">
        <v>33</v>
      </c>
      <c r="D1225" t="s">
        <v>22</v>
      </c>
      <c r="E1225" t="s">
        <v>23</v>
      </c>
      <c r="F1225" t="s">
        <v>5</v>
      </c>
      <c r="G1225" t="s">
        <v>24</v>
      </c>
      <c r="H1225">
        <v>628654</v>
      </c>
      <c r="I1225">
        <v>630489</v>
      </c>
      <c r="J1225" t="s">
        <v>25</v>
      </c>
      <c r="K1225" t="s">
        <v>1600</v>
      </c>
      <c r="N1225" t="s">
        <v>120</v>
      </c>
      <c r="Q1225" t="s">
        <v>1599</v>
      </c>
      <c r="R1225">
        <v>1836</v>
      </c>
      <c r="S1225">
        <v>611</v>
      </c>
    </row>
    <row r="1226" spans="1:19" x14ac:dyDescent="0.3">
      <c r="A1226">
        <v>1225</v>
      </c>
      <c r="B1226" t="s">
        <v>20</v>
      </c>
      <c r="C1226" t="s">
        <v>31</v>
      </c>
      <c r="D1226" t="s">
        <v>22</v>
      </c>
      <c r="E1226" t="s">
        <v>23</v>
      </c>
      <c r="F1226" t="s">
        <v>5</v>
      </c>
      <c r="G1226" t="s">
        <v>24</v>
      </c>
      <c r="H1226">
        <v>630473</v>
      </c>
      <c r="I1226">
        <v>632473</v>
      </c>
      <c r="J1226" t="s">
        <v>25</v>
      </c>
      <c r="Q1226" t="s">
        <v>1601</v>
      </c>
      <c r="R1226">
        <v>2001</v>
      </c>
    </row>
    <row r="1227" spans="1:19" x14ac:dyDescent="0.3">
      <c r="A1227">
        <v>1226</v>
      </c>
      <c r="B1227" t="s">
        <v>28</v>
      </c>
      <c r="C1227" t="s">
        <v>33</v>
      </c>
      <c r="D1227" t="s">
        <v>22</v>
      </c>
      <c r="E1227" t="s">
        <v>23</v>
      </c>
      <c r="F1227" t="s">
        <v>5</v>
      </c>
      <c r="G1227" t="s">
        <v>24</v>
      </c>
      <c r="H1227">
        <v>630473</v>
      </c>
      <c r="I1227">
        <v>632473</v>
      </c>
      <c r="J1227" t="s">
        <v>25</v>
      </c>
      <c r="K1227" t="s">
        <v>1602</v>
      </c>
      <c r="N1227" t="s">
        <v>120</v>
      </c>
      <c r="Q1227" t="s">
        <v>1601</v>
      </c>
      <c r="R1227">
        <v>2001</v>
      </c>
      <c r="S1227">
        <v>666</v>
      </c>
    </row>
    <row r="1228" spans="1:19" x14ac:dyDescent="0.3">
      <c r="A1228">
        <v>1227</v>
      </c>
      <c r="B1228" t="s">
        <v>20</v>
      </c>
      <c r="C1228" t="s">
        <v>31</v>
      </c>
      <c r="D1228" t="s">
        <v>22</v>
      </c>
      <c r="E1228" t="s">
        <v>23</v>
      </c>
      <c r="F1228" t="s">
        <v>5</v>
      </c>
      <c r="G1228" t="s">
        <v>24</v>
      </c>
      <c r="H1228">
        <v>632520</v>
      </c>
      <c r="I1228">
        <v>633119</v>
      </c>
      <c r="J1228" t="s">
        <v>25</v>
      </c>
      <c r="Q1228" t="s">
        <v>1603</v>
      </c>
      <c r="R1228">
        <v>600</v>
      </c>
    </row>
    <row r="1229" spans="1:19" x14ac:dyDescent="0.3">
      <c r="A1229">
        <v>1228</v>
      </c>
      <c r="B1229" t="s">
        <v>28</v>
      </c>
      <c r="C1229" t="s">
        <v>33</v>
      </c>
      <c r="D1229" t="s">
        <v>22</v>
      </c>
      <c r="E1229" t="s">
        <v>23</v>
      </c>
      <c r="F1229" t="s">
        <v>5</v>
      </c>
      <c r="G1229" t="s">
        <v>24</v>
      </c>
      <c r="H1229">
        <v>632520</v>
      </c>
      <c r="I1229">
        <v>633119</v>
      </c>
      <c r="J1229" t="s">
        <v>25</v>
      </c>
      <c r="K1229" t="s">
        <v>1604</v>
      </c>
      <c r="N1229" t="s">
        <v>1605</v>
      </c>
      <c r="Q1229" t="s">
        <v>1603</v>
      </c>
      <c r="R1229">
        <v>600</v>
      </c>
      <c r="S1229">
        <v>199</v>
      </c>
    </row>
    <row r="1230" spans="1:19" x14ac:dyDescent="0.3">
      <c r="A1230">
        <v>1229</v>
      </c>
      <c r="B1230" t="s">
        <v>20</v>
      </c>
      <c r="C1230" t="s">
        <v>31</v>
      </c>
      <c r="D1230" t="s">
        <v>22</v>
      </c>
      <c r="E1230" t="s">
        <v>23</v>
      </c>
      <c r="F1230" t="s">
        <v>5</v>
      </c>
      <c r="G1230" t="s">
        <v>24</v>
      </c>
      <c r="H1230">
        <v>633119</v>
      </c>
      <c r="I1230">
        <v>634432</v>
      </c>
      <c r="J1230" t="s">
        <v>25</v>
      </c>
      <c r="Q1230" t="s">
        <v>1606</v>
      </c>
      <c r="R1230">
        <v>1314</v>
      </c>
    </row>
    <row r="1231" spans="1:19" x14ac:dyDescent="0.3">
      <c r="A1231">
        <v>1230</v>
      </c>
      <c r="B1231" t="s">
        <v>28</v>
      </c>
      <c r="C1231" t="s">
        <v>33</v>
      </c>
      <c r="D1231" t="s">
        <v>22</v>
      </c>
      <c r="E1231" t="s">
        <v>23</v>
      </c>
      <c r="F1231" t="s">
        <v>5</v>
      </c>
      <c r="G1231" t="s">
        <v>24</v>
      </c>
      <c r="H1231">
        <v>633119</v>
      </c>
      <c r="I1231">
        <v>634432</v>
      </c>
      <c r="J1231" t="s">
        <v>25</v>
      </c>
      <c r="K1231" t="s">
        <v>1607</v>
      </c>
      <c r="N1231" t="s">
        <v>1608</v>
      </c>
      <c r="Q1231" t="s">
        <v>1606</v>
      </c>
      <c r="R1231">
        <v>1314</v>
      </c>
      <c r="S1231">
        <v>437</v>
      </c>
    </row>
    <row r="1232" spans="1:19" x14ac:dyDescent="0.3">
      <c r="A1232">
        <v>1231</v>
      </c>
      <c r="B1232" t="s">
        <v>20</v>
      </c>
      <c r="C1232" t="s">
        <v>31</v>
      </c>
      <c r="D1232" t="s">
        <v>22</v>
      </c>
      <c r="E1232" t="s">
        <v>23</v>
      </c>
      <c r="F1232" t="s">
        <v>5</v>
      </c>
      <c r="G1232" t="s">
        <v>24</v>
      </c>
      <c r="H1232">
        <v>634432</v>
      </c>
      <c r="I1232">
        <v>634875</v>
      </c>
      <c r="J1232" t="s">
        <v>25</v>
      </c>
      <c r="Q1232" t="s">
        <v>1609</v>
      </c>
      <c r="R1232">
        <v>444</v>
      </c>
    </row>
    <row r="1233" spans="1:19" x14ac:dyDescent="0.3">
      <c r="A1233">
        <v>1232</v>
      </c>
      <c r="B1233" t="s">
        <v>28</v>
      </c>
      <c r="C1233" t="s">
        <v>33</v>
      </c>
      <c r="D1233" t="s">
        <v>22</v>
      </c>
      <c r="E1233" t="s">
        <v>23</v>
      </c>
      <c r="F1233" t="s">
        <v>5</v>
      </c>
      <c r="G1233" t="s">
        <v>24</v>
      </c>
      <c r="H1233">
        <v>634432</v>
      </c>
      <c r="I1233">
        <v>634875</v>
      </c>
      <c r="J1233" t="s">
        <v>25</v>
      </c>
      <c r="K1233" t="s">
        <v>1610</v>
      </c>
      <c r="N1233" t="s">
        <v>1611</v>
      </c>
      <c r="Q1233" t="s">
        <v>1609</v>
      </c>
      <c r="R1233">
        <v>444</v>
      </c>
      <c r="S1233">
        <v>147</v>
      </c>
    </row>
    <row r="1234" spans="1:19" x14ac:dyDescent="0.3">
      <c r="A1234">
        <v>1233</v>
      </c>
      <c r="B1234" t="s">
        <v>20</v>
      </c>
      <c r="C1234" t="s">
        <v>31</v>
      </c>
      <c r="D1234" t="s">
        <v>22</v>
      </c>
      <c r="E1234" t="s">
        <v>23</v>
      </c>
      <c r="F1234" t="s">
        <v>5</v>
      </c>
      <c r="G1234" t="s">
        <v>24</v>
      </c>
      <c r="H1234">
        <v>635003</v>
      </c>
      <c r="I1234">
        <v>637330</v>
      </c>
      <c r="J1234" t="s">
        <v>42</v>
      </c>
      <c r="Q1234" t="s">
        <v>1612</v>
      </c>
      <c r="R1234">
        <v>2328</v>
      </c>
    </row>
    <row r="1235" spans="1:19" x14ac:dyDescent="0.3">
      <c r="A1235">
        <v>1234</v>
      </c>
      <c r="B1235" t="s">
        <v>28</v>
      </c>
      <c r="C1235" t="s">
        <v>33</v>
      </c>
      <c r="D1235" t="s">
        <v>22</v>
      </c>
      <c r="E1235" t="s">
        <v>23</v>
      </c>
      <c r="F1235" t="s">
        <v>5</v>
      </c>
      <c r="G1235" t="s">
        <v>24</v>
      </c>
      <c r="H1235">
        <v>635003</v>
      </c>
      <c r="I1235">
        <v>637330</v>
      </c>
      <c r="J1235" t="s">
        <v>42</v>
      </c>
      <c r="K1235" t="s">
        <v>1613</v>
      </c>
      <c r="N1235" t="s">
        <v>1614</v>
      </c>
      <c r="Q1235" t="s">
        <v>1612</v>
      </c>
      <c r="R1235">
        <v>2328</v>
      </c>
      <c r="S1235">
        <v>775</v>
      </c>
    </row>
    <row r="1236" spans="1:19" x14ac:dyDescent="0.3">
      <c r="A1236">
        <v>1235</v>
      </c>
      <c r="B1236" t="s">
        <v>20</v>
      </c>
      <c r="C1236" t="s">
        <v>31</v>
      </c>
      <c r="D1236" t="s">
        <v>22</v>
      </c>
      <c r="E1236" t="s">
        <v>23</v>
      </c>
      <c r="F1236" t="s">
        <v>5</v>
      </c>
      <c r="G1236" t="s">
        <v>24</v>
      </c>
      <c r="H1236">
        <v>637323</v>
      </c>
      <c r="I1236">
        <v>637799</v>
      </c>
      <c r="J1236" t="s">
        <v>42</v>
      </c>
      <c r="Q1236" t="s">
        <v>1615</v>
      </c>
      <c r="R1236">
        <v>477</v>
      </c>
    </row>
    <row r="1237" spans="1:19" x14ac:dyDescent="0.3">
      <c r="A1237">
        <v>1236</v>
      </c>
      <c r="B1237" t="s">
        <v>28</v>
      </c>
      <c r="C1237" t="s">
        <v>33</v>
      </c>
      <c r="D1237" t="s">
        <v>22</v>
      </c>
      <c r="E1237" t="s">
        <v>23</v>
      </c>
      <c r="F1237" t="s">
        <v>5</v>
      </c>
      <c r="G1237" t="s">
        <v>24</v>
      </c>
      <c r="H1237">
        <v>637323</v>
      </c>
      <c r="I1237">
        <v>637799</v>
      </c>
      <c r="J1237" t="s">
        <v>42</v>
      </c>
      <c r="K1237" t="s">
        <v>1616</v>
      </c>
      <c r="N1237" t="s">
        <v>355</v>
      </c>
      <c r="Q1237" t="s">
        <v>1615</v>
      </c>
      <c r="R1237">
        <v>477</v>
      </c>
      <c r="S1237">
        <v>158</v>
      </c>
    </row>
    <row r="1238" spans="1:19" x14ac:dyDescent="0.3">
      <c r="A1238">
        <v>1237</v>
      </c>
      <c r="B1238" t="s">
        <v>20</v>
      </c>
      <c r="C1238" t="s">
        <v>31</v>
      </c>
      <c r="D1238" t="s">
        <v>22</v>
      </c>
      <c r="E1238" t="s">
        <v>23</v>
      </c>
      <c r="F1238" t="s">
        <v>5</v>
      </c>
      <c r="G1238" t="s">
        <v>24</v>
      </c>
      <c r="H1238">
        <v>637820</v>
      </c>
      <c r="I1238">
        <v>639148</v>
      </c>
      <c r="J1238" t="s">
        <v>42</v>
      </c>
      <c r="Q1238" t="s">
        <v>1617</v>
      </c>
      <c r="R1238">
        <v>1329</v>
      </c>
    </row>
    <row r="1239" spans="1:19" x14ac:dyDescent="0.3">
      <c r="A1239">
        <v>1238</v>
      </c>
      <c r="B1239" t="s">
        <v>28</v>
      </c>
      <c r="C1239" t="s">
        <v>33</v>
      </c>
      <c r="D1239" t="s">
        <v>22</v>
      </c>
      <c r="E1239" t="s">
        <v>23</v>
      </c>
      <c r="F1239" t="s">
        <v>5</v>
      </c>
      <c r="G1239" t="s">
        <v>24</v>
      </c>
      <c r="H1239">
        <v>637820</v>
      </c>
      <c r="I1239">
        <v>639148</v>
      </c>
      <c r="J1239" t="s">
        <v>42</v>
      </c>
      <c r="K1239" t="s">
        <v>1618</v>
      </c>
      <c r="N1239" t="s">
        <v>1614</v>
      </c>
      <c r="Q1239" t="s">
        <v>1617</v>
      </c>
      <c r="R1239">
        <v>1329</v>
      </c>
      <c r="S1239">
        <v>442</v>
      </c>
    </row>
    <row r="1240" spans="1:19" x14ac:dyDescent="0.3">
      <c r="A1240">
        <v>1239</v>
      </c>
      <c r="B1240" t="s">
        <v>20</v>
      </c>
      <c r="C1240" t="s">
        <v>31</v>
      </c>
      <c r="D1240" t="s">
        <v>22</v>
      </c>
      <c r="E1240" t="s">
        <v>23</v>
      </c>
      <c r="F1240" t="s">
        <v>5</v>
      </c>
      <c r="G1240" t="s">
        <v>24</v>
      </c>
      <c r="H1240">
        <v>639548</v>
      </c>
      <c r="I1240">
        <v>641020</v>
      </c>
      <c r="J1240" t="s">
        <v>42</v>
      </c>
      <c r="Q1240" t="s">
        <v>1619</v>
      </c>
      <c r="R1240">
        <v>1473</v>
      </c>
    </row>
    <row r="1241" spans="1:19" x14ac:dyDescent="0.3">
      <c r="A1241">
        <v>1240</v>
      </c>
      <c r="B1241" t="s">
        <v>28</v>
      </c>
      <c r="C1241" t="s">
        <v>33</v>
      </c>
      <c r="D1241" t="s">
        <v>22</v>
      </c>
      <c r="E1241" t="s">
        <v>23</v>
      </c>
      <c r="F1241" t="s">
        <v>5</v>
      </c>
      <c r="G1241" t="s">
        <v>24</v>
      </c>
      <c r="H1241">
        <v>639548</v>
      </c>
      <c r="I1241">
        <v>641020</v>
      </c>
      <c r="J1241" t="s">
        <v>42</v>
      </c>
      <c r="K1241" t="s">
        <v>1620</v>
      </c>
      <c r="N1241" t="s">
        <v>1621</v>
      </c>
      <c r="Q1241" t="s">
        <v>1619</v>
      </c>
      <c r="R1241">
        <v>1473</v>
      </c>
      <c r="S1241">
        <v>490</v>
      </c>
    </row>
    <row r="1242" spans="1:19" x14ac:dyDescent="0.3">
      <c r="A1242">
        <v>1241</v>
      </c>
      <c r="B1242" t="s">
        <v>20</v>
      </c>
      <c r="C1242" t="s">
        <v>31</v>
      </c>
      <c r="D1242" t="s">
        <v>22</v>
      </c>
      <c r="E1242" t="s">
        <v>23</v>
      </c>
      <c r="F1242" t="s">
        <v>5</v>
      </c>
      <c r="G1242" t="s">
        <v>24</v>
      </c>
      <c r="H1242">
        <v>641242</v>
      </c>
      <c r="I1242">
        <v>641442</v>
      </c>
      <c r="J1242" t="s">
        <v>25</v>
      </c>
      <c r="Q1242" t="s">
        <v>1622</v>
      </c>
      <c r="R1242">
        <v>201</v>
      </c>
    </row>
    <row r="1243" spans="1:19" x14ac:dyDescent="0.3">
      <c r="A1243">
        <v>1242</v>
      </c>
      <c r="B1243" t="s">
        <v>28</v>
      </c>
      <c r="C1243" t="s">
        <v>33</v>
      </c>
      <c r="D1243" t="s">
        <v>22</v>
      </c>
      <c r="E1243" t="s">
        <v>23</v>
      </c>
      <c r="F1243" t="s">
        <v>5</v>
      </c>
      <c r="G1243" t="s">
        <v>24</v>
      </c>
      <c r="H1243">
        <v>641242</v>
      </c>
      <c r="I1243">
        <v>641442</v>
      </c>
      <c r="J1243" t="s">
        <v>25</v>
      </c>
      <c r="K1243" t="s">
        <v>1623</v>
      </c>
      <c r="N1243" t="s">
        <v>1624</v>
      </c>
      <c r="Q1243" t="s">
        <v>1622</v>
      </c>
      <c r="R1243">
        <v>201</v>
      </c>
      <c r="S1243">
        <v>66</v>
      </c>
    </row>
    <row r="1244" spans="1:19" x14ac:dyDescent="0.3">
      <c r="A1244">
        <v>1243</v>
      </c>
      <c r="B1244" t="s">
        <v>20</v>
      </c>
      <c r="C1244" t="s">
        <v>31</v>
      </c>
      <c r="D1244" t="s">
        <v>22</v>
      </c>
      <c r="E1244" t="s">
        <v>23</v>
      </c>
      <c r="F1244" t="s">
        <v>5</v>
      </c>
      <c r="G1244" t="s">
        <v>24</v>
      </c>
      <c r="H1244">
        <v>641457</v>
      </c>
      <c r="I1244">
        <v>641816</v>
      </c>
      <c r="J1244" t="s">
        <v>25</v>
      </c>
      <c r="Q1244" t="s">
        <v>1625</v>
      </c>
      <c r="R1244">
        <v>360</v>
      </c>
    </row>
    <row r="1245" spans="1:19" x14ac:dyDescent="0.3">
      <c r="A1245">
        <v>1244</v>
      </c>
      <c r="B1245" t="s">
        <v>28</v>
      </c>
      <c r="C1245" t="s">
        <v>33</v>
      </c>
      <c r="D1245" t="s">
        <v>22</v>
      </c>
      <c r="E1245" t="s">
        <v>23</v>
      </c>
      <c r="F1245" t="s">
        <v>5</v>
      </c>
      <c r="G1245" t="s">
        <v>24</v>
      </c>
      <c r="H1245">
        <v>641457</v>
      </c>
      <c r="I1245">
        <v>641816</v>
      </c>
      <c r="J1245" t="s">
        <v>25</v>
      </c>
      <c r="K1245" t="s">
        <v>1626</v>
      </c>
      <c r="N1245" t="s">
        <v>1627</v>
      </c>
      <c r="Q1245" t="s">
        <v>1625</v>
      </c>
      <c r="R1245">
        <v>360</v>
      </c>
      <c r="S1245">
        <v>119</v>
      </c>
    </row>
    <row r="1246" spans="1:19" x14ac:dyDescent="0.3">
      <c r="A1246">
        <v>1245</v>
      </c>
      <c r="B1246" t="s">
        <v>20</v>
      </c>
      <c r="C1246" t="s">
        <v>31</v>
      </c>
      <c r="D1246" t="s">
        <v>22</v>
      </c>
      <c r="E1246" t="s">
        <v>23</v>
      </c>
      <c r="F1246" t="s">
        <v>5</v>
      </c>
      <c r="G1246" t="s">
        <v>24</v>
      </c>
      <c r="H1246">
        <v>641981</v>
      </c>
      <c r="I1246">
        <v>643051</v>
      </c>
      <c r="J1246" t="s">
        <v>25</v>
      </c>
      <c r="Q1246" t="s">
        <v>1628</v>
      </c>
      <c r="R1246">
        <v>1071</v>
      </c>
    </row>
    <row r="1247" spans="1:19" x14ac:dyDescent="0.3">
      <c r="A1247">
        <v>1246</v>
      </c>
      <c r="B1247" t="s">
        <v>28</v>
      </c>
      <c r="C1247" t="s">
        <v>33</v>
      </c>
      <c r="D1247" t="s">
        <v>22</v>
      </c>
      <c r="E1247" t="s">
        <v>23</v>
      </c>
      <c r="F1247" t="s">
        <v>5</v>
      </c>
      <c r="G1247" t="s">
        <v>24</v>
      </c>
      <c r="H1247">
        <v>641981</v>
      </c>
      <c r="I1247">
        <v>643051</v>
      </c>
      <c r="J1247" t="s">
        <v>25</v>
      </c>
      <c r="K1247" t="s">
        <v>1629</v>
      </c>
      <c r="N1247" t="s">
        <v>1630</v>
      </c>
      <c r="Q1247" t="s">
        <v>1628</v>
      </c>
      <c r="R1247">
        <v>1071</v>
      </c>
      <c r="S1247">
        <v>356</v>
      </c>
    </row>
    <row r="1248" spans="1:19" x14ac:dyDescent="0.3">
      <c r="A1248">
        <v>1247</v>
      </c>
      <c r="B1248" t="s">
        <v>20</v>
      </c>
      <c r="C1248" t="s">
        <v>31</v>
      </c>
      <c r="D1248" t="s">
        <v>22</v>
      </c>
      <c r="E1248" t="s">
        <v>23</v>
      </c>
      <c r="F1248" t="s">
        <v>5</v>
      </c>
      <c r="G1248" t="s">
        <v>24</v>
      </c>
      <c r="H1248">
        <v>643055</v>
      </c>
      <c r="I1248">
        <v>645514</v>
      </c>
      <c r="J1248" t="s">
        <v>25</v>
      </c>
      <c r="Q1248" t="s">
        <v>1631</v>
      </c>
      <c r="R1248">
        <v>2460</v>
      </c>
    </row>
    <row r="1249" spans="1:19" x14ac:dyDescent="0.3">
      <c r="A1249">
        <v>1248</v>
      </c>
      <c r="B1249" t="s">
        <v>28</v>
      </c>
      <c r="C1249" t="s">
        <v>33</v>
      </c>
      <c r="D1249" t="s">
        <v>22</v>
      </c>
      <c r="E1249" t="s">
        <v>23</v>
      </c>
      <c r="F1249" t="s">
        <v>5</v>
      </c>
      <c r="G1249" t="s">
        <v>24</v>
      </c>
      <c r="H1249">
        <v>643055</v>
      </c>
      <c r="I1249">
        <v>645514</v>
      </c>
      <c r="J1249" t="s">
        <v>25</v>
      </c>
      <c r="K1249" t="s">
        <v>1632</v>
      </c>
      <c r="N1249" t="s">
        <v>1633</v>
      </c>
      <c r="Q1249" t="s">
        <v>1631</v>
      </c>
      <c r="R1249">
        <v>2460</v>
      </c>
      <c r="S1249">
        <v>819</v>
      </c>
    </row>
    <row r="1250" spans="1:19" x14ac:dyDescent="0.3">
      <c r="A1250">
        <v>1249</v>
      </c>
      <c r="B1250" t="s">
        <v>20</v>
      </c>
      <c r="C1250" t="s">
        <v>31</v>
      </c>
      <c r="D1250" t="s">
        <v>22</v>
      </c>
      <c r="E1250" t="s">
        <v>23</v>
      </c>
      <c r="F1250" t="s">
        <v>5</v>
      </c>
      <c r="G1250" t="s">
        <v>24</v>
      </c>
      <c r="H1250">
        <v>645574</v>
      </c>
      <c r="I1250">
        <v>646581</v>
      </c>
      <c r="J1250" t="s">
        <v>25</v>
      </c>
      <c r="Q1250" t="s">
        <v>1634</v>
      </c>
      <c r="R1250">
        <v>1008</v>
      </c>
    </row>
    <row r="1251" spans="1:19" x14ac:dyDescent="0.3">
      <c r="A1251">
        <v>1250</v>
      </c>
      <c r="B1251" t="s">
        <v>28</v>
      </c>
      <c r="C1251" t="s">
        <v>33</v>
      </c>
      <c r="D1251" t="s">
        <v>22</v>
      </c>
      <c r="E1251" t="s">
        <v>23</v>
      </c>
      <c r="F1251" t="s">
        <v>5</v>
      </c>
      <c r="G1251" t="s">
        <v>24</v>
      </c>
      <c r="H1251">
        <v>645574</v>
      </c>
      <c r="I1251">
        <v>646581</v>
      </c>
      <c r="J1251" t="s">
        <v>25</v>
      </c>
      <c r="K1251" t="s">
        <v>1635</v>
      </c>
      <c r="N1251" t="s">
        <v>1636</v>
      </c>
      <c r="Q1251" t="s">
        <v>1634</v>
      </c>
      <c r="R1251">
        <v>1008</v>
      </c>
      <c r="S1251">
        <v>335</v>
      </c>
    </row>
    <row r="1252" spans="1:19" x14ac:dyDescent="0.3">
      <c r="A1252">
        <v>1251</v>
      </c>
      <c r="B1252" t="s">
        <v>20</v>
      </c>
      <c r="C1252" t="s">
        <v>31</v>
      </c>
      <c r="D1252" t="s">
        <v>22</v>
      </c>
      <c r="E1252" t="s">
        <v>23</v>
      </c>
      <c r="F1252" t="s">
        <v>5</v>
      </c>
      <c r="G1252" t="s">
        <v>24</v>
      </c>
      <c r="H1252">
        <v>646680</v>
      </c>
      <c r="I1252">
        <v>648389</v>
      </c>
      <c r="J1252" t="s">
        <v>42</v>
      </c>
      <c r="Q1252" t="s">
        <v>1637</v>
      </c>
      <c r="R1252">
        <v>1710</v>
      </c>
    </row>
    <row r="1253" spans="1:19" x14ac:dyDescent="0.3">
      <c r="A1253">
        <v>1252</v>
      </c>
      <c r="B1253" t="s">
        <v>28</v>
      </c>
      <c r="C1253" t="s">
        <v>33</v>
      </c>
      <c r="D1253" t="s">
        <v>22</v>
      </c>
      <c r="E1253" t="s">
        <v>23</v>
      </c>
      <c r="F1253" t="s">
        <v>5</v>
      </c>
      <c r="G1253" t="s">
        <v>24</v>
      </c>
      <c r="H1253">
        <v>646680</v>
      </c>
      <c r="I1253">
        <v>648389</v>
      </c>
      <c r="J1253" t="s">
        <v>42</v>
      </c>
      <c r="K1253" t="s">
        <v>1638</v>
      </c>
      <c r="N1253" t="s">
        <v>1639</v>
      </c>
      <c r="Q1253" t="s">
        <v>1637</v>
      </c>
      <c r="R1253">
        <v>1710</v>
      </c>
      <c r="S1253">
        <v>569</v>
      </c>
    </row>
    <row r="1254" spans="1:19" x14ac:dyDescent="0.3">
      <c r="A1254">
        <v>1253</v>
      </c>
      <c r="B1254" t="s">
        <v>20</v>
      </c>
      <c r="C1254" t="s">
        <v>31</v>
      </c>
      <c r="D1254" t="s">
        <v>22</v>
      </c>
      <c r="E1254" t="s">
        <v>23</v>
      </c>
      <c r="F1254" t="s">
        <v>5</v>
      </c>
      <c r="G1254" t="s">
        <v>24</v>
      </c>
      <c r="H1254">
        <v>648512</v>
      </c>
      <c r="I1254">
        <v>648904</v>
      </c>
      <c r="J1254" t="s">
        <v>42</v>
      </c>
      <c r="Q1254" t="s">
        <v>1640</v>
      </c>
      <c r="R1254">
        <v>393</v>
      </c>
    </row>
    <row r="1255" spans="1:19" x14ac:dyDescent="0.3">
      <c r="A1255">
        <v>1254</v>
      </c>
      <c r="B1255" t="s">
        <v>28</v>
      </c>
      <c r="C1255" t="s">
        <v>33</v>
      </c>
      <c r="D1255" t="s">
        <v>22</v>
      </c>
      <c r="E1255" t="s">
        <v>23</v>
      </c>
      <c r="F1255" t="s">
        <v>5</v>
      </c>
      <c r="G1255" t="s">
        <v>24</v>
      </c>
      <c r="H1255">
        <v>648512</v>
      </c>
      <c r="I1255">
        <v>648904</v>
      </c>
      <c r="J1255" t="s">
        <v>42</v>
      </c>
      <c r="K1255" t="s">
        <v>1641</v>
      </c>
      <c r="N1255" t="s">
        <v>38</v>
      </c>
      <c r="Q1255" t="s">
        <v>1640</v>
      </c>
      <c r="R1255">
        <v>393</v>
      </c>
      <c r="S1255">
        <v>130</v>
      </c>
    </row>
    <row r="1256" spans="1:19" x14ac:dyDescent="0.3">
      <c r="A1256">
        <v>1255</v>
      </c>
      <c r="B1256" t="s">
        <v>20</v>
      </c>
      <c r="C1256" t="s">
        <v>31</v>
      </c>
      <c r="D1256" t="s">
        <v>22</v>
      </c>
      <c r="E1256" t="s">
        <v>23</v>
      </c>
      <c r="F1256" t="s">
        <v>5</v>
      </c>
      <c r="G1256" t="s">
        <v>24</v>
      </c>
      <c r="H1256">
        <v>648835</v>
      </c>
      <c r="I1256">
        <v>649020</v>
      </c>
      <c r="J1256" t="s">
        <v>42</v>
      </c>
      <c r="Q1256" t="s">
        <v>1642</v>
      </c>
      <c r="R1256">
        <v>186</v>
      </c>
    </row>
    <row r="1257" spans="1:19" x14ac:dyDescent="0.3">
      <c r="A1257">
        <v>1256</v>
      </c>
      <c r="B1257" t="s">
        <v>28</v>
      </c>
      <c r="C1257" t="s">
        <v>33</v>
      </c>
      <c r="D1257" t="s">
        <v>22</v>
      </c>
      <c r="E1257" t="s">
        <v>23</v>
      </c>
      <c r="F1257" t="s">
        <v>5</v>
      </c>
      <c r="G1257" t="s">
        <v>24</v>
      </c>
      <c r="H1257">
        <v>648835</v>
      </c>
      <c r="I1257">
        <v>649020</v>
      </c>
      <c r="J1257" t="s">
        <v>42</v>
      </c>
      <c r="K1257" t="s">
        <v>1643</v>
      </c>
      <c r="N1257" t="s">
        <v>38</v>
      </c>
      <c r="Q1257" t="s">
        <v>1642</v>
      </c>
      <c r="R1257">
        <v>186</v>
      </c>
      <c r="S1257">
        <v>61</v>
      </c>
    </row>
    <row r="1258" spans="1:19" x14ac:dyDescent="0.3">
      <c r="A1258">
        <v>1257</v>
      </c>
      <c r="B1258" t="s">
        <v>20</v>
      </c>
      <c r="C1258" t="s">
        <v>31</v>
      </c>
      <c r="D1258" t="s">
        <v>22</v>
      </c>
      <c r="E1258" t="s">
        <v>23</v>
      </c>
      <c r="F1258" t="s">
        <v>5</v>
      </c>
      <c r="G1258" t="s">
        <v>24</v>
      </c>
      <c r="H1258">
        <v>649019</v>
      </c>
      <c r="I1258">
        <v>651619</v>
      </c>
      <c r="J1258" t="s">
        <v>25</v>
      </c>
      <c r="Q1258" t="s">
        <v>1644</v>
      </c>
      <c r="R1258">
        <v>2601</v>
      </c>
    </row>
    <row r="1259" spans="1:19" x14ac:dyDescent="0.3">
      <c r="A1259">
        <v>1258</v>
      </c>
      <c r="B1259" t="s">
        <v>28</v>
      </c>
      <c r="C1259" t="s">
        <v>33</v>
      </c>
      <c r="D1259" t="s">
        <v>22</v>
      </c>
      <c r="E1259" t="s">
        <v>23</v>
      </c>
      <c r="F1259" t="s">
        <v>5</v>
      </c>
      <c r="G1259" t="s">
        <v>24</v>
      </c>
      <c r="H1259">
        <v>649019</v>
      </c>
      <c r="I1259">
        <v>651619</v>
      </c>
      <c r="J1259" t="s">
        <v>25</v>
      </c>
      <c r="K1259" t="s">
        <v>1645</v>
      </c>
      <c r="N1259" t="s">
        <v>437</v>
      </c>
      <c r="Q1259" t="s">
        <v>1644</v>
      </c>
      <c r="R1259">
        <v>2601</v>
      </c>
      <c r="S1259">
        <v>866</v>
      </c>
    </row>
    <row r="1260" spans="1:19" x14ac:dyDescent="0.3">
      <c r="A1260">
        <v>1259</v>
      </c>
      <c r="B1260" t="s">
        <v>20</v>
      </c>
      <c r="C1260" t="s">
        <v>31</v>
      </c>
      <c r="D1260" t="s">
        <v>22</v>
      </c>
      <c r="E1260" t="s">
        <v>23</v>
      </c>
      <c r="F1260" t="s">
        <v>5</v>
      </c>
      <c r="G1260" t="s">
        <v>24</v>
      </c>
      <c r="H1260">
        <v>651700</v>
      </c>
      <c r="I1260">
        <v>652251</v>
      </c>
      <c r="J1260" t="s">
        <v>42</v>
      </c>
      <c r="Q1260" t="s">
        <v>1646</v>
      </c>
      <c r="R1260">
        <v>552</v>
      </c>
    </row>
    <row r="1261" spans="1:19" x14ac:dyDescent="0.3">
      <c r="A1261">
        <v>1260</v>
      </c>
      <c r="B1261" t="s">
        <v>28</v>
      </c>
      <c r="C1261" t="s">
        <v>33</v>
      </c>
      <c r="D1261" t="s">
        <v>22</v>
      </c>
      <c r="E1261" t="s">
        <v>23</v>
      </c>
      <c r="F1261" t="s">
        <v>5</v>
      </c>
      <c r="G1261" t="s">
        <v>24</v>
      </c>
      <c r="H1261">
        <v>651700</v>
      </c>
      <c r="I1261">
        <v>652251</v>
      </c>
      <c r="J1261" t="s">
        <v>42</v>
      </c>
      <c r="K1261" t="s">
        <v>1647</v>
      </c>
      <c r="N1261" t="s">
        <v>1648</v>
      </c>
      <c r="Q1261" t="s">
        <v>1646</v>
      </c>
      <c r="R1261">
        <v>552</v>
      </c>
      <c r="S1261">
        <v>183</v>
      </c>
    </row>
    <row r="1262" spans="1:19" x14ac:dyDescent="0.3">
      <c r="A1262">
        <v>1261</v>
      </c>
      <c r="B1262" t="s">
        <v>20</v>
      </c>
      <c r="C1262" t="s">
        <v>31</v>
      </c>
      <c r="D1262" t="s">
        <v>22</v>
      </c>
      <c r="E1262" t="s">
        <v>23</v>
      </c>
      <c r="F1262" t="s">
        <v>5</v>
      </c>
      <c r="G1262" t="s">
        <v>24</v>
      </c>
      <c r="H1262">
        <v>652524</v>
      </c>
      <c r="I1262">
        <v>653141</v>
      </c>
      <c r="J1262" t="s">
        <v>25</v>
      </c>
      <c r="Q1262" t="s">
        <v>1649</v>
      </c>
      <c r="R1262">
        <v>618</v>
      </c>
    </row>
    <row r="1263" spans="1:19" x14ac:dyDescent="0.3">
      <c r="A1263">
        <v>1262</v>
      </c>
      <c r="B1263" t="s">
        <v>28</v>
      </c>
      <c r="C1263" t="s">
        <v>33</v>
      </c>
      <c r="D1263" t="s">
        <v>22</v>
      </c>
      <c r="E1263" t="s">
        <v>23</v>
      </c>
      <c r="F1263" t="s">
        <v>5</v>
      </c>
      <c r="G1263" t="s">
        <v>24</v>
      </c>
      <c r="H1263">
        <v>652524</v>
      </c>
      <c r="I1263">
        <v>653141</v>
      </c>
      <c r="J1263" t="s">
        <v>25</v>
      </c>
      <c r="K1263" t="s">
        <v>1650</v>
      </c>
      <c r="N1263" t="s">
        <v>1651</v>
      </c>
      <c r="Q1263" t="s">
        <v>1649</v>
      </c>
      <c r="R1263">
        <v>618</v>
      </c>
      <c r="S1263">
        <v>205</v>
      </c>
    </row>
    <row r="1264" spans="1:19" x14ac:dyDescent="0.3">
      <c r="A1264">
        <v>1263</v>
      </c>
      <c r="B1264" t="s">
        <v>20</v>
      </c>
      <c r="C1264" t="s">
        <v>31</v>
      </c>
      <c r="D1264" t="s">
        <v>22</v>
      </c>
      <c r="E1264" t="s">
        <v>23</v>
      </c>
      <c r="F1264" t="s">
        <v>5</v>
      </c>
      <c r="G1264" t="s">
        <v>24</v>
      </c>
      <c r="H1264">
        <v>653241</v>
      </c>
      <c r="I1264">
        <v>654788</v>
      </c>
      <c r="J1264" t="s">
        <v>25</v>
      </c>
      <c r="Q1264" t="s">
        <v>1652</v>
      </c>
      <c r="R1264">
        <v>1548</v>
      </c>
    </row>
    <row r="1265" spans="1:19" x14ac:dyDescent="0.3">
      <c r="A1265">
        <v>1264</v>
      </c>
      <c r="B1265" t="s">
        <v>28</v>
      </c>
      <c r="C1265" t="s">
        <v>33</v>
      </c>
      <c r="D1265" t="s">
        <v>22</v>
      </c>
      <c r="E1265" t="s">
        <v>23</v>
      </c>
      <c r="F1265" t="s">
        <v>5</v>
      </c>
      <c r="G1265" t="s">
        <v>24</v>
      </c>
      <c r="H1265">
        <v>653241</v>
      </c>
      <c r="I1265">
        <v>654788</v>
      </c>
      <c r="J1265" t="s">
        <v>25</v>
      </c>
      <c r="K1265" t="s">
        <v>1653</v>
      </c>
      <c r="N1265" t="s">
        <v>1654</v>
      </c>
      <c r="Q1265" t="s">
        <v>1652</v>
      </c>
      <c r="R1265">
        <v>1548</v>
      </c>
      <c r="S1265">
        <v>515</v>
      </c>
    </row>
    <row r="1266" spans="1:19" x14ac:dyDescent="0.3">
      <c r="A1266">
        <v>1265</v>
      </c>
      <c r="B1266" t="s">
        <v>20</v>
      </c>
      <c r="C1266" t="s">
        <v>31</v>
      </c>
      <c r="D1266" t="s">
        <v>22</v>
      </c>
      <c r="E1266" t="s">
        <v>23</v>
      </c>
      <c r="F1266" t="s">
        <v>5</v>
      </c>
      <c r="G1266" t="s">
        <v>24</v>
      </c>
      <c r="H1266">
        <v>654807</v>
      </c>
      <c r="I1266">
        <v>655544</v>
      </c>
      <c r="J1266" t="s">
        <v>42</v>
      </c>
      <c r="Q1266" t="s">
        <v>1655</v>
      </c>
      <c r="R1266">
        <v>738</v>
      </c>
    </row>
    <row r="1267" spans="1:19" x14ac:dyDescent="0.3">
      <c r="A1267">
        <v>1266</v>
      </c>
      <c r="B1267" t="s">
        <v>28</v>
      </c>
      <c r="C1267" t="s">
        <v>33</v>
      </c>
      <c r="D1267" t="s">
        <v>22</v>
      </c>
      <c r="E1267" t="s">
        <v>23</v>
      </c>
      <c r="F1267" t="s">
        <v>5</v>
      </c>
      <c r="G1267" t="s">
        <v>24</v>
      </c>
      <c r="H1267">
        <v>654807</v>
      </c>
      <c r="I1267">
        <v>655544</v>
      </c>
      <c r="J1267" t="s">
        <v>42</v>
      </c>
      <c r="K1267" t="s">
        <v>1656</v>
      </c>
      <c r="N1267" t="s">
        <v>1657</v>
      </c>
      <c r="Q1267" t="s">
        <v>1655</v>
      </c>
      <c r="R1267">
        <v>738</v>
      </c>
      <c r="S1267">
        <v>245</v>
      </c>
    </row>
    <row r="1268" spans="1:19" x14ac:dyDescent="0.3">
      <c r="A1268">
        <v>1267</v>
      </c>
      <c r="B1268" t="s">
        <v>20</v>
      </c>
      <c r="C1268" t="s">
        <v>31</v>
      </c>
      <c r="D1268" t="s">
        <v>22</v>
      </c>
      <c r="E1268" t="s">
        <v>23</v>
      </c>
      <c r="F1268" t="s">
        <v>5</v>
      </c>
      <c r="G1268" t="s">
        <v>24</v>
      </c>
      <c r="H1268">
        <v>655642</v>
      </c>
      <c r="I1268">
        <v>656673</v>
      </c>
      <c r="J1268" t="s">
        <v>42</v>
      </c>
      <c r="Q1268" t="s">
        <v>1658</v>
      </c>
      <c r="R1268">
        <v>1032</v>
      </c>
    </row>
    <row r="1269" spans="1:19" x14ac:dyDescent="0.3">
      <c r="A1269">
        <v>1268</v>
      </c>
      <c r="B1269" t="s">
        <v>28</v>
      </c>
      <c r="C1269" t="s">
        <v>33</v>
      </c>
      <c r="D1269" t="s">
        <v>22</v>
      </c>
      <c r="E1269" t="s">
        <v>23</v>
      </c>
      <c r="F1269" t="s">
        <v>5</v>
      </c>
      <c r="G1269" t="s">
        <v>24</v>
      </c>
      <c r="H1269">
        <v>655642</v>
      </c>
      <c r="I1269">
        <v>656673</v>
      </c>
      <c r="J1269" t="s">
        <v>42</v>
      </c>
      <c r="K1269" t="s">
        <v>1659</v>
      </c>
      <c r="N1269" t="s">
        <v>588</v>
      </c>
      <c r="Q1269" t="s">
        <v>1658</v>
      </c>
      <c r="R1269">
        <v>1032</v>
      </c>
      <c r="S1269">
        <v>343</v>
      </c>
    </row>
    <row r="1270" spans="1:19" x14ac:dyDescent="0.3">
      <c r="A1270">
        <v>1269</v>
      </c>
      <c r="B1270" t="s">
        <v>20</v>
      </c>
      <c r="C1270" t="s">
        <v>31</v>
      </c>
      <c r="D1270" t="s">
        <v>22</v>
      </c>
      <c r="E1270" t="s">
        <v>23</v>
      </c>
      <c r="F1270" t="s">
        <v>5</v>
      </c>
      <c r="G1270" t="s">
        <v>24</v>
      </c>
      <c r="H1270">
        <v>656771</v>
      </c>
      <c r="I1270">
        <v>658552</v>
      </c>
      <c r="J1270" t="s">
        <v>42</v>
      </c>
      <c r="Q1270" t="s">
        <v>1660</v>
      </c>
      <c r="R1270">
        <v>1782</v>
      </c>
    </row>
    <row r="1271" spans="1:19" x14ac:dyDescent="0.3">
      <c r="A1271">
        <v>1270</v>
      </c>
      <c r="B1271" t="s">
        <v>28</v>
      </c>
      <c r="C1271" t="s">
        <v>33</v>
      </c>
      <c r="D1271" t="s">
        <v>22</v>
      </c>
      <c r="E1271" t="s">
        <v>23</v>
      </c>
      <c r="F1271" t="s">
        <v>5</v>
      </c>
      <c r="G1271" t="s">
        <v>24</v>
      </c>
      <c r="H1271">
        <v>656771</v>
      </c>
      <c r="I1271">
        <v>658552</v>
      </c>
      <c r="J1271" t="s">
        <v>42</v>
      </c>
      <c r="K1271" t="s">
        <v>1661</v>
      </c>
      <c r="N1271" t="s">
        <v>1662</v>
      </c>
      <c r="Q1271" t="s">
        <v>1660</v>
      </c>
      <c r="R1271">
        <v>1782</v>
      </c>
      <c r="S1271">
        <v>593</v>
      </c>
    </row>
    <row r="1272" spans="1:19" x14ac:dyDescent="0.3">
      <c r="A1272">
        <v>1271</v>
      </c>
      <c r="B1272" t="s">
        <v>20</v>
      </c>
      <c r="C1272" t="s">
        <v>31</v>
      </c>
      <c r="D1272" t="s">
        <v>22</v>
      </c>
      <c r="E1272" t="s">
        <v>23</v>
      </c>
      <c r="F1272" t="s">
        <v>5</v>
      </c>
      <c r="G1272" t="s">
        <v>24</v>
      </c>
      <c r="H1272">
        <v>658594</v>
      </c>
      <c r="I1272">
        <v>659514</v>
      </c>
      <c r="J1272" t="s">
        <v>42</v>
      </c>
      <c r="Q1272" t="s">
        <v>1663</v>
      </c>
      <c r="R1272">
        <v>921</v>
      </c>
    </row>
    <row r="1273" spans="1:19" x14ac:dyDescent="0.3">
      <c r="A1273">
        <v>1272</v>
      </c>
      <c r="B1273" t="s">
        <v>28</v>
      </c>
      <c r="C1273" t="s">
        <v>33</v>
      </c>
      <c r="D1273" t="s">
        <v>22</v>
      </c>
      <c r="E1273" t="s">
        <v>23</v>
      </c>
      <c r="F1273" t="s">
        <v>5</v>
      </c>
      <c r="G1273" t="s">
        <v>24</v>
      </c>
      <c r="H1273">
        <v>658594</v>
      </c>
      <c r="I1273">
        <v>659514</v>
      </c>
      <c r="J1273" t="s">
        <v>42</v>
      </c>
      <c r="K1273" t="s">
        <v>1664</v>
      </c>
      <c r="N1273" t="s">
        <v>1665</v>
      </c>
      <c r="Q1273" t="s">
        <v>1663</v>
      </c>
      <c r="R1273">
        <v>921</v>
      </c>
      <c r="S1273">
        <v>306</v>
      </c>
    </row>
    <row r="1274" spans="1:19" x14ac:dyDescent="0.3">
      <c r="A1274">
        <v>1273</v>
      </c>
      <c r="B1274" t="s">
        <v>20</v>
      </c>
      <c r="C1274" t="s">
        <v>31</v>
      </c>
      <c r="D1274" t="s">
        <v>22</v>
      </c>
      <c r="E1274" t="s">
        <v>23</v>
      </c>
      <c r="F1274" t="s">
        <v>5</v>
      </c>
      <c r="G1274" t="s">
        <v>24</v>
      </c>
      <c r="H1274">
        <v>659514</v>
      </c>
      <c r="I1274">
        <v>661676</v>
      </c>
      <c r="J1274" t="s">
        <v>42</v>
      </c>
      <c r="Q1274" t="s">
        <v>1666</v>
      </c>
      <c r="R1274">
        <v>2163</v>
      </c>
    </row>
    <row r="1275" spans="1:19" x14ac:dyDescent="0.3">
      <c r="A1275">
        <v>1274</v>
      </c>
      <c r="B1275" t="s">
        <v>28</v>
      </c>
      <c r="C1275" t="s">
        <v>33</v>
      </c>
      <c r="D1275" t="s">
        <v>22</v>
      </c>
      <c r="E1275" t="s">
        <v>23</v>
      </c>
      <c r="F1275" t="s">
        <v>5</v>
      </c>
      <c r="G1275" t="s">
        <v>24</v>
      </c>
      <c r="H1275">
        <v>659514</v>
      </c>
      <c r="I1275">
        <v>661676</v>
      </c>
      <c r="J1275" t="s">
        <v>42</v>
      </c>
      <c r="K1275" t="s">
        <v>1667</v>
      </c>
      <c r="N1275" t="s">
        <v>1668</v>
      </c>
      <c r="Q1275" t="s">
        <v>1666</v>
      </c>
      <c r="R1275">
        <v>2163</v>
      </c>
      <c r="S1275">
        <v>720</v>
      </c>
    </row>
    <row r="1276" spans="1:19" x14ac:dyDescent="0.3">
      <c r="A1276">
        <v>1275</v>
      </c>
      <c r="B1276" t="s">
        <v>20</v>
      </c>
      <c r="C1276" t="s">
        <v>31</v>
      </c>
      <c r="D1276" t="s">
        <v>22</v>
      </c>
      <c r="E1276" t="s">
        <v>23</v>
      </c>
      <c r="F1276" t="s">
        <v>5</v>
      </c>
      <c r="G1276" t="s">
        <v>24</v>
      </c>
      <c r="H1276">
        <v>661791</v>
      </c>
      <c r="I1276">
        <v>662615</v>
      </c>
      <c r="J1276" t="s">
        <v>25</v>
      </c>
      <c r="Q1276" t="s">
        <v>1669</v>
      </c>
      <c r="R1276">
        <v>825</v>
      </c>
    </row>
    <row r="1277" spans="1:19" x14ac:dyDescent="0.3">
      <c r="A1277">
        <v>1276</v>
      </c>
      <c r="B1277" t="s">
        <v>28</v>
      </c>
      <c r="C1277" t="s">
        <v>33</v>
      </c>
      <c r="D1277" t="s">
        <v>22</v>
      </c>
      <c r="E1277" t="s">
        <v>23</v>
      </c>
      <c r="F1277" t="s">
        <v>5</v>
      </c>
      <c r="G1277" t="s">
        <v>24</v>
      </c>
      <c r="H1277">
        <v>661791</v>
      </c>
      <c r="I1277">
        <v>662615</v>
      </c>
      <c r="J1277" t="s">
        <v>25</v>
      </c>
      <c r="K1277" t="s">
        <v>1670</v>
      </c>
      <c r="N1277" t="s">
        <v>1671</v>
      </c>
      <c r="Q1277" t="s">
        <v>1669</v>
      </c>
      <c r="R1277">
        <v>825</v>
      </c>
      <c r="S1277">
        <v>274</v>
      </c>
    </row>
    <row r="1278" spans="1:19" x14ac:dyDescent="0.3">
      <c r="A1278">
        <v>1277</v>
      </c>
      <c r="B1278" t="s">
        <v>20</v>
      </c>
      <c r="C1278" t="s">
        <v>31</v>
      </c>
      <c r="D1278" t="s">
        <v>22</v>
      </c>
      <c r="E1278" t="s">
        <v>23</v>
      </c>
      <c r="F1278" t="s">
        <v>5</v>
      </c>
      <c r="G1278" t="s">
        <v>24</v>
      </c>
      <c r="H1278">
        <v>662612</v>
      </c>
      <c r="I1278">
        <v>663376</v>
      </c>
      <c r="J1278" t="s">
        <v>25</v>
      </c>
      <c r="Q1278" t="s">
        <v>1672</v>
      </c>
      <c r="R1278">
        <v>765</v>
      </c>
    </row>
    <row r="1279" spans="1:19" x14ac:dyDescent="0.3">
      <c r="A1279">
        <v>1278</v>
      </c>
      <c r="B1279" t="s">
        <v>28</v>
      </c>
      <c r="C1279" t="s">
        <v>33</v>
      </c>
      <c r="D1279" t="s">
        <v>22</v>
      </c>
      <c r="E1279" t="s">
        <v>23</v>
      </c>
      <c r="F1279" t="s">
        <v>5</v>
      </c>
      <c r="G1279" t="s">
        <v>24</v>
      </c>
      <c r="H1279">
        <v>662612</v>
      </c>
      <c r="I1279">
        <v>663376</v>
      </c>
      <c r="J1279" t="s">
        <v>25</v>
      </c>
      <c r="K1279" t="s">
        <v>1673</v>
      </c>
      <c r="N1279" t="s">
        <v>1671</v>
      </c>
      <c r="Q1279" t="s">
        <v>1672</v>
      </c>
      <c r="R1279">
        <v>765</v>
      </c>
      <c r="S1279">
        <v>254</v>
      </c>
    </row>
    <row r="1280" spans="1:19" x14ac:dyDescent="0.3">
      <c r="A1280">
        <v>1279</v>
      </c>
      <c r="B1280" t="s">
        <v>20</v>
      </c>
      <c r="C1280" t="s">
        <v>31</v>
      </c>
      <c r="D1280" t="s">
        <v>22</v>
      </c>
      <c r="E1280" t="s">
        <v>23</v>
      </c>
      <c r="F1280" t="s">
        <v>5</v>
      </c>
      <c r="G1280" t="s">
        <v>24</v>
      </c>
      <c r="H1280">
        <v>663399</v>
      </c>
      <c r="I1280">
        <v>664580</v>
      </c>
      <c r="J1280" t="s">
        <v>42</v>
      </c>
      <c r="Q1280" t="s">
        <v>1674</v>
      </c>
      <c r="R1280">
        <v>1182</v>
      </c>
    </row>
    <row r="1281" spans="1:19" x14ac:dyDescent="0.3">
      <c r="A1281">
        <v>1280</v>
      </c>
      <c r="B1281" t="s">
        <v>28</v>
      </c>
      <c r="C1281" t="s">
        <v>33</v>
      </c>
      <c r="D1281" t="s">
        <v>22</v>
      </c>
      <c r="E1281" t="s">
        <v>23</v>
      </c>
      <c r="F1281" t="s">
        <v>5</v>
      </c>
      <c r="G1281" t="s">
        <v>24</v>
      </c>
      <c r="H1281">
        <v>663399</v>
      </c>
      <c r="I1281">
        <v>664580</v>
      </c>
      <c r="J1281" t="s">
        <v>42</v>
      </c>
      <c r="K1281" t="s">
        <v>1675</v>
      </c>
      <c r="N1281" t="s">
        <v>1676</v>
      </c>
      <c r="Q1281" t="s">
        <v>1674</v>
      </c>
      <c r="R1281">
        <v>1182</v>
      </c>
      <c r="S1281">
        <v>393</v>
      </c>
    </row>
    <row r="1282" spans="1:19" x14ac:dyDescent="0.3">
      <c r="A1282">
        <v>1281</v>
      </c>
      <c r="B1282" t="s">
        <v>20</v>
      </c>
      <c r="C1282" t="s">
        <v>31</v>
      </c>
      <c r="D1282" t="s">
        <v>22</v>
      </c>
      <c r="E1282" t="s">
        <v>23</v>
      </c>
      <c r="F1282" t="s">
        <v>5</v>
      </c>
      <c r="G1282" t="s">
        <v>24</v>
      </c>
      <c r="H1282">
        <v>664577</v>
      </c>
      <c r="I1282">
        <v>665044</v>
      </c>
      <c r="J1282" t="s">
        <v>42</v>
      </c>
      <c r="Q1282" t="s">
        <v>1677</v>
      </c>
      <c r="R1282">
        <v>468</v>
      </c>
    </row>
    <row r="1283" spans="1:19" x14ac:dyDescent="0.3">
      <c r="A1283">
        <v>1282</v>
      </c>
      <c r="B1283" t="s">
        <v>28</v>
      </c>
      <c r="C1283" t="s">
        <v>33</v>
      </c>
      <c r="D1283" t="s">
        <v>22</v>
      </c>
      <c r="E1283" t="s">
        <v>23</v>
      </c>
      <c r="F1283" t="s">
        <v>5</v>
      </c>
      <c r="G1283" t="s">
        <v>24</v>
      </c>
      <c r="H1283">
        <v>664577</v>
      </c>
      <c r="I1283">
        <v>665044</v>
      </c>
      <c r="J1283" t="s">
        <v>42</v>
      </c>
      <c r="K1283" t="s">
        <v>1678</v>
      </c>
      <c r="N1283" t="s">
        <v>1679</v>
      </c>
      <c r="Q1283" t="s">
        <v>1677</v>
      </c>
      <c r="R1283">
        <v>468</v>
      </c>
      <c r="S1283">
        <v>155</v>
      </c>
    </row>
    <row r="1284" spans="1:19" x14ac:dyDescent="0.3">
      <c r="A1284">
        <v>1283</v>
      </c>
      <c r="B1284" t="s">
        <v>20</v>
      </c>
      <c r="C1284" t="s">
        <v>31</v>
      </c>
      <c r="D1284" t="s">
        <v>22</v>
      </c>
      <c r="E1284" t="s">
        <v>23</v>
      </c>
      <c r="F1284" t="s">
        <v>5</v>
      </c>
      <c r="G1284" t="s">
        <v>24</v>
      </c>
      <c r="H1284">
        <v>665170</v>
      </c>
      <c r="I1284">
        <v>665376</v>
      </c>
      <c r="J1284" t="s">
        <v>42</v>
      </c>
      <c r="Q1284" t="s">
        <v>1680</v>
      </c>
      <c r="R1284">
        <v>207</v>
      </c>
    </row>
    <row r="1285" spans="1:19" x14ac:dyDescent="0.3">
      <c r="A1285">
        <v>1284</v>
      </c>
      <c r="B1285" t="s">
        <v>28</v>
      </c>
      <c r="C1285" t="s">
        <v>33</v>
      </c>
      <c r="D1285" t="s">
        <v>22</v>
      </c>
      <c r="E1285" t="s">
        <v>23</v>
      </c>
      <c r="F1285" t="s">
        <v>5</v>
      </c>
      <c r="G1285" t="s">
        <v>24</v>
      </c>
      <c r="H1285">
        <v>665170</v>
      </c>
      <c r="I1285">
        <v>665376</v>
      </c>
      <c r="J1285" t="s">
        <v>42</v>
      </c>
      <c r="K1285" t="s">
        <v>1681</v>
      </c>
      <c r="N1285" t="s">
        <v>38</v>
      </c>
      <c r="Q1285" t="s">
        <v>1680</v>
      </c>
      <c r="R1285">
        <v>207</v>
      </c>
      <c r="S1285">
        <v>68</v>
      </c>
    </row>
    <row r="1286" spans="1:19" x14ac:dyDescent="0.3">
      <c r="A1286">
        <v>1285</v>
      </c>
      <c r="B1286" t="s">
        <v>20</v>
      </c>
      <c r="C1286" t="s">
        <v>31</v>
      </c>
      <c r="D1286" t="s">
        <v>22</v>
      </c>
      <c r="E1286" t="s">
        <v>23</v>
      </c>
      <c r="F1286" t="s">
        <v>5</v>
      </c>
      <c r="G1286" t="s">
        <v>24</v>
      </c>
      <c r="H1286">
        <v>665553</v>
      </c>
      <c r="I1286">
        <v>665780</v>
      </c>
      <c r="J1286" t="s">
        <v>25</v>
      </c>
      <c r="Q1286" t="s">
        <v>1682</v>
      </c>
      <c r="R1286">
        <v>228</v>
      </c>
    </row>
    <row r="1287" spans="1:19" x14ac:dyDescent="0.3">
      <c r="A1287">
        <v>1286</v>
      </c>
      <c r="B1287" t="s">
        <v>28</v>
      </c>
      <c r="C1287" t="s">
        <v>33</v>
      </c>
      <c r="D1287" t="s">
        <v>22</v>
      </c>
      <c r="E1287" t="s">
        <v>23</v>
      </c>
      <c r="F1287" t="s">
        <v>5</v>
      </c>
      <c r="G1287" t="s">
        <v>24</v>
      </c>
      <c r="H1287">
        <v>665553</v>
      </c>
      <c r="I1287">
        <v>665780</v>
      </c>
      <c r="J1287" t="s">
        <v>25</v>
      </c>
      <c r="K1287" t="s">
        <v>1683</v>
      </c>
      <c r="N1287" t="s">
        <v>38</v>
      </c>
      <c r="Q1287" t="s">
        <v>1682</v>
      </c>
      <c r="R1287">
        <v>228</v>
      </c>
      <c r="S1287">
        <v>75</v>
      </c>
    </row>
    <row r="1288" spans="1:19" x14ac:dyDescent="0.3">
      <c r="A1288">
        <v>1287</v>
      </c>
      <c r="B1288" t="s">
        <v>20</v>
      </c>
      <c r="C1288" t="s">
        <v>31</v>
      </c>
      <c r="D1288" t="s">
        <v>22</v>
      </c>
      <c r="E1288" t="s">
        <v>23</v>
      </c>
      <c r="F1288" t="s">
        <v>5</v>
      </c>
      <c r="G1288" t="s">
        <v>24</v>
      </c>
      <c r="H1288">
        <v>665848</v>
      </c>
      <c r="I1288">
        <v>666441</v>
      </c>
      <c r="J1288" t="s">
        <v>42</v>
      </c>
      <c r="Q1288" t="s">
        <v>1684</v>
      </c>
      <c r="R1288">
        <v>594</v>
      </c>
    </row>
    <row r="1289" spans="1:19" x14ac:dyDescent="0.3">
      <c r="A1289">
        <v>1288</v>
      </c>
      <c r="B1289" t="s">
        <v>28</v>
      </c>
      <c r="C1289" t="s">
        <v>33</v>
      </c>
      <c r="D1289" t="s">
        <v>22</v>
      </c>
      <c r="E1289" t="s">
        <v>23</v>
      </c>
      <c r="F1289" t="s">
        <v>5</v>
      </c>
      <c r="G1289" t="s">
        <v>24</v>
      </c>
      <c r="H1289">
        <v>665848</v>
      </c>
      <c r="I1289">
        <v>666441</v>
      </c>
      <c r="J1289" t="s">
        <v>42</v>
      </c>
      <c r="K1289" t="s">
        <v>1685</v>
      </c>
      <c r="N1289" t="s">
        <v>1686</v>
      </c>
      <c r="Q1289" t="s">
        <v>1684</v>
      </c>
      <c r="R1289">
        <v>594</v>
      </c>
      <c r="S1289">
        <v>197</v>
      </c>
    </row>
    <row r="1290" spans="1:19" x14ac:dyDescent="0.3">
      <c r="A1290">
        <v>1289</v>
      </c>
      <c r="B1290" t="s">
        <v>20</v>
      </c>
      <c r="C1290" t="s">
        <v>31</v>
      </c>
      <c r="D1290" t="s">
        <v>22</v>
      </c>
      <c r="E1290" t="s">
        <v>23</v>
      </c>
      <c r="F1290" t="s">
        <v>5</v>
      </c>
      <c r="G1290" t="s">
        <v>24</v>
      </c>
      <c r="H1290">
        <v>666685</v>
      </c>
      <c r="I1290">
        <v>667191</v>
      </c>
      <c r="J1290" t="s">
        <v>42</v>
      </c>
      <c r="Q1290" t="s">
        <v>1687</v>
      </c>
      <c r="R1290">
        <v>507</v>
      </c>
    </row>
    <row r="1291" spans="1:19" x14ac:dyDescent="0.3">
      <c r="A1291">
        <v>1290</v>
      </c>
      <c r="B1291" t="s">
        <v>28</v>
      </c>
      <c r="C1291" t="s">
        <v>33</v>
      </c>
      <c r="D1291" t="s">
        <v>22</v>
      </c>
      <c r="E1291" t="s">
        <v>23</v>
      </c>
      <c r="F1291" t="s">
        <v>5</v>
      </c>
      <c r="G1291" t="s">
        <v>24</v>
      </c>
      <c r="H1291">
        <v>666685</v>
      </c>
      <c r="I1291">
        <v>667191</v>
      </c>
      <c r="J1291" t="s">
        <v>42</v>
      </c>
      <c r="K1291" t="s">
        <v>1688</v>
      </c>
      <c r="N1291" t="s">
        <v>514</v>
      </c>
      <c r="Q1291" t="s">
        <v>1687</v>
      </c>
      <c r="R1291">
        <v>507</v>
      </c>
      <c r="S1291">
        <v>168</v>
      </c>
    </row>
    <row r="1292" spans="1:19" x14ac:dyDescent="0.3">
      <c r="A1292">
        <v>1291</v>
      </c>
      <c r="B1292" t="s">
        <v>20</v>
      </c>
      <c r="C1292" t="s">
        <v>31</v>
      </c>
      <c r="D1292" t="s">
        <v>22</v>
      </c>
      <c r="E1292" t="s">
        <v>23</v>
      </c>
      <c r="F1292" t="s">
        <v>5</v>
      </c>
      <c r="G1292" t="s">
        <v>24</v>
      </c>
      <c r="H1292">
        <v>667374</v>
      </c>
      <c r="I1292">
        <v>667604</v>
      </c>
      <c r="J1292" t="s">
        <v>42</v>
      </c>
      <c r="Q1292" t="s">
        <v>1689</v>
      </c>
      <c r="R1292">
        <v>231</v>
      </c>
    </row>
    <row r="1293" spans="1:19" x14ac:dyDescent="0.3">
      <c r="A1293">
        <v>1292</v>
      </c>
      <c r="B1293" t="s">
        <v>28</v>
      </c>
      <c r="C1293" t="s">
        <v>33</v>
      </c>
      <c r="D1293" t="s">
        <v>22</v>
      </c>
      <c r="E1293" t="s">
        <v>23</v>
      </c>
      <c r="F1293" t="s">
        <v>5</v>
      </c>
      <c r="G1293" t="s">
        <v>24</v>
      </c>
      <c r="H1293">
        <v>667374</v>
      </c>
      <c r="I1293">
        <v>667604</v>
      </c>
      <c r="J1293" t="s">
        <v>42</v>
      </c>
      <c r="K1293" t="s">
        <v>1690</v>
      </c>
      <c r="N1293" t="s">
        <v>1691</v>
      </c>
      <c r="Q1293" t="s">
        <v>1689</v>
      </c>
      <c r="R1293">
        <v>231</v>
      </c>
      <c r="S1293">
        <v>76</v>
      </c>
    </row>
    <row r="1294" spans="1:19" x14ac:dyDescent="0.3">
      <c r="A1294">
        <v>1293</v>
      </c>
      <c r="B1294" t="s">
        <v>20</v>
      </c>
      <c r="C1294" t="s">
        <v>31</v>
      </c>
      <c r="D1294" t="s">
        <v>22</v>
      </c>
      <c r="E1294" t="s">
        <v>23</v>
      </c>
      <c r="F1294" t="s">
        <v>5</v>
      </c>
      <c r="G1294" t="s">
        <v>24</v>
      </c>
      <c r="H1294">
        <v>667893</v>
      </c>
      <c r="I1294">
        <v>668372</v>
      </c>
      <c r="J1294" t="s">
        <v>25</v>
      </c>
      <c r="Q1294" t="s">
        <v>1692</v>
      </c>
      <c r="R1294">
        <v>480</v>
      </c>
    </row>
    <row r="1295" spans="1:19" x14ac:dyDescent="0.3">
      <c r="A1295">
        <v>1294</v>
      </c>
      <c r="B1295" t="s">
        <v>28</v>
      </c>
      <c r="C1295" t="s">
        <v>33</v>
      </c>
      <c r="D1295" t="s">
        <v>22</v>
      </c>
      <c r="E1295" t="s">
        <v>23</v>
      </c>
      <c r="F1295" t="s">
        <v>5</v>
      </c>
      <c r="G1295" t="s">
        <v>24</v>
      </c>
      <c r="H1295">
        <v>667893</v>
      </c>
      <c r="I1295">
        <v>668372</v>
      </c>
      <c r="J1295" t="s">
        <v>25</v>
      </c>
      <c r="K1295" t="s">
        <v>1693</v>
      </c>
      <c r="N1295" t="s">
        <v>1694</v>
      </c>
      <c r="Q1295" t="s">
        <v>1692</v>
      </c>
      <c r="R1295">
        <v>480</v>
      </c>
      <c r="S1295">
        <v>159</v>
      </c>
    </row>
    <row r="1296" spans="1:19" x14ac:dyDescent="0.3">
      <c r="A1296">
        <v>1295</v>
      </c>
      <c r="B1296" t="s">
        <v>20</v>
      </c>
      <c r="C1296" t="s">
        <v>31</v>
      </c>
      <c r="D1296" t="s">
        <v>22</v>
      </c>
      <c r="E1296" t="s">
        <v>23</v>
      </c>
      <c r="F1296" t="s">
        <v>5</v>
      </c>
      <c r="G1296" t="s">
        <v>24</v>
      </c>
      <c r="H1296">
        <v>668457</v>
      </c>
      <c r="I1296">
        <v>668861</v>
      </c>
      <c r="J1296" t="s">
        <v>25</v>
      </c>
      <c r="Q1296" t="s">
        <v>1695</v>
      </c>
      <c r="R1296">
        <v>405</v>
      </c>
    </row>
    <row r="1297" spans="1:19" x14ac:dyDescent="0.3">
      <c r="A1297">
        <v>1296</v>
      </c>
      <c r="B1297" t="s">
        <v>28</v>
      </c>
      <c r="C1297" t="s">
        <v>33</v>
      </c>
      <c r="D1297" t="s">
        <v>22</v>
      </c>
      <c r="E1297" t="s">
        <v>23</v>
      </c>
      <c r="F1297" t="s">
        <v>5</v>
      </c>
      <c r="G1297" t="s">
        <v>24</v>
      </c>
      <c r="H1297">
        <v>668457</v>
      </c>
      <c r="I1297">
        <v>668861</v>
      </c>
      <c r="J1297" t="s">
        <v>25</v>
      </c>
      <c r="K1297" t="s">
        <v>1696</v>
      </c>
      <c r="N1297" t="s">
        <v>38</v>
      </c>
      <c r="Q1297" t="s">
        <v>1695</v>
      </c>
      <c r="R1297">
        <v>405</v>
      </c>
      <c r="S1297">
        <v>134</v>
      </c>
    </row>
    <row r="1298" spans="1:19" x14ac:dyDescent="0.3">
      <c r="A1298">
        <v>1297</v>
      </c>
      <c r="B1298" t="s">
        <v>20</v>
      </c>
      <c r="C1298" t="s">
        <v>31</v>
      </c>
      <c r="D1298" t="s">
        <v>22</v>
      </c>
      <c r="E1298" t="s">
        <v>23</v>
      </c>
      <c r="F1298" t="s">
        <v>5</v>
      </c>
      <c r="G1298" t="s">
        <v>24</v>
      </c>
      <c r="H1298">
        <v>668934</v>
      </c>
      <c r="I1298">
        <v>669884</v>
      </c>
      <c r="J1298" t="s">
        <v>42</v>
      </c>
      <c r="Q1298" t="s">
        <v>1697</v>
      </c>
      <c r="R1298">
        <v>951</v>
      </c>
    </row>
    <row r="1299" spans="1:19" x14ac:dyDescent="0.3">
      <c r="A1299">
        <v>1298</v>
      </c>
      <c r="B1299" t="s">
        <v>28</v>
      </c>
      <c r="C1299" t="s">
        <v>33</v>
      </c>
      <c r="D1299" t="s">
        <v>22</v>
      </c>
      <c r="E1299" t="s">
        <v>23</v>
      </c>
      <c r="F1299" t="s">
        <v>5</v>
      </c>
      <c r="G1299" t="s">
        <v>24</v>
      </c>
      <c r="H1299">
        <v>668934</v>
      </c>
      <c r="I1299">
        <v>669884</v>
      </c>
      <c r="J1299" t="s">
        <v>42</v>
      </c>
      <c r="K1299" t="s">
        <v>1698</v>
      </c>
      <c r="N1299" t="s">
        <v>1699</v>
      </c>
      <c r="Q1299" t="s">
        <v>1697</v>
      </c>
      <c r="R1299">
        <v>951</v>
      </c>
      <c r="S1299">
        <v>316</v>
      </c>
    </row>
    <row r="1300" spans="1:19" x14ac:dyDescent="0.3">
      <c r="A1300">
        <v>1299</v>
      </c>
      <c r="B1300" t="s">
        <v>20</v>
      </c>
      <c r="C1300" t="s">
        <v>31</v>
      </c>
      <c r="D1300" t="s">
        <v>22</v>
      </c>
      <c r="E1300" t="s">
        <v>23</v>
      </c>
      <c r="F1300" t="s">
        <v>5</v>
      </c>
      <c r="G1300" t="s">
        <v>24</v>
      </c>
      <c r="H1300">
        <v>669897</v>
      </c>
      <c r="I1300">
        <v>671456</v>
      </c>
      <c r="J1300" t="s">
        <v>42</v>
      </c>
      <c r="Q1300" t="s">
        <v>1700</v>
      </c>
      <c r="R1300">
        <v>1560</v>
      </c>
    </row>
    <row r="1301" spans="1:19" x14ac:dyDescent="0.3">
      <c r="A1301">
        <v>1300</v>
      </c>
      <c r="B1301" t="s">
        <v>28</v>
      </c>
      <c r="C1301" t="s">
        <v>33</v>
      </c>
      <c r="D1301" t="s">
        <v>22</v>
      </c>
      <c r="E1301" t="s">
        <v>23</v>
      </c>
      <c r="F1301" t="s">
        <v>5</v>
      </c>
      <c r="G1301" t="s">
        <v>24</v>
      </c>
      <c r="H1301">
        <v>669897</v>
      </c>
      <c r="I1301">
        <v>671456</v>
      </c>
      <c r="J1301" t="s">
        <v>42</v>
      </c>
      <c r="K1301" t="s">
        <v>1701</v>
      </c>
      <c r="N1301" t="s">
        <v>1702</v>
      </c>
      <c r="Q1301" t="s">
        <v>1700</v>
      </c>
      <c r="R1301">
        <v>1560</v>
      </c>
      <c r="S1301">
        <v>519</v>
      </c>
    </row>
    <row r="1302" spans="1:19" x14ac:dyDescent="0.3">
      <c r="A1302">
        <v>1301</v>
      </c>
      <c r="B1302" t="s">
        <v>20</v>
      </c>
      <c r="C1302" t="s">
        <v>31</v>
      </c>
      <c r="D1302" t="s">
        <v>22</v>
      </c>
      <c r="E1302" t="s">
        <v>23</v>
      </c>
      <c r="F1302" t="s">
        <v>5</v>
      </c>
      <c r="G1302" t="s">
        <v>24</v>
      </c>
      <c r="H1302">
        <v>671698</v>
      </c>
      <c r="I1302">
        <v>672675</v>
      </c>
      <c r="J1302" t="s">
        <v>25</v>
      </c>
      <c r="Q1302" t="s">
        <v>1703</v>
      </c>
      <c r="R1302">
        <v>978</v>
      </c>
    </row>
    <row r="1303" spans="1:19" x14ac:dyDescent="0.3">
      <c r="A1303">
        <v>1302</v>
      </c>
      <c r="B1303" t="s">
        <v>28</v>
      </c>
      <c r="C1303" t="s">
        <v>33</v>
      </c>
      <c r="D1303" t="s">
        <v>22</v>
      </c>
      <c r="E1303" t="s">
        <v>23</v>
      </c>
      <c r="F1303" t="s">
        <v>5</v>
      </c>
      <c r="G1303" t="s">
        <v>24</v>
      </c>
      <c r="H1303">
        <v>671698</v>
      </c>
      <c r="I1303">
        <v>672675</v>
      </c>
      <c r="J1303" t="s">
        <v>25</v>
      </c>
      <c r="K1303" t="s">
        <v>1704</v>
      </c>
      <c r="N1303" t="s">
        <v>864</v>
      </c>
      <c r="Q1303" t="s">
        <v>1703</v>
      </c>
      <c r="R1303">
        <v>978</v>
      </c>
      <c r="S1303">
        <v>325</v>
      </c>
    </row>
    <row r="1304" spans="1:19" x14ac:dyDescent="0.3">
      <c r="A1304">
        <v>1303</v>
      </c>
      <c r="B1304" t="s">
        <v>20</v>
      </c>
      <c r="C1304" t="s">
        <v>31</v>
      </c>
      <c r="D1304" t="s">
        <v>22</v>
      </c>
      <c r="E1304" t="s">
        <v>23</v>
      </c>
      <c r="F1304" t="s">
        <v>5</v>
      </c>
      <c r="G1304" t="s">
        <v>24</v>
      </c>
      <c r="H1304">
        <v>672878</v>
      </c>
      <c r="I1304">
        <v>674809</v>
      </c>
      <c r="J1304" t="s">
        <v>25</v>
      </c>
      <c r="Q1304" t="s">
        <v>1705</v>
      </c>
      <c r="R1304">
        <v>1932</v>
      </c>
    </row>
    <row r="1305" spans="1:19" x14ac:dyDescent="0.3">
      <c r="A1305">
        <v>1304</v>
      </c>
      <c r="B1305" t="s">
        <v>28</v>
      </c>
      <c r="C1305" t="s">
        <v>33</v>
      </c>
      <c r="D1305" t="s">
        <v>22</v>
      </c>
      <c r="E1305" t="s">
        <v>23</v>
      </c>
      <c r="F1305" t="s">
        <v>5</v>
      </c>
      <c r="G1305" t="s">
        <v>24</v>
      </c>
      <c r="H1305">
        <v>672878</v>
      </c>
      <c r="I1305">
        <v>674809</v>
      </c>
      <c r="J1305" t="s">
        <v>25</v>
      </c>
      <c r="K1305" t="s">
        <v>1706</v>
      </c>
      <c r="N1305" t="s">
        <v>1707</v>
      </c>
      <c r="Q1305" t="s">
        <v>1705</v>
      </c>
      <c r="R1305">
        <v>1932</v>
      </c>
      <c r="S1305">
        <v>643</v>
      </c>
    </row>
    <row r="1306" spans="1:19" x14ac:dyDescent="0.3">
      <c r="A1306">
        <v>1305</v>
      </c>
      <c r="B1306" t="s">
        <v>20</v>
      </c>
      <c r="C1306" t="s">
        <v>31</v>
      </c>
      <c r="D1306" t="s">
        <v>22</v>
      </c>
      <c r="E1306" t="s">
        <v>23</v>
      </c>
      <c r="F1306" t="s">
        <v>5</v>
      </c>
      <c r="G1306" t="s">
        <v>24</v>
      </c>
      <c r="H1306">
        <v>674883</v>
      </c>
      <c r="I1306">
        <v>675902</v>
      </c>
      <c r="J1306" t="s">
        <v>25</v>
      </c>
      <c r="Q1306" t="s">
        <v>1708</v>
      </c>
      <c r="R1306">
        <v>1020</v>
      </c>
    </row>
    <row r="1307" spans="1:19" x14ac:dyDescent="0.3">
      <c r="A1307">
        <v>1306</v>
      </c>
      <c r="B1307" t="s">
        <v>28</v>
      </c>
      <c r="C1307" t="s">
        <v>33</v>
      </c>
      <c r="D1307" t="s">
        <v>22</v>
      </c>
      <c r="E1307" t="s">
        <v>23</v>
      </c>
      <c r="F1307" t="s">
        <v>5</v>
      </c>
      <c r="G1307" t="s">
        <v>24</v>
      </c>
      <c r="H1307">
        <v>674883</v>
      </c>
      <c r="I1307">
        <v>675902</v>
      </c>
      <c r="J1307" t="s">
        <v>25</v>
      </c>
      <c r="K1307" t="s">
        <v>1709</v>
      </c>
      <c r="N1307" t="s">
        <v>1710</v>
      </c>
      <c r="Q1307" t="s">
        <v>1708</v>
      </c>
      <c r="R1307">
        <v>1020</v>
      </c>
      <c r="S1307">
        <v>339</v>
      </c>
    </row>
    <row r="1308" spans="1:19" x14ac:dyDescent="0.3">
      <c r="A1308">
        <v>1307</v>
      </c>
      <c r="B1308" t="s">
        <v>20</v>
      </c>
      <c r="C1308" t="s">
        <v>31</v>
      </c>
      <c r="D1308" t="s">
        <v>22</v>
      </c>
      <c r="E1308" t="s">
        <v>23</v>
      </c>
      <c r="F1308" t="s">
        <v>5</v>
      </c>
      <c r="G1308" t="s">
        <v>24</v>
      </c>
      <c r="H1308">
        <v>675908</v>
      </c>
      <c r="I1308">
        <v>676663</v>
      </c>
      <c r="J1308" t="s">
        <v>42</v>
      </c>
      <c r="Q1308" t="s">
        <v>1711</v>
      </c>
      <c r="R1308">
        <v>756</v>
      </c>
    </row>
    <row r="1309" spans="1:19" x14ac:dyDescent="0.3">
      <c r="A1309">
        <v>1308</v>
      </c>
      <c r="B1309" t="s">
        <v>28</v>
      </c>
      <c r="C1309" t="s">
        <v>33</v>
      </c>
      <c r="D1309" t="s">
        <v>22</v>
      </c>
      <c r="E1309" t="s">
        <v>23</v>
      </c>
      <c r="F1309" t="s">
        <v>5</v>
      </c>
      <c r="G1309" t="s">
        <v>24</v>
      </c>
      <c r="H1309">
        <v>675908</v>
      </c>
      <c r="I1309">
        <v>676663</v>
      </c>
      <c r="J1309" t="s">
        <v>42</v>
      </c>
      <c r="K1309" t="s">
        <v>1712</v>
      </c>
      <c r="N1309" t="s">
        <v>219</v>
      </c>
      <c r="Q1309" t="s">
        <v>1711</v>
      </c>
      <c r="R1309">
        <v>756</v>
      </c>
      <c r="S1309">
        <v>251</v>
      </c>
    </row>
    <row r="1310" spans="1:19" x14ac:dyDescent="0.3">
      <c r="A1310">
        <v>1309</v>
      </c>
      <c r="B1310" t="s">
        <v>20</v>
      </c>
      <c r="C1310" t="s">
        <v>31</v>
      </c>
      <c r="D1310" t="s">
        <v>22</v>
      </c>
      <c r="E1310" t="s">
        <v>23</v>
      </c>
      <c r="F1310" t="s">
        <v>5</v>
      </c>
      <c r="G1310" t="s">
        <v>24</v>
      </c>
      <c r="H1310">
        <v>676781</v>
      </c>
      <c r="I1310">
        <v>677851</v>
      </c>
      <c r="J1310" t="s">
        <v>25</v>
      </c>
      <c r="Q1310" t="s">
        <v>1713</v>
      </c>
      <c r="R1310">
        <v>1071</v>
      </c>
    </row>
    <row r="1311" spans="1:19" x14ac:dyDescent="0.3">
      <c r="A1311">
        <v>1310</v>
      </c>
      <c r="B1311" t="s">
        <v>28</v>
      </c>
      <c r="C1311" t="s">
        <v>33</v>
      </c>
      <c r="D1311" t="s">
        <v>22</v>
      </c>
      <c r="E1311" t="s">
        <v>23</v>
      </c>
      <c r="F1311" t="s">
        <v>5</v>
      </c>
      <c r="G1311" t="s">
        <v>24</v>
      </c>
      <c r="H1311">
        <v>676781</v>
      </c>
      <c r="I1311">
        <v>677851</v>
      </c>
      <c r="J1311" t="s">
        <v>25</v>
      </c>
      <c r="K1311" t="s">
        <v>1714</v>
      </c>
      <c r="N1311" t="s">
        <v>1715</v>
      </c>
      <c r="Q1311" t="s">
        <v>1713</v>
      </c>
      <c r="R1311">
        <v>1071</v>
      </c>
      <c r="S1311">
        <v>356</v>
      </c>
    </row>
    <row r="1312" spans="1:19" x14ac:dyDescent="0.3">
      <c r="A1312">
        <v>1311</v>
      </c>
      <c r="B1312" t="s">
        <v>20</v>
      </c>
      <c r="C1312" t="s">
        <v>31</v>
      </c>
      <c r="D1312" t="s">
        <v>22</v>
      </c>
      <c r="E1312" t="s">
        <v>23</v>
      </c>
      <c r="F1312" t="s">
        <v>5</v>
      </c>
      <c r="G1312" t="s">
        <v>24</v>
      </c>
      <c r="H1312">
        <v>677888</v>
      </c>
      <c r="I1312">
        <v>678736</v>
      </c>
      <c r="J1312" t="s">
        <v>42</v>
      </c>
      <c r="Q1312" t="s">
        <v>1716</v>
      </c>
      <c r="R1312">
        <v>849</v>
      </c>
    </row>
    <row r="1313" spans="1:19" x14ac:dyDescent="0.3">
      <c r="A1313">
        <v>1312</v>
      </c>
      <c r="B1313" t="s">
        <v>28</v>
      </c>
      <c r="C1313" t="s">
        <v>33</v>
      </c>
      <c r="D1313" t="s">
        <v>22</v>
      </c>
      <c r="E1313" t="s">
        <v>23</v>
      </c>
      <c r="F1313" t="s">
        <v>5</v>
      </c>
      <c r="G1313" t="s">
        <v>24</v>
      </c>
      <c r="H1313">
        <v>677888</v>
      </c>
      <c r="I1313">
        <v>678736</v>
      </c>
      <c r="J1313" t="s">
        <v>42</v>
      </c>
      <c r="K1313" t="s">
        <v>1717</v>
      </c>
      <c r="N1313" t="s">
        <v>1718</v>
      </c>
      <c r="Q1313" t="s">
        <v>1716</v>
      </c>
      <c r="R1313">
        <v>849</v>
      </c>
      <c r="S1313">
        <v>282</v>
      </c>
    </row>
    <row r="1314" spans="1:19" x14ac:dyDescent="0.3">
      <c r="A1314">
        <v>1313</v>
      </c>
      <c r="B1314" t="s">
        <v>20</v>
      </c>
      <c r="C1314" t="s">
        <v>31</v>
      </c>
      <c r="D1314" t="s">
        <v>22</v>
      </c>
      <c r="E1314" t="s">
        <v>23</v>
      </c>
      <c r="F1314" t="s">
        <v>5</v>
      </c>
      <c r="G1314" t="s">
        <v>24</v>
      </c>
      <c r="H1314">
        <v>678741</v>
      </c>
      <c r="I1314">
        <v>679496</v>
      </c>
      <c r="J1314" t="s">
        <v>42</v>
      </c>
      <c r="Q1314" t="s">
        <v>1719</v>
      </c>
      <c r="R1314">
        <v>756</v>
      </c>
    </row>
    <row r="1315" spans="1:19" x14ac:dyDescent="0.3">
      <c r="A1315">
        <v>1314</v>
      </c>
      <c r="B1315" t="s">
        <v>28</v>
      </c>
      <c r="C1315" t="s">
        <v>33</v>
      </c>
      <c r="D1315" t="s">
        <v>22</v>
      </c>
      <c r="E1315" t="s">
        <v>23</v>
      </c>
      <c r="F1315" t="s">
        <v>5</v>
      </c>
      <c r="G1315" t="s">
        <v>24</v>
      </c>
      <c r="H1315">
        <v>678741</v>
      </c>
      <c r="I1315">
        <v>679496</v>
      </c>
      <c r="J1315" t="s">
        <v>42</v>
      </c>
      <c r="K1315" t="s">
        <v>1720</v>
      </c>
      <c r="N1315" t="s">
        <v>1721</v>
      </c>
      <c r="Q1315" t="s">
        <v>1719</v>
      </c>
      <c r="R1315">
        <v>756</v>
      </c>
      <c r="S1315">
        <v>251</v>
      </c>
    </row>
    <row r="1316" spans="1:19" x14ac:dyDescent="0.3">
      <c r="A1316">
        <v>1315</v>
      </c>
      <c r="B1316" t="s">
        <v>20</v>
      </c>
      <c r="C1316" t="s">
        <v>31</v>
      </c>
      <c r="D1316" t="s">
        <v>22</v>
      </c>
      <c r="E1316" t="s">
        <v>23</v>
      </c>
      <c r="F1316" t="s">
        <v>5</v>
      </c>
      <c r="G1316" t="s">
        <v>24</v>
      </c>
      <c r="H1316">
        <v>679743</v>
      </c>
      <c r="I1316">
        <v>679982</v>
      </c>
      <c r="J1316" t="s">
        <v>25</v>
      </c>
      <c r="Q1316" t="s">
        <v>1722</v>
      </c>
      <c r="R1316">
        <v>240</v>
      </c>
    </row>
    <row r="1317" spans="1:19" x14ac:dyDescent="0.3">
      <c r="A1317">
        <v>1316</v>
      </c>
      <c r="B1317" t="s">
        <v>28</v>
      </c>
      <c r="C1317" t="s">
        <v>33</v>
      </c>
      <c r="D1317" t="s">
        <v>22</v>
      </c>
      <c r="E1317" t="s">
        <v>23</v>
      </c>
      <c r="F1317" t="s">
        <v>5</v>
      </c>
      <c r="G1317" t="s">
        <v>24</v>
      </c>
      <c r="H1317">
        <v>679743</v>
      </c>
      <c r="I1317">
        <v>679982</v>
      </c>
      <c r="J1317" t="s">
        <v>25</v>
      </c>
      <c r="K1317" t="s">
        <v>1723</v>
      </c>
      <c r="N1317" t="s">
        <v>38</v>
      </c>
      <c r="Q1317" t="s">
        <v>1722</v>
      </c>
      <c r="R1317">
        <v>240</v>
      </c>
      <c r="S1317">
        <v>79</v>
      </c>
    </row>
    <row r="1318" spans="1:19" x14ac:dyDescent="0.3">
      <c r="A1318">
        <v>1317</v>
      </c>
      <c r="B1318" t="s">
        <v>20</v>
      </c>
      <c r="C1318" t="s">
        <v>31</v>
      </c>
      <c r="D1318" t="s">
        <v>22</v>
      </c>
      <c r="E1318" t="s">
        <v>23</v>
      </c>
      <c r="F1318" t="s">
        <v>5</v>
      </c>
      <c r="G1318" t="s">
        <v>24</v>
      </c>
      <c r="H1318">
        <v>680147</v>
      </c>
      <c r="I1318">
        <v>681457</v>
      </c>
      <c r="J1318" t="s">
        <v>42</v>
      </c>
      <c r="Q1318" t="s">
        <v>1724</v>
      </c>
      <c r="R1318">
        <v>1311</v>
      </c>
    </row>
    <row r="1319" spans="1:19" x14ac:dyDescent="0.3">
      <c r="A1319">
        <v>1318</v>
      </c>
      <c r="B1319" t="s">
        <v>28</v>
      </c>
      <c r="C1319" t="s">
        <v>33</v>
      </c>
      <c r="D1319" t="s">
        <v>22</v>
      </c>
      <c r="E1319" t="s">
        <v>23</v>
      </c>
      <c r="F1319" t="s">
        <v>5</v>
      </c>
      <c r="G1319" t="s">
        <v>24</v>
      </c>
      <c r="H1319">
        <v>680147</v>
      </c>
      <c r="I1319">
        <v>681457</v>
      </c>
      <c r="J1319" t="s">
        <v>42</v>
      </c>
      <c r="K1319" t="s">
        <v>1725</v>
      </c>
      <c r="N1319" t="s">
        <v>1726</v>
      </c>
      <c r="Q1319" t="s">
        <v>1724</v>
      </c>
      <c r="R1319">
        <v>1311</v>
      </c>
      <c r="S1319">
        <v>436</v>
      </c>
    </row>
    <row r="1320" spans="1:19" x14ac:dyDescent="0.3">
      <c r="A1320">
        <v>1319</v>
      </c>
      <c r="B1320" t="s">
        <v>20</v>
      </c>
      <c r="C1320" t="s">
        <v>31</v>
      </c>
      <c r="D1320" t="s">
        <v>22</v>
      </c>
      <c r="E1320" t="s">
        <v>23</v>
      </c>
      <c r="F1320" t="s">
        <v>5</v>
      </c>
      <c r="G1320" t="s">
        <v>24</v>
      </c>
      <c r="H1320">
        <v>681610</v>
      </c>
      <c r="I1320">
        <v>682134</v>
      </c>
      <c r="J1320" t="s">
        <v>42</v>
      </c>
      <c r="Q1320" t="s">
        <v>1727</v>
      </c>
      <c r="R1320">
        <v>525</v>
      </c>
    </row>
    <row r="1321" spans="1:19" x14ac:dyDescent="0.3">
      <c r="A1321">
        <v>1320</v>
      </c>
      <c r="B1321" t="s">
        <v>28</v>
      </c>
      <c r="C1321" t="s">
        <v>33</v>
      </c>
      <c r="D1321" t="s">
        <v>22</v>
      </c>
      <c r="E1321" t="s">
        <v>23</v>
      </c>
      <c r="F1321" t="s">
        <v>5</v>
      </c>
      <c r="G1321" t="s">
        <v>24</v>
      </c>
      <c r="H1321">
        <v>681610</v>
      </c>
      <c r="I1321">
        <v>682134</v>
      </c>
      <c r="J1321" t="s">
        <v>42</v>
      </c>
      <c r="K1321" t="s">
        <v>1728</v>
      </c>
      <c r="N1321" t="s">
        <v>1729</v>
      </c>
      <c r="Q1321" t="s">
        <v>1727</v>
      </c>
      <c r="R1321">
        <v>525</v>
      </c>
      <c r="S1321">
        <v>174</v>
      </c>
    </row>
    <row r="1322" spans="1:19" x14ac:dyDescent="0.3">
      <c r="A1322">
        <v>1321</v>
      </c>
      <c r="B1322" t="s">
        <v>20</v>
      </c>
      <c r="C1322" t="s">
        <v>31</v>
      </c>
      <c r="D1322" t="s">
        <v>22</v>
      </c>
      <c r="E1322" t="s">
        <v>23</v>
      </c>
      <c r="F1322" t="s">
        <v>5</v>
      </c>
      <c r="G1322" t="s">
        <v>24</v>
      </c>
      <c r="H1322">
        <v>682144</v>
      </c>
      <c r="I1322">
        <v>682473</v>
      </c>
      <c r="J1322" t="s">
        <v>42</v>
      </c>
      <c r="Q1322" t="s">
        <v>1730</v>
      </c>
      <c r="R1322">
        <v>330</v>
      </c>
    </row>
    <row r="1323" spans="1:19" x14ac:dyDescent="0.3">
      <c r="A1323">
        <v>1322</v>
      </c>
      <c r="B1323" t="s">
        <v>28</v>
      </c>
      <c r="C1323" t="s">
        <v>33</v>
      </c>
      <c r="D1323" t="s">
        <v>22</v>
      </c>
      <c r="E1323" t="s">
        <v>23</v>
      </c>
      <c r="F1323" t="s">
        <v>5</v>
      </c>
      <c r="G1323" t="s">
        <v>24</v>
      </c>
      <c r="H1323">
        <v>682144</v>
      </c>
      <c r="I1323">
        <v>682473</v>
      </c>
      <c r="J1323" t="s">
        <v>42</v>
      </c>
      <c r="K1323" t="s">
        <v>1731</v>
      </c>
      <c r="N1323" t="s">
        <v>1732</v>
      </c>
      <c r="Q1323" t="s">
        <v>1730</v>
      </c>
      <c r="R1323">
        <v>330</v>
      </c>
      <c r="S1323">
        <v>109</v>
      </c>
    </row>
    <row r="1324" spans="1:19" x14ac:dyDescent="0.3">
      <c r="A1324">
        <v>1323</v>
      </c>
      <c r="B1324" t="s">
        <v>20</v>
      </c>
      <c r="C1324" t="s">
        <v>31</v>
      </c>
      <c r="D1324" t="s">
        <v>22</v>
      </c>
      <c r="E1324" t="s">
        <v>23</v>
      </c>
      <c r="F1324" t="s">
        <v>5</v>
      </c>
      <c r="G1324" t="s">
        <v>24</v>
      </c>
      <c r="H1324">
        <v>682540</v>
      </c>
      <c r="I1324">
        <v>683271</v>
      </c>
      <c r="J1324" t="s">
        <v>42</v>
      </c>
      <c r="Q1324" t="s">
        <v>1733</v>
      </c>
      <c r="R1324">
        <v>732</v>
      </c>
    </row>
    <row r="1325" spans="1:19" x14ac:dyDescent="0.3">
      <c r="A1325">
        <v>1324</v>
      </c>
      <c r="B1325" t="s">
        <v>28</v>
      </c>
      <c r="C1325" t="s">
        <v>33</v>
      </c>
      <c r="D1325" t="s">
        <v>22</v>
      </c>
      <c r="E1325" t="s">
        <v>23</v>
      </c>
      <c r="F1325" t="s">
        <v>5</v>
      </c>
      <c r="G1325" t="s">
        <v>24</v>
      </c>
      <c r="H1325">
        <v>682540</v>
      </c>
      <c r="I1325">
        <v>683271</v>
      </c>
      <c r="J1325" t="s">
        <v>42</v>
      </c>
      <c r="K1325" t="s">
        <v>1734</v>
      </c>
      <c r="N1325" t="s">
        <v>1735</v>
      </c>
      <c r="Q1325" t="s">
        <v>1733</v>
      </c>
      <c r="R1325">
        <v>732</v>
      </c>
      <c r="S1325">
        <v>243</v>
      </c>
    </row>
    <row r="1326" spans="1:19" x14ac:dyDescent="0.3">
      <c r="A1326">
        <v>1325</v>
      </c>
      <c r="B1326" t="s">
        <v>20</v>
      </c>
      <c r="C1326" t="s">
        <v>31</v>
      </c>
      <c r="D1326" t="s">
        <v>22</v>
      </c>
      <c r="E1326" t="s">
        <v>23</v>
      </c>
      <c r="F1326" t="s">
        <v>5</v>
      </c>
      <c r="G1326" t="s">
        <v>24</v>
      </c>
      <c r="H1326">
        <v>683578</v>
      </c>
      <c r="I1326">
        <v>685095</v>
      </c>
      <c r="J1326" t="s">
        <v>25</v>
      </c>
      <c r="Q1326" t="s">
        <v>1736</v>
      </c>
      <c r="R1326">
        <v>1518</v>
      </c>
    </row>
    <row r="1327" spans="1:19" x14ac:dyDescent="0.3">
      <c r="A1327">
        <v>1326</v>
      </c>
      <c r="B1327" t="s">
        <v>28</v>
      </c>
      <c r="C1327" t="s">
        <v>33</v>
      </c>
      <c r="D1327" t="s">
        <v>22</v>
      </c>
      <c r="E1327" t="s">
        <v>23</v>
      </c>
      <c r="F1327" t="s">
        <v>5</v>
      </c>
      <c r="G1327" t="s">
        <v>24</v>
      </c>
      <c r="H1327">
        <v>683578</v>
      </c>
      <c r="I1327">
        <v>685095</v>
      </c>
      <c r="J1327" t="s">
        <v>25</v>
      </c>
      <c r="K1327" t="s">
        <v>1737</v>
      </c>
      <c r="N1327" t="s">
        <v>1738</v>
      </c>
      <c r="Q1327" t="s">
        <v>1736</v>
      </c>
      <c r="R1327">
        <v>1518</v>
      </c>
      <c r="S1327">
        <v>505</v>
      </c>
    </row>
    <row r="1328" spans="1:19" x14ac:dyDescent="0.3">
      <c r="A1328">
        <v>1327</v>
      </c>
      <c r="B1328" t="s">
        <v>20</v>
      </c>
      <c r="C1328" t="s">
        <v>31</v>
      </c>
      <c r="D1328" t="s">
        <v>22</v>
      </c>
      <c r="E1328" t="s">
        <v>23</v>
      </c>
      <c r="F1328" t="s">
        <v>5</v>
      </c>
      <c r="G1328" t="s">
        <v>24</v>
      </c>
      <c r="H1328">
        <v>685181</v>
      </c>
      <c r="I1328">
        <v>685939</v>
      </c>
      <c r="J1328" t="s">
        <v>42</v>
      </c>
      <c r="Q1328" t="s">
        <v>1739</v>
      </c>
      <c r="R1328">
        <v>759</v>
      </c>
    </row>
    <row r="1329" spans="1:19" x14ac:dyDescent="0.3">
      <c r="A1329">
        <v>1328</v>
      </c>
      <c r="B1329" t="s">
        <v>28</v>
      </c>
      <c r="C1329" t="s">
        <v>33</v>
      </c>
      <c r="D1329" t="s">
        <v>22</v>
      </c>
      <c r="E1329" t="s">
        <v>23</v>
      </c>
      <c r="F1329" t="s">
        <v>5</v>
      </c>
      <c r="G1329" t="s">
        <v>24</v>
      </c>
      <c r="H1329">
        <v>685181</v>
      </c>
      <c r="I1329">
        <v>685939</v>
      </c>
      <c r="J1329" t="s">
        <v>42</v>
      </c>
      <c r="K1329" t="s">
        <v>1740</v>
      </c>
      <c r="N1329" t="s">
        <v>38</v>
      </c>
      <c r="Q1329" t="s">
        <v>1739</v>
      </c>
      <c r="R1329">
        <v>759</v>
      </c>
      <c r="S1329">
        <v>252</v>
      </c>
    </row>
    <row r="1330" spans="1:19" x14ac:dyDescent="0.3">
      <c r="A1330">
        <v>1329</v>
      </c>
      <c r="B1330" t="s">
        <v>20</v>
      </c>
      <c r="C1330" t="s">
        <v>31</v>
      </c>
      <c r="D1330" t="s">
        <v>22</v>
      </c>
      <c r="E1330" t="s">
        <v>23</v>
      </c>
      <c r="F1330" t="s">
        <v>5</v>
      </c>
      <c r="G1330" t="s">
        <v>24</v>
      </c>
      <c r="H1330">
        <v>685926</v>
      </c>
      <c r="I1330">
        <v>690473</v>
      </c>
      <c r="J1330" t="s">
        <v>42</v>
      </c>
      <c r="Q1330" t="s">
        <v>1741</v>
      </c>
      <c r="R1330">
        <v>4548</v>
      </c>
    </row>
    <row r="1331" spans="1:19" x14ac:dyDescent="0.3">
      <c r="A1331">
        <v>1330</v>
      </c>
      <c r="B1331" t="s">
        <v>28</v>
      </c>
      <c r="C1331" t="s">
        <v>33</v>
      </c>
      <c r="D1331" t="s">
        <v>22</v>
      </c>
      <c r="E1331" t="s">
        <v>23</v>
      </c>
      <c r="F1331" t="s">
        <v>5</v>
      </c>
      <c r="G1331" t="s">
        <v>24</v>
      </c>
      <c r="H1331">
        <v>685926</v>
      </c>
      <c r="I1331">
        <v>690473</v>
      </c>
      <c r="J1331" t="s">
        <v>42</v>
      </c>
      <c r="K1331" t="s">
        <v>1742</v>
      </c>
      <c r="N1331" t="s">
        <v>1743</v>
      </c>
      <c r="Q1331" t="s">
        <v>1741</v>
      </c>
      <c r="R1331">
        <v>4548</v>
      </c>
      <c r="S1331">
        <v>1515</v>
      </c>
    </row>
    <row r="1332" spans="1:19" x14ac:dyDescent="0.3">
      <c r="A1332">
        <v>1331</v>
      </c>
      <c r="B1332" t="s">
        <v>20</v>
      </c>
      <c r="C1332" t="s">
        <v>31</v>
      </c>
      <c r="D1332" t="s">
        <v>22</v>
      </c>
      <c r="E1332" t="s">
        <v>23</v>
      </c>
      <c r="F1332" t="s">
        <v>5</v>
      </c>
      <c r="G1332" t="s">
        <v>24</v>
      </c>
      <c r="H1332">
        <v>690513</v>
      </c>
      <c r="I1332">
        <v>691133</v>
      </c>
      <c r="J1332" t="s">
        <v>42</v>
      </c>
      <c r="Q1332" t="s">
        <v>1744</v>
      </c>
      <c r="R1332">
        <v>621</v>
      </c>
    </row>
    <row r="1333" spans="1:19" x14ac:dyDescent="0.3">
      <c r="A1333">
        <v>1332</v>
      </c>
      <c r="B1333" t="s">
        <v>28</v>
      </c>
      <c r="C1333" t="s">
        <v>33</v>
      </c>
      <c r="D1333" t="s">
        <v>22</v>
      </c>
      <c r="E1333" t="s">
        <v>23</v>
      </c>
      <c r="F1333" t="s">
        <v>5</v>
      </c>
      <c r="G1333" t="s">
        <v>24</v>
      </c>
      <c r="H1333">
        <v>690513</v>
      </c>
      <c r="I1333">
        <v>691133</v>
      </c>
      <c r="J1333" t="s">
        <v>42</v>
      </c>
      <c r="K1333" t="s">
        <v>1745</v>
      </c>
      <c r="N1333" t="s">
        <v>1746</v>
      </c>
      <c r="Q1333" t="s">
        <v>1744</v>
      </c>
      <c r="R1333">
        <v>621</v>
      </c>
      <c r="S1333">
        <v>206</v>
      </c>
    </row>
    <row r="1334" spans="1:19" x14ac:dyDescent="0.3">
      <c r="A1334">
        <v>1333</v>
      </c>
      <c r="B1334" t="s">
        <v>20</v>
      </c>
      <c r="C1334" t="s">
        <v>31</v>
      </c>
      <c r="D1334" t="s">
        <v>22</v>
      </c>
      <c r="E1334" t="s">
        <v>23</v>
      </c>
      <c r="F1334" t="s">
        <v>5</v>
      </c>
      <c r="G1334" t="s">
        <v>24</v>
      </c>
      <c r="H1334">
        <v>691206</v>
      </c>
      <c r="I1334">
        <v>692150</v>
      </c>
      <c r="J1334" t="s">
        <v>42</v>
      </c>
      <c r="Q1334" t="s">
        <v>1747</v>
      </c>
      <c r="R1334">
        <v>945</v>
      </c>
    </row>
    <row r="1335" spans="1:19" x14ac:dyDescent="0.3">
      <c r="A1335">
        <v>1334</v>
      </c>
      <c r="B1335" t="s">
        <v>28</v>
      </c>
      <c r="C1335" t="s">
        <v>33</v>
      </c>
      <c r="D1335" t="s">
        <v>22</v>
      </c>
      <c r="E1335" t="s">
        <v>23</v>
      </c>
      <c r="F1335" t="s">
        <v>5</v>
      </c>
      <c r="G1335" t="s">
        <v>24</v>
      </c>
      <c r="H1335">
        <v>691206</v>
      </c>
      <c r="I1335">
        <v>692150</v>
      </c>
      <c r="J1335" t="s">
        <v>42</v>
      </c>
      <c r="K1335" t="s">
        <v>1748</v>
      </c>
      <c r="N1335" t="s">
        <v>1749</v>
      </c>
      <c r="Q1335" t="s">
        <v>1747</v>
      </c>
      <c r="R1335">
        <v>945</v>
      </c>
      <c r="S1335">
        <v>314</v>
      </c>
    </row>
    <row r="1336" spans="1:19" x14ac:dyDescent="0.3">
      <c r="A1336">
        <v>1335</v>
      </c>
      <c r="B1336" t="s">
        <v>20</v>
      </c>
      <c r="C1336" t="s">
        <v>31</v>
      </c>
      <c r="D1336" t="s">
        <v>22</v>
      </c>
      <c r="E1336" t="s">
        <v>23</v>
      </c>
      <c r="F1336" t="s">
        <v>5</v>
      </c>
      <c r="G1336" t="s">
        <v>24</v>
      </c>
      <c r="H1336">
        <v>692147</v>
      </c>
      <c r="I1336">
        <v>692653</v>
      </c>
      <c r="J1336" t="s">
        <v>42</v>
      </c>
      <c r="Q1336" t="s">
        <v>1750</v>
      </c>
      <c r="R1336">
        <v>507</v>
      </c>
    </row>
    <row r="1337" spans="1:19" x14ac:dyDescent="0.3">
      <c r="A1337">
        <v>1336</v>
      </c>
      <c r="B1337" t="s">
        <v>28</v>
      </c>
      <c r="C1337" t="s">
        <v>33</v>
      </c>
      <c r="D1337" t="s">
        <v>22</v>
      </c>
      <c r="E1337" t="s">
        <v>23</v>
      </c>
      <c r="F1337" t="s">
        <v>5</v>
      </c>
      <c r="G1337" t="s">
        <v>24</v>
      </c>
      <c r="H1337">
        <v>692147</v>
      </c>
      <c r="I1337">
        <v>692653</v>
      </c>
      <c r="J1337" t="s">
        <v>42</v>
      </c>
      <c r="K1337" t="s">
        <v>1751</v>
      </c>
      <c r="N1337" t="s">
        <v>1752</v>
      </c>
      <c r="Q1337" t="s">
        <v>1750</v>
      </c>
      <c r="R1337">
        <v>507</v>
      </c>
      <c r="S1337">
        <v>168</v>
      </c>
    </row>
    <row r="1338" spans="1:19" x14ac:dyDescent="0.3">
      <c r="A1338">
        <v>1337</v>
      </c>
      <c r="B1338" t="s">
        <v>20</v>
      </c>
      <c r="C1338" t="s">
        <v>31</v>
      </c>
      <c r="D1338" t="s">
        <v>22</v>
      </c>
      <c r="E1338" t="s">
        <v>23</v>
      </c>
      <c r="F1338" t="s">
        <v>5</v>
      </c>
      <c r="G1338" t="s">
        <v>24</v>
      </c>
      <c r="H1338">
        <v>692670</v>
      </c>
      <c r="I1338">
        <v>693722</v>
      </c>
      <c r="J1338" t="s">
        <v>42</v>
      </c>
      <c r="Q1338" t="s">
        <v>1753</v>
      </c>
      <c r="R1338">
        <v>1053</v>
      </c>
    </row>
    <row r="1339" spans="1:19" x14ac:dyDescent="0.3">
      <c r="A1339">
        <v>1338</v>
      </c>
      <c r="B1339" t="s">
        <v>28</v>
      </c>
      <c r="C1339" t="s">
        <v>33</v>
      </c>
      <c r="D1339" t="s">
        <v>22</v>
      </c>
      <c r="E1339" t="s">
        <v>23</v>
      </c>
      <c r="F1339" t="s">
        <v>5</v>
      </c>
      <c r="G1339" t="s">
        <v>24</v>
      </c>
      <c r="H1339">
        <v>692670</v>
      </c>
      <c r="I1339">
        <v>693722</v>
      </c>
      <c r="J1339" t="s">
        <v>42</v>
      </c>
      <c r="K1339" t="s">
        <v>1754</v>
      </c>
      <c r="N1339" t="s">
        <v>1755</v>
      </c>
      <c r="Q1339" t="s">
        <v>1753</v>
      </c>
      <c r="R1339">
        <v>1053</v>
      </c>
      <c r="S1339">
        <v>350</v>
      </c>
    </row>
    <row r="1340" spans="1:19" x14ac:dyDescent="0.3">
      <c r="A1340">
        <v>1339</v>
      </c>
      <c r="B1340" t="s">
        <v>20</v>
      </c>
      <c r="C1340" t="s">
        <v>31</v>
      </c>
      <c r="D1340" t="s">
        <v>22</v>
      </c>
      <c r="E1340" t="s">
        <v>23</v>
      </c>
      <c r="F1340" t="s">
        <v>5</v>
      </c>
      <c r="G1340" t="s">
        <v>24</v>
      </c>
      <c r="H1340">
        <v>693752</v>
      </c>
      <c r="I1340">
        <v>695170</v>
      </c>
      <c r="J1340" t="s">
        <v>42</v>
      </c>
      <c r="Q1340" t="s">
        <v>1756</v>
      </c>
      <c r="R1340">
        <v>1419</v>
      </c>
    </row>
    <row r="1341" spans="1:19" x14ac:dyDescent="0.3">
      <c r="A1341">
        <v>1340</v>
      </c>
      <c r="B1341" t="s">
        <v>28</v>
      </c>
      <c r="C1341" t="s">
        <v>33</v>
      </c>
      <c r="D1341" t="s">
        <v>22</v>
      </c>
      <c r="E1341" t="s">
        <v>23</v>
      </c>
      <c r="F1341" t="s">
        <v>5</v>
      </c>
      <c r="G1341" t="s">
        <v>24</v>
      </c>
      <c r="H1341">
        <v>693752</v>
      </c>
      <c r="I1341">
        <v>695170</v>
      </c>
      <c r="J1341" t="s">
        <v>42</v>
      </c>
      <c r="K1341" t="s">
        <v>1757</v>
      </c>
      <c r="N1341" t="s">
        <v>1758</v>
      </c>
      <c r="Q1341" t="s">
        <v>1756</v>
      </c>
      <c r="R1341">
        <v>1419</v>
      </c>
      <c r="S1341">
        <v>472</v>
      </c>
    </row>
    <row r="1342" spans="1:19" x14ac:dyDescent="0.3">
      <c r="A1342">
        <v>1341</v>
      </c>
      <c r="B1342" t="s">
        <v>20</v>
      </c>
      <c r="C1342" t="s">
        <v>31</v>
      </c>
      <c r="D1342" t="s">
        <v>22</v>
      </c>
      <c r="E1342" t="s">
        <v>23</v>
      </c>
      <c r="F1342" t="s">
        <v>5</v>
      </c>
      <c r="G1342" t="s">
        <v>24</v>
      </c>
      <c r="H1342">
        <v>695342</v>
      </c>
      <c r="I1342">
        <v>696433</v>
      </c>
      <c r="J1342" t="s">
        <v>42</v>
      </c>
      <c r="Q1342" t="s">
        <v>1759</v>
      </c>
      <c r="R1342">
        <v>1092</v>
      </c>
    </row>
    <row r="1343" spans="1:19" x14ac:dyDescent="0.3">
      <c r="A1343">
        <v>1342</v>
      </c>
      <c r="B1343" t="s">
        <v>28</v>
      </c>
      <c r="C1343" t="s">
        <v>33</v>
      </c>
      <c r="D1343" t="s">
        <v>22</v>
      </c>
      <c r="E1343" t="s">
        <v>23</v>
      </c>
      <c r="F1343" t="s">
        <v>5</v>
      </c>
      <c r="G1343" t="s">
        <v>24</v>
      </c>
      <c r="H1343">
        <v>695342</v>
      </c>
      <c r="I1343">
        <v>696433</v>
      </c>
      <c r="J1343" t="s">
        <v>42</v>
      </c>
      <c r="K1343" t="s">
        <v>1760</v>
      </c>
      <c r="N1343" t="s">
        <v>990</v>
      </c>
      <c r="Q1343" t="s">
        <v>1759</v>
      </c>
      <c r="R1343">
        <v>1092</v>
      </c>
      <c r="S1343">
        <v>363</v>
      </c>
    </row>
    <row r="1344" spans="1:19" x14ac:dyDescent="0.3">
      <c r="A1344">
        <v>1343</v>
      </c>
      <c r="B1344" t="s">
        <v>20</v>
      </c>
      <c r="C1344" t="s">
        <v>31</v>
      </c>
      <c r="D1344" t="s">
        <v>22</v>
      </c>
      <c r="E1344" t="s">
        <v>23</v>
      </c>
      <c r="F1344" t="s">
        <v>5</v>
      </c>
      <c r="G1344" t="s">
        <v>24</v>
      </c>
      <c r="H1344">
        <v>696686</v>
      </c>
      <c r="I1344">
        <v>698614</v>
      </c>
      <c r="J1344" t="s">
        <v>25</v>
      </c>
      <c r="Q1344" t="s">
        <v>1761</v>
      </c>
      <c r="R1344">
        <v>1929</v>
      </c>
    </row>
    <row r="1345" spans="1:19" x14ac:dyDescent="0.3">
      <c r="A1345">
        <v>1344</v>
      </c>
      <c r="B1345" t="s">
        <v>28</v>
      </c>
      <c r="C1345" t="s">
        <v>33</v>
      </c>
      <c r="D1345" t="s">
        <v>22</v>
      </c>
      <c r="E1345" t="s">
        <v>23</v>
      </c>
      <c r="F1345" t="s">
        <v>5</v>
      </c>
      <c r="G1345" t="s">
        <v>24</v>
      </c>
      <c r="H1345">
        <v>696686</v>
      </c>
      <c r="I1345">
        <v>698614</v>
      </c>
      <c r="J1345" t="s">
        <v>25</v>
      </c>
      <c r="K1345" t="s">
        <v>1762</v>
      </c>
      <c r="N1345" t="s">
        <v>38</v>
      </c>
      <c r="Q1345" t="s">
        <v>1761</v>
      </c>
      <c r="R1345">
        <v>1929</v>
      </c>
      <c r="S1345">
        <v>642</v>
      </c>
    </row>
    <row r="1346" spans="1:19" x14ac:dyDescent="0.3">
      <c r="A1346">
        <v>1345</v>
      </c>
      <c r="B1346" t="s">
        <v>20</v>
      </c>
      <c r="C1346" t="s">
        <v>31</v>
      </c>
      <c r="D1346" t="s">
        <v>22</v>
      </c>
      <c r="E1346" t="s">
        <v>23</v>
      </c>
      <c r="F1346" t="s">
        <v>5</v>
      </c>
      <c r="G1346" t="s">
        <v>24</v>
      </c>
      <c r="H1346">
        <v>698614</v>
      </c>
      <c r="I1346">
        <v>702879</v>
      </c>
      <c r="J1346" t="s">
        <v>25</v>
      </c>
      <c r="Q1346" t="s">
        <v>1763</v>
      </c>
      <c r="R1346">
        <v>4266</v>
      </c>
    </row>
    <row r="1347" spans="1:19" x14ac:dyDescent="0.3">
      <c r="A1347">
        <v>1346</v>
      </c>
      <c r="B1347" t="s">
        <v>28</v>
      </c>
      <c r="C1347" t="s">
        <v>33</v>
      </c>
      <c r="D1347" t="s">
        <v>22</v>
      </c>
      <c r="E1347" t="s">
        <v>23</v>
      </c>
      <c r="F1347" t="s">
        <v>5</v>
      </c>
      <c r="G1347" t="s">
        <v>24</v>
      </c>
      <c r="H1347">
        <v>698614</v>
      </c>
      <c r="I1347">
        <v>702879</v>
      </c>
      <c r="J1347" t="s">
        <v>25</v>
      </c>
      <c r="K1347" t="s">
        <v>1764</v>
      </c>
      <c r="N1347" t="s">
        <v>38</v>
      </c>
      <c r="Q1347" t="s">
        <v>1763</v>
      </c>
      <c r="R1347">
        <v>4266</v>
      </c>
      <c r="S1347">
        <v>1421</v>
      </c>
    </row>
    <row r="1348" spans="1:19" x14ac:dyDescent="0.3">
      <c r="A1348">
        <v>1347</v>
      </c>
      <c r="B1348" t="s">
        <v>20</v>
      </c>
      <c r="C1348" t="s">
        <v>31</v>
      </c>
      <c r="D1348" t="s">
        <v>22</v>
      </c>
      <c r="E1348" t="s">
        <v>23</v>
      </c>
      <c r="F1348" t="s">
        <v>5</v>
      </c>
      <c r="G1348" t="s">
        <v>24</v>
      </c>
      <c r="H1348">
        <v>702936</v>
      </c>
      <c r="I1348">
        <v>703748</v>
      </c>
      <c r="J1348" t="s">
        <v>42</v>
      </c>
      <c r="Q1348" t="s">
        <v>1765</v>
      </c>
      <c r="R1348">
        <v>813</v>
      </c>
    </row>
    <row r="1349" spans="1:19" x14ac:dyDescent="0.3">
      <c r="A1349">
        <v>1348</v>
      </c>
      <c r="B1349" t="s">
        <v>28</v>
      </c>
      <c r="C1349" t="s">
        <v>33</v>
      </c>
      <c r="D1349" t="s">
        <v>22</v>
      </c>
      <c r="E1349" t="s">
        <v>23</v>
      </c>
      <c r="F1349" t="s">
        <v>5</v>
      </c>
      <c r="G1349" t="s">
        <v>24</v>
      </c>
      <c r="H1349">
        <v>702936</v>
      </c>
      <c r="I1349">
        <v>703748</v>
      </c>
      <c r="J1349" t="s">
        <v>42</v>
      </c>
      <c r="K1349" t="s">
        <v>1766</v>
      </c>
      <c r="N1349" t="s">
        <v>1767</v>
      </c>
      <c r="Q1349" t="s">
        <v>1765</v>
      </c>
      <c r="R1349">
        <v>813</v>
      </c>
      <c r="S1349">
        <v>270</v>
      </c>
    </row>
    <row r="1350" spans="1:19" x14ac:dyDescent="0.3">
      <c r="A1350">
        <v>1349</v>
      </c>
      <c r="B1350" t="s">
        <v>20</v>
      </c>
      <c r="C1350" t="s">
        <v>31</v>
      </c>
      <c r="D1350" t="s">
        <v>22</v>
      </c>
      <c r="E1350" t="s">
        <v>23</v>
      </c>
      <c r="F1350" t="s">
        <v>5</v>
      </c>
      <c r="G1350" t="s">
        <v>24</v>
      </c>
      <c r="H1350">
        <v>703854</v>
      </c>
      <c r="I1350">
        <v>704915</v>
      </c>
      <c r="J1350" t="s">
        <v>25</v>
      </c>
      <c r="Q1350" t="s">
        <v>1768</v>
      </c>
      <c r="R1350">
        <v>1062</v>
      </c>
    </row>
    <row r="1351" spans="1:19" x14ac:dyDescent="0.3">
      <c r="A1351">
        <v>1350</v>
      </c>
      <c r="B1351" t="s">
        <v>28</v>
      </c>
      <c r="C1351" t="s">
        <v>33</v>
      </c>
      <c r="D1351" t="s">
        <v>22</v>
      </c>
      <c r="E1351" t="s">
        <v>23</v>
      </c>
      <c r="F1351" t="s">
        <v>5</v>
      </c>
      <c r="G1351" t="s">
        <v>24</v>
      </c>
      <c r="H1351">
        <v>703854</v>
      </c>
      <c r="I1351">
        <v>704915</v>
      </c>
      <c r="J1351" t="s">
        <v>25</v>
      </c>
      <c r="K1351" t="s">
        <v>1769</v>
      </c>
      <c r="N1351" t="s">
        <v>1770</v>
      </c>
      <c r="Q1351" t="s">
        <v>1768</v>
      </c>
      <c r="R1351">
        <v>1062</v>
      </c>
      <c r="S1351">
        <v>353</v>
      </c>
    </row>
    <row r="1352" spans="1:19" x14ac:dyDescent="0.3">
      <c r="A1352">
        <v>1351</v>
      </c>
      <c r="B1352" t="s">
        <v>20</v>
      </c>
      <c r="C1352" t="s">
        <v>31</v>
      </c>
      <c r="D1352" t="s">
        <v>22</v>
      </c>
      <c r="E1352" t="s">
        <v>23</v>
      </c>
      <c r="F1352" t="s">
        <v>5</v>
      </c>
      <c r="G1352" t="s">
        <v>24</v>
      </c>
      <c r="H1352">
        <v>705173</v>
      </c>
      <c r="I1352">
        <v>707086</v>
      </c>
      <c r="J1352" t="s">
        <v>25</v>
      </c>
      <c r="Q1352" t="s">
        <v>1771</v>
      </c>
      <c r="R1352">
        <v>1914</v>
      </c>
    </row>
    <row r="1353" spans="1:19" x14ac:dyDescent="0.3">
      <c r="A1353">
        <v>1352</v>
      </c>
      <c r="B1353" t="s">
        <v>28</v>
      </c>
      <c r="C1353" t="s">
        <v>33</v>
      </c>
      <c r="D1353" t="s">
        <v>22</v>
      </c>
      <c r="E1353" t="s">
        <v>23</v>
      </c>
      <c r="F1353" t="s">
        <v>5</v>
      </c>
      <c r="G1353" t="s">
        <v>24</v>
      </c>
      <c r="H1353">
        <v>705173</v>
      </c>
      <c r="I1353">
        <v>707086</v>
      </c>
      <c r="J1353" t="s">
        <v>25</v>
      </c>
      <c r="K1353" t="s">
        <v>1772</v>
      </c>
      <c r="N1353" t="s">
        <v>1773</v>
      </c>
      <c r="Q1353" t="s">
        <v>1771</v>
      </c>
      <c r="R1353">
        <v>1914</v>
      </c>
      <c r="S1353">
        <v>637</v>
      </c>
    </row>
    <row r="1354" spans="1:19" x14ac:dyDescent="0.3">
      <c r="A1354">
        <v>1353</v>
      </c>
      <c r="B1354" t="s">
        <v>20</v>
      </c>
      <c r="C1354" t="s">
        <v>31</v>
      </c>
      <c r="D1354" t="s">
        <v>22</v>
      </c>
      <c r="E1354" t="s">
        <v>23</v>
      </c>
      <c r="F1354" t="s">
        <v>5</v>
      </c>
      <c r="G1354" t="s">
        <v>24</v>
      </c>
      <c r="H1354">
        <v>707189</v>
      </c>
      <c r="I1354">
        <v>707758</v>
      </c>
      <c r="J1354" t="s">
        <v>25</v>
      </c>
      <c r="Q1354" t="s">
        <v>1774</v>
      </c>
      <c r="R1354">
        <v>570</v>
      </c>
    </row>
    <row r="1355" spans="1:19" x14ac:dyDescent="0.3">
      <c r="A1355">
        <v>1354</v>
      </c>
      <c r="B1355" t="s">
        <v>28</v>
      </c>
      <c r="C1355" t="s">
        <v>33</v>
      </c>
      <c r="D1355" t="s">
        <v>22</v>
      </c>
      <c r="E1355" t="s">
        <v>23</v>
      </c>
      <c r="F1355" t="s">
        <v>5</v>
      </c>
      <c r="G1355" t="s">
        <v>24</v>
      </c>
      <c r="H1355">
        <v>707189</v>
      </c>
      <c r="I1355">
        <v>707758</v>
      </c>
      <c r="J1355" t="s">
        <v>25</v>
      </c>
      <c r="K1355" t="s">
        <v>1775</v>
      </c>
      <c r="N1355" t="s">
        <v>1776</v>
      </c>
      <c r="Q1355" t="s">
        <v>1774</v>
      </c>
      <c r="R1355">
        <v>570</v>
      </c>
      <c r="S1355">
        <v>189</v>
      </c>
    </row>
    <row r="1356" spans="1:19" x14ac:dyDescent="0.3">
      <c r="A1356">
        <v>1355</v>
      </c>
      <c r="B1356" t="s">
        <v>20</v>
      </c>
      <c r="C1356" t="s">
        <v>31</v>
      </c>
      <c r="D1356" t="s">
        <v>22</v>
      </c>
      <c r="E1356" t="s">
        <v>23</v>
      </c>
      <c r="F1356" t="s">
        <v>5</v>
      </c>
      <c r="G1356" t="s">
        <v>24</v>
      </c>
      <c r="H1356">
        <v>707944</v>
      </c>
      <c r="I1356">
        <v>708471</v>
      </c>
      <c r="J1356" t="s">
        <v>25</v>
      </c>
      <c r="Q1356" t="s">
        <v>1777</v>
      </c>
      <c r="R1356">
        <v>528</v>
      </c>
    </row>
    <row r="1357" spans="1:19" x14ac:dyDescent="0.3">
      <c r="A1357">
        <v>1356</v>
      </c>
      <c r="B1357" t="s">
        <v>28</v>
      </c>
      <c r="C1357" t="s">
        <v>33</v>
      </c>
      <c r="D1357" t="s">
        <v>22</v>
      </c>
      <c r="E1357" t="s">
        <v>23</v>
      </c>
      <c r="F1357" t="s">
        <v>5</v>
      </c>
      <c r="G1357" t="s">
        <v>24</v>
      </c>
      <c r="H1357">
        <v>707944</v>
      </c>
      <c r="I1357">
        <v>708471</v>
      </c>
      <c r="J1357" t="s">
        <v>25</v>
      </c>
      <c r="K1357" t="s">
        <v>1778</v>
      </c>
      <c r="N1357" t="s">
        <v>38</v>
      </c>
      <c r="Q1357" t="s">
        <v>1777</v>
      </c>
      <c r="R1357">
        <v>528</v>
      </c>
      <c r="S1357">
        <v>175</v>
      </c>
    </row>
    <row r="1358" spans="1:19" x14ac:dyDescent="0.3">
      <c r="A1358">
        <v>1357</v>
      </c>
      <c r="B1358" t="s">
        <v>20</v>
      </c>
      <c r="C1358" t="s">
        <v>31</v>
      </c>
      <c r="D1358" t="s">
        <v>22</v>
      </c>
      <c r="E1358" t="s">
        <v>23</v>
      </c>
      <c r="F1358" t="s">
        <v>5</v>
      </c>
      <c r="G1358" t="s">
        <v>24</v>
      </c>
      <c r="H1358">
        <v>708536</v>
      </c>
      <c r="I1358">
        <v>708799</v>
      </c>
      <c r="J1358" t="s">
        <v>25</v>
      </c>
      <c r="Q1358" t="s">
        <v>1779</v>
      </c>
      <c r="R1358">
        <v>264</v>
      </c>
    </row>
    <row r="1359" spans="1:19" x14ac:dyDescent="0.3">
      <c r="A1359">
        <v>1358</v>
      </c>
      <c r="B1359" t="s">
        <v>28</v>
      </c>
      <c r="C1359" t="s">
        <v>33</v>
      </c>
      <c r="D1359" t="s">
        <v>22</v>
      </c>
      <c r="E1359" t="s">
        <v>23</v>
      </c>
      <c r="F1359" t="s">
        <v>5</v>
      </c>
      <c r="G1359" t="s">
        <v>24</v>
      </c>
      <c r="H1359">
        <v>708536</v>
      </c>
      <c r="I1359">
        <v>708799</v>
      </c>
      <c r="J1359" t="s">
        <v>25</v>
      </c>
      <c r="K1359" t="s">
        <v>1780</v>
      </c>
      <c r="N1359" t="s">
        <v>1781</v>
      </c>
      <c r="Q1359" t="s">
        <v>1779</v>
      </c>
      <c r="R1359">
        <v>264</v>
      </c>
      <c r="S1359">
        <v>87</v>
      </c>
    </row>
    <row r="1360" spans="1:19" x14ac:dyDescent="0.3">
      <c r="A1360">
        <v>1359</v>
      </c>
      <c r="B1360" t="s">
        <v>20</v>
      </c>
      <c r="C1360" t="s">
        <v>31</v>
      </c>
      <c r="D1360" t="s">
        <v>22</v>
      </c>
      <c r="E1360" t="s">
        <v>23</v>
      </c>
      <c r="F1360" t="s">
        <v>5</v>
      </c>
      <c r="G1360" t="s">
        <v>24</v>
      </c>
      <c r="H1360">
        <v>708805</v>
      </c>
      <c r="I1360">
        <v>709275</v>
      </c>
      <c r="J1360" t="s">
        <v>25</v>
      </c>
      <c r="Q1360" t="s">
        <v>1782</v>
      </c>
      <c r="R1360">
        <v>471</v>
      </c>
    </row>
    <row r="1361" spans="1:19" x14ac:dyDescent="0.3">
      <c r="A1361">
        <v>1360</v>
      </c>
      <c r="B1361" t="s">
        <v>28</v>
      </c>
      <c r="C1361" t="s">
        <v>33</v>
      </c>
      <c r="D1361" t="s">
        <v>22</v>
      </c>
      <c r="E1361" t="s">
        <v>23</v>
      </c>
      <c r="F1361" t="s">
        <v>5</v>
      </c>
      <c r="G1361" t="s">
        <v>24</v>
      </c>
      <c r="H1361">
        <v>708805</v>
      </c>
      <c r="I1361">
        <v>709275</v>
      </c>
      <c r="J1361" t="s">
        <v>25</v>
      </c>
      <c r="K1361" t="s">
        <v>1783</v>
      </c>
      <c r="N1361" t="s">
        <v>1784</v>
      </c>
      <c r="Q1361" t="s">
        <v>1782</v>
      </c>
      <c r="R1361">
        <v>471</v>
      </c>
      <c r="S1361">
        <v>156</v>
      </c>
    </row>
    <row r="1362" spans="1:19" x14ac:dyDescent="0.3">
      <c r="A1362">
        <v>1361</v>
      </c>
      <c r="B1362" t="s">
        <v>20</v>
      </c>
      <c r="C1362" t="s">
        <v>31</v>
      </c>
      <c r="D1362" t="s">
        <v>22</v>
      </c>
      <c r="E1362" t="s">
        <v>23</v>
      </c>
      <c r="F1362" t="s">
        <v>5</v>
      </c>
      <c r="G1362" t="s">
        <v>24</v>
      </c>
      <c r="H1362">
        <v>709287</v>
      </c>
      <c r="I1362">
        <v>710585</v>
      </c>
      <c r="J1362" t="s">
        <v>42</v>
      </c>
      <c r="Q1362" t="s">
        <v>1785</v>
      </c>
      <c r="R1362">
        <v>1299</v>
      </c>
    </row>
    <row r="1363" spans="1:19" x14ac:dyDescent="0.3">
      <c r="A1363">
        <v>1362</v>
      </c>
      <c r="B1363" t="s">
        <v>28</v>
      </c>
      <c r="C1363" t="s">
        <v>33</v>
      </c>
      <c r="D1363" t="s">
        <v>22</v>
      </c>
      <c r="E1363" t="s">
        <v>23</v>
      </c>
      <c r="F1363" t="s">
        <v>5</v>
      </c>
      <c r="G1363" t="s">
        <v>24</v>
      </c>
      <c r="H1363">
        <v>709287</v>
      </c>
      <c r="I1363">
        <v>710585</v>
      </c>
      <c r="J1363" t="s">
        <v>42</v>
      </c>
      <c r="K1363" t="s">
        <v>1786</v>
      </c>
      <c r="N1363" t="s">
        <v>1787</v>
      </c>
      <c r="Q1363" t="s">
        <v>1785</v>
      </c>
      <c r="R1363">
        <v>1299</v>
      </c>
      <c r="S1363">
        <v>432</v>
      </c>
    </row>
    <row r="1364" spans="1:19" x14ac:dyDescent="0.3">
      <c r="A1364">
        <v>1363</v>
      </c>
      <c r="B1364" t="s">
        <v>20</v>
      </c>
      <c r="C1364" t="s">
        <v>31</v>
      </c>
      <c r="D1364" t="s">
        <v>22</v>
      </c>
      <c r="E1364" t="s">
        <v>23</v>
      </c>
      <c r="F1364" t="s">
        <v>5</v>
      </c>
      <c r="G1364" t="s">
        <v>24</v>
      </c>
      <c r="H1364">
        <v>710628</v>
      </c>
      <c r="I1364">
        <v>711809</v>
      </c>
      <c r="J1364" t="s">
        <v>25</v>
      </c>
      <c r="Q1364" t="s">
        <v>1788</v>
      </c>
      <c r="R1364">
        <v>1182</v>
      </c>
    </row>
    <row r="1365" spans="1:19" x14ac:dyDescent="0.3">
      <c r="A1365">
        <v>1364</v>
      </c>
      <c r="B1365" t="s">
        <v>28</v>
      </c>
      <c r="C1365" t="s">
        <v>33</v>
      </c>
      <c r="D1365" t="s">
        <v>22</v>
      </c>
      <c r="E1365" t="s">
        <v>23</v>
      </c>
      <c r="F1365" t="s">
        <v>5</v>
      </c>
      <c r="G1365" t="s">
        <v>24</v>
      </c>
      <c r="H1365">
        <v>710628</v>
      </c>
      <c r="I1365">
        <v>711809</v>
      </c>
      <c r="J1365" t="s">
        <v>25</v>
      </c>
      <c r="K1365" t="s">
        <v>1789</v>
      </c>
      <c r="N1365" t="s">
        <v>1790</v>
      </c>
      <c r="Q1365" t="s">
        <v>1788</v>
      </c>
      <c r="R1365">
        <v>1182</v>
      </c>
      <c r="S1365">
        <v>393</v>
      </c>
    </row>
    <row r="1366" spans="1:19" x14ac:dyDescent="0.3">
      <c r="A1366">
        <v>1365</v>
      </c>
      <c r="B1366" t="s">
        <v>20</v>
      </c>
      <c r="C1366" t="s">
        <v>31</v>
      </c>
      <c r="D1366" t="s">
        <v>22</v>
      </c>
      <c r="E1366" t="s">
        <v>23</v>
      </c>
      <c r="F1366" t="s">
        <v>5</v>
      </c>
      <c r="G1366" t="s">
        <v>24</v>
      </c>
      <c r="H1366">
        <v>711809</v>
      </c>
      <c r="I1366">
        <v>712501</v>
      </c>
      <c r="J1366" t="s">
        <v>25</v>
      </c>
      <c r="Q1366" t="s">
        <v>1791</v>
      </c>
      <c r="R1366">
        <v>693</v>
      </c>
    </row>
    <row r="1367" spans="1:19" x14ac:dyDescent="0.3">
      <c r="A1367">
        <v>1366</v>
      </c>
      <c r="B1367" t="s">
        <v>28</v>
      </c>
      <c r="C1367" t="s">
        <v>33</v>
      </c>
      <c r="D1367" t="s">
        <v>22</v>
      </c>
      <c r="E1367" t="s">
        <v>23</v>
      </c>
      <c r="F1367" t="s">
        <v>5</v>
      </c>
      <c r="G1367" t="s">
        <v>24</v>
      </c>
      <c r="H1367">
        <v>711809</v>
      </c>
      <c r="I1367">
        <v>712501</v>
      </c>
      <c r="J1367" t="s">
        <v>25</v>
      </c>
      <c r="K1367" t="s">
        <v>1792</v>
      </c>
      <c r="N1367" t="s">
        <v>38</v>
      </c>
      <c r="Q1367" t="s">
        <v>1791</v>
      </c>
      <c r="R1367">
        <v>693</v>
      </c>
      <c r="S1367">
        <v>230</v>
      </c>
    </row>
    <row r="1368" spans="1:19" x14ac:dyDescent="0.3">
      <c r="A1368">
        <v>1367</v>
      </c>
      <c r="B1368" t="s">
        <v>20</v>
      </c>
      <c r="C1368" t="s">
        <v>31</v>
      </c>
      <c r="D1368" t="s">
        <v>22</v>
      </c>
      <c r="E1368" t="s">
        <v>23</v>
      </c>
      <c r="F1368" t="s">
        <v>5</v>
      </c>
      <c r="G1368" t="s">
        <v>24</v>
      </c>
      <c r="H1368">
        <v>712498</v>
      </c>
      <c r="I1368">
        <v>713895</v>
      </c>
      <c r="J1368" t="s">
        <v>25</v>
      </c>
      <c r="Q1368" t="s">
        <v>1793</v>
      </c>
      <c r="R1368">
        <v>1398</v>
      </c>
    </row>
    <row r="1369" spans="1:19" x14ac:dyDescent="0.3">
      <c r="A1369">
        <v>1368</v>
      </c>
      <c r="B1369" t="s">
        <v>28</v>
      </c>
      <c r="C1369" t="s">
        <v>33</v>
      </c>
      <c r="D1369" t="s">
        <v>22</v>
      </c>
      <c r="E1369" t="s">
        <v>23</v>
      </c>
      <c r="F1369" t="s">
        <v>5</v>
      </c>
      <c r="G1369" t="s">
        <v>24</v>
      </c>
      <c r="H1369">
        <v>712498</v>
      </c>
      <c r="I1369">
        <v>713895</v>
      </c>
      <c r="J1369" t="s">
        <v>25</v>
      </c>
      <c r="K1369" t="s">
        <v>1794</v>
      </c>
      <c r="N1369" t="s">
        <v>1795</v>
      </c>
      <c r="Q1369" t="s">
        <v>1793</v>
      </c>
      <c r="R1369">
        <v>1398</v>
      </c>
      <c r="S1369">
        <v>465</v>
      </c>
    </row>
    <row r="1370" spans="1:19" x14ac:dyDescent="0.3">
      <c r="A1370">
        <v>1369</v>
      </c>
      <c r="B1370" t="s">
        <v>20</v>
      </c>
      <c r="C1370" t="s">
        <v>31</v>
      </c>
      <c r="D1370" t="s">
        <v>22</v>
      </c>
      <c r="E1370" t="s">
        <v>23</v>
      </c>
      <c r="F1370" t="s">
        <v>5</v>
      </c>
      <c r="G1370" t="s">
        <v>24</v>
      </c>
      <c r="H1370">
        <v>713950</v>
      </c>
      <c r="I1370">
        <v>714600</v>
      </c>
      <c r="J1370" t="s">
        <v>42</v>
      </c>
      <c r="Q1370" t="s">
        <v>1796</v>
      </c>
      <c r="R1370">
        <v>651</v>
      </c>
    </row>
    <row r="1371" spans="1:19" x14ac:dyDescent="0.3">
      <c r="A1371">
        <v>1370</v>
      </c>
      <c r="B1371" t="s">
        <v>28</v>
      </c>
      <c r="C1371" t="s">
        <v>33</v>
      </c>
      <c r="D1371" t="s">
        <v>22</v>
      </c>
      <c r="E1371" t="s">
        <v>23</v>
      </c>
      <c r="F1371" t="s">
        <v>5</v>
      </c>
      <c r="G1371" t="s">
        <v>24</v>
      </c>
      <c r="H1371">
        <v>713950</v>
      </c>
      <c r="I1371">
        <v>714600</v>
      </c>
      <c r="J1371" t="s">
        <v>42</v>
      </c>
      <c r="K1371" t="s">
        <v>1797</v>
      </c>
      <c r="N1371" t="s">
        <v>1798</v>
      </c>
      <c r="Q1371" t="s">
        <v>1796</v>
      </c>
      <c r="R1371">
        <v>651</v>
      </c>
      <c r="S1371">
        <v>216</v>
      </c>
    </row>
    <row r="1372" spans="1:19" x14ac:dyDescent="0.3">
      <c r="A1372">
        <v>1371</v>
      </c>
      <c r="B1372" t="s">
        <v>20</v>
      </c>
      <c r="C1372" t="s">
        <v>31</v>
      </c>
      <c r="D1372" t="s">
        <v>22</v>
      </c>
      <c r="E1372" t="s">
        <v>23</v>
      </c>
      <c r="F1372" t="s">
        <v>5</v>
      </c>
      <c r="G1372" t="s">
        <v>24</v>
      </c>
      <c r="H1372">
        <v>714687</v>
      </c>
      <c r="I1372">
        <v>715886</v>
      </c>
      <c r="J1372" t="s">
        <v>42</v>
      </c>
      <c r="Q1372" t="s">
        <v>1799</v>
      </c>
      <c r="R1372">
        <v>1200</v>
      </c>
    </row>
    <row r="1373" spans="1:19" x14ac:dyDescent="0.3">
      <c r="A1373">
        <v>1372</v>
      </c>
      <c r="B1373" t="s">
        <v>28</v>
      </c>
      <c r="C1373" t="s">
        <v>33</v>
      </c>
      <c r="D1373" t="s">
        <v>22</v>
      </c>
      <c r="E1373" t="s">
        <v>23</v>
      </c>
      <c r="F1373" t="s">
        <v>5</v>
      </c>
      <c r="G1373" t="s">
        <v>24</v>
      </c>
      <c r="H1373">
        <v>714687</v>
      </c>
      <c r="I1373">
        <v>715886</v>
      </c>
      <c r="J1373" t="s">
        <v>42</v>
      </c>
      <c r="K1373" t="s">
        <v>1800</v>
      </c>
      <c r="N1373" t="s">
        <v>1801</v>
      </c>
      <c r="Q1373" t="s">
        <v>1799</v>
      </c>
      <c r="R1373">
        <v>1200</v>
      </c>
      <c r="S1373">
        <v>399</v>
      </c>
    </row>
    <row r="1374" spans="1:19" x14ac:dyDescent="0.3">
      <c r="A1374">
        <v>1373</v>
      </c>
      <c r="B1374" t="s">
        <v>20</v>
      </c>
      <c r="C1374" t="s">
        <v>31</v>
      </c>
      <c r="D1374" t="s">
        <v>22</v>
      </c>
      <c r="E1374" t="s">
        <v>23</v>
      </c>
      <c r="F1374" t="s">
        <v>5</v>
      </c>
      <c r="G1374" t="s">
        <v>24</v>
      </c>
      <c r="H1374">
        <v>716031</v>
      </c>
      <c r="I1374">
        <v>716198</v>
      </c>
      <c r="J1374" t="s">
        <v>25</v>
      </c>
      <c r="Q1374" t="s">
        <v>1802</v>
      </c>
      <c r="R1374">
        <v>168</v>
      </c>
    </row>
    <row r="1375" spans="1:19" x14ac:dyDescent="0.3">
      <c r="A1375">
        <v>1374</v>
      </c>
      <c r="B1375" t="s">
        <v>28</v>
      </c>
      <c r="C1375" t="s">
        <v>33</v>
      </c>
      <c r="D1375" t="s">
        <v>22</v>
      </c>
      <c r="E1375" t="s">
        <v>23</v>
      </c>
      <c r="F1375" t="s">
        <v>5</v>
      </c>
      <c r="G1375" t="s">
        <v>24</v>
      </c>
      <c r="H1375">
        <v>716031</v>
      </c>
      <c r="I1375">
        <v>716198</v>
      </c>
      <c r="J1375" t="s">
        <v>25</v>
      </c>
      <c r="K1375" t="s">
        <v>1803</v>
      </c>
      <c r="N1375" t="s">
        <v>1804</v>
      </c>
      <c r="Q1375" t="s">
        <v>1802</v>
      </c>
      <c r="R1375">
        <v>168</v>
      </c>
      <c r="S1375">
        <v>55</v>
      </c>
    </row>
    <row r="1376" spans="1:19" x14ac:dyDescent="0.3">
      <c r="A1376">
        <v>1375</v>
      </c>
      <c r="B1376" t="s">
        <v>20</v>
      </c>
      <c r="C1376" t="s">
        <v>31</v>
      </c>
      <c r="D1376" t="s">
        <v>22</v>
      </c>
      <c r="E1376" t="s">
        <v>23</v>
      </c>
      <c r="F1376" t="s">
        <v>5</v>
      </c>
      <c r="G1376" t="s">
        <v>24</v>
      </c>
      <c r="H1376">
        <v>716311</v>
      </c>
      <c r="I1376">
        <v>716640</v>
      </c>
      <c r="J1376" t="s">
        <v>42</v>
      </c>
      <c r="Q1376" t="s">
        <v>1805</v>
      </c>
      <c r="R1376">
        <v>330</v>
      </c>
    </row>
    <row r="1377" spans="1:19" x14ac:dyDescent="0.3">
      <c r="A1377">
        <v>1376</v>
      </c>
      <c r="B1377" t="s">
        <v>28</v>
      </c>
      <c r="C1377" t="s">
        <v>33</v>
      </c>
      <c r="D1377" t="s">
        <v>22</v>
      </c>
      <c r="E1377" t="s">
        <v>23</v>
      </c>
      <c r="F1377" t="s">
        <v>5</v>
      </c>
      <c r="G1377" t="s">
        <v>24</v>
      </c>
      <c r="H1377">
        <v>716311</v>
      </c>
      <c r="I1377">
        <v>716640</v>
      </c>
      <c r="J1377" t="s">
        <v>42</v>
      </c>
      <c r="K1377" t="s">
        <v>1806</v>
      </c>
      <c r="N1377" t="s">
        <v>1807</v>
      </c>
      <c r="Q1377" t="s">
        <v>1805</v>
      </c>
      <c r="R1377">
        <v>330</v>
      </c>
      <c r="S1377">
        <v>109</v>
      </c>
    </row>
    <row r="1378" spans="1:19" x14ac:dyDescent="0.3">
      <c r="A1378">
        <v>1377</v>
      </c>
      <c r="B1378" t="s">
        <v>20</v>
      </c>
      <c r="C1378" t="s">
        <v>31</v>
      </c>
      <c r="D1378" t="s">
        <v>22</v>
      </c>
      <c r="E1378" t="s">
        <v>23</v>
      </c>
      <c r="F1378" t="s">
        <v>5</v>
      </c>
      <c r="G1378" t="s">
        <v>24</v>
      </c>
      <c r="H1378">
        <v>716811</v>
      </c>
      <c r="I1378">
        <v>718091</v>
      </c>
      <c r="J1378" t="s">
        <v>42</v>
      </c>
      <c r="Q1378" t="s">
        <v>1808</v>
      </c>
      <c r="R1378">
        <v>1281</v>
      </c>
    </row>
    <row r="1379" spans="1:19" x14ac:dyDescent="0.3">
      <c r="A1379">
        <v>1378</v>
      </c>
      <c r="B1379" t="s">
        <v>28</v>
      </c>
      <c r="C1379" t="s">
        <v>33</v>
      </c>
      <c r="D1379" t="s">
        <v>22</v>
      </c>
      <c r="E1379" t="s">
        <v>23</v>
      </c>
      <c r="F1379" t="s">
        <v>5</v>
      </c>
      <c r="G1379" t="s">
        <v>24</v>
      </c>
      <c r="H1379">
        <v>716811</v>
      </c>
      <c r="I1379">
        <v>718091</v>
      </c>
      <c r="J1379" t="s">
        <v>42</v>
      </c>
      <c r="K1379" t="s">
        <v>1809</v>
      </c>
      <c r="N1379" t="s">
        <v>1810</v>
      </c>
      <c r="Q1379" t="s">
        <v>1808</v>
      </c>
      <c r="R1379">
        <v>1281</v>
      </c>
      <c r="S1379">
        <v>426</v>
      </c>
    </row>
    <row r="1380" spans="1:19" x14ac:dyDescent="0.3">
      <c r="A1380">
        <v>1379</v>
      </c>
      <c r="B1380" t="s">
        <v>20</v>
      </c>
      <c r="C1380" t="s">
        <v>31</v>
      </c>
      <c r="D1380" t="s">
        <v>22</v>
      </c>
      <c r="E1380" t="s">
        <v>23</v>
      </c>
      <c r="F1380" t="s">
        <v>5</v>
      </c>
      <c r="G1380" t="s">
        <v>24</v>
      </c>
      <c r="H1380">
        <v>718274</v>
      </c>
      <c r="I1380">
        <v>718750</v>
      </c>
      <c r="J1380" t="s">
        <v>25</v>
      </c>
      <c r="Q1380" t="s">
        <v>1811</v>
      </c>
      <c r="R1380">
        <v>477</v>
      </c>
    </row>
    <row r="1381" spans="1:19" x14ac:dyDescent="0.3">
      <c r="A1381">
        <v>1380</v>
      </c>
      <c r="B1381" t="s">
        <v>28</v>
      </c>
      <c r="C1381" t="s">
        <v>33</v>
      </c>
      <c r="D1381" t="s">
        <v>22</v>
      </c>
      <c r="E1381" t="s">
        <v>23</v>
      </c>
      <c r="F1381" t="s">
        <v>5</v>
      </c>
      <c r="G1381" t="s">
        <v>24</v>
      </c>
      <c r="H1381">
        <v>718274</v>
      </c>
      <c r="I1381">
        <v>718750</v>
      </c>
      <c r="J1381" t="s">
        <v>25</v>
      </c>
      <c r="K1381" t="s">
        <v>1812</v>
      </c>
      <c r="N1381" t="s">
        <v>38</v>
      </c>
      <c r="Q1381" t="s">
        <v>1811</v>
      </c>
      <c r="R1381">
        <v>477</v>
      </c>
      <c r="S1381">
        <v>158</v>
      </c>
    </row>
    <row r="1382" spans="1:19" x14ac:dyDescent="0.3">
      <c r="A1382">
        <v>1381</v>
      </c>
      <c r="B1382" t="s">
        <v>20</v>
      </c>
      <c r="C1382" t="s">
        <v>31</v>
      </c>
      <c r="D1382" t="s">
        <v>22</v>
      </c>
      <c r="E1382" t="s">
        <v>23</v>
      </c>
      <c r="F1382" t="s">
        <v>5</v>
      </c>
      <c r="G1382" t="s">
        <v>24</v>
      </c>
      <c r="H1382">
        <v>718852</v>
      </c>
      <c r="I1382">
        <v>719823</v>
      </c>
      <c r="J1382" t="s">
        <v>25</v>
      </c>
      <c r="Q1382" t="s">
        <v>1813</v>
      </c>
      <c r="R1382">
        <v>972</v>
      </c>
    </row>
    <row r="1383" spans="1:19" x14ac:dyDescent="0.3">
      <c r="A1383">
        <v>1382</v>
      </c>
      <c r="B1383" t="s">
        <v>28</v>
      </c>
      <c r="C1383" t="s">
        <v>33</v>
      </c>
      <c r="D1383" t="s">
        <v>22</v>
      </c>
      <c r="E1383" t="s">
        <v>23</v>
      </c>
      <c r="F1383" t="s">
        <v>5</v>
      </c>
      <c r="G1383" t="s">
        <v>24</v>
      </c>
      <c r="H1383">
        <v>718852</v>
      </c>
      <c r="I1383">
        <v>719823</v>
      </c>
      <c r="J1383" t="s">
        <v>25</v>
      </c>
      <c r="K1383" t="s">
        <v>1814</v>
      </c>
      <c r="N1383" t="s">
        <v>1815</v>
      </c>
      <c r="Q1383" t="s">
        <v>1813</v>
      </c>
      <c r="R1383">
        <v>972</v>
      </c>
      <c r="S1383">
        <v>323</v>
      </c>
    </row>
    <row r="1384" spans="1:19" x14ac:dyDescent="0.3">
      <c r="A1384">
        <v>1383</v>
      </c>
      <c r="B1384" t="s">
        <v>20</v>
      </c>
      <c r="C1384" t="s">
        <v>31</v>
      </c>
      <c r="D1384" t="s">
        <v>22</v>
      </c>
      <c r="E1384" t="s">
        <v>23</v>
      </c>
      <c r="F1384" t="s">
        <v>5</v>
      </c>
      <c r="G1384" t="s">
        <v>24</v>
      </c>
      <c r="H1384">
        <v>719837</v>
      </c>
      <c r="I1384">
        <v>720034</v>
      </c>
      <c r="J1384" t="s">
        <v>25</v>
      </c>
      <c r="Q1384" t="s">
        <v>1816</v>
      </c>
      <c r="R1384">
        <v>198</v>
      </c>
    </row>
    <row r="1385" spans="1:19" x14ac:dyDescent="0.3">
      <c r="A1385">
        <v>1384</v>
      </c>
      <c r="B1385" t="s">
        <v>28</v>
      </c>
      <c r="C1385" t="s">
        <v>33</v>
      </c>
      <c r="D1385" t="s">
        <v>22</v>
      </c>
      <c r="E1385" t="s">
        <v>23</v>
      </c>
      <c r="F1385" t="s">
        <v>5</v>
      </c>
      <c r="G1385" t="s">
        <v>24</v>
      </c>
      <c r="H1385">
        <v>719837</v>
      </c>
      <c r="I1385">
        <v>720034</v>
      </c>
      <c r="J1385" t="s">
        <v>25</v>
      </c>
      <c r="K1385" t="s">
        <v>1817</v>
      </c>
      <c r="N1385" t="s">
        <v>1818</v>
      </c>
      <c r="Q1385" t="s">
        <v>1816</v>
      </c>
      <c r="R1385">
        <v>198</v>
      </c>
      <c r="S1385">
        <v>65</v>
      </c>
    </row>
    <row r="1386" spans="1:19" x14ac:dyDescent="0.3">
      <c r="A1386">
        <v>1385</v>
      </c>
      <c r="B1386" t="s">
        <v>20</v>
      </c>
      <c r="C1386" t="s">
        <v>31</v>
      </c>
      <c r="D1386" t="s">
        <v>22</v>
      </c>
      <c r="E1386" t="s">
        <v>23</v>
      </c>
      <c r="F1386" t="s">
        <v>5</v>
      </c>
      <c r="G1386" t="s">
        <v>24</v>
      </c>
      <c r="H1386">
        <v>720039</v>
      </c>
      <c r="I1386">
        <v>720815</v>
      </c>
      <c r="J1386" t="s">
        <v>25</v>
      </c>
      <c r="Q1386" t="s">
        <v>1819</v>
      </c>
      <c r="R1386">
        <v>777</v>
      </c>
    </row>
    <row r="1387" spans="1:19" x14ac:dyDescent="0.3">
      <c r="A1387">
        <v>1386</v>
      </c>
      <c r="B1387" t="s">
        <v>28</v>
      </c>
      <c r="C1387" t="s">
        <v>33</v>
      </c>
      <c r="D1387" t="s">
        <v>22</v>
      </c>
      <c r="E1387" t="s">
        <v>23</v>
      </c>
      <c r="F1387" t="s">
        <v>5</v>
      </c>
      <c r="G1387" t="s">
        <v>24</v>
      </c>
      <c r="H1387">
        <v>720039</v>
      </c>
      <c r="I1387">
        <v>720815</v>
      </c>
      <c r="J1387" t="s">
        <v>25</v>
      </c>
      <c r="K1387" t="s">
        <v>1820</v>
      </c>
      <c r="N1387" t="s">
        <v>1821</v>
      </c>
      <c r="Q1387" t="s">
        <v>1819</v>
      </c>
      <c r="R1387">
        <v>777</v>
      </c>
      <c r="S1387">
        <v>258</v>
      </c>
    </row>
    <row r="1388" spans="1:19" x14ac:dyDescent="0.3">
      <c r="A1388">
        <v>1387</v>
      </c>
      <c r="B1388" t="s">
        <v>20</v>
      </c>
      <c r="C1388" t="s">
        <v>31</v>
      </c>
      <c r="D1388" t="s">
        <v>22</v>
      </c>
      <c r="E1388" t="s">
        <v>23</v>
      </c>
      <c r="F1388" t="s">
        <v>5</v>
      </c>
      <c r="G1388" t="s">
        <v>24</v>
      </c>
      <c r="H1388">
        <v>720812</v>
      </c>
      <c r="I1388">
        <v>721417</v>
      </c>
      <c r="J1388" t="s">
        <v>25</v>
      </c>
      <c r="Q1388" t="s">
        <v>1822</v>
      </c>
      <c r="R1388">
        <v>606</v>
      </c>
    </row>
    <row r="1389" spans="1:19" x14ac:dyDescent="0.3">
      <c r="A1389">
        <v>1388</v>
      </c>
      <c r="B1389" t="s">
        <v>28</v>
      </c>
      <c r="C1389" t="s">
        <v>33</v>
      </c>
      <c r="D1389" t="s">
        <v>22</v>
      </c>
      <c r="E1389" t="s">
        <v>23</v>
      </c>
      <c r="F1389" t="s">
        <v>5</v>
      </c>
      <c r="G1389" t="s">
        <v>24</v>
      </c>
      <c r="H1389">
        <v>720812</v>
      </c>
      <c r="I1389">
        <v>721417</v>
      </c>
      <c r="J1389" t="s">
        <v>25</v>
      </c>
      <c r="K1389" t="s">
        <v>1823</v>
      </c>
      <c r="N1389" t="s">
        <v>1824</v>
      </c>
      <c r="Q1389" t="s">
        <v>1822</v>
      </c>
      <c r="R1389">
        <v>606</v>
      </c>
      <c r="S1389">
        <v>201</v>
      </c>
    </row>
    <row r="1390" spans="1:19" x14ac:dyDescent="0.3">
      <c r="A1390">
        <v>1389</v>
      </c>
      <c r="B1390" t="s">
        <v>20</v>
      </c>
      <c r="C1390" t="s">
        <v>31</v>
      </c>
      <c r="D1390" t="s">
        <v>22</v>
      </c>
      <c r="E1390" t="s">
        <v>23</v>
      </c>
      <c r="F1390" t="s">
        <v>5</v>
      </c>
      <c r="G1390" t="s">
        <v>24</v>
      </c>
      <c r="H1390">
        <v>721430</v>
      </c>
      <c r="I1390">
        <v>723577</v>
      </c>
      <c r="J1390" t="s">
        <v>42</v>
      </c>
      <c r="Q1390" t="s">
        <v>1825</v>
      </c>
      <c r="R1390">
        <v>2148</v>
      </c>
    </row>
    <row r="1391" spans="1:19" x14ac:dyDescent="0.3">
      <c r="A1391">
        <v>1390</v>
      </c>
      <c r="B1391" t="s">
        <v>28</v>
      </c>
      <c r="C1391" t="s">
        <v>33</v>
      </c>
      <c r="D1391" t="s">
        <v>22</v>
      </c>
      <c r="E1391" t="s">
        <v>23</v>
      </c>
      <c r="F1391" t="s">
        <v>5</v>
      </c>
      <c r="G1391" t="s">
        <v>24</v>
      </c>
      <c r="H1391">
        <v>721430</v>
      </c>
      <c r="I1391">
        <v>723577</v>
      </c>
      <c r="J1391" t="s">
        <v>42</v>
      </c>
      <c r="K1391" t="s">
        <v>1826</v>
      </c>
      <c r="N1391" t="s">
        <v>1827</v>
      </c>
      <c r="Q1391" t="s">
        <v>1825</v>
      </c>
      <c r="R1391">
        <v>2148</v>
      </c>
      <c r="S1391">
        <v>715</v>
      </c>
    </row>
    <row r="1392" spans="1:19" x14ac:dyDescent="0.3">
      <c r="A1392">
        <v>1391</v>
      </c>
      <c r="B1392" t="s">
        <v>20</v>
      </c>
      <c r="C1392" t="s">
        <v>31</v>
      </c>
      <c r="D1392" t="s">
        <v>22</v>
      </c>
      <c r="E1392" t="s">
        <v>23</v>
      </c>
      <c r="F1392" t="s">
        <v>5</v>
      </c>
      <c r="G1392" t="s">
        <v>24</v>
      </c>
      <c r="H1392">
        <v>723647</v>
      </c>
      <c r="I1392">
        <v>723976</v>
      </c>
      <c r="J1392" t="s">
        <v>25</v>
      </c>
      <c r="Q1392" t="s">
        <v>1828</v>
      </c>
      <c r="R1392">
        <v>330</v>
      </c>
    </row>
    <row r="1393" spans="1:19" x14ac:dyDescent="0.3">
      <c r="A1393">
        <v>1392</v>
      </c>
      <c r="B1393" t="s">
        <v>28</v>
      </c>
      <c r="C1393" t="s">
        <v>33</v>
      </c>
      <c r="D1393" t="s">
        <v>22</v>
      </c>
      <c r="E1393" t="s">
        <v>23</v>
      </c>
      <c r="F1393" t="s">
        <v>5</v>
      </c>
      <c r="G1393" t="s">
        <v>24</v>
      </c>
      <c r="H1393">
        <v>723647</v>
      </c>
      <c r="I1393">
        <v>723976</v>
      </c>
      <c r="J1393" t="s">
        <v>25</v>
      </c>
      <c r="K1393" t="s">
        <v>1829</v>
      </c>
      <c r="N1393" t="s">
        <v>38</v>
      </c>
      <c r="Q1393" t="s">
        <v>1828</v>
      </c>
      <c r="R1393">
        <v>330</v>
      </c>
      <c r="S1393">
        <v>109</v>
      </c>
    </row>
    <row r="1394" spans="1:19" x14ac:dyDescent="0.3">
      <c r="A1394">
        <v>1393</v>
      </c>
      <c r="B1394" t="s">
        <v>20</v>
      </c>
      <c r="C1394" t="s">
        <v>31</v>
      </c>
      <c r="D1394" t="s">
        <v>22</v>
      </c>
      <c r="E1394" t="s">
        <v>23</v>
      </c>
      <c r="F1394" t="s">
        <v>5</v>
      </c>
      <c r="G1394" t="s">
        <v>24</v>
      </c>
      <c r="H1394">
        <v>724054</v>
      </c>
      <c r="I1394">
        <v>727530</v>
      </c>
      <c r="J1394" t="s">
        <v>25</v>
      </c>
      <c r="Q1394" t="s">
        <v>1830</v>
      </c>
      <c r="R1394">
        <v>3477</v>
      </c>
    </row>
    <row r="1395" spans="1:19" x14ac:dyDescent="0.3">
      <c r="A1395">
        <v>1394</v>
      </c>
      <c r="B1395" t="s">
        <v>28</v>
      </c>
      <c r="C1395" t="s">
        <v>33</v>
      </c>
      <c r="D1395" t="s">
        <v>22</v>
      </c>
      <c r="E1395" t="s">
        <v>23</v>
      </c>
      <c r="F1395" t="s">
        <v>5</v>
      </c>
      <c r="G1395" t="s">
        <v>24</v>
      </c>
      <c r="H1395">
        <v>724054</v>
      </c>
      <c r="I1395">
        <v>727530</v>
      </c>
      <c r="J1395" t="s">
        <v>25</v>
      </c>
      <c r="K1395" t="s">
        <v>1831</v>
      </c>
      <c r="N1395" t="s">
        <v>1832</v>
      </c>
      <c r="Q1395" t="s">
        <v>1830</v>
      </c>
      <c r="R1395">
        <v>3477</v>
      </c>
      <c r="S1395">
        <v>1158</v>
      </c>
    </row>
    <row r="1396" spans="1:19" x14ac:dyDescent="0.3">
      <c r="A1396">
        <v>1395</v>
      </c>
      <c r="B1396" t="s">
        <v>20</v>
      </c>
      <c r="C1396" t="s">
        <v>31</v>
      </c>
      <c r="D1396" t="s">
        <v>22</v>
      </c>
      <c r="E1396" t="s">
        <v>23</v>
      </c>
      <c r="F1396" t="s">
        <v>5</v>
      </c>
      <c r="G1396" t="s">
        <v>24</v>
      </c>
      <c r="H1396">
        <v>727581</v>
      </c>
      <c r="I1396">
        <v>728531</v>
      </c>
      <c r="J1396" t="s">
        <v>42</v>
      </c>
      <c r="Q1396" t="s">
        <v>1833</v>
      </c>
      <c r="R1396">
        <v>951</v>
      </c>
    </row>
    <row r="1397" spans="1:19" x14ac:dyDescent="0.3">
      <c r="A1397">
        <v>1396</v>
      </c>
      <c r="B1397" t="s">
        <v>28</v>
      </c>
      <c r="C1397" t="s">
        <v>33</v>
      </c>
      <c r="D1397" t="s">
        <v>22</v>
      </c>
      <c r="E1397" t="s">
        <v>23</v>
      </c>
      <c r="F1397" t="s">
        <v>5</v>
      </c>
      <c r="G1397" t="s">
        <v>24</v>
      </c>
      <c r="H1397">
        <v>727581</v>
      </c>
      <c r="I1397">
        <v>728531</v>
      </c>
      <c r="J1397" t="s">
        <v>42</v>
      </c>
      <c r="K1397" t="s">
        <v>1834</v>
      </c>
      <c r="N1397" t="s">
        <v>38</v>
      </c>
      <c r="Q1397" t="s">
        <v>1833</v>
      </c>
      <c r="R1397">
        <v>951</v>
      </c>
      <c r="S1397">
        <v>316</v>
      </c>
    </row>
    <row r="1398" spans="1:19" x14ac:dyDescent="0.3">
      <c r="A1398">
        <v>1397</v>
      </c>
      <c r="B1398" t="s">
        <v>20</v>
      </c>
      <c r="C1398" t="s">
        <v>31</v>
      </c>
      <c r="D1398" t="s">
        <v>22</v>
      </c>
      <c r="E1398" t="s">
        <v>23</v>
      </c>
      <c r="F1398" t="s">
        <v>5</v>
      </c>
      <c r="G1398" t="s">
        <v>24</v>
      </c>
      <c r="H1398">
        <v>728598</v>
      </c>
      <c r="I1398">
        <v>729563</v>
      </c>
      <c r="J1398" t="s">
        <v>25</v>
      </c>
      <c r="Q1398" t="s">
        <v>1835</v>
      </c>
      <c r="R1398">
        <v>966</v>
      </c>
    </row>
    <row r="1399" spans="1:19" x14ac:dyDescent="0.3">
      <c r="A1399">
        <v>1398</v>
      </c>
      <c r="B1399" t="s">
        <v>28</v>
      </c>
      <c r="C1399" t="s">
        <v>33</v>
      </c>
      <c r="D1399" t="s">
        <v>22</v>
      </c>
      <c r="E1399" t="s">
        <v>23</v>
      </c>
      <c r="F1399" t="s">
        <v>5</v>
      </c>
      <c r="G1399" t="s">
        <v>24</v>
      </c>
      <c r="H1399">
        <v>728598</v>
      </c>
      <c r="I1399">
        <v>729563</v>
      </c>
      <c r="J1399" t="s">
        <v>25</v>
      </c>
      <c r="K1399" t="s">
        <v>1836</v>
      </c>
      <c r="N1399" t="s">
        <v>1837</v>
      </c>
      <c r="Q1399" t="s">
        <v>1835</v>
      </c>
      <c r="R1399">
        <v>966</v>
      </c>
      <c r="S1399">
        <v>321</v>
      </c>
    </row>
    <row r="1400" spans="1:19" x14ac:dyDescent="0.3">
      <c r="A1400">
        <v>1399</v>
      </c>
      <c r="B1400" t="s">
        <v>20</v>
      </c>
      <c r="C1400" t="s">
        <v>31</v>
      </c>
      <c r="D1400" t="s">
        <v>22</v>
      </c>
      <c r="E1400" t="s">
        <v>23</v>
      </c>
      <c r="F1400" t="s">
        <v>5</v>
      </c>
      <c r="G1400" t="s">
        <v>24</v>
      </c>
      <c r="H1400">
        <v>729588</v>
      </c>
      <c r="I1400">
        <v>731033</v>
      </c>
      <c r="J1400" t="s">
        <v>25</v>
      </c>
      <c r="Q1400" t="s">
        <v>1838</v>
      </c>
      <c r="R1400">
        <v>1446</v>
      </c>
    </row>
    <row r="1401" spans="1:19" x14ac:dyDescent="0.3">
      <c r="A1401">
        <v>1400</v>
      </c>
      <c r="B1401" t="s">
        <v>28</v>
      </c>
      <c r="C1401" t="s">
        <v>33</v>
      </c>
      <c r="D1401" t="s">
        <v>22</v>
      </c>
      <c r="E1401" t="s">
        <v>23</v>
      </c>
      <c r="F1401" t="s">
        <v>5</v>
      </c>
      <c r="G1401" t="s">
        <v>24</v>
      </c>
      <c r="H1401">
        <v>729588</v>
      </c>
      <c r="I1401">
        <v>731033</v>
      </c>
      <c r="J1401" t="s">
        <v>25</v>
      </c>
      <c r="K1401" t="s">
        <v>1839</v>
      </c>
      <c r="N1401" t="s">
        <v>1840</v>
      </c>
      <c r="Q1401" t="s">
        <v>1838</v>
      </c>
      <c r="R1401">
        <v>1446</v>
      </c>
      <c r="S1401">
        <v>481</v>
      </c>
    </row>
    <row r="1402" spans="1:19" x14ac:dyDescent="0.3">
      <c r="A1402">
        <v>1401</v>
      </c>
      <c r="B1402" t="s">
        <v>20</v>
      </c>
      <c r="C1402" t="s">
        <v>31</v>
      </c>
      <c r="D1402" t="s">
        <v>22</v>
      </c>
      <c r="E1402" t="s">
        <v>23</v>
      </c>
      <c r="F1402" t="s">
        <v>5</v>
      </c>
      <c r="G1402" t="s">
        <v>24</v>
      </c>
      <c r="H1402">
        <v>731065</v>
      </c>
      <c r="I1402">
        <v>732981</v>
      </c>
      <c r="J1402" t="s">
        <v>42</v>
      </c>
      <c r="Q1402" t="s">
        <v>1841</v>
      </c>
      <c r="R1402">
        <v>1917</v>
      </c>
    </row>
    <row r="1403" spans="1:19" x14ac:dyDescent="0.3">
      <c r="A1403">
        <v>1402</v>
      </c>
      <c r="B1403" t="s">
        <v>28</v>
      </c>
      <c r="C1403" t="s">
        <v>33</v>
      </c>
      <c r="D1403" t="s">
        <v>22</v>
      </c>
      <c r="E1403" t="s">
        <v>23</v>
      </c>
      <c r="F1403" t="s">
        <v>5</v>
      </c>
      <c r="G1403" t="s">
        <v>24</v>
      </c>
      <c r="H1403">
        <v>731065</v>
      </c>
      <c r="I1403">
        <v>732981</v>
      </c>
      <c r="J1403" t="s">
        <v>42</v>
      </c>
      <c r="K1403" t="s">
        <v>1842</v>
      </c>
      <c r="N1403" t="s">
        <v>1843</v>
      </c>
      <c r="Q1403" t="s">
        <v>1841</v>
      </c>
      <c r="R1403">
        <v>1917</v>
      </c>
      <c r="S1403">
        <v>638</v>
      </c>
    </row>
    <row r="1404" spans="1:19" x14ac:dyDescent="0.3">
      <c r="A1404">
        <v>1403</v>
      </c>
      <c r="B1404" t="s">
        <v>20</v>
      </c>
      <c r="C1404" t="s">
        <v>31</v>
      </c>
      <c r="D1404" t="s">
        <v>22</v>
      </c>
      <c r="E1404" t="s">
        <v>23</v>
      </c>
      <c r="F1404" t="s">
        <v>5</v>
      </c>
      <c r="G1404" t="s">
        <v>24</v>
      </c>
      <c r="H1404">
        <v>732995</v>
      </c>
      <c r="I1404">
        <v>734002</v>
      </c>
      <c r="J1404" t="s">
        <v>42</v>
      </c>
      <c r="Q1404" t="s">
        <v>1844</v>
      </c>
      <c r="R1404">
        <v>1008</v>
      </c>
    </row>
    <row r="1405" spans="1:19" x14ac:dyDescent="0.3">
      <c r="A1405">
        <v>1404</v>
      </c>
      <c r="B1405" t="s">
        <v>28</v>
      </c>
      <c r="C1405" t="s">
        <v>33</v>
      </c>
      <c r="D1405" t="s">
        <v>22</v>
      </c>
      <c r="E1405" t="s">
        <v>23</v>
      </c>
      <c r="F1405" t="s">
        <v>5</v>
      </c>
      <c r="G1405" t="s">
        <v>24</v>
      </c>
      <c r="H1405">
        <v>732995</v>
      </c>
      <c r="I1405">
        <v>734002</v>
      </c>
      <c r="J1405" t="s">
        <v>42</v>
      </c>
      <c r="K1405" t="s">
        <v>1845</v>
      </c>
      <c r="N1405" t="s">
        <v>1846</v>
      </c>
      <c r="Q1405" t="s">
        <v>1844</v>
      </c>
      <c r="R1405">
        <v>1008</v>
      </c>
      <c r="S1405">
        <v>335</v>
      </c>
    </row>
    <row r="1406" spans="1:19" x14ac:dyDescent="0.3">
      <c r="A1406">
        <v>1405</v>
      </c>
      <c r="B1406" t="s">
        <v>20</v>
      </c>
      <c r="C1406" t="s">
        <v>31</v>
      </c>
      <c r="D1406" t="s">
        <v>22</v>
      </c>
      <c r="E1406" t="s">
        <v>23</v>
      </c>
      <c r="F1406" t="s">
        <v>5</v>
      </c>
      <c r="G1406" t="s">
        <v>24</v>
      </c>
      <c r="H1406">
        <v>734091</v>
      </c>
      <c r="I1406">
        <v>734708</v>
      </c>
      <c r="J1406" t="s">
        <v>42</v>
      </c>
      <c r="Q1406" t="s">
        <v>1847</v>
      </c>
      <c r="R1406">
        <v>618</v>
      </c>
    </row>
    <row r="1407" spans="1:19" x14ac:dyDescent="0.3">
      <c r="A1407">
        <v>1406</v>
      </c>
      <c r="B1407" t="s">
        <v>28</v>
      </c>
      <c r="C1407" t="s">
        <v>33</v>
      </c>
      <c r="D1407" t="s">
        <v>22</v>
      </c>
      <c r="E1407" t="s">
        <v>23</v>
      </c>
      <c r="F1407" t="s">
        <v>5</v>
      </c>
      <c r="G1407" t="s">
        <v>24</v>
      </c>
      <c r="H1407">
        <v>734091</v>
      </c>
      <c r="I1407">
        <v>734708</v>
      </c>
      <c r="J1407" t="s">
        <v>42</v>
      </c>
      <c r="K1407" t="s">
        <v>1848</v>
      </c>
      <c r="N1407" t="s">
        <v>1849</v>
      </c>
      <c r="Q1407" t="s">
        <v>1847</v>
      </c>
      <c r="R1407">
        <v>618</v>
      </c>
      <c r="S1407">
        <v>205</v>
      </c>
    </row>
    <row r="1408" spans="1:19" x14ac:dyDescent="0.3">
      <c r="A1408">
        <v>1407</v>
      </c>
      <c r="B1408" t="s">
        <v>20</v>
      </c>
      <c r="C1408" t="s">
        <v>31</v>
      </c>
      <c r="D1408" t="s">
        <v>22</v>
      </c>
      <c r="E1408" t="s">
        <v>23</v>
      </c>
      <c r="F1408" t="s">
        <v>5</v>
      </c>
      <c r="G1408" t="s">
        <v>24</v>
      </c>
      <c r="H1408">
        <v>734763</v>
      </c>
      <c r="I1408">
        <v>735101</v>
      </c>
      <c r="J1408" t="s">
        <v>25</v>
      </c>
      <c r="Q1408" t="s">
        <v>1850</v>
      </c>
      <c r="R1408">
        <v>339</v>
      </c>
    </row>
    <row r="1409" spans="1:20" x14ac:dyDescent="0.3">
      <c r="A1409">
        <v>1408</v>
      </c>
      <c r="B1409" t="s">
        <v>28</v>
      </c>
      <c r="C1409" t="s">
        <v>33</v>
      </c>
      <c r="D1409" t="s">
        <v>22</v>
      </c>
      <c r="E1409" t="s">
        <v>23</v>
      </c>
      <c r="F1409" t="s">
        <v>5</v>
      </c>
      <c r="G1409" t="s">
        <v>24</v>
      </c>
      <c r="H1409">
        <v>734763</v>
      </c>
      <c r="I1409">
        <v>735101</v>
      </c>
      <c r="J1409" t="s">
        <v>25</v>
      </c>
      <c r="K1409" t="s">
        <v>1851</v>
      </c>
      <c r="N1409" t="s">
        <v>1852</v>
      </c>
      <c r="Q1409" t="s">
        <v>1850</v>
      </c>
      <c r="R1409">
        <v>339</v>
      </c>
      <c r="S1409">
        <v>112</v>
      </c>
    </row>
    <row r="1410" spans="1:20" x14ac:dyDescent="0.3">
      <c r="A1410">
        <v>1409</v>
      </c>
      <c r="B1410" t="s">
        <v>20</v>
      </c>
      <c r="C1410" t="s">
        <v>31</v>
      </c>
      <c r="D1410" t="s">
        <v>22</v>
      </c>
      <c r="E1410" t="s">
        <v>23</v>
      </c>
      <c r="F1410" t="s">
        <v>5</v>
      </c>
      <c r="G1410" t="s">
        <v>24</v>
      </c>
      <c r="H1410">
        <v>735101</v>
      </c>
      <c r="I1410">
        <v>735673</v>
      </c>
      <c r="J1410" t="s">
        <v>25</v>
      </c>
      <c r="Q1410" t="s">
        <v>1853</v>
      </c>
      <c r="R1410">
        <v>573</v>
      </c>
    </row>
    <row r="1411" spans="1:20" x14ac:dyDescent="0.3">
      <c r="A1411">
        <v>1410</v>
      </c>
      <c r="B1411" t="s">
        <v>28</v>
      </c>
      <c r="C1411" t="s">
        <v>33</v>
      </c>
      <c r="D1411" t="s">
        <v>22</v>
      </c>
      <c r="E1411" t="s">
        <v>23</v>
      </c>
      <c r="F1411" t="s">
        <v>5</v>
      </c>
      <c r="G1411" t="s">
        <v>24</v>
      </c>
      <c r="H1411">
        <v>735101</v>
      </c>
      <c r="I1411">
        <v>735673</v>
      </c>
      <c r="J1411" t="s">
        <v>25</v>
      </c>
      <c r="K1411" t="s">
        <v>1854</v>
      </c>
      <c r="N1411" t="s">
        <v>38</v>
      </c>
      <c r="Q1411" t="s">
        <v>1853</v>
      </c>
      <c r="R1411">
        <v>573</v>
      </c>
      <c r="S1411">
        <v>190</v>
      </c>
    </row>
    <row r="1412" spans="1:20" x14ac:dyDescent="0.3">
      <c r="A1412">
        <v>1411</v>
      </c>
      <c r="B1412" t="s">
        <v>20</v>
      </c>
      <c r="C1412" t="s">
        <v>31</v>
      </c>
      <c r="D1412" t="s">
        <v>22</v>
      </c>
      <c r="E1412" t="s">
        <v>23</v>
      </c>
      <c r="F1412" t="s">
        <v>5</v>
      </c>
      <c r="G1412" t="s">
        <v>24</v>
      </c>
      <c r="H1412">
        <v>735654</v>
      </c>
      <c r="I1412">
        <v>736355</v>
      </c>
      <c r="J1412" t="s">
        <v>42</v>
      </c>
      <c r="Q1412" t="s">
        <v>1855</v>
      </c>
      <c r="R1412">
        <v>702</v>
      </c>
    </row>
    <row r="1413" spans="1:20" x14ac:dyDescent="0.3">
      <c r="A1413">
        <v>1412</v>
      </c>
      <c r="B1413" t="s">
        <v>28</v>
      </c>
      <c r="C1413" t="s">
        <v>33</v>
      </c>
      <c r="D1413" t="s">
        <v>22</v>
      </c>
      <c r="E1413" t="s">
        <v>23</v>
      </c>
      <c r="F1413" t="s">
        <v>5</v>
      </c>
      <c r="G1413" t="s">
        <v>24</v>
      </c>
      <c r="H1413">
        <v>735654</v>
      </c>
      <c r="I1413">
        <v>736355</v>
      </c>
      <c r="J1413" t="s">
        <v>42</v>
      </c>
      <c r="K1413" t="s">
        <v>1856</v>
      </c>
      <c r="N1413" t="s">
        <v>1857</v>
      </c>
      <c r="Q1413" t="s">
        <v>1855</v>
      </c>
      <c r="R1413">
        <v>702</v>
      </c>
      <c r="S1413">
        <v>233</v>
      </c>
    </row>
    <row r="1414" spans="1:20" x14ac:dyDescent="0.3">
      <c r="A1414">
        <v>1413</v>
      </c>
      <c r="B1414" t="s">
        <v>20</v>
      </c>
      <c r="C1414" t="s">
        <v>136</v>
      </c>
      <c r="D1414" t="s">
        <v>22</v>
      </c>
      <c r="E1414" t="s">
        <v>23</v>
      </c>
      <c r="F1414" t="s">
        <v>5</v>
      </c>
      <c r="G1414" t="s">
        <v>24</v>
      </c>
      <c r="H1414">
        <v>736428</v>
      </c>
      <c r="I1414">
        <v>736514</v>
      </c>
      <c r="J1414" t="s">
        <v>25</v>
      </c>
      <c r="Q1414" t="s">
        <v>1858</v>
      </c>
      <c r="R1414">
        <v>87</v>
      </c>
    </row>
    <row r="1415" spans="1:20" x14ac:dyDescent="0.3">
      <c r="A1415">
        <v>1414</v>
      </c>
      <c r="B1415" t="s">
        <v>136</v>
      </c>
      <c r="D1415" t="s">
        <v>22</v>
      </c>
      <c r="E1415" t="s">
        <v>23</v>
      </c>
      <c r="F1415" t="s">
        <v>5</v>
      </c>
      <c r="G1415" t="s">
        <v>24</v>
      </c>
      <c r="H1415">
        <v>736428</v>
      </c>
      <c r="I1415">
        <v>736514</v>
      </c>
      <c r="J1415" t="s">
        <v>25</v>
      </c>
      <c r="N1415" t="s">
        <v>1859</v>
      </c>
      <c r="Q1415" t="s">
        <v>1858</v>
      </c>
      <c r="R1415">
        <v>87</v>
      </c>
      <c r="T1415" t="s">
        <v>1860</v>
      </c>
    </row>
    <row r="1416" spans="1:20" x14ac:dyDescent="0.3">
      <c r="A1416">
        <v>1415</v>
      </c>
      <c r="B1416" t="s">
        <v>20</v>
      </c>
      <c r="C1416" t="s">
        <v>31</v>
      </c>
      <c r="D1416" t="s">
        <v>22</v>
      </c>
      <c r="E1416" t="s">
        <v>23</v>
      </c>
      <c r="F1416" t="s">
        <v>5</v>
      </c>
      <c r="G1416" t="s">
        <v>24</v>
      </c>
      <c r="H1416">
        <v>736853</v>
      </c>
      <c r="I1416">
        <v>737743</v>
      </c>
      <c r="J1416" t="s">
        <v>25</v>
      </c>
      <c r="Q1416" t="s">
        <v>1861</v>
      </c>
      <c r="R1416">
        <v>891</v>
      </c>
    </row>
    <row r="1417" spans="1:20" x14ac:dyDescent="0.3">
      <c r="A1417">
        <v>1416</v>
      </c>
      <c r="B1417" t="s">
        <v>28</v>
      </c>
      <c r="C1417" t="s">
        <v>33</v>
      </c>
      <c r="D1417" t="s">
        <v>22</v>
      </c>
      <c r="E1417" t="s">
        <v>23</v>
      </c>
      <c r="F1417" t="s">
        <v>5</v>
      </c>
      <c r="G1417" t="s">
        <v>24</v>
      </c>
      <c r="H1417">
        <v>736853</v>
      </c>
      <c r="I1417">
        <v>737743</v>
      </c>
      <c r="J1417" t="s">
        <v>25</v>
      </c>
      <c r="K1417" t="s">
        <v>1862</v>
      </c>
      <c r="N1417" t="s">
        <v>1863</v>
      </c>
      <c r="Q1417" t="s">
        <v>1861</v>
      </c>
      <c r="R1417">
        <v>891</v>
      </c>
      <c r="S1417">
        <v>296</v>
      </c>
    </row>
    <row r="1418" spans="1:20" x14ac:dyDescent="0.3">
      <c r="A1418">
        <v>1417</v>
      </c>
      <c r="B1418" t="s">
        <v>20</v>
      </c>
      <c r="C1418" t="s">
        <v>31</v>
      </c>
      <c r="D1418" t="s">
        <v>22</v>
      </c>
      <c r="E1418" t="s">
        <v>23</v>
      </c>
      <c r="F1418" t="s">
        <v>5</v>
      </c>
      <c r="G1418" t="s">
        <v>24</v>
      </c>
      <c r="H1418">
        <v>737743</v>
      </c>
      <c r="I1418">
        <v>739152</v>
      </c>
      <c r="J1418" t="s">
        <v>25</v>
      </c>
      <c r="Q1418" t="s">
        <v>1864</v>
      </c>
      <c r="R1418">
        <v>1410</v>
      </c>
    </row>
    <row r="1419" spans="1:20" x14ac:dyDescent="0.3">
      <c r="A1419">
        <v>1418</v>
      </c>
      <c r="B1419" t="s">
        <v>28</v>
      </c>
      <c r="C1419" t="s">
        <v>33</v>
      </c>
      <c r="D1419" t="s">
        <v>22</v>
      </c>
      <c r="E1419" t="s">
        <v>23</v>
      </c>
      <c r="F1419" t="s">
        <v>5</v>
      </c>
      <c r="G1419" t="s">
        <v>24</v>
      </c>
      <c r="H1419">
        <v>737743</v>
      </c>
      <c r="I1419">
        <v>739152</v>
      </c>
      <c r="J1419" t="s">
        <v>25</v>
      </c>
      <c r="K1419" t="s">
        <v>1865</v>
      </c>
      <c r="N1419" t="s">
        <v>1866</v>
      </c>
      <c r="Q1419" t="s">
        <v>1864</v>
      </c>
      <c r="R1419">
        <v>1410</v>
      </c>
      <c r="S1419">
        <v>469</v>
      </c>
    </row>
    <row r="1420" spans="1:20" x14ac:dyDescent="0.3">
      <c r="A1420">
        <v>1419</v>
      </c>
      <c r="B1420" t="s">
        <v>20</v>
      </c>
      <c r="C1420" t="s">
        <v>31</v>
      </c>
      <c r="D1420" t="s">
        <v>22</v>
      </c>
      <c r="E1420" t="s">
        <v>23</v>
      </c>
      <c r="F1420" t="s">
        <v>5</v>
      </c>
      <c r="G1420" t="s">
        <v>24</v>
      </c>
      <c r="H1420">
        <v>739292</v>
      </c>
      <c r="I1420">
        <v>740308</v>
      </c>
      <c r="J1420" t="s">
        <v>25</v>
      </c>
      <c r="Q1420" t="s">
        <v>1867</v>
      </c>
      <c r="R1420">
        <v>1017</v>
      </c>
    </row>
    <row r="1421" spans="1:20" x14ac:dyDescent="0.3">
      <c r="A1421">
        <v>1420</v>
      </c>
      <c r="B1421" t="s">
        <v>28</v>
      </c>
      <c r="C1421" t="s">
        <v>33</v>
      </c>
      <c r="D1421" t="s">
        <v>22</v>
      </c>
      <c r="E1421" t="s">
        <v>23</v>
      </c>
      <c r="F1421" t="s">
        <v>5</v>
      </c>
      <c r="G1421" t="s">
        <v>24</v>
      </c>
      <c r="H1421">
        <v>739292</v>
      </c>
      <c r="I1421">
        <v>740308</v>
      </c>
      <c r="J1421" t="s">
        <v>25</v>
      </c>
      <c r="K1421" t="s">
        <v>1868</v>
      </c>
      <c r="N1421" t="s">
        <v>1869</v>
      </c>
      <c r="Q1421" t="s">
        <v>1867</v>
      </c>
      <c r="R1421">
        <v>1017</v>
      </c>
      <c r="S1421">
        <v>338</v>
      </c>
    </row>
    <row r="1422" spans="1:20" x14ac:dyDescent="0.3">
      <c r="A1422">
        <v>1421</v>
      </c>
      <c r="B1422" t="s">
        <v>20</v>
      </c>
      <c r="C1422" t="s">
        <v>31</v>
      </c>
      <c r="D1422" t="s">
        <v>22</v>
      </c>
      <c r="E1422" t="s">
        <v>23</v>
      </c>
      <c r="F1422" t="s">
        <v>5</v>
      </c>
      <c r="G1422" t="s">
        <v>24</v>
      </c>
      <c r="H1422">
        <v>740321</v>
      </c>
      <c r="I1422">
        <v>741196</v>
      </c>
      <c r="J1422" t="s">
        <v>42</v>
      </c>
      <c r="Q1422" t="s">
        <v>1870</v>
      </c>
      <c r="R1422">
        <v>876</v>
      </c>
    </row>
    <row r="1423" spans="1:20" x14ac:dyDescent="0.3">
      <c r="A1423">
        <v>1422</v>
      </c>
      <c r="B1423" t="s">
        <v>28</v>
      </c>
      <c r="C1423" t="s">
        <v>33</v>
      </c>
      <c r="D1423" t="s">
        <v>22</v>
      </c>
      <c r="E1423" t="s">
        <v>23</v>
      </c>
      <c r="F1423" t="s">
        <v>5</v>
      </c>
      <c r="G1423" t="s">
        <v>24</v>
      </c>
      <c r="H1423">
        <v>740321</v>
      </c>
      <c r="I1423">
        <v>741196</v>
      </c>
      <c r="J1423" t="s">
        <v>42</v>
      </c>
      <c r="K1423" t="s">
        <v>1871</v>
      </c>
      <c r="N1423" t="s">
        <v>219</v>
      </c>
      <c r="Q1423" t="s">
        <v>1870</v>
      </c>
      <c r="R1423">
        <v>876</v>
      </c>
      <c r="S1423">
        <v>291</v>
      </c>
    </row>
    <row r="1424" spans="1:20" x14ac:dyDescent="0.3">
      <c r="A1424">
        <v>1423</v>
      </c>
      <c r="B1424" t="s">
        <v>20</v>
      </c>
      <c r="C1424" t="s">
        <v>31</v>
      </c>
      <c r="D1424" t="s">
        <v>22</v>
      </c>
      <c r="E1424" t="s">
        <v>23</v>
      </c>
      <c r="F1424" t="s">
        <v>5</v>
      </c>
      <c r="G1424" t="s">
        <v>24</v>
      </c>
      <c r="H1424">
        <v>741269</v>
      </c>
      <c r="I1424">
        <v>742036</v>
      </c>
      <c r="J1424" t="s">
        <v>25</v>
      </c>
      <c r="Q1424" t="s">
        <v>1872</v>
      </c>
      <c r="R1424">
        <v>768</v>
      </c>
    </row>
    <row r="1425" spans="1:19" x14ac:dyDescent="0.3">
      <c r="A1425">
        <v>1424</v>
      </c>
      <c r="B1425" t="s">
        <v>28</v>
      </c>
      <c r="C1425" t="s">
        <v>33</v>
      </c>
      <c r="D1425" t="s">
        <v>22</v>
      </c>
      <c r="E1425" t="s">
        <v>23</v>
      </c>
      <c r="F1425" t="s">
        <v>5</v>
      </c>
      <c r="G1425" t="s">
        <v>24</v>
      </c>
      <c r="H1425">
        <v>741269</v>
      </c>
      <c r="I1425">
        <v>742036</v>
      </c>
      <c r="J1425" t="s">
        <v>25</v>
      </c>
      <c r="K1425" t="s">
        <v>1873</v>
      </c>
      <c r="N1425" t="s">
        <v>1874</v>
      </c>
      <c r="Q1425" t="s">
        <v>1872</v>
      </c>
      <c r="R1425">
        <v>768</v>
      </c>
      <c r="S1425">
        <v>255</v>
      </c>
    </row>
    <row r="1426" spans="1:19" x14ac:dyDescent="0.3">
      <c r="A1426">
        <v>1425</v>
      </c>
      <c r="B1426" t="s">
        <v>20</v>
      </c>
      <c r="C1426" t="s">
        <v>31</v>
      </c>
      <c r="D1426" t="s">
        <v>22</v>
      </c>
      <c r="E1426" t="s">
        <v>23</v>
      </c>
      <c r="F1426" t="s">
        <v>5</v>
      </c>
      <c r="G1426" t="s">
        <v>24</v>
      </c>
      <c r="H1426">
        <v>742086</v>
      </c>
      <c r="I1426">
        <v>742352</v>
      </c>
      <c r="J1426" t="s">
        <v>25</v>
      </c>
      <c r="Q1426" t="s">
        <v>1875</v>
      </c>
      <c r="R1426">
        <v>267</v>
      </c>
    </row>
    <row r="1427" spans="1:19" x14ac:dyDescent="0.3">
      <c r="A1427">
        <v>1426</v>
      </c>
      <c r="B1427" t="s">
        <v>28</v>
      </c>
      <c r="C1427" t="s">
        <v>33</v>
      </c>
      <c r="D1427" t="s">
        <v>22</v>
      </c>
      <c r="E1427" t="s">
        <v>23</v>
      </c>
      <c r="F1427" t="s">
        <v>5</v>
      </c>
      <c r="G1427" t="s">
        <v>24</v>
      </c>
      <c r="H1427">
        <v>742086</v>
      </c>
      <c r="I1427">
        <v>742352</v>
      </c>
      <c r="J1427" t="s">
        <v>25</v>
      </c>
      <c r="K1427" t="s">
        <v>1876</v>
      </c>
      <c r="N1427" t="s">
        <v>1877</v>
      </c>
      <c r="Q1427" t="s">
        <v>1875</v>
      </c>
      <c r="R1427">
        <v>267</v>
      </c>
      <c r="S1427">
        <v>88</v>
      </c>
    </row>
    <row r="1428" spans="1:19" x14ac:dyDescent="0.3">
      <c r="A1428">
        <v>1427</v>
      </c>
      <c r="B1428" t="s">
        <v>20</v>
      </c>
      <c r="C1428" t="s">
        <v>31</v>
      </c>
      <c r="D1428" t="s">
        <v>22</v>
      </c>
      <c r="E1428" t="s">
        <v>23</v>
      </c>
      <c r="F1428" t="s">
        <v>5</v>
      </c>
      <c r="G1428" t="s">
        <v>24</v>
      </c>
      <c r="H1428">
        <v>742374</v>
      </c>
      <c r="I1428">
        <v>742859</v>
      </c>
      <c r="J1428" t="s">
        <v>25</v>
      </c>
      <c r="Q1428" t="s">
        <v>1878</v>
      </c>
      <c r="R1428">
        <v>486</v>
      </c>
    </row>
    <row r="1429" spans="1:19" x14ac:dyDescent="0.3">
      <c r="A1429">
        <v>1428</v>
      </c>
      <c r="B1429" t="s">
        <v>28</v>
      </c>
      <c r="C1429" t="s">
        <v>33</v>
      </c>
      <c r="D1429" t="s">
        <v>22</v>
      </c>
      <c r="E1429" t="s">
        <v>23</v>
      </c>
      <c r="F1429" t="s">
        <v>5</v>
      </c>
      <c r="G1429" t="s">
        <v>24</v>
      </c>
      <c r="H1429">
        <v>742374</v>
      </c>
      <c r="I1429">
        <v>742859</v>
      </c>
      <c r="J1429" t="s">
        <v>25</v>
      </c>
      <c r="K1429" t="s">
        <v>1879</v>
      </c>
      <c r="N1429" t="s">
        <v>38</v>
      </c>
      <c r="Q1429" t="s">
        <v>1878</v>
      </c>
      <c r="R1429">
        <v>486</v>
      </c>
      <c r="S1429">
        <v>161</v>
      </c>
    </row>
    <row r="1430" spans="1:19" x14ac:dyDescent="0.3">
      <c r="A1430">
        <v>1429</v>
      </c>
      <c r="B1430" t="s">
        <v>20</v>
      </c>
      <c r="C1430" t="s">
        <v>31</v>
      </c>
      <c r="D1430" t="s">
        <v>22</v>
      </c>
      <c r="E1430" t="s">
        <v>23</v>
      </c>
      <c r="F1430" t="s">
        <v>5</v>
      </c>
      <c r="G1430" t="s">
        <v>24</v>
      </c>
      <c r="H1430">
        <v>742991</v>
      </c>
      <c r="I1430">
        <v>743503</v>
      </c>
      <c r="J1430" t="s">
        <v>25</v>
      </c>
      <c r="Q1430" t="s">
        <v>1880</v>
      </c>
      <c r="R1430">
        <v>513</v>
      </c>
    </row>
    <row r="1431" spans="1:19" x14ac:dyDescent="0.3">
      <c r="A1431">
        <v>1430</v>
      </c>
      <c r="B1431" t="s">
        <v>28</v>
      </c>
      <c r="C1431" t="s">
        <v>33</v>
      </c>
      <c r="D1431" t="s">
        <v>22</v>
      </c>
      <c r="E1431" t="s">
        <v>23</v>
      </c>
      <c r="F1431" t="s">
        <v>5</v>
      </c>
      <c r="G1431" t="s">
        <v>24</v>
      </c>
      <c r="H1431">
        <v>742991</v>
      </c>
      <c r="I1431">
        <v>743503</v>
      </c>
      <c r="J1431" t="s">
        <v>25</v>
      </c>
      <c r="K1431" t="s">
        <v>1881</v>
      </c>
      <c r="N1431" t="s">
        <v>38</v>
      </c>
      <c r="Q1431" t="s">
        <v>1880</v>
      </c>
      <c r="R1431">
        <v>513</v>
      </c>
      <c r="S1431">
        <v>170</v>
      </c>
    </row>
    <row r="1432" spans="1:19" x14ac:dyDescent="0.3">
      <c r="A1432">
        <v>1431</v>
      </c>
      <c r="B1432" t="s">
        <v>20</v>
      </c>
      <c r="C1432" t="s">
        <v>31</v>
      </c>
      <c r="D1432" t="s">
        <v>22</v>
      </c>
      <c r="E1432" t="s">
        <v>23</v>
      </c>
      <c r="F1432" t="s">
        <v>5</v>
      </c>
      <c r="G1432" t="s">
        <v>24</v>
      </c>
      <c r="H1432">
        <v>743534</v>
      </c>
      <c r="I1432">
        <v>744796</v>
      </c>
      <c r="J1432" t="s">
        <v>25</v>
      </c>
      <c r="Q1432" t="s">
        <v>1882</v>
      </c>
      <c r="R1432">
        <v>1263</v>
      </c>
    </row>
    <row r="1433" spans="1:19" x14ac:dyDescent="0.3">
      <c r="A1433">
        <v>1432</v>
      </c>
      <c r="B1433" t="s">
        <v>28</v>
      </c>
      <c r="C1433" t="s">
        <v>33</v>
      </c>
      <c r="D1433" t="s">
        <v>22</v>
      </c>
      <c r="E1433" t="s">
        <v>23</v>
      </c>
      <c r="F1433" t="s">
        <v>5</v>
      </c>
      <c r="G1433" t="s">
        <v>24</v>
      </c>
      <c r="H1433">
        <v>743534</v>
      </c>
      <c r="I1433">
        <v>744796</v>
      </c>
      <c r="J1433" t="s">
        <v>25</v>
      </c>
      <c r="K1433" t="s">
        <v>1883</v>
      </c>
      <c r="N1433" t="s">
        <v>1884</v>
      </c>
      <c r="Q1433" t="s">
        <v>1882</v>
      </c>
      <c r="R1433">
        <v>1263</v>
      </c>
      <c r="S1433">
        <v>420</v>
      </c>
    </row>
    <row r="1434" spans="1:19" x14ac:dyDescent="0.3">
      <c r="A1434">
        <v>1433</v>
      </c>
      <c r="B1434" t="s">
        <v>20</v>
      </c>
      <c r="C1434" t="s">
        <v>31</v>
      </c>
      <c r="D1434" t="s">
        <v>22</v>
      </c>
      <c r="E1434" t="s">
        <v>23</v>
      </c>
      <c r="F1434" t="s">
        <v>5</v>
      </c>
      <c r="G1434" t="s">
        <v>24</v>
      </c>
      <c r="H1434">
        <v>744849</v>
      </c>
      <c r="I1434">
        <v>745589</v>
      </c>
      <c r="J1434" t="s">
        <v>42</v>
      </c>
      <c r="Q1434" t="s">
        <v>1885</v>
      </c>
      <c r="R1434">
        <v>741</v>
      </c>
    </row>
    <row r="1435" spans="1:19" x14ac:dyDescent="0.3">
      <c r="A1435">
        <v>1434</v>
      </c>
      <c r="B1435" t="s">
        <v>28</v>
      </c>
      <c r="C1435" t="s">
        <v>33</v>
      </c>
      <c r="D1435" t="s">
        <v>22</v>
      </c>
      <c r="E1435" t="s">
        <v>23</v>
      </c>
      <c r="F1435" t="s">
        <v>5</v>
      </c>
      <c r="G1435" t="s">
        <v>24</v>
      </c>
      <c r="H1435">
        <v>744849</v>
      </c>
      <c r="I1435">
        <v>745589</v>
      </c>
      <c r="J1435" t="s">
        <v>42</v>
      </c>
      <c r="K1435" t="s">
        <v>1886</v>
      </c>
      <c r="N1435" t="s">
        <v>1887</v>
      </c>
      <c r="Q1435" t="s">
        <v>1885</v>
      </c>
      <c r="R1435">
        <v>741</v>
      </c>
      <c r="S1435">
        <v>246</v>
      </c>
    </row>
    <row r="1436" spans="1:19" x14ac:dyDescent="0.3">
      <c r="A1436">
        <v>1435</v>
      </c>
      <c r="B1436" t="s">
        <v>20</v>
      </c>
      <c r="C1436" t="s">
        <v>31</v>
      </c>
      <c r="D1436" t="s">
        <v>22</v>
      </c>
      <c r="E1436" t="s">
        <v>23</v>
      </c>
      <c r="F1436" t="s">
        <v>5</v>
      </c>
      <c r="G1436" t="s">
        <v>24</v>
      </c>
      <c r="H1436">
        <v>745762</v>
      </c>
      <c r="I1436">
        <v>747015</v>
      </c>
      <c r="J1436" t="s">
        <v>25</v>
      </c>
      <c r="Q1436" t="s">
        <v>1888</v>
      </c>
      <c r="R1436">
        <v>1254</v>
      </c>
    </row>
    <row r="1437" spans="1:19" x14ac:dyDescent="0.3">
      <c r="A1437">
        <v>1436</v>
      </c>
      <c r="B1437" t="s">
        <v>28</v>
      </c>
      <c r="C1437" t="s">
        <v>33</v>
      </c>
      <c r="D1437" t="s">
        <v>22</v>
      </c>
      <c r="E1437" t="s">
        <v>23</v>
      </c>
      <c r="F1437" t="s">
        <v>5</v>
      </c>
      <c r="G1437" t="s">
        <v>24</v>
      </c>
      <c r="H1437">
        <v>745762</v>
      </c>
      <c r="I1437">
        <v>747015</v>
      </c>
      <c r="J1437" t="s">
        <v>25</v>
      </c>
      <c r="K1437" t="s">
        <v>1889</v>
      </c>
      <c r="N1437" t="s">
        <v>1890</v>
      </c>
      <c r="Q1437" t="s">
        <v>1888</v>
      </c>
      <c r="R1437">
        <v>1254</v>
      </c>
      <c r="S1437">
        <v>417</v>
      </c>
    </row>
    <row r="1438" spans="1:19" x14ac:dyDescent="0.3">
      <c r="A1438">
        <v>1437</v>
      </c>
      <c r="B1438" t="s">
        <v>20</v>
      </c>
      <c r="C1438" t="s">
        <v>31</v>
      </c>
      <c r="D1438" t="s">
        <v>22</v>
      </c>
      <c r="E1438" t="s">
        <v>23</v>
      </c>
      <c r="F1438" t="s">
        <v>5</v>
      </c>
      <c r="G1438" t="s">
        <v>24</v>
      </c>
      <c r="H1438">
        <v>747005</v>
      </c>
      <c r="I1438">
        <v>748090</v>
      </c>
      <c r="J1438" t="s">
        <v>25</v>
      </c>
      <c r="Q1438" t="s">
        <v>1891</v>
      </c>
      <c r="R1438">
        <v>1086</v>
      </c>
    </row>
    <row r="1439" spans="1:19" x14ac:dyDescent="0.3">
      <c r="A1439">
        <v>1438</v>
      </c>
      <c r="B1439" t="s">
        <v>28</v>
      </c>
      <c r="C1439" t="s">
        <v>33</v>
      </c>
      <c r="D1439" t="s">
        <v>22</v>
      </c>
      <c r="E1439" t="s">
        <v>23</v>
      </c>
      <c r="F1439" t="s">
        <v>5</v>
      </c>
      <c r="G1439" t="s">
        <v>24</v>
      </c>
      <c r="H1439">
        <v>747005</v>
      </c>
      <c r="I1439">
        <v>748090</v>
      </c>
      <c r="J1439" t="s">
        <v>25</v>
      </c>
      <c r="K1439" t="s">
        <v>1892</v>
      </c>
      <c r="N1439" t="s">
        <v>1893</v>
      </c>
      <c r="Q1439" t="s">
        <v>1891</v>
      </c>
      <c r="R1439">
        <v>1086</v>
      </c>
      <c r="S1439">
        <v>361</v>
      </c>
    </row>
    <row r="1440" spans="1:19" x14ac:dyDescent="0.3">
      <c r="A1440">
        <v>1439</v>
      </c>
      <c r="B1440" t="s">
        <v>20</v>
      </c>
      <c r="C1440" t="s">
        <v>31</v>
      </c>
      <c r="D1440" t="s">
        <v>22</v>
      </c>
      <c r="E1440" t="s">
        <v>23</v>
      </c>
      <c r="F1440" t="s">
        <v>5</v>
      </c>
      <c r="G1440" t="s">
        <v>24</v>
      </c>
      <c r="H1440">
        <v>748077</v>
      </c>
      <c r="I1440">
        <v>749357</v>
      </c>
      <c r="J1440" t="s">
        <v>25</v>
      </c>
      <c r="Q1440" t="s">
        <v>1894</v>
      </c>
      <c r="R1440">
        <v>1281</v>
      </c>
    </row>
    <row r="1441" spans="1:20" x14ac:dyDescent="0.3">
      <c r="A1441">
        <v>1440</v>
      </c>
      <c r="B1441" t="s">
        <v>28</v>
      </c>
      <c r="C1441" t="s">
        <v>33</v>
      </c>
      <c r="D1441" t="s">
        <v>22</v>
      </c>
      <c r="E1441" t="s">
        <v>23</v>
      </c>
      <c r="F1441" t="s">
        <v>5</v>
      </c>
      <c r="G1441" t="s">
        <v>24</v>
      </c>
      <c r="H1441">
        <v>748077</v>
      </c>
      <c r="I1441">
        <v>749357</v>
      </c>
      <c r="J1441" t="s">
        <v>25</v>
      </c>
      <c r="K1441" t="s">
        <v>1895</v>
      </c>
      <c r="N1441" t="s">
        <v>38</v>
      </c>
      <c r="Q1441" t="s">
        <v>1894</v>
      </c>
      <c r="R1441">
        <v>1281</v>
      </c>
      <c r="S1441">
        <v>426</v>
      </c>
    </row>
    <row r="1442" spans="1:20" x14ac:dyDescent="0.3">
      <c r="A1442">
        <v>1441</v>
      </c>
      <c r="B1442" t="s">
        <v>20</v>
      </c>
      <c r="C1442" t="s">
        <v>31</v>
      </c>
      <c r="D1442" t="s">
        <v>22</v>
      </c>
      <c r="E1442" t="s">
        <v>23</v>
      </c>
      <c r="F1442" t="s">
        <v>5</v>
      </c>
      <c r="G1442" t="s">
        <v>24</v>
      </c>
      <c r="H1442">
        <v>749494</v>
      </c>
      <c r="I1442">
        <v>750654</v>
      </c>
      <c r="J1442" t="s">
        <v>25</v>
      </c>
      <c r="Q1442" t="s">
        <v>1896</v>
      </c>
      <c r="R1442">
        <v>1161</v>
      </c>
    </row>
    <row r="1443" spans="1:20" x14ac:dyDescent="0.3">
      <c r="A1443">
        <v>1442</v>
      </c>
      <c r="B1443" t="s">
        <v>28</v>
      </c>
      <c r="C1443" t="s">
        <v>33</v>
      </c>
      <c r="D1443" t="s">
        <v>22</v>
      </c>
      <c r="E1443" t="s">
        <v>23</v>
      </c>
      <c r="F1443" t="s">
        <v>5</v>
      </c>
      <c r="G1443" t="s">
        <v>24</v>
      </c>
      <c r="H1443">
        <v>749494</v>
      </c>
      <c r="I1443">
        <v>750654</v>
      </c>
      <c r="J1443" t="s">
        <v>25</v>
      </c>
      <c r="K1443" t="s">
        <v>1897</v>
      </c>
      <c r="N1443" t="s">
        <v>1898</v>
      </c>
      <c r="Q1443" t="s">
        <v>1896</v>
      </c>
      <c r="R1443">
        <v>1161</v>
      </c>
      <c r="S1443">
        <v>386</v>
      </c>
    </row>
    <row r="1444" spans="1:20" x14ac:dyDescent="0.3">
      <c r="A1444">
        <v>1443</v>
      </c>
      <c r="B1444" t="s">
        <v>20</v>
      </c>
      <c r="C1444" t="s">
        <v>31</v>
      </c>
      <c r="D1444" t="s">
        <v>22</v>
      </c>
      <c r="E1444" t="s">
        <v>23</v>
      </c>
      <c r="F1444" t="s">
        <v>5</v>
      </c>
      <c r="G1444" t="s">
        <v>24</v>
      </c>
      <c r="H1444">
        <v>750779</v>
      </c>
      <c r="I1444">
        <v>752029</v>
      </c>
      <c r="J1444" t="s">
        <v>25</v>
      </c>
      <c r="Q1444" t="s">
        <v>1899</v>
      </c>
      <c r="R1444">
        <v>1251</v>
      </c>
    </row>
    <row r="1445" spans="1:20" x14ac:dyDescent="0.3">
      <c r="A1445">
        <v>1444</v>
      </c>
      <c r="B1445" t="s">
        <v>28</v>
      </c>
      <c r="C1445" t="s">
        <v>33</v>
      </c>
      <c r="D1445" t="s">
        <v>22</v>
      </c>
      <c r="E1445" t="s">
        <v>23</v>
      </c>
      <c r="F1445" t="s">
        <v>5</v>
      </c>
      <c r="G1445" t="s">
        <v>24</v>
      </c>
      <c r="H1445">
        <v>750779</v>
      </c>
      <c r="I1445">
        <v>752029</v>
      </c>
      <c r="J1445" t="s">
        <v>25</v>
      </c>
      <c r="K1445" t="s">
        <v>1900</v>
      </c>
      <c r="N1445" t="s">
        <v>1901</v>
      </c>
      <c r="Q1445" t="s">
        <v>1899</v>
      </c>
      <c r="R1445">
        <v>1251</v>
      </c>
      <c r="S1445">
        <v>416</v>
      </c>
    </row>
    <row r="1446" spans="1:20" x14ac:dyDescent="0.3">
      <c r="A1446">
        <v>1445</v>
      </c>
      <c r="B1446" t="s">
        <v>20</v>
      </c>
      <c r="C1446" t="s">
        <v>31</v>
      </c>
      <c r="D1446" t="s">
        <v>22</v>
      </c>
      <c r="E1446" t="s">
        <v>23</v>
      </c>
      <c r="F1446" t="s">
        <v>5</v>
      </c>
      <c r="G1446" t="s">
        <v>24</v>
      </c>
      <c r="H1446">
        <v>752026</v>
      </c>
      <c r="I1446">
        <v>753084</v>
      </c>
      <c r="J1446" t="s">
        <v>25</v>
      </c>
      <c r="Q1446" t="s">
        <v>1902</v>
      </c>
      <c r="R1446">
        <v>1059</v>
      </c>
    </row>
    <row r="1447" spans="1:20" x14ac:dyDescent="0.3">
      <c r="A1447">
        <v>1446</v>
      </c>
      <c r="B1447" t="s">
        <v>28</v>
      </c>
      <c r="C1447" t="s">
        <v>33</v>
      </c>
      <c r="D1447" t="s">
        <v>22</v>
      </c>
      <c r="E1447" t="s">
        <v>23</v>
      </c>
      <c r="F1447" t="s">
        <v>5</v>
      </c>
      <c r="G1447" t="s">
        <v>24</v>
      </c>
      <c r="H1447">
        <v>752026</v>
      </c>
      <c r="I1447">
        <v>753084</v>
      </c>
      <c r="J1447" t="s">
        <v>25</v>
      </c>
      <c r="K1447" t="s">
        <v>1903</v>
      </c>
      <c r="N1447" t="s">
        <v>1904</v>
      </c>
      <c r="Q1447" t="s">
        <v>1902</v>
      </c>
      <c r="R1447">
        <v>1059</v>
      </c>
      <c r="S1447">
        <v>352</v>
      </c>
    </row>
    <row r="1448" spans="1:20" x14ac:dyDescent="0.3">
      <c r="A1448">
        <v>1447</v>
      </c>
      <c r="B1448" t="s">
        <v>20</v>
      </c>
      <c r="C1448" t="s">
        <v>31</v>
      </c>
      <c r="D1448" t="s">
        <v>22</v>
      </c>
      <c r="E1448" t="s">
        <v>23</v>
      </c>
      <c r="F1448" t="s">
        <v>5</v>
      </c>
      <c r="G1448" t="s">
        <v>24</v>
      </c>
      <c r="H1448">
        <v>753081</v>
      </c>
      <c r="I1448">
        <v>753545</v>
      </c>
      <c r="J1448" t="s">
        <v>42</v>
      </c>
      <c r="Q1448" t="s">
        <v>1905</v>
      </c>
      <c r="R1448">
        <v>465</v>
      </c>
    </row>
    <row r="1449" spans="1:20" x14ac:dyDescent="0.3">
      <c r="A1449">
        <v>1448</v>
      </c>
      <c r="B1449" t="s">
        <v>28</v>
      </c>
      <c r="C1449" t="s">
        <v>33</v>
      </c>
      <c r="D1449" t="s">
        <v>22</v>
      </c>
      <c r="E1449" t="s">
        <v>23</v>
      </c>
      <c r="F1449" t="s">
        <v>5</v>
      </c>
      <c r="G1449" t="s">
        <v>24</v>
      </c>
      <c r="H1449">
        <v>753081</v>
      </c>
      <c r="I1449">
        <v>753545</v>
      </c>
      <c r="J1449" t="s">
        <v>42</v>
      </c>
      <c r="K1449" t="s">
        <v>1906</v>
      </c>
      <c r="N1449" t="s">
        <v>38</v>
      </c>
      <c r="Q1449" t="s">
        <v>1905</v>
      </c>
      <c r="R1449">
        <v>465</v>
      </c>
      <c r="S1449">
        <v>154</v>
      </c>
    </row>
    <row r="1450" spans="1:20" x14ac:dyDescent="0.3">
      <c r="A1450">
        <v>1449</v>
      </c>
      <c r="B1450" t="s">
        <v>20</v>
      </c>
      <c r="C1450" t="s">
        <v>31</v>
      </c>
      <c r="D1450" t="s">
        <v>22</v>
      </c>
      <c r="E1450" t="s">
        <v>23</v>
      </c>
      <c r="F1450" t="s">
        <v>5</v>
      </c>
      <c r="G1450" t="s">
        <v>24</v>
      </c>
      <c r="H1450">
        <v>753583</v>
      </c>
      <c r="I1450">
        <v>754461</v>
      </c>
      <c r="J1450" t="s">
        <v>25</v>
      </c>
      <c r="Q1450" t="s">
        <v>1907</v>
      </c>
      <c r="R1450">
        <v>879</v>
      </c>
    </row>
    <row r="1451" spans="1:20" x14ac:dyDescent="0.3">
      <c r="A1451">
        <v>1450</v>
      </c>
      <c r="B1451" t="s">
        <v>28</v>
      </c>
      <c r="C1451" t="s">
        <v>33</v>
      </c>
      <c r="D1451" t="s">
        <v>22</v>
      </c>
      <c r="E1451" t="s">
        <v>23</v>
      </c>
      <c r="F1451" t="s">
        <v>5</v>
      </c>
      <c r="G1451" t="s">
        <v>24</v>
      </c>
      <c r="H1451">
        <v>753583</v>
      </c>
      <c r="I1451">
        <v>754461</v>
      </c>
      <c r="J1451" t="s">
        <v>25</v>
      </c>
      <c r="K1451" t="s">
        <v>1908</v>
      </c>
      <c r="N1451" t="s">
        <v>1909</v>
      </c>
      <c r="Q1451" t="s">
        <v>1907</v>
      </c>
      <c r="R1451">
        <v>879</v>
      </c>
      <c r="S1451">
        <v>292</v>
      </c>
    </row>
    <row r="1452" spans="1:20" x14ac:dyDescent="0.3">
      <c r="A1452">
        <v>1451</v>
      </c>
      <c r="B1452" t="s">
        <v>20</v>
      </c>
      <c r="C1452" t="s">
        <v>31</v>
      </c>
      <c r="D1452" t="s">
        <v>22</v>
      </c>
      <c r="E1452" t="s">
        <v>23</v>
      </c>
      <c r="F1452" t="s">
        <v>5</v>
      </c>
      <c r="G1452" t="s">
        <v>24</v>
      </c>
      <c r="H1452">
        <v>754722</v>
      </c>
      <c r="I1452">
        <v>755153</v>
      </c>
      <c r="J1452" t="s">
        <v>25</v>
      </c>
      <c r="Q1452" t="s">
        <v>1910</v>
      </c>
      <c r="R1452">
        <v>432</v>
      </c>
    </row>
    <row r="1453" spans="1:20" x14ac:dyDescent="0.3">
      <c r="A1453">
        <v>1452</v>
      </c>
      <c r="B1453" t="s">
        <v>28</v>
      </c>
      <c r="C1453" t="s">
        <v>33</v>
      </c>
      <c r="D1453" t="s">
        <v>22</v>
      </c>
      <c r="E1453" t="s">
        <v>23</v>
      </c>
      <c r="F1453" t="s">
        <v>5</v>
      </c>
      <c r="G1453" t="s">
        <v>24</v>
      </c>
      <c r="H1453">
        <v>754722</v>
      </c>
      <c r="I1453">
        <v>755153</v>
      </c>
      <c r="J1453" t="s">
        <v>25</v>
      </c>
      <c r="K1453" t="s">
        <v>1911</v>
      </c>
      <c r="N1453" t="s">
        <v>38</v>
      </c>
      <c r="Q1453" t="s">
        <v>1910</v>
      </c>
      <c r="R1453">
        <v>432</v>
      </c>
      <c r="S1453">
        <v>143</v>
      </c>
    </row>
    <row r="1454" spans="1:20" x14ac:dyDescent="0.3">
      <c r="A1454">
        <v>1453</v>
      </c>
      <c r="B1454" t="s">
        <v>20</v>
      </c>
      <c r="C1454" t="s">
        <v>136</v>
      </c>
      <c r="D1454" t="s">
        <v>22</v>
      </c>
      <c r="E1454" t="s">
        <v>23</v>
      </c>
      <c r="F1454" t="s">
        <v>5</v>
      </c>
      <c r="G1454" t="s">
        <v>24</v>
      </c>
      <c r="H1454">
        <v>755336</v>
      </c>
      <c r="I1454">
        <v>755410</v>
      </c>
      <c r="J1454" t="s">
        <v>42</v>
      </c>
      <c r="Q1454" t="s">
        <v>1912</v>
      </c>
      <c r="R1454">
        <v>75</v>
      </c>
    </row>
    <row r="1455" spans="1:20" x14ac:dyDescent="0.3">
      <c r="A1455">
        <v>1454</v>
      </c>
      <c r="B1455" t="s">
        <v>136</v>
      </c>
      <c r="D1455" t="s">
        <v>22</v>
      </c>
      <c r="E1455" t="s">
        <v>23</v>
      </c>
      <c r="F1455" t="s">
        <v>5</v>
      </c>
      <c r="G1455" t="s">
        <v>24</v>
      </c>
      <c r="H1455">
        <v>755336</v>
      </c>
      <c r="I1455">
        <v>755410</v>
      </c>
      <c r="J1455" t="s">
        <v>42</v>
      </c>
      <c r="N1455" t="s">
        <v>1913</v>
      </c>
      <c r="Q1455" t="s">
        <v>1912</v>
      </c>
      <c r="R1455">
        <v>75</v>
      </c>
      <c r="T1455" t="s">
        <v>1914</v>
      </c>
    </row>
    <row r="1456" spans="1:20" x14ac:dyDescent="0.3">
      <c r="A1456">
        <v>1455</v>
      </c>
      <c r="B1456" t="s">
        <v>20</v>
      </c>
      <c r="C1456" t="s">
        <v>31</v>
      </c>
      <c r="D1456" t="s">
        <v>22</v>
      </c>
      <c r="E1456" t="s">
        <v>23</v>
      </c>
      <c r="F1456" t="s">
        <v>5</v>
      </c>
      <c r="G1456" t="s">
        <v>24</v>
      </c>
      <c r="H1456">
        <v>755510</v>
      </c>
      <c r="I1456">
        <v>755968</v>
      </c>
      <c r="J1456" t="s">
        <v>42</v>
      </c>
      <c r="Q1456" t="s">
        <v>1915</v>
      </c>
      <c r="R1456">
        <v>459</v>
      </c>
    </row>
    <row r="1457" spans="1:19" x14ac:dyDescent="0.3">
      <c r="A1457">
        <v>1456</v>
      </c>
      <c r="B1457" t="s">
        <v>28</v>
      </c>
      <c r="C1457" t="s">
        <v>33</v>
      </c>
      <c r="D1457" t="s">
        <v>22</v>
      </c>
      <c r="E1457" t="s">
        <v>23</v>
      </c>
      <c r="F1457" t="s">
        <v>5</v>
      </c>
      <c r="G1457" t="s">
        <v>24</v>
      </c>
      <c r="H1457">
        <v>755510</v>
      </c>
      <c r="I1457">
        <v>755968</v>
      </c>
      <c r="J1457" t="s">
        <v>42</v>
      </c>
      <c r="K1457" t="s">
        <v>1916</v>
      </c>
      <c r="N1457" t="s">
        <v>1917</v>
      </c>
      <c r="Q1457" t="s">
        <v>1915</v>
      </c>
      <c r="R1457">
        <v>459</v>
      </c>
      <c r="S1457">
        <v>152</v>
      </c>
    </row>
    <row r="1458" spans="1:19" x14ac:dyDescent="0.3">
      <c r="A1458">
        <v>1457</v>
      </c>
      <c r="B1458" t="s">
        <v>20</v>
      </c>
      <c r="C1458" t="s">
        <v>31</v>
      </c>
      <c r="D1458" t="s">
        <v>22</v>
      </c>
      <c r="E1458" t="s">
        <v>23</v>
      </c>
      <c r="F1458" t="s">
        <v>5</v>
      </c>
      <c r="G1458" t="s">
        <v>24</v>
      </c>
      <c r="H1458">
        <v>756091</v>
      </c>
      <c r="I1458">
        <v>756939</v>
      </c>
      <c r="J1458" t="s">
        <v>25</v>
      </c>
      <c r="Q1458" t="s">
        <v>1918</v>
      </c>
      <c r="R1458">
        <v>849</v>
      </c>
    </row>
    <row r="1459" spans="1:19" x14ac:dyDescent="0.3">
      <c r="A1459">
        <v>1458</v>
      </c>
      <c r="B1459" t="s">
        <v>28</v>
      </c>
      <c r="C1459" t="s">
        <v>33</v>
      </c>
      <c r="D1459" t="s">
        <v>22</v>
      </c>
      <c r="E1459" t="s">
        <v>23</v>
      </c>
      <c r="F1459" t="s">
        <v>5</v>
      </c>
      <c r="G1459" t="s">
        <v>24</v>
      </c>
      <c r="H1459">
        <v>756091</v>
      </c>
      <c r="I1459">
        <v>756939</v>
      </c>
      <c r="J1459" t="s">
        <v>25</v>
      </c>
      <c r="K1459" t="s">
        <v>1919</v>
      </c>
      <c r="N1459" t="s">
        <v>1920</v>
      </c>
      <c r="Q1459" t="s">
        <v>1918</v>
      </c>
      <c r="R1459">
        <v>849</v>
      </c>
      <c r="S1459">
        <v>282</v>
      </c>
    </row>
    <row r="1460" spans="1:19" x14ac:dyDescent="0.3">
      <c r="A1460">
        <v>1459</v>
      </c>
      <c r="B1460" t="s">
        <v>20</v>
      </c>
      <c r="C1460" t="s">
        <v>31</v>
      </c>
      <c r="D1460" t="s">
        <v>22</v>
      </c>
      <c r="E1460" t="s">
        <v>23</v>
      </c>
      <c r="F1460" t="s">
        <v>5</v>
      </c>
      <c r="G1460" t="s">
        <v>24</v>
      </c>
      <c r="H1460">
        <v>756956</v>
      </c>
      <c r="I1460">
        <v>758482</v>
      </c>
      <c r="J1460" t="s">
        <v>25</v>
      </c>
      <c r="Q1460" t="s">
        <v>1921</v>
      </c>
      <c r="R1460">
        <v>1527</v>
      </c>
    </row>
    <row r="1461" spans="1:19" x14ac:dyDescent="0.3">
      <c r="A1461">
        <v>1460</v>
      </c>
      <c r="B1461" t="s">
        <v>28</v>
      </c>
      <c r="C1461" t="s">
        <v>33</v>
      </c>
      <c r="D1461" t="s">
        <v>22</v>
      </c>
      <c r="E1461" t="s">
        <v>23</v>
      </c>
      <c r="F1461" t="s">
        <v>5</v>
      </c>
      <c r="G1461" t="s">
        <v>24</v>
      </c>
      <c r="H1461">
        <v>756956</v>
      </c>
      <c r="I1461">
        <v>758482</v>
      </c>
      <c r="J1461" t="s">
        <v>25</v>
      </c>
      <c r="K1461" t="s">
        <v>1922</v>
      </c>
      <c r="N1461" t="s">
        <v>1923</v>
      </c>
      <c r="Q1461" t="s">
        <v>1921</v>
      </c>
      <c r="R1461">
        <v>1527</v>
      </c>
      <c r="S1461">
        <v>508</v>
      </c>
    </row>
    <row r="1462" spans="1:19" x14ac:dyDescent="0.3">
      <c r="A1462">
        <v>1461</v>
      </c>
      <c r="B1462" t="s">
        <v>20</v>
      </c>
      <c r="C1462" t="s">
        <v>31</v>
      </c>
      <c r="D1462" t="s">
        <v>22</v>
      </c>
      <c r="E1462" t="s">
        <v>23</v>
      </c>
      <c r="F1462" t="s">
        <v>5</v>
      </c>
      <c r="G1462" t="s">
        <v>24</v>
      </c>
      <c r="H1462">
        <v>758484</v>
      </c>
      <c r="I1462">
        <v>759548</v>
      </c>
      <c r="J1462" t="s">
        <v>42</v>
      </c>
      <c r="Q1462" t="s">
        <v>1924</v>
      </c>
      <c r="R1462">
        <v>1065</v>
      </c>
    </row>
    <row r="1463" spans="1:19" x14ac:dyDescent="0.3">
      <c r="A1463">
        <v>1462</v>
      </c>
      <c r="B1463" t="s">
        <v>28</v>
      </c>
      <c r="C1463" t="s">
        <v>33</v>
      </c>
      <c r="D1463" t="s">
        <v>22</v>
      </c>
      <c r="E1463" t="s">
        <v>23</v>
      </c>
      <c r="F1463" t="s">
        <v>5</v>
      </c>
      <c r="G1463" t="s">
        <v>24</v>
      </c>
      <c r="H1463">
        <v>758484</v>
      </c>
      <c r="I1463">
        <v>759548</v>
      </c>
      <c r="J1463" t="s">
        <v>42</v>
      </c>
      <c r="K1463" t="s">
        <v>1925</v>
      </c>
      <c r="N1463" t="s">
        <v>1926</v>
      </c>
      <c r="Q1463" t="s">
        <v>1924</v>
      </c>
      <c r="R1463">
        <v>1065</v>
      </c>
      <c r="S1463">
        <v>354</v>
      </c>
    </row>
    <row r="1464" spans="1:19" x14ac:dyDescent="0.3">
      <c r="A1464">
        <v>1463</v>
      </c>
      <c r="B1464" t="s">
        <v>20</v>
      </c>
      <c r="C1464" t="s">
        <v>31</v>
      </c>
      <c r="D1464" t="s">
        <v>22</v>
      </c>
      <c r="E1464" t="s">
        <v>23</v>
      </c>
      <c r="F1464" t="s">
        <v>5</v>
      </c>
      <c r="G1464" t="s">
        <v>24</v>
      </c>
      <c r="H1464">
        <v>759545</v>
      </c>
      <c r="I1464">
        <v>760111</v>
      </c>
      <c r="J1464" t="s">
        <v>42</v>
      </c>
      <c r="Q1464" t="s">
        <v>1927</v>
      </c>
      <c r="R1464">
        <v>567</v>
      </c>
    </row>
    <row r="1465" spans="1:19" x14ac:dyDescent="0.3">
      <c r="A1465">
        <v>1464</v>
      </c>
      <c r="B1465" t="s">
        <v>28</v>
      </c>
      <c r="C1465" t="s">
        <v>33</v>
      </c>
      <c r="D1465" t="s">
        <v>22</v>
      </c>
      <c r="E1465" t="s">
        <v>23</v>
      </c>
      <c r="F1465" t="s">
        <v>5</v>
      </c>
      <c r="G1465" t="s">
        <v>24</v>
      </c>
      <c r="H1465">
        <v>759545</v>
      </c>
      <c r="I1465">
        <v>760111</v>
      </c>
      <c r="J1465" t="s">
        <v>42</v>
      </c>
      <c r="K1465" t="s">
        <v>1928</v>
      </c>
      <c r="N1465" t="s">
        <v>38</v>
      </c>
      <c r="Q1465" t="s">
        <v>1927</v>
      </c>
      <c r="R1465">
        <v>567</v>
      </c>
      <c r="S1465">
        <v>188</v>
      </c>
    </row>
    <row r="1466" spans="1:19" x14ac:dyDescent="0.3">
      <c r="A1466">
        <v>1465</v>
      </c>
      <c r="B1466" t="s">
        <v>20</v>
      </c>
      <c r="C1466" t="s">
        <v>31</v>
      </c>
      <c r="D1466" t="s">
        <v>22</v>
      </c>
      <c r="E1466" t="s">
        <v>23</v>
      </c>
      <c r="F1466" t="s">
        <v>5</v>
      </c>
      <c r="G1466" t="s">
        <v>24</v>
      </c>
      <c r="H1466">
        <v>760340</v>
      </c>
      <c r="I1466">
        <v>761335</v>
      </c>
      <c r="J1466" t="s">
        <v>25</v>
      </c>
      <c r="Q1466" t="s">
        <v>1929</v>
      </c>
      <c r="R1466">
        <v>996</v>
      </c>
    </row>
    <row r="1467" spans="1:19" x14ac:dyDescent="0.3">
      <c r="A1467">
        <v>1466</v>
      </c>
      <c r="B1467" t="s">
        <v>28</v>
      </c>
      <c r="C1467" t="s">
        <v>33</v>
      </c>
      <c r="D1467" t="s">
        <v>22</v>
      </c>
      <c r="E1467" t="s">
        <v>23</v>
      </c>
      <c r="F1467" t="s">
        <v>5</v>
      </c>
      <c r="G1467" t="s">
        <v>24</v>
      </c>
      <c r="H1467">
        <v>760340</v>
      </c>
      <c r="I1467">
        <v>761335</v>
      </c>
      <c r="J1467" t="s">
        <v>25</v>
      </c>
      <c r="K1467" t="s">
        <v>1930</v>
      </c>
      <c r="N1467" t="s">
        <v>1931</v>
      </c>
      <c r="Q1467" t="s">
        <v>1929</v>
      </c>
      <c r="R1467">
        <v>996</v>
      </c>
      <c r="S1467">
        <v>331</v>
      </c>
    </row>
    <row r="1468" spans="1:19" x14ac:dyDescent="0.3">
      <c r="A1468">
        <v>1467</v>
      </c>
      <c r="B1468" t="s">
        <v>20</v>
      </c>
      <c r="C1468" t="s">
        <v>31</v>
      </c>
      <c r="D1468" t="s">
        <v>22</v>
      </c>
      <c r="E1468" t="s">
        <v>23</v>
      </c>
      <c r="F1468" t="s">
        <v>5</v>
      </c>
      <c r="G1468" t="s">
        <v>24</v>
      </c>
      <c r="H1468">
        <v>761332</v>
      </c>
      <c r="I1468">
        <v>762198</v>
      </c>
      <c r="J1468" t="s">
        <v>25</v>
      </c>
      <c r="Q1468" t="s">
        <v>1932</v>
      </c>
      <c r="R1468">
        <v>867</v>
      </c>
    </row>
    <row r="1469" spans="1:19" x14ac:dyDescent="0.3">
      <c r="A1469">
        <v>1468</v>
      </c>
      <c r="B1469" t="s">
        <v>28</v>
      </c>
      <c r="C1469" t="s">
        <v>33</v>
      </c>
      <c r="D1469" t="s">
        <v>22</v>
      </c>
      <c r="E1469" t="s">
        <v>23</v>
      </c>
      <c r="F1469" t="s">
        <v>5</v>
      </c>
      <c r="G1469" t="s">
        <v>24</v>
      </c>
      <c r="H1469">
        <v>761332</v>
      </c>
      <c r="I1469">
        <v>762198</v>
      </c>
      <c r="J1469" t="s">
        <v>25</v>
      </c>
      <c r="K1469" t="s">
        <v>1933</v>
      </c>
      <c r="N1469" t="s">
        <v>38</v>
      </c>
      <c r="Q1469" t="s">
        <v>1932</v>
      </c>
      <c r="R1469">
        <v>867</v>
      </c>
      <c r="S1469">
        <v>288</v>
      </c>
    </row>
    <row r="1470" spans="1:19" x14ac:dyDescent="0.3">
      <c r="A1470">
        <v>1469</v>
      </c>
      <c r="B1470" t="s">
        <v>20</v>
      </c>
      <c r="C1470" t="s">
        <v>31</v>
      </c>
      <c r="D1470" t="s">
        <v>22</v>
      </c>
      <c r="E1470" t="s">
        <v>23</v>
      </c>
      <c r="F1470" t="s">
        <v>5</v>
      </c>
      <c r="G1470" t="s">
        <v>24</v>
      </c>
      <c r="H1470">
        <v>762205</v>
      </c>
      <c r="I1470">
        <v>763425</v>
      </c>
      <c r="J1470" t="s">
        <v>25</v>
      </c>
      <c r="Q1470" t="s">
        <v>1934</v>
      </c>
      <c r="R1470">
        <v>1221</v>
      </c>
    </row>
    <row r="1471" spans="1:19" x14ac:dyDescent="0.3">
      <c r="A1471">
        <v>1470</v>
      </c>
      <c r="B1471" t="s">
        <v>28</v>
      </c>
      <c r="C1471" t="s">
        <v>33</v>
      </c>
      <c r="D1471" t="s">
        <v>22</v>
      </c>
      <c r="E1471" t="s">
        <v>23</v>
      </c>
      <c r="F1471" t="s">
        <v>5</v>
      </c>
      <c r="G1471" t="s">
        <v>24</v>
      </c>
      <c r="H1471">
        <v>762205</v>
      </c>
      <c r="I1471">
        <v>763425</v>
      </c>
      <c r="J1471" t="s">
        <v>25</v>
      </c>
      <c r="K1471" t="s">
        <v>1935</v>
      </c>
      <c r="N1471" t="s">
        <v>1936</v>
      </c>
      <c r="Q1471" t="s">
        <v>1934</v>
      </c>
      <c r="R1471">
        <v>1221</v>
      </c>
      <c r="S1471">
        <v>406</v>
      </c>
    </row>
    <row r="1472" spans="1:19" x14ac:dyDescent="0.3">
      <c r="A1472">
        <v>1471</v>
      </c>
      <c r="B1472" t="s">
        <v>20</v>
      </c>
      <c r="C1472" t="s">
        <v>31</v>
      </c>
      <c r="D1472" t="s">
        <v>22</v>
      </c>
      <c r="E1472" t="s">
        <v>23</v>
      </c>
      <c r="F1472" t="s">
        <v>5</v>
      </c>
      <c r="G1472" t="s">
        <v>24</v>
      </c>
      <c r="H1472">
        <v>763429</v>
      </c>
      <c r="I1472">
        <v>764073</v>
      </c>
      <c r="J1472" t="s">
        <v>25</v>
      </c>
      <c r="Q1472" t="s">
        <v>1937</v>
      </c>
      <c r="R1472">
        <v>645</v>
      </c>
    </row>
    <row r="1473" spans="1:19" x14ac:dyDescent="0.3">
      <c r="A1473">
        <v>1472</v>
      </c>
      <c r="B1473" t="s">
        <v>28</v>
      </c>
      <c r="C1473" t="s">
        <v>33</v>
      </c>
      <c r="D1473" t="s">
        <v>22</v>
      </c>
      <c r="E1473" t="s">
        <v>23</v>
      </c>
      <c r="F1473" t="s">
        <v>5</v>
      </c>
      <c r="G1473" t="s">
        <v>24</v>
      </c>
      <c r="H1473">
        <v>763429</v>
      </c>
      <c r="I1473">
        <v>764073</v>
      </c>
      <c r="J1473" t="s">
        <v>25</v>
      </c>
      <c r="K1473" t="s">
        <v>1938</v>
      </c>
      <c r="N1473" t="s">
        <v>1939</v>
      </c>
      <c r="Q1473" t="s">
        <v>1937</v>
      </c>
      <c r="R1473">
        <v>645</v>
      </c>
      <c r="S1473">
        <v>214</v>
      </c>
    </row>
    <row r="1474" spans="1:19" x14ac:dyDescent="0.3">
      <c r="A1474">
        <v>1473</v>
      </c>
      <c r="B1474" t="s">
        <v>20</v>
      </c>
      <c r="C1474" t="s">
        <v>31</v>
      </c>
      <c r="D1474" t="s">
        <v>22</v>
      </c>
      <c r="E1474" t="s">
        <v>23</v>
      </c>
      <c r="F1474" t="s">
        <v>5</v>
      </c>
      <c r="G1474" t="s">
        <v>24</v>
      </c>
      <c r="H1474">
        <v>764078</v>
      </c>
      <c r="I1474">
        <v>765022</v>
      </c>
      <c r="J1474" t="s">
        <v>25</v>
      </c>
      <c r="Q1474" t="s">
        <v>1940</v>
      </c>
      <c r="R1474">
        <v>945</v>
      </c>
    </row>
    <row r="1475" spans="1:19" x14ac:dyDescent="0.3">
      <c r="A1475">
        <v>1474</v>
      </c>
      <c r="B1475" t="s">
        <v>28</v>
      </c>
      <c r="C1475" t="s">
        <v>33</v>
      </c>
      <c r="D1475" t="s">
        <v>22</v>
      </c>
      <c r="E1475" t="s">
        <v>23</v>
      </c>
      <c r="F1475" t="s">
        <v>5</v>
      </c>
      <c r="G1475" t="s">
        <v>24</v>
      </c>
      <c r="H1475">
        <v>764078</v>
      </c>
      <c r="I1475">
        <v>765022</v>
      </c>
      <c r="J1475" t="s">
        <v>25</v>
      </c>
      <c r="K1475" t="s">
        <v>1941</v>
      </c>
      <c r="N1475" t="s">
        <v>1942</v>
      </c>
      <c r="Q1475" t="s">
        <v>1940</v>
      </c>
      <c r="R1475">
        <v>945</v>
      </c>
      <c r="S1475">
        <v>314</v>
      </c>
    </row>
    <row r="1476" spans="1:19" x14ac:dyDescent="0.3">
      <c r="A1476">
        <v>1475</v>
      </c>
      <c r="B1476" t="s">
        <v>20</v>
      </c>
      <c r="C1476" t="s">
        <v>31</v>
      </c>
      <c r="D1476" t="s">
        <v>22</v>
      </c>
      <c r="E1476" t="s">
        <v>23</v>
      </c>
      <c r="F1476" t="s">
        <v>5</v>
      </c>
      <c r="G1476" t="s">
        <v>24</v>
      </c>
      <c r="H1476">
        <v>765019</v>
      </c>
      <c r="I1476">
        <v>766557</v>
      </c>
      <c r="J1476" t="s">
        <v>25</v>
      </c>
      <c r="Q1476" t="s">
        <v>1943</v>
      </c>
      <c r="R1476">
        <v>1539</v>
      </c>
    </row>
    <row r="1477" spans="1:19" x14ac:dyDescent="0.3">
      <c r="A1477">
        <v>1476</v>
      </c>
      <c r="B1477" t="s">
        <v>28</v>
      </c>
      <c r="C1477" t="s">
        <v>33</v>
      </c>
      <c r="D1477" t="s">
        <v>22</v>
      </c>
      <c r="E1477" t="s">
        <v>23</v>
      </c>
      <c r="F1477" t="s">
        <v>5</v>
      </c>
      <c r="G1477" t="s">
        <v>24</v>
      </c>
      <c r="H1477">
        <v>765019</v>
      </c>
      <c r="I1477">
        <v>766557</v>
      </c>
      <c r="J1477" t="s">
        <v>25</v>
      </c>
      <c r="K1477" t="s">
        <v>1944</v>
      </c>
      <c r="N1477" t="s">
        <v>1945</v>
      </c>
      <c r="Q1477" t="s">
        <v>1943</v>
      </c>
      <c r="R1477">
        <v>1539</v>
      </c>
      <c r="S1477">
        <v>512</v>
      </c>
    </row>
    <row r="1478" spans="1:19" x14ac:dyDescent="0.3">
      <c r="A1478">
        <v>1477</v>
      </c>
      <c r="B1478" t="s">
        <v>20</v>
      </c>
      <c r="C1478" t="s">
        <v>31</v>
      </c>
      <c r="D1478" t="s">
        <v>22</v>
      </c>
      <c r="E1478" t="s">
        <v>23</v>
      </c>
      <c r="F1478" t="s">
        <v>5</v>
      </c>
      <c r="G1478" t="s">
        <v>24</v>
      </c>
      <c r="H1478">
        <v>766557</v>
      </c>
      <c r="I1478">
        <v>767369</v>
      </c>
      <c r="J1478" t="s">
        <v>25</v>
      </c>
      <c r="Q1478" t="s">
        <v>1946</v>
      </c>
      <c r="R1478">
        <v>813</v>
      </c>
    </row>
    <row r="1479" spans="1:19" x14ac:dyDescent="0.3">
      <c r="A1479">
        <v>1478</v>
      </c>
      <c r="B1479" t="s">
        <v>28</v>
      </c>
      <c r="C1479" t="s">
        <v>33</v>
      </c>
      <c r="D1479" t="s">
        <v>22</v>
      </c>
      <c r="E1479" t="s">
        <v>23</v>
      </c>
      <c r="F1479" t="s">
        <v>5</v>
      </c>
      <c r="G1479" t="s">
        <v>24</v>
      </c>
      <c r="H1479">
        <v>766557</v>
      </c>
      <c r="I1479">
        <v>767369</v>
      </c>
      <c r="J1479" t="s">
        <v>25</v>
      </c>
      <c r="K1479" t="s">
        <v>1947</v>
      </c>
      <c r="N1479" t="s">
        <v>1948</v>
      </c>
      <c r="Q1479" t="s">
        <v>1946</v>
      </c>
      <c r="R1479">
        <v>813</v>
      </c>
      <c r="S1479">
        <v>270</v>
      </c>
    </row>
    <row r="1480" spans="1:19" x14ac:dyDescent="0.3">
      <c r="A1480">
        <v>1479</v>
      </c>
      <c r="B1480" t="s">
        <v>20</v>
      </c>
      <c r="C1480" t="s">
        <v>31</v>
      </c>
      <c r="D1480" t="s">
        <v>22</v>
      </c>
      <c r="E1480" t="s">
        <v>23</v>
      </c>
      <c r="F1480" t="s">
        <v>5</v>
      </c>
      <c r="G1480" t="s">
        <v>24</v>
      </c>
      <c r="H1480">
        <v>767401</v>
      </c>
      <c r="I1480">
        <v>768195</v>
      </c>
      <c r="J1480" t="s">
        <v>25</v>
      </c>
      <c r="Q1480" t="s">
        <v>1949</v>
      </c>
      <c r="R1480">
        <v>795</v>
      </c>
    </row>
    <row r="1481" spans="1:19" x14ac:dyDescent="0.3">
      <c r="A1481">
        <v>1480</v>
      </c>
      <c r="B1481" t="s">
        <v>28</v>
      </c>
      <c r="C1481" t="s">
        <v>33</v>
      </c>
      <c r="D1481" t="s">
        <v>22</v>
      </c>
      <c r="E1481" t="s">
        <v>23</v>
      </c>
      <c r="F1481" t="s">
        <v>5</v>
      </c>
      <c r="G1481" t="s">
        <v>24</v>
      </c>
      <c r="H1481">
        <v>767401</v>
      </c>
      <c r="I1481">
        <v>768195</v>
      </c>
      <c r="J1481" t="s">
        <v>25</v>
      </c>
      <c r="K1481" t="s">
        <v>1950</v>
      </c>
      <c r="N1481" t="s">
        <v>180</v>
      </c>
      <c r="Q1481" t="s">
        <v>1949</v>
      </c>
      <c r="R1481">
        <v>795</v>
      </c>
      <c r="S1481">
        <v>264</v>
      </c>
    </row>
    <row r="1482" spans="1:19" x14ac:dyDescent="0.3">
      <c r="A1482">
        <v>1481</v>
      </c>
      <c r="B1482" t="s">
        <v>20</v>
      </c>
      <c r="C1482" t="s">
        <v>31</v>
      </c>
      <c r="D1482" t="s">
        <v>22</v>
      </c>
      <c r="E1482" t="s">
        <v>23</v>
      </c>
      <c r="F1482" t="s">
        <v>5</v>
      </c>
      <c r="G1482" t="s">
        <v>24</v>
      </c>
      <c r="H1482">
        <v>768244</v>
      </c>
      <c r="I1482">
        <v>769122</v>
      </c>
      <c r="J1482" t="s">
        <v>42</v>
      </c>
      <c r="Q1482" t="s">
        <v>1951</v>
      </c>
      <c r="R1482">
        <v>879</v>
      </c>
    </row>
    <row r="1483" spans="1:19" x14ac:dyDescent="0.3">
      <c r="A1483">
        <v>1482</v>
      </c>
      <c r="B1483" t="s">
        <v>28</v>
      </c>
      <c r="C1483" t="s">
        <v>33</v>
      </c>
      <c r="D1483" t="s">
        <v>22</v>
      </c>
      <c r="E1483" t="s">
        <v>23</v>
      </c>
      <c r="F1483" t="s">
        <v>5</v>
      </c>
      <c r="G1483" t="s">
        <v>24</v>
      </c>
      <c r="H1483">
        <v>768244</v>
      </c>
      <c r="I1483">
        <v>769122</v>
      </c>
      <c r="J1483" t="s">
        <v>42</v>
      </c>
      <c r="K1483" t="s">
        <v>1952</v>
      </c>
      <c r="N1483" t="s">
        <v>543</v>
      </c>
      <c r="Q1483" t="s">
        <v>1951</v>
      </c>
      <c r="R1483">
        <v>879</v>
      </c>
      <c r="S1483">
        <v>292</v>
      </c>
    </row>
    <row r="1484" spans="1:19" x14ac:dyDescent="0.3">
      <c r="A1484">
        <v>1483</v>
      </c>
      <c r="B1484" t="s">
        <v>20</v>
      </c>
      <c r="C1484" t="s">
        <v>31</v>
      </c>
      <c r="D1484" t="s">
        <v>22</v>
      </c>
      <c r="E1484" t="s">
        <v>23</v>
      </c>
      <c r="F1484" t="s">
        <v>5</v>
      </c>
      <c r="G1484" t="s">
        <v>24</v>
      </c>
      <c r="H1484">
        <v>769177</v>
      </c>
      <c r="I1484">
        <v>769815</v>
      </c>
      <c r="J1484" t="s">
        <v>42</v>
      </c>
      <c r="Q1484" t="s">
        <v>1953</v>
      </c>
      <c r="R1484">
        <v>639</v>
      </c>
    </row>
    <row r="1485" spans="1:19" x14ac:dyDescent="0.3">
      <c r="A1485">
        <v>1484</v>
      </c>
      <c r="B1485" t="s">
        <v>28</v>
      </c>
      <c r="C1485" t="s">
        <v>33</v>
      </c>
      <c r="D1485" t="s">
        <v>22</v>
      </c>
      <c r="E1485" t="s">
        <v>23</v>
      </c>
      <c r="F1485" t="s">
        <v>5</v>
      </c>
      <c r="G1485" t="s">
        <v>24</v>
      </c>
      <c r="H1485">
        <v>769177</v>
      </c>
      <c r="I1485">
        <v>769815</v>
      </c>
      <c r="J1485" t="s">
        <v>42</v>
      </c>
      <c r="K1485" t="s">
        <v>1954</v>
      </c>
      <c r="N1485" t="s">
        <v>1955</v>
      </c>
      <c r="Q1485" t="s">
        <v>1953</v>
      </c>
      <c r="R1485">
        <v>639</v>
      </c>
      <c r="S1485">
        <v>212</v>
      </c>
    </row>
    <row r="1486" spans="1:19" x14ac:dyDescent="0.3">
      <c r="A1486">
        <v>1485</v>
      </c>
      <c r="B1486" t="s">
        <v>20</v>
      </c>
      <c r="C1486" t="s">
        <v>31</v>
      </c>
      <c r="D1486" t="s">
        <v>22</v>
      </c>
      <c r="E1486" t="s">
        <v>23</v>
      </c>
      <c r="F1486" t="s">
        <v>5</v>
      </c>
      <c r="G1486" t="s">
        <v>24</v>
      </c>
      <c r="H1486">
        <v>770004</v>
      </c>
      <c r="I1486">
        <v>770843</v>
      </c>
      <c r="J1486" t="s">
        <v>25</v>
      </c>
      <c r="Q1486" t="s">
        <v>1956</v>
      </c>
      <c r="R1486">
        <v>840</v>
      </c>
    </row>
    <row r="1487" spans="1:19" x14ac:dyDescent="0.3">
      <c r="A1487">
        <v>1486</v>
      </c>
      <c r="B1487" t="s">
        <v>28</v>
      </c>
      <c r="C1487" t="s">
        <v>33</v>
      </c>
      <c r="D1487" t="s">
        <v>22</v>
      </c>
      <c r="E1487" t="s">
        <v>23</v>
      </c>
      <c r="F1487" t="s">
        <v>5</v>
      </c>
      <c r="G1487" t="s">
        <v>24</v>
      </c>
      <c r="H1487">
        <v>770004</v>
      </c>
      <c r="I1487">
        <v>770843</v>
      </c>
      <c r="J1487" t="s">
        <v>25</v>
      </c>
      <c r="K1487" t="s">
        <v>1957</v>
      </c>
      <c r="N1487" t="s">
        <v>1958</v>
      </c>
      <c r="Q1487" t="s">
        <v>1956</v>
      </c>
      <c r="R1487">
        <v>840</v>
      </c>
      <c r="S1487">
        <v>279</v>
      </c>
    </row>
    <row r="1488" spans="1:19" x14ac:dyDescent="0.3">
      <c r="A1488">
        <v>1487</v>
      </c>
      <c r="B1488" t="s">
        <v>20</v>
      </c>
      <c r="C1488" t="s">
        <v>31</v>
      </c>
      <c r="D1488" t="s">
        <v>22</v>
      </c>
      <c r="E1488" t="s">
        <v>23</v>
      </c>
      <c r="F1488" t="s">
        <v>5</v>
      </c>
      <c r="G1488" t="s">
        <v>24</v>
      </c>
      <c r="H1488">
        <v>770853</v>
      </c>
      <c r="I1488">
        <v>771923</v>
      </c>
      <c r="J1488" t="s">
        <v>25</v>
      </c>
      <c r="Q1488" t="s">
        <v>1959</v>
      </c>
      <c r="R1488">
        <v>1071</v>
      </c>
    </row>
    <row r="1489" spans="1:19" x14ac:dyDescent="0.3">
      <c r="A1489">
        <v>1488</v>
      </c>
      <c r="B1489" t="s">
        <v>28</v>
      </c>
      <c r="C1489" t="s">
        <v>33</v>
      </c>
      <c r="D1489" t="s">
        <v>22</v>
      </c>
      <c r="E1489" t="s">
        <v>23</v>
      </c>
      <c r="F1489" t="s">
        <v>5</v>
      </c>
      <c r="G1489" t="s">
        <v>24</v>
      </c>
      <c r="H1489">
        <v>770853</v>
      </c>
      <c r="I1489">
        <v>771923</v>
      </c>
      <c r="J1489" t="s">
        <v>25</v>
      </c>
      <c r="K1489" t="s">
        <v>1960</v>
      </c>
      <c r="N1489" t="s">
        <v>1961</v>
      </c>
      <c r="Q1489" t="s">
        <v>1959</v>
      </c>
      <c r="R1489">
        <v>1071</v>
      </c>
      <c r="S1489">
        <v>356</v>
      </c>
    </row>
    <row r="1490" spans="1:19" x14ac:dyDescent="0.3">
      <c r="A1490">
        <v>1489</v>
      </c>
      <c r="B1490" t="s">
        <v>20</v>
      </c>
      <c r="C1490" t="s">
        <v>31</v>
      </c>
      <c r="D1490" t="s">
        <v>22</v>
      </c>
      <c r="E1490" t="s">
        <v>23</v>
      </c>
      <c r="F1490" t="s">
        <v>5</v>
      </c>
      <c r="G1490" t="s">
        <v>24</v>
      </c>
      <c r="H1490">
        <v>771939</v>
      </c>
      <c r="I1490">
        <v>772373</v>
      </c>
      <c r="J1490" t="s">
        <v>42</v>
      </c>
      <c r="Q1490" t="s">
        <v>1962</v>
      </c>
      <c r="R1490">
        <v>435</v>
      </c>
    </row>
    <row r="1491" spans="1:19" x14ac:dyDescent="0.3">
      <c r="A1491">
        <v>1490</v>
      </c>
      <c r="B1491" t="s">
        <v>28</v>
      </c>
      <c r="C1491" t="s">
        <v>33</v>
      </c>
      <c r="D1491" t="s">
        <v>22</v>
      </c>
      <c r="E1491" t="s">
        <v>23</v>
      </c>
      <c r="F1491" t="s">
        <v>5</v>
      </c>
      <c r="G1491" t="s">
        <v>24</v>
      </c>
      <c r="H1491">
        <v>771939</v>
      </c>
      <c r="I1491">
        <v>772373</v>
      </c>
      <c r="J1491" t="s">
        <v>42</v>
      </c>
      <c r="K1491" t="s">
        <v>1963</v>
      </c>
      <c r="N1491" t="s">
        <v>1964</v>
      </c>
      <c r="Q1491" t="s">
        <v>1962</v>
      </c>
      <c r="R1491">
        <v>435</v>
      </c>
      <c r="S1491">
        <v>144</v>
      </c>
    </row>
    <row r="1492" spans="1:19" x14ac:dyDescent="0.3">
      <c r="A1492">
        <v>1491</v>
      </c>
      <c r="B1492" t="s">
        <v>20</v>
      </c>
      <c r="C1492" t="s">
        <v>31</v>
      </c>
      <c r="D1492" t="s">
        <v>22</v>
      </c>
      <c r="E1492" t="s">
        <v>23</v>
      </c>
      <c r="F1492" t="s">
        <v>5</v>
      </c>
      <c r="G1492" t="s">
        <v>24</v>
      </c>
      <c r="H1492">
        <v>772661</v>
      </c>
      <c r="I1492">
        <v>774160</v>
      </c>
      <c r="J1492" t="s">
        <v>25</v>
      </c>
      <c r="Q1492" t="s">
        <v>1965</v>
      </c>
      <c r="R1492">
        <v>1500</v>
      </c>
    </row>
    <row r="1493" spans="1:19" x14ac:dyDescent="0.3">
      <c r="A1493">
        <v>1492</v>
      </c>
      <c r="B1493" t="s">
        <v>28</v>
      </c>
      <c r="C1493" t="s">
        <v>33</v>
      </c>
      <c r="D1493" t="s">
        <v>22</v>
      </c>
      <c r="E1493" t="s">
        <v>23</v>
      </c>
      <c r="F1493" t="s">
        <v>5</v>
      </c>
      <c r="G1493" t="s">
        <v>24</v>
      </c>
      <c r="H1493">
        <v>772661</v>
      </c>
      <c r="I1493">
        <v>774160</v>
      </c>
      <c r="J1493" t="s">
        <v>25</v>
      </c>
      <c r="K1493" t="s">
        <v>1966</v>
      </c>
      <c r="N1493" t="s">
        <v>1967</v>
      </c>
      <c r="Q1493" t="s">
        <v>1965</v>
      </c>
      <c r="R1493">
        <v>1500</v>
      </c>
      <c r="S1493">
        <v>499</v>
      </c>
    </row>
    <row r="1494" spans="1:19" x14ac:dyDescent="0.3">
      <c r="A1494">
        <v>1493</v>
      </c>
      <c r="B1494" t="s">
        <v>20</v>
      </c>
      <c r="C1494" t="s">
        <v>31</v>
      </c>
      <c r="D1494" t="s">
        <v>22</v>
      </c>
      <c r="E1494" t="s">
        <v>23</v>
      </c>
      <c r="F1494" t="s">
        <v>5</v>
      </c>
      <c r="G1494" t="s">
        <v>24</v>
      </c>
      <c r="H1494">
        <v>774209</v>
      </c>
      <c r="I1494">
        <v>774757</v>
      </c>
      <c r="J1494" t="s">
        <v>42</v>
      </c>
      <c r="Q1494" t="s">
        <v>1968</v>
      </c>
      <c r="R1494">
        <v>549</v>
      </c>
    </row>
    <row r="1495" spans="1:19" x14ac:dyDescent="0.3">
      <c r="A1495">
        <v>1494</v>
      </c>
      <c r="B1495" t="s">
        <v>28</v>
      </c>
      <c r="C1495" t="s">
        <v>33</v>
      </c>
      <c r="D1495" t="s">
        <v>22</v>
      </c>
      <c r="E1495" t="s">
        <v>23</v>
      </c>
      <c r="F1495" t="s">
        <v>5</v>
      </c>
      <c r="G1495" t="s">
        <v>24</v>
      </c>
      <c r="H1495">
        <v>774209</v>
      </c>
      <c r="I1495">
        <v>774757</v>
      </c>
      <c r="J1495" t="s">
        <v>42</v>
      </c>
      <c r="K1495" t="s">
        <v>1969</v>
      </c>
      <c r="N1495" t="s">
        <v>1970</v>
      </c>
      <c r="Q1495" t="s">
        <v>1968</v>
      </c>
      <c r="R1495">
        <v>549</v>
      </c>
      <c r="S1495">
        <v>182</v>
      </c>
    </row>
    <row r="1496" spans="1:19" x14ac:dyDescent="0.3">
      <c r="A1496">
        <v>1495</v>
      </c>
      <c r="B1496" t="s">
        <v>20</v>
      </c>
      <c r="C1496" t="s">
        <v>31</v>
      </c>
      <c r="D1496" t="s">
        <v>22</v>
      </c>
      <c r="E1496" t="s">
        <v>23</v>
      </c>
      <c r="F1496" t="s">
        <v>5</v>
      </c>
      <c r="G1496" t="s">
        <v>24</v>
      </c>
      <c r="H1496">
        <v>774750</v>
      </c>
      <c r="I1496">
        <v>775490</v>
      </c>
      <c r="J1496" t="s">
        <v>42</v>
      </c>
      <c r="Q1496" t="s">
        <v>1971</v>
      </c>
      <c r="R1496">
        <v>741</v>
      </c>
    </row>
    <row r="1497" spans="1:19" x14ac:dyDescent="0.3">
      <c r="A1497">
        <v>1496</v>
      </c>
      <c r="B1497" t="s">
        <v>28</v>
      </c>
      <c r="C1497" t="s">
        <v>33</v>
      </c>
      <c r="D1497" t="s">
        <v>22</v>
      </c>
      <c r="E1497" t="s">
        <v>23</v>
      </c>
      <c r="F1497" t="s">
        <v>5</v>
      </c>
      <c r="G1497" t="s">
        <v>24</v>
      </c>
      <c r="H1497">
        <v>774750</v>
      </c>
      <c r="I1497">
        <v>775490</v>
      </c>
      <c r="J1497" t="s">
        <v>42</v>
      </c>
      <c r="K1497" t="s">
        <v>1972</v>
      </c>
      <c r="N1497" t="s">
        <v>1973</v>
      </c>
      <c r="Q1497" t="s">
        <v>1971</v>
      </c>
      <c r="R1497">
        <v>741</v>
      </c>
      <c r="S1497">
        <v>246</v>
      </c>
    </row>
    <row r="1498" spans="1:19" x14ac:dyDescent="0.3">
      <c r="A1498">
        <v>1497</v>
      </c>
      <c r="B1498" t="s">
        <v>20</v>
      </c>
      <c r="C1498" t="s">
        <v>31</v>
      </c>
      <c r="D1498" t="s">
        <v>22</v>
      </c>
      <c r="E1498" t="s">
        <v>23</v>
      </c>
      <c r="F1498" t="s">
        <v>5</v>
      </c>
      <c r="G1498" t="s">
        <v>24</v>
      </c>
      <c r="H1498">
        <v>775493</v>
      </c>
      <c r="I1498">
        <v>776143</v>
      </c>
      <c r="J1498" t="s">
        <v>42</v>
      </c>
      <c r="Q1498" t="s">
        <v>1974</v>
      </c>
      <c r="R1498">
        <v>651</v>
      </c>
    </row>
    <row r="1499" spans="1:19" x14ac:dyDescent="0.3">
      <c r="A1499">
        <v>1498</v>
      </c>
      <c r="B1499" t="s">
        <v>28</v>
      </c>
      <c r="C1499" t="s">
        <v>33</v>
      </c>
      <c r="D1499" t="s">
        <v>22</v>
      </c>
      <c r="E1499" t="s">
        <v>23</v>
      </c>
      <c r="F1499" t="s">
        <v>5</v>
      </c>
      <c r="G1499" t="s">
        <v>24</v>
      </c>
      <c r="H1499">
        <v>775493</v>
      </c>
      <c r="I1499">
        <v>776143</v>
      </c>
      <c r="J1499" t="s">
        <v>42</v>
      </c>
      <c r="K1499" t="s">
        <v>1975</v>
      </c>
      <c r="N1499" t="s">
        <v>1976</v>
      </c>
      <c r="Q1499" t="s">
        <v>1974</v>
      </c>
      <c r="R1499">
        <v>651</v>
      </c>
      <c r="S1499">
        <v>216</v>
      </c>
    </row>
    <row r="1500" spans="1:19" x14ac:dyDescent="0.3">
      <c r="A1500">
        <v>1499</v>
      </c>
      <c r="B1500" t="s">
        <v>20</v>
      </c>
      <c r="C1500" t="s">
        <v>31</v>
      </c>
      <c r="D1500" t="s">
        <v>22</v>
      </c>
      <c r="E1500" t="s">
        <v>23</v>
      </c>
      <c r="F1500" t="s">
        <v>5</v>
      </c>
      <c r="G1500" t="s">
        <v>24</v>
      </c>
      <c r="H1500">
        <v>776147</v>
      </c>
      <c r="I1500">
        <v>777157</v>
      </c>
      <c r="J1500" t="s">
        <v>42</v>
      </c>
      <c r="Q1500" t="s">
        <v>1977</v>
      </c>
      <c r="R1500">
        <v>1011</v>
      </c>
    </row>
    <row r="1501" spans="1:19" x14ac:dyDescent="0.3">
      <c r="A1501">
        <v>1500</v>
      </c>
      <c r="B1501" t="s">
        <v>28</v>
      </c>
      <c r="C1501" t="s">
        <v>33</v>
      </c>
      <c r="D1501" t="s">
        <v>22</v>
      </c>
      <c r="E1501" t="s">
        <v>23</v>
      </c>
      <c r="F1501" t="s">
        <v>5</v>
      </c>
      <c r="G1501" t="s">
        <v>24</v>
      </c>
      <c r="H1501">
        <v>776147</v>
      </c>
      <c r="I1501">
        <v>777157</v>
      </c>
      <c r="J1501" t="s">
        <v>42</v>
      </c>
      <c r="K1501" t="s">
        <v>1978</v>
      </c>
      <c r="N1501" t="s">
        <v>1979</v>
      </c>
      <c r="Q1501" t="s">
        <v>1977</v>
      </c>
      <c r="R1501">
        <v>1011</v>
      </c>
      <c r="S1501">
        <v>336</v>
      </c>
    </row>
    <row r="1502" spans="1:19" x14ac:dyDescent="0.3">
      <c r="A1502">
        <v>1501</v>
      </c>
      <c r="B1502" t="s">
        <v>20</v>
      </c>
      <c r="C1502" t="s">
        <v>31</v>
      </c>
      <c r="D1502" t="s">
        <v>22</v>
      </c>
      <c r="E1502" t="s">
        <v>23</v>
      </c>
      <c r="F1502" t="s">
        <v>5</v>
      </c>
      <c r="G1502" t="s">
        <v>24</v>
      </c>
      <c r="H1502">
        <v>777240</v>
      </c>
      <c r="I1502">
        <v>777602</v>
      </c>
      <c r="J1502" t="s">
        <v>25</v>
      </c>
      <c r="Q1502" t="s">
        <v>1980</v>
      </c>
      <c r="R1502">
        <v>363</v>
      </c>
    </row>
    <row r="1503" spans="1:19" x14ac:dyDescent="0.3">
      <c r="A1503">
        <v>1502</v>
      </c>
      <c r="B1503" t="s">
        <v>28</v>
      </c>
      <c r="C1503" t="s">
        <v>33</v>
      </c>
      <c r="D1503" t="s">
        <v>22</v>
      </c>
      <c r="E1503" t="s">
        <v>23</v>
      </c>
      <c r="F1503" t="s">
        <v>5</v>
      </c>
      <c r="G1503" t="s">
        <v>24</v>
      </c>
      <c r="H1503">
        <v>777240</v>
      </c>
      <c r="I1503">
        <v>777602</v>
      </c>
      <c r="J1503" t="s">
        <v>25</v>
      </c>
      <c r="K1503" t="s">
        <v>1981</v>
      </c>
      <c r="N1503" t="s">
        <v>38</v>
      </c>
      <c r="Q1503" t="s">
        <v>1980</v>
      </c>
      <c r="R1503">
        <v>363</v>
      </c>
      <c r="S1503">
        <v>120</v>
      </c>
    </row>
    <row r="1504" spans="1:19" x14ac:dyDescent="0.3">
      <c r="A1504">
        <v>1503</v>
      </c>
      <c r="B1504" t="s">
        <v>20</v>
      </c>
      <c r="C1504" t="s">
        <v>31</v>
      </c>
      <c r="D1504" t="s">
        <v>22</v>
      </c>
      <c r="E1504" t="s">
        <v>23</v>
      </c>
      <c r="F1504" t="s">
        <v>5</v>
      </c>
      <c r="G1504" t="s">
        <v>24</v>
      </c>
      <c r="H1504">
        <v>778021</v>
      </c>
      <c r="I1504">
        <v>778689</v>
      </c>
      <c r="J1504" t="s">
        <v>25</v>
      </c>
      <c r="Q1504" t="s">
        <v>1982</v>
      </c>
      <c r="R1504">
        <v>669</v>
      </c>
    </row>
    <row r="1505" spans="1:19" x14ac:dyDescent="0.3">
      <c r="A1505">
        <v>1504</v>
      </c>
      <c r="B1505" t="s">
        <v>28</v>
      </c>
      <c r="C1505" t="s">
        <v>33</v>
      </c>
      <c r="D1505" t="s">
        <v>22</v>
      </c>
      <c r="E1505" t="s">
        <v>23</v>
      </c>
      <c r="F1505" t="s">
        <v>5</v>
      </c>
      <c r="G1505" t="s">
        <v>24</v>
      </c>
      <c r="H1505">
        <v>778021</v>
      </c>
      <c r="I1505">
        <v>778689</v>
      </c>
      <c r="J1505" t="s">
        <v>25</v>
      </c>
      <c r="K1505" t="s">
        <v>1983</v>
      </c>
      <c r="N1505" t="s">
        <v>1984</v>
      </c>
      <c r="Q1505" t="s">
        <v>1982</v>
      </c>
      <c r="R1505">
        <v>669</v>
      </c>
      <c r="S1505">
        <v>222</v>
      </c>
    </row>
    <row r="1506" spans="1:19" x14ac:dyDescent="0.3">
      <c r="A1506">
        <v>1505</v>
      </c>
      <c r="B1506" t="s">
        <v>20</v>
      </c>
      <c r="C1506" t="s">
        <v>31</v>
      </c>
      <c r="D1506" t="s">
        <v>22</v>
      </c>
      <c r="E1506" t="s">
        <v>23</v>
      </c>
      <c r="F1506" t="s">
        <v>5</v>
      </c>
      <c r="G1506" t="s">
        <v>24</v>
      </c>
      <c r="H1506">
        <v>778754</v>
      </c>
      <c r="I1506">
        <v>779548</v>
      </c>
      <c r="J1506" t="s">
        <v>25</v>
      </c>
      <c r="Q1506" t="s">
        <v>1985</v>
      </c>
      <c r="R1506">
        <v>795</v>
      </c>
    </row>
    <row r="1507" spans="1:19" x14ac:dyDescent="0.3">
      <c r="A1507">
        <v>1506</v>
      </c>
      <c r="B1507" t="s">
        <v>28</v>
      </c>
      <c r="C1507" t="s">
        <v>33</v>
      </c>
      <c r="D1507" t="s">
        <v>22</v>
      </c>
      <c r="E1507" t="s">
        <v>23</v>
      </c>
      <c r="F1507" t="s">
        <v>5</v>
      </c>
      <c r="G1507" t="s">
        <v>24</v>
      </c>
      <c r="H1507">
        <v>778754</v>
      </c>
      <c r="I1507">
        <v>779548</v>
      </c>
      <c r="J1507" t="s">
        <v>25</v>
      </c>
      <c r="K1507" t="s">
        <v>1986</v>
      </c>
      <c r="N1507" t="s">
        <v>1987</v>
      </c>
      <c r="Q1507" t="s">
        <v>1985</v>
      </c>
      <c r="R1507">
        <v>795</v>
      </c>
      <c r="S1507">
        <v>264</v>
      </c>
    </row>
    <row r="1508" spans="1:19" x14ac:dyDescent="0.3">
      <c r="A1508">
        <v>1507</v>
      </c>
      <c r="B1508" t="s">
        <v>20</v>
      </c>
      <c r="C1508" t="s">
        <v>31</v>
      </c>
      <c r="D1508" t="s">
        <v>22</v>
      </c>
      <c r="E1508" t="s">
        <v>23</v>
      </c>
      <c r="F1508" t="s">
        <v>5</v>
      </c>
      <c r="G1508" t="s">
        <v>24</v>
      </c>
      <c r="H1508">
        <v>779577</v>
      </c>
      <c r="I1508">
        <v>781457</v>
      </c>
      <c r="J1508" t="s">
        <v>25</v>
      </c>
      <c r="Q1508" t="s">
        <v>1988</v>
      </c>
      <c r="R1508">
        <v>1881</v>
      </c>
    </row>
    <row r="1509" spans="1:19" x14ac:dyDescent="0.3">
      <c r="A1509">
        <v>1508</v>
      </c>
      <c r="B1509" t="s">
        <v>28</v>
      </c>
      <c r="C1509" t="s">
        <v>33</v>
      </c>
      <c r="D1509" t="s">
        <v>22</v>
      </c>
      <c r="E1509" t="s">
        <v>23</v>
      </c>
      <c r="F1509" t="s">
        <v>5</v>
      </c>
      <c r="G1509" t="s">
        <v>24</v>
      </c>
      <c r="H1509">
        <v>779577</v>
      </c>
      <c r="I1509">
        <v>781457</v>
      </c>
      <c r="J1509" t="s">
        <v>25</v>
      </c>
      <c r="K1509" t="s">
        <v>1989</v>
      </c>
      <c r="N1509" t="s">
        <v>1990</v>
      </c>
      <c r="Q1509" t="s">
        <v>1988</v>
      </c>
      <c r="R1509">
        <v>1881</v>
      </c>
      <c r="S1509">
        <v>626</v>
      </c>
    </row>
    <row r="1510" spans="1:19" x14ac:dyDescent="0.3">
      <c r="A1510">
        <v>1509</v>
      </c>
      <c r="B1510" t="s">
        <v>20</v>
      </c>
      <c r="C1510" t="s">
        <v>31</v>
      </c>
      <c r="D1510" t="s">
        <v>22</v>
      </c>
      <c r="E1510" t="s">
        <v>23</v>
      </c>
      <c r="F1510" t="s">
        <v>5</v>
      </c>
      <c r="G1510" t="s">
        <v>24</v>
      </c>
      <c r="H1510">
        <v>781649</v>
      </c>
      <c r="I1510">
        <v>781990</v>
      </c>
      <c r="J1510" t="s">
        <v>25</v>
      </c>
      <c r="Q1510" t="s">
        <v>1991</v>
      </c>
      <c r="R1510">
        <v>342</v>
      </c>
    </row>
    <row r="1511" spans="1:19" x14ac:dyDescent="0.3">
      <c r="A1511">
        <v>1510</v>
      </c>
      <c r="B1511" t="s">
        <v>28</v>
      </c>
      <c r="C1511" t="s">
        <v>33</v>
      </c>
      <c r="D1511" t="s">
        <v>22</v>
      </c>
      <c r="E1511" t="s">
        <v>23</v>
      </c>
      <c r="F1511" t="s">
        <v>5</v>
      </c>
      <c r="G1511" t="s">
        <v>24</v>
      </c>
      <c r="H1511">
        <v>781649</v>
      </c>
      <c r="I1511">
        <v>781990</v>
      </c>
      <c r="J1511" t="s">
        <v>25</v>
      </c>
      <c r="K1511" t="s">
        <v>1992</v>
      </c>
      <c r="N1511" t="s">
        <v>38</v>
      </c>
      <c r="Q1511" t="s">
        <v>1991</v>
      </c>
      <c r="R1511">
        <v>342</v>
      </c>
      <c r="S1511">
        <v>113</v>
      </c>
    </row>
    <row r="1512" spans="1:19" x14ac:dyDescent="0.3">
      <c r="A1512">
        <v>1511</v>
      </c>
      <c r="B1512" t="s">
        <v>20</v>
      </c>
      <c r="C1512" t="s">
        <v>31</v>
      </c>
      <c r="D1512" t="s">
        <v>22</v>
      </c>
      <c r="E1512" t="s">
        <v>23</v>
      </c>
      <c r="F1512" t="s">
        <v>5</v>
      </c>
      <c r="G1512" t="s">
        <v>24</v>
      </c>
      <c r="H1512">
        <v>782024</v>
      </c>
      <c r="I1512">
        <v>783715</v>
      </c>
      <c r="J1512" t="s">
        <v>25</v>
      </c>
      <c r="Q1512" t="s">
        <v>1993</v>
      </c>
      <c r="R1512">
        <v>1692</v>
      </c>
    </row>
    <row r="1513" spans="1:19" x14ac:dyDescent="0.3">
      <c r="A1513">
        <v>1512</v>
      </c>
      <c r="B1513" t="s">
        <v>28</v>
      </c>
      <c r="C1513" t="s">
        <v>33</v>
      </c>
      <c r="D1513" t="s">
        <v>22</v>
      </c>
      <c r="E1513" t="s">
        <v>23</v>
      </c>
      <c r="F1513" t="s">
        <v>5</v>
      </c>
      <c r="G1513" t="s">
        <v>24</v>
      </c>
      <c r="H1513">
        <v>782024</v>
      </c>
      <c r="I1513">
        <v>783715</v>
      </c>
      <c r="J1513" t="s">
        <v>25</v>
      </c>
      <c r="K1513" t="s">
        <v>1994</v>
      </c>
      <c r="N1513" t="s">
        <v>1995</v>
      </c>
      <c r="Q1513" t="s">
        <v>1993</v>
      </c>
      <c r="R1513">
        <v>1692</v>
      </c>
      <c r="S1513">
        <v>563</v>
      </c>
    </row>
    <row r="1514" spans="1:19" x14ac:dyDescent="0.3">
      <c r="A1514">
        <v>1513</v>
      </c>
      <c r="B1514" t="s">
        <v>20</v>
      </c>
      <c r="C1514" t="s">
        <v>31</v>
      </c>
      <c r="D1514" t="s">
        <v>22</v>
      </c>
      <c r="E1514" t="s">
        <v>23</v>
      </c>
      <c r="F1514" t="s">
        <v>5</v>
      </c>
      <c r="G1514" t="s">
        <v>24</v>
      </c>
      <c r="H1514">
        <v>783702</v>
      </c>
      <c r="I1514">
        <v>784190</v>
      </c>
      <c r="J1514" t="s">
        <v>25</v>
      </c>
      <c r="Q1514" t="s">
        <v>1996</v>
      </c>
      <c r="R1514">
        <v>489</v>
      </c>
    </row>
    <row r="1515" spans="1:19" x14ac:dyDescent="0.3">
      <c r="A1515">
        <v>1514</v>
      </c>
      <c r="B1515" t="s">
        <v>28</v>
      </c>
      <c r="C1515" t="s">
        <v>33</v>
      </c>
      <c r="D1515" t="s">
        <v>22</v>
      </c>
      <c r="E1515" t="s">
        <v>23</v>
      </c>
      <c r="F1515" t="s">
        <v>5</v>
      </c>
      <c r="G1515" t="s">
        <v>24</v>
      </c>
      <c r="H1515">
        <v>783702</v>
      </c>
      <c r="I1515">
        <v>784190</v>
      </c>
      <c r="J1515" t="s">
        <v>25</v>
      </c>
      <c r="K1515" t="s">
        <v>1997</v>
      </c>
      <c r="N1515" t="s">
        <v>38</v>
      </c>
      <c r="Q1515" t="s">
        <v>1996</v>
      </c>
      <c r="R1515">
        <v>489</v>
      </c>
      <c r="S1515">
        <v>162</v>
      </c>
    </row>
    <row r="1516" spans="1:19" x14ac:dyDescent="0.3">
      <c r="A1516">
        <v>1515</v>
      </c>
      <c r="B1516" t="s">
        <v>20</v>
      </c>
      <c r="C1516" t="s">
        <v>31</v>
      </c>
      <c r="D1516" t="s">
        <v>22</v>
      </c>
      <c r="E1516" t="s">
        <v>23</v>
      </c>
      <c r="F1516" t="s">
        <v>5</v>
      </c>
      <c r="G1516" t="s">
        <v>24</v>
      </c>
      <c r="H1516">
        <v>784200</v>
      </c>
      <c r="I1516">
        <v>786230</v>
      </c>
      <c r="J1516" t="s">
        <v>25</v>
      </c>
      <c r="Q1516" t="s">
        <v>1998</v>
      </c>
      <c r="R1516">
        <v>2031</v>
      </c>
    </row>
    <row r="1517" spans="1:19" x14ac:dyDescent="0.3">
      <c r="A1517">
        <v>1516</v>
      </c>
      <c r="B1517" t="s">
        <v>28</v>
      </c>
      <c r="C1517" t="s">
        <v>33</v>
      </c>
      <c r="D1517" t="s">
        <v>22</v>
      </c>
      <c r="E1517" t="s">
        <v>23</v>
      </c>
      <c r="F1517" t="s">
        <v>5</v>
      </c>
      <c r="G1517" t="s">
        <v>24</v>
      </c>
      <c r="H1517">
        <v>784200</v>
      </c>
      <c r="I1517">
        <v>786230</v>
      </c>
      <c r="J1517" t="s">
        <v>25</v>
      </c>
      <c r="K1517" t="s">
        <v>1999</v>
      </c>
      <c r="N1517" t="s">
        <v>2000</v>
      </c>
      <c r="Q1517" t="s">
        <v>1998</v>
      </c>
      <c r="R1517">
        <v>2031</v>
      </c>
      <c r="S1517">
        <v>676</v>
      </c>
    </row>
    <row r="1518" spans="1:19" x14ac:dyDescent="0.3">
      <c r="A1518">
        <v>1517</v>
      </c>
      <c r="B1518" t="s">
        <v>20</v>
      </c>
      <c r="C1518" t="s">
        <v>31</v>
      </c>
      <c r="D1518" t="s">
        <v>22</v>
      </c>
      <c r="E1518" t="s">
        <v>23</v>
      </c>
      <c r="F1518" t="s">
        <v>5</v>
      </c>
      <c r="G1518" t="s">
        <v>24</v>
      </c>
      <c r="H1518">
        <v>786224</v>
      </c>
      <c r="I1518">
        <v>787219</v>
      </c>
      <c r="J1518" t="s">
        <v>25</v>
      </c>
      <c r="Q1518" t="s">
        <v>2001</v>
      </c>
      <c r="R1518">
        <v>996</v>
      </c>
    </row>
    <row r="1519" spans="1:19" x14ac:dyDescent="0.3">
      <c r="A1519">
        <v>1518</v>
      </c>
      <c r="B1519" t="s">
        <v>28</v>
      </c>
      <c r="C1519" t="s">
        <v>33</v>
      </c>
      <c r="D1519" t="s">
        <v>22</v>
      </c>
      <c r="E1519" t="s">
        <v>23</v>
      </c>
      <c r="F1519" t="s">
        <v>5</v>
      </c>
      <c r="G1519" t="s">
        <v>24</v>
      </c>
      <c r="H1519">
        <v>786224</v>
      </c>
      <c r="I1519">
        <v>787219</v>
      </c>
      <c r="J1519" t="s">
        <v>25</v>
      </c>
      <c r="K1519" t="s">
        <v>2002</v>
      </c>
      <c r="N1519" t="s">
        <v>2003</v>
      </c>
      <c r="Q1519" t="s">
        <v>2001</v>
      </c>
      <c r="R1519">
        <v>996</v>
      </c>
      <c r="S1519">
        <v>331</v>
      </c>
    </row>
    <row r="1520" spans="1:19" x14ac:dyDescent="0.3">
      <c r="A1520">
        <v>1519</v>
      </c>
      <c r="B1520" t="s">
        <v>20</v>
      </c>
      <c r="C1520" t="s">
        <v>31</v>
      </c>
      <c r="D1520" t="s">
        <v>22</v>
      </c>
      <c r="E1520" t="s">
        <v>23</v>
      </c>
      <c r="F1520" t="s">
        <v>5</v>
      </c>
      <c r="G1520" t="s">
        <v>24</v>
      </c>
      <c r="H1520">
        <v>787216</v>
      </c>
      <c r="I1520">
        <v>788139</v>
      </c>
      <c r="J1520" t="s">
        <v>25</v>
      </c>
      <c r="Q1520" t="s">
        <v>2004</v>
      </c>
      <c r="R1520">
        <v>924</v>
      </c>
    </row>
    <row r="1521" spans="1:19" x14ac:dyDescent="0.3">
      <c r="A1521">
        <v>1520</v>
      </c>
      <c r="B1521" t="s">
        <v>28</v>
      </c>
      <c r="C1521" t="s">
        <v>33</v>
      </c>
      <c r="D1521" t="s">
        <v>22</v>
      </c>
      <c r="E1521" t="s">
        <v>23</v>
      </c>
      <c r="F1521" t="s">
        <v>5</v>
      </c>
      <c r="G1521" t="s">
        <v>24</v>
      </c>
      <c r="H1521">
        <v>787216</v>
      </c>
      <c r="I1521">
        <v>788139</v>
      </c>
      <c r="J1521" t="s">
        <v>25</v>
      </c>
      <c r="K1521" t="s">
        <v>2005</v>
      </c>
      <c r="N1521" t="s">
        <v>2006</v>
      </c>
      <c r="Q1521" t="s">
        <v>2004</v>
      </c>
      <c r="R1521">
        <v>924</v>
      </c>
      <c r="S1521">
        <v>307</v>
      </c>
    </row>
    <row r="1522" spans="1:19" x14ac:dyDescent="0.3">
      <c r="A1522">
        <v>1521</v>
      </c>
      <c r="B1522" t="s">
        <v>20</v>
      </c>
      <c r="C1522" t="s">
        <v>31</v>
      </c>
      <c r="D1522" t="s">
        <v>22</v>
      </c>
      <c r="E1522" t="s">
        <v>23</v>
      </c>
      <c r="F1522" t="s">
        <v>5</v>
      </c>
      <c r="G1522" t="s">
        <v>24</v>
      </c>
      <c r="H1522">
        <v>788233</v>
      </c>
      <c r="I1522">
        <v>789060</v>
      </c>
      <c r="J1522" t="s">
        <v>25</v>
      </c>
      <c r="Q1522" t="s">
        <v>2007</v>
      </c>
      <c r="R1522">
        <v>828</v>
      </c>
    </row>
    <row r="1523" spans="1:19" x14ac:dyDescent="0.3">
      <c r="A1523">
        <v>1522</v>
      </c>
      <c r="B1523" t="s">
        <v>28</v>
      </c>
      <c r="C1523" t="s">
        <v>33</v>
      </c>
      <c r="D1523" t="s">
        <v>22</v>
      </c>
      <c r="E1523" t="s">
        <v>23</v>
      </c>
      <c r="F1523" t="s">
        <v>5</v>
      </c>
      <c r="G1523" t="s">
        <v>24</v>
      </c>
      <c r="H1523">
        <v>788233</v>
      </c>
      <c r="I1523">
        <v>789060</v>
      </c>
      <c r="J1523" t="s">
        <v>25</v>
      </c>
      <c r="K1523" t="s">
        <v>2008</v>
      </c>
      <c r="N1523" t="s">
        <v>2009</v>
      </c>
      <c r="Q1523" t="s">
        <v>2007</v>
      </c>
      <c r="R1523">
        <v>828</v>
      </c>
      <c r="S1523">
        <v>275</v>
      </c>
    </row>
    <row r="1524" spans="1:19" x14ac:dyDescent="0.3">
      <c r="A1524">
        <v>1523</v>
      </c>
      <c r="B1524" t="s">
        <v>20</v>
      </c>
      <c r="C1524" t="s">
        <v>31</v>
      </c>
      <c r="D1524" t="s">
        <v>22</v>
      </c>
      <c r="E1524" t="s">
        <v>23</v>
      </c>
      <c r="F1524" t="s">
        <v>5</v>
      </c>
      <c r="G1524" t="s">
        <v>24</v>
      </c>
      <c r="H1524">
        <v>789152</v>
      </c>
      <c r="I1524">
        <v>790000</v>
      </c>
      <c r="J1524" t="s">
        <v>25</v>
      </c>
      <c r="Q1524" t="s">
        <v>2010</v>
      </c>
      <c r="R1524">
        <v>849</v>
      </c>
    </row>
    <row r="1525" spans="1:19" x14ac:dyDescent="0.3">
      <c r="A1525">
        <v>1524</v>
      </c>
      <c r="B1525" t="s">
        <v>28</v>
      </c>
      <c r="C1525" t="s">
        <v>33</v>
      </c>
      <c r="D1525" t="s">
        <v>22</v>
      </c>
      <c r="E1525" t="s">
        <v>23</v>
      </c>
      <c r="F1525" t="s">
        <v>5</v>
      </c>
      <c r="G1525" t="s">
        <v>24</v>
      </c>
      <c r="H1525">
        <v>789152</v>
      </c>
      <c r="I1525">
        <v>790000</v>
      </c>
      <c r="J1525" t="s">
        <v>25</v>
      </c>
      <c r="K1525" t="s">
        <v>2011</v>
      </c>
      <c r="N1525" t="s">
        <v>38</v>
      </c>
      <c r="Q1525" t="s">
        <v>2010</v>
      </c>
      <c r="R1525">
        <v>849</v>
      </c>
      <c r="S1525">
        <v>282</v>
      </c>
    </row>
    <row r="1526" spans="1:19" x14ac:dyDescent="0.3">
      <c r="A1526">
        <v>1525</v>
      </c>
      <c r="B1526" t="s">
        <v>20</v>
      </c>
      <c r="C1526" t="s">
        <v>31</v>
      </c>
      <c r="D1526" t="s">
        <v>22</v>
      </c>
      <c r="E1526" t="s">
        <v>23</v>
      </c>
      <c r="F1526" t="s">
        <v>5</v>
      </c>
      <c r="G1526" t="s">
        <v>24</v>
      </c>
      <c r="H1526">
        <v>790053</v>
      </c>
      <c r="I1526">
        <v>791009</v>
      </c>
      <c r="J1526" t="s">
        <v>42</v>
      </c>
      <c r="Q1526" t="s">
        <v>2012</v>
      </c>
      <c r="R1526">
        <v>957</v>
      </c>
    </row>
    <row r="1527" spans="1:19" x14ac:dyDescent="0.3">
      <c r="A1527">
        <v>1526</v>
      </c>
      <c r="B1527" t="s">
        <v>28</v>
      </c>
      <c r="C1527" t="s">
        <v>33</v>
      </c>
      <c r="D1527" t="s">
        <v>22</v>
      </c>
      <c r="E1527" t="s">
        <v>23</v>
      </c>
      <c r="F1527" t="s">
        <v>5</v>
      </c>
      <c r="G1527" t="s">
        <v>24</v>
      </c>
      <c r="H1527">
        <v>790053</v>
      </c>
      <c r="I1527">
        <v>791009</v>
      </c>
      <c r="J1527" t="s">
        <v>42</v>
      </c>
      <c r="K1527" t="s">
        <v>2013</v>
      </c>
      <c r="N1527" t="s">
        <v>2014</v>
      </c>
      <c r="Q1527" t="s">
        <v>2012</v>
      </c>
      <c r="R1527">
        <v>957</v>
      </c>
      <c r="S1527">
        <v>318</v>
      </c>
    </row>
    <row r="1528" spans="1:19" x14ac:dyDescent="0.3">
      <c r="A1528">
        <v>1527</v>
      </c>
      <c r="B1528" t="s">
        <v>20</v>
      </c>
      <c r="C1528" t="s">
        <v>31</v>
      </c>
      <c r="D1528" t="s">
        <v>22</v>
      </c>
      <c r="E1528" t="s">
        <v>23</v>
      </c>
      <c r="F1528" t="s">
        <v>5</v>
      </c>
      <c r="G1528" t="s">
        <v>24</v>
      </c>
      <c r="H1528">
        <v>791077</v>
      </c>
      <c r="I1528">
        <v>792309</v>
      </c>
      <c r="J1528" t="s">
        <v>42</v>
      </c>
      <c r="Q1528" t="s">
        <v>2015</v>
      </c>
      <c r="R1528">
        <v>1233</v>
      </c>
    </row>
    <row r="1529" spans="1:19" x14ac:dyDescent="0.3">
      <c r="A1529">
        <v>1528</v>
      </c>
      <c r="B1529" t="s">
        <v>28</v>
      </c>
      <c r="C1529" t="s">
        <v>33</v>
      </c>
      <c r="D1529" t="s">
        <v>22</v>
      </c>
      <c r="E1529" t="s">
        <v>23</v>
      </c>
      <c r="F1529" t="s">
        <v>5</v>
      </c>
      <c r="G1529" t="s">
        <v>24</v>
      </c>
      <c r="H1529">
        <v>791077</v>
      </c>
      <c r="I1529">
        <v>792309</v>
      </c>
      <c r="J1529" t="s">
        <v>42</v>
      </c>
      <c r="K1529" t="s">
        <v>2016</v>
      </c>
      <c r="N1529" t="s">
        <v>2017</v>
      </c>
      <c r="Q1529" t="s">
        <v>2015</v>
      </c>
      <c r="R1529">
        <v>1233</v>
      </c>
      <c r="S1529">
        <v>410</v>
      </c>
    </row>
    <row r="1530" spans="1:19" x14ac:dyDescent="0.3">
      <c r="A1530">
        <v>1529</v>
      </c>
      <c r="B1530" t="s">
        <v>20</v>
      </c>
      <c r="C1530" t="s">
        <v>31</v>
      </c>
      <c r="D1530" t="s">
        <v>22</v>
      </c>
      <c r="E1530" t="s">
        <v>23</v>
      </c>
      <c r="F1530" t="s">
        <v>5</v>
      </c>
      <c r="G1530" t="s">
        <v>24</v>
      </c>
      <c r="H1530">
        <v>792452</v>
      </c>
      <c r="I1530">
        <v>792691</v>
      </c>
      <c r="J1530" t="s">
        <v>42</v>
      </c>
      <c r="Q1530" t="s">
        <v>2018</v>
      </c>
      <c r="R1530">
        <v>240</v>
      </c>
    </row>
    <row r="1531" spans="1:19" x14ac:dyDescent="0.3">
      <c r="A1531">
        <v>1530</v>
      </c>
      <c r="B1531" t="s">
        <v>28</v>
      </c>
      <c r="C1531" t="s">
        <v>33</v>
      </c>
      <c r="D1531" t="s">
        <v>22</v>
      </c>
      <c r="E1531" t="s">
        <v>23</v>
      </c>
      <c r="F1531" t="s">
        <v>5</v>
      </c>
      <c r="G1531" t="s">
        <v>24</v>
      </c>
      <c r="H1531">
        <v>792452</v>
      </c>
      <c r="I1531">
        <v>792691</v>
      </c>
      <c r="J1531" t="s">
        <v>42</v>
      </c>
      <c r="K1531" t="s">
        <v>2019</v>
      </c>
      <c r="N1531" t="s">
        <v>2020</v>
      </c>
      <c r="Q1531" t="s">
        <v>2018</v>
      </c>
      <c r="R1531">
        <v>240</v>
      </c>
      <c r="S1531">
        <v>79</v>
      </c>
    </row>
    <row r="1532" spans="1:19" x14ac:dyDescent="0.3">
      <c r="A1532">
        <v>1531</v>
      </c>
      <c r="B1532" t="s">
        <v>20</v>
      </c>
      <c r="C1532" t="s">
        <v>31</v>
      </c>
      <c r="D1532" t="s">
        <v>22</v>
      </c>
      <c r="E1532" t="s">
        <v>23</v>
      </c>
      <c r="F1532" t="s">
        <v>5</v>
      </c>
      <c r="G1532" t="s">
        <v>24</v>
      </c>
      <c r="H1532">
        <v>792995</v>
      </c>
      <c r="I1532">
        <v>793738</v>
      </c>
      <c r="J1532" t="s">
        <v>42</v>
      </c>
      <c r="Q1532" t="s">
        <v>2021</v>
      </c>
      <c r="R1532">
        <v>744</v>
      </c>
    </row>
    <row r="1533" spans="1:19" x14ac:dyDescent="0.3">
      <c r="A1533">
        <v>1532</v>
      </c>
      <c r="B1533" t="s">
        <v>28</v>
      </c>
      <c r="C1533" t="s">
        <v>33</v>
      </c>
      <c r="D1533" t="s">
        <v>22</v>
      </c>
      <c r="E1533" t="s">
        <v>23</v>
      </c>
      <c r="F1533" t="s">
        <v>5</v>
      </c>
      <c r="G1533" t="s">
        <v>24</v>
      </c>
      <c r="H1533">
        <v>792995</v>
      </c>
      <c r="I1533">
        <v>793738</v>
      </c>
      <c r="J1533" t="s">
        <v>42</v>
      </c>
      <c r="K1533" t="s">
        <v>2022</v>
      </c>
      <c r="N1533" t="s">
        <v>2023</v>
      </c>
      <c r="Q1533" t="s">
        <v>2021</v>
      </c>
      <c r="R1533">
        <v>744</v>
      </c>
      <c r="S1533">
        <v>247</v>
      </c>
    </row>
    <row r="1534" spans="1:19" x14ac:dyDescent="0.3">
      <c r="A1534">
        <v>1533</v>
      </c>
      <c r="B1534" t="s">
        <v>20</v>
      </c>
      <c r="C1534" t="s">
        <v>31</v>
      </c>
      <c r="D1534" t="s">
        <v>22</v>
      </c>
      <c r="E1534" t="s">
        <v>23</v>
      </c>
      <c r="F1534" t="s">
        <v>5</v>
      </c>
      <c r="G1534" t="s">
        <v>24</v>
      </c>
      <c r="H1534">
        <v>793761</v>
      </c>
      <c r="I1534">
        <v>794693</v>
      </c>
      <c r="J1534" t="s">
        <v>42</v>
      </c>
      <c r="Q1534" t="s">
        <v>2024</v>
      </c>
      <c r="R1534">
        <v>933</v>
      </c>
    </row>
    <row r="1535" spans="1:19" x14ac:dyDescent="0.3">
      <c r="A1535">
        <v>1534</v>
      </c>
      <c r="B1535" t="s">
        <v>28</v>
      </c>
      <c r="C1535" t="s">
        <v>33</v>
      </c>
      <c r="D1535" t="s">
        <v>22</v>
      </c>
      <c r="E1535" t="s">
        <v>23</v>
      </c>
      <c r="F1535" t="s">
        <v>5</v>
      </c>
      <c r="G1535" t="s">
        <v>24</v>
      </c>
      <c r="H1535">
        <v>793761</v>
      </c>
      <c r="I1535">
        <v>794693</v>
      </c>
      <c r="J1535" t="s">
        <v>42</v>
      </c>
      <c r="K1535" t="s">
        <v>2025</v>
      </c>
      <c r="N1535" t="s">
        <v>2026</v>
      </c>
      <c r="Q1535" t="s">
        <v>2024</v>
      </c>
      <c r="R1535">
        <v>933</v>
      </c>
      <c r="S1535">
        <v>310</v>
      </c>
    </row>
    <row r="1536" spans="1:19" x14ac:dyDescent="0.3">
      <c r="A1536">
        <v>1535</v>
      </c>
      <c r="B1536" t="s">
        <v>20</v>
      </c>
      <c r="C1536" t="s">
        <v>31</v>
      </c>
      <c r="D1536" t="s">
        <v>22</v>
      </c>
      <c r="E1536" t="s">
        <v>23</v>
      </c>
      <c r="F1536" t="s">
        <v>5</v>
      </c>
      <c r="G1536" t="s">
        <v>24</v>
      </c>
      <c r="H1536">
        <v>794870</v>
      </c>
      <c r="I1536">
        <v>795385</v>
      </c>
      <c r="J1536" t="s">
        <v>42</v>
      </c>
      <c r="Q1536" t="s">
        <v>2027</v>
      </c>
      <c r="R1536">
        <v>516</v>
      </c>
    </row>
    <row r="1537" spans="1:19" x14ac:dyDescent="0.3">
      <c r="A1537">
        <v>1536</v>
      </c>
      <c r="B1537" t="s">
        <v>28</v>
      </c>
      <c r="C1537" t="s">
        <v>33</v>
      </c>
      <c r="D1537" t="s">
        <v>22</v>
      </c>
      <c r="E1537" t="s">
        <v>23</v>
      </c>
      <c r="F1537" t="s">
        <v>5</v>
      </c>
      <c r="G1537" t="s">
        <v>24</v>
      </c>
      <c r="H1537">
        <v>794870</v>
      </c>
      <c r="I1537">
        <v>795385</v>
      </c>
      <c r="J1537" t="s">
        <v>42</v>
      </c>
      <c r="K1537" t="s">
        <v>2028</v>
      </c>
      <c r="N1537" t="s">
        <v>38</v>
      </c>
      <c r="Q1537" t="s">
        <v>2027</v>
      </c>
      <c r="R1537">
        <v>516</v>
      </c>
      <c r="S1537">
        <v>171</v>
      </c>
    </row>
    <row r="1538" spans="1:19" x14ac:dyDescent="0.3">
      <c r="A1538">
        <v>1537</v>
      </c>
      <c r="B1538" t="s">
        <v>20</v>
      </c>
      <c r="C1538" t="s">
        <v>31</v>
      </c>
      <c r="D1538" t="s">
        <v>22</v>
      </c>
      <c r="E1538" t="s">
        <v>23</v>
      </c>
      <c r="F1538" t="s">
        <v>5</v>
      </c>
      <c r="G1538" t="s">
        <v>24</v>
      </c>
      <c r="H1538">
        <v>795415</v>
      </c>
      <c r="I1538">
        <v>796674</v>
      </c>
      <c r="J1538" t="s">
        <v>42</v>
      </c>
      <c r="Q1538" t="s">
        <v>2029</v>
      </c>
      <c r="R1538">
        <v>1260</v>
      </c>
    </row>
    <row r="1539" spans="1:19" x14ac:dyDescent="0.3">
      <c r="A1539">
        <v>1538</v>
      </c>
      <c r="B1539" t="s">
        <v>28</v>
      </c>
      <c r="C1539" t="s">
        <v>33</v>
      </c>
      <c r="D1539" t="s">
        <v>22</v>
      </c>
      <c r="E1539" t="s">
        <v>23</v>
      </c>
      <c r="F1539" t="s">
        <v>5</v>
      </c>
      <c r="G1539" t="s">
        <v>24</v>
      </c>
      <c r="H1539">
        <v>795415</v>
      </c>
      <c r="I1539">
        <v>796674</v>
      </c>
      <c r="J1539" t="s">
        <v>42</v>
      </c>
      <c r="K1539" t="s">
        <v>2030</v>
      </c>
      <c r="N1539" t="s">
        <v>219</v>
      </c>
      <c r="Q1539" t="s">
        <v>2029</v>
      </c>
      <c r="R1539">
        <v>1260</v>
      </c>
      <c r="S1539">
        <v>419</v>
      </c>
    </row>
    <row r="1540" spans="1:19" x14ac:dyDescent="0.3">
      <c r="A1540">
        <v>1539</v>
      </c>
      <c r="B1540" t="s">
        <v>20</v>
      </c>
      <c r="C1540" t="s">
        <v>31</v>
      </c>
      <c r="D1540" t="s">
        <v>22</v>
      </c>
      <c r="E1540" t="s">
        <v>23</v>
      </c>
      <c r="F1540" t="s">
        <v>5</v>
      </c>
      <c r="G1540" t="s">
        <v>24</v>
      </c>
      <c r="H1540">
        <v>796692</v>
      </c>
      <c r="I1540">
        <v>797441</v>
      </c>
      <c r="J1540" t="s">
        <v>42</v>
      </c>
      <c r="Q1540" t="s">
        <v>2031</v>
      </c>
      <c r="R1540">
        <v>750</v>
      </c>
    </row>
    <row r="1541" spans="1:19" x14ac:dyDescent="0.3">
      <c r="A1541">
        <v>1540</v>
      </c>
      <c r="B1541" t="s">
        <v>28</v>
      </c>
      <c r="C1541" t="s">
        <v>33</v>
      </c>
      <c r="D1541" t="s">
        <v>22</v>
      </c>
      <c r="E1541" t="s">
        <v>23</v>
      </c>
      <c r="F1541" t="s">
        <v>5</v>
      </c>
      <c r="G1541" t="s">
        <v>24</v>
      </c>
      <c r="H1541">
        <v>796692</v>
      </c>
      <c r="I1541">
        <v>797441</v>
      </c>
      <c r="J1541" t="s">
        <v>42</v>
      </c>
      <c r="K1541" t="s">
        <v>2032</v>
      </c>
      <c r="N1541" t="s">
        <v>2033</v>
      </c>
      <c r="Q1541" t="s">
        <v>2031</v>
      </c>
      <c r="R1541">
        <v>750</v>
      </c>
      <c r="S1541">
        <v>249</v>
      </c>
    </row>
    <row r="1542" spans="1:19" x14ac:dyDescent="0.3">
      <c r="A1542">
        <v>1541</v>
      </c>
      <c r="B1542" t="s">
        <v>20</v>
      </c>
      <c r="C1542" t="s">
        <v>31</v>
      </c>
      <c r="D1542" t="s">
        <v>22</v>
      </c>
      <c r="E1542" t="s">
        <v>23</v>
      </c>
      <c r="F1542" t="s">
        <v>5</v>
      </c>
      <c r="G1542" t="s">
        <v>24</v>
      </c>
      <c r="H1542">
        <v>797643</v>
      </c>
      <c r="I1542">
        <v>798005</v>
      </c>
      <c r="J1542" t="s">
        <v>42</v>
      </c>
      <c r="Q1542" t="s">
        <v>2034</v>
      </c>
      <c r="R1542">
        <v>363</v>
      </c>
    </row>
    <row r="1543" spans="1:19" x14ac:dyDescent="0.3">
      <c r="A1543">
        <v>1542</v>
      </c>
      <c r="B1543" t="s">
        <v>28</v>
      </c>
      <c r="C1543" t="s">
        <v>33</v>
      </c>
      <c r="D1543" t="s">
        <v>22</v>
      </c>
      <c r="E1543" t="s">
        <v>23</v>
      </c>
      <c r="F1543" t="s">
        <v>5</v>
      </c>
      <c r="G1543" t="s">
        <v>24</v>
      </c>
      <c r="H1543">
        <v>797643</v>
      </c>
      <c r="I1543">
        <v>798005</v>
      </c>
      <c r="J1543" t="s">
        <v>42</v>
      </c>
      <c r="K1543" t="s">
        <v>2035</v>
      </c>
      <c r="N1543" t="s">
        <v>38</v>
      </c>
      <c r="Q1543" t="s">
        <v>2034</v>
      </c>
      <c r="R1543">
        <v>363</v>
      </c>
      <c r="S1543">
        <v>120</v>
      </c>
    </row>
    <row r="1544" spans="1:19" x14ac:dyDescent="0.3">
      <c r="A1544">
        <v>1543</v>
      </c>
      <c r="B1544" t="s">
        <v>20</v>
      </c>
      <c r="C1544" t="s">
        <v>31</v>
      </c>
      <c r="D1544" t="s">
        <v>22</v>
      </c>
      <c r="E1544" t="s">
        <v>23</v>
      </c>
      <c r="F1544" t="s">
        <v>5</v>
      </c>
      <c r="G1544" t="s">
        <v>24</v>
      </c>
      <c r="H1544">
        <v>798220</v>
      </c>
      <c r="I1544">
        <v>799281</v>
      </c>
      <c r="J1544" t="s">
        <v>42</v>
      </c>
      <c r="Q1544" t="s">
        <v>2036</v>
      </c>
      <c r="R1544">
        <v>1062</v>
      </c>
    </row>
    <row r="1545" spans="1:19" x14ac:dyDescent="0.3">
      <c r="A1545">
        <v>1544</v>
      </c>
      <c r="B1545" t="s">
        <v>28</v>
      </c>
      <c r="C1545" t="s">
        <v>33</v>
      </c>
      <c r="D1545" t="s">
        <v>22</v>
      </c>
      <c r="E1545" t="s">
        <v>23</v>
      </c>
      <c r="F1545" t="s">
        <v>5</v>
      </c>
      <c r="G1545" t="s">
        <v>24</v>
      </c>
      <c r="H1545">
        <v>798220</v>
      </c>
      <c r="I1545">
        <v>799281</v>
      </c>
      <c r="J1545" t="s">
        <v>42</v>
      </c>
      <c r="K1545" t="s">
        <v>2037</v>
      </c>
      <c r="N1545" t="s">
        <v>38</v>
      </c>
      <c r="Q1545" t="s">
        <v>2036</v>
      </c>
      <c r="R1545">
        <v>1062</v>
      </c>
      <c r="S1545">
        <v>353</v>
      </c>
    </row>
    <row r="1546" spans="1:19" x14ac:dyDescent="0.3">
      <c r="A1546">
        <v>1545</v>
      </c>
      <c r="B1546" t="s">
        <v>20</v>
      </c>
      <c r="C1546" t="s">
        <v>31</v>
      </c>
      <c r="D1546" t="s">
        <v>22</v>
      </c>
      <c r="E1546" t="s">
        <v>23</v>
      </c>
      <c r="F1546" t="s">
        <v>5</v>
      </c>
      <c r="G1546" t="s">
        <v>24</v>
      </c>
      <c r="H1546">
        <v>799728</v>
      </c>
      <c r="I1546">
        <v>800339</v>
      </c>
      <c r="J1546" t="s">
        <v>25</v>
      </c>
      <c r="Q1546" t="s">
        <v>2038</v>
      </c>
      <c r="R1546">
        <v>612</v>
      </c>
    </row>
    <row r="1547" spans="1:19" x14ac:dyDescent="0.3">
      <c r="A1547">
        <v>1546</v>
      </c>
      <c r="B1547" t="s">
        <v>28</v>
      </c>
      <c r="C1547" t="s">
        <v>33</v>
      </c>
      <c r="D1547" t="s">
        <v>22</v>
      </c>
      <c r="E1547" t="s">
        <v>23</v>
      </c>
      <c r="F1547" t="s">
        <v>5</v>
      </c>
      <c r="G1547" t="s">
        <v>24</v>
      </c>
      <c r="H1547">
        <v>799728</v>
      </c>
      <c r="I1547">
        <v>800339</v>
      </c>
      <c r="J1547" t="s">
        <v>25</v>
      </c>
      <c r="K1547" t="s">
        <v>2039</v>
      </c>
      <c r="N1547" t="s">
        <v>38</v>
      </c>
      <c r="Q1547" t="s">
        <v>2038</v>
      </c>
      <c r="R1547">
        <v>612</v>
      </c>
      <c r="S1547">
        <v>203</v>
      </c>
    </row>
    <row r="1548" spans="1:19" x14ac:dyDescent="0.3">
      <c r="A1548">
        <v>1547</v>
      </c>
      <c r="B1548" t="s">
        <v>20</v>
      </c>
      <c r="C1548" t="s">
        <v>31</v>
      </c>
      <c r="D1548" t="s">
        <v>22</v>
      </c>
      <c r="E1548" t="s">
        <v>23</v>
      </c>
      <c r="F1548" t="s">
        <v>5</v>
      </c>
      <c r="G1548" t="s">
        <v>24</v>
      </c>
      <c r="H1548">
        <v>800447</v>
      </c>
      <c r="I1548">
        <v>800953</v>
      </c>
      <c r="J1548" t="s">
        <v>42</v>
      </c>
      <c r="Q1548" t="s">
        <v>2040</v>
      </c>
      <c r="R1548">
        <v>507</v>
      </c>
    </row>
    <row r="1549" spans="1:19" x14ac:dyDescent="0.3">
      <c r="A1549">
        <v>1548</v>
      </c>
      <c r="B1549" t="s">
        <v>28</v>
      </c>
      <c r="C1549" t="s">
        <v>33</v>
      </c>
      <c r="D1549" t="s">
        <v>22</v>
      </c>
      <c r="E1549" t="s">
        <v>23</v>
      </c>
      <c r="F1549" t="s">
        <v>5</v>
      </c>
      <c r="G1549" t="s">
        <v>24</v>
      </c>
      <c r="H1549">
        <v>800447</v>
      </c>
      <c r="I1549">
        <v>800953</v>
      </c>
      <c r="J1549" t="s">
        <v>42</v>
      </c>
      <c r="K1549" t="s">
        <v>2041</v>
      </c>
      <c r="N1549" t="s">
        <v>2042</v>
      </c>
      <c r="Q1549" t="s">
        <v>2040</v>
      </c>
      <c r="R1549">
        <v>507</v>
      </c>
      <c r="S1549">
        <v>168</v>
      </c>
    </row>
    <row r="1550" spans="1:19" x14ac:dyDescent="0.3">
      <c r="A1550">
        <v>1549</v>
      </c>
      <c r="B1550" t="s">
        <v>20</v>
      </c>
      <c r="C1550" t="s">
        <v>31</v>
      </c>
      <c r="D1550" t="s">
        <v>22</v>
      </c>
      <c r="E1550" t="s">
        <v>23</v>
      </c>
      <c r="F1550" t="s">
        <v>5</v>
      </c>
      <c r="G1550" t="s">
        <v>24</v>
      </c>
      <c r="H1550">
        <v>800953</v>
      </c>
      <c r="I1550">
        <v>801843</v>
      </c>
      <c r="J1550" t="s">
        <v>42</v>
      </c>
      <c r="Q1550" t="s">
        <v>2043</v>
      </c>
      <c r="R1550">
        <v>891</v>
      </c>
    </row>
    <row r="1551" spans="1:19" x14ac:dyDescent="0.3">
      <c r="A1551">
        <v>1550</v>
      </c>
      <c r="B1551" t="s">
        <v>28</v>
      </c>
      <c r="C1551" t="s">
        <v>33</v>
      </c>
      <c r="D1551" t="s">
        <v>22</v>
      </c>
      <c r="E1551" t="s">
        <v>23</v>
      </c>
      <c r="F1551" t="s">
        <v>5</v>
      </c>
      <c r="G1551" t="s">
        <v>24</v>
      </c>
      <c r="H1551">
        <v>800953</v>
      </c>
      <c r="I1551">
        <v>801843</v>
      </c>
      <c r="J1551" t="s">
        <v>42</v>
      </c>
      <c r="K1551" t="s">
        <v>2044</v>
      </c>
      <c r="N1551" t="s">
        <v>2045</v>
      </c>
      <c r="Q1551" t="s">
        <v>2043</v>
      </c>
      <c r="R1551">
        <v>891</v>
      </c>
      <c r="S1551">
        <v>296</v>
      </c>
    </row>
    <row r="1552" spans="1:19" x14ac:dyDescent="0.3">
      <c r="A1552">
        <v>1551</v>
      </c>
      <c r="B1552" t="s">
        <v>20</v>
      </c>
      <c r="C1552" t="s">
        <v>31</v>
      </c>
      <c r="D1552" t="s">
        <v>22</v>
      </c>
      <c r="E1552" t="s">
        <v>23</v>
      </c>
      <c r="F1552" t="s">
        <v>5</v>
      </c>
      <c r="G1552" t="s">
        <v>24</v>
      </c>
      <c r="H1552">
        <v>801854</v>
      </c>
      <c r="I1552">
        <v>802741</v>
      </c>
      <c r="J1552" t="s">
        <v>42</v>
      </c>
      <c r="Q1552" t="s">
        <v>2046</v>
      </c>
      <c r="R1552">
        <v>888</v>
      </c>
    </row>
    <row r="1553" spans="1:20" x14ac:dyDescent="0.3">
      <c r="A1553">
        <v>1552</v>
      </c>
      <c r="B1553" t="s">
        <v>28</v>
      </c>
      <c r="C1553" t="s">
        <v>33</v>
      </c>
      <c r="D1553" t="s">
        <v>22</v>
      </c>
      <c r="E1553" t="s">
        <v>23</v>
      </c>
      <c r="F1553" t="s">
        <v>5</v>
      </c>
      <c r="G1553" t="s">
        <v>24</v>
      </c>
      <c r="H1553">
        <v>801854</v>
      </c>
      <c r="I1553">
        <v>802741</v>
      </c>
      <c r="J1553" t="s">
        <v>42</v>
      </c>
      <c r="K1553" t="s">
        <v>2047</v>
      </c>
      <c r="N1553" t="s">
        <v>2048</v>
      </c>
      <c r="Q1553" t="s">
        <v>2046</v>
      </c>
      <c r="R1553">
        <v>888</v>
      </c>
      <c r="S1553">
        <v>295</v>
      </c>
    </row>
    <row r="1554" spans="1:20" x14ac:dyDescent="0.3">
      <c r="A1554">
        <v>1553</v>
      </c>
      <c r="B1554" t="s">
        <v>20</v>
      </c>
      <c r="C1554" t="s">
        <v>31</v>
      </c>
      <c r="D1554" t="s">
        <v>22</v>
      </c>
      <c r="E1554" t="s">
        <v>23</v>
      </c>
      <c r="F1554" t="s">
        <v>5</v>
      </c>
      <c r="G1554" t="s">
        <v>24</v>
      </c>
      <c r="H1554">
        <v>802749</v>
      </c>
      <c r="I1554">
        <v>803483</v>
      </c>
      <c r="J1554" t="s">
        <v>42</v>
      </c>
      <c r="Q1554" t="s">
        <v>2049</v>
      </c>
      <c r="R1554">
        <v>735</v>
      </c>
    </row>
    <row r="1555" spans="1:20" x14ac:dyDescent="0.3">
      <c r="A1555">
        <v>1554</v>
      </c>
      <c r="B1555" t="s">
        <v>28</v>
      </c>
      <c r="C1555" t="s">
        <v>33</v>
      </c>
      <c r="D1555" t="s">
        <v>22</v>
      </c>
      <c r="E1555" t="s">
        <v>23</v>
      </c>
      <c r="F1555" t="s">
        <v>5</v>
      </c>
      <c r="G1555" t="s">
        <v>24</v>
      </c>
      <c r="H1555">
        <v>802749</v>
      </c>
      <c r="I1555">
        <v>803483</v>
      </c>
      <c r="J1555" t="s">
        <v>42</v>
      </c>
      <c r="K1555" t="s">
        <v>2050</v>
      </c>
      <c r="N1555" t="s">
        <v>2051</v>
      </c>
      <c r="Q1555" t="s">
        <v>2049</v>
      </c>
      <c r="R1555">
        <v>735</v>
      </c>
      <c r="S1555">
        <v>244</v>
      </c>
    </row>
    <row r="1556" spans="1:20" x14ac:dyDescent="0.3">
      <c r="A1556">
        <v>1555</v>
      </c>
      <c r="B1556" t="s">
        <v>20</v>
      </c>
      <c r="C1556" t="s">
        <v>31</v>
      </c>
      <c r="D1556" t="s">
        <v>22</v>
      </c>
      <c r="E1556" t="s">
        <v>23</v>
      </c>
      <c r="F1556" t="s">
        <v>5</v>
      </c>
      <c r="G1556" t="s">
        <v>24</v>
      </c>
      <c r="H1556">
        <v>803592</v>
      </c>
      <c r="I1556">
        <v>804110</v>
      </c>
      <c r="J1556" t="s">
        <v>25</v>
      </c>
      <c r="Q1556" t="s">
        <v>2052</v>
      </c>
      <c r="R1556">
        <v>519</v>
      </c>
    </row>
    <row r="1557" spans="1:20" x14ac:dyDescent="0.3">
      <c r="A1557">
        <v>1556</v>
      </c>
      <c r="B1557" t="s">
        <v>28</v>
      </c>
      <c r="C1557" t="s">
        <v>33</v>
      </c>
      <c r="D1557" t="s">
        <v>22</v>
      </c>
      <c r="E1557" t="s">
        <v>23</v>
      </c>
      <c r="F1557" t="s">
        <v>5</v>
      </c>
      <c r="G1557" t="s">
        <v>24</v>
      </c>
      <c r="H1557">
        <v>803592</v>
      </c>
      <c r="I1557">
        <v>804110</v>
      </c>
      <c r="J1557" t="s">
        <v>25</v>
      </c>
      <c r="K1557" t="s">
        <v>2053</v>
      </c>
      <c r="N1557" t="s">
        <v>2054</v>
      </c>
      <c r="Q1557" t="s">
        <v>2052</v>
      </c>
      <c r="R1557">
        <v>519</v>
      </c>
      <c r="S1557">
        <v>172</v>
      </c>
    </row>
    <row r="1558" spans="1:20" x14ac:dyDescent="0.3">
      <c r="A1558">
        <v>1557</v>
      </c>
      <c r="B1558" t="s">
        <v>20</v>
      </c>
      <c r="C1558" t="s">
        <v>31</v>
      </c>
      <c r="D1558" t="s">
        <v>22</v>
      </c>
      <c r="E1558" t="s">
        <v>23</v>
      </c>
      <c r="F1558" t="s">
        <v>5</v>
      </c>
      <c r="G1558" t="s">
        <v>24</v>
      </c>
      <c r="H1558">
        <v>804098</v>
      </c>
      <c r="I1558">
        <v>804904</v>
      </c>
      <c r="J1558" t="s">
        <v>25</v>
      </c>
      <c r="Q1558" t="s">
        <v>2055</v>
      </c>
      <c r="R1558">
        <v>807</v>
      </c>
    </row>
    <row r="1559" spans="1:20" x14ac:dyDescent="0.3">
      <c r="A1559">
        <v>1558</v>
      </c>
      <c r="B1559" t="s">
        <v>28</v>
      </c>
      <c r="C1559" t="s">
        <v>33</v>
      </c>
      <c r="D1559" t="s">
        <v>22</v>
      </c>
      <c r="E1559" t="s">
        <v>23</v>
      </c>
      <c r="F1559" t="s">
        <v>5</v>
      </c>
      <c r="G1559" t="s">
        <v>24</v>
      </c>
      <c r="H1559">
        <v>804098</v>
      </c>
      <c r="I1559">
        <v>804904</v>
      </c>
      <c r="J1559" t="s">
        <v>25</v>
      </c>
      <c r="K1559" t="s">
        <v>2056</v>
      </c>
      <c r="N1559" t="s">
        <v>2057</v>
      </c>
      <c r="Q1559" t="s">
        <v>2055</v>
      </c>
      <c r="R1559">
        <v>807</v>
      </c>
      <c r="S1559">
        <v>268</v>
      </c>
    </row>
    <row r="1560" spans="1:20" x14ac:dyDescent="0.3">
      <c r="A1560">
        <v>1559</v>
      </c>
      <c r="B1560" t="s">
        <v>20</v>
      </c>
      <c r="C1560" t="s">
        <v>31</v>
      </c>
      <c r="D1560" t="s">
        <v>22</v>
      </c>
      <c r="E1560" t="s">
        <v>23</v>
      </c>
      <c r="F1560" t="s">
        <v>5</v>
      </c>
      <c r="G1560" t="s">
        <v>24</v>
      </c>
      <c r="H1560">
        <v>805008</v>
      </c>
      <c r="I1560">
        <v>806267</v>
      </c>
      <c r="J1560" t="s">
        <v>25</v>
      </c>
      <c r="Q1560" t="s">
        <v>2058</v>
      </c>
      <c r="R1560">
        <v>1260</v>
      </c>
    </row>
    <row r="1561" spans="1:20" x14ac:dyDescent="0.3">
      <c r="A1561">
        <v>1560</v>
      </c>
      <c r="B1561" t="s">
        <v>28</v>
      </c>
      <c r="C1561" t="s">
        <v>33</v>
      </c>
      <c r="D1561" t="s">
        <v>22</v>
      </c>
      <c r="E1561" t="s">
        <v>23</v>
      </c>
      <c r="F1561" t="s">
        <v>5</v>
      </c>
      <c r="G1561" t="s">
        <v>24</v>
      </c>
      <c r="H1561">
        <v>805008</v>
      </c>
      <c r="I1561">
        <v>806267</v>
      </c>
      <c r="J1561" t="s">
        <v>25</v>
      </c>
      <c r="K1561" t="s">
        <v>2059</v>
      </c>
      <c r="N1561" t="s">
        <v>2060</v>
      </c>
      <c r="Q1561" t="s">
        <v>2058</v>
      </c>
      <c r="R1561">
        <v>1260</v>
      </c>
      <c r="S1561">
        <v>419</v>
      </c>
    </row>
    <row r="1562" spans="1:20" x14ac:dyDescent="0.3">
      <c r="A1562">
        <v>1561</v>
      </c>
      <c r="B1562" t="s">
        <v>20</v>
      </c>
      <c r="C1562" t="s">
        <v>31</v>
      </c>
      <c r="D1562" t="s">
        <v>22</v>
      </c>
      <c r="E1562" t="s">
        <v>23</v>
      </c>
      <c r="F1562" t="s">
        <v>5</v>
      </c>
      <c r="G1562" t="s">
        <v>24</v>
      </c>
      <c r="H1562">
        <v>806270</v>
      </c>
      <c r="I1562">
        <v>806641</v>
      </c>
      <c r="J1562" t="s">
        <v>25</v>
      </c>
      <c r="Q1562" t="s">
        <v>2061</v>
      </c>
      <c r="R1562">
        <v>372</v>
      </c>
    </row>
    <row r="1563" spans="1:20" x14ac:dyDescent="0.3">
      <c r="A1563">
        <v>1562</v>
      </c>
      <c r="B1563" t="s">
        <v>28</v>
      </c>
      <c r="C1563" t="s">
        <v>33</v>
      </c>
      <c r="D1563" t="s">
        <v>22</v>
      </c>
      <c r="E1563" t="s">
        <v>23</v>
      </c>
      <c r="F1563" t="s">
        <v>5</v>
      </c>
      <c r="G1563" t="s">
        <v>24</v>
      </c>
      <c r="H1563">
        <v>806270</v>
      </c>
      <c r="I1563">
        <v>806641</v>
      </c>
      <c r="J1563" t="s">
        <v>25</v>
      </c>
      <c r="K1563" t="s">
        <v>2062</v>
      </c>
      <c r="N1563" t="s">
        <v>38</v>
      </c>
      <c r="Q1563" t="s">
        <v>2061</v>
      </c>
      <c r="R1563">
        <v>372</v>
      </c>
      <c r="S1563">
        <v>123</v>
      </c>
    </row>
    <row r="1564" spans="1:20" x14ac:dyDescent="0.3">
      <c r="A1564">
        <v>1563</v>
      </c>
      <c r="B1564" t="s">
        <v>20</v>
      </c>
      <c r="C1564" t="s">
        <v>31</v>
      </c>
      <c r="D1564" t="s">
        <v>22</v>
      </c>
      <c r="E1564" t="s">
        <v>23</v>
      </c>
      <c r="F1564" t="s">
        <v>5</v>
      </c>
      <c r="G1564" t="s">
        <v>24</v>
      </c>
      <c r="H1564">
        <v>806634</v>
      </c>
      <c r="I1564">
        <v>806975</v>
      </c>
      <c r="J1564" t="s">
        <v>42</v>
      </c>
      <c r="Q1564" t="s">
        <v>2063</v>
      </c>
      <c r="R1564">
        <v>342</v>
      </c>
    </row>
    <row r="1565" spans="1:20" x14ac:dyDescent="0.3">
      <c r="A1565">
        <v>1564</v>
      </c>
      <c r="B1565" t="s">
        <v>28</v>
      </c>
      <c r="C1565" t="s">
        <v>33</v>
      </c>
      <c r="D1565" t="s">
        <v>22</v>
      </c>
      <c r="E1565" t="s">
        <v>23</v>
      </c>
      <c r="F1565" t="s">
        <v>5</v>
      </c>
      <c r="G1565" t="s">
        <v>24</v>
      </c>
      <c r="H1565">
        <v>806634</v>
      </c>
      <c r="I1565">
        <v>806975</v>
      </c>
      <c r="J1565" t="s">
        <v>42</v>
      </c>
      <c r="K1565" t="s">
        <v>2064</v>
      </c>
      <c r="N1565" t="s">
        <v>41</v>
      </c>
      <c r="Q1565" t="s">
        <v>2063</v>
      </c>
      <c r="R1565">
        <v>342</v>
      </c>
      <c r="S1565">
        <v>113</v>
      </c>
    </row>
    <row r="1566" spans="1:20" x14ac:dyDescent="0.3">
      <c r="A1566">
        <v>1565</v>
      </c>
      <c r="B1566" t="s">
        <v>20</v>
      </c>
      <c r="C1566" t="s">
        <v>31</v>
      </c>
      <c r="D1566" t="s">
        <v>22</v>
      </c>
      <c r="E1566" t="s">
        <v>23</v>
      </c>
      <c r="F1566" t="s">
        <v>5</v>
      </c>
      <c r="G1566" t="s">
        <v>24</v>
      </c>
      <c r="H1566">
        <v>807017</v>
      </c>
      <c r="I1566">
        <v>807388</v>
      </c>
      <c r="J1566" t="s">
        <v>42</v>
      </c>
      <c r="Q1566" t="s">
        <v>2065</v>
      </c>
      <c r="R1566">
        <v>372</v>
      </c>
    </row>
    <row r="1567" spans="1:20" x14ac:dyDescent="0.3">
      <c r="A1567">
        <v>1566</v>
      </c>
      <c r="B1567" t="s">
        <v>28</v>
      </c>
      <c r="C1567" t="s">
        <v>33</v>
      </c>
      <c r="D1567" t="s">
        <v>22</v>
      </c>
      <c r="E1567" t="s">
        <v>23</v>
      </c>
      <c r="F1567" t="s">
        <v>5</v>
      </c>
      <c r="G1567" t="s">
        <v>24</v>
      </c>
      <c r="H1567">
        <v>807017</v>
      </c>
      <c r="I1567">
        <v>807388</v>
      </c>
      <c r="J1567" t="s">
        <v>42</v>
      </c>
      <c r="K1567" t="s">
        <v>2066</v>
      </c>
      <c r="N1567" t="s">
        <v>41</v>
      </c>
      <c r="Q1567" t="s">
        <v>2065</v>
      </c>
      <c r="R1567">
        <v>372</v>
      </c>
      <c r="S1567">
        <v>123</v>
      </c>
    </row>
    <row r="1568" spans="1:20" x14ac:dyDescent="0.3">
      <c r="A1568">
        <v>1567</v>
      </c>
      <c r="B1568" t="s">
        <v>20</v>
      </c>
      <c r="C1568" t="s">
        <v>21</v>
      </c>
      <c r="D1568" t="s">
        <v>22</v>
      </c>
      <c r="E1568" t="s">
        <v>23</v>
      </c>
      <c r="F1568" t="s">
        <v>5</v>
      </c>
      <c r="G1568" t="s">
        <v>24</v>
      </c>
      <c r="H1568">
        <v>807487</v>
      </c>
      <c r="I1568">
        <v>808116</v>
      </c>
      <c r="J1568" t="s">
        <v>25</v>
      </c>
      <c r="Q1568" t="s">
        <v>2067</v>
      </c>
      <c r="R1568">
        <v>630</v>
      </c>
      <c r="T1568" t="s">
        <v>27</v>
      </c>
    </row>
    <row r="1569" spans="1:20" x14ac:dyDescent="0.3">
      <c r="A1569">
        <v>1568</v>
      </c>
      <c r="B1569" t="s">
        <v>28</v>
      </c>
      <c r="C1569" t="s">
        <v>29</v>
      </c>
      <c r="D1569" t="s">
        <v>22</v>
      </c>
      <c r="E1569" t="s">
        <v>23</v>
      </c>
      <c r="F1569" t="s">
        <v>5</v>
      </c>
      <c r="G1569" t="s">
        <v>24</v>
      </c>
      <c r="H1569">
        <v>807487</v>
      </c>
      <c r="I1569">
        <v>808116</v>
      </c>
      <c r="J1569" t="s">
        <v>25</v>
      </c>
      <c r="N1569" t="s">
        <v>1470</v>
      </c>
      <c r="Q1569" t="s">
        <v>2067</v>
      </c>
      <c r="R1569">
        <v>630</v>
      </c>
      <c r="T1569" t="s">
        <v>27</v>
      </c>
    </row>
    <row r="1570" spans="1:20" x14ac:dyDescent="0.3">
      <c r="A1570">
        <v>1569</v>
      </c>
      <c r="B1570" t="s">
        <v>20</v>
      </c>
      <c r="C1570" t="s">
        <v>31</v>
      </c>
      <c r="D1570" t="s">
        <v>22</v>
      </c>
      <c r="E1570" t="s">
        <v>23</v>
      </c>
      <c r="F1570" t="s">
        <v>5</v>
      </c>
      <c r="G1570" t="s">
        <v>24</v>
      </c>
      <c r="H1570">
        <v>808144</v>
      </c>
      <c r="I1570">
        <v>809487</v>
      </c>
      <c r="J1570" t="s">
        <v>25</v>
      </c>
      <c r="Q1570" t="s">
        <v>2068</v>
      </c>
      <c r="R1570">
        <v>1344</v>
      </c>
    </row>
    <row r="1571" spans="1:20" x14ac:dyDescent="0.3">
      <c r="A1571">
        <v>1570</v>
      </c>
      <c r="B1571" t="s">
        <v>28</v>
      </c>
      <c r="C1571" t="s">
        <v>33</v>
      </c>
      <c r="D1571" t="s">
        <v>22</v>
      </c>
      <c r="E1571" t="s">
        <v>23</v>
      </c>
      <c r="F1571" t="s">
        <v>5</v>
      </c>
      <c r="G1571" t="s">
        <v>24</v>
      </c>
      <c r="H1571">
        <v>808144</v>
      </c>
      <c r="I1571">
        <v>809487</v>
      </c>
      <c r="J1571" t="s">
        <v>25</v>
      </c>
      <c r="K1571" t="s">
        <v>2069</v>
      </c>
      <c r="N1571" t="s">
        <v>41</v>
      </c>
      <c r="Q1571" t="s">
        <v>2068</v>
      </c>
      <c r="R1571">
        <v>1344</v>
      </c>
      <c r="S1571">
        <v>447</v>
      </c>
    </row>
    <row r="1572" spans="1:20" x14ac:dyDescent="0.3">
      <c r="A1572">
        <v>1571</v>
      </c>
      <c r="B1572" t="s">
        <v>20</v>
      </c>
      <c r="C1572" t="s">
        <v>21</v>
      </c>
      <c r="D1572" t="s">
        <v>22</v>
      </c>
      <c r="E1572" t="s">
        <v>23</v>
      </c>
      <c r="F1572" t="s">
        <v>5</v>
      </c>
      <c r="G1572" t="s">
        <v>24</v>
      </c>
      <c r="H1572">
        <v>809519</v>
      </c>
      <c r="I1572">
        <v>810100</v>
      </c>
      <c r="J1572" t="s">
        <v>25</v>
      </c>
      <c r="Q1572" t="s">
        <v>2070</v>
      </c>
      <c r="R1572">
        <v>582</v>
      </c>
      <c r="T1572" t="s">
        <v>27</v>
      </c>
    </row>
    <row r="1573" spans="1:20" x14ac:dyDescent="0.3">
      <c r="A1573">
        <v>1572</v>
      </c>
      <c r="B1573" t="s">
        <v>28</v>
      </c>
      <c r="C1573" t="s">
        <v>29</v>
      </c>
      <c r="D1573" t="s">
        <v>22</v>
      </c>
      <c r="E1573" t="s">
        <v>23</v>
      </c>
      <c r="F1573" t="s">
        <v>5</v>
      </c>
      <c r="G1573" t="s">
        <v>24</v>
      </c>
      <c r="H1573">
        <v>809519</v>
      </c>
      <c r="I1573">
        <v>810100</v>
      </c>
      <c r="J1573" t="s">
        <v>25</v>
      </c>
      <c r="N1573" t="s">
        <v>1470</v>
      </c>
      <c r="Q1573" t="s">
        <v>2070</v>
      </c>
      <c r="R1573">
        <v>582</v>
      </c>
      <c r="T1573" t="s">
        <v>27</v>
      </c>
    </row>
    <row r="1574" spans="1:20" x14ac:dyDescent="0.3">
      <c r="A1574">
        <v>1573</v>
      </c>
      <c r="B1574" t="s">
        <v>20</v>
      </c>
      <c r="C1574" t="s">
        <v>31</v>
      </c>
      <c r="D1574" t="s">
        <v>22</v>
      </c>
      <c r="E1574" t="s">
        <v>23</v>
      </c>
      <c r="F1574" t="s">
        <v>5</v>
      </c>
      <c r="G1574" t="s">
        <v>24</v>
      </c>
      <c r="H1574">
        <v>810128</v>
      </c>
      <c r="I1574">
        <v>811336</v>
      </c>
      <c r="J1574" t="s">
        <v>42</v>
      </c>
      <c r="Q1574" t="s">
        <v>2071</v>
      </c>
      <c r="R1574">
        <v>1209</v>
      </c>
    </row>
    <row r="1575" spans="1:20" x14ac:dyDescent="0.3">
      <c r="A1575">
        <v>1574</v>
      </c>
      <c r="B1575" t="s">
        <v>28</v>
      </c>
      <c r="C1575" t="s">
        <v>33</v>
      </c>
      <c r="D1575" t="s">
        <v>22</v>
      </c>
      <c r="E1575" t="s">
        <v>23</v>
      </c>
      <c r="F1575" t="s">
        <v>5</v>
      </c>
      <c r="G1575" t="s">
        <v>24</v>
      </c>
      <c r="H1575">
        <v>810128</v>
      </c>
      <c r="I1575">
        <v>811336</v>
      </c>
      <c r="J1575" t="s">
        <v>42</v>
      </c>
      <c r="K1575" t="s">
        <v>2072</v>
      </c>
      <c r="N1575" t="s">
        <v>2073</v>
      </c>
      <c r="Q1575" t="s">
        <v>2071</v>
      </c>
      <c r="R1575">
        <v>1209</v>
      </c>
      <c r="S1575">
        <v>402</v>
      </c>
    </row>
    <row r="1576" spans="1:20" x14ac:dyDescent="0.3">
      <c r="A1576">
        <v>1575</v>
      </c>
      <c r="B1576" t="s">
        <v>20</v>
      </c>
      <c r="C1576" t="s">
        <v>31</v>
      </c>
      <c r="D1576" t="s">
        <v>22</v>
      </c>
      <c r="E1576" t="s">
        <v>23</v>
      </c>
      <c r="F1576" t="s">
        <v>5</v>
      </c>
      <c r="G1576" t="s">
        <v>24</v>
      </c>
      <c r="H1576">
        <v>811333</v>
      </c>
      <c r="I1576">
        <v>812181</v>
      </c>
      <c r="J1576" t="s">
        <v>42</v>
      </c>
      <c r="Q1576" t="s">
        <v>2074</v>
      </c>
      <c r="R1576">
        <v>849</v>
      </c>
    </row>
    <row r="1577" spans="1:20" x14ac:dyDescent="0.3">
      <c r="A1577">
        <v>1576</v>
      </c>
      <c r="B1577" t="s">
        <v>28</v>
      </c>
      <c r="C1577" t="s">
        <v>33</v>
      </c>
      <c r="D1577" t="s">
        <v>22</v>
      </c>
      <c r="E1577" t="s">
        <v>23</v>
      </c>
      <c r="F1577" t="s">
        <v>5</v>
      </c>
      <c r="G1577" t="s">
        <v>24</v>
      </c>
      <c r="H1577">
        <v>811333</v>
      </c>
      <c r="I1577">
        <v>812181</v>
      </c>
      <c r="J1577" t="s">
        <v>42</v>
      </c>
      <c r="K1577" t="s">
        <v>2075</v>
      </c>
      <c r="N1577" t="s">
        <v>2076</v>
      </c>
      <c r="Q1577" t="s">
        <v>2074</v>
      </c>
      <c r="R1577">
        <v>849</v>
      </c>
      <c r="S1577">
        <v>282</v>
      </c>
    </row>
    <row r="1578" spans="1:20" x14ac:dyDescent="0.3">
      <c r="A1578">
        <v>1577</v>
      </c>
      <c r="B1578" t="s">
        <v>20</v>
      </c>
      <c r="C1578" t="s">
        <v>31</v>
      </c>
      <c r="D1578" t="s">
        <v>22</v>
      </c>
      <c r="E1578" t="s">
        <v>23</v>
      </c>
      <c r="F1578" t="s">
        <v>5</v>
      </c>
      <c r="G1578" t="s">
        <v>24</v>
      </c>
      <c r="H1578">
        <v>812344</v>
      </c>
      <c r="I1578">
        <v>813426</v>
      </c>
      <c r="J1578" t="s">
        <v>25</v>
      </c>
      <c r="Q1578" t="s">
        <v>2077</v>
      </c>
      <c r="R1578">
        <v>1083</v>
      </c>
    </row>
    <row r="1579" spans="1:20" x14ac:dyDescent="0.3">
      <c r="A1579">
        <v>1578</v>
      </c>
      <c r="B1579" t="s">
        <v>28</v>
      </c>
      <c r="C1579" t="s">
        <v>33</v>
      </c>
      <c r="D1579" t="s">
        <v>22</v>
      </c>
      <c r="E1579" t="s">
        <v>23</v>
      </c>
      <c r="F1579" t="s">
        <v>5</v>
      </c>
      <c r="G1579" t="s">
        <v>24</v>
      </c>
      <c r="H1579">
        <v>812344</v>
      </c>
      <c r="I1579">
        <v>813426</v>
      </c>
      <c r="J1579" t="s">
        <v>25</v>
      </c>
      <c r="K1579" t="s">
        <v>2078</v>
      </c>
      <c r="N1579" t="s">
        <v>2079</v>
      </c>
      <c r="Q1579" t="s">
        <v>2077</v>
      </c>
      <c r="R1579">
        <v>1083</v>
      </c>
      <c r="S1579">
        <v>360</v>
      </c>
    </row>
    <row r="1580" spans="1:20" x14ac:dyDescent="0.3">
      <c r="A1580">
        <v>1579</v>
      </c>
      <c r="B1580" t="s">
        <v>20</v>
      </c>
      <c r="C1580" t="s">
        <v>31</v>
      </c>
      <c r="D1580" t="s">
        <v>22</v>
      </c>
      <c r="E1580" t="s">
        <v>23</v>
      </c>
      <c r="F1580" t="s">
        <v>5</v>
      </c>
      <c r="G1580" t="s">
        <v>24</v>
      </c>
      <c r="H1580">
        <v>813431</v>
      </c>
      <c r="I1580">
        <v>814114</v>
      </c>
      <c r="J1580" t="s">
        <v>25</v>
      </c>
      <c r="Q1580" t="s">
        <v>2080</v>
      </c>
      <c r="R1580">
        <v>684</v>
      </c>
    </row>
    <row r="1581" spans="1:20" x14ac:dyDescent="0.3">
      <c r="A1581">
        <v>1580</v>
      </c>
      <c r="B1581" t="s">
        <v>28</v>
      </c>
      <c r="C1581" t="s">
        <v>33</v>
      </c>
      <c r="D1581" t="s">
        <v>22</v>
      </c>
      <c r="E1581" t="s">
        <v>23</v>
      </c>
      <c r="F1581" t="s">
        <v>5</v>
      </c>
      <c r="G1581" t="s">
        <v>24</v>
      </c>
      <c r="H1581">
        <v>813431</v>
      </c>
      <c r="I1581">
        <v>814114</v>
      </c>
      <c r="J1581" t="s">
        <v>25</v>
      </c>
      <c r="K1581" t="s">
        <v>2081</v>
      </c>
      <c r="N1581" t="s">
        <v>2082</v>
      </c>
      <c r="Q1581" t="s">
        <v>2080</v>
      </c>
      <c r="R1581">
        <v>684</v>
      </c>
      <c r="S1581">
        <v>227</v>
      </c>
    </row>
    <row r="1582" spans="1:20" x14ac:dyDescent="0.3">
      <c r="A1582">
        <v>1581</v>
      </c>
      <c r="B1582" t="s">
        <v>20</v>
      </c>
      <c r="C1582" t="s">
        <v>31</v>
      </c>
      <c r="D1582" t="s">
        <v>22</v>
      </c>
      <c r="E1582" t="s">
        <v>23</v>
      </c>
      <c r="F1582" t="s">
        <v>5</v>
      </c>
      <c r="G1582" t="s">
        <v>24</v>
      </c>
      <c r="H1582">
        <v>814118</v>
      </c>
      <c r="I1582">
        <v>815545</v>
      </c>
      <c r="J1582" t="s">
        <v>42</v>
      </c>
      <c r="Q1582" t="s">
        <v>2083</v>
      </c>
      <c r="R1582">
        <v>1428</v>
      </c>
    </row>
    <row r="1583" spans="1:20" x14ac:dyDescent="0.3">
      <c r="A1583">
        <v>1582</v>
      </c>
      <c r="B1583" t="s">
        <v>28</v>
      </c>
      <c r="C1583" t="s">
        <v>33</v>
      </c>
      <c r="D1583" t="s">
        <v>22</v>
      </c>
      <c r="E1583" t="s">
        <v>23</v>
      </c>
      <c r="F1583" t="s">
        <v>5</v>
      </c>
      <c r="G1583" t="s">
        <v>24</v>
      </c>
      <c r="H1583">
        <v>814118</v>
      </c>
      <c r="I1583">
        <v>815545</v>
      </c>
      <c r="J1583" t="s">
        <v>42</v>
      </c>
      <c r="K1583" t="s">
        <v>2084</v>
      </c>
      <c r="N1583" t="s">
        <v>2085</v>
      </c>
      <c r="Q1583" t="s">
        <v>2083</v>
      </c>
      <c r="R1583">
        <v>1428</v>
      </c>
      <c r="S1583">
        <v>475</v>
      </c>
    </row>
    <row r="1584" spans="1:20" x14ac:dyDescent="0.3">
      <c r="A1584">
        <v>1583</v>
      </c>
      <c r="B1584" t="s">
        <v>20</v>
      </c>
      <c r="C1584" t="s">
        <v>31</v>
      </c>
      <c r="D1584" t="s">
        <v>22</v>
      </c>
      <c r="E1584" t="s">
        <v>23</v>
      </c>
      <c r="F1584" t="s">
        <v>5</v>
      </c>
      <c r="G1584" t="s">
        <v>24</v>
      </c>
      <c r="H1584">
        <v>815526</v>
      </c>
      <c r="I1584">
        <v>815993</v>
      </c>
      <c r="J1584" t="s">
        <v>25</v>
      </c>
      <c r="Q1584" t="s">
        <v>2086</v>
      </c>
      <c r="R1584">
        <v>468</v>
      </c>
    </row>
    <row r="1585" spans="1:19" x14ac:dyDescent="0.3">
      <c r="A1585">
        <v>1584</v>
      </c>
      <c r="B1585" t="s">
        <v>28</v>
      </c>
      <c r="C1585" t="s">
        <v>33</v>
      </c>
      <c r="D1585" t="s">
        <v>22</v>
      </c>
      <c r="E1585" t="s">
        <v>23</v>
      </c>
      <c r="F1585" t="s">
        <v>5</v>
      </c>
      <c r="G1585" t="s">
        <v>24</v>
      </c>
      <c r="H1585">
        <v>815526</v>
      </c>
      <c r="I1585">
        <v>815993</v>
      </c>
      <c r="J1585" t="s">
        <v>25</v>
      </c>
      <c r="K1585" t="s">
        <v>2087</v>
      </c>
      <c r="N1585" t="s">
        <v>38</v>
      </c>
      <c r="Q1585" t="s">
        <v>2086</v>
      </c>
      <c r="R1585">
        <v>468</v>
      </c>
      <c r="S1585">
        <v>155</v>
      </c>
    </row>
    <row r="1586" spans="1:19" x14ac:dyDescent="0.3">
      <c r="A1586">
        <v>1585</v>
      </c>
      <c r="B1586" t="s">
        <v>20</v>
      </c>
      <c r="C1586" t="s">
        <v>31</v>
      </c>
      <c r="D1586" t="s">
        <v>22</v>
      </c>
      <c r="E1586" t="s">
        <v>23</v>
      </c>
      <c r="F1586" t="s">
        <v>5</v>
      </c>
      <c r="G1586" t="s">
        <v>24</v>
      </c>
      <c r="H1586">
        <v>816055</v>
      </c>
      <c r="I1586">
        <v>816372</v>
      </c>
      <c r="J1586" t="s">
        <v>42</v>
      </c>
      <c r="Q1586" t="s">
        <v>2088</v>
      </c>
      <c r="R1586">
        <v>318</v>
      </c>
    </row>
    <row r="1587" spans="1:19" x14ac:dyDescent="0.3">
      <c r="A1587">
        <v>1586</v>
      </c>
      <c r="B1587" t="s">
        <v>28</v>
      </c>
      <c r="C1587" t="s">
        <v>33</v>
      </c>
      <c r="D1587" t="s">
        <v>22</v>
      </c>
      <c r="E1587" t="s">
        <v>23</v>
      </c>
      <c r="F1587" t="s">
        <v>5</v>
      </c>
      <c r="G1587" t="s">
        <v>24</v>
      </c>
      <c r="H1587">
        <v>816055</v>
      </c>
      <c r="I1587">
        <v>816372</v>
      </c>
      <c r="J1587" t="s">
        <v>42</v>
      </c>
      <c r="K1587" t="s">
        <v>2089</v>
      </c>
      <c r="N1587" t="s">
        <v>38</v>
      </c>
      <c r="Q1587" t="s">
        <v>2088</v>
      </c>
      <c r="R1587">
        <v>318</v>
      </c>
      <c r="S1587">
        <v>105</v>
      </c>
    </row>
    <row r="1588" spans="1:19" x14ac:dyDescent="0.3">
      <c r="A1588">
        <v>1587</v>
      </c>
      <c r="B1588" t="s">
        <v>20</v>
      </c>
      <c r="C1588" t="s">
        <v>31</v>
      </c>
      <c r="D1588" t="s">
        <v>22</v>
      </c>
      <c r="E1588" t="s">
        <v>23</v>
      </c>
      <c r="F1588" t="s">
        <v>5</v>
      </c>
      <c r="G1588" t="s">
        <v>24</v>
      </c>
      <c r="H1588">
        <v>816445</v>
      </c>
      <c r="I1588">
        <v>816783</v>
      </c>
      <c r="J1588" t="s">
        <v>42</v>
      </c>
      <c r="Q1588" t="s">
        <v>2090</v>
      </c>
      <c r="R1588">
        <v>339</v>
      </c>
    </row>
    <row r="1589" spans="1:19" x14ac:dyDescent="0.3">
      <c r="A1589">
        <v>1588</v>
      </c>
      <c r="B1589" t="s">
        <v>28</v>
      </c>
      <c r="C1589" t="s">
        <v>33</v>
      </c>
      <c r="D1589" t="s">
        <v>22</v>
      </c>
      <c r="E1589" t="s">
        <v>23</v>
      </c>
      <c r="F1589" t="s">
        <v>5</v>
      </c>
      <c r="G1589" t="s">
        <v>24</v>
      </c>
      <c r="H1589">
        <v>816445</v>
      </c>
      <c r="I1589">
        <v>816783</v>
      </c>
      <c r="J1589" t="s">
        <v>42</v>
      </c>
      <c r="K1589" t="s">
        <v>2091</v>
      </c>
      <c r="N1589" t="s">
        <v>2092</v>
      </c>
      <c r="Q1589" t="s">
        <v>2090</v>
      </c>
      <c r="R1589">
        <v>339</v>
      </c>
      <c r="S1589">
        <v>112</v>
      </c>
    </row>
    <row r="1590" spans="1:19" x14ac:dyDescent="0.3">
      <c r="A1590">
        <v>1589</v>
      </c>
      <c r="B1590" t="s">
        <v>20</v>
      </c>
      <c r="C1590" t="s">
        <v>31</v>
      </c>
      <c r="D1590" t="s">
        <v>22</v>
      </c>
      <c r="E1590" t="s">
        <v>23</v>
      </c>
      <c r="F1590" t="s">
        <v>5</v>
      </c>
      <c r="G1590" t="s">
        <v>24</v>
      </c>
      <c r="H1590">
        <v>816810</v>
      </c>
      <c r="I1590">
        <v>817040</v>
      </c>
      <c r="J1590" t="s">
        <v>42</v>
      </c>
      <c r="Q1590" t="s">
        <v>2093</v>
      </c>
      <c r="R1590">
        <v>231</v>
      </c>
    </row>
    <row r="1591" spans="1:19" x14ac:dyDescent="0.3">
      <c r="A1591">
        <v>1590</v>
      </c>
      <c r="B1591" t="s">
        <v>28</v>
      </c>
      <c r="C1591" t="s">
        <v>33</v>
      </c>
      <c r="D1591" t="s">
        <v>22</v>
      </c>
      <c r="E1591" t="s">
        <v>23</v>
      </c>
      <c r="F1591" t="s">
        <v>5</v>
      </c>
      <c r="G1591" t="s">
        <v>24</v>
      </c>
      <c r="H1591">
        <v>816810</v>
      </c>
      <c r="I1591">
        <v>817040</v>
      </c>
      <c r="J1591" t="s">
        <v>42</v>
      </c>
      <c r="K1591" t="s">
        <v>2094</v>
      </c>
      <c r="N1591" t="s">
        <v>2095</v>
      </c>
      <c r="Q1591" t="s">
        <v>2093</v>
      </c>
      <c r="R1591">
        <v>231</v>
      </c>
      <c r="S1591">
        <v>76</v>
      </c>
    </row>
    <row r="1592" spans="1:19" x14ac:dyDescent="0.3">
      <c r="A1592">
        <v>1591</v>
      </c>
      <c r="B1592" t="s">
        <v>20</v>
      </c>
      <c r="C1592" t="s">
        <v>31</v>
      </c>
      <c r="D1592" t="s">
        <v>22</v>
      </c>
      <c r="E1592" t="s">
        <v>23</v>
      </c>
      <c r="F1592" t="s">
        <v>5</v>
      </c>
      <c r="G1592" t="s">
        <v>24</v>
      </c>
      <c r="H1592">
        <v>817068</v>
      </c>
      <c r="I1592">
        <v>819272</v>
      </c>
      <c r="J1592" t="s">
        <v>42</v>
      </c>
      <c r="Q1592" t="s">
        <v>2096</v>
      </c>
      <c r="R1592">
        <v>2205</v>
      </c>
    </row>
    <row r="1593" spans="1:19" x14ac:dyDescent="0.3">
      <c r="A1593">
        <v>1592</v>
      </c>
      <c r="B1593" t="s">
        <v>28</v>
      </c>
      <c r="C1593" t="s">
        <v>33</v>
      </c>
      <c r="D1593" t="s">
        <v>22</v>
      </c>
      <c r="E1593" t="s">
        <v>23</v>
      </c>
      <c r="F1593" t="s">
        <v>5</v>
      </c>
      <c r="G1593" t="s">
        <v>24</v>
      </c>
      <c r="H1593">
        <v>817068</v>
      </c>
      <c r="I1593">
        <v>819272</v>
      </c>
      <c r="J1593" t="s">
        <v>42</v>
      </c>
      <c r="K1593" t="s">
        <v>2097</v>
      </c>
      <c r="N1593" t="s">
        <v>2098</v>
      </c>
      <c r="Q1593" t="s">
        <v>2096</v>
      </c>
      <c r="R1593">
        <v>2205</v>
      </c>
      <c r="S1593">
        <v>734</v>
      </c>
    </row>
    <row r="1594" spans="1:19" x14ac:dyDescent="0.3">
      <c r="A1594">
        <v>1593</v>
      </c>
      <c r="B1594" t="s">
        <v>20</v>
      </c>
      <c r="C1594" t="s">
        <v>31</v>
      </c>
      <c r="D1594" t="s">
        <v>22</v>
      </c>
      <c r="E1594" t="s">
        <v>23</v>
      </c>
      <c r="F1594" t="s">
        <v>5</v>
      </c>
      <c r="G1594" t="s">
        <v>24</v>
      </c>
      <c r="H1594">
        <v>819269</v>
      </c>
      <c r="I1594">
        <v>819970</v>
      </c>
      <c r="J1594" t="s">
        <v>42</v>
      </c>
      <c r="Q1594" t="s">
        <v>2099</v>
      </c>
      <c r="R1594">
        <v>702</v>
      </c>
    </row>
    <row r="1595" spans="1:19" x14ac:dyDescent="0.3">
      <c r="A1595">
        <v>1594</v>
      </c>
      <c r="B1595" t="s">
        <v>28</v>
      </c>
      <c r="C1595" t="s">
        <v>33</v>
      </c>
      <c r="D1595" t="s">
        <v>22</v>
      </c>
      <c r="E1595" t="s">
        <v>23</v>
      </c>
      <c r="F1595" t="s">
        <v>5</v>
      </c>
      <c r="G1595" t="s">
        <v>24</v>
      </c>
      <c r="H1595">
        <v>819269</v>
      </c>
      <c r="I1595">
        <v>819970</v>
      </c>
      <c r="J1595" t="s">
        <v>42</v>
      </c>
      <c r="K1595" t="s">
        <v>2100</v>
      </c>
      <c r="N1595" t="s">
        <v>2101</v>
      </c>
      <c r="Q1595" t="s">
        <v>2099</v>
      </c>
      <c r="R1595">
        <v>702</v>
      </c>
      <c r="S1595">
        <v>233</v>
      </c>
    </row>
    <row r="1596" spans="1:19" x14ac:dyDescent="0.3">
      <c r="A1596">
        <v>1595</v>
      </c>
      <c r="B1596" t="s">
        <v>20</v>
      </c>
      <c r="C1596" t="s">
        <v>31</v>
      </c>
      <c r="D1596" t="s">
        <v>22</v>
      </c>
      <c r="E1596" t="s">
        <v>23</v>
      </c>
      <c r="F1596" t="s">
        <v>5</v>
      </c>
      <c r="G1596" t="s">
        <v>24</v>
      </c>
      <c r="H1596">
        <v>819967</v>
      </c>
      <c r="I1596">
        <v>820338</v>
      </c>
      <c r="J1596" t="s">
        <v>42</v>
      </c>
      <c r="Q1596" t="s">
        <v>2102</v>
      </c>
      <c r="R1596">
        <v>372</v>
      </c>
    </row>
    <row r="1597" spans="1:19" x14ac:dyDescent="0.3">
      <c r="A1597">
        <v>1596</v>
      </c>
      <c r="B1597" t="s">
        <v>28</v>
      </c>
      <c r="C1597" t="s">
        <v>33</v>
      </c>
      <c r="D1597" t="s">
        <v>22</v>
      </c>
      <c r="E1597" t="s">
        <v>23</v>
      </c>
      <c r="F1597" t="s">
        <v>5</v>
      </c>
      <c r="G1597" t="s">
        <v>24</v>
      </c>
      <c r="H1597">
        <v>819967</v>
      </c>
      <c r="I1597">
        <v>820338</v>
      </c>
      <c r="J1597" t="s">
        <v>42</v>
      </c>
      <c r="K1597" t="s">
        <v>2103</v>
      </c>
      <c r="N1597" t="s">
        <v>38</v>
      </c>
      <c r="Q1597" t="s">
        <v>2102</v>
      </c>
      <c r="R1597">
        <v>372</v>
      </c>
      <c r="S1597">
        <v>123</v>
      </c>
    </row>
    <row r="1598" spans="1:19" x14ac:dyDescent="0.3">
      <c r="A1598">
        <v>1597</v>
      </c>
      <c r="B1598" t="s">
        <v>20</v>
      </c>
      <c r="C1598" t="s">
        <v>31</v>
      </c>
      <c r="D1598" t="s">
        <v>22</v>
      </c>
      <c r="E1598" t="s">
        <v>23</v>
      </c>
      <c r="F1598" t="s">
        <v>5</v>
      </c>
      <c r="G1598" t="s">
        <v>24</v>
      </c>
      <c r="H1598">
        <v>820335</v>
      </c>
      <c r="I1598">
        <v>820577</v>
      </c>
      <c r="J1598" t="s">
        <v>42</v>
      </c>
      <c r="Q1598" t="s">
        <v>2104</v>
      </c>
      <c r="R1598">
        <v>243</v>
      </c>
    </row>
    <row r="1599" spans="1:19" x14ac:dyDescent="0.3">
      <c r="A1599">
        <v>1598</v>
      </c>
      <c r="B1599" t="s">
        <v>28</v>
      </c>
      <c r="C1599" t="s">
        <v>33</v>
      </c>
      <c r="D1599" t="s">
        <v>22</v>
      </c>
      <c r="E1599" t="s">
        <v>23</v>
      </c>
      <c r="F1599" t="s">
        <v>5</v>
      </c>
      <c r="G1599" t="s">
        <v>24</v>
      </c>
      <c r="H1599">
        <v>820335</v>
      </c>
      <c r="I1599">
        <v>820577</v>
      </c>
      <c r="J1599" t="s">
        <v>42</v>
      </c>
      <c r="K1599" t="s">
        <v>2105</v>
      </c>
      <c r="N1599" t="s">
        <v>2106</v>
      </c>
      <c r="Q1599" t="s">
        <v>2104</v>
      </c>
      <c r="R1599">
        <v>243</v>
      </c>
      <c r="S1599">
        <v>80</v>
      </c>
    </row>
    <row r="1600" spans="1:19" x14ac:dyDescent="0.3">
      <c r="A1600">
        <v>1599</v>
      </c>
      <c r="B1600" t="s">
        <v>20</v>
      </c>
      <c r="C1600" t="s">
        <v>31</v>
      </c>
      <c r="D1600" t="s">
        <v>22</v>
      </c>
      <c r="E1600" t="s">
        <v>23</v>
      </c>
      <c r="F1600" t="s">
        <v>5</v>
      </c>
      <c r="G1600" t="s">
        <v>24</v>
      </c>
      <c r="H1600">
        <v>820606</v>
      </c>
      <c r="I1600">
        <v>821373</v>
      </c>
      <c r="J1600" t="s">
        <v>42</v>
      </c>
      <c r="Q1600" t="s">
        <v>2107</v>
      </c>
      <c r="R1600">
        <v>768</v>
      </c>
    </row>
    <row r="1601" spans="1:19" x14ac:dyDescent="0.3">
      <c r="A1601">
        <v>1600</v>
      </c>
      <c r="B1601" t="s">
        <v>28</v>
      </c>
      <c r="C1601" t="s">
        <v>33</v>
      </c>
      <c r="D1601" t="s">
        <v>22</v>
      </c>
      <c r="E1601" t="s">
        <v>23</v>
      </c>
      <c r="F1601" t="s">
        <v>5</v>
      </c>
      <c r="G1601" t="s">
        <v>24</v>
      </c>
      <c r="H1601">
        <v>820606</v>
      </c>
      <c r="I1601">
        <v>821373</v>
      </c>
      <c r="J1601" t="s">
        <v>42</v>
      </c>
      <c r="K1601" t="s">
        <v>2108</v>
      </c>
      <c r="N1601" t="s">
        <v>2109</v>
      </c>
      <c r="Q1601" t="s">
        <v>2107</v>
      </c>
      <c r="R1601">
        <v>768</v>
      </c>
      <c r="S1601">
        <v>255</v>
      </c>
    </row>
    <row r="1602" spans="1:19" x14ac:dyDescent="0.3">
      <c r="A1602">
        <v>1601</v>
      </c>
      <c r="B1602" t="s">
        <v>20</v>
      </c>
      <c r="C1602" t="s">
        <v>31</v>
      </c>
      <c r="D1602" t="s">
        <v>22</v>
      </c>
      <c r="E1602" t="s">
        <v>23</v>
      </c>
      <c r="F1602" t="s">
        <v>5</v>
      </c>
      <c r="G1602" t="s">
        <v>24</v>
      </c>
      <c r="H1602">
        <v>821529</v>
      </c>
      <c r="I1602">
        <v>822878</v>
      </c>
      <c r="J1602" t="s">
        <v>42</v>
      </c>
      <c r="Q1602" t="s">
        <v>2110</v>
      </c>
      <c r="R1602">
        <v>1350</v>
      </c>
    </row>
    <row r="1603" spans="1:19" x14ac:dyDescent="0.3">
      <c r="A1603">
        <v>1602</v>
      </c>
      <c r="B1603" t="s">
        <v>28</v>
      </c>
      <c r="C1603" t="s">
        <v>33</v>
      </c>
      <c r="D1603" t="s">
        <v>22</v>
      </c>
      <c r="E1603" t="s">
        <v>23</v>
      </c>
      <c r="F1603" t="s">
        <v>5</v>
      </c>
      <c r="G1603" t="s">
        <v>24</v>
      </c>
      <c r="H1603">
        <v>821529</v>
      </c>
      <c r="I1603">
        <v>822878</v>
      </c>
      <c r="J1603" t="s">
        <v>42</v>
      </c>
      <c r="K1603" t="s">
        <v>2111</v>
      </c>
      <c r="N1603" t="s">
        <v>2112</v>
      </c>
      <c r="Q1603" t="s">
        <v>2110</v>
      </c>
      <c r="R1603">
        <v>1350</v>
      </c>
      <c r="S1603">
        <v>449</v>
      </c>
    </row>
    <row r="1604" spans="1:19" x14ac:dyDescent="0.3">
      <c r="A1604">
        <v>1603</v>
      </c>
      <c r="B1604" t="s">
        <v>20</v>
      </c>
      <c r="C1604" t="s">
        <v>31</v>
      </c>
      <c r="D1604" t="s">
        <v>22</v>
      </c>
      <c r="E1604" t="s">
        <v>23</v>
      </c>
      <c r="F1604" t="s">
        <v>5</v>
      </c>
      <c r="G1604" t="s">
        <v>24</v>
      </c>
      <c r="H1604">
        <v>823050</v>
      </c>
      <c r="I1604">
        <v>823661</v>
      </c>
      <c r="J1604" t="s">
        <v>25</v>
      </c>
      <c r="Q1604" t="s">
        <v>2113</v>
      </c>
      <c r="R1604">
        <v>612</v>
      </c>
    </row>
    <row r="1605" spans="1:19" x14ac:dyDescent="0.3">
      <c r="A1605">
        <v>1604</v>
      </c>
      <c r="B1605" t="s">
        <v>28</v>
      </c>
      <c r="C1605" t="s">
        <v>33</v>
      </c>
      <c r="D1605" t="s">
        <v>22</v>
      </c>
      <c r="E1605" t="s">
        <v>23</v>
      </c>
      <c r="F1605" t="s">
        <v>5</v>
      </c>
      <c r="G1605" t="s">
        <v>24</v>
      </c>
      <c r="H1605">
        <v>823050</v>
      </c>
      <c r="I1605">
        <v>823661</v>
      </c>
      <c r="J1605" t="s">
        <v>25</v>
      </c>
      <c r="K1605" t="s">
        <v>2114</v>
      </c>
      <c r="N1605" t="s">
        <v>38</v>
      </c>
      <c r="Q1605" t="s">
        <v>2113</v>
      </c>
      <c r="R1605">
        <v>612</v>
      </c>
      <c r="S1605">
        <v>203</v>
      </c>
    </row>
    <row r="1606" spans="1:19" x14ac:dyDescent="0.3">
      <c r="A1606">
        <v>1605</v>
      </c>
      <c r="B1606" t="s">
        <v>20</v>
      </c>
      <c r="C1606" t="s">
        <v>31</v>
      </c>
      <c r="D1606" t="s">
        <v>22</v>
      </c>
      <c r="E1606" t="s">
        <v>23</v>
      </c>
      <c r="F1606" t="s">
        <v>5</v>
      </c>
      <c r="G1606" t="s">
        <v>24</v>
      </c>
      <c r="H1606">
        <v>823720</v>
      </c>
      <c r="I1606">
        <v>825696</v>
      </c>
      <c r="J1606" t="s">
        <v>25</v>
      </c>
      <c r="Q1606" t="s">
        <v>2115</v>
      </c>
      <c r="R1606">
        <v>1977</v>
      </c>
    </row>
    <row r="1607" spans="1:19" x14ac:dyDescent="0.3">
      <c r="A1607">
        <v>1606</v>
      </c>
      <c r="B1607" t="s">
        <v>28</v>
      </c>
      <c r="C1607" t="s">
        <v>33</v>
      </c>
      <c r="D1607" t="s">
        <v>22</v>
      </c>
      <c r="E1607" t="s">
        <v>23</v>
      </c>
      <c r="F1607" t="s">
        <v>5</v>
      </c>
      <c r="G1607" t="s">
        <v>24</v>
      </c>
      <c r="H1607">
        <v>823720</v>
      </c>
      <c r="I1607">
        <v>825696</v>
      </c>
      <c r="J1607" t="s">
        <v>25</v>
      </c>
      <c r="K1607" t="s">
        <v>2116</v>
      </c>
      <c r="N1607" t="s">
        <v>2117</v>
      </c>
      <c r="Q1607" t="s">
        <v>2115</v>
      </c>
      <c r="R1607">
        <v>1977</v>
      </c>
      <c r="S1607">
        <v>658</v>
      </c>
    </row>
    <row r="1608" spans="1:19" x14ac:dyDescent="0.3">
      <c r="A1608">
        <v>1607</v>
      </c>
      <c r="B1608" t="s">
        <v>20</v>
      </c>
      <c r="C1608" t="s">
        <v>31</v>
      </c>
      <c r="D1608" t="s">
        <v>22</v>
      </c>
      <c r="E1608" t="s">
        <v>23</v>
      </c>
      <c r="F1608" t="s">
        <v>5</v>
      </c>
      <c r="G1608" t="s">
        <v>24</v>
      </c>
      <c r="H1608">
        <v>825698</v>
      </c>
      <c r="I1608">
        <v>826174</v>
      </c>
      <c r="J1608" t="s">
        <v>25</v>
      </c>
      <c r="Q1608" t="s">
        <v>2118</v>
      </c>
      <c r="R1608">
        <v>477</v>
      </c>
    </row>
    <row r="1609" spans="1:19" x14ac:dyDescent="0.3">
      <c r="A1609">
        <v>1608</v>
      </c>
      <c r="B1609" t="s">
        <v>28</v>
      </c>
      <c r="C1609" t="s">
        <v>33</v>
      </c>
      <c r="D1609" t="s">
        <v>22</v>
      </c>
      <c r="E1609" t="s">
        <v>23</v>
      </c>
      <c r="F1609" t="s">
        <v>5</v>
      </c>
      <c r="G1609" t="s">
        <v>24</v>
      </c>
      <c r="H1609">
        <v>825698</v>
      </c>
      <c r="I1609">
        <v>826174</v>
      </c>
      <c r="J1609" t="s">
        <v>25</v>
      </c>
      <c r="K1609" t="s">
        <v>2119</v>
      </c>
      <c r="N1609" t="s">
        <v>2120</v>
      </c>
      <c r="Q1609" t="s">
        <v>2118</v>
      </c>
      <c r="R1609">
        <v>477</v>
      </c>
      <c r="S1609">
        <v>158</v>
      </c>
    </row>
    <row r="1610" spans="1:19" x14ac:dyDescent="0.3">
      <c r="A1610">
        <v>1609</v>
      </c>
      <c r="B1610" t="s">
        <v>20</v>
      </c>
      <c r="C1610" t="s">
        <v>31</v>
      </c>
      <c r="D1610" t="s">
        <v>22</v>
      </c>
      <c r="E1610" t="s">
        <v>23</v>
      </c>
      <c r="F1610" t="s">
        <v>5</v>
      </c>
      <c r="G1610" t="s">
        <v>24</v>
      </c>
      <c r="H1610">
        <v>826191</v>
      </c>
      <c r="I1610">
        <v>826703</v>
      </c>
      <c r="J1610" t="s">
        <v>25</v>
      </c>
      <c r="Q1610" t="s">
        <v>2121</v>
      </c>
      <c r="R1610">
        <v>513</v>
      </c>
    </row>
    <row r="1611" spans="1:19" x14ac:dyDescent="0.3">
      <c r="A1611">
        <v>1610</v>
      </c>
      <c r="B1611" t="s">
        <v>28</v>
      </c>
      <c r="C1611" t="s">
        <v>33</v>
      </c>
      <c r="D1611" t="s">
        <v>22</v>
      </c>
      <c r="E1611" t="s">
        <v>23</v>
      </c>
      <c r="F1611" t="s">
        <v>5</v>
      </c>
      <c r="G1611" t="s">
        <v>24</v>
      </c>
      <c r="H1611">
        <v>826191</v>
      </c>
      <c r="I1611">
        <v>826703</v>
      </c>
      <c r="J1611" t="s">
        <v>25</v>
      </c>
      <c r="K1611" t="s">
        <v>2122</v>
      </c>
      <c r="N1611" t="s">
        <v>2123</v>
      </c>
      <c r="Q1611" t="s">
        <v>2121</v>
      </c>
      <c r="R1611">
        <v>513</v>
      </c>
      <c r="S1611">
        <v>170</v>
      </c>
    </row>
    <row r="1612" spans="1:19" x14ac:dyDescent="0.3">
      <c r="A1612">
        <v>1611</v>
      </c>
      <c r="B1612" t="s">
        <v>20</v>
      </c>
      <c r="C1612" t="s">
        <v>31</v>
      </c>
      <c r="D1612" t="s">
        <v>22</v>
      </c>
      <c r="E1612" t="s">
        <v>23</v>
      </c>
      <c r="F1612" t="s">
        <v>5</v>
      </c>
      <c r="G1612" t="s">
        <v>24</v>
      </c>
      <c r="H1612">
        <v>826761</v>
      </c>
      <c r="I1612">
        <v>827186</v>
      </c>
      <c r="J1612" t="s">
        <v>42</v>
      </c>
      <c r="Q1612" t="s">
        <v>2124</v>
      </c>
      <c r="R1612">
        <v>426</v>
      </c>
    </row>
    <row r="1613" spans="1:19" x14ac:dyDescent="0.3">
      <c r="A1613">
        <v>1612</v>
      </c>
      <c r="B1613" t="s">
        <v>28</v>
      </c>
      <c r="C1613" t="s">
        <v>33</v>
      </c>
      <c r="D1613" t="s">
        <v>22</v>
      </c>
      <c r="E1613" t="s">
        <v>23</v>
      </c>
      <c r="F1613" t="s">
        <v>5</v>
      </c>
      <c r="G1613" t="s">
        <v>24</v>
      </c>
      <c r="H1613">
        <v>826761</v>
      </c>
      <c r="I1613">
        <v>827186</v>
      </c>
      <c r="J1613" t="s">
        <v>42</v>
      </c>
      <c r="K1613" t="s">
        <v>2125</v>
      </c>
      <c r="N1613" t="s">
        <v>38</v>
      </c>
      <c r="Q1613" t="s">
        <v>2124</v>
      </c>
      <c r="R1613">
        <v>426</v>
      </c>
      <c r="S1613">
        <v>141</v>
      </c>
    </row>
    <row r="1614" spans="1:19" x14ac:dyDescent="0.3">
      <c r="A1614">
        <v>1613</v>
      </c>
      <c r="B1614" t="s">
        <v>20</v>
      </c>
      <c r="C1614" t="s">
        <v>31</v>
      </c>
      <c r="D1614" t="s">
        <v>22</v>
      </c>
      <c r="E1614" t="s">
        <v>23</v>
      </c>
      <c r="F1614" t="s">
        <v>5</v>
      </c>
      <c r="G1614" t="s">
        <v>24</v>
      </c>
      <c r="H1614">
        <v>827336</v>
      </c>
      <c r="I1614">
        <v>827824</v>
      </c>
      <c r="J1614" t="s">
        <v>42</v>
      </c>
      <c r="Q1614" t="s">
        <v>2126</v>
      </c>
      <c r="R1614">
        <v>489</v>
      </c>
    </row>
    <row r="1615" spans="1:19" x14ac:dyDescent="0.3">
      <c r="A1615">
        <v>1614</v>
      </c>
      <c r="B1615" t="s">
        <v>28</v>
      </c>
      <c r="C1615" t="s">
        <v>33</v>
      </c>
      <c r="D1615" t="s">
        <v>22</v>
      </c>
      <c r="E1615" t="s">
        <v>23</v>
      </c>
      <c r="F1615" t="s">
        <v>5</v>
      </c>
      <c r="G1615" t="s">
        <v>24</v>
      </c>
      <c r="H1615">
        <v>827336</v>
      </c>
      <c r="I1615">
        <v>827824</v>
      </c>
      <c r="J1615" t="s">
        <v>42</v>
      </c>
      <c r="K1615" t="s">
        <v>2127</v>
      </c>
      <c r="N1615" t="s">
        <v>2128</v>
      </c>
      <c r="Q1615" t="s">
        <v>2126</v>
      </c>
      <c r="R1615">
        <v>489</v>
      </c>
      <c r="S1615">
        <v>162</v>
      </c>
    </row>
    <row r="1616" spans="1:19" x14ac:dyDescent="0.3">
      <c r="A1616">
        <v>1615</v>
      </c>
      <c r="B1616" t="s">
        <v>20</v>
      </c>
      <c r="C1616" t="s">
        <v>31</v>
      </c>
      <c r="D1616" t="s">
        <v>22</v>
      </c>
      <c r="E1616" t="s">
        <v>23</v>
      </c>
      <c r="F1616" t="s">
        <v>5</v>
      </c>
      <c r="G1616" t="s">
        <v>24</v>
      </c>
      <c r="H1616">
        <v>827824</v>
      </c>
      <c r="I1616">
        <v>828804</v>
      </c>
      <c r="J1616" t="s">
        <v>42</v>
      </c>
      <c r="Q1616" t="s">
        <v>2129</v>
      </c>
      <c r="R1616">
        <v>981</v>
      </c>
    </row>
    <row r="1617" spans="1:19" x14ac:dyDescent="0.3">
      <c r="A1617">
        <v>1616</v>
      </c>
      <c r="B1617" t="s">
        <v>28</v>
      </c>
      <c r="C1617" t="s">
        <v>33</v>
      </c>
      <c r="D1617" t="s">
        <v>22</v>
      </c>
      <c r="E1617" t="s">
        <v>23</v>
      </c>
      <c r="F1617" t="s">
        <v>5</v>
      </c>
      <c r="G1617" t="s">
        <v>24</v>
      </c>
      <c r="H1617">
        <v>827824</v>
      </c>
      <c r="I1617">
        <v>828804</v>
      </c>
      <c r="J1617" t="s">
        <v>42</v>
      </c>
      <c r="K1617" t="s">
        <v>2130</v>
      </c>
      <c r="N1617" t="s">
        <v>2131</v>
      </c>
      <c r="Q1617" t="s">
        <v>2129</v>
      </c>
      <c r="R1617">
        <v>981</v>
      </c>
      <c r="S1617">
        <v>326</v>
      </c>
    </row>
    <row r="1618" spans="1:19" x14ac:dyDescent="0.3">
      <c r="A1618">
        <v>1617</v>
      </c>
      <c r="B1618" t="s">
        <v>20</v>
      </c>
      <c r="C1618" t="s">
        <v>31</v>
      </c>
      <c r="D1618" t="s">
        <v>22</v>
      </c>
      <c r="E1618" t="s">
        <v>23</v>
      </c>
      <c r="F1618" t="s">
        <v>5</v>
      </c>
      <c r="G1618" t="s">
        <v>24</v>
      </c>
      <c r="H1618">
        <v>828926</v>
      </c>
      <c r="I1618">
        <v>830338</v>
      </c>
      <c r="J1618" t="s">
        <v>42</v>
      </c>
      <c r="Q1618" t="s">
        <v>2132</v>
      </c>
      <c r="R1618">
        <v>1413</v>
      </c>
    </row>
    <row r="1619" spans="1:19" x14ac:dyDescent="0.3">
      <c r="A1619">
        <v>1618</v>
      </c>
      <c r="B1619" t="s">
        <v>28</v>
      </c>
      <c r="C1619" t="s">
        <v>33</v>
      </c>
      <c r="D1619" t="s">
        <v>22</v>
      </c>
      <c r="E1619" t="s">
        <v>23</v>
      </c>
      <c r="F1619" t="s">
        <v>5</v>
      </c>
      <c r="G1619" t="s">
        <v>24</v>
      </c>
      <c r="H1619">
        <v>828926</v>
      </c>
      <c r="I1619">
        <v>830338</v>
      </c>
      <c r="J1619" t="s">
        <v>42</v>
      </c>
      <c r="K1619" t="s">
        <v>2133</v>
      </c>
      <c r="N1619" t="s">
        <v>980</v>
      </c>
      <c r="Q1619" t="s">
        <v>2132</v>
      </c>
      <c r="R1619">
        <v>1413</v>
      </c>
      <c r="S1619">
        <v>470</v>
      </c>
    </row>
    <row r="1620" spans="1:19" x14ac:dyDescent="0.3">
      <c r="A1620">
        <v>1619</v>
      </c>
      <c r="B1620" t="s">
        <v>20</v>
      </c>
      <c r="C1620" t="s">
        <v>31</v>
      </c>
      <c r="D1620" t="s">
        <v>22</v>
      </c>
      <c r="E1620" t="s">
        <v>23</v>
      </c>
      <c r="F1620" t="s">
        <v>5</v>
      </c>
      <c r="G1620" t="s">
        <v>24</v>
      </c>
      <c r="H1620">
        <v>830369</v>
      </c>
      <c r="I1620">
        <v>831619</v>
      </c>
      <c r="J1620" t="s">
        <v>42</v>
      </c>
      <c r="Q1620" t="s">
        <v>2134</v>
      </c>
      <c r="R1620">
        <v>1251</v>
      </c>
    </row>
    <row r="1621" spans="1:19" x14ac:dyDescent="0.3">
      <c r="A1621">
        <v>1620</v>
      </c>
      <c r="B1621" t="s">
        <v>28</v>
      </c>
      <c r="C1621" t="s">
        <v>33</v>
      </c>
      <c r="D1621" t="s">
        <v>22</v>
      </c>
      <c r="E1621" t="s">
        <v>23</v>
      </c>
      <c r="F1621" t="s">
        <v>5</v>
      </c>
      <c r="G1621" t="s">
        <v>24</v>
      </c>
      <c r="H1621">
        <v>830369</v>
      </c>
      <c r="I1621">
        <v>831619</v>
      </c>
      <c r="J1621" t="s">
        <v>42</v>
      </c>
      <c r="K1621" t="s">
        <v>2135</v>
      </c>
      <c r="N1621" t="s">
        <v>2136</v>
      </c>
      <c r="Q1621" t="s">
        <v>2134</v>
      </c>
      <c r="R1621">
        <v>1251</v>
      </c>
      <c r="S1621">
        <v>416</v>
      </c>
    </row>
    <row r="1622" spans="1:19" x14ac:dyDescent="0.3">
      <c r="A1622">
        <v>1621</v>
      </c>
      <c r="B1622" t="s">
        <v>20</v>
      </c>
      <c r="C1622" t="s">
        <v>31</v>
      </c>
      <c r="D1622" t="s">
        <v>22</v>
      </c>
      <c r="E1622" t="s">
        <v>23</v>
      </c>
      <c r="F1622" t="s">
        <v>5</v>
      </c>
      <c r="G1622" t="s">
        <v>24</v>
      </c>
      <c r="H1622">
        <v>831631</v>
      </c>
      <c r="I1622">
        <v>832986</v>
      </c>
      <c r="J1622" t="s">
        <v>42</v>
      </c>
      <c r="Q1622" t="s">
        <v>2137</v>
      </c>
      <c r="R1622">
        <v>1356</v>
      </c>
    </row>
    <row r="1623" spans="1:19" x14ac:dyDescent="0.3">
      <c r="A1623">
        <v>1622</v>
      </c>
      <c r="B1623" t="s">
        <v>28</v>
      </c>
      <c r="C1623" t="s">
        <v>33</v>
      </c>
      <c r="D1623" t="s">
        <v>22</v>
      </c>
      <c r="E1623" t="s">
        <v>23</v>
      </c>
      <c r="F1623" t="s">
        <v>5</v>
      </c>
      <c r="G1623" t="s">
        <v>24</v>
      </c>
      <c r="H1623">
        <v>831631</v>
      </c>
      <c r="I1623">
        <v>832986</v>
      </c>
      <c r="J1623" t="s">
        <v>42</v>
      </c>
      <c r="K1623" t="s">
        <v>2138</v>
      </c>
      <c r="N1623" t="s">
        <v>2139</v>
      </c>
      <c r="Q1623" t="s">
        <v>2137</v>
      </c>
      <c r="R1623">
        <v>1356</v>
      </c>
      <c r="S1623">
        <v>451</v>
      </c>
    </row>
    <row r="1624" spans="1:19" x14ac:dyDescent="0.3">
      <c r="A1624">
        <v>1623</v>
      </c>
      <c r="B1624" t="s">
        <v>20</v>
      </c>
      <c r="C1624" t="s">
        <v>31</v>
      </c>
      <c r="D1624" t="s">
        <v>22</v>
      </c>
      <c r="E1624" t="s">
        <v>23</v>
      </c>
      <c r="F1624" t="s">
        <v>5</v>
      </c>
      <c r="G1624" t="s">
        <v>24</v>
      </c>
      <c r="H1624">
        <v>832995</v>
      </c>
      <c r="I1624">
        <v>834005</v>
      </c>
      <c r="J1624" t="s">
        <v>42</v>
      </c>
      <c r="Q1624" t="s">
        <v>2140</v>
      </c>
      <c r="R1624">
        <v>1011</v>
      </c>
    </row>
    <row r="1625" spans="1:19" x14ac:dyDescent="0.3">
      <c r="A1625">
        <v>1624</v>
      </c>
      <c r="B1625" t="s">
        <v>28</v>
      </c>
      <c r="C1625" t="s">
        <v>33</v>
      </c>
      <c r="D1625" t="s">
        <v>22</v>
      </c>
      <c r="E1625" t="s">
        <v>23</v>
      </c>
      <c r="F1625" t="s">
        <v>5</v>
      </c>
      <c r="G1625" t="s">
        <v>24</v>
      </c>
      <c r="H1625">
        <v>832995</v>
      </c>
      <c r="I1625">
        <v>834005</v>
      </c>
      <c r="J1625" t="s">
        <v>42</v>
      </c>
      <c r="K1625" t="s">
        <v>2141</v>
      </c>
      <c r="N1625" t="s">
        <v>2142</v>
      </c>
      <c r="Q1625" t="s">
        <v>2140</v>
      </c>
      <c r="R1625">
        <v>1011</v>
      </c>
      <c r="S1625">
        <v>336</v>
      </c>
    </row>
    <row r="1626" spans="1:19" x14ac:dyDescent="0.3">
      <c r="A1626">
        <v>1625</v>
      </c>
      <c r="B1626" t="s">
        <v>20</v>
      </c>
      <c r="C1626" t="s">
        <v>31</v>
      </c>
      <c r="D1626" t="s">
        <v>22</v>
      </c>
      <c r="E1626" t="s">
        <v>23</v>
      </c>
      <c r="F1626" t="s">
        <v>5</v>
      </c>
      <c r="G1626" t="s">
        <v>24</v>
      </c>
      <c r="H1626">
        <v>834133</v>
      </c>
      <c r="I1626">
        <v>834609</v>
      </c>
      <c r="J1626" t="s">
        <v>42</v>
      </c>
      <c r="Q1626" t="s">
        <v>2143</v>
      </c>
      <c r="R1626">
        <v>477</v>
      </c>
    </row>
    <row r="1627" spans="1:19" x14ac:dyDescent="0.3">
      <c r="A1627">
        <v>1626</v>
      </c>
      <c r="B1627" t="s">
        <v>28</v>
      </c>
      <c r="C1627" t="s">
        <v>33</v>
      </c>
      <c r="D1627" t="s">
        <v>22</v>
      </c>
      <c r="E1627" t="s">
        <v>23</v>
      </c>
      <c r="F1627" t="s">
        <v>5</v>
      </c>
      <c r="G1627" t="s">
        <v>24</v>
      </c>
      <c r="H1627">
        <v>834133</v>
      </c>
      <c r="I1627">
        <v>834609</v>
      </c>
      <c r="J1627" t="s">
        <v>42</v>
      </c>
      <c r="K1627" t="s">
        <v>2144</v>
      </c>
      <c r="N1627" t="s">
        <v>2145</v>
      </c>
      <c r="Q1627" t="s">
        <v>2143</v>
      </c>
      <c r="R1627">
        <v>477</v>
      </c>
      <c r="S1627">
        <v>158</v>
      </c>
    </row>
    <row r="1628" spans="1:19" x14ac:dyDescent="0.3">
      <c r="A1628">
        <v>1627</v>
      </c>
      <c r="B1628" t="s">
        <v>20</v>
      </c>
      <c r="C1628" t="s">
        <v>31</v>
      </c>
      <c r="D1628" t="s">
        <v>22</v>
      </c>
      <c r="E1628" t="s">
        <v>23</v>
      </c>
      <c r="F1628" t="s">
        <v>5</v>
      </c>
      <c r="G1628" t="s">
        <v>24</v>
      </c>
      <c r="H1628">
        <v>834611</v>
      </c>
      <c r="I1628">
        <v>835477</v>
      </c>
      <c r="J1628" t="s">
        <v>42</v>
      </c>
      <c r="Q1628" t="s">
        <v>2146</v>
      </c>
      <c r="R1628">
        <v>867</v>
      </c>
    </row>
    <row r="1629" spans="1:19" x14ac:dyDescent="0.3">
      <c r="A1629">
        <v>1628</v>
      </c>
      <c r="B1629" t="s">
        <v>28</v>
      </c>
      <c r="C1629" t="s">
        <v>33</v>
      </c>
      <c r="D1629" t="s">
        <v>22</v>
      </c>
      <c r="E1629" t="s">
        <v>23</v>
      </c>
      <c r="F1629" t="s">
        <v>5</v>
      </c>
      <c r="G1629" t="s">
        <v>24</v>
      </c>
      <c r="H1629">
        <v>834611</v>
      </c>
      <c r="I1629">
        <v>835477</v>
      </c>
      <c r="J1629" t="s">
        <v>42</v>
      </c>
      <c r="K1629" t="s">
        <v>2147</v>
      </c>
      <c r="N1629" t="s">
        <v>2148</v>
      </c>
      <c r="Q1629" t="s">
        <v>2146</v>
      </c>
      <c r="R1629">
        <v>867</v>
      </c>
      <c r="S1629">
        <v>288</v>
      </c>
    </row>
    <row r="1630" spans="1:19" x14ac:dyDescent="0.3">
      <c r="A1630">
        <v>1629</v>
      </c>
      <c r="B1630" t="s">
        <v>20</v>
      </c>
      <c r="C1630" t="s">
        <v>31</v>
      </c>
      <c r="D1630" t="s">
        <v>22</v>
      </c>
      <c r="E1630" t="s">
        <v>23</v>
      </c>
      <c r="F1630" t="s">
        <v>5</v>
      </c>
      <c r="G1630" t="s">
        <v>24</v>
      </c>
      <c r="H1630">
        <v>835495</v>
      </c>
      <c r="I1630">
        <v>836607</v>
      </c>
      <c r="J1630" t="s">
        <v>42</v>
      </c>
      <c r="Q1630" t="s">
        <v>2149</v>
      </c>
      <c r="R1630">
        <v>1113</v>
      </c>
    </row>
    <row r="1631" spans="1:19" x14ac:dyDescent="0.3">
      <c r="A1631">
        <v>1630</v>
      </c>
      <c r="B1631" t="s">
        <v>28</v>
      </c>
      <c r="C1631" t="s">
        <v>33</v>
      </c>
      <c r="D1631" t="s">
        <v>22</v>
      </c>
      <c r="E1631" t="s">
        <v>23</v>
      </c>
      <c r="F1631" t="s">
        <v>5</v>
      </c>
      <c r="G1631" t="s">
        <v>24</v>
      </c>
      <c r="H1631">
        <v>835495</v>
      </c>
      <c r="I1631">
        <v>836607</v>
      </c>
      <c r="J1631" t="s">
        <v>42</v>
      </c>
      <c r="K1631" t="s">
        <v>2150</v>
      </c>
      <c r="N1631" t="s">
        <v>2151</v>
      </c>
      <c r="Q1631" t="s">
        <v>2149</v>
      </c>
      <c r="R1631">
        <v>1113</v>
      </c>
      <c r="S1631">
        <v>370</v>
      </c>
    </row>
    <row r="1632" spans="1:19" x14ac:dyDescent="0.3">
      <c r="A1632">
        <v>1631</v>
      </c>
      <c r="B1632" t="s">
        <v>20</v>
      </c>
      <c r="C1632" t="s">
        <v>31</v>
      </c>
      <c r="D1632" t="s">
        <v>22</v>
      </c>
      <c r="E1632" t="s">
        <v>23</v>
      </c>
      <c r="F1632" t="s">
        <v>5</v>
      </c>
      <c r="G1632" t="s">
        <v>24</v>
      </c>
      <c r="H1632">
        <v>836607</v>
      </c>
      <c r="I1632">
        <v>837203</v>
      </c>
      <c r="J1632" t="s">
        <v>42</v>
      </c>
      <c r="Q1632" t="s">
        <v>2152</v>
      </c>
      <c r="R1632">
        <v>597</v>
      </c>
    </row>
    <row r="1633" spans="1:19" x14ac:dyDescent="0.3">
      <c r="A1633">
        <v>1632</v>
      </c>
      <c r="B1633" t="s">
        <v>28</v>
      </c>
      <c r="C1633" t="s">
        <v>33</v>
      </c>
      <c r="D1633" t="s">
        <v>22</v>
      </c>
      <c r="E1633" t="s">
        <v>23</v>
      </c>
      <c r="F1633" t="s">
        <v>5</v>
      </c>
      <c r="G1633" t="s">
        <v>24</v>
      </c>
      <c r="H1633">
        <v>836607</v>
      </c>
      <c r="I1633">
        <v>837203</v>
      </c>
      <c r="J1633" t="s">
        <v>42</v>
      </c>
      <c r="K1633" t="s">
        <v>2153</v>
      </c>
      <c r="N1633" t="s">
        <v>2154</v>
      </c>
      <c r="Q1633" t="s">
        <v>2152</v>
      </c>
      <c r="R1633">
        <v>597</v>
      </c>
      <c r="S1633">
        <v>198</v>
      </c>
    </row>
    <row r="1634" spans="1:19" x14ac:dyDescent="0.3">
      <c r="A1634">
        <v>1633</v>
      </c>
      <c r="B1634" t="s">
        <v>20</v>
      </c>
      <c r="C1634" t="s">
        <v>31</v>
      </c>
      <c r="D1634" t="s">
        <v>22</v>
      </c>
      <c r="E1634" t="s">
        <v>23</v>
      </c>
      <c r="F1634" t="s">
        <v>5</v>
      </c>
      <c r="G1634" t="s">
        <v>24</v>
      </c>
      <c r="H1634">
        <v>837262</v>
      </c>
      <c r="I1634">
        <v>838803</v>
      </c>
      <c r="J1634" t="s">
        <v>42</v>
      </c>
      <c r="Q1634" t="s">
        <v>2155</v>
      </c>
      <c r="R1634">
        <v>1542</v>
      </c>
    </row>
    <row r="1635" spans="1:19" x14ac:dyDescent="0.3">
      <c r="A1635">
        <v>1634</v>
      </c>
      <c r="B1635" t="s">
        <v>28</v>
      </c>
      <c r="C1635" t="s">
        <v>33</v>
      </c>
      <c r="D1635" t="s">
        <v>22</v>
      </c>
      <c r="E1635" t="s">
        <v>23</v>
      </c>
      <c r="F1635" t="s">
        <v>5</v>
      </c>
      <c r="G1635" t="s">
        <v>24</v>
      </c>
      <c r="H1635">
        <v>837262</v>
      </c>
      <c r="I1635">
        <v>838803</v>
      </c>
      <c r="J1635" t="s">
        <v>42</v>
      </c>
      <c r="K1635" t="s">
        <v>2156</v>
      </c>
      <c r="N1635" t="s">
        <v>2157</v>
      </c>
      <c r="Q1635" t="s">
        <v>2155</v>
      </c>
      <c r="R1635">
        <v>1542</v>
      </c>
      <c r="S1635">
        <v>513</v>
      </c>
    </row>
    <row r="1636" spans="1:19" x14ac:dyDescent="0.3">
      <c r="A1636">
        <v>1635</v>
      </c>
      <c r="B1636" t="s">
        <v>20</v>
      </c>
      <c r="C1636" t="s">
        <v>31</v>
      </c>
      <c r="D1636" t="s">
        <v>22</v>
      </c>
      <c r="E1636" t="s">
        <v>23</v>
      </c>
      <c r="F1636" t="s">
        <v>5</v>
      </c>
      <c r="G1636" t="s">
        <v>24</v>
      </c>
      <c r="H1636">
        <v>838800</v>
      </c>
      <c r="I1636">
        <v>840719</v>
      </c>
      <c r="J1636" t="s">
        <v>42</v>
      </c>
      <c r="Q1636" t="s">
        <v>2158</v>
      </c>
      <c r="R1636">
        <v>1920</v>
      </c>
    </row>
    <row r="1637" spans="1:19" x14ac:dyDescent="0.3">
      <c r="A1637">
        <v>1636</v>
      </c>
      <c r="B1637" t="s">
        <v>28</v>
      </c>
      <c r="C1637" t="s">
        <v>33</v>
      </c>
      <c r="D1637" t="s">
        <v>22</v>
      </c>
      <c r="E1637" t="s">
        <v>23</v>
      </c>
      <c r="F1637" t="s">
        <v>5</v>
      </c>
      <c r="G1637" t="s">
        <v>24</v>
      </c>
      <c r="H1637">
        <v>838800</v>
      </c>
      <c r="I1637">
        <v>840719</v>
      </c>
      <c r="J1637" t="s">
        <v>42</v>
      </c>
      <c r="K1637" t="s">
        <v>2159</v>
      </c>
      <c r="N1637" t="s">
        <v>1540</v>
      </c>
      <c r="Q1637" t="s">
        <v>2158</v>
      </c>
      <c r="R1637">
        <v>1920</v>
      </c>
      <c r="S1637">
        <v>639</v>
      </c>
    </row>
    <row r="1638" spans="1:19" x14ac:dyDescent="0.3">
      <c r="A1638">
        <v>1637</v>
      </c>
      <c r="B1638" t="s">
        <v>20</v>
      </c>
      <c r="C1638" t="s">
        <v>31</v>
      </c>
      <c r="D1638" t="s">
        <v>22</v>
      </c>
      <c r="E1638" t="s">
        <v>23</v>
      </c>
      <c r="F1638" t="s">
        <v>5</v>
      </c>
      <c r="G1638" t="s">
        <v>24</v>
      </c>
      <c r="H1638">
        <v>840966</v>
      </c>
      <c r="I1638">
        <v>841706</v>
      </c>
      <c r="J1638" t="s">
        <v>25</v>
      </c>
      <c r="Q1638" t="s">
        <v>2160</v>
      </c>
      <c r="R1638">
        <v>741</v>
      </c>
    </row>
    <row r="1639" spans="1:19" x14ac:dyDescent="0.3">
      <c r="A1639">
        <v>1638</v>
      </c>
      <c r="B1639" t="s">
        <v>28</v>
      </c>
      <c r="C1639" t="s">
        <v>33</v>
      </c>
      <c r="D1639" t="s">
        <v>22</v>
      </c>
      <c r="E1639" t="s">
        <v>23</v>
      </c>
      <c r="F1639" t="s">
        <v>5</v>
      </c>
      <c r="G1639" t="s">
        <v>24</v>
      </c>
      <c r="H1639">
        <v>840966</v>
      </c>
      <c r="I1639">
        <v>841706</v>
      </c>
      <c r="J1639" t="s">
        <v>25</v>
      </c>
      <c r="K1639" t="s">
        <v>2161</v>
      </c>
      <c r="N1639" t="s">
        <v>2162</v>
      </c>
      <c r="Q1639" t="s">
        <v>2160</v>
      </c>
      <c r="R1639">
        <v>741</v>
      </c>
      <c r="S1639">
        <v>246</v>
      </c>
    </row>
    <row r="1640" spans="1:19" x14ac:dyDescent="0.3">
      <c r="A1640">
        <v>1639</v>
      </c>
      <c r="B1640" t="s">
        <v>20</v>
      </c>
      <c r="C1640" t="s">
        <v>31</v>
      </c>
      <c r="D1640" t="s">
        <v>22</v>
      </c>
      <c r="E1640" t="s">
        <v>23</v>
      </c>
      <c r="F1640" t="s">
        <v>5</v>
      </c>
      <c r="G1640" t="s">
        <v>24</v>
      </c>
      <c r="H1640">
        <v>841733</v>
      </c>
      <c r="I1640">
        <v>842077</v>
      </c>
      <c r="J1640" t="s">
        <v>25</v>
      </c>
      <c r="Q1640" t="s">
        <v>2163</v>
      </c>
      <c r="R1640">
        <v>345</v>
      </c>
    </row>
    <row r="1641" spans="1:19" x14ac:dyDescent="0.3">
      <c r="A1641">
        <v>1640</v>
      </c>
      <c r="B1641" t="s">
        <v>28</v>
      </c>
      <c r="C1641" t="s">
        <v>33</v>
      </c>
      <c r="D1641" t="s">
        <v>22</v>
      </c>
      <c r="E1641" t="s">
        <v>23</v>
      </c>
      <c r="F1641" t="s">
        <v>5</v>
      </c>
      <c r="G1641" t="s">
        <v>24</v>
      </c>
      <c r="H1641">
        <v>841733</v>
      </c>
      <c r="I1641">
        <v>842077</v>
      </c>
      <c r="J1641" t="s">
        <v>25</v>
      </c>
      <c r="K1641" t="s">
        <v>2164</v>
      </c>
      <c r="N1641" t="s">
        <v>2165</v>
      </c>
      <c r="Q1641" t="s">
        <v>2163</v>
      </c>
      <c r="R1641">
        <v>345</v>
      </c>
      <c r="S1641">
        <v>114</v>
      </c>
    </row>
    <row r="1642" spans="1:19" x14ac:dyDescent="0.3">
      <c r="A1642">
        <v>1641</v>
      </c>
      <c r="B1642" t="s">
        <v>20</v>
      </c>
      <c r="C1642" t="s">
        <v>31</v>
      </c>
      <c r="D1642" t="s">
        <v>22</v>
      </c>
      <c r="E1642" t="s">
        <v>23</v>
      </c>
      <c r="F1642" t="s">
        <v>5</v>
      </c>
      <c r="G1642" t="s">
        <v>24</v>
      </c>
      <c r="H1642">
        <v>842219</v>
      </c>
      <c r="I1642">
        <v>843853</v>
      </c>
      <c r="J1642" t="s">
        <v>25</v>
      </c>
      <c r="Q1642" t="s">
        <v>2166</v>
      </c>
      <c r="R1642">
        <v>1635</v>
      </c>
    </row>
    <row r="1643" spans="1:19" x14ac:dyDescent="0.3">
      <c r="A1643">
        <v>1642</v>
      </c>
      <c r="B1643" t="s">
        <v>28</v>
      </c>
      <c r="C1643" t="s">
        <v>33</v>
      </c>
      <c r="D1643" t="s">
        <v>22</v>
      </c>
      <c r="E1643" t="s">
        <v>23</v>
      </c>
      <c r="F1643" t="s">
        <v>5</v>
      </c>
      <c r="G1643" t="s">
        <v>24</v>
      </c>
      <c r="H1643">
        <v>842219</v>
      </c>
      <c r="I1643">
        <v>843853</v>
      </c>
      <c r="J1643" t="s">
        <v>25</v>
      </c>
      <c r="K1643" t="s">
        <v>2167</v>
      </c>
      <c r="N1643" t="s">
        <v>2168</v>
      </c>
      <c r="Q1643" t="s">
        <v>2166</v>
      </c>
      <c r="R1643">
        <v>1635</v>
      </c>
      <c r="S1643">
        <v>544</v>
      </c>
    </row>
    <row r="1644" spans="1:19" x14ac:dyDescent="0.3">
      <c r="A1644">
        <v>1643</v>
      </c>
      <c r="B1644" t="s">
        <v>20</v>
      </c>
      <c r="C1644" t="s">
        <v>31</v>
      </c>
      <c r="D1644" t="s">
        <v>22</v>
      </c>
      <c r="E1644" t="s">
        <v>23</v>
      </c>
      <c r="F1644" t="s">
        <v>5</v>
      </c>
      <c r="G1644" t="s">
        <v>24</v>
      </c>
      <c r="H1644">
        <v>843853</v>
      </c>
      <c r="I1644">
        <v>844683</v>
      </c>
      <c r="J1644" t="s">
        <v>25</v>
      </c>
      <c r="Q1644" t="s">
        <v>2169</v>
      </c>
      <c r="R1644">
        <v>831</v>
      </c>
    </row>
    <row r="1645" spans="1:19" x14ac:dyDescent="0.3">
      <c r="A1645">
        <v>1644</v>
      </c>
      <c r="B1645" t="s">
        <v>28</v>
      </c>
      <c r="C1645" t="s">
        <v>33</v>
      </c>
      <c r="D1645" t="s">
        <v>22</v>
      </c>
      <c r="E1645" t="s">
        <v>23</v>
      </c>
      <c r="F1645" t="s">
        <v>5</v>
      </c>
      <c r="G1645" t="s">
        <v>24</v>
      </c>
      <c r="H1645">
        <v>843853</v>
      </c>
      <c r="I1645">
        <v>844683</v>
      </c>
      <c r="J1645" t="s">
        <v>25</v>
      </c>
      <c r="K1645" t="s">
        <v>2170</v>
      </c>
      <c r="N1645" t="s">
        <v>2171</v>
      </c>
      <c r="Q1645" t="s">
        <v>2169</v>
      </c>
      <c r="R1645">
        <v>831</v>
      </c>
      <c r="S1645">
        <v>276</v>
      </c>
    </row>
    <row r="1646" spans="1:19" x14ac:dyDescent="0.3">
      <c r="A1646">
        <v>1645</v>
      </c>
      <c r="B1646" t="s">
        <v>20</v>
      </c>
      <c r="C1646" t="s">
        <v>31</v>
      </c>
      <c r="D1646" t="s">
        <v>22</v>
      </c>
      <c r="E1646" t="s">
        <v>23</v>
      </c>
      <c r="F1646" t="s">
        <v>5</v>
      </c>
      <c r="G1646" t="s">
        <v>24</v>
      </c>
      <c r="H1646">
        <v>844799</v>
      </c>
      <c r="I1646">
        <v>847237</v>
      </c>
      <c r="J1646" t="s">
        <v>42</v>
      </c>
      <c r="Q1646" t="s">
        <v>2172</v>
      </c>
      <c r="R1646">
        <v>2439</v>
      </c>
    </row>
    <row r="1647" spans="1:19" x14ac:dyDescent="0.3">
      <c r="A1647">
        <v>1646</v>
      </c>
      <c r="B1647" t="s">
        <v>28</v>
      </c>
      <c r="C1647" t="s">
        <v>33</v>
      </c>
      <c r="D1647" t="s">
        <v>22</v>
      </c>
      <c r="E1647" t="s">
        <v>23</v>
      </c>
      <c r="F1647" t="s">
        <v>5</v>
      </c>
      <c r="G1647" t="s">
        <v>24</v>
      </c>
      <c r="H1647">
        <v>844799</v>
      </c>
      <c r="I1647">
        <v>847237</v>
      </c>
      <c r="J1647" t="s">
        <v>42</v>
      </c>
      <c r="K1647" t="s">
        <v>2173</v>
      </c>
      <c r="N1647" t="s">
        <v>2174</v>
      </c>
      <c r="Q1647" t="s">
        <v>2172</v>
      </c>
      <c r="R1647">
        <v>2439</v>
      </c>
      <c r="S1647">
        <v>812</v>
      </c>
    </row>
    <row r="1648" spans="1:19" x14ac:dyDescent="0.3">
      <c r="A1648">
        <v>1647</v>
      </c>
      <c r="B1648" t="s">
        <v>20</v>
      </c>
      <c r="C1648" t="s">
        <v>31</v>
      </c>
      <c r="D1648" t="s">
        <v>22</v>
      </c>
      <c r="E1648" t="s">
        <v>23</v>
      </c>
      <c r="F1648" t="s">
        <v>5</v>
      </c>
      <c r="G1648" t="s">
        <v>24</v>
      </c>
      <c r="H1648">
        <v>847328</v>
      </c>
      <c r="I1648">
        <v>848446</v>
      </c>
      <c r="J1648" t="s">
        <v>42</v>
      </c>
      <c r="Q1648" t="s">
        <v>2175</v>
      </c>
      <c r="R1648">
        <v>1119</v>
      </c>
    </row>
    <row r="1649" spans="1:19" x14ac:dyDescent="0.3">
      <c r="A1649">
        <v>1648</v>
      </c>
      <c r="B1649" t="s">
        <v>28</v>
      </c>
      <c r="C1649" t="s">
        <v>33</v>
      </c>
      <c r="D1649" t="s">
        <v>22</v>
      </c>
      <c r="E1649" t="s">
        <v>23</v>
      </c>
      <c r="F1649" t="s">
        <v>5</v>
      </c>
      <c r="G1649" t="s">
        <v>24</v>
      </c>
      <c r="H1649">
        <v>847328</v>
      </c>
      <c r="I1649">
        <v>848446</v>
      </c>
      <c r="J1649" t="s">
        <v>42</v>
      </c>
      <c r="K1649" t="s">
        <v>2176</v>
      </c>
      <c r="N1649" t="s">
        <v>2177</v>
      </c>
      <c r="Q1649" t="s">
        <v>2175</v>
      </c>
      <c r="R1649">
        <v>1119</v>
      </c>
      <c r="S1649">
        <v>372</v>
      </c>
    </row>
    <row r="1650" spans="1:19" x14ac:dyDescent="0.3">
      <c r="A1650">
        <v>1649</v>
      </c>
      <c r="B1650" t="s">
        <v>20</v>
      </c>
      <c r="C1650" t="s">
        <v>31</v>
      </c>
      <c r="D1650" t="s">
        <v>22</v>
      </c>
      <c r="E1650" t="s">
        <v>23</v>
      </c>
      <c r="F1650" t="s">
        <v>5</v>
      </c>
      <c r="G1650" t="s">
        <v>24</v>
      </c>
      <c r="H1650">
        <v>848522</v>
      </c>
      <c r="I1650">
        <v>849646</v>
      </c>
      <c r="J1650" t="s">
        <v>42</v>
      </c>
      <c r="Q1650" t="s">
        <v>2178</v>
      </c>
      <c r="R1650">
        <v>1125</v>
      </c>
    </row>
    <row r="1651" spans="1:19" x14ac:dyDescent="0.3">
      <c r="A1651">
        <v>1650</v>
      </c>
      <c r="B1651" t="s">
        <v>28</v>
      </c>
      <c r="C1651" t="s">
        <v>33</v>
      </c>
      <c r="D1651" t="s">
        <v>22</v>
      </c>
      <c r="E1651" t="s">
        <v>23</v>
      </c>
      <c r="F1651" t="s">
        <v>5</v>
      </c>
      <c r="G1651" t="s">
        <v>24</v>
      </c>
      <c r="H1651">
        <v>848522</v>
      </c>
      <c r="I1651">
        <v>849646</v>
      </c>
      <c r="J1651" t="s">
        <v>42</v>
      </c>
      <c r="K1651" t="s">
        <v>2179</v>
      </c>
      <c r="N1651" t="s">
        <v>2180</v>
      </c>
      <c r="Q1651" t="s">
        <v>2178</v>
      </c>
      <c r="R1651">
        <v>1125</v>
      </c>
      <c r="S1651">
        <v>374</v>
      </c>
    </row>
    <row r="1652" spans="1:19" x14ac:dyDescent="0.3">
      <c r="A1652">
        <v>1651</v>
      </c>
      <c r="B1652" t="s">
        <v>20</v>
      </c>
      <c r="C1652" t="s">
        <v>31</v>
      </c>
      <c r="D1652" t="s">
        <v>22</v>
      </c>
      <c r="E1652" t="s">
        <v>23</v>
      </c>
      <c r="F1652" t="s">
        <v>5</v>
      </c>
      <c r="G1652" t="s">
        <v>24</v>
      </c>
      <c r="H1652">
        <v>849762</v>
      </c>
      <c r="I1652">
        <v>851195</v>
      </c>
      <c r="J1652" t="s">
        <v>42</v>
      </c>
      <c r="Q1652" t="s">
        <v>2181</v>
      </c>
      <c r="R1652">
        <v>1434</v>
      </c>
    </row>
    <row r="1653" spans="1:19" x14ac:dyDescent="0.3">
      <c r="A1653">
        <v>1652</v>
      </c>
      <c r="B1653" t="s">
        <v>28</v>
      </c>
      <c r="C1653" t="s">
        <v>33</v>
      </c>
      <c r="D1653" t="s">
        <v>22</v>
      </c>
      <c r="E1653" t="s">
        <v>23</v>
      </c>
      <c r="F1653" t="s">
        <v>5</v>
      </c>
      <c r="G1653" t="s">
        <v>24</v>
      </c>
      <c r="H1653">
        <v>849762</v>
      </c>
      <c r="I1653">
        <v>851195</v>
      </c>
      <c r="J1653" t="s">
        <v>42</v>
      </c>
      <c r="K1653" t="s">
        <v>2182</v>
      </c>
      <c r="N1653" t="s">
        <v>2183</v>
      </c>
      <c r="Q1653" t="s">
        <v>2181</v>
      </c>
      <c r="R1653">
        <v>1434</v>
      </c>
      <c r="S1653">
        <v>477</v>
      </c>
    </row>
    <row r="1654" spans="1:19" x14ac:dyDescent="0.3">
      <c r="A1654">
        <v>1653</v>
      </c>
      <c r="B1654" t="s">
        <v>20</v>
      </c>
      <c r="C1654" t="s">
        <v>31</v>
      </c>
      <c r="D1654" t="s">
        <v>22</v>
      </c>
      <c r="E1654" t="s">
        <v>23</v>
      </c>
      <c r="F1654" t="s">
        <v>5</v>
      </c>
      <c r="G1654" t="s">
        <v>24</v>
      </c>
      <c r="H1654">
        <v>851534</v>
      </c>
      <c r="I1654">
        <v>851803</v>
      </c>
      <c r="J1654" t="s">
        <v>42</v>
      </c>
      <c r="Q1654" t="s">
        <v>2184</v>
      </c>
      <c r="R1654">
        <v>270</v>
      </c>
    </row>
    <row r="1655" spans="1:19" x14ac:dyDescent="0.3">
      <c r="A1655">
        <v>1654</v>
      </c>
      <c r="B1655" t="s">
        <v>28</v>
      </c>
      <c r="C1655" t="s">
        <v>33</v>
      </c>
      <c r="D1655" t="s">
        <v>22</v>
      </c>
      <c r="E1655" t="s">
        <v>23</v>
      </c>
      <c r="F1655" t="s">
        <v>5</v>
      </c>
      <c r="G1655" t="s">
        <v>24</v>
      </c>
      <c r="H1655">
        <v>851534</v>
      </c>
      <c r="I1655">
        <v>851803</v>
      </c>
      <c r="J1655" t="s">
        <v>42</v>
      </c>
      <c r="K1655" t="s">
        <v>2185</v>
      </c>
      <c r="N1655" t="s">
        <v>2186</v>
      </c>
      <c r="Q1655" t="s">
        <v>2184</v>
      </c>
      <c r="R1655">
        <v>270</v>
      </c>
      <c r="S1655">
        <v>89</v>
      </c>
    </row>
    <row r="1656" spans="1:19" x14ac:dyDescent="0.3">
      <c r="A1656">
        <v>1655</v>
      </c>
      <c r="B1656" t="s">
        <v>20</v>
      </c>
      <c r="C1656" t="s">
        <v>31</v>
      </c>
      <c r="D1656" t="s">
        <v>22</v>
      </c>
      <c r="E1656" t="s">
        <v>23</v>
      </c>
      <c r="F1656" t="s">
        <v>5</v>
      </c>
      <c r="G1656" t="s">
        <v>24</v>
      </c>
      <c r="H1656">
        <v>851941</v>
      </c>
      <c r="I1656">
        <v>852780</v>
      </c>
      <c r="J1656" t="s">
        <v>42</v>
      </c>
      <c r="Q1656" t="s">
        <v>2187</v>
      </c>
      <c r="R1656">
        <v>840</v>
      </c>
    </row>
    <row r="1657" spans="1:19" x14ac:dyDescent="0.3">
      <c r="A1657">
        <v>1656</v>
      </c>
      <c r="B1657" t="s">
        <v>28</v>
      </c>
      <c r="C1657" t="s">
        <v>33</v>
      </c>
      <c r="D1657" t="s">
        <v>22</v>
      </c>
      <c r="E1657" t="s">
        <v>23</v>
      </c>
      <c r="F1657" t="s">
        <v>5</v>
      </c>
      <c r="G1657" t="s">
        <v>24</v>
      </c>
      <c r="H1657">
        <v>851941</v>
      </c>
      <c r="I1657">
        <v>852780</v>
      </c>
      <c r="J1657" t="s">
        <v>42</v>
      </c>
      <c r="K1657" t="s">
        <v>2188</v>
      </c>
      <c r="N1657" t="s">
        <v>2189</v>
      </c>
      <c r="Q1657" t="s">
        <v>2187</v>
      </c>
      <c r="R1657">
        <v>840</v>
      </c>
      <c r="S1657">
        <v>279</v>
      </c>
    </row>
    <row r="1658" spans="1:19" x14ac:dyDescent="0.3">
      <c r="A1658">
        <v>1657</v>
      </c>
      <c r="B1658" t="s">
        <v>20</v>
      </c>
      <c r="C1658" t="s">
        <v>31</v>
      </c>
      <c r="D1658" t="s">
        <v>22</v>
      </c>
      <c r="E1658" t="s">
        <v>23</v>
      </c>
      <c r="F1658" t="s">
        <v>5</v>
      </c>
      <c r="G1658" t="s">
        <v>24</v>
      </c>
      <c r="H1658">
        <v>852810</v>
      </c>
      <c r="I1658">
        <v>853592</v>
      </c>
      <c r="J1658" t="s">
        <v>25</v>
      </c>
      <c r="Q1658" t="s">
        <v>2190</v>
      </c>
      <c r="R1658">
        <v>783</v>
      </c>
    </row>
    <row r="1659" spans="1:19" x14ac:dyDescent="0.3">
      <c r="A1659">
        <v>1658</v>
      </c>
      <c r="B1659" t="s">
        <v>28</v>
      </c>
      <c r="C1659" t="s">
        <v>33</v>
      </c>
      <c r="D1659" t="s">
        <v>22</v>
      </c>
      <c r="E1659" t="s">
        <v>23</v>
      </c>
      <c r="F1659" t="s">
        <v>5</v>
      </c>
      <c r="G1659" t="s">
        <v>24</v>
      </c>
      <c r="H1659">
        <v>852810</v>
      </c>
      <c r="I1659">
        <v>853592</v>
      </c>
      <c r="J1659" t="s">
        <v>25</v>
      </c>
      <c r="K1659" t="s">
        <v>2191</v>
      </c>
      <c r="N1659" t="s">
        <v>2192</v>
      </c>
      <c r="Q1659" t="s">
        <v>2190</v>
      </c>
      <c r="R1659">
        <v>783</v>
      </c>
      <c r="S1659">
        <v>260</v>
      </c>
    </row>
    <row r="1660" spans="1:19" x14ac:dyDescent="0.3">
      <c r="A1660">
        <v>1659</v>
      </c>
      <c r="B1660" t="s">
        <v>20</v>
      </c>
      <c r="C1660" t="s">
        <v>31</v>
      </c>
      <c r="D1660" t="s">
        <v>22</v>
      </c>
      <c r="E1660" t="s">
        <v>23</v>
      </c>
      <c r="F1660" t="s">
        <v>5</v>
      </c>
      <c r="G1660" t="s">
        <v>24</v>
      </c>
      <c r="H1660">
        <v>853604</v>
      </c>
      <c r="I1660">
        <v>854833</v>
      </c>
      <c r="J1660" t="s">
        <v>25</v>
      </c>
      <c r="Q1660" t="s">
        <v>2193</v>
      </c>
      <c r="R1660">
        <v>1230</v>
      </c>
    </row>
    <row r="1661" spans="1:19" x14ac:dyDescent="0.3">
      <c r="A1661">
        <v>1660</v>
      </c>
      <c r="B1661" t="s">
        <v>28</v>
      </c>
      <c r="C1661" t="s">
        <v>33</v>
      </c>
      <c r="D1661" t="s">
        <v>22</v>
      </c>
      <c r="E1661" t="s">
        <v>23</v>
      </c>
      <c r="F1661" t="s">
        <v>5</v>
      </c>
      <c r="G1661" t="s">
        <v>24</v>
      </c>
      <c r="H1661">
        <v>853604</v>
      </c>
      <c r="I1661">
        <v>854833</v>
      </c>
      <c r="J1661" t="s">
        <v>25</v>
      </c>
      <c r="K1661" t="s">
        <v>2194</v>
      </c>
      <c r="N1661" t="s">
        <v>2195</v>
      </c>
      <c r="Q1661" t="s">
        <v>2193</v>
      </c>
      <c r="R1661">
        <v>1230</v>
      </c>
      <c r="S1661">
        <v>409</v>
      </c>
    </row>
    <row r="1662" spans="1:19" x14ac:dyDescent="0.3">
      <c r="A1662">
        <v>1661</v>
      </c>
      <c r="B1662" t="s">
        <v>20</v>
      </c>
      <c r="C1662" t="s">
        <v>31</v>
      </c>
      <c r="D1662" t="s">
        <v>22</v>
      </c>
      <c r="E1662" t="s">
        <v>23</v>
      </c>
      <c r="F1662" t="s">
        <v>5</v>
      </c>
      <c r="G1662" t="s">
        <v>24</v>
      </c>
      <c r="H1662">
        <v>854869</v>
      </c>
      <c r="I1662">
        <v>855348</v>
      </c>
      <c r="J1662" t="s">
        <v>25</v>
      </c>
      <c r="Q1662" t="s">
        <v>2196</v>
      </c>
      <c r="R1662">
        <v>480</v>
      </c>
    </row>
    <row r="1663" spans="1:19" x14ac:dyDescent="0.3">
      <c r="A1663">
        <v>1662</v>
      </c>
      <c r="B1663" t="s">
        <v>28</v>
      </c>
      <c r="C1663" t="s">
        <v>33</v>
      </c>
      <c r="D1663" t="s">
        <v>22</v>
      </c>
      <c r="E1663" t="s">
        <v>23</v>
      </c>
      <c r="F1663" t="s">
        <v>5</v>
      </c>
      <c r="G1663" t="s">
        <v>24</v>
      </c>
      <c r="H1663">
        <v>854869</v>
      </c>
      <c r="I1663">
        <v>855348</v>
      </c>
      <c r="J1663" t="s">
        <v>25</v>
      </c>
      <c r="K1663" t="s">
        <v>2197</v>
      </c>
      <c r="N1663" t="s">
        <v>2198</v>
      </c>
      <c r="Q1663" t="s">
        <v>2196</v>
      </c>
      <c r="R1663">
        <v>480</v>
      </c>
      <c r="S1663">
        <v>159</v>
      </c>
    </row>
    <row r="1664" spans="1:19" x14ac:dyDescent="0.3">
      <c r="A1664">
        <v>1663</v>
      </c>
      <c r="B1664" t="s">
        <v>20</v>
      </c>
      <c r="C1664" t="s">
        <v>31</v>
      </c>
      <c r="D1664" t="s">
        <v>22</v>
      </c>
      <c r="E1664" t="s">
        <v>23</v>
      </c>
      <c r="F1664" t="s">
        <v>5</v>
      </c>
      <c r="G1664" t="s">
        <v>24</v>
      </c>
      <c r="H1664">
        <v>855345</v>
      </c>
      <c r="I1664">
        <v>857093</v>
      </c>
      <c r="J1664" t="s">
        <v>25</v>
      </c>
      <c r="Q1664" t="s">
        <v>2199</v>
      </c>
      <c r="R1664">
        <v>1749</v>
      </c>
    </row>
    <row r="1665" spans="1:19" x14ac:dyDescent="0.3">
      <c r="A1665">
        <v>1664</v>
      </c>
      <c r="B1665" t="s">
        <v>28</v>
      </c>
      <c r="C1665" t="s">
        <v>33</v>
      </c>
      <c r="D1665" t="s">
        <v>22</v>
      </c>
      <c r="E1665" t="s">
        <v>23</v>
      </c>
      <c r="F1665" t="s">
        <v>5</v>
      </c>
      <c r="G1665" t="s">
        <v>24</v>
      </c>
      <c r="H1665">
        <v>855345</v>
      </c>
      <c r="I1665">
        <v>857093</v>
      </c>
      <c r="J1665" t="s">
        <v>25</v>
      </c>
      <c r="K1665" t="s">
        <v>2200</v>
      </c>
      <c r="N1665" t="s">
        <v>2201</v>
      </c>
      <c r="Q1665" t="s">
        <v>2199</v>
      </c>
      <c r="R1665">
        <v>1749</v>
      </c>
      <c r="S1665">
        <v>582</v>
      </c>
    </row>
    <row r="1666" spans="1:19" x14ac:dyDescent="0.3">
      <c r="A1666">
        <v>1665</v>
      </c>
      <c r="B1666" t="s">
        <v>20</v>
      </c>
      <c r="C1666" t="s">
        <v>31</v>
      </c>
      <c r="D1666" t="s">
        <v>22</v>
      </c>
      <c r="E1666" t="s">
        <v>23</v>
      </c>
      <c r="F1666" t="s">
        <v>5</v>
      </c>
      <c r="G1666" t="s">
        <v>24</v>
      </c>
      <c r="H1666">
        <v>857109</v>
      </c>
      <c r="I1666">
        <v>858464</v>
      </c>
      <c r="J1666" t="s">
        <v>25</v>
      </c>
      <c r="Q1666" t="s">
        <v>2202</v>
      </c>
      <c r="R1666">
        <v>1356</v>
      </c>
    </row>
    <row r="1667" spans="1:19" x14ac:dyDescent="0.3">
      <c r="A1667">
        <v>1666</v>
      </c>
      <c r="B1667" t="s">
        <v>28</v>
      </c>
      <c r="C1667" t="s">
        <v>33</v>
      </c>
      <c r="D1667" t="s">
        <v>22</v>
      </c>
      <c r="E1667" t="s">
        <v>23</v>
      </c>
      <c r="F1667" t="s">
        <v>5</v>
      </c>
      <c r="G1667" t="s">
        <v>24</v>
      </c>
      <c r="H1667">
        <v>857109</v>
      </c>
      <c r="I1667">
        <v>858464</v>
      </c>
      <c r="J1667" t="s">
        <v>25</v>
      </c>
      <c r="K1667" t="s">
        <v>2203</v>
      </c>
      <c r="N1667" t="s">
        <v>2204</v>
      </c>
      <c r="Q1667" t="s">
        <v>2202</v>
      </c>
      <c r="R1667">
        <v>1356</v>
      </c>
      <c r="S1667">
        <v>451</v>
      </c>
    </row>
    <row r="1668" spans="1:19" x14ac:dyDescent="0.3">
      <c r="A1668">
        <v>1667</v>
      </c>
      <c r="B1668" t="s">
        <v>20</v>
      </c>
      <c r="C1668" t="s">
        <v>31</v>
      </c>
      <c r="D1668" t="s">
        <v>22</v>
      </c>
      <c r="E1668" t="s">
        <v>23</v>
      </c>
      <c r="F1668" t="s">
        <v>5</v>
      </c>
      <c r="G1668" t="s">
        <v>24</v>
      </c>
      <c r="H1668">
        <v>858477</v>
      </c>
      <c r="I1668">
        <v>859013</v>
      </c>
      <c r="J1668" t="s">
        <v>42</v>
      </c>
      <c r="Q1668" t="s">
        <v>2205</v>
      </c>
      <c r="R1668">
        <v>537</v>
      </c>
    </row>
    <row r="1669" spans="1:19" x14ac:dyDescent="0.3">
      <c r="A1669">
        <v>1668</v>
      </c>
      <c r="B1669" t="s">
        <v>28</v>
      </c>
      <c r="C1669" t="s">
        <v>33</v>
      </c>
      <c r="D1669" t="s">
        <v>22</v>
      </c>
      <c r="E1669" t="s">
        <v>23</v>
      </c>
      <c r="F1669" t="s">
        <v>5</v>
      </c>
      <c r="G1669" t="s">
        <v>24</v>
      </c>
      <c r="H1669">
        <v>858477</v>
      </c>
      <c r="I1669">
        <v>859013</v>
      </c>
      <c r="J1669" t="s">
        <v>42</v>
      </c>
      <c r="K1669" t="s">
        <v>2206</v>
      </c>
      <c r="N1669" t="s">
        <v>2207</v>
      </c>
      <c r="Q1669" t="s">
        <v>2205</v>
      </c>
      <c r="R1669">
        <v>537</v>
      </c>
      <c r="S1669">
        <v>178</v>
      </c>
    </row>
    <row r="1670" spans="1:19" x14ac:dyDescent="0.3">
      <c r="A1670">
        <v>1669</v>
      </c>
      <c r="B1670" t="s">
        <v>20</v>
      </c>
      <c r="C1670" t="s">
        <v>31</v>
      </c>
      <c r="D1670" t="s">
        <v>22</v>
      </c>
      <c r="E1670" t="s">
        <v>23</v>
      </c>
      <c r="F1670" t="s">
        <v>5</v>
      </c>
      <c r="G1670" t="s">
        <v>24</v>
      </c>
      <c r="H1670">
        <v>859096</v>
      </c>
      <c r="I1670">
        <v>861789</v>
      </c>
      <c r="J1670" t="s">
        <v>42</v>
      </c>
      <c r="Q1670" t="s">
        <v>2208</v>
      </c>
      <c r="R1670">
        <v>2694</v>
      </c>
    </row>
    <row r="1671" spans="1:19" x14ac:dyDescent="0.3">
      <c r="A1671">
        <v>1670</v>
      </c>
      <c r="B1671" t="s">
        <v>28</v>
      </c>
      <c r="C1671" t="s">
        <v>33</v>
      </c>
      <c r="D1671" t="s">
        <v>22</v>
      </c>
      <c r="E1671" t="s">
        <v>23</v>
      </c>
      <c r="F1671" t="s">
        <v>5</v>
      </c>
      <c r="G1671" t="s">
        <v>24</v>
      </c>
      <c r="H1671">
        <v>859096</v>
      </c>
      <c r="I1671">
        <v>861789</v>
      </c>
      <c r="J1671" t="s">
        <v>42</v>
      </c>
      <c r="K1671" t="s">
        <v>2209</v>
      </c>
      <c r="N1671" t="s">
        <v>2210</v>
      </c>
      <c r="Q1671" t="s">
        <v>2208</v>
      </c>
      <c r="R1671">
        <v>2694</v>
      </c>
      <c r="S1671">
        <v>897</v>
      </c>
    </row>
    <row r="1672" spans="1:19" x14ac:dyDescent="0.3">
      <c r="A1672">
        <v>1671</v>
      </c>
      <c r="B1672" t="s">
        <v>20</v>
      </c>
      <c r="C1672" t="s">
        <v>31</v>
      </c>
      <c r="D1672" t="s">
        <v>22</v>
      </c>
      <c r="E1672" t="s">
        <v>23</v>
      </c>
      <c r="F1672" t="s">
        <v>5</v>
      </c>
      <c r="G1672" t="s">
        <v>24</v>
      </c>
      <c r="H1672">
        <v>861931</v>
      </c>
      <c r="I1672">
        <v>862572</v>
      </c>
      <c r="J1672" t="s">
        <v>42</v>
      </c>
      <c r="Q1672" t="s">
        <v>2211</v>
      </c>
      <c r="R1672">
        <v>642</v>
      </c>
    </row>
    <row r="1673" spans="1:19" x14ac:dyDescent="0.3">
      <c r="A1673">
        <v>1672</v>
      </c>
      <c r="B1673" t="s">
        <v>28</v>
      </c>
      <c r="C1673" t="s">
        <v>33</v>
      </c>
      <c r="D1673" t="s">
        <v>22</v>
      </c>
      <c r="E1673" t="s">
        <v>23</v>
      </c>
      <c r="F1673" t="s">
        <v>5</v>
      </c>
      <c r="G1673" t="s">
        <v>24</v>
      </c>
      <c r="H1673">
        <v>861931</v>
      </c>
      <c r="I1673">
        <v>862572</v>
      </c>
      <c r="J1673" t="s">
        <v>42</v>
      </c>
      <c r="K1673" t="s">
        <v>2212</v>
      </c>
      <c r="N1673" t="s">
        <v>38</v>
      </c>
      <c r="Q1673" t="s">
        <v>2211</v>
      </c>
      <c r="R1673">
        <v>642</v>
      </c>
      <c r="S1673">
        <v>213</v>
      </c>
    </row>
    <row r="1674" spans="1:19" x14ac:dyDescent="0.3">
      <c r="A1674">
        <v>1673</v>
      </c>
      <c r="B1674" t="s">
        <v>20</v>
      </c>
      <c r="C1674" t="s">
        <v>31</v>
      </c>
      <c r="D1674" t="s">
        <v>22</v>
      </c>
      <c r="E1674" t="s">
        <v>23</v>
      </c>
      <c r="F1674" t="s">
        <v>5</v>
      </c>
      <c r="G1674" t="s">
        <v>24</v>
      </c>
      <c r="H1674">
        <v>862609</v>
      </c>
      <c r="I1674">
        <v>864048</v>
      </c>
      <c r="J1674" t="s">
        <v>42</v>
      </c>
      <c r="Q1674" t="s">
        <v>2213</v>
      </c>
      <c r="R1674">
        <v>1440</v>
      </c>
    </row>
    <row r="1675" spans="1:19" x14ac:dyDescent="0.3">
      <c r="A1675">
        <v>1674</v>
      </c>
      <c r="B1675" t="s">
        <v>28</v>
      </c>
      <c r="C1675" t="s">
        <v>33</v>
      </c>
      <c r="D1675" t="s">
        <v>22</v>
      </c>
      <c r="E1675" t="s">
        <v>23</v>
      </c>
      <c r="F1675" t="s">
        <v>5</v>
      </c>
      <c r="G1675" t="s">
        <v>24</v>
      </c>
      <c r="H1675">
        <v>862609</v>
      </c>
      <c r="I1675">
        <v>864048</v>
      </c>
      <c r="J1675" t="s">
        <v>42</v>
      </c>
      <c r="K1675" t="s">
        <v>2214</v>
      </c>
      <c r="N1675" t="s">
        <v>35</v>
      </c>
      <c r="Q1675" t="s">
        <v>2213</v>
      </c>
      <c r="R1675">
        <v>1440</v>
      </c>
      <c r="S1675">
        <v>479</v>
      </c>
    </row>
    <row r="1676" spans="1:19" x14ac:dyDescent="0.3">
      <c r="A1676">
        <v>1675</v>
      </c>
      <c r="B1676" t="s">
        <v>20</v>
      </c>
      <c r="C1676" t="s">
        <v>31</v>
      </c>
      <c r="D1676" t="s">
        <v>22</v>
      </c>
      <c r="E1676" t="s">
        <v>23</v>
      </c>
      <c r="F1676" t="s">
        <v>5</v>
      </c>
      <c r="G1676" t="s">
        <v>24</v>
      </c>
      <c r="H1676">
        <v>864182</v>
      </c>
      <c r="I1676">
        <v>864523</v>
      </c>
      <c r="J1676" t="s">
        <v>42</v>
      </c>
      <c r="Q1676" t="s">
        <v>2215</v>
      </c>
      <c r="R1676">
        <v>342</v>
      </c>
    </row>
    <row r="1677" spans="1:19" x14ac:dyDescent="0.3">
      <c r="A1677">
        <v>1676</v>
      </c>
      <c r="B1677" t="s">
        <v>28</v>
      </c>
      <c r="C1677" t="s">
        <v>33</v>
      </c>
      <c r="D1677" t="s">
        <v>22</v>
      </c>
      <c r="E1677" t="s">
        <v>23</v>
      </c>
      <c r="F1677" t="s">
        <v>5</v>
      </c>
      <c r="G1677" t="s">
        <v>24</v>
      </c>
      <c r="H1677">
        <v>864182</v>
      </c>
      <c r="I1677">
        <v>864523</v>
      </c>
      <c r="J1677" t="s">
        <v>42</v>
      </c>
      <c r="K1677" t="s">
        <v>2216</v>
      </c>
      <c r="N1677" t="s">
        <v>41</v>
      </c>
      <c r="Q1677" t="s">
        <v>2215</v>
      </c>
      <c r="R1677">
        <v>342</v>
      </c>
      <c r="S1677">
        <v>113</v>
      </c>
    </row>
    <row r="1678" spans="1:19" x14ac:dyDescent="0.3">
      <c r="A1678">
        <v>1677</v>
      </c>
      <c r="B1678" t="s">
        <v>20</v>
      </c>
      <c r="C1678" t="s">
        <v>31</v>
      </c>
      <c r="D1678" t="s">
        <v>22</v>
      </c>
      <c r="E1678" t="s">
        <v>23</v>
      </c>
      <c r="F1678" t="s">
        <v>5</v>
      </c>
      <c r="G1678" t="s">
        <v>24</v>
      </c>
      <c r="H1678">
        <v>864565</v>
      </c>
      <c r="I1678">
        <v>864936</v>
      </c>
      <c r="J1678" t="s">
        <v>42</v>
      </c>
      <c r="Q1678" t="s">
        <v>2217</v>
      </c>
      <c r="R1678">
        <v>372</v>
      </c>
    </row>
    <row r="1679" spans="1:19" x14ac:dyDescent="0.3">
      <c r="A1679">
        <v>1678</v>
      </c>
      <c r="B1679" t="s">
        <v>28</v>
      </c>
      <c r="C1679" t="s">
        <v>33</v>
      </c>
      <c r="D1679" t="s">
        <v>22</v>
      </c>
      <c r="E1679" t="s">
        <v>23</v>
      </c>
      <c r="F1679" t="s">
        <v>5</v>
      </c>
      <c r="G1679" t="s">
        <v>24</v>
      </c>
      <c r="H1679">
        <v>864565</v>
      </c>
      <c r="I1679">
        <v>864936</v>
      </c>
      <c r="J1679" t="s">
        <v>42</v>
      </c>
      <c r="K1679" t="s">
        <v>2218</v>
      </c>
      <c r="N1679" t="s">
        <v>41</v>
      </c>
      <c r="Q1679" t="s">
        <v>2217</v>
      </c>
      <c r="R1679">
        <v>372</v>
      </c>
      <c r="S1679">
        <v>123</v>
      </c>
    </row>
    <row r="1680" spans="1:19" x14ac:dyDescent="0.3">
      <c r="A1680">
        <v>1679</v>
      </c>
      <c r="B1680" t="s">
        <v>20</v>
      </c>
      <c r="C1680" t="s">
        <v>31</v>
      </c>
      <c r="D1680" t="s">
        <v>22</v>
      </c>
      <c r="E1680" t="s">
        <v>23</v>
      </c>
      <c r="F1680" t="s">
        <v>5</v>
      </c>
      <c r="G1680" t="s">
        <v>24</v>
      </c>
      <c r="H1680">
        <v>865012</v>
      </c>
      <c r="I1680">
        <v>865713</v>
      </c>
      <c r="J1680" t="s">
        <v>42</v>
      </c>
      <c r="Q1680" t="s">
        <v>2219</v>
      </c>
      <c r="R1680">
        <v>702</v>
      </c>
    </row>
    <row r="1681" spans="1:20" x14ac:dyDescent="0.3">
      <c r="A1681">
        <v>1680</v>
      </c>
      <c r="B1681" t="s">
        <v>28</v>
      </c>
      <c r="C1681" t="s">
        <v>33</v>
      </c>
      <c r="D1681" t="s">
        <v>22</v>
      </c>
      <c r="E1681" t="s">
        <v>23</v>
      </c>
      <c r="F1681" t="s">
        <v>5</v>
      </c>
      <c r="G1681" t="s">
        <v>24</v>
      </c>
      <c r="H1681">
        <v>865012</v>
      </c>
      <c r="I1681">
        <v>865713</v>
      </c>
      <c r="J1681" t="s">
        <v>42</v>
      </c>
      <c r="K1681" t="s">
        <v>2220</v>
      </c>
      <c r="N1681" t="s">
        <v>2221</v>
      </c>
      <c r="Q1681" t="s">
        <v>2219</v>
      </c>
      <c r="R1681">
        <v>702</v>
      </c>
      <c r="S1681">
        <v>233</v>
      </c>
    </row>
    <row r="1682" spans="1:20" x14ac:dyDescent="0.3">
      <c r="A1682">
        <v>1681</v>
      </c>
      <c r="B1682" t="s">
        <v>20</v>
      </c>
      <c r="C1682" t="s">
        <v>136</v>
      </c>
      <c r="D1682" t="s">
        <v>22</v>
      </c>
      <c r="E1682" t="s">
        <v>23</v>
      </c>
      <c r="F1682" t="s">
        <v>5</v>
      </c>
      <c r="G1682" t="s">
        <v>24</v>
      </c>
      <c r="H1682">
        <v>865906</v>
      </c>
      <c r="I1682">
        <v>865979</v>
      </c>
      <c r="J1682" t="s">
        <v>25</v>
      </c>
      <c r="Q1682" t="s">
        <v>2222</v>
      </c>
      <c r="R1682">
        <v>74</v>
      </c>
    </row>
    <row r="1683" spans="1:20" x14ac:dyDescent="0.3">
      <c r="A1683">
        <v>1682</v>
      </c>
      <c r="B1683" t="s">
        <v>136</v>
      </c>
      <c r="D1683" t="s">
        <v>22</v>
      </c>
      <c r="E1683" t="s">
        <v>23</v>
      </c>
      <c r="F1683" t="s">
        <v>5</v>
      </c>
      <c r="G1683" t="s">
        <v>24</v>
      </c>
      <c r="H1683">
        <v>865906</v>
      </c>
      <c r="I1683">
        <v>865979</v>
      </c>
      <c r="J1683" t="s">
        <v>25</v>
      </c>
      <c r="N1683" t="s">
        <v>2223</v>
      </c>
      <c r="Q1683" t="s">
        <v>2222</v>
      </c>
      <c r="R1683">
        <v>74</v>
      </c>
      <c r="T1683" t="s">
        <v>2224</v>
      </c>
    </row>
    <row r="1684" spans="1:20" x14ac:dyDescent="0.3">
      <c r="A1684">
        <v>1683</v>
      </c>
      <c r="B1684" t="s">
        <v>20</v>
      </c>
      <c r="C1684" t="s">
        <v>31</v>
      </c>
      <c r="D1684" t="s">
        <v>22</v>
      </c>
      <c r="E1684" t="s">
        <v>23</v>
      </c>
      <c r="F1684" t="s">
        <v>5</v>
      </c>
      <c r="G1684" t="s">
        <v>24</v>
      </c>
      <c r="H1684">
        <v>866604</v>
      </c>
      <c r="I1684">
        <v>866864</v>
      </c>
      <c r="J1684" t="s">
        <v>25</v>
      </c>
      <c r="Q1684" t="s">
        <v>2225</v>
      </c>
      <c r="R1684">
        <v>261</v>
      </c>
    </row>
    <row r="1685" spans="1:20" x14ac:dyDescent="0.3">
      <c r="A1685">
        <v>1684</v>
      </c>
      <c r="B1685" t="s">
        <v>28</v>
      </c>
      <c r="C1685" t="s">
        <v>33</v>
      </c>
      <c r="D1685" t="s">
        <v>22</v>
      </c>
      <c r="E1685" t="s">
        <v>23</v>
      </c>
      <c r="F1685" t="s">
        <v>5</v>
      </c>
      <c r="G1685" t="s">
        <v>24</v>
      </c>
      <c r="H1685">
        <v>866604</v>
      </c>
      <c r="I1685">
        <v>866864</v>
      </c>
      <c r="J1685" t="s">
        <v>25</v>
      </c>
      <c r="K1685" t="s">
        <v>2226</v>
      </c>
      <c r="N1685" t="s">
        <v>38</v>
      </c>
      <c r="Q1685" t="s">
        <v>2225</v>
      </c>
      <c r="R1685">
        <v>261</v>
      </c>
      <c r="S1685">
        <v>86</v>
      </c>
    </row>
    <row r="1686" spans="1:20" x14ac:dyDescent="0.3">
      <c r="A1686">
        <v>1685</v>
      </c>
      <c r="B1686" t="s">
        <v>20</v>
      </c>
      <c r="C1686" t="s">
        <v>31</v>
      </c>
      <c r="D1686" t="s">
        <v>22</v>
      </c>
      <c r="E1686" t="s">
        <v>23</v>
      </c>
      <c r="F1686" t="s">
        <v>5</v>
      </c>
      <c r="G1686" t="s">
        <v>24</v>
      </c>
      <c r="H1686">
        <v>866895</v>
      </c>
      <c r="I1686">
        <v>867227</v>
      </c>
      <c r="J1686" t="s">
        <v>25</v>
      </c>
      <c r="Q1686" t="s">
        <v>2227</v>
      </c>
      <c r="R1686">
        <v>333</v>
      </c>
    </row>
    <row r="1687" spans="1:20" x14ac:dyDescent="0.3">
      <c r="A1687">
        <v>1686</v>
      </c>
      <c r="B1687" t="s">
        <v>28</v>
      </c>
      <c r="C1687" t="s">
        <v>33</v>
      </c>
      <c r="D1687" t="s">
        <v>22</v>
      </c>
      <c r="E1687" t="s">
        <v>23</v>
      </c>
      <c r="F1687" t="s">
        <v>5</v>
      </c>
      <c r="G1687" t="s">
        <v>24</v>
      </c>
      <c r="H1687">
        <v>866895</v>
      </c>
      <c r="I1687">
        <v>867227</v>
      </c>
      <c r="J1687" t="s">
        <v>25</v>
      </c>
      <c r="K1687" t="s">
        <v>2228</v>
      </c>
      <c r="N1687" t="s">
        <v>38</v>
      </c>
      <c r="Q1687" t="s">
        <v>2227</v>
      </c>
      <c r="R1687">
        <v>333</v>
      </c>
      <c r="S1687">
        <v>110</v>
      </c>
    </row>
    <row r="1688" spans="1:20" x14ac:dyDescent="0.3">
      <c r="A1688">
        <v>1687</v>
      </c>
      <c r="B1688" t="s">
        <v>20</v>
      </c>
      <c r="C1688" t="s">
        <v>31</v>
      </c>
      <c r="D1688" t="s">
        <v>22</v>
      </c>
      <c r="E1688" t="s">
        <v>23</v>
      </c>
      <c r="F1688" t="s">
        <v>5</v>
      </c>
      <c r="G1688" t="s">
        <v>24</v>
      </c>
      <c r="H1688">
        <v>867294</v>
      </c>
      <c r="I1688">
        <v>868181</v>
      </c>
      <c r="J1688" t="s">
        <v>42</v>
      </c>
      <c r="Q1688" t="s">
        <v>2229</v>
      </c>
      <c r="R1688">
        <v>888</v>
      </c>
    </row>
    <row r="1689" spans="1:20" x14ac:dyDescent="0.3">
      <c r="A1689">
        <v>1688</v>
      </c>
      <c r="B1689" t="s">
        <v>28</v>
      </c>
      <c r="C1689" t="s">
        <v>33</v>
      </c>
      <c r="D1689" t="s">
        <v>22</v>
      </c>
      <c r="E1689" t="s">
        <v>23</v>
      </c>
      <c r="F1689" t="s">
        <v>5</v>
      </c>
      <c r="G1689" t="s">
        <v>24</v>
      </c>
      <c r="H1689">
        <v>867294</v>
      </c>
      <c r="I1689">
        <v>868181</v>
      </c>
      <c r="J1689" t="s">
        <v>42</v>
      </c>
      <c r="K1689" t="s">
        <v>2230</v>
      </c>
      <c r="N1689" t="s">
        <v>864</v>
      </c>
      <c r="Q1689" t="s">
        <v>2229</v>
      </c>
      <c r="R1689">
        <v>888</v>
      </c>
      <c r="S1689">
        <v>295</v>
      </c>
    </row>
    <row r="1690" spans="1:20" x14ac:dyDescent="0.3">
      <c r="A1690">
        <v>1689</v>
      </c>
      <c r="B1690" t="s">
        <v>20</v>
      </c>
      <c r="C1690" t="s">
        <v>31</v>
      </c>
      <c r="D1690" t="s">
        <v>22</v>
      </c>
      <c r="E1690" t="s">
        <v>23</v>
      </c>
      <c r="F1690" t="s">
        <v>5</v>
      </c>
      <c r="G1690" t="s">
        <v>24</v>
      </c>
      <c r="H1690">
        <v>868168</v>
      </c>
      <c r="I1690">
        <v>869316</v>
      </c>
      <c r="J1690" t="s">
        <v>25</v>
      </c>
      <c r="Q1690" t="s">
        <v>2231</v>
      </c>
      <c r="R1690">
        <v>1149</v>
      </c>
    </row>
    <row r="1691" spans="1:20" x14ac:dyDescent="0.3">
      <c r="A1691">
        <v>1690</v>
      </c>
      <c r="B1691" t="s">
        <v>28</v>
      </c>
      <c r="C1691" t="s">
        <v>33</v>
      </c>
      <c r="D1691" t="s">
        <v>22</v>
      </c>
      <c r="E1691" t="s">
        <v>23</v>
      </c>
      <c r="F1691" t="s">
        <v>5</v>
      </c>
      <c r="G1691" t="s">
        <v>24</v>
      </c>
      <c r="H1691">
        <v>868168</v>
      </c>
      <c r="I1691">
        <v>869316</v>
      </c>
      <c r="J1691" t="s">
        <v>25</v>
      </c>
      <c r="K1691" t="s">
        <v>2232</v>
      </c>
      <c r="N1691" t="s">
        <v>38</v>
      </c>
      <c r="Q1691" t="s">
        <v>2231</v>
      </c>
      <c r="R1691">
        <v>1149</v>
      </c>
      <c r="S1691">
        <v>382</v>
      </c>
    </row>
    <row r="1692" spans="1:20" x14ac:dyDescent="0.3">
      <c r="A1692">
        <v>1691</v>
      </c>
      <c r="B1692" t="s">
        <v>20</v>
      </c>
      <c r="C1692" t="s">
        <v>31</v>
      </c>
      <c r="D1692" t="s">
        <v>22</v>
      </c>
      <c r="E1692" t="s">
        <v>23</v>
      </c>
      <c r="F1692" t="s">
        <v>5</v>
      </c>
      <c r="G1692" t="s">
        <v>24</v>
      </c>
      <c r="H1692">
        <v>869341</v>
      </c>
      <c r="I1692">
        <v>870330</v>
      </c>
      <c r="J1692" t="s">
        <v>42</v>
      </c>
      <c r="Q1692" t="s">
        <v>2233</v>
      </c>
      <c r="R1692">
        <v>990</v>
      </c>
    </row>
    <row r="1693" spans="1:20" x14ac:dyDescent="0.3">
      <c r="A1693">
        <v>1692</v>
      </c>
      <c r="B1693" t="s">
        <v>28</v>
      </c>
      <c r="C1693" t="s">
        <v>33</v>
      </c>
      <c r="D1693" t="s">
        <v>22</v>
      </c>
      <c r="E1693" t="s">
        <v>23</v>
      </c>
      <c r="F1693" t="s">
        <v>5</v>
      </c>
      <c r="G1693" t="s">
        <v>24</v>
      </c>
      <c r="H1693">
        <v>869341</v>
      </c>
      <c r="I1693">
        <v>870330</v>
      </c>
      <c r="J1693" t="s">
        <v>42</v>
      </c>
      <c r="K1693" t="s">
        <v>2234</v>
      </c>
      <c r="N1693" t="s">
        <v>2235</v>
      </c>
      <c r="Q1693" t="s">
        <v>2233</v>
      </c>
      <c r="R1693">
        <v>990</v>
      </c>
      <c r="S1693">
        <v>329</v>
      </c>
    </row>
    <row r="1694" spans="1:20" x14ac:dyDescent="0.3">
      <c r="A1694">
        <v>1693</v>
      </c>
      <c r="B1694" t="s">
        <v>20</v>
      </c>
      <c r="C1694" t="s">
        <v>31</v>
      </c>
      <c r="D1694" t="s">
        <v>22</v>
      </c>
      <c r="E1694" t="s">
        <v>23</v>
      </c>
      <c r="F1694" t="s">
        <v>5</v>
      </c>
      <c r="G1694" t="s">
        <v>24</v>
      </c>
      <c r="H1694">
        <v>870299</v>
      </c>
      <c r="I1694">
        <v>870823</v>
      </c>
      <c r="J1694" t="s">
        <v>42</v>
      </c>
      <c r="Q1694" t="s">
        <v>2236</v>
      </c>
      <c r="R1694">
        <v>525</v>
      </c>
    </row>
    <row r="1695" spans="1:20" x14ac:dyDescent="0.3">
      <c r="A1695">
        <v>1694</v>
      </c>
      <c r="B1695" t="s">
        <v>28</v>
      </c>
      <c r="C1695" t="s">
        <v>33</v>
      </c>
      <c r="D1695" t="s">
        <v>22</v>
      </c>
      <c r="E1695" t="s">
        <v>23</v>
      </c>
      <c r="F1695" t="s">
        <v>5</v>
      </c>
      <c r="G1695" t="s">
        <v>24</v>
      </c>
      <c r="H1695">
        <v>870299</v>
      </c>
      <c r="I1695">
        <v>870823</v>
      </c>
      <c r="J1695" t="s">
        <v>42</v>
      </c>
      <c r="K1695" t="s">
        <v>2237</v>
      </c>
      <c r="N1695" t="s">
        <v>2238</v>
      </c>
      <c r="Q1695" t="s">
        <v>2236</v>
      </c>
      <c r="R1695">
        <v>525</v>
      </c>
      <c r="S1695">
        <v>174</v>
      </c>
    </row>
    <row r="1696" spans="1:20" x14ac:dyDescent="0.3">
      <c r="A1696">
        <v>1695</v>
      </c>
      <c r="B1696" t="s">
        <v>20</v>
      </c>
      <c r="C1696" t="s">
        <v>31</v>
      </c>
      <c r="D1696" t="s">
        <v>22</v>
      </c>
      <c r="E1696" t="s">
        <v>23</v>
      </c>
      <c r="F1696" t="s">
        <v>5</v>
      </c>
      <c r="G1696" t="s">
        <v>24</v>
      </c>
      <c r="H1696">
        <v>870884</v>
      </c>
      <c r="I1696">
        <v>871360</v>
      </c>
      <c r="J1696" t="s">
        <v>42</v>
      </c>
      <c r="Q1696" t="s">
        <v>2239</v>
      </c>
      <c r="R1696">
        <v>477</v>
      </c>
    </row>
    <row r="1697" spans="1:19" x14ac:dyDescent="0.3">
      <c r="A1697">
        <v>1696</v>
      </c>
      <c r="B1697" t="s">
        <v>28</v>
      </c>
      <c r="C1697" t="s">
        <v>33</v>
      </c>
      <c r="D1697" t="s">
        <v>22</v>
      </c>
      <c r="E1697" t="s">
        <v>23</v>
      </c>
      <c r="F1697" t="s">
        <v>5</v>
      </c>
      <c r="G1697" t="s">
        <v>24</v>
      </c>
      <c r="H1697">
        <v>870884</v>
      </c>
      <c r="I1697">
        <v>871360</v>
      </c>
      <c r="J1697" t="s">
        <v>42</v>
      </c>
      <c r="K1697" t="s">
        <v>2240</v>
      </c>
      <c r="N1697" t="s">
        <v>2241</v>
      </c>
      <c r="Q1697" t="s">
        <v>2239</v>
      </c>
      <c r="R1697">
        <v>477</v>
      </c>
      <c r="S1697">
        <v>158</v>
      </c>
    </row>
    <row r="1698" spans="1:19" x14ac:dyDescent="0.3">
      <c r="A1698">
        <v>1697</v>
      </c>
      <c r="B1698" t="s">
        <v>20</v>
      </c>
      <c r="C1698" t="s">
        <v>31</v>
      </c>
      <c r="D1698" t="s">
        <v>22</v>
      </c>
      <c r="E1698" t="s">
        <v>23</v>
      </c>
      <c r="F1698" t="s">
        <v>5</v>
      </c>
      <c r="G1698" t="s">
        <v>24</v>
      </c>
      <c r="H1698">
        <v>871499</v>
      </c>
      <c r="I1698">
        <v>872017</v>
      </c>
      <c r="J1698" t="s">
        <v>25</v>
      </c>
      <c r="Q1698" t="s">
        <v>2242</v>
      </c>
      <c r="R1698">
        <v>519</v>
      </c>
    </row>
    <row r="1699" spans="1:19" x14ac:dyDescent="0.3">
      <c r="A1699">
        <v>1698</v>
      </c>
      <c r="B1699" t="s">
        <v>28</v>
      </c>
      <c r="C1699" t="s">
        <v>33</v>
      </c>
      <c r="D1699" t="s">
        <v>22</v>
      </c>
      <c r="E1699" t="s">
        <v>23</v>
      </c>
      <c r="F1699" t="s">
        <v>5</v>
      </c>
      <c r="G1699" t="s">
        <v>24</v>
      </c>
      <c r="H1699">
        <v>871499</v>
      </c>
      <c r="I1699">
        <v>872017</v>
      </c>
      <c r="J1699" t="s">
        <v>25</v>
      </c>
      <c r="K1699" t="s">
        <v>2243</v>
      </c>
      <c r="N1699" t="s">
        <v>38</v>
      </c>
      <c r="Q1699" t="s">
        <v>2242</v>
      </c>
      <c r="R1699">
        <v>519</v>
      </c>
      <c r="S1699">
        <v>172</v>
      </c>
    </row>
    <row r="1700" spans="1:19" x14ac:dyDescent="0.3">
      <c r="A1700">
        <v>1699</v>
      </c>
      <c r="B1700" t="s">
        <v>20</v>
      </c>
      <c r="C1700" t="s">
        <v>31</v>
      </c>
      <c r="D1700" t="s">
        <v>22</v>
      </c>
      <c r="E1700" t="s">
        <v>23</v>
      </c>
      <c r="F1700" t="s">
        <v>5</v>
      </c>
      <c r="G1700" t="s">
        <v>24</v>
      </c>
      <c r="H1700">
        <v>872082</v>
      </c>
      <c r="I1700">
        <v>873581</v>
      </c>
      <c r="J1700" t="s">
        <v>42</v>
      </c>
      <c r="Q1700" t="s">
        <v>2244</v>
      </c>
      <c r="R1700">
        <v>1500</v>
      </c>
    </row>
    <row r="1701" spans="1:19" x14ac:dyDescent="0.3">
      <c r="A1701">
        <v>1700</v>
      </c>
      <c r="B1701" t="s">
        <v>28</v>
      </c>
      <c r="C1701" t="s">
        <v>33</v>
      </c>
      <c r="D1701" t="s">
        <v>22</v>
      </c>
      <c r="E1701" t="s">
        <v>23</v>
      </c>
      <c r="F1701" t="s">
        <v>5</v>
      </c>
      <c r="G1701" t="s">
        <v>24</v>
      </c>
      <c r="H1701">
        <v>872082</v>
      </c>
      <c r="I1701">
        <v>873581</v>
      </c>
      <c r="J1701" t="s">
        <v>42</v>
      </c>
      <c r="K1701" t="s">
        <v>2245</v>
      </c>
      <c r="N1701" t="s">
        <v>2246</v>
      </c>
      <c r="Q1701" t="s">
        <v>2244</v>
      </c>
      <c r="R1701">
        <v>1500</v>
      </c>
      <c r="S1701">
        <v>499</v>
      </c>
    </row>
    <row r="1702" spans="1:19" x14ac:dyDescent="0.3">
      <c r="A1702">
        <v>1701</v>
      </c>
      <c r="B1702" t="s">
        <v>20</v>
      </c>
      <c r="C1702" t="s">
        <v>31</v>
      </c>
      <c r="D1702" t="s">
        <v>22</v>
      </c>
      <c r="E1702" t="s">
        <v>23</v>
      </c>
      <c r="F1702" t="s">
        <v>5</v>
      </c>
      <c r="G1702" t="s">
        <v>24</v>
      </c>
      <c r="H1702">
        <v>873609</v>
      </c>
      <c r="I1702">
        <v>874427</v>
      </c>
      <c r="J1702" t="s">
        <v>42</v>
      </c>
      <c r="Q1702" t="s">
        <v>2247</v>
      </c>
      <c r="R1702">
        <v>819</v>
      </c>
    </row>
    <row r="1703" spans="1:19" x14ac:dyDescent="0.3">
      <c r="A1703">
        <v>1702</v>
      </c>
      <c r="B1703" t="s">
        <v>28</v>
      </c>
      <c r="C1703" t="s">
        <v>33</v>
      </c>
      <c r="D1703" t="s">
        <v>22</v>
      </c>
      <c r="E1703" t="s">
        <v>23</v>
      </c>
      <c r="F1703" t="s">
        <v>5</v>
      </c>
      <c r="G1703" t="s">
        <v>24</v>
      </c>
      <c r="H1703">
        <v>873609</v>
      </c>
      <c r="I1703">
        <v>874427</v>
      </c>
      <c r="J1703" t="s">
        <v>42</v>
      </c>
      <c r="K1703" t="s">
        <v>2248</v>
      </c>
      <c r="N1703" t="s">
        <v>2249</v>
      </c>
      <c r="Q1703" t="s">
        <v>2247</v>
      </c>
      <c r="R1703">
        <v>819</v>
      </c>
      <c r="S1703">
        <v>272</v>
      </c>
    </row>
    <row r="1704" spans="1:19" x14ac:dyDescent="0.3">
      <c r="A1704">
        <v>1703</v>
      </c>
      <c r="B1704" t="s">
        <v>20</v>
      </c>
      <c r="C1704" t="s">
        <v>31</v>
      </c>
      <c r="D1704" t="s">
        <v>22</v>
      </c>
      <c r="E1704" t="s">
        <v>23</v>
      </c>
      <c r="F1704" t="s">
        <v>5</v>
      </c>
      <c r="G1704" t="s">
        <v>24</v>
      </c>
      <c r="H1704">
        <v>874485</v>
      </c>
      <c r="I1704">
        <v>876005</v>
      </c>
      <c r="J1704" t="s">
        <v>42</v>
      </c>
      <c r="Q1704" t="s">
        <v>2250</v>
      </c>
      <c r="R1704">
        <v>1521</v>
      </c>
    </row>
    <row r="1705" spans="1:19" x14ac:dyDescent="0.3">
      <c r="A1705">
        <v>1704</v>
      </c>
      <c r="B1705" t="s">
        <v>28</v>
      </c>
      <c r="C1705" t="s">
        <v>33</v>
      </c>
      <c r="D1705" t="s">
        <v>22</v>
      </c>
      <c r="E1705" t="s">
        <v>23</v>
      </c>
      <c r="F1705" t="s">
        <v>5</v>
      </c>
      <c r="G1705" t="s">
        <v>24</v>
      </c>
      <c r="H1705">
        <v>874485</v>
      </c>
      <c r="I1705">
        <v>876005</v>
      </c>
      <c r="J1705" t="s">
        <v>42</v>
      </c>
      <c r="K1705" t="s">
        <v>2251</v>
      </c>
      <c r="N1705" t="s">
        <v>2252</v>
      </c>
      <c r="Q1705" t="s">
        <v>2250</v>
      </c>
      <c r="R1705">
        <v>1521</v>
      </c>
      <c r="S1705">
        <v>506</v>
      </c>
    </row>
    <row r="1706" spans="1:19" x14ac:dyDescent="0.3">
      <c r="A1706">
        <v>1705</v>
      </c>
      <c r="B1706" t="s">
        <v>20</v>
      </c>
      <c r="C1706" t="s">
        <v>31</v>
      </c>
      <c r="D1706" t="s">
        <v>22</v>
      </c>
      <c r="E1706" t="s">
        <v>23</v>
      </c>
      <c r="F1706" t="s">
        <v>5</v>
      </c>
      <c r="G1706" t="s">
        <v>24</v>
      </c>
      <c r="H1706">
        <v>876146</v>
      </c>
      <c r="I1706">
        <v>876916</v>
      </c>
      <c r="J1706" t="s">
        <v>42</v>
      </c>
      <c r="Q1706" t="s">
        <v>2253</v>
      </c>
      <c r="R1706">
        <v>771</v>
      </c>
    </row>
    <row r="1707" spans="1:19" x14ac:dyDescent="0.3">
      <c r="A1707">
        <v>1706</v>
      </c>
      <c r="B1707" t="s">
        <v>28</v>
      </c>
      <c r="C1707" t="s">
        <v>33</v>
      </c>
      <c r="D1707" t="s">
        <v>22</v>
      </c>
      <c r="E1707" t="s">
        <v>23</v>
      </c>
      <c r="F1707" t="s">
        <v>5</v>
      </c>
      <c r="G1707" t="s">
        <v>24</v>
      </c>
      <c r="H1707">
        <v>876146</v>
      </c>
      <c r="I1707">
        <v>876916</v>
      </c>
      <c r="J1707" t="s">
        <v>42</v>
      </c>
      <c r="K1707" t="s">
        <v>2254</v>
      </c>
      <c r="N1707" t="s">
        <v>2255</v>
      </c>
      <c r="Q1707" t="s">
        <v>2253</v>
      </c>
      <c r="R1707">
        <v>771</v>
      </c>
      <c r="S1707">
        <v>256</v>
      </c>
    </row>
    <row r="1708" spans="1:19" x14ac:dyDescent="0.3">
      <c r="A1708">
        <v>1707</v>
      </c>
      <c r="B1708" t="s">
        <v>20</v>
      </c>
      <c r="C1708" t="s">
        <v>31</v>
      </c>
      <c r="D1708" t="s">
        <v>22</v>
      </c>
      <c r="E1708" t="s">
        <v>23</v>
      </c>
      <c r="F1708" t="s">
        <v>5</v>
      </c>
      <c r="G1708" t="s">
        <v>24</v>
      </c>
      <c r="H1708">
        <v>876913</v>
      </c>
      <c r="I1708">
        <v>878793</v>
      </c>
      <c r="J1708" t="s">
        <v>42</v>
      </c>
      <c r="Q1708" t="s">
        <v>2256</v>
      </c>
      <c r="R1708">
        <v>1881</v>
      </c>
    </row>
    <row r="1709" spans="1:19" x14ac:dyDescent="0.3">
      <c r="A1709">
        <v>1708</v>
      </c>
      <c r="B1709" t="s">
        <v>28</v>
      </c>
      <c r="C1709" t="s">
        <v>33</v>
      </c>
      <c r="D1709" t="s">
        <v>22</v>
      </c>
      <c r="E1709" t="s">
        <v>23</v>
      </c>
      <c r="F1709" t="s">
        <v>5</v>
      </c>
      <c r="G1709" t="s">
        <v>24</v>
      </c>
      <c r="H1709">
        <v>876913</v>
      </c>
      <c r="I1709">
        <v>878793</v>
      </c>
      <c r="J1709" t="s">
        <v>42</v>
      </c>
      <c r="K1709" t="s">
        <v>2257</v>
      </c>
      <c r="N1709" t="s">
        <v>2258</v>
      </c>
      <c r="Q1709" t="s">
        <v>2256</v>
      </c>
      <c r="R1709">
        <v>1881</v>
      </c>
      <c r="S1709">
        <v>626</v>
      </c>
    </row>
    <row r="1710" spans="1:19" x14ac:dyDescent="0.3">
      <c r="A1710">
        <v>1709</v>
      </c>
      <c r="B1710" t="s">
        <v>20</v>
      </c>
      <c r="C1710" t="s">
        <v>31</v>
      </c>
      <c r="D1710" t="s">
        <v>22</v>
      </c>
      <c r="E1710" t="s">
        <v>23</v>
      </c>
      <c r="F1710" t="s">
        <v>5</v>
      </c>
      <c r="G1710" t="s">
        <v>24</v>
      </c>
      <c r="H1710">
        <v>878798</v>
      </c>
      <c r="I1710">
        <v>879175</v>
      </c>
      <c r="J1710" t="s">
        <v>42</v>
      </c>
      <c r="Q1710" t="s">
        <v>2259</v>
      </c>
      <c r="R1710">
        <v>378</v>
      </c>
    </row>
    <row r="1711" spans="1:19" x14ac:dyDescent="0.3">
      <c r="A1711">
        <v>1710</v>
      </c>
      <c r="B1711" t="s">
        <v>28</v>
      </c>
      <c r="C1711" t="s">
        <v>33</v>
      </c>
      <c r="D1711" t="s">
        <v>22</v>
      </c>
      <c r="E1711" t="s">
        <v>23</v>
      </c>
      <c r="F1711" t="s">
        <v>5</v>
      </c>
      <c r="G1711" t="s">
        <v>24</v>
      </c>
      <c r="H1711">
        <v>878798</v>
      </c>
      <c r="I1711">
        <v>879175</v>
      </c>
      <c r="J1711" t="s">
        <v>42</v>
      </c>
      <c r="K1711" t="s">
        <v>2260</v>
      </c>
      <c r="N1711" t="s">
        <v>38</v>
      </c>
      <c r="Q1711" t="s">
        <v>2259</v>
      </c>
      <c r="R1711">
        <v>378</v>
      </c>
      <c r="S1711">
        <v>125</v>
      </c>
    </row>
    <row r="1712" spans="1:19" x14ac:dyDescent="0.3">
      <c r="A1712">
        <v>1711</v>
      </c>
      <c r="B1712" t="s">
        <v>20</v>
      </c>
      <c r="C1712" t="s">
        <v>31</v>
      </c>
      <c r="D1712" t="s">
        <v>22</v>
      </c>
      <c r="E1712" t="s">
        <v>23</v>
      </c>
      <c r="F1712" t="s">
        <v>5</v>
      </c>
      <c r="G1712" t="s">
        <v>24</v>
      </c>
      <c r="H1712">
        <v>879252</v>
      </c>
      <c r="I1712">
        <v>880946</v>
      </c>
      <c r="J1712" t="s">
        <v>42</v>
      </c>
      <c r="Q1712" t="s">
        <v>2261</v>
      </c>
      <c r="R1712">
        <v>1695</v>
      </c>
    </row>
    <row r="1713" spans="1:19" x14ac:dyDescent="0.3">
      <c r="A1713">
        <v>1712</v>
      </c>
      <c r="B1713" t="s">
        <v>28</v>
      </c>
      <c r="C1713" t="s">
        <v>33</v>
      </c>
      <c r="D1713" t="s">
        <v>22</v>
      </c>
      <c r="E1713" t="s">
        <v>23</v>
      </c>
      <c r="F1713" t="s">
        <v>5</v>
      </c>
      <c r="G1713" t="s">
        <v>24</v>
      </c>
      <c r="H1713">
        <v>879252</v>
      </c>
      <c r="I1713">
        <v>880946</v>
      </c>
      <c r="J1713" t="s">
        <v>42</v>
      </c>
      <c r="K1713" t="s">
        <v>2262</v>
      </c>
      <c r="N1713" t="s">
        <v>2263</v>
      </c>
      <c r="Q1713" t="s">
        <v>2261</v>
      </c>
      <c r="R1713">
        <v>1695</v>
      </c>
      <c r="S1713">
        <v>564</v>
      </c>
    </row>
    <row r="1714" spans="1:19" x14ac:dyDescent="0.3">
      <c r="A1714">
        <v>1713</v>
      </c>
      <c r="B1714" t="s">
        <v>20</v>
      </c>
      <c r="C1714" t="s">
        <v>31</v>
      </c>
      <c r="D1714" t="s">
        <v>22</v>
      </c>
      <c r="E1714" t="s">
        <v>23</v>
      </c>
      <c r="F1714" t="s">
        <v>5</v>
      </c>
      <c r="G1714" t="s">
        <v>24</v>
      </c>
      <c r="H1714">
        <v>880949</v>
      </c>
      <c r="I1714">
        <v>882673</v>
      </c>
      <c r="J1714" t="s">
        <v>42</v>
      </c>
      <c r="Q1714" t="s">
        <v>2264</v>
      </c>
      <c r="R1714">
        <v>1725</v>
      </c>
    </row>
    <row r="1715" spans="1:19" x14ac:dyDescent="0.3">
      <c r="A1715">
        <v>1714</v>
      </c>
      <c r="B1715" t="s">
        <v>28</v>
      </c>
      <c r="C1715" t="s">
        <v>33</v>
      </c>
      <c r="D1715" t="s">
        <v>22</v>
      </c>
      <c r="E1715" t="s">
        <v>23</v>
      </c>
      <c r="F1715" t="s">
        <v>5</v>
      </c>
      <c r="G1715" t="s">
        <v>24</v>
      </c>
      <c r="H1715">
        <v>880949</v>
      </c>
      <c r="I1715">
        <v>882673</v>
      </c>
      <c r="J1715" t="s">
        <v>42</v>
      </c>
      <c r="K1715" t="s">
        <v>2265</v>
      </c>
      <c r="N1715" t="s">
        <v>2266</v>
      </c>
      <c r="Q1715" t="s">
        <v>2264</v>
      </c>
      <c r="R1715">
        <v>1725</v>
      </c>
      <c r="S1715">
        <v>574</v>
      </c>
    </row>
    <row r="1716" spans="1:19" x14ac:dyDescent="0.3">
      <c r="A1716">
        <v>1715</v>
      </c>
      <c r="B1716" t="s">
        <v>20</v>
      </c>
      <c r="C1716" t="s">
        <v>31</v>
      </c>
      <c r="D1716" t="s">
        <v>22</v>
      </c>
      <c r="E1716" t="s">
        <v>23</v>
      </c>
      <c r="F1716" t="s">
        <v>5</v>
      </c>
      <c r="G1716" t="s">
        <v>24</v>
      </c>
      <c r="H1716">
        <v>882766</v>
      </c>
      <c r="I1716">
        <v>884448</v>
      </c>
      <c r="J1716" t="s">
        <v>42</v>
      </c>
      <c r="Q1716" t="s">
        <v>2267</v>
      </c>
      <c r="R1716">
        <v>1683</v>
      </c>
    </row>
    <row r="1717" spans="1:19" x14ac:dyDescent="0.3">
      <c r="A1717">
        <v>1716</v>
      </c>
      <c r="B1717" t="s">
        <v>28</v>
      </c>
      <c r="C1717" t="s">
        <v>33</v>
      </c>
      <c r="D1717" t="s">
        <v>22</v>
      </c>
      <c r="E1717" t="s">
        <v>23</v>
      </c>
      <c r="F1717" t="s">
        <v>5</v>
      </c>
      <c r="G1717" t="s">
        <v>24</v>
      </c>
      <c r="H1717">
        <v>882766</v>
      </c>
      <c r="I1717">
        <v>884448</v>
      </c>
      <c r="J1717" t="s">
        <v>42</v>
      </c>
      <c r="K1717" t="s">
        <v>2268</v>
      </c>
      <c r="N1717" t="s">
        <v>1220</v>
      </c>
      <c r="Q1717" t="s">
        <v>2267</v>
      </c>
      <c r="R1717">
        <v>1683</v>
      </c>
      <c r="S1717">
        <v>560</v>
      </c>
    </row>
    <row r="1718" spans="1:19" x14ac:dyDescent="0.3">
      <c r="A1718">
        <v>1717</v>
      </c>
      <c r="B1718" t="s">
        <v>20</v>
      </c>
      <c r="C1718" t="s">
        <v>31</v>
      </c>
      <c r="D1718" t="s">
        <v>22</v>
      </c>
      <c r="E1718" t="s">
        <v>23</v>
      </c>
      <c r="F1718" t="s">
        <v>5</v>
      </c>
      <c r="G1718" t="s">
        <v>24</v>
      </c>
      <c r="H1718">
        <v>884550</v>
      </c>
      <c r="I1718">
        <v>884831</v>
      </c>
      <c r="J1718" t="s">
        <v>42</v>
      </c>
      <c r="Q1718" t="s">
        <v>2269</v>
      </c>
      <c r="R1718">
        <v>282</v>
      </c>
    </row>
    <row r="1719" spans="1:19" x14ac:dyDescent="0.3">
      <c r="A1719">
        <v>1718</v>
      </c>
      <c r="B1719" t="s">
        <v>28</v>
      </c>
      <c r="C1719" t="s">
        <v>33</v>
      </c>
      <c r="D1719" t="s">
        <v>22</v>
      </c>
      <c r="E1719" t="s">
        <v>23</v>
      </c>
      <c r="F1719" t="s">
        <v>5</v>
      </c>
      <c r="G1719" t="s">
        <v>24</v>
      </c>
      <c r="H1719">
        <v>884550</v>
      </c>
      <c r="I1719">
        <v>884831</v>
      </c>
      <c r="J1719" t="s">
        <v>42</v>
      </c>
      <c r="K1719" t="s">
        <v>2270</v>
      </c>
      <c r="N1719" t="s">
        <v>38</v>
      </c>
      <c r="Q1719" t="s">
        <v>2269</v>
      </c>
      <c r="R1719">
        <v>282</v>
      </c>
      <c r="S1719">
        <v>93</v>
      </c>
    </row>
    <row r="1720" spans="1:19" x14ac:dyDescent="0.3">
      <c r="A1720">
        <v>1719</v>
      </c>
      <c r="B1720" t="s">
        <v>20</v>
      </c>
      <c r="C1720" t="s">
        <v>31</v>
      </c>
      <c r="D1720" t="s">
        <v>22</v>
      </c>
      <c r="E1720" t="s">
        <v>23</v>
      </c>
      <c r="F1720" t="s">
        <v>5</v>
      </c>
      <c r="G1720" t="s">
        <v>24</v>
      </c>
      <c r="H1720">
        <v>884837</v>
      </c>
      <c r="I1720">
        <v>885430</v>
      </c>
      <c r="J1720" t="s">
        <v>42</v>
      </c>
      <c r="Q1720" t="s">
        <v>2271</v>
      </c>
      <c r="R1720">
        <v>594</v>
      </c>
    </row>
    <row r="1721" spans="1:19" x14ac:dyDescent="0.3">
      <c r="A1721">
        <v>1720</v>
      </c>
      <c r="B1721" t="s">
        <v>28</v>
      </c>
      <c r="C1721" t="s">
        <v>33</v>
      </c>
      <c r="D1721" t="s">
        <v>22</v>
      </c>
      <c r="E1721" t="s">
        <v>23</v>
      </c>
      <c r="F1721" t="s">
        <v>5</v>
      </c>
      <c r="G1721" t="s">
        <v>24</v>
      </c>
      <c r="H1721">
        <v>884837</v>
      </c>
      <c r="I1721">
        <v>885430</v>
      </c>
      <c r="J1721" t="s">
        <v>42</v>
      </c>
      <c r="K1721" t="s">
        <v>2272</v>
      </c>
      <c r="N1721" t="s">
        <v>2273</v>
      </c>
      <c r="Q1721" t="s">
        <v>2271</v>
      </c>
      <c r="R1721">
        <v>594</v>
      </c>
      <c r="S1721">
        <v>197</v>
      </c>
    </row>
    <row r="1722" spans="1:19" x14ac:dyDescent="0.3">
      <c r="A1722">
        <v>1721</v>
      </c>
      <c r="B1722" t="s">
        <v>20</v>
      </c>
      <c r="C1722" t="s">
        <v>31</v>
      </c>
      <c r="D1722" t="s">
        <v>22</v>
      </c>
      <c r="E1722" t="s">
        <v>23</v>
      </c>
      <c r="F1722" t="s">
        <v>5</v>
      </c>
      <c r="G1722" t="s">
        <v>24</v>
      </c>
      <c r="H1722">
        <v>885538</v>
      </c>
      <c r="I1722">
        <v>885984</v>
      </c>
      <c r="J1722" t="s">
        <v>42</v>
      </c>
      <c r="Q1722" t="s">
        <v>2274</v>
      </c>
      <c r="R1722">
        <v>447</v>
      </c>
    </row>
    <row r="1723" spans="1:19" x14ac:dyDescent="0.3">
      <c r="A1723">
        <v>1722</v>
      </c>
      <c r="B1723" t="s">
        <v>28</v>
      </c>
      <c r="C1723" t="s">
        <v>33</v>
      </c>
      <c r="D1723" t="s">
        <v>22</v>
      </c>
      <c r="E1723" t="s">
        <v>23</v>
      </c>
      <c r="F1723" t="s">
        <v>5</v>
      </c>
      <c r="G1723" t="s">
        <v>24</v>
      </c>
      <c r="H1723">
        <v>885538</v>
      </c>
      <c r="I1723">
        <v>885984</v>
      </c>
      <c r="J1723" t="s">
        <v>42</v>
      </c>
      <c r="K1723" t="s">
        <v>2275</v>
      </c>
      <c r="N1723" t="s">
        <v>2276</v>
      </c>
      <c r="Q1723" t="s">
        <v>2274</v>
      </c>
      <c r="R1723">
        <v>447</v>
      </c>
      <c r="S1723">
        <v>148</v>
      </c>
    </row>
    <row r="1724" spans="1:19" x14ac:dyDescent="0.3">
      <c r="A1724">
        <v>1723</v>
      </c>
      <c r="B1724" t="s">
        <v>20</v>
      </c>
      <c r="C1724" t="s">
        <v>31</v>
      </c>
      <c r="D1724" t="s">
        <v>22</v>
      </c>
      <c r="E1724" t="s">
        <v>23</v>
      </c>
      <c r="F1724" t="s">
        <v>5</v>
      </c>
      <c r="G1724" t="s">
        <v>24</v>
      </c>
      <c r="H1724">
        <v>886172</v>
      </c>
      <c r="I1724">
        <v>886921</v>
      </c>
      <c r="J1724" t="s">
        <v>25</v>
      </c>
      <c r="Q1724" t="s">
        <v>2277</v>
      </c>
      <c r="R1724">
        <v>750</v>
      </c>
    </row>
    <row r="1725" spans="1:19" x14ac:dyDescent="0.3">
      <c r="A1725">
        <v>1724</v>
      </c>
      <c r="B1725" t="s">
        <v>28</v>
      </c>
      <c r="C1725" t="s">
        <v>33</v>
      </c>
      <c r="D1725" t="s">
        <v>22</v>
      </c>
      <c r="E1725" t="s">
        <v>23</v>
      </c>
      <c r="F1725" t="s">
        <v>5</v>
      </c>
      <c r="G1725" t="s">
        <v>24</v>
      </c>
      <c r="H1725">
        <v>886172</v>
      </c>
      <c r="I1725">
        <v>886921</v>
      </c>
      <c r="J1725" t="s">
        <v>25</v>
      </c>
      <c r="K1725" t="s">
        <v>2278</v>
      </c>
      <c r="N1725" t="s">
        <v>2279</v>
      </c>
      <c r="Q1725" t="s">
        <v>2277</v>
      </c>
      <c r="R1725">
        <v>750</v>
      </c>
      <c r="S1725">
        <v>249</v>
      </c>
    </row>
    <row r="1726" spans="1:19" x14ac:dyDescent="0.3">
      <c r="A1726">
        <v>1725</v>
      </c>
      <c r="B1726" t="s">
        <v>20</v>
      </c>
      <c r="C1726" t="s">
        <v>31</v>
      </c>
      <c r="D1726" t="s">
        <v>22</v>
      </c>
      <c r="E1726" t="s">
        <v>23</v>
      </c>
      <c r="F1726" t="s">
        <v>5</v>
      </c>
      <c r="G1726" t="s">
        <v>24</v>
      </c>
      <c r="H1726">
        <v>886973</v>
      </c>
      <c r="I1726">
        <v>888781</v>
      </c>
      <c r="J1726" t="s">
        <v>25</v>
      </c>
      <c r="Q1726" t="s">
        <v>2280</v>
      </c>
      <c r="R1726">
        <v>1809</v>
      </c>
    </row>
    <row r="1727" spans="1:19" x14ac:dyDescent="0.3">
      <c r="A1727">
        <v>1726</v>
      </c>
      <c r="B1727" t="s">
        <v>28</v>
      </c>
      <c r="C1727" t="s">
        <v>33</v>
      </c>
      <c r="D1727" t="s">
        <v>22</v>
      </c>
      <c r="E1727" t="s">
        <v>23</v>
      </c>
      <c r="F1727" t="s">
        <v>5</v>
      </c>
      <c r="G1727" t="s">
        <v>24</v>
      </c>
      <c r="H1727">
        <v>886973</v>
      </c>
      <c r="I1727">
        <v>888781</v>
      </c>
      <c r="J1727" t="s">
        <v>25</v>
      </c>
      <c r="K1727" t="s">
        <v>2281</v>
      </c>
      <c r="N1727" t="s">
        <v>2282</v>
      </c>
      <c r="Q1727" t="s">
        <v>2280</v>
      </c>
      <c r="R1727">
        <v>1809</v>
      </c>
      <c r="S1727">
        <v>602</v>
      </c>
    </row>
    <row r="1728" spans="1:19" x14ac:dyDescent="0.3">
      <c r="A1728">
        <v>1727</v>
      </c>
      <c r="B1728" t="s">
        <v>20</v>
      </c>
      <c r="C1728" t="s">
        <v>31</v>
      </c>
      <c r="D1728" t="s">
        <v>22</v>
      </c>
      <c r="E1728" t="s">
        <v>23</v>
      </c>
      <c r="F1728" t="s">
        <v>5</v>
      </c>
      <c r="G1728" t="s">
        <v>24</v>
      </c>
      <c r="H1728">
        <v>888847</v>
      </c>
      <c r="I1728">
        <v>890898</v>
      </c>
      <c r="J1728" t="s">
        <v>25</v>
      </c>
      <c r="Q1728" t="s">
        <v>2283</v>
      </c>
      <c r="R1728">
        <v>2052</v>
      </c>
    </row>
    <row r="1729" spans="1:20" x14ac:dyDescent="0.3">
      <c r="A1729">
        <v>1728</v>
      </c>
      <c r="B1729" t="s">
        <v>28</v>
      </c>
      <c r="C1729" t="s">
        <v>33</v>
      </c>
      <c r="D1729" t="s">
        <v>22</v>
      </c>
      <c r="E1729" t="s">
        <v>23</v>
      </c>
      <c r="F1729" t="s">
        <v>5</v>
      </c>
      <c r="G1729" t="s">
        <v>24</v>
      </c>
      <c r="H1729">
        <v>888847</v>
      </c>
      <c r="I1729">
        <v>890898</v>
      </c>
      <c r="J1729" t="s">
        <v>25</v>
      </c>
      <c r="K1729" t="s">
        <v>2284</v>
      </c>
      <c r="N1729" t="s">
        <v>2285</v>
      </c>
      <c r="Q1729" t="s">
        <v>2283</v>
      </c>
      <c r="R1729">
        <v>2052</v>
      </c>
      <c r="S1729">
        <v>683</v>
      </c>
    </row>
    <row r="1730" spans="1:20" x14ac:dyDescent="0.3">
      <c r="A1730">
        <v>1729</v>
      </c>
      <c r="B1730" t="s">
        <v>20</v>
      </c>
      <c r="C1730" t="s">
        <v>31</v>
      </c>
      <c r="D1730" t="s">
        <v>22</v>
      </c>
      <c r="E1730" t="s">
        <v>23</v>
      </c>
      <c r="F1730" t="s">
        <v>5</v>
      </c>
      <c r="G1730" t="s">
        <v>24</v>
      </c>
      <c r="H1730">
        <v>890914</v>
      </c>
      <c r="I1730">
        <v>892029</v>
      </c>
      <c r="J1730" t="s">
        <v>42</v>
      </c>
      <c r="Q1730" t="s">
        <v>2286</v>
      </c>
      <c r="R1730">
        <v>1116</v>
      </c>
    </row>
    <row r="1731" spans="1:20" x14ac:dyDescent="0.3">
      <c r="A1731">
        <v>1730</v>
      </c>
      <c r="B1731" t="s">
        <v>28</v>
      </c>
      <c r="C1731" t="s">
        <v>33</v>
      </c>
      <c r="D1731" t="s">
        <v>22</v>
      </c>
      <c r="E1731" t="s">
        <v>23</v>
      </c>
      <c r="F1731" t="s">
        <v>5</v>
      </c>
      <c r="G1731" t="s">
        <v>24</v>
      </c>
      <c r="H1731">
        <v>890914</v>
      </c>
      <c r="I1731">
        <v>892029</v>
      </c>
      <c r="J1731" t="s">
        <v>42</v>
      </c>
      <c r="K1731" t="s">
        <v>2287</v>
      </c>
      <c r="N1731" t="s">
        <v>2288</v>
      </c>
      <c r="Q1731" t="s">
        <v>2286</v>
      </c>
      <c r="R1731">
        <v>1116</v>
      </c>
      <c r="S1731">
        <v>371</v>
      </c>
    </row>
    <row r="1732" spans="1:20" x14ac:dyDescent="0.3">
      <c r="A1732">
        <v>1731</v>
      </c>
      <c r="B1732" t="s">
        <v>20</v>
      </c>
      <c r="C1732" t="s">
        <v>31</v>
      </c>
      <c r="D1732" t="s">
        <v>22</v>
      </c>
      <c r="E1732" t="s">
        <v>23</v>
      </c>
      <c r="F1732" t="s">
        <v>5</v>
      </c>
      <c r="G1732" t="s">
        <v>24</v>
      </c>
      <c r="H1732">
        <v>892244</v>
      </c>
      <c r="I1732">
        <v>892585</v>
      </c>
      <c r="J1732" t="s">
        <v>25</v>
      </c>
      <c r="Q1732" t="s">
        <v>2289</v>
      </c>
      <c r="R1732">
        <v>342</v>
      </c>
    </row>
    <row r="1733" spans="1:20" x14ac:dyDescent="0.3">
      <c r="A1733">
        <v>1732</v>
      </c>
      <c r="B1733" t="s">
        <v>28</v>
      </c>
      <c r="C1733" t="s">
        <v>33</v>
      </c>
      <c r="D1733" t="s">
        <v>22</v>
      </c>
      <c r="E1733" t="s">
        <v>23</v>
      </c>
      <c r="F1733" t="s">
        <v>5</v>
      </c>
      <c r="G1733" t="s">
        <v>24</v>
      </c>
      <c r="H1733">
        <v>892244</v>
      </c>
      <c r="I1733">
        <v>892585</v>
      </c>
      <c r="J1733" t="s">
        <v>25</v>
      </c>
      <c r="K1733" t="s">
        <v>2290</v>
      </c>
      <c r="N1733" t="s">
        <v>2291</v>
      </c>
      <c r="Q1733" t="s">
        <v>2289</v>
      </c>
      <c r="R1733">
        <v>342</v>
      </c>
      <c r="S1733">
        <v>113</v>
      </c>
    </row>
    <row r="1734" spans="1:20" x14ac:dyDescent="0.3">
      <c r="A1734">
        <v>1733</v>
      </c>
      <c r="B1734" t="s">
        <v>20</v>
      </c>
      <c r="C1734" t="s">
        <v>31</v>
      </c>
      <c r="D1734" t="s">
        <v>22</v>
      </c>
      <c r="E1734" t="s">
        <v>23</v>
      </c>
      <c r="F1734" t="s">
        <v>5</v>
      </c>
      <c r="G1734" t="s">
        <v>24</v>
      </c>
      <c r="H1734">
        <v>892646</v>
      </c>
      <c r="I1734">
        <v>892993</v>
      </c>
      <c r="J1734" t="s">
        <v>42</v>
      </c>
      <c r="Q1734" t="s">
        <v>2292</v>
      </c>
      <c r="R1734">
        <v>348</v>
      </c>
    </row>
    <row r="1735" spans="1:20" x14ac:dyDescent="0.3">
      <c r="A1735">
        <v>1734</v>
      </c>
      <c r="B1735" t="s">
        <v>28</v>
      </c>
      <c r="C1735" t="s">
        <v>33</v>
      </c>
      <c r="D1735" t="s">
        <v>22</v>
      </c>
      <c r="E1735" t="s">
        <v>23</v>
      </c>
      <c r="F1735" t="s">
        <v>5</v>
      </c>
      <c r="G1735" t="s">
        <v>24</v>
      </c>
      <c r="H1735">
        <v>892646</v>
      </c>
      <c r="I1735">
        <v>892993</v>
      </c>
      <c r="J1735" t="s">
        <v>42</v>
      </c>
      <c r="K1735" t="s">
        <v>2293</v>
      </c>
      <c r="N1735" t="s">
        <v>38</v>
      </c>
      <c r="Q1735" t="s">
        <v>2292</v>
      </c>
      <c r="R1735">
        <v>348</v>
      </c>
      <c r="S1735">
        <v>115</v>
      </c>
    </row>
    <row r="1736" spans="1:20" x14ac:dyDescent="0.3">
      <c r="A1736">
        <v>1735</v>
      </c>
      <c r="B1736" t="s">
        <v>20</v>
      </c>
      <c r="C1736" t="s">
        <v>31</v>
      </c>
      <c r="D1736" t="s">
        <v>22</v>
      </c>
      <c r="E1736" t="s">
        <v>23</v>
      </c>
      <c r="F1736" t="s">
        <v>5</v>
      </c>
      <c r="G1736" t="s">
        <v>24</v>
      </c>
      <c r="H1736">
        <v>893130</v>
      </c>
      <c r="I1736">
        <v>893501</v>
      </c>
      <c r="J1736" t="s">
        <v>25</v>
      </c>
      <c r="Q1736" t="s">
        <v>2294</v>
      </c>
      <c r="R1736">
        <v>372</v>
      </c>
    </row>
    <row r="1737" spans="1:20" x14ac:dyDescent="0.3">
      <c r="A1737">
        <v>1736</v>
      </c>
      <c r="B1737" t="s">
        <v>28</v>
      </c>
      <c r="C1737" t="s">
        <v>33</v>
      </c>
      <c r="D1737" t="s">
        <v>22</v>
      </c>
      <c r="E1737" t="s">
        <v>23</v>
      </c>
      <c r="F1737" t="s">
        <v>5</v>
      </c>
      <c r="G1737" t="s">
        <v>24</v>
      </c>
      <c r="H1737">
        <v>893130</v>
      </c>
      <c r="I1737">
        <v>893501</v>
      </c>
      <c r="J1737" t="s">
        <v>25</v>
      </c>
      <c r="K1737" t="s">
        <v>2295</v>
      </c>
      <c r="N1737" t="s">
        <v>41</v>
      </c>
      <c r="Q1737" t="s">
        <v>2294</v>
      </c>
      <c r="R1737">
        <v>372</v>
      </c>
      <c r="S1737">
        <v>123</v>
      </c>
    </row>
    <row r="1738" spans="1:20" x14ac:dyDescent="0.3">
      <c r="A1738">
        <v>1737</v>
      </c>
      <c r="B1738" t="s">
        <v>20</v>
      </c>
      <c r="C1738" t="s">
        <v>21</v>
      </c>
      <c r="D1738" t="s">
        <v>22</v>
      </c>
      <c r="E1738" t="s">
        <v>23</v>
      </c>
      <c r="F1738" t="s">
        <v>5</v>
      </c>
      <c r="G1738" t="s">
        <v>24</v>
      </c>
      <c r="H1738">
        <v>893896</v>
      </c>
      <c r="I1738">
        <v>894747</v>
      </c>
      <c r="J1738" t="s">
        <v>42</v>
      </c>
      <c r="Q1738" t="s">
        <v>2296</v>
      </c>
      <c r="R1738">
        <v>852</v>
      </c>
      <c r="T1738" t="s">
        <v>27</v>
      </c>
    </row>
    <row r="1739" spans="1:20" x14ac:dyDescent="0.3">
      <c r="A1739">
        <v>1738</v>
      </c>
      <c r="B1739" t="s">
        <v>28</v>
      </c>
      <c r="C1739" t="s">
        <v>29</v>
      </c>
      <c r="D1739" t="s">
        <v>22</v>
      </c>
      <c r="E1739" t="s">
        <v>23</v>
      </c>
      <c r="F1739" t="s">
        <v>5</v>
      </c>
      <c r="G1739" t="s">
        <v>24</v>
      </c>
      <c r="H1739">
        <v>893896</v>
      </c>
      <c r="I1739">
        <v>894747</v>
      </c>
      <c r="J1739" t="s">
        <v>42</v>
      </c>
      <c r="N1739" t="s">
        <v>48</v>
      </c>
      <c r="Q1739" t="s">
        <v>2296</v>
      </c>
      <c r="R1739">
        <v>852</v>
      </c>
      <c r="T1739" t="s">
        <v>27</v>
      </c>
    </row>
    <row r="1740" spans="1:20" x14ac:dyDescent="0.3">
      <c r="A1740">
        <v>1739</v>
      </c>
      <c r="B1740" t="s">
        <v>20</v>
      </c>
      <c r="C1740" t="s">
        <v>31</v>
      </c>
      <c r="D1740" t="s">
        <v>22</v>
      </c>
      <c r="E1740" t="s">
        <v>23</v>
      </c>
      <c r="F1740" t="s">
        <v>5</v>
      </c>
      <c r="G1740" t="s">
        <v>24</v>
      </c>
      <c r="H1740">
        <v>894776</v>
      </c>
      <c r="I1740">
        <v>895117</v>
      </c>
      <c r="J1740" t="s">
        <v>42</v>
      </c>
      <c r="Q1740" t="s">
        <v>2297</v>
      </c>
      <c r="R1740">
        <v>342</v>
      </c>
    </row>
    <row r="1741" spans="1:20" x14ac:dyDescent="0.3">
      <c r="A1741">
        <v>1740</v>
      </c>
      <c r="B1741" t="s">
        <v>28</v>
      </c>
      <c r="C1741" t="s">
        <v>33</v>
      </c>
      <c r="D1741" t="s">
        <v>22</v>
      </c>
      <c r="E1741" t="s">
        <v>23</v>
      </c>
      <c r="F1741" t="s">
        <v>5</v>
      </c>
      <c r="G1741" t="s">
        <v>24</v>
      </c>
      <c r="H1741">
        <v>894776</v>
      </c>
      <c r="I1741">
        <v>895117</v>
      </c>
      <c r="J1741" t="s">
        <v>42</v>
      </c>
      <c r="K1741" t="s">
        <v>2298</v>
      </c>
      <c r="N1741" t="s">
        <v>41</v>
      </c>
      <c r="Q1741" t="s">
        <v>2297</v>
      </c>
      <c r="R1741">
        <v>342</v>
      </c>
      <c r="S1741">
        <v>113</v>
      </c>
    </row>
    <row r="1742" spans="1:20" x14ac:dyDescent="0.3">
      <c r="A1742">
        <v>1741</v>
      </c>
      <c r="B1742" t="s">
        <v>20</v>
      </c>
      <c r="C1742" t="s">
        <v>31</v>
      </c>
      <c r="D1742" t="s">
        <v>22</v>
      </c>
      <c r="E1742" t="s">
        <v>23</v>
      </c>
      <c r="F1742" t="s">
        <v>5</v>
      </c>
      <c r="G1742" t="s">
        <v>24</v>
      </c>
      <c r="H1742">
        <v>895159</v>
      </c>
      <c r="I1742">
        <v>895530</v>
      </c>
      <c r="J1742" t="s">
        <v>42</v>
      </c>
      <c r="Q1742" t="s">
        <v>2299</v>
      </c>
      <c r="R1742">
        <v>372</v>
      </c>
    </row>
    <row r="1743" spans="1:20" x14ac:dyDescent="0.3">
      <c r="A1743">
        <v>1742</v>
      </c>
      <c r="B1743" t="s">
        <v>28</v>
      </c>
      <c r="C1743" t="s">
        <v>33</v>
      </c>
      <c r="D1743" t="s">
        <v>22</v>
      </c>
      <c r="E1743" t="s">
        <v>23</v>
      </c>
      <c r="F1743" t="s">
        <v>5</v>
      </c>
      <c r="G1743" t="s">
        <v>24</v>
      </c>
      <c r="H1743">
        <v>895159</v>
      </c>
      <c r="I1743">
        <v>895530</v>
      </c>
      <c r="J1743" t="s">
        <v>42</v>
      </c>
      <c r="K1743" t="s">
        <v>2300</v>
      </c>
      <c r="N1743" t="s">
        <v>41</v>
      </c>
      <c r="Q1743" t="s">
        <v>2299</v>
      </c>
      <c r="R1743">
        <v>372</v>
      </c>
      <c r="S1743">
        <v>123</v>
      </c>
    </row>
    <row r="1744" spans="1:20" x14ac:dyDescent="0.3">
      <c r="A1744">
        <v>1743</v>
      </c>
      <c r="B1744" t="s">
        <v>20</v>
      </c>
      <c r="C1744" t="s">
        <v>31</v>
      </c>
      <c r="D1744" t="s">
        <v>22</v>
      </c>
      <c r="E1744" t="s">
        <v>23</v>
      </c>
      <c r="F1744" t="s">
        <v>5</v>
      </c>
      <c r="G1744" t="s">
        <v>24</v>
      </c>
      <c r="H1744">
        <v>895832</v>
      </c>
      <c r="I1744">
        <v>896746</v>
      </c>
      <c r="J1744" t="s">
        <v>25</v>
      </c>
      <c r="Q1744" t="s">
        <v>2301</v>
      </c>
      <c r="R1744">
        <v>915</v>
      </c>
    </row>
    <row r="1745" spans="1:20" x14ac:dyDescent="0.3">
      <c r="A1745">
        <v>1744</v>
      </c>
      <c r="B1745" t="s">
        <v>28</v>
      </c>
      <c r="C1745" t="s">
        <v>33</v>
      </c>
      <c r="D1745" t="s">
        <v>22</v>
      </c>
      <c r="E1745" t="s">
        <v>23</v>
      </c>
      <c r="F1745" t="s">
        <v>5</v>
      </c>
      <c r="G1745" t="s">
        <v>24</v>
      </c>
      <c r="H1745">
        <v>895832</v>
      </c>
      <c r="I1745">
        <v>896746</v>
      </c>
      <c r="J1745" t="s">
        <v>25</v>
      </c>
      <c r="K1745" t="s">
        <v>2302</v>
      </c>
      <c r="N1745" t="s">
        <v>2303</v>
      </c>
      <c r="Q1745" t="s">
        <v>2301</v>
      </c>
      <c r="R1745">
        <v>915</v>
      </c>
      <c r="S1745">
        <v>304</v>
      </c>
    </row>
    <row r="1746" spans="1:20" x14ac:dyDescent="0.3">
      <c r="A1746">
        <v>1745</v>
      </c>
      <c r="B1746" t="s">
        <v>20</v>
      </c>
      <c r="C1746" t="s">
        <v>31</v>
      </c>
      <c r="D1746" t="s">
        <v>22</v>
      </c>
      <c r="E1746" t="s">
        <v>23</v>
      </c>
      <c r="F1746" t="s">
        <v>5</v>
      </c>
      <c r="G1746" t="s">
        <v>24</v>
      </c>
      <c r="H1746">
        <v>896763</v>
      </c>
      <c r="I1746">
        <v>897635</v>
      </c>
      <c r="J1746" t="s">
        <v>25</v>
      </c>
      <c r="Q1746" t="s">
        <v>2304</v>
      </c>
      <c r="R1746">
        <v>873</v>
      </c>
    </row>
    <row r="1747" spans="1:20" x14ac:dyDescent="0.3">
      <c r="A1747">
        <v>1746</v>
      </c>
      <c r="B1747" t="s">
        <v>28</v>
      </c>
      <c r="C1747" t="s">
        <v>33</v>
      </c>
      <c r="D1747" t="s">
        <v>22</v>
      </c>
      <c r="E1747" t="s">
        <v>23</v>
      </c>
      <c r="F1747" t="s">
        <v>5</v>
      </c>
      <c r="G1747" t="s">
        <v>24</v>
      </c>
      <c r="H1747">
        <v>896763</v>
      </c>
      <c r="I1747">
        <v>897635</v>
      </c>
      <c r="J1747" t="s">
        <v>25</v>
      </c>
      <c r="K1747" t="s">
        <v>2305</v>
      </c>
      <c r="N1747" t="s">
        <v>2306</v>
      </c>
      <c r="Q1747" t="s">
        <v>2304</v>
      </c>
      <c r="R1747">
        <v>873</v>
      </c>
      <c r="S1747">
        <v>290</v>
      </c>
    </row>
    <row r="1748" spans="1:20" x14ac:dyDescent="0.3">
      <c r="A1748">
        <v>1747</v>
      </c>
      <c r="B1748" t="s">
        <v>20</v>
      </c>
      <c r="C1748" t="s">
        <v>31</v>
      </c>
      <c r="D1748" t="s">
        <v>22</v>
      </c>
      <c r="E1748" t="s">
        <v>23</v>
      </c>
      <c r="F1748" t="s">
        <v>5</v>
      </c>
      <c r="G1748" t="s">
        <v>24</v>
      </c>
      <c r="H1748">
        <v>897665</v>
      </c>
      <c r="I1748">
        <v>899035</v>
      </c>
      <c r="J1748" t="s">
        <v>42</v>
      </c>
      <c r="Q1748" t="s">
        <v>2307</v>
      </c>
      <c r="R1748">
        <v>1371</v>
      </c>
    </row>
    <row r="1749" spans="1:20" x14ac:dyDescent="0.3">
      <c r="A1749">
        <v>1748</v>
      </c>
      <c r="B1749" t="s">
        <v>28</v>
      </c>
      <c r="C1749" t="s">
        <v>33</v>
      </c>
      <c r="D1749" t="s">
        <v>22</v>
      </c>
      <c r="E1749" t="s">
        <v>23</v>
      </c>
      <c r="F1749" t="s">
        <v>5</v>
      </c>
      <c r="G1749" t="s">
        <v>24</v>
      </c>
      <c r="H1749">
        <v>897665</v>
      </c>
      <c r="I1749">
        <v>899035</v>
      </c>
      <c r="J1749" t="s">
        <v>42</v>
      </c>
      <c r="K1749" t="s">
        <v>2308</v>
      </c>
      <c r="N1749" t="s">
        <v>2309</v>
      </c>
      <c r="Q1749" t="s">
        <v>2307</v>
      </c>
      <c r="R1749">
        <v>1371</v>
      </c>
      <c r="S1749">
        <v>456</v>
      </c>
    </row>
    <row r="1750" spans="1:20" x14ac:dyDescent="0.3">
      <c r="A1750">
        <v>1749</v>
      </c>
      <c r="B1750" t="s">
        <v>20</v>
      </c>
      <c r="C1750" t="s">
        <v>31</v>
      </c>
      <c r="D1750" t="s">
        <v>22</v>
      </c>
      <c r="E1750" t="s">
        <v>23</v>
      </c>
      <c r="F1750" t="s">
        <v>5</v>
      </c>
      <c r="G1750" t="s">
        <v>24</v>
      </c>
      <c r="H1750">
        <v>899032</v>
      </c>
      <c r="I1750">
        <v>900045</v>
      </c>
      <c r="J1750" t="s">
        <v>42</v>
      </c>
      <c r="Q1750" t="s">
        <v>2310</v>
      </c>
      <c r="R1750">
        <v>1014</v>
      </c>
    </row>
    <row r="1751" spans="1:20" x14ac:dyDescent="0.3">
      <c r="A1751">
        <v>1750</v>
      </c>
      <c r="B1751" t="s">
        <v>28</v>
      </c>
      <c r="C1751" t="s">
        <v>33</v>
      </c>
      <c r="D1751" t="s">
        <v>22</v>
      </c>
      <c r="E1751" t="s">
        <v>23</v>
      </c>
      <c r="F1751" t="s">
        <v>5</v>
      </c>
      <c r="G1751" t="s">
        <v>24</v>
      </c>
      <c r="H1751">
        <v>899032</v>
      </c>
      <c r="I1751">
        <v>900045</v>
      </c>
      <c r="J1751" t="s">
        <v>42</v>
      </c>
      <c r="K1751" t="s">
        <v>2311</v>
      </c>
      <c r="N1751" t="s">
        <v>2312</v>
      </c>
      <c r="Q1751" t="s">
        <v>2310</v>
      </c>
      <c r="R1751">
        <v>1014</v>
      </c>
      <c r="S1751">
        <v>337</v>
      </c>
    </row>
    <row r="1752" spans="1:20" x14ac:dyDescent="0.3">
      <c r="A1752">
        <v>1751</v>
      </c>
      <c r="B1752" t="s">
        <v>20</v>
      </c>
      <c r="C1752" t="s">
        <v>31</v>
      </c>
      <c r="D1752" t="s">
        <v>22</v>
      </c>
      <c r="E1752" t="s">
        <v>23</v>
      </c>
      <c r="F1752" t="s">
        <v>5</v>
      </c>
      <c r="G1752" t="s">
        <v>24</v>
      </c>
      <c r="H1752">
        <v>900194</v>
      </c>
      <c r="I1752">
        <v>900724</v>
      </c>
      <c r="J1752" t="s">
        <v>25</v>
      </c>
      <c r="Q1752" t="s">
        <v>2313</v>
      </c>
      <c r="R1752">
        <v>531</v>
      </c>
    </row>
    <row r="1753" spans="1:20" x14ac:dyDescent="0.3">
      <c r="A1753">
        <v>1752</v>
      </c>
      <c r="B1753" t="s">
        <v>28</v>
      </c>
      <c r="C1753" t="s">
        <v>33</v>
      </c>
      <c r="D1753" t="s">
        <v>22</v>
      </c>
      <c r="E1753" t="s">
        <v>23</v>
      </c>
      <c r="F1753" t="s">
        <v>5</v>
      </c>
      <c r="G1753" t="s">
        <v>24</v>
      </c>
      <c r="H1753">
        <v>900194</v>
      </c>
      <c r="I1753">
        <v>900724</v>
      </c>
      <c r="J1753" t="s">
        <v>25</v>
      </c>
      <c r="K1753" t="s">
        <v>2314</v>
      </c>
      <c r="N1753" t="s">
        <v>38</v>
      </c>
      <c r="Q1753" t="s">
        <v>2313</v>
      </c>
      <c r="R1753">
        <v>531</v>
      </c>
      <c r="S1753">
        <v>176</v>
      </c>
    </row>
    <row r="1754" spans="1:20" x14ac:dyDescent="0.3">
      <c r="A1754">
        <v>1753</v>
      </c>
      <c r="B1754" t="s">
        <v>20</v>
      </c>
      <c r="C1754" t="s">
        <v>31</v>
      </c>
      <c r="D1754" t="s">
        <v>22</v>
      </c>
      <c r="E1754" t="s">
        <v>23</v>
      </c>
      <c r="F1754" t="s">
        <v>5</v>
      </c>
      <c r="G1754" t="s">
        <v>24</v>
      </c>
      <c r="H1754">
        <v>900761</v>
      </c>
      <c r="I1754">
        <v>901552</v>
      </c>
      <c r="J1754" t="s">
        <v>25</v>
      </c>
      <c r="Q1754" t="s">
        <v>2315</v>
      </c>
      <c r="R1754">
        <v>792</v>
      </c>
    </row>
    <row r="1755" spans="1:20" x14ac:dyDescent="0.3">
      <c r="A1755">
        <v>1754</v>
      </c>
      <c r="B1755" t="s">
        <v>28</v>
      </c>
      <c r="C1755" t="s">
        <v>33</v>
      </c>
      <c r="D1755" t="s">
        <v>22</v>
      </c>
      <c r="E1755" t="s">
        <v>23</v>
      </c>
      <c r="F1755" t="s">
        <v>5</v>
      </c>
      <c r="G1755" t="s">
        <v>24</v>
      </c>
      <c r="H1755">
        <v>900761</v>
      </c>
      <c r="I1755">
        <v>901552</v>
      </c>
      <c r="J1755" t="s">
        <v>25</v>
      </c>
      <c r="K1755" t="s">
        <v>2316</v>
      </c>
      <c r="N1755" t="s">
        <v>2317</v>
      </c>
      <c r="Q1755" t="s">
        <v>2315</v>
      </c>
      <c r="R1755">
        <v>792</v>
      </c>
      <c r="S1755">
        <v>263</v>
      </c>
    </row>
    <row r="1756" spans="1:20" x14ac:dyDescent="0.3">
      <c r="A1756">
        <v>1755</v>
      </c>
      <c r="B1756" t="s">
        <v>20</v>
      </c>
      <c r="C1756" t="s">
        <v>31</v>
      </c>
      <c r="D1756" t="s">
        <v>22</v>
      </c>
      <c r="E1756" t="s">
        <v>23</v>
      </c>
      <c r="F1756" t="s">
        <v>5</v>
      </c>
      <c r="G1756" t="s">
        <v>24</v>
      </c>
      <c r="H1756">
        <v>901556</v>
      </c>
      <c r="I1756">
        <v>902323</v>
      </c>
      <c r="J1756" t="s">
        <v>25</v>
      </c>
      <c r="Q1756" t="s">
        <v>2318</v>
      </c>
      <c r="R1756">
        <v>768</v>
      </c>
    </row>
    <row r="1757" spans="1:20" x14ac:dyDescent="0.3">
      <c r="A1757">
        <v>1756</v>
      </c>
      <c r="B1757" t="s">
        <v>28</v>
      </c>
      <c r="C1757" t="s">
        <v>33</v>
      </c>
      <c r="D1757" t="s">
        <v>22</v>
      </c>
      <c r="E1757" t="s">
        <v>23</v>
      </c>
      <c r="F1757" t="s">
        <v>5</v>
      </c>
      <c r="G1757" t="s">
        <v>24</v>
      </c>
      <c r="H1757">
        <v>901556</v>
      </c>
      <c r="I1757">
        <v>902323</v>
      </c>
      <c r="J1757" t="s">
        <v>25</v>
      </c>
      <c r="K1757" t="s">
        <v>2319</v>
      </c>
      <c r="N1757" t="s">
        <v>204</v>
      </c>
      <c r="Q1757" t="s">
        <v>2318</v>
      </c>
      <c r="R1757">
        <v>768</v>
      </c>
      <c r="S1757">
        <v>255</v>
      </c>
    </row>
    <row r="1758" spans="1:20" x14ac:dyDescent="0.3">
      <c r="A1758">
        <v>1757</v>
      </c>
      <c r="B1758" t="s">
        <v>20</v>
      </c>
      <c r="C1758" t="s">
        <v>21</v>
      </c>
      <c r="D1758" t="s">
        <v>22</v>
      </c>
      <c r="E1758" t="s">
        <v>23</v>
      </c>
      <c r="F1758" t="s">
        <v>5</v>
      </c>
      <c r="G1758" t="s">
        <v>24</v>
      </c>
      <c r="H1758">
        <v>902435</v>
      </c>
      <c r="I1758">
        <v>903142</v>
      </c>
      <c r="J1758" t="s">
        <v>25</v>
      </c>
      <c r="Q1758" t="s">
        <v>2320</v>
      </c>
      <c r="R1758">
        <v>708</v>
      </c>
      <c r="T1758" t="s">
        <v>27</v>
      </c>
    </row>
    <row r="1759" spans="1:20" x14ac:dyDescent="0.3">
      <c r="A1759">
        <v>1758</v>
      </c>
      <c r="B1759" t="s">
        <v>28</v>
      </c>
      <c r="C1759" t="s">
        <v>29</v>
      </c>
      <c r="D1759" t="s">
        <v>22</v>
      </c>
      <c r="E1759" t="s">
        <v>23</v>
      </c>
      <c r="F1759" t="s">
        <v>5</v>
      </c>
      <c r="G1759" t="s">
        <v>24</v>
      </c>
      <c r="H1759">
        <v>902435</v>
      </c>
      <c r="I1759">
        <v>903142</v>
      </c>
      <c r="J1759" t="s">
        <v>25</v>
      </c>
      <c r="N1759" t="s">
        <v>2321</v>
      </c>
      <c r="Q1759" t="s">
        <v>2320</v>
      </c>
      <c r="R1759">
        <v>708</v>
      </c>
      <c r="T1759" t="s">
        <v>27</v>
      </c>
    </row>
    <row r="1760" spans="1:20" x14ac:dyDescent="0.3">
      <c r="A1760">
        <v>1759</v>
      </c>
      <c r="B1760" t="s">
        <v>20</v>
      </c>
      <c r="C1760" t="s">
        <v>31</v>
      </c>
      <c r="D1760" t="s">
        <v>22</v>
      </c>
      <c r="E1760" t="s">
        <v>23</v>
      </c>
      <c r="F1760" t="s">
        <v>5</v>
      </c>
      <c r="G1760" t="s">
        <v>24</v>
      </c>
      <c r="H1760">
        <v>903327</v>
      </c>
      <c r="I1760">
        <v>904712</v>
      </c>
      <c r="J1760" t="s">
        <v>42</v>
      </c>
      <c r="Q1760" t="s">
        <v>2322</v>
      </c>
      <c r="R1760">
        <v>1386</v>
      </c>
    </row>
    <row r="1761" spans="1:19" x14ac:dyDescent="0.3">
      <c r="A1761">
        <v>1760</v>
      </c>
      <c r="B1761" t="s">
        <v>28</v>
      </c>
      <c r="C1761" t="s">
        <v>33</v>
      </c>
      <c r="D1761" t="s">
        <v>22</v>
      </c>
      <c r="E1761" t="s">
        <v>23</v>
      </c>
      <c r="F1761" t="s">
        <v>5</v>
      </c>
      <c r="G1761" t="s">
        <v>24</v>
      </c>
      <c r="H1761">
        <v>903327</v>
      </c>
      <c r="I1761">
        <v>904712</v>
      </c>
      <c r="J1761" t="s">
        <v>42</v>
      </c>
      <c r="K1761" t="s">
        <v>2323</v>
      </c>
      <c r="N1761" t="s">
        <v>41</v>
      </c>
      <c r="Q1761" t="s">
        <v>2322</v>
      </c>
      <c r="R1761">
        <v>1386</v>
      </c>
      <c r="S1761">
        <v>461</v>
      </c>
    </row>
    <row r="1762" spans="1:19" x14ac:dyDescent="0.3">
      <c r="A1762">
        <v>1761</v>
      </c>
      <c r="B1762" t="s">
        <v>20</v>
      </c>
      <c r="C1762" t="s">
        <v>31</v>
      </c>
      <c r="D1762" t="s">
        <v>22</v>
      </c>
      <c r="E1762" t="s">
        <v>23</v>
      </c>
      <c r="F1762" t="s">
        <v>5</v>
      </c>
      <c r="G1762" t="s">
        <v>24</v>
      </c>
      <c r="H1762">
        <v>905256</v>
      </c>
      <c r="I1762">
        <v>906581</v>
      </c>
      <c r="J1762" t="s">
        <v>42</v>
      </c>
      <c r="Q1762" t="s">
        <v>2324</v>
      </c>
      <c r="R1762">
        <v>1326</v>
      </c>
    </row>
    <row r="1763" spans="1:19" x14ac:dyDescent="0.3">
      <c r="A1763">
        <v>1762</v>
      </c>
      <c r="B1763" t="s">
        <v>28</v>
      </c>
      <c r="C1763" t="s">
        <v>33</v>
      </c>
      <c r="D1763" t="s">
        <v>22</v>
      </c>
      <c r="E1763" t="s">
        <v>23</v>
      </c>
      <c r="F1763" t="s">
        <v>5</v>
      </c>
      <c r="G1763" t="s">
        <v>24</v>
      </c>
      <c r="H1763">
        <v>905256</v>
      </c>
      <c r="I1763">
        <v>906581</v>
      </c>
      <c r="J1763" t="s">
        <v>42</v>
      </c>
      <c r="K1763" t="s">
        <v>2325</v>
      </c>
      <c r="N1763" t="s">
        <v>2326</v>
      </c>
      <c r="Q1763" t="s">
        <v>2324</v>
      </c>
      <c r="R1763">
        <v>1326</v>
      </c>
      <c r="S1763">
        <v>441</v>
      </c>
    </row>
    <row r="1764" spans="1:19" x14ac:dyDescent="0.3">
      <c r="A1764">
        <v>1763</v>
      </c>
      <c r="B1764" t="s">
        <v>20</v>
      </c>
      <c r="C1764" t="s">
        <v>31</v>
      </c>
      <c r="D1764" t="s">
        <v>22</v>
      </c>
      <c r="E1764" t="s">
        <v>23</v>
      </c>
      <c r="F1764" t="s">
        <v>5</v>
      </c>
      <c r="G1764" t="s">
        <v>24</v>
      </c>
      <c r="H1764">
        <v>906651</v>
      </c>
      <c r="I1764">
        <v>907016</v>
      </c>
      <c r="J1764" t="s">
        <v>42</v>
      </c>
      <c r="Q1764" t="s">
        <v>2327</v>
      </c>
      <c r="R1764">
        <v>366</v>
      </c>
    </row>
    <row r="1765" spans="1:19" x14ac:dyDescent="0.3">
      <c r="A1765">
        <v>1764</v>
      </c>
      <c r="B1765" t="s">
        <v>28</v>
      </c>
      <c r="C1765" t="s">
        <v>33</v>
      </c>
      <c r="D1765" t="s">
        <v>22</v>
      </c>
      <c r="E1765" t="s">
        <v>23</v>
      </c>
      <c r="F1765" t="s">
        <v>5</v>
      </c>
      <c r="G1765" t="s">
        <v>24</v>
      </c>
      <c r="H1765">
        <v>906651</v>
      </c>
      <c r="I1765">
        <v>907016</v>
      </c>
      <c r="J1765" t="s">
        <v>42</v>
      </c>
      <c r="K1765" t="s">
        <v>2328</v>
      </c>
      <c r="N1765" t="s">
        <v>41</v>
      </c>
      <c r="Q1765" t="s">
        <v>2327</v>
      </c>
      <c r="R1765">
        <v>366</v>
      </c>
      <c r="S1765">
        <v>121</v>
      </c>
    </row>
    <row r="1766" spans="1:19" x14ac:dyDescent="0.3">
      <c r="A1766">
        <v>1765</v>
      </c>
      <c r="B1766" t="s">
        <v>20</v>
      </c>
      <c r="C1766" t="s">
        <v>31</v>
      </c>
      <c r="D1766" t="s">
        <v>22</v>
      </c>
      <c r="E1766" t="s">
        <v>23</v>
      </c>
      <c r="F1766" t="s">
        <v>5</v>
      </c>
      <c r="G1766" t="s">
        <v>24</v>
      </c>
      <c r="H1766">
        <v>907034</v>
      </c>
      <c r="I1766">
        <v>907405</v>
      </c>
      <c r="J1766" t="s">
        <v>42</v>
      </c>
      <c r="Q1766" t="s">
        <v>2329</v>
      </c>
      <c r="R1766">
        <v>372</v>
      </c>
    </row>
    <row r="1767" spans="1:19" x14ac:dyDescent="0.3">
      <c r="A1767">
        <v>1766</v>
      </c>
      <c r="B1767" t="s">
        <v>28</v>
      </c>
      <c r="C1767" t="s">
        <v>33</v>
      </c>
      <c r="D1767" t="s">
        <v>22</v>
      </c>
      <c r="E1767" t="s">
        <v>23</v>
      </c>
      <c r="F1767" t="s">
        <v>5</v>
      </c>
      <c r="G1767" t="s">
        <v>24</v>
      </c>
      <c r="H1767">
        <v>907034</v>
      </c>
      <c r="I1767">
        <v>907405</v>
      </c>
      <c r="J1767" t="s">
        <v>42</v>
      </c>
      <c r="K1767" t="s">
        <v>2330</v>
      </c>
      <c r="N1767" t="s">
        <v>41</v>
      </c>
      <c r="Q1767" t="s">
        <v>2329</v>
      </c>
      <c r="R1767">
        <v>372</v>
      </c>
      <c r="S1767">
        <v>123</v>
      </c>
    </row>
    <row r="1768" spans="1:19" x14ac:dyDescent="0.3">
      <c r="A1768">
        <v>1767</v>
      </c>
      <c r="B1768" t="s">
        <v>20</v>
      </c>
      <c r="C1768" t="s">
        <v>31</v>
      </c>
      <c r="D1768" t="s">
        <v>22</v>
      </c>
      <c r="E1768" t="s">
        <v>23</v>
      </c>
      <c r="F1768" t="s">
        <v>5</v>
      </c>
      <c r="G1768" t="s">
        <v>24</v>
      </c>
      <c r="H1768">
        <v>907557</v>
      </c>
      <c r="I1768">
        <v>909896</v>
      </c>
      <c r="J1768" t="s">
        <v>42</v>
      </c>
      <c r="Q1768" t="s">
        <v>2331</v>
      </c>
      <c r="R1768">
        <v>2340</v>
      </c>
    </row>
    <row r="1769" spans="1:19" x14ac:dyDescent="0.3">
      <c r="A1769">
        <v>1768</v>
      </c>
      <c r="B1769" t="s">
        <v>28</v>
      </c>
      <c r="C1769" t="s">
        <v>33</v>
      </c>
      <c r="D1769" t="s">
        <v>22</v>
      </c>
      <c r="E1769" t="s">
        <v>23</v>
      </c>
      <c r="F1769" t="s">
        <v>5</v>
      </c>
      <c r="G1769" t="s">
        <v>24</v>
      </c>
      <c r="H1769">
        <v>907557</v>
      </c>
      <c r="I1769">
        <v>909896</v>
      </c>
      <c r="J1769" t="s">
        <v>42</v>
      </c>
      <c r="K1769" t="s">
        <v>2332</v>
      </c>
      <c r="N1769" t="s">
        <v>440</v>
      </c>
      <c r="Q1769" t="s">
        <v>2331</v>
      </c>
      <c r="R1769">
        <v>2340</v>
      </c>
      <c r="S1769">
        <v>779</v>
      </c>
    </row>
    <row r="1770" spans="1:19" x14ac:dyDescent="0.3">
      <c r="A1770">
        <v>1769</v>
      </c>
      <c r="B1770" t="s">
        <v>20</v>
      </c>
      <c r="C1770" t="s">
        <v>31</v>
      </c>
      <c r="D1770" t="s">
        <v>22</v>
      </c>
      <c r="E1770" t="s">
        <v>23</v>
      </c>
      <c r="F1770" t="s">
        <v>5</v>
      </c>
      <c r="G1770" t="s">
        <v>24</v>
      </c>
      <c r="H1770">
        <v>910226</v>
      </c>
      <c r="I1770">
        <v>911551</v>
      </c>
      <c r="J1770" t="s">
        <v>25</v>
      </c>
      <c r="Q1770" t="s">
        <v>2333</v>
      </c>
      <c r="R1770">
        <v>1326</v>
      </c>
    </row>
    <row r="1771" spans="1:19" x14ac:dyDescent="0.3">
      <c r="A1771">
        <v>1770</v>
      </c>
      <c r="B1771" t="s">
        <v>28</v>
      </c>
      <c r="C1771" t="s">
        <v>33</v>
      </c>
      <c r="D1771" t="s">
        <v>22</v>
      </c>
      <c r="E1771" t="s">
        <v>23</v>
      </c>
      <c r="F1771" t="s">
        <v>5</v>
      </c>
      <c r="G1771" t="s">
        <v>24</v>
      </c>
      <c r="H1771">
        <v>910226</v>
      </c>
      <c r="I1771">
        <v>911551</v>
      </c>
      <c r="J1771" t="s">
        <v>25</v>
      </c>
      <c r="K1771" t="s">
        <v>2334</v>
      </c>
      <c r="N1771" t="s">
        <v>2335</v>
      </c>
      <c r="Q1771" t="s">
        <v>2333</v>
      </c>
      <c r="R1771">
        <v>1326</v>
      </c>
      <c r="S1771">
        <v>441</v>
      </c>
    </row>
    <row r="1772" spans="1:19" x14ac:dyDescent="0.3">
      <c r="A1772">
        <v>1771</v>
      </c>
      <c r="B1772" t="s">
        <v>20</v>
      </c>
      <c r="C1772" t="s">
        <v>31</v>
      </c>
      <c r="D1772" t="s">
        <v>22</v>
      </c>
      <c r="E1772" t="s">
        <v>23</v>
      </c>
      <c r="F1772" t="s">
        <v>5</v>
      </c>
      <c r="G1772" t="s">
        <v>24</v>
      </c>
      <c r="H1772">
        <v>911554</v>
      </c>
      <c r="I1772">
        <v>912795</v>
      </c>
      <c r="J1772" t="s">
        <v>25</v>
      </c>
      <c r="Q1772" t="s">
        <v>2336</v>
      </c>
      <c r="R1772">
        <v>1242</v>
      </c>
    </row>
    <row r="1773" spans="1:19" x14ac:dyDescent="0.3">
      <c r="A1773">
        <v>1772</v>
      </c>
      <c r="B1773" t="s">
        <v>28</v>
      </c>
      <c r="C1773" t="s">
        <v>33</v>
      </c>
      <c r="D1773" t="s">
        <v>22</v>
      </c>
      <c r="E1773" t="s">
        <v>23</v>
      </c>
      <c r="F1773" t="s">
        <v>5</v>
      </c>
      <c r="G1773" t="s">
        <v>24</v>
      </c>
      <c r="H1773">
        <v>911554</v>
      </c>
      <c r="I1773">
        <v>912795</v>
      </c>
      <c r="J1773" t="s">
        <v>25</v>
      </c>
      <c r="K1773" t="s">
        <v>2337</v>
      </c>
      <c r="N1773" t="s">
        <v>2338</v>
      </c>
      <c r="Q1773" t="s">
        <v>2336</v>
      </c>
      <c r="R1773">
        <v>1242</v>
      </c>
      <c r="S1773">
        <v>413</v>
      </c>
    </row>
    <row r="1774" spans="1:19" x14ac:dyDescent="0.3">
      <c r="A1774">
        <v>1773</v>
      </c>
      <c r="B1774" t="s">
        <v>20</v>
      </c>
      <c r="C1774" t="s">
        <v>31</v>
      </c>
      <c r="D1774" t="s">
        <v>22</v>
      </c>
      <c r="E1774" t="s">
        <v>23</v>
      </c>
      <c r="F1774" t="s">
        <v>5</v>
      </c>
      <c r="G1774" t="s">
        <v>24</v>
      </c>
      <c r="H1774">
        <v>912814</v>
      </c>
      <c r="I1774">
        <v>913218</v>
      </c>
      <c r="J1774" t="s">
        <v>25</v>
      </c>
      <c r="Q1774" t="s">
        <v>2339</v>
      </c>
      <c r="R1774">
        <v>405</v>
      </c>
    </row>
    <row r="1775" spans="1:19" x14ac:dyDescent="0.3">
      <c r="A1775">
        <v>1774</v>
      </c>
      <c r="B1775" t="s">
        <v>28</v>
      </c>
      <c r="C1775" t="s">
        <v>33</v>
      </c>
      <c r="D1775" t="s">
        <v>22</v>
      </c>
      <c r="E1775" t="s">
        <v>23</v>
      </c>
      <c r="F1775" t="s">
        <v>5</v>
      </c>
      <c r="G1775" t="s">
        <v>24</v>
      </c>
      <c r="H1775">
        <v>912814</v>
      </c>
      <c r="I1775">
        <v>913218</v>
      </c>
      <c r="J1775" t="s">
        <v>25</v>
      </c>
      <c r="K1775" t="s">
        <v>2340</v>
      </c>
      <c r="N1775" t="s">
        <v>2341</v>
      </c>
      <c r="Q1775" t="s">
        <v>2339</v>
      </c>
      <c r="R1775">
        <v>405</v>
      </c>
      <c r="S1775">
        <v>134</v>
      </c>
    </row>
    <row r="1776" spans="1:19" x14ac:dyDescent="0.3">
      <c r="A1776">
        <v>1775</v>
      </c>
      <c r="B1776" t="s">
        <v>20</v>
      </c>
      <c r="C1776" t="s">
        <v>31</v>
      </c>
      <c r="D1776" t="s">
        <v>22</v>
      </c>
      <c r="E1776" t="s">
        <v>23</v>
      </c>
      <c r="F1776" t="s">
        <v>5</v>
      </c>
      <c r="G1776" t="s">
        <v>24</v>
      </c>
      <c r="H1776">
        <v>913231</v>
      </c>
      <c r="I1776">
        <v>913419</v>
      </c>
      <c r="J1776" t="s">
        <v>25</v>
      </c>
      <c r="Q1776" t="s">
        <v>2342</v>
      </c>
      <c r="R1776">
        <v>189</v>
      </c>
    </row>
    <row r="1777" spans="1:19" x14ac:dyDescent="0.3">
      <c r="A1777">
        <v>1776</v>
      </c>
      <c r="B1777" t="s">
        <v>28</v>
      </c>
      <c r="C1777" t="s">
        <v>33</v>
      </c>
      <c r="D1777" t="s">
        <v>22</v>
      </c>
      <c r="E1777" t="s">
        <v>23</v>
      </c>
      <c r="F1777" t="s">
        <v>5</v>
      </c>
      <c r="G1777" t="s">
        <v>24</v>
      </c>
      <c r="H1777">
        <v>913231</v>
      </c>
      <c r="I1777">
        <v>913419</v>
      </c>
      <c r="J1777" t="s">
        <v>25</v>
      </c>
      <c r="K1777" t="s">
        <v>2343</v>
      </c>
      <c r="N1777" t="s">
        <v>2344</v>
      </c>
      <c r="Q1777" t="s">
        <v>2342</v>
      </c>
      <c r="R1777">
        <v>189</v>
      </c>
      <c r="S1777">
        <v>62</v>
      </c>
    </row>
    <row r="1778" spans="1:19" x14ac:dyDescent="0.3">
      <c r="A1778">
        <v>1777</v>
      </c>
      <c r="B1778" t="s">
        <v>20</v>
      </c>
      <c r="C1778" t="s">
        <v>31</v>
      </c>
      <c r="D1778" t="s">
        <v>22</v>
      </c>
      <c r="E1778" t="s">
        <v>23</v>
      </c>
      <c r="F1778" t="s">
        <v>5</v>
      </c>
      <c r="G1778" t="s">
        <v>24</v>
      </c>
      <c r="H1778">
        <v>913416</v>
      </c>
      <c r="I1778">
        <v>914771</v>
      </c>
      <c r="J1778" t="s">
        <v>25</v>
      </c>
      <c r="Q1778" t="s">
        <v>2345</v>
      </c>
      <c r="R1778">
        <v>1356</v>
      </c>
    </row>
    <row r="1779" spans="1:19" x14ac:dyDescent="0.3">
      <c r="A1779">
        <v>1778</v>
      </c>
      <c r="B1779" t="s">
        <v>28</v>
      </c>
      <c r="C1779" t="s">
        <v>33</v>
      </c>
      <c r="D1779" t="s">
        <v>22</v>
      </c>
      <c r="E1779" t="s">
        <v>23</v>
      </c>
      <c r="F1779" t="s">
        <v>5</v>
      </c>
      <c r="G1779" t="s">
        <v>24</v>
      </c>
      <c r="H1779">
        <v>913416</v>
      </c>
      <c r="I1779">
        <v>914771</v>
      </c>
      <c r="J1779" t="s">
        <v>25</v>
      </c>
      <c r="K1779" t="s">
        <v>2346</v>
      </c>
      <c r="N1779" t="s">
        <v>889</v>
      </c>
      <c r="Q1779" t="s">
        <v>2345</v>
      </c>
      <c r="R1779">
        <v>1356</v>
      </c>
      <c r="S1779">
        <v>451</v>
      </c>
    </row>
    <row r="1780" spans="1:19" x14ac:dyDescent="0.3">
      <c r="A1780">
        <v>1779</v>
      </c>
      <c r="B1780" t="s">
        <v>20</v>
      </c>
      <c r="C1780" t="s">
        <v>31</v>
      </c>
      <c r="D1780" t="s">
        <v>22</v>
      </c>
      <c r="E1780" t="s">
        <v>23</v>
      </c>
      <c r="F1780" t="s">
        <v>5</v>
      </c>
      <c r="G1780" t="s">
        <v>24</v>
      </c>
      <c r="H1780">
        <v>914775</v>
      </c>
      <c r="I1780">
        <v>915590</v>
      </c>
      <c r="J1780" t="s">
        <v>42</v>
      </c>
      <c r="Q1780" t="s">
        <v>2347</v>
      </c>
      <c r="R1780">
        <v>816</v>
      </c>
    </row>
    <row r="1781" spans="1:19" x14ac:dyDescent="0.3">
      <c r="A1781">
        <v>1780</v>
      </c>
      <c r="B1781" t="s">
        <v>28</v>
      </c>
      <c r="C1781" t="s">
        <v>33</v>
      </c>
      <c r="D1781" t="s">
        <v>22</v>
      </c>
      <c r="E1781" t="s">
        <v>23</v>
      </c>
      <c r="F1781" t="s">
        <v>5</v>
      </c>
      <c r="G1781" t="s">
        <v>24</v>
      </c>
      <c r="H1781">
        <v>914775</v>
      </c>
      <c r="I1781">
        <v>915590</v>
      </c>
      <c r="J1781" t="s">
        <v>42</v>
      </c>
      <c r="K1781" t="s">
        <v>2348</v>
      </c>
      <c r="N1781" t="s">
        <v>2349</v>
      </c>
      <c r="Q1781" t="s">
        <v>2347</v>
      </c>
      <c r="R1781">
        <v>816</v>
      </c>
      <c r="S1781">
        <v>271</v>
      </c>
    </row>
    <row r="1782" spans="1:19" x14ac:dyDescent="0.3">
      <c r="A1782">
        <v>1781</v>
      </c>
      <c r="B1782" t="s">
        <v>20</v>
      </c>
      <c r="C1782" t="s">
        <v>31</v>
      </c>
      <c r="D1782" t="s">
        <v>22</v>
      </c>
      <c r="E1782" t="s">
        <v>23</v>
      </c>
      <c r="F1782" t="s">
        <v>5</v>
      </c>
      <c r="G1782" t="s">
        <v>24</v>
      </c>
      <c r="H1782">
        <v>915604</v>
      </c>
      <c r="I1782">
        <v>917949</v>
      </c>
      <c r="J1782" t="s">
        <v>42</v>
      </c>
      <c r="Q1782" t="s">
        <v>2350</v>
      </c>
      <c r="R1782">
        <v>2346</v>
      </c>
    </row>
    <row r="1783" spans="1:19" x14ac:dyDescent="0.3">
      <c r="A1783">
        <v>1782</v>
      </c>
      <c r="B1783" t="s">
        <v>28</v>
      </c>
      <c r="C1783" t="s">
        <v>33</v>
      </c>
      <c r="D1783" t="s">
        <v>22</v>
      </c>
      <c r="E1783" t="s">
        <v>23</v>
      </c>
      <c r="F1783" t="s">
        <v>5</v>
      </c>
      <c r="G1783" t="s">
        <v>24</v>
      </c>
      <c r="H1783">
        <v>915604</v>
      </c>
      <c r="I1783">
        <v>917949</v>
      </c>
      <c r="J1783" t="s">
        <v>42</v>
      </c>
      <c r="K1783" t="s">
        <v>2351</v>
      </c>
      <c r="N1783" t="s">
        <v>2352</v>
      </c>
      <c r="Q1783" t="s">
        <v>2350</v>
      </c>
      <c r="R1783">
        <v>2346</v>
      </c>
      <c r="S1783">
        <v>781</v>
      </c>
    </row>
    <row r="1784" spans="1:19" x14ac:dyDescent="0.3">
      <c r="A1784">
        <v>1783</v>
      </c>
      <c r="B1784" t="s">
        <v>20</v>
      </c>
      <c r="C1784" t="s">
        <v>31</v>
      </c>
      <c r="D1784" t="s">
        <v>22</v>
      </c>
      <c r="E1784" t="s">
        <v>23</v>
      </c>
      <c r="F1784" t="s">
        <v>5</v>
      </c>
      <c r="G1784" t="s">
        <v>24</v>
      </c>
      <c r="H1784">
        <v>917942</v>
      </c>
      <c r="I1784">
        <v>919423</v>
      </c>
      <c r="J1784" t="s">
        <v>42</v>
      </c>
      <c r="Q1784" t="s">
        <v>2353</v>
      </c>
      <c r="R1784">
        <v>1482</v>
      </c>
    </row>
    <row r="1785" spans="1:19" x14ac:dyDescent="0.3">
      <c r="A1785">
        <v>1784</v>
      </c>
      <c r="B1785" t="s">
        <v>28</v>
      </c>
      <c r="C1785" t="s">
        <v>33</v>
      </c>
      <c r="D1785" t="s">
        <v>22</v>
      </c>
      <c r="E1785" t="s">
        <v>23</v>
      </c>
      <c r="F1785" t="s">
        <v>5</v>
      </c>
      <c r="G1785" t="s">
        <v>24</v>
      </c>
      <c r="H1785">
        <v>917942</v>
      </c>
      <c r="I1785">
        <v>919423</v>
      </c>
      <c r="J1785" t="s">
        <v>42</v>
      </c>
      <c r="K1785" t="s">
        <v>2354</v>
      </c>
      <c r="N1785" t="s">
        <v>2355</v>
      </c>
      <c r="Q1785" t="s">
        <v>2353</v>
      </c>
      <c r="R1785">
        <v>1482</v>
      </c>
      <c r="S1785">
        <v>493</v>
      </c>
    </row>
    <row r="1786" spans="1:19" x14ac:dyDescent="0.3">
      <c r="A1786">
        <v>1785</v>
      </c>
      <c r="B1786" t="s">
        <v>20</v>
      </c>
      <c r="C1786" t="s">
        <v>31</v>
      </c>
      <c r="D1786" t="s">
        <v>22</v>
      </c>
      <c r="E1786" t="s">
        <v>23</v>
      </c>
      <c r="F1786" t="s">
        <v>5</v>
      </c>
      <c r="G1786" t="s">
        <v>24</v>
      </c>
      <c r="H1786">
        <v>919459</v>
      </c>
      <c r="I1786">
        <v>920919</v>
      </c>
      <c r="J1786" t="s">
        <v>42</v>
      </c>
      <c r="Q1786" t="s">
        <v>2356</v>
      </c>
      <c r="R1786">
        <v>1461</v>
      </c>
    </row>
    <row r="1787" spans="1:19" x14ac:dyDescent="0.3">
      <c r="A1787">
        <v>1786</v>
      </c>
      <c r="B1787" t="s">
        <v>28</v>
      </c>
      <c r="C1787" t="s">
        <v>33</v>
      </c>
      <c r="D1787" t="s">
        <v>22</v>
      </c>
      <c r="E1787" t="s">
        <v>23</v>
      </c>
      <c r="F1787" t="s">
        <v>5</v>
      </c>
      <c r="G1787" t="s">
        <v>24</v>
      </c>
      <c r="H1787">
        <v>919459</v>
      </c>
      <c r="I1787">
        <v>920919</v>
      </c>
      <c r="J1787" t="s">
        <v>42</v>
      </c>
      <c r="K1787" t="s">
        <v>2357</v>
      </c>
      <c r="N1787" t="s">
        <v>2358</v>
      </c>
      <c r="Q1787" t="s">
        <v>2356</v>
      </c>
      <c r="R1787">
        <v>1461</v>
      </c>
      <c r="S1787">
        <v>486</v>
      </c>
    </row>
    <row r="1788" spans="1:19" x14ac:dyDescent="0.3">
      <c r="A1788">
        <v>1787</v>
      </c>
      <c r="B1788" t="s">
        <v>20</v>
      </c>
      <c r="C1788" t="s">
        <v>31</v>
      </c>
      <c r="D1788" t="s">
        <v>22</v>
      </c>
      <c r="E1788" t="s">
        <v>23</v>
      </c>
      <c r="F1788" t="s">
        <v>5</v>
      </c>
      <c r="G1788" t="s">
        <v>24</v>
      </c>
      <c r="H1788">
        <v>920923</v>
      </c>
      <c r="I1788">
        <v>921255</v>
      </c>
      <c r="J1788" t="s">
        <v>42</v>
      </c>
      <c r="Q1788" t="s">
        <v>2359</v>
      </c>
      <c r="R1788">
        <v>333</v>
      </c>
    </row>
    <row r="1789" spans="1:19" x14ac:dyDescent="0.3">
      <c r="A1789">
        <v>1788</v>
      </c>
      <c r="B1789" t="s">
        <v>28</v>
      </c>
      <c r="C1789" t="s">
        <v>33</v>
      </c>
      <c r="D1789" t="s">
        <v>22</v>
      </c>
      <c r="E1789" t="s">
        <v>23</v>
      </c>
      <c r="F1789" t="s">
        <v>5</v>
      </c>
      <c r="G1789" t="s">
        <v>24</v>
      </c>
      <c r="H1789">
        <v>920923</v>
      </c>
      <c r="I1789">
        <v>921255</v>
      </c>
      <c r="J1789" t="s">
        <v>42</v>
      </c>
      <c r="K1789" t="s">
        <v>2360</v>
      </c>
      <c r="N1789" t="s">
        <v>2361</v>
      </c>
      <c r="Q1789" t="s">
        <v>2359</v>
      </c>
      <c r="R1789">
        <v>333</v>
      </c>
      <c r="S1789">
        <v>110</v>
      </c>
    </row>
    <row r="1790" spans="1:19" x14ac:dyDescent="0.3">
      <c r="A1790">
        <v>1789</v>
      </c>
      <c r="B1790" t="s">
        <v>20</v>
      </c>
      <c r="C1790" t="s">
        <v>31</v>
      </c>
      <c r="D1790" t="s">
        <v>22</v>
      </c>
      <c r="E1790" t="s">
        <v>23</v>
      </c>
      <c r="F1790" t="s">
        <v>5</v>
      </c>
      <c r="G1790" t="s">
        <v>24</v>
      </c>
      <c r="H1790">
        <v>921252</v>
      </c>
      <c r="I1790">
        <v>921758</v>
      </c>
      <c r="J1790" t="s">
        <v>42</v>
      </c>
      <c r="Q1790" t="s">
        <v>2362</v>
      </c>
      <c r="R1790">
        <v>507</v>
      </c>
    </row>
    <row r="1791" spans="1:19" x14ac:dyDescent="0.3">
      <c r="A1791">
        <v>1790</v>
      </c>
      <c r="B1791" t="s">
        <v>28</v>
      </c>
      <c r="C1791" t="s">
        <v>33</v>
      </c>
      <c r="D1791" t="s">
        <v>22</v>
      </c>
      <c r="E1791" t="s">
        <v>23</v>
      </c>
      <c r="F1791" t="s">
        <v>5</v>
      </c>
      <c r="G1791" t="s">
        <v>24</v>
      </c>
      <c r="H1791">
        <v>921252</v>
      </c>
      <c r="I1791">
        <v>921758</v>
      </c>
      <c r="J1791" t="s">
        <v>42</v>
      </c>
      <c r="K1791" t="s">
        <v>2363</v>
      </c>
      <c r="N1791" t="s">
        <v>2364</v>
      </c>
      <c r="Q1791" t="s">
        <v>2362</v>
      </c>
      <c r="R1791">
        <v>507</v>
      </c>
      <c r="S1791">
        <v>168</v>
      </c>
    </row>
    <row r="1792" spans="1:19" x14ac:dyDescent="0.3">
      <c r="A1792">
        <v>1791</v>
      </c>
      <c r="B1792" t="s">
        <v>20</v>
      </c>
      <c r="C1792" t="s">
        <v>31</v>
      </c>
      <c r="D1792" t="s">
        <v>22</v>
      </c>
      <c r="E1792" t="s">
        <v>23</v>
      </c>
      <c r="F1792" t="s">
        <v>5</v>
      </c>
      <c r="G1792" t="s">
        <v>24</v>
      </c>
      <c r="H1792">
        <v>921758</v>
      </c>
      <c r="I1792">
        <v>922651</v>
      </c>
      <c r="J1792" t="s">
        <v>42</v>
      </c>
      <c r="Q1792" t="s">
        <v>2365</v>
      </c>
      <c r="R1792">
        <v>894</v>
      </c>
    </row>
    <row r="1793" spans="1:20" x14ac:dyDescent="0.3">
      <c r="A1793">
        <v>1792</v>
      </c>
      <c r="B1793" t="s">
        <v>28</v>
      </c>
      <c r="C1793" t="s">
        <v>33</v>
      </c>
      <c r="D1793" t="s">
        <v>22</v>
      </c>
      <c r="E1793" t="s">
        <v>23</v>
      </c>
      <c r="F1793" t="s">
        <v>5</v>
      </c>
      <c r="G1793" t="s">
        <v>24</v>
      </c>
      <c r="H1793">
        <v>921758</v>
      </c>
      <c r="I1793">
        <v>922651</v>
      </c>
      <c r="J1793" t="s">
        <v>42</v>
      </c>
      <c r="K1793" t="s">
        <v>2366</v>
      </c>
      <c r="N1793" t="s">
        <v>2367</v>
      </c>
      <c r="Q1793" t="s">
        <v>2365</v>
      </c>
      <c r="R1793">
        <v>894</v>
      </c>
      <c r="S1793">
        <v>297</v>
      </c>
    </row>
    <row r="1794" spans="1:20" x14ac:dyDescent="0.3">
      <c r="A1794">
        <v>1793</v>
      </c>
      <c r="B1794" t="s">
        <v>20</v>
      </c>
      <c r="C1794" t="s">
        <v>31</v>
      </c>
      <c r="D1794" t="s">
        <v>22</v>
      </c>
      <c r="E1794" t="s">
        <v>23</v>
      </c>
      <c r="F1794" t="s">
        <v>5</v>
      </c>
      <c r="G1794" t="s">
        <v>24</v>
      </c>
      <c r="H1794">
        <v>922679</v>
      </c>
      <c r="I1794">
        <v>924097</v>
      </c>
      <c r="J1794" t="s">
        <v>42</v>
      </c>
      <c r="Q1794" t="s">
        <v>2368</v>
      </c>
      <c r="R1794">
        <v>1419</v>
      </c>
    </row>
    <row r="1795" spans="1:20" x14ac:dyDescent="0.3">
      <c r="A1795">
        <v>1794</v>
      </c>
      <c r="B1795" t="s">
        <v>28</v>
      </c>
      <c r="C1795" t="s">
        <v>33</v>
      </c>
      <c r="D1795" t="s">
        <v>22</v>
      </c>
      <c r="E1795" t="s">
        <v>23</v>
      </c>
      <c r="F1795" t="s">
        <v>5</v>
      </c>
      <c r="G1795" t="s">
        <v>24</v>
      </c>
      <c r="H1795">
        <v>922679</v>
      </c>
      <c r="I1795">
        <v>924097</v>
      </c>
      <c r="J1795" t="s">
        <v>42</v>
      </c>
      <c r="K1795" t="s">
        <v>2369</v>
      </c>
      <c r="N1795" t="s">
        <v>864</v>
      </c>
      <c r="Q1795" t="s">
        <v>2368</v>
      </c>
      <c r="R1795">
        <v>1419</v>
      </c>
      <c r="S1795">
        <v>472</v>
      </c>
    </row>
    <row r="1796" spans="1:20" x14ac:dyDescent="0.3">
      <c r="A1796">
        <v>1795</v>
      </c>
      <c r="B1796" t="s">
        <v>20</v>
      </c>
      <c r="C1796" t="s">
        <v>31</v>
      </c>
      <c r="D1796" t="s">
        <v>22</v>
      </c>
      <c r="E1796" t="s">
        <v>23</v>
      </c>
      <c r="F1796" t="s">
        <v>5</v>
      </c>
      <c r="G1796" t="s">
        <v>24</v>
      </c>
      <c r="H1796">
        <v>924254</v>
      </c>
      <c r="I1796">
        <v>925156</v>
      </c>
      <c r="J1796" t="s">
        <v>25</v>
      </c>
      <c r="Q1796" t="s">
        <v>2370</v>
      </c>
      <c r="R1796">
        <v>903</v>
      </c>
    </row>
    <row r="1797" spans="1:20" x14ac:dyDescent="0.3">
      <c r="A1797">
        <v>1796</v>
      </c>
      <c r="B1797" t="s">
        <v>28</v>
      </c>
      <c r="C1797" t="s">
        <v>33</v>
      </c>
      <c r="D1797" t="s">
        <v>22</v>
      </c>
      <c r="E1797" t="s">
        <v>23</v>
      </c>
      <c r="F1797" t="s">
        <v>5</v>
      </c>
      <c r="G1797" t="s">
        <v>24</v>
      </c>
      <c r="H1797">
        <v>924254</v>
      </c>
      <c r="I1797">
        <v>925156</v>
      </c>
      <c r="J1797" t="s">
        <v>25</v>
      </c>
      <c r="K1797" t="s">
        <v>2371</v>
      </c>
      <c r="N1797" t="s">
        <v>358</v>
      </c>
      <c r="Q1797" t="s">
        <v>2370</v>
      </c>
      <c r="R1797">
        <v>903</v>
      </c>
      <c r="S1797">
        <v>300</v>
      </c>
    </row>
    <row r="1798" spans="1:20" x14ac:dyDescent="0.3">
      <c r="A1798">
        <v>1797</v>
      </c>
      <c r="B1798" t="s">
        <v>20</v>
      </c>
      <c r="C1798" t="s">
        <v>31</v>
      </c>
      <c r="D1798" t="s">
        <v>22</v>
      </c>
      <c r="E1798" t="s">
        <v>23</v>
      </c>
      <c r="F1798" t="s">
        <v>5</v>
      </c>
      <c r="G1798" t="s">
        <v>24</v>
      </c>
      <c r="H1798">
        <v>925161</v>
      </c>
      <c r="I1798">
        <v>926483</v>
      </c>
      <c r="J1798" t="s">
        <v>25</v>
      </c>
      <c r="Q1798" t="s">
        <v>2372</v>
      </c>
      <c r="R1798">
        <v>1323</v>
      </c>
    </row>
    <row r="1799" spans="1:20" x14ac:dyDescent="0.3">
      <c r="A1799">
        <v>1798</v>
      </c>
      <c r="B1799" t="s">
        <v>28</v>
      </c>
      <c r="C1799" t="s">
        <v>33</v>
      </c>
      <c r="D1799" t="s">
        <v>22</v>
      </c>
      <c r="E1799" t="s">
        <v>23</v>
      </c>
      <c r="F1799" t="s">
        <v>5</v>
      </c>
      <c r="G1799" t="s">
        <v>24</v>
      </c>
      <c r="H1799">
        <v>925161</v>
      </c>
      <c r="I1799">
        <v>926483</v>
      </c>
      <c r="J1799" t="s">
        <v>25</v>
      </c>
      <c r="K1799" t="s">
        <v>2373</v>
      </c>
      <c r="N1799" t="s">
        <v>2374</v>
      </c>
      <c r="Q1799" t="s">
        <v>2372</v>
      </c>
      <c r="R1799">
        <v>1323</v>
      </c>
      <c r="S1799">
        <v>440</v>
      </c>
    </row>
    <row r="1800" spans="1:20" x14ac:dyDescent="0.3">
      <c r="A1800">
        <v>1799</v>
      </c>
      <c r="B1800" t="s">
        <v>20</v>
      </c>
      <c r="C1800" t="s">
        <v>31</v>
      </c>
      <c r="D1800" t="s">
        <v>22</v>
      </c>
      <c r="E1800" t="s">
        <v>23</v>
      </c>
      <c r="F1800" t="s">
        <v>5</v>
      </c>
      <c r="G1800" t="s">
        <v>24</v>
      </c>
      <c r="H1800">
        <v>926480</v>
      </c>
      <c r="I1800">
        <v>926815</v>
      </c>
      <c r="J1800" t="s">
        <v>42</v>
      </c>
      <c r="Q1800" t="s">
        <v>2375</v>
      </c>
      <c r="R1800">
        <v>336</v>
      </c>
    </row>
    <row r="1801" spans="1:20" x14ac:dyDescent="0.3">
      <c r="A1801">
        <v>1800</v>
      </c>
      <c r="B1801" t="s">
        <v>28</v>
      </c>
      <c r="C1801" t="s">
        <v>33</v>
      </c>
      <c r="D1801" t="s">
        <v>22</v>
      </c>
      <c r="E1801" t="s">
        <v>23</v>
      </c>
      <c r="F1801" t="s">
        <v>5</v>
      </c>
      <c r="G1801" t="s">
        <v>24</v>
      </c>
      <c r="H1801">
        <v>926480</v>
      </c>
      <c r="I1801">
        <v>926815</v>
      </c>
      <c r="J1801" t="s">
        <v>42</v>
      </c>
      <c r="K1801" t="s">
        <v>2376</v>
      </c>
      <c r="N1801" t="s">
        <v>38</v>
      </c>
      <c r="Q1801" t="s">
        <v>2375</v>
      </c>
      <c r="R1801">
        <v>336</v>
      </c>
      <c r="S1801">
        <v>111</v>
      </c>
    </row>
    <row r="1802" spans="1:20" x14ac:dyDescent="0.3">
      <c r="A1802">
        <v>1801</v>
      </c>
      <c r="B1802" t="s">
        <v>20</v>
      </c>
      <c r="C1802" t="s">
        <v>31</v>
      </c>
      <c r="D1802" t="s">
        <v>22</v>
      </c>
      <c r="E1802" t="s">
        <v>23</v>
      </c>
      <c r="F1802" t="s">
        <v>5</v>
      </c>
      <c r="G1802" t="s">
        <v>24</v>
      </c>
      <c r="H1802">
        <v>926933</v>
      </c>
      <c r="I1802">
        <v>927343</v>
      </c>
      <c r="J1802" t="s">
        <v>25</v>
      </c>
      <c r="Q1802" t="s">
        <v>2377</v>
      </c>
      <c r="R1802">
        <v>411</v>
      </c>
    </row>
    <row r="1803" spans="1:20" x14ac:dyDescent="0.3">
      <c r="A1803">
        <v>1802</v>
      </c>
      <c r="B1803" t="s">
        <v>28</v>
      </c>
      <c r="C1803" t="s">
        <v>33</v>
      </c>
      <c r="D1803" t="s">
        <v>22</v>
      </c>
      <c r="E1803" t="s">
        <v>23</v>
      </c>
      <c r="F1803" t="s">
        <v>5</v>
      </c>
      <c r="G1803" t="s">
        <v>24</v>
      </c>
      <c r="H1803">
        <v>926933</v>
      </c>
      <c r="I1803">
        <v>927343</v>
      </c>
      <c r="J1803" t="s">
        <v>25</v>
      </c>
      <c r="K1803" t="s">
        <v>2378</v>
      </c>
      <c r="N1803" t="s">
        <v>41</v>
      </c>
      <c r="Q1803" t="s">
        <v>2377</v>
      </c>
      <c r="R1803">
        <v>411</v>
      </c>
      <c r="S1803">
        <v>136</v>
      </c>
    </row>
    <row r="1804" spans="1:20" x14ac:dyDescent="0.3">
      <c r="A1804">
        <v>1803</v>
      </c>
      <c r="B1804" t="s">
        <v>20</v>
      </c>
      <c r="C1804" t="s">
        <v>31</v>
      </c>
      <c r="D1804" t="s">
        <v>22</v>
      </c>
      <c r="E1804" t="s">
        <v>23</v>
      </c>
      <c r="F1804" t="s">
        <v>5</v>
      </c>
      <c r="G1804" t="s">
        <v>24</v>
      </c>
      <c r="H1804">
        <v>927408</v>
      </c>
      <c r="I1804">
        <v>927881</v>
      </c>
      <c r="J1804" t="s">
        <v>25</v>
      </c>
      <c r="Q1804" t="s">
        <v>2379</v>
      </c>
      <c r="R1804">
        <v>474</v>
      </c>
    </row>
    <row r="1805" spans="1:20" x14ac:dyDescent="0.3">
      <c r="A1805">
        <v>1804</v>
      </c>
      <c r="B1805" t="s">
        <v>28</v>
      </c>
      <c r="C1805" t="s">
        <v>33</v>
      </c>
      <c r="D1805" t="s">
        <v>22</v>
      </c>
      <c r="E1805" t="s">
        <v>23</v>
      </c>
      <c r="F1805" t="s">
        <v>5</v>
      </c>
      <c r="G1805" t="s">
        <v>24</v>
      </c>
      <c r="H1805">
        <v>927408</v>
      </c>
      <c r="I1805">
        <v>927881</v>
      </c>
      <c r="J1805" t="s">
        <v>25</v>
      </c>
      <c r="K1805" t="s">
        <v>2380</v>
      </c>
      <c r="N1805" t="s">
        <v>41</v>
      </c>
      <c r="Q1805" t="s">
        <v>2379</v>
      </c>
      <c r="R1805">
        <v>474</v>
      </c>
      <c r="S1805">
        <v>157</v>
      </c>
    </row>
    <row r="1806" spans="1:20" x14ac:dyDescent="0.3">
      <c r="A1806">
        <v>1805</v>
      </c>
      <c r="B1806" t="s">
        <v>20</v>
      </c>
      <c r="C1806" t="s">
        <v>21</v>
      </c>
      <c r="D1806" t="s">
        <v>22</v>
      </c>
      <c r="E1806" t="s">
        <v>23</v>
      </c>
      <c r="F1806" t="s">
        <v>5</v>
      </c>
      <c r="G1806" t="s">
        <v>24</v>
      </c>
      <c r="H1806">
        <v>927889</v>
      </c>
      <c r="I1806">
        <v>929097</v>
      </c>
      <c r="J1806" t="s">
        <v>42</v>
      </c>
      <c r="Q1806" t="s">
        <v>2381</v>
      </c>
      <c r="R1806">
        <v>1209</v>
      </c>
      <c r="T1806" t="s">
        <v>27</v>
      </c>
    </row>
    <row r="1807" spans="1:20" x14ac:dyDescent="0.3">
      <c r="A1807">
        <v>1806</v>
      </c>
      <c r="B1807" t="s">
        <v>28</v>
      </c>
      <c r="C1807" t="s">
        <v>29</v>
      </c>
      <c r="D1807" t="s">
        <v>22</v>
      </c>
      <c r="E1807" t="s">
        <v>23</v>
      </c>
      <c r="F1807" t="s">
        <v>5</v>
      </c>
      <c r="G1807" t="s">
        <v>24</v>
      </c>
      <c r="H1807">
        <v>927889</v>
      </c>
      <c r="I1807">
        <v>929097</v>
      </c>
      <c r="J1807" t="s">
        <v>42</v>
      </c>
      <c r="N1807" t="s">
        <v>2382</v>
      </c>
      <c r="Q1807" t="s">
        <v>2381</v>
      </c>
      <c r="R1807">
        <v>1209</v>
      </c>
      <c r="T1807" t="s">
        <v>27</v>
      </c>
    </row>
    <row r="1808" spans="1:20" x14ac:dyDescent="0.3">
      <c r="A1808">
        <v>1807</v>
      </c>
      <c r="B1808" t="s">
        <v>20</v>
      </c>
      <c r="C1808" t="s">
        <v>31</v>
      </c>
      <c r="D1808" t="s">
        <v>22</v>
      </c>
      <c r="E1808" t="s">
        <v>23</v>
      </c>
      <c r="F1808" t="s">
        <v>5</v>
      </c>
      <c r="G1808" t="s">
        <v>24</v>
      </c>
      <c r="H1808">
        <v>929217</v>
      </c>
      <c r="I1808">
        <v>929657</v>
      </c>
      <c r="J1808" t="s">
        <v>42</v>
      </c>
      <c r="Q1808" t="s">
        <v>2383</v>
      </c>
      <c r="R1808">
        <v>441</v>
      </c>
    </row>
    <row r="1809" spans="1:19" x14ac:dyDescent="0.3">
      <c r="A1809">
        <v>1808</v>
      </c>
      <c r="B1809" t="s">
        <v>28</v>
      </c>
      <c r="C1809" t="s">
        <v>33</v>
      </c>
      <c r="D1809" t="s">
        <v>22</v>
      </c>
      <c r="E1809" t="s">
        <v>23</v>
      </c>
      <c r="F1809" t="s">
        <v>5</v>
      </c>
      <c r="G1809" t="s">
        <v>24</v>
      </c>
      <c r="H1809">
        <v>929217</v>
      </c>
      <c r="I1809">
        <v>929657</v>
      </c>
      <c r="J1809" t="s">
        <v>42</v>
      </c>
      <c r="K1809" t="s">
        <v>2384</v>
      </c>
      <c r="N1809" t="s">
        <v>2385</v>
      </c>
      <c r="Q1809" t="s">
        <v>2383</v>
      </c>
      <c r="R1809">
        <v>441</v>
      </c>
      <c r="S1809">
        <v>146</v>
      </c>
    </row>
    <row r="1810" spans="1:19" x14ac:dyDescent="0.3">
      <c r="A1810">
        <v>1809</v>
      </c>
      <c r="B1810" t="s">
        <v>20</v>
      </c>
      <c r="C1810" t="s">
        <v>31</v>
      </c>
      <c r="D1810" t="s">
        <v>22</v>
      </c>
      <c r="E1810" t="s">
        <v>23</v>
      </c>
      <c r="F1810" t="s">
        <v>5</v>
      </c>
      <c r="G1810" t="s">
        <v>24</v>
      </c>
      <c r="H1810">
        <v>929712</v>
      </c>
      <c r="I1810">
        <v>930131</v>
      </c>
      <c r="J1810" t="s">
        <v>42</v>
      </c>
      <c r="Q1810" t="s">
        <v>2386</v>
      </c>
      <c r="R1810">
        <v>420</v>
      </c>
    </row>
    <row r="1811" spans="1:19" x14ac:dyDescent="0.3">
      <c r="A1811">
        <v>1810</v>
      </c>
      <c r="B1811" t="s">
        <v>28</v>
      </c>
      <c r="C1811" t="s">
        <v>33</v>
      </c>
      <c r="D1811" t="s">
        <v>22</v>
      </c>
      <c r="E1811" t="s">
        <v>23</v>
      </c>
      <c r="F1811" t="s">
        <v>5</v>
      </c>
      <c r="G1811" t="s">
        <v>24</v>
      </c>
      <c r="H1811">
        <v>929712</v>
      </c>
      <c r="I1811">
        <v>930131</v>
      </c>
      <c r="J1811" t="s">
        <v>42</v>
      </c>
      <c r="K1811" t="s">
        <v>2387</v>
      </c>
      <c r="N1811" t="s">
        <v>2385</v>
      </c>
      <c r="Q1811" t="s">
        <v>2386</v>
      </c>
      <c r="R1811">
        <v>420</v>
      </c>
      <c r="S1811">
        <v>139</v>
      </c>
    </row>
    <row r="1812" spans="1:19" x14ac:dyDescent="0.3">
      <c r="A1812">
        <v>1811</v>
      </c>
      <c r="B1812" t="s">
        <v>20</v>
      </c>
      <c r="C1812" t="s">
        <v>31</v>
      </c>
      <c r="D1812" t="s">
        <v>22</v>
      </c>
      <c r="E1812" t="s">
        <v>23</v>
      </c>
      <c r="F1812" t="s">
        <v>5</v>
      </c>
      <c r="G1812" t="s">
        <v>24</v>
      </c>
      <c r="H1812">
        <v>930161</v>
      </c>
      <c r="I1812">
        <v>930850</v>
      </c>
      <c r="J1812" t="s">
        <v>42</v>
      </c>
      <c r="Q1812" t="s">
        <v>2388</v>
      </c>
      <c r="R1812">
        <v>690</v>
      </c>
    </row>
    <row r="1813" spans="1:19" x14ac:dyDescent="0.3">
      <c r="A1813">
        <v>1812</v>
      </c>
      <c r="B1813" t="s">
        <v>28</v>
      </c>
      <c r="C1813" t="s">
        <v>33</v>
      </c>
      <c r="D1813" t="s">
        <v>22</v>
      </c>
      <c r="E1813" t="s">
        <v>23</v>
      </c>
      <c r="F1813" t="s">
        <v>5</v>
      </c>
      <c r="G1813" t="s">
        <v>24</v>
      </c>
      <c r="H1813">
        <v>930161</v>
      </c>
      <c r="I1813">
        <v>930850</v>
      </c>
      <c r="J1813" t="s">
        <v>42</v>
      </c>
      <c r="K1813" t="s">
        <v>2389</v>
      </c>
      <c r="N1813" t="s">
        <v>2390</v>
      </c>
      <c r="Q1813" t="s">
        <v>2388</v>
      </c>
      <c r="R1813">
        <v>690</v>
      </c>
      <c r="S1813">
        <v>229</v>
      </c>
    </row>
    <row r="1814" spans="1:19" x14ac:dyDescent="0.3">
      <c r="A1814">
        <v>1813</v>
      </c>
      <c r="B1814" t="s">
        <v>20</v>
      </c>
      <c r="C1814" t="s">
        <v>31</v>
      </c>
      <c r="D1814" t="s">
        <v>22</v>
      </c>
      <c r="E1814" t="s">
        <v>23</v>
      </c>
      <c r="F1814" t="s">
        <v>5</v>
      </c>
      <c r="G1814" t="s">
        <v>24</v>
      </c>
      <c r="H1814">
        <v>931229</v>
      </c>
      <c r="I1814">
        <v>931879</v>
      </c>
      <c r="J1814" t="s">
        <v>42</v>
      </c>
      <c r="Q1814" t="s">
        <v>2391</v>
      </c>
      <c r="R1814">
        <v>651</v>
      </c>
    </row>
    <row r="1815" spans="1:19" x14ac:dyDescent="0.3">
      <c r="A1815">
        <v>1814</v>
      </c>
      <c r="B1815" t="s">
        <v>28</v>
      </c>
      <c r="C1815" t="s">
        <v>33</v>
      </c>
      <c r="D1815" t="s">
        <v>22</v>
      </c>
      <c r="E1815" t="s">
        <v>23</v>
      </c>
      <c r="F1815" t="s">
        <v>5</v>
      </c>
      <c r="G1815" t="s">
        <v>24</v>
      </c>
      <c r="H1815">
        <v>931229</v>
      </c>
      <c r="I1815">
        <v>931879</v>
      </c>
      <c r="J1815" t="s">
        <v>42</v>
      </c>
      <c r="K1815" t="s">
        <v>2392</v>
      </c>
      <c r="N1815" t="s">
        <v>360</v>
      </c>
      <c r="Q1815" t="s">
        <v>2391</v>
      </c>
      <c r="R1815">
        <v>651</v>
      </c>
      <c r="S1815">
        <v>216</v>
      </c>
    </row>
    <row r="1816" spans="1:19" x14ac:dyDescent="0.3">
      <c r="A1816">
        <v>1815</v>
      </c>
      <c r="B1816" t="s">
        <v>20</v>
      </c>
      <c r="C1816" t="s">
        <v>31</v>
      </c>
      <c r="D1816" t="s">
        <v>22</v>
      </c>
      <c r="E1816" t="s">
        <v>23</v>
      </c>
      <c r="F1816" t="s">
        <v>5</v>
      </c>
      <c r="G1816" t="s">
        <v>24</v>
      </c>
      <c r="H1816">
        <v>932507</v>
      </c>
      <c r="I1816">
        <v>932782</v>
      </c>
      <c r="J1816" t="s">
        <v>42</v>
      </c>
      <c r="Q1816" t="s">
        <v>2393</v>
      </c>
      <c r="R1816">
        <v>276</v>
      </c>
    </row>
    <row r="1817" spans="1:19" x14ac:dyDescent="0.3">
      <c r="A1817">
        <v>1816</v>
      </c>
      <c r="B1817" t="s">
        <v>28</v>
      </c>
      <c r="C1817" t="s">
        <v>33</v>
      </c>
      <c r="D1817" t="s">
        <v>22</v>
      </c>
      <c r="E1817" t="s">
        <v>23</v>
      </c>
      <c r="F1817" t="s">
        <v>5</v>
      </c>
      <c r="G1817" t="s">
        <v>24</v>
      </c>
      <c r="H1817">
        <v>932507</v>
      </c>
      <c r="I1817">
        <v>932782</v>
      </c>
      <c r="J1817" t="s">
        <v>42</v>
      </c>
      <c r="K1817" t="s">
        <v>2394</v>
      </c>
      <c r="N1817" t="s">
        <v>2395</v>
      </c>
      <c r="Q1817" t="s">
        <v>2393</v>
      </c>
      <c r="R1817">
        <v>276</v>
      </c>
      <c r="S1817">
        <v>91</v>
      </c>
    </row>
    <row r="1818" spans="1:19" x14ac:dyDescent="0.3">
      <c r="A1818">
        <v>1817</v>
      </c>
      <c r="B1818" t="s">
        <v>20</v>
      </c>
      <c r="C1818" t="s">
        <v>31</v>
      </c>
      <c r="D1818" t="s">
        <v>22</v>
      </c>
      <c r="E1818" t="s">
        <v>23</v>
      </c>
      <c r="F1818" t="s">
        <v>5</v>
      </c>
      <c r="G1818" t="s">
        <v>24</v>
      </c>
      <c r="H1818">
        <v>933195</v>
      </c>
      <c r="I1818">
        <v>934178</v>
      </c>
      <c r="J1818" t="s">
        <v>25</v>
      </c>
      <c r="Q1818" t="s">
        <v>2396</v>
      </c>
      <c r="R1818">
        <v>984</v>
      </c>
    </row>
    <row r="1819" spans="1:19" x14ac:dyDescent="0.3">
      <c r="A1819">
        <v>1818</v>
      </c>
      <c r="B1819" t="s">
        <v>28</v>
      </c>
      <c r="C1819" t="s">
        <v>33</v>
      </c>
      <c r="D1819" t="s">
        <v>22</v>
      </c>
      <c r="E1819" t="s">
        <v>23</v>
      </c>
      <c r="F1819" t="s">
        <v>5</v>
      </c>
      <c r="G1819" t="s">
        <v>24</v>
      </c>
      <c r="H1819">
        <v>933195</v>
      </c>
      <c r="I1819">
        <v>934178</v>
      </c>
      <c r="J1819" t="s">
        <v>25</v>
      </c>
      <c r="K1819" t="s">
        <v>2397</v>
      </c>
      <c r="N1819" t="s">
        <v>2398</v>
      </c>
      <c r="Q1819" t="s">
        <v>2396</v>
      </c>
      <c r="R1819">
        <v>984</v>
      </c>
      <c r="S1819">
        <v>327</v>
      </c>
    </row>
    <row r="1820" spans="1:19" x14ac:dyDescent="0.3">
      <c r="A1820">
        <v>1819</v>
      </c>
      <c r="B1820" t="s">
        <v>20</v>
      </c>
      <c r="C1820" t="s">
        <v>31</v>
      </c>
      <c r="D1820" t="s">
        <v>22</v>
      </c>
      <c r="E1820" t="s">
        <v>23</v>
      </c>
      <c r="F1820" t="s">
        <v>5</v>
      </c>
      <c r="G1820" t="s">
        <v>24</v>
      </c>
      <c r="H1820">
        <v>934178</v>
      </c>
      <c r="I1820">
        <v>936913</v>
      </c>
      <c r="J1820" t="s">
        <v>25</v>
      </c>
      <c r="Q1820" t="s">
        <v>2399</v>
      </c>
      <c r="R1820">
        <v>2736</v>
      </c>
    </row>
    <row r="1821" spans="1:19" x14ac:dyDescent="0.3">
      <c r="A1821">
        <v>1820</v>
      </c>
      <c r="B1821" t="s">
        <v>28</v>
      </c>
      <c r="C1821" t="s">
        <v>33</v>
      </c>
      <c r="D1821" t="s">
        <v>22</v>
      </c>
      <c r="E1821" t="s">
        <v>23</v>
      </c>
      <c r="F1821" t="s">
        <v>5</v>
      </c>
      <c r="G1821" t="s">
        <v>24</v>
      </c>
      <c r="H1821">
        <v>934178</v>
      </c>
      <c r="I1821">
        <v>936913</v>
      </c>
      <c r="J1821" t="s">
        <v>25</v>
      </c>
      <c r="K1821" t="s">
        <v>2400</v>
      </c>
      <c r="N1821" t="s">
        <v>2401</v>
      </c>
      <c r="Q1821" t="s">
        <v>2399</v>
      </c>
      <c r="R1821">
        <v>2736</v>
      </c>
      <c r="S1821">
        <v>911</v>
      </c>
    </row>
    <row r="1822" spans="1:19" x14ac:dyDescent="0.3">
      <c r="A1822">
        <v>1821</v>
      </c>
      <c r="B1822" t="s">
        <v>20</v>
      </c>
      <c r="C1822" t="s">
        <v>31</v>
      </c>
      <c r="D1822" t="s">
        <v>22</v>
      </c>
      <c r="E1822" t="s">
        <v>23</v>
      </c>
      <c r="F1822" t="s">
        <v>5</v>
      </c>
      <c r="G1822" t="s">
        <v>24</v>
      </c>
      <c r="H1822">
        <v>936913</v>
      </c>
      <c r="I1822">
        <v>938040</v>
      </c>
      <c r="J1822" t="s">
        <v>25</v>
      </c>
      <c r="Q1822" t="s">
        <v>2402</v>
      </c>
      <c r="R1822">
        <v>1128</v>
      </c>
    </row>
    <row r="1823" spans="1:19" x14ac:dyDescent="0.3">
      <c r="A1823">
        <v>1822</v>
      </c>
      <c r="B1823" t="s">
        <v>28</v>
      </c>
      <c r="C1823" t="s">
        <v>33</v>
      </c>
      <c r="D1823" t="s">
        <v>22</v>
      </c>
      <c r="E1823" t="s">
        <v>23</v>
      </c>
      <c r="F1823" t="s">
        <v>5</v>
      </c>
      <c r="G1823" t="s">
        <v>24</v>
      </c>
      <c r="H1823">
        <v>936913</v>
      </c>
      <c r="I1823">
        <v>938040</v>
      </c>
      <c r="J1823" t="s">
        <v>25</v>
      </c>
      <c r="K1823" t="s">
        <v>2403</v>
      </c>
      <c r="N1823" t="s">
        <v>38</v>
      </c>
      <c r="Q1823" t="s">
        <v>2402</v>
      </c>
      <c r="R1823">
        <v>1128</v>
      </c>
      <c r="S1823">
        <v>375</v>
      </c>
    </row>
    <row r="1824" spans="1:19" x14ac:dyDescent="0.3">
      <c r="A1824">
        <v>1823</v>
      </c>
      <c r="B1824" t="s">
        <v>20</v>
      </c>
      <c r="C1824" t="s">
        <v>31</v>
      </c>
      <c r="D1824" t="s">
        <v>22</v>
      </c>
      <c r="E1824" t="s">
        <v>23</v>
      </c>
      <c r="F1824" t="s">
        <v>5</v>
      </c>
      <c r="G1824" t="s">
        <v>24</v>
      </c>
      <c r="H1824">
        <v>938041</v>
      </c>
      <c r="I1824">
        <v>939492</v>
      </c>
      <c r="J1824" t="s">
        <v>25</v>
      </c>
      <c r="Q1824" t="s">
        <v>2404</v>
      </c>
      <c r="R1824">
        <v>1452</v>
      </c>
    </row>
    <row r="1825" spans="1:20" x14ac:dyDescent="0.3">
      <c r="A1825">
        <v>1824</v>
      </c>
      <c r="B1825" t="s">
        <v>28</v>
      </c>
      <c r="C1825" t="s">
        <v>33</v>
      </c>
      <c r="D1825" t="s">
        <v>22</v>
      </c>
      <c r="E1825" t="s">
        <v>23</v>
      </c>
      <c r="F1825" t="s">
        <v>5</v>
      </c>
      <c r="G1825" t="s">
        <v>24</v>
      </c>
      <c r="H1825">
        <v>938041</v>
      </c>
      <c r="I1825">
        <v>939492</v>
      </c>
      <c r="J1825" t="s">
        <v>25</v>
      </c>
      <c r="K1825" t="s">
        <v>2405</v>
      </c>
      <c r="N1825" t="s">
        <v>1308</v>
      </c>
      <c r="Q1825" t="s">
        <v>2404</v>
      </c>
      <c r="R1825">
        <v>1452</v>
      </c>
      <c r="S1825">
        <v>483</v>
      </c>
    </row>
    <row r="1826" spans="1:20" x14ac:dyDescent="0.3">
      <c r="A1826">
        <v>1825</v>
      </c>
      <c r="B1826" t="s">
        <v>20</v>
      </c>
      <c r="C1826" t="s">
        <v>21</v>
      </c>
      <c r="D1826" t="s">
        <v>22</v>
      </c>
      <c r="E1826" t="s">
        <v>23</v>
      </c>
      <c r="F1826" t="s">
        <v>5</v>
      </c>
      <c r="G1826" t="s">
        <v>24</v>
      </c>
      <c r="H1826">
        <v>939516</v>
      </c>
      <c r="I1826">
        <v>940416</v>
      </c>
      <c r="J1826" t="s">
        <v>42</v>
      </c>
      <c r="Q1826" t="s">
        <v>2406</v>
      </c>
      <c r="R1826">
        <v>901</v>
      </c>
      <c r="T1826" t="s">
        <v>27</v>
      </c>
    </row>
    <row r="1827" spans="1:20" x14ac:dyDescent="0.3">
      <c r="A1827">
        <v>1826</v>
      </c>
      <c r="B1827" t="s">
        <v>28</v>
      </c>
      <c r="C1827" t="s">
        <v>29</v>
      </c>
      <c r="D1827" t="s">
        <v>22</v>
      </c>
      <c r="E1827" t="s">
        <v>23</v>
      </c>
      <c r="F1827" t="s">
        <v>5</v>
      </c>
      <c r="G1827" t="s">
        <v>24</v>
      </c>
      <c r="H1827">
        <v>939516</v>
      </c>
      <c r="I1827">
        <v>940416</v>
      </c>
      <c r="J1827" t="s">
        <v>42</v>
      </c>
      <c r="N1827" t="s">
        <v>358</v>
      </c>
      <c r="Q1827" t="s">
        <v>2406</v>
      </c>
      <c r="R1827">
        <v>901</v>
      </c>
      <c r="T1827" t="s">
        <v>27</v>
      </c>
    </row>
    <row r="1828" spans="1:20" x14ac:dyDescent="0.3">
      <c r="A1828">
        <v>1827</v>
      </c>
      <c r="B1828" t="s">
        <v>20</v>
      </c>
      <c r="C1828" t="s">
        <v>31</v>
      </c>
      <c r="D1828" t="s">
        <v>22</v>
      </c>
      <c r="E1828" t="s">
        <v>23</v>
      </c>
      <c r="F1828" t="s">
        <v>5</v>
      </c>
      <c r="G1828" t="s">
        <v>24</v>
      </c>
      <c r="H1828">
        <v>940471</v>
      </c>
      <c r="I1828">
        <v>941568</v>
      </c>
      <c r="J1828" t="s">
        <v>25</v>
      </c>
      <c r="Q1828" t="s">
        <v>2407</v>
      </c>
      <c r="R1828">
        <v>1098</v>
      </c>
    </row>
    <row r="1829" spans="1:20" x14ac:dyDescent="0.3">
      <c r="A1829">
        <v>1828</v>
      </c>
      <c r="B1829" t="s">
        <v>28</v>
      </c>
      <c r="C1829" t="s">
        <v>33</v>
      </c>
      <c r="D1829" t="s">
        <v>22</v>
      </c>
      <c r="E1829" t="s">
        <v>23</v>
      </c>
      <c r="F1829" t="s">
        <v>5</v>
      </c>
      <c r="G1829" t="s">
        <v>24</v>
      </c>
      <c r="H1829">
        <v>940471</v>
      </c>
      <c r="I1829">
        <v>941568</v>
      </c>
      <c r="J1829" t="s">
        <v>25</v>
      </c>
      <c r="K1829" t="s">
        <v>2408</v>
      </c>
      <c r="N1829" t="s">
        <v>38</v>
      </c>
      <c r="Q1829" t="s">
        <v>2407</v>
      </c>
      <c r="R1829">
        <v>1098</v>
      </c>
      <c r="S1829">
        <v>365</v>
      </c>
    </row>
    <row r="1830" spans="1:20" x14ac:dyDescent="0.3">
      <c r="A1830">
        <v>1829</v>
      </c>
      <c r="B1830" t="s">
        <v>20</v>
      </c>
      <c r="C1830" t="s">
        <v>31</v>
      </c>
      <c r="D1830" t="s">
        <v>22</v>
      </c>
      <c r="E1830" t="s">
        <v>23</v>
      </c>
      <c r="F1830" t="s">
        <v>5</v>
      </c>
      <c r="G1830" t="s">
        <v>24</v>
      </c>
      <c r="H1830">
        <v>941597</v>
      </c>
      <c r="I1830">
        <v>942292</v>
      </c>
      <c r="J1830" t="s">
        <v>25</v>
      </c>
      <c r="Q1830" t="s">
        <v>2409</v>
      </c>
      <c r="R1830">
        <v>696</v>
      </c>
    </row>
    <row r="1831" spans="1:20" x14ac:dyDescent="0.3">
      <c r="A1831">
        <v>1830</v>
      </c>
      <c r="B1831" t="s">
        <v>28</v>
      </c>
      <c r="C1831" t="s">
        <v>33</v>
      </c>
      <c r="D1831" t="s">
        <v>22</v>
      </c>
      <c r="E1831" t="s">
        <v>23</v>
      </c>
      <c r="F1831" t="s">
        <v>5</v>
      </c>
      <c r="G1831" t="s">
        <v>24</v>
      </c>
      <c r="H1831">
        <v>941597</v>
      </c>
      <c r="I1831">
        <v>942292</v>
      </c>
      <c r="J1831" t="s">
        <v>25</v>
      </c>
      <c r="K1831" t="s">
        <v>2410</v>
      </c>
      <c r="N1831" t="s">
        <v>38</v>
      </c>
      <c r="Q1831" t="s">
        <v>2409</v>
      </c>
      <c r="R1831">
        <v>696</v>
      </c>
      <c r="S1831">
        <v>231</v>
      </c>
    </row>
    <row r="1832" spans="1:20" x14ac:dyDescent="0.3">
      <c r="A1832">
        <v>1831</v>
      </c>
      <c r="B1832" t="s">
        <v>20</v>
      </c>
      <c r="C1832" t="s">
        <v>31</v>
      </c>
      <c r="D1832" t="s">
        <v>22</v>
      </c>
      <c r="E1832" t="s">
        <v>23</v>
      </c>
      <c r="F1832" t="s">
        <v>5</v>
      </c>
      <c r="G1832" t="s">
        <v>24</v>
      </c>
      <c r="H1832">
        <v>942367</v>
      </c>
      <c r="I1832">
        <v>944529</v>
      </c>
      <c r="J1832" t="s">
        <v>42</v>
      </c>
      <c r="Q1832" t="s">
        <v>2411</v>
      </c>
      <c r="R1832">
        <v>2163</v>
      </c>
    </row>
    <row r="1833" spans="1:20" x14ac:dyDescent="0.3">
      <c r="A1833">
        <v>1832</v>
      </c>
      <c r="B1833" t="s">
        <v>28</v>
      </c>
      <c r="C1833" t="s">
        <v>33</v>
      </c>
      <c r="D1833" t="s">
        <v>22</v>
      </c>
      <c r="E1833" t="s">
        <v>23</v>
      </c>
      <c r="F1833" t="s">
        <v>5</v>
      </c>
      <c r="G1833" t="s">
        <v>24</v>
      </c>
      <c r="H1833">
        <v>942367</v>
      </c>
      <c r="I1833">
        <v>944529</v>
      </c>
      <c r="J1833" t="s">
        <v>42</v>
      </c>
      <c r="K1833" t="s">
        <v>2412</v>
      </c>
      <c r="N1833" t="s">
        <v>2413</v>
      </c>
      <c r="Q1833" t="s">
        <v>2411</v>
      </c>
      <c r="R1833">
        <v>2163</v>
      </c>
      <c r="S1833">
        <v>720</v>
      </c>
    </row>
    <row r="1834" spans="1:20" x14ac:dyDescent="0.3">
      <c r="A1834">
        <v>1833</v>
      </c>
      <c r="B1834" t="s">
        <v>20</v>
      </c>
      <c r="C1834" t="s">
        <v>31</v>
      </c>
      <c r="D1834" t="s">
        <v>22</v>
      </c>
      <c r="E1834" t="s">
        <v>23</v>
      </c>
      <c r="F1834" t="s">
        <v>5</v>
      </c>
      <c r="G1834" t="s">
        <v>24</v>
      </c>
      <c r="H1834">
        <v>944585</v>
      </c>
      <c r="I1834">
        <v>945139</v>
      </c>
      <c r="J1834" t="s">
        <v>42</v>
      </c>
      <c r="Q1834" t="s">
        <v>2414</v>
      </c>
      <c r="R1834">
        <v>555</v>
      </c>
    </row>
    <row r="1835" spans="1:20" x14ac:dyDescent="0.3">
      <c r="A1835">
        <v>1834</v>
      </c>
      <c r="B1835" t="s">
        <v>28</v>
      </c>
      <c r="C1835" t="s">
        <v>33</v>
      </c>
      <c r="D1835" t="s">
        <v>22</v>
      </c>
      <c r="E1835" t="s">
        <v>23</v>
      </c>
      <c r="F1835" t="s">
        <v>5</v>
      </c>
      <c r="G1835" t="s">
        <v>24</v>
      </c>
      <c r="H1835">
        <v>944585</v>
      </c>
      <c r="I1835">
        <v>945139</v>
      </c>
      <c r="J1835" t="s">
        <v>42</v>
      </c>
      <c r="K1835" t="s">
        <v>2415</v>
      </c>
      <c r="N1835" t="s">
        <v>1102</v>
      </c>
      <c r="Q1835" t="s">
        <v>2414</v>
      </c>
      <c r="R1835">
        <v>555</v>
      </c>
      <c r="S1835">
        <v>184</v>
      </c>
    </row>
    <row r="1836" spans="1:20" x14ac:dyDescent="0.3">
      <c r="A1836">
        <v>1835</v>
      </c>
      <c r="B1836" t="s">
        <v>20</v>
      </c>
      <c r="C1836" t="s">
        <v>31</v>
      </c>
      <c r="D1836" t="s">
        <v>22</v>
      </c>
      <c r="E1836" t="s">
        <v>23</v>
      </c>
      <c r="F1836" t="s">
        <v>5</v>
      </c>
      <c r="G1836" t="s">
        <v>24</v>
      </c>
      <c r="H1836">
        <v>945309</v>
      </c>
      <c r="I1836">
        <v>945890</v>
      </c>
      <c r="J1836" t="s">
        <v>42</v>
      </c>
      <c r="Q1836" t="s">
        <v>2416</v>
      </c>
      <c r="R1836">
        <v>582</v>
      </c>
    </row>
    <row r="1837" spans="1:20" x14ac:dyDescent="0.3">
      <c r="A1837">
        <v>1836</v>
      </c>
      <c r="B1837" t="s">
        <v>28</v>
      </c>
      <c r="C1837" t="s">
        <v>33</v>
      </c>
      <c r="D1837" t="s">
        <v>22</v>
      </c>
      <c r="E1837" t="s">
        <v>23</v>
      </c>
      <c r="F1837" t="s">
        <v>5</v>
      </c>
      <c r="G1837" t="s">
        <v>24</v>
      </c>
      <c r="H1837">
        <v>945309</v>
      </c>
      <c r="I1837">
        <v>945890</v>
      </c>
      <c r="J1837" t="s">
        <v>42</v>
      </c>
      <c r="K1837" t="s">
        <v>2417</v>
      </c>
      <c r="N1837" t="s">
        <v>1102</v>
      </c>
      <c r="Q1837" t="s">
        <v>2416</v>
      </c>
      <c r="R1837">
        <v>582</v>
      </c>
      <c r="S1837">
        <v>193</v>
      </c>
    </row>
    <row r="1838" spans="1:20" x14ac:dyDescent="0.3">
      <c r="A1838">
        <v>1837</v>
      </c>
      <c r="B1838" t="s">
        <v>20</v>
      </c>
      <c r="C1838" t="s">
        <v>31</v>
      </c>
      <c r="D1838" t="s">
        <v>22</v>
      </c>
      <c r="E1838" t="s">
        <v>23</v>
      </c>
      <c r="F1838" t="s">
        <v>5</v>
      </c>
      <c r="G1838" t="s">
        <v>24</v>
      </c>
      <c r="H1838">
        <v>946027</v>
      </c>
      <c r="I1838">
        <v>947211</v>
      </c>
      <c r="J1838" t="s">
        <v>25</v>
      </c>
      <c r="Q1838" t="s">
        <v>2418</v>
      </c>
      <c r="R1838">
        <v>1185</v>
      </c>
    </row>
    <row r="1839" spans="1:20" x14ac:dyDescent="0.3">
      <c r="A1839">
        <v>1838</v>
      </c>
      <c r="B1839" t="s">
        <v>28</v>
      </c>
      <c r="C1839" t="s">
        <v>33</v>
      </c>
      <c r="D1839" t="s">
        <v>22</v>
      </c>
      <c r="E1839" t="s">
        <v>23</v>
      </c>
      <c r="F1839" t="s">
        <v>5</v>
      </c>
      <c r="G1839" t="s">
        <v>24</v>
      </c>
      <c r="H1839">
        <v>946027</v>
      </c>
      <c r="I1839">
        <v>947211</v>
      </c>
      <c r="J1839" t="s">
        <v>25</v>
      </c>
      <c r="K1839" t="s">
        <v>2419</v>
      </c>
      <c r="N1839" t="s">
        <v>2420</v>
      </c>
      <c r="Q1839" t="s">
        <v>2418</v>
      </c>
      <c r="R1839">
        <v>1185</v>
      </c>
      <c r="S1839">
        <v>394</v>
      </c>
    </row>
    <row r="1840" spans="1:20" x14ac:dyDescent="0.3">
      <c r="A1840">
        <v>1839</v>
      </c>
      <c r="B1840" t="s">
        <v>20</v>
      </c>
      <c r="C1840" t="s">
        <v>31</v>
      </c>
      <c r="D1840" t="s">
        <v>22</v>
      </c>
      <c r="E1840" t="s">
        <v>23</v>
      </c>
      <c r="F1840" t="s">
        <v>5</v>
      </c>
      <c r="G1840" t="s">
        <v>24</v>
      </c>
      <c r="H1840">
        <v>947533</v>
      </c>
      <c r="I1840">
        <v>948543</v>
      </c>
      <c r="J1840" t="s">
        <v>25</v>
      </c>
      <c r="Q1840" t="s">
        <v>2421</v>
      </c>
      <c r="R1840">
        <v>1011</v>
      </c>
    </row>
    <row r="1841" spans="1:20" x14ac:dyDescent="0.3">
      <c r="A1841">
        <v>1840</v>
      </c>
      <c r="B1841" t="s">
        <v>28</v>
      </c>
      <c r="C1841" t="s">
        <v>33</v>
      </c>
      <c r="D1841" t="s">
        <v>22</v>
      </c>
      <c r="E1841" t="s">
        <v>23</v>
      </c>
      <c r="F1841" t="s">
        <v>5</v>
      </c>
      <c r="G1841" t="s">
        <v>24</v>
      </c>
      <c r="H1841">
        <v>947533</v>
      </c>
      <c r="I1841">
        <v>948543</v>
      </c>
      <c r="J1841" t="s">
        <v>25</v>
      </c>
      <c r="K1841" t="s">
        <v>2422</v>
      </c>
      <c r="N1841" t="s">
        <v>2423</v>
      </c>
      <c r="Q1841" t="s">
        <v>2421</v>
      </c>
      <c r="R1841">
        <v>1011</v>
      </c>
      <c r="S1841">
        <v>336</v>
      </c>
    </row>
    <row r="1842" spans="1:20" x14ac:dyDescent="0.3">
      <c r="A1842">
        <v>1841</v>
      </c>
      <c r="B1842" t="s">
        <v>20</v>
      </c>
      <c r="C1842" t="s">
        <v>31</v>
      </c>
      <c r="D1842" t="s">
        <v>22</v>
      </c>
      <c r="E1842" t="s">
        <v>23</v>
      </c>
      <c r="F1842" t="s">
        <v>5</v>
      </c>
      <c r="G1842" t="s">
        <v>24</v>
      </c>
      <c r="H1842">
        <v>948788</v>
      </c>
      <c r="I1842">
        <v>950926</v>
      </c>
      <c r="J1842" t="s">
        <v>42</v>
      </c>
      <c r="Q1842" t="s">
        <v>2424</v>
      </c>
      <c r="R1842">
        <v>2139</v>
      </c>
    </row>
    <row r="1843" spans="1:20" x14ac:dyDescent="0.3">
      <c r="A1843">
        <v>1842</v>
      </c>
      <c r="B1843" t="s">
        <v>28</v>
      </c>
      <c r="C1843" t="s">
        <v>33</v>
      </c>
      <c r="D1843" t="s">
        <v>22</v>
      </c>
      <c r="E1843" t="s">
        <v>23</v>
      </c>
      <c r="F1843" t="s">
        <v>5</v>
      </c>
      <c r="G1843" t="s">
        <v>24</v>
      </c>
      <c r="H1843">
        <v>948788</v>
      </c>
      <c r="I1843">
        <v>950926</v>
      </c>
      <c r="J1843" t="s">
        <v>42</v>
      </c>
      <c r="K1843" t="s">
        <v>2425</v>
      </c>
      <c r="N1843" t="s">
        <v>2426</v>
      </c>
      <c r="Q1843" t="s">
        <v>2424</v>
      </c>
      <c r="R1843">
        <v>2139</v>
      </c>
      <c r="S1843">
        <v>712</v>
      </c>
    </row>
    <row r="1844" spans="1:20" x14ac:dyDescent="0.3">
      <c r="A1844">
        <v>1843</v>
      </c>
      <c r="B1844" t="s">
        <v>20</v>
      </c>
      <c r="C1844" t="s">
        <v>31</v>
      </c>
      <c r="D1844" t="s">
        <v>22</v>
      </c>
      <c r="E1844" t="s">
        <v>23</v>
      </c>
      <c r="F1844" t="s">
        <v>5</v>
      </c>
      <c r="G1844" t="s">
        <v>24</v>
      </c>
      <c r="H1844">
        <v>951105</v>
      </c>
      <c r="I1844">
        <v>951527</v>
      </c>
      <c r="J1844" t="s">
        <v>25</v>
      </c>
      <c r="Q1844" t="s">
        <v>2427</v>
      </c>
      <c r="R1844">
        <v>423</v>
      </c>
    </row>
    <row r="1845" spans="1:20" x14ac:dyDescent="0.3">
      <c r="A1845">
        <v>1844</v>
      </c>
      <c r="B1845" t="s">
        <v>28</v>
      </c>
      <c r="C1845" t="s">
        <v>33</v>
      </c>
      <c r="D1845" t="s">
        <v>22</v>
      </c>
      <c r="E1845" t="s">
        <v>23</v>
      </c>
      <c r="F1845" t="s">
        <v>5</v>
      </c>
      <c r="G1845" t="s">
        <v>24</v>
      </c>
      <c r="H1845">
        <v>951105</v>
      </c>
      <c r="I1845">
        <v>951527</v>
      </c>
      <c r="J1845" t="s">
        <v>25</v>
      </c>
      <c r="K1845" t="s">
        <v>2428</v>
      </c>
      <c r="N1845" t="s">
        <v>2429</v>
      </c>
      <c r="Q1845" t="s">
        <v>2427</v>
      </c>
      <c r="R1845">
        <v>423</v>
      </c>
      <c r="S1845">
        <v>140</v>
      </c>
    </row>
    <row r="1846" spans="1:20" x14ac:dyDescent="0.3">
      <c r="A1846">
        <v>1845</v>
      </c>
      <c r="B1846" t="s">
        <v>20</v>
      </c>
      <c r="C1846" t="s">
        <v>31</v>
      </c>
      <c r="D1846" t="s">
        <v>22</v>
      </c>
      <c r="E1846" t="s">
        <v>23</v>
      </c>
      <c r="F1846" t="s">
        <v>5</v>
      </c>
      <c r="G1846" t="s">
        <v>24</v>
      </c>
      <c r="H1846">
        <v>951915</v>
      </c>
      <c r="I1846">
        <v>953300</v>
      </c>
      <c r="J1846" t="s">
        <v>42</v>
      </c>
      <c r="Q1846" t="s">
        <v>2430</v>
      </c>
      <c r="R1846">
        <v>1386</v>
      </c>
    </row>
    <row r="1847" spans="1:20" x14ac:dyDescent="0.3">
      <c r="A1847">
        <v>1846</v>
      </c>
      <c r="B1847" t="s">
        <v>28</v>
      </c>
      <c r="C1847" t="s">
        <v>33</v>
      </c>
      <c r="D1847" t="s">
        <v>22</v>
      </c>
      <c r="E1847" t="s">
        <v>23</v>
      </c>
      <c r="F1847" t="s">
        <v>5</v>
      </c>
      <c r="G1847" t="s">
        <v>24</v>
      </c>
      <c r="H1847">
        <v>951915</v>
      </c>
      <c r="I1847">
        <v>953300</v>
      </c>
      <c r="J1847" t="s">
        <v>42</v>
      </c>
      <c r="K1847" t="s">
        <v>2431</v>
      </c>
      <c r="N1847" t="s">
        <v>41</v>
      </c>
      <c r="Q1847" t="s">
        <v>2430</v>
      </c>
      <c r="R1847">
        <v>1386</v>
      </c>
      <c r="S1847">
        <v>461</v>
      </c>
    </row>
    <row r="1848" spans="1:20" x14ac:dyDescent="0.3">
      <c r="A1848">
        <v>1847</v>
      </c>
      <c r="B1848" t="s">
        <v>20</v>
      </c>
      <c r="C1848" t="s">
        <v>31</v>
      </c>
      <c r="D1848" t="s">
        <v>22</v>
      </c>
      <c r="E1848" t="s">
        <v>23</v>
      </c>
      <c r="F1848" t="s">
        <v>5</v>
      </c>
      <c r="G1848" t="s">
        <v>24</v>
      </c>
      <c r="H1848">
        <v>953437</v>
      </c>
      <c r="I1848">
        <v>953652</v>
      </c>
      <c r="J1848" t="s">
        <v>25</v>
      </c>
      <c r="Q1848" t="s">
        <v>2432</v>
      </c>
      <c r="R1848">
        <v>216</v>
      </c>
    </row>
    <row r="1849" spans="1:20" x14ac:dyDescent="0.3">
      <c r="A1849">
        <v>1848</v>
      </c>
      <c r="B1849" t="s">
        <v>28</v>
      </c>
      <c r="C1849" t="s">
        <v>33</v>
      </c>
      <c r="D1849" t="s">
        <v>22</v>
      </c>
      <c r="E1849" t="s">
        <v>23</v>
      </c>
      <c r="F1849" t="s">
        <v>5</v>
      </c>
      <c r="G1849" t="s">
        <v>24</v>
      </c>
      <c r="H1849">
        <v>953437</v>
      </c>
      <c r="I1849">
        <v>953652</v>
      </c>
      <c r="J1849" t="s">
        <v>25</v>
      </c>
      <c r="K1849" t="s">
        <v>2433</v>
      </c>
      <c r="N1849" t="s">
        <v>38</v>
      </c>
      <c r="Q1849" t="s">
        <v>2432</v>
      </c>
      <c r="R1849">
        <v>216</v>
      </c>
      <c r="S1849">
        <v>71</v>
      </c>
    </row>
    <row r="1850" spans="1:20" x14ac:dyDescent="0.3">
      <c r="A1850">
        <v>1849</v>
      </c>
      <c r="B1850" t="s">
        <v>20</v>
      </c>
      <c r="C1850" t="s">
        <v>31</v>
      </c>
      <c r="D1850" t="s">
        <v>22</v>
      </c>
      <c r="E1850" t="s">
        <v>23</v>
      </c>
      <c r="F1850" t="s">
        <v>5</v>
      </c>
      <c r="G1850" t="s">
        <v>24</v>
      </c>
      <c r="H1850">
        <v>953704</v>
      </c>
      <c r="I1850">
        <v>954615</v>
      </c>
      <c r="J1850" t="s">
        <v>25</v>
      </c>
      <c r="Q1850" t="s">
        <v>2434</v>
      </c>
      <c r="R1850">
        <v>912</v>
      </c>
    </row>
    <row r="1851" spans="1:20" x14ac:dyDescent="0.3">
      <c r="A1851">
        <v>1850</v>
      </c>
      <c r="B1851" t="s">
        <v>28</v>
      </c>
      <c r="C1851" t="s">
        <v>33</v>
      </c>
      <c r="D1851" t="s">
        <v>22</v>
      </c>
      <c r="E1851" t="s">
        <v>23</v>
      </c>
      <c r="F1851" t="s">
        <v>5</v>
      </c>
      <c r="G1851" t="s">
        <v>24</v>
      </c>
      <c r="H1851">
        <v>953704</v>
      </c>
      <c r="I1851">
        <v>954615</v>
      </c>
      <c r="J1851" t="s">
        <v>25</v>
      </c>
      <c r="K1851" t="s">
        <v>2435</v>
      </c>
      <c r="N1851" t="s">
        <v>38</v>
      </c>
      <c r="Q1851" t="s">
        <v>2434</v>
      </c>
      <c r="R1851">
        <v>912</v>
      </c>
      <c r="S1851">
        <v>303</v>
      </c>
    </row>
    <row r="1852" spans="1:20" x14ac:dyDescent="0.3">
      <c r="A1852">
        <v>1851</v>
      </c>
      <c r="B1852" t="s">
        <v>20</v>
      </c>
      <c r="C1852" t="s">
        <v>31</v>
      </c>
      <c r="D1852" t="s">
        <v>22</v>
      </c>
      <c r="E1852" t="s">
        <v>23</v>
      </c>
      <c r="F1852" t="s">
        <v>5</v>
      </c>
      <c r="G1852" t="s">
        <v>24</v>
      </c>
      <c r="H1852">
        <v>954606</v>
      </c>
      <c r="I1852">
        <v>955403</v>
      </c>
      <c r="J1852" t="s">
        <v>42</v>
      </c>
      <c r="Q1852" t="s">
        <v>2436</v>
      </c>
      <c r="R1852">
        <v>798</v>
      </c>
    </row>
    <row r="1853" spans="1:20" x14ac:dyDescent="0.3">
      <c r="A1853">
        <v>1852</v>
      </c>
      <c r="B1853" t="s">
        <v>28</v>
      </c>
      <c r="C1853" t="s">
        <v>33</v>
      </c>
      <c r="D1853" t="s">
        <v>22</v>
      </c>
      <c r="E1853" t="s">
        <v>23</v>
      </c>
      <c r="F1853" t="s">
        <v>5</v>
      </c>
      <c r="G1853" t="s">
        <v>24</v>
      </c>
      <c r="H1853">
        <v>954606</v>
      </c>
      <c r="I1853">
        <v>955403</v>
      </c>
      <c r="J1853" t="s">
        <v>42</v>
      </c>
      <c r="K1853" t="s">
        <v>2437</v>
      </c>
      <c r="N1853" t="s">
        <v>41</v>
      </c>
      <c r="Q1853" t="s">
        <v>2436</v>
      </c>
      <c r="R1853">
        <v>798</v>
      </c>
      <c r="S1853">
        <v>265</v>
      </c>
    </row>
    <row r="1854" spans="1:20" x14ac:dyDescent="0.3">
      <c r="A1854">
        <v>1853</v>
      </c>
      <c r="B1854" t="s">
        <v>20</v>
      </c>
      <c r="C1854" t="s">
        <v>21</v>
      </c>
      <c r="D1854" t="s">
        <v>22</v>
      </c>
      <c r="E1854" t="s">
        <v>23</v>
      </c>
      <c r="F1854" t="s">
        <v>5</v>
      </c>
      <c r="G1854" t="s">
        <v>24</v>
      </c>
      <c r="H1854">
        <v>955492</v>
      </c>
      <c r="I1854">
        <v>960695</v>
      </c>
      <c r="J1854" t="s">
        <v>25</v>
      </c>
      <c r="Q1854" t="s">
        <v>2438</v>
      </c>
      <c r="R1854">
        <v>5204</v>
      </c>
      <c r="T1854" t="s">
        <v>27</v>
      </c>
    </row>
    <row r="1855" spans="1:20" x14ac:dyDescent="0.3">
      <c r="A1855">
        <v>1854</v>
      </c>
      <c r="B1855" t="s">
        <v>28</v>
      </c>
      <c r="C1855" t="s">
        <v>29</v>
      </c>
      <c r="D1855" t="s">
        <v>22</v>
      </c>
      <c r="E1855" t="s">
        <v>23</v>
      </c>
      <c r="F1855" t="s">
        <v>5</v>
      </c>
      <c r="G1855" t="s">
        <v>24</v>
      </c>
      <c r="H1855">
        <v>955492</v>
      </c>
      <c r="I1855">
        <v>960695</v>
      </c>
      <c r="J1855" t="s">
        <v>25</v>
      </c>
      <c r="N1855" t="s">
        <v>1193</v>
      </c>
      <c r="Q1855" t="s">
        <v>2438</v>
      </c>
      <c r="R1855">
        <v>5204</v>
      </c>
      <c r="T1855" t="s">
        <v>27</v>
      </c>
    </row>
    <row r="1856" spans="1:20" x14ac:dyDescent="0.3">
      <c r="A1856">
        <v>1855</v>
      </c>
      <c r="B1856" t="s">
        <v>20</v>
      </c>
      <c r="C1856" t="s">
        <v>31</v>
      </c>
      <c r="D1856" t="s">
        <v>22</v>
      </c>
      <c r="E1856" t="s">
        <v>23</v>
      </c>
      <c r="F1856" t="s">
        <v>5</v>
      </c>
      <c r="G1856" t="s">
        <v>24</v>
      </c>
      <c r="H1856">
        <v>960829</v>
      </c>
      <c r="I1856">
        <v>961908</v>
      </c>
      <c r="J1856" t="s">
        <v>42</v>
      </c>
      <c r="Q1856" t="s">
        <v>2439</v>
      </c>
      <c r="R1856">
        <v>1080</v>
      </c>
    </row>
    <row r="1857" spans="1:20" x14ac:dyDescent="0.3">
      <c r="A1857">
        <v>1856</v>
      </c>
      <c r="B1857" t="s">
        <v>28</v>
      </c>
      <c r="C1857" t="s">
        <v>33</v>
      </c>
      <c r="D1857" t="s">
        <v>22</v>
      </c>
      <c r="E1857" t="s">
        <v>23</v>
      </c>
      <c r="F1857" t="s">
        <v>5</v>
      </c>
      <c r="G1857" t="s">
        <v>24</v>
      </c>
      <c r="H1857">
        <v>960829</v>
      </c>
      <c r="I1857">
        <v>961908</v>
      </c>
      <c r="J1857" t="s">
        <v>42</v>
      </c>
      <c r="K1857" t="s">
        <v>2440</v>
      </c>
      <c r="N1857" t="s">
        <v>41</v>
      </c>
      <c r="Q1857" t="s">
        <v>2439</v>
      </c>
      <c r="R1857">
        <v>1080</v>
      </c>
      <c r="S1857">
        <v>359</v>
      </c>
    </row>
    <row r="1858" spans="1:20" x14ac:dyDescent="0.3">
      <c r="A1858">
        <v>1857</v>
      </c>
      <c r="B1858" t="s">
        <v>20</v>
      </c>
      <c r="C1858" t="s">
        <v>31</v>
      </c>
      <c r="D1858" t="s">
        <v>22</v>
      </c>
      <c r="E1858" t="s">
        <v>23</v>
      </c>
      <c r="F1858" t="s">
        <v>5</v>
      </c>
      <c r="G1858" t="s">
        <v>24</v>
      </c>
      <c r="H1858">
        <v>962163</v>
      </c>
      <c r="I1858">
        <v>963863</v>
      </c>
      <c r="J1858" t="s">
        <v>25</v>
      </c>
      <c r="Q1858" t="s">
        <v>2441</v>
      </c>
      <c r="R1858">
        <v>1701</v>
      </c>
    </row>
    <row r="1859" spans="1:20" x14ac:dyDescent="0.3">
      <c r="A1859">
        <v>1858</v>
      </c>
      <c r="B1859" t="s">
        <v>28</v>
      </c>
      <c r="C1859" t="s">
        <v>33</v>
      </c>
      <c r="D1859" t="s">
        <v>22</v>
      </c>
      <c r="E1859" t="s">
        <v>23</v>
      </c>
      <c r="F1859" t="s">
        <v>5</v>
      </c>
      <c r="G1859" t="s">
        <v>24</v>
      </c>
      <c r="H1859">
        <v>962163</v>
      </c>
      <c r="I1859">
        <v>963863</v>
      </c>
      <c r="J1859" t="s">
        <v>25</v>
      </c>
      <c r="K1859" t="s">
        <v>2442</v>
      </c>
      <c r="N1859" t="s">
        <v>38</v>
      </c>
      <c r="Q1859" t="s">
        <v>2441</v>
      </c>
      <c r="R1859">
        <v>1701</v>
      </c>
      <c r="S1859">
        <v>566</v>
      </c>
    </row>
    <row r="1860" spans="1:20" x14ac:dyDescent="0.3">
      <c r="A1860">
        <v>1859</v>
      </c>
      <c r="B1860" t="s">
        <v>20</v>
      </c>
      <c r="C1860" t="s">
        <v>31</v>
      </c>
      <c r="D1860" t="s">
        <v>22</v>
      </c>
      <c r="E1860" t="s">
        <v>23</v>
      </c>
      <c r="F1860" t="s">
        <v>5</v>
      </c>
      <c r="G1860" t="s">
        <v>24</v>
      </c>
      <c r="H1860">
        <v>963929</v>
      </c>
      <c r="I1860">
        <v>965269</v>
      </c>
      <c r="J1860" t="s">
        <v>25</v>
      </c>
      <c r="Q1860" t="s">
        <v>2443</v>
      </c>
      <c r="R1860">
        <v>1341</v>
      </c>
    </row>
    <row r="1861" spans="1:20" x14ac:dyDescent="0.3">
      <c r="A1861">
        <v>1860</v>
      </c>
      <c r="B1861" t="s">
        <v>28</v>
      </c>
      <c r="C1861" t="s">
        <v>33</v>
      </c>
      <c r="D1861" t="s">
        <v>22</v>
      </c>
      <c r="E1861" t="s">
        <v>23</v>
      </c>
      <c r="F1861" t="s">
        <v>5</v>
      </c>
      <c r="G1861" t="s">
        <v>24</v>
      </c>
      <c r="H1861">
        <v>963929</v>
      </c>
      <c r="I1861">
        <v>965269</v>
      </c>
      <c r="J1861" t="s">
        <v>25</v>
      </c>
      <c r="K1861" t="s">
        <v>2444</v>
      </c>
      <c r="N1861" t="s">
        <v>2309</v>
      </c>
      <c r="Q1861" t="s">
        <v>2443</v>
      </c>
      <c r="R1861">
        <v>1341</v>
      </c>
      <c r="S1861">
        <v>446</v>
      </c>
    </row>
    <row r="1862" spans="1:20" x14ac:dyDescent="0.3">
      <c r="A1862">
        <v>1861</v>
      </c>
      <c r="B1862" t="s">
        <v>20</v>
      </c>
      <c r="C1862" t="s">
        <v>31</v>
      </c>
      <c r="D1862" t="s">
        <v>22</v>
      </c>
      <c r="E1862" t="s">
        <v>23</v>
      </c>
      <c r="F1862" t="s">
        <v>5</v>
      </c>
      <c r="G1862" t="s">
        <v>24</v>
      </c>
      <c r="H1862">
        <v>965623</v>
      </c>
      <c r="I1862">
        <v>966828</v>
      </c>
      <c r="J1862" t="s">
        <v>25</v>
      </c>
      <c r="Q1862" t="s">
        <v>2445</v>
      </c>
      <c r="R1862">
        <v>1206</v>
      </c>
    </row>
    <row r="1863" spans="1:20" x14ac:dyDescent="0.3">
      <c r="A1863">
        <v>1862</v>
      </c>
      <c r="B1863" t="s">
        <v>28</v>
      </c>
      <c r="C1863" t="s">
        <v>33</v>
      </c>
      <c r="D1863" t="s">
        <v>22</v>
      </c>
      <c r="E1863" t="s">
        <v>23</v>
      </c>
      <c r="F1863" t="s">
        <v>5</v>
      </c>
      <c r="G1863" t="s">
        <v>24</v>
      </c>
      <c r="H1863">
        <v>965623</v>
      </c>
      <c r="I1863">
        <v>966828</v>
      </c>
      <c r="J1863" t="s">
        <v>25</v>
      </c>
      <c r="K1863" t="s">
        <v>2446</v>
      </c>
      <c r="N1863" t="s">
        <v>41</v>
      </c>
      <c r="Q1863" t="s">
        <v>2445</v>
      </c>
      <c r="R1863">
        <v>1206</v>
      </c>
      <c r="S1863">
        <v>401</v>
      </c>
    </row>
    <row r="1864" spans="1:20" x14ac:dyDescent="0.3">
      <c r="A1864">
        <v>1863</v>
      </c>
      <c r="B1864" t="s">
        <v>20</v>
      </c>
      <c r="C1864" t="s">
        <v>31</v>
      </c>
      <c r="D1864" t="s">
        <v>22</v>
      </c>
      <c r="E1864" t="s">
        <v>23</v>
      </c>
      <c r="F1864" t="s">
        <v>5</v>
      </c>
      <c r="G1864" t="s">
        <v>24</v>
      </c>
      <c r="H1864">
        <v>967083</v>
      </c>
      <c r="I1864">
        <v>967880</v>
      </c>
      <c r="J1864" t="s">
        <v>25</v>
      </c>
      <c r="Q1864" t="s">
        <v>2447</v>
      </c>
      <c r="R1864">
        <v>798</v>
      </c>
    </row>
    <row r="1865" spans="1:20" x14ac:dyDescent="0.3">
      <c r="A1865">
        <v>1864</v>
      </c>
      <c r="B1865" t="s">
        <v>28</v>
      </c>
      <c r="C1865" t="s">
        <v>33</v>
      </c>
      <c r="D1865" t="s">
        <v>22</v>
      </c>
      <c r="E1865" t="s">
        <v>23</v>
      </c>
      <c r="F1865" t="s">
        <v>5</v>
      </c>
      <c r="G1865" t="s">
        <v>24</v>
      </c>
      <c r="H1865">
        <v>967083</v>
      </c>
      <c r="I1865">
        <v>967880</v>
      </c>
      <c r="J1865" t="s">
        <v>25</v>
      </c>
      <c r="K1865" t="s">
        <v>2448</v>
      </c>
      <c r="N1865" t="s">
        <v>41</v>
      </c>
      <c r="Q1865" t="s">
        <v>2447</v>
      </c>
      <c r="R1865">
        <v>798</v>
      </c>
      <c r="S1865">
        <v>265</v>
      </c>
    </row>
    <row r="1866" spans="1:20" x14ac:dyDescent="0.3">
      <c r="A1866">
        <v>1865</v>
      </c>
      <c r="B1866" t="s">
        <v>20</v>
      </c>
      <c r="C1866" t="s">
        <v>21</v>
      </c>
      <c r="D1866" t="s">
        <v>22</v>
      </c>
      <c r="E1866" t="s">
        <v>23</v>
      </c>
      <c r="F1866" t="s">
        <v>5</v>
      </c>
      <c r="G1866" t="s">
        <v>24</v>
      </c>
      <c r="H1866">
        <v>967889</v>
      </c>
      <c r="I1866">
        <v>968242</v>
      </c>
      <c r="J1866" t="s">
        <v>42</v>
      </c>
      <c r="Q1866" t="s">
        <v>2449</v>
      </c>
      <c r="R1866">
        <v>354</v>
      </c>
      <c r="T1866" t="s">
        <v>27</v>
      </c>
    </row>
    <row r="1867" spans="1:20" x14ac:dyDescent="0.3">
      <c r="A1867">
        <v>1866</v>
      </c>
      <c r="B1867" t="s">
        <v>28</v>
      </c>
      <c r="C1867" t="s">
        <v>29</v>
      </c>
      <c r="D1867" t="s">
        <v>22</v>
      </c>
      <c r="E1867" t="s">
        <v>23</v>
      </c>
      <c r="F1867" t="s">
        <v>5</v>
      </c>
      <c r="G1867" t="s">
        <v>24</v>
      </c>
      <c r="H1867">
        <v>967889</v>
      </c>
      <c r="I1867">
        <v>968242</v>
      </c>
      <c r="J1867" t="s">
        <v>42</v>
      </c>
      <c r="N1867" t="s">
        <v>1522</v>
      </c>
      <c r="Q1867" t="s">
        <v>2449</v>
      </c>
      <c r="R1867">
        <v>354</v>
      </c>
      <c r="T1867" t="s">
        <v>27</v>
      </c>
    </row>
    <row r="1868" spans="1:20" x14ac:dyDescent="0.3">
      <c r="A1868">
        <v>1867</v>
      </c>
      <c r="B1868" t="s">
        <v>20</v>
      </c>
      <c r="C1868" t="s">
        <v>31</v>
      </c>
      <c r="D1868" t="s">
        <v>22</v>
      </c>
      <c r="E1868" t="s">
        <v>23</v>
      </c>
      <c r="F1868" t="s">
        <v>5</v>
      </c>
      <c r="G1868" t="s">
        <v>24</v>
      </c>
      <c r="H1868">
        <v>968640</v>
      </c>
      <c r="I1868">
        <v>969440</v>
      </c>
      <c r="J1868" t="s">
        <v>25</v>
      </c>
      <c r="Q1868" t="s">
        <v>2450</v>
      </c>
      <c r="R1868">
        <v>801</v>
      </c>
    </row>
    <row r="1869" spans="1:20" x14ac:dyDescent="0.3">
      <c r="A1869">
        <v>1868</v>
      </c>
      <c r="B1869" t="s">
        <v>28</v>
      </c>
      <c r="C1869" t="s">
        <v>33</v>
      </c>
      <c r="D1869" t="s">
        <v>22</v>
      </c>
      <c r="E1869" t="s">
        <v>23</v>
      </c>
      <c r="F1869" t="s">
        <v>5</v>
      </c>
      <c r="G1869" t="s">
        <v>24</v>
      </c>
      <c r="H1869">
        <v>968640</v>
      </c>
      <c r="I1869">
        <v>969440</v>
      </c>
      <c r="J1869" t="s">
        <v>25</v>
      </c>
      <c r="K1869" t="s">
        <v>2451</v>
      </c>
      <c r="N1869" t="s">
        <v>2452</v>
      </c>
      <c r="Q1869" t="s">
        <v>2450</v>
      </c>
      <c r="R1869">
        <v>801</v>
      </c>
      <c r="S1869">
        <v>266</v>
      </c>
    </row>
    <row r="1870" spans="1:20" x14ac:dyDescent="0.3">
      <c r="A1870">
        <v>1869</v>
      </c>
      <c r="B1870" t="s">
        <v>20</v>
      </c>
      <c r="C1870" t="s">
        <v>31</v>
      </c>
      <c r="D1870" t="s">
        <v>22</v>
      </c>
      <c r="E1870" t="s">
        <v>23</v>
      </c>
      <c r="F1870" t="s">
        <v>5</v>
      </c>
      <c r="G1870" t="s">
        <v>24</v>
      </c>
      <c r="H1870">
        <v>969488</v>
      </c>
      <c r="I1870">
        <v>969790</v>
      </c>
      <c r="J1870" t="s">
        <v>42</v>
      </c>
      <c r="Q1870" t="s">
        <v>2453</v>
      </c>
      <c r="R1870">
        <v>303</v>
      </c>
    </row>
    <row r="1871" spans="1:20" x14ac:dyDescent="0.3">
      <c r="A1871">
        <v>1870</v>
      </c>
      <c r="B1871" t="s">
        <v>28</v>
      </c>
      <c r="C1871" t="s">
        <v>33</v>
      </c>
      <c r="D1871" t="s">
        <v>22</v>
      </c>
      <c r="E1871" t="s">
        <v>23</v>
      </c>
      <c r="F1871" t="s">
        <v>5</v>
      </c>
      <c r="G1871" t="s">
        <v>24</v>
      </c>
      <c r="H1871">
        <v>969488</v>
      </c>
      <c r="I1871">
        <v>969790</v>
      </c>
      <c r="J1871" t="s">
        <v>42</v>
      </c>
      <c r="K1871" t="s">
        <v>2454</v>
      </c>
      <c r="N1871" t="s">
        <v>38</v>
      </c>
      <c r="Q1871" t="s">
        <v>2453</v>
      </c>
      <c r="R1871">
        <v>303</v>
      </c>
      <c r="S1871">
        <v>100</v>
      </c>
    </row>
    <row r="1872" spans="1:20" x14ac:dyDescent="0.3">
      <c r="A1872">
        <v>1871</v>
      </c>
      <c r="B1872" t="s">
        <v>20</v>
      </c>
      <c r="C1872" t="s">
        <v>31</v>
      </c>
      <c r="D1872" t="s">
        <v>22</v>
      </c>
      <c r="E1872" t="s">
        <v>23</v>
      </c>
      <c r="F1872" t="s">
        <v>5</v>
      </c>
      <c r="G1872" t="s">
        <v>24</v>
      </c>
      <c r="H1872">
        <v>970105</v>
      </c>
      <c r="I1872">
        <v>970554</v>
      </c>
      <c r="J1872" t="s">
        <v>25</v>
      </c>
      <c r="Q1872" t="s">
        <v>2455</v>
      </c>
      <c r="R1872">
        <v>450</v>
      </c>
    </row>
    <row r="1873" spans="1:19" x14ac:dyDescent="0.3">
      <c r="A1873">
        <v>1872</v>
      </c>
      <c r="B1873" t="s">
        <v>28</v>
      </c>
      <c r="C1873" t="s">
        <v>33</v>
      </c>
      <c r="D1873" t="s">
        <v>22</v>
      </c>
      <c r="E1873" t="s">
        <v>23</v>
      </c>
      <c r="F1873" t="s">
        <v>5</v>
      </c>
      <c r="G1873" t="s">
        <v>24</v>
      </c>
      <c r="H1873">
        <v>970105</v>
      </c>
      <c r="I1873">
        <v>970554</v>
      </c>
      <c r="J1873" t="s">
        <v>25</v>
      </c>
      <c r="K1873" t="s">
        <v>2456</v>
      </c>
      <c r="N1873" t="s">
        <v>38</v>
      </c>
      <c r="Q1873" t="s">
        <v>2455</v>
      </c>
      <c r="R1873">
        <v>450</v>
      </c>
      <c r="S1873">
        <v>149</v>
      </c>
    </row>
    <row r="1874" spans="1:19" x14ac:dyDescent="0.3">
      <c r="A1874">
        <v>1873</v>
      </c>
      <c r="B1874" t="s">
        <v>20</v>
      </c>
      <c r="C1874" t="s">
        <v>31</v>
      </c>
      <c r="D1874" t="s">
        <v>22</v>
      </c>
      <c r="E1874" t="s">
        <v>23</v>
      </c>
      <c r="F1874" t="s">
        <v>5</v>
      </c>
      <c r="G1874" t="s">
        <v>24</v>
      </c>
      <c r="H1874">
        <v>970610</v>
      </c>
      <c r="I1874">
        <v>972937</v>
      </c>
      <c r="J1874" t="s">
        <v>25</v>
      </c>
      <c r="Q1874" t="s">
        <v>2457</v>
      </c>
      <c r="R1874">
        <v>2328</v>
      </c>
    </row>
    <row r="1875" spans="1:19" x14ac:dyDescent="0.3">
      <c r="A1875">
        <v>1874</v>
      </c>
      <c r="B1875" t="s">
        <v>28</v>
      </c>
      <c r="C1875" t="s">
        <v>33</v>
      </c>
      <c r="D1875" t="s">
        <v>22</v>
      </c>
      <c r="E1875" t="s">
        <v>23</v>
      </c>
      <c r="F1875" t="s">
        <v>5</v>
      </c>
      <c r="G1875" t="s">
        <v>24</v>
      </c>
      <c r="H1875">
        <v>970610</v>
      </c>
      <c r="I1875">
        <v>972937</v>
      </c>
      <c r="J1875" t="s">
        <v>25</v>
      </c>
      <c r="K1875" t="s">
        <v>2458</v>
      </c>
      <c r="N1875" t="s">
        <v>2459</v>
      </c>
      <c r="Q1875" t="s">
        <v>2457</v>
      </c>
      <c r="R1875">
        <v>2328</v>
      </c>
      <c r="S1875">
        <v>775</v>
      </c>
    </row>
    <row r="1876" spans="1:19" x14ac:dyDescent="0.3">
      <c r="A1876">
        <v>1875</v>
      </c>
      <c r="B1876" t="s">
        <v>20</v>
      </c>
      <c r="C1876" t="s">
        <v>31</v>
      </c>
      <c r="D1876" t="s">
        <v>22</v>
      </c>
      <c r="E1876" t="s">
        <v>23</v>
      </c>
      <c r="F1876" t="s">
        <v>5</v>
      </c>
      <c r="G1876" t="s">
        <v>24</v>
      </c>
      <c r="H1876">
        <v>972924</v>
      </c>
      <c r="I1876">
        <v>974627</v>
      </c>
      <c r="J1876" t="s">
        <v>25</v>
      </c>
      <c r="Q1876" t="s">
        <v>2460</v>
      </c>
      <c r="R1876">
        <v>1704</v>
      </c>
    </row>
    <row r="1877" spans="1:19" x14ac:dyDescent="0.3">
      <c r="A1877">
        <v>1876</v>
      </c>
      <c r="B1877" t="s">
        <v>28</v>
      </c>
      <c r="C1877" t="s">
        <v>33</v>
      </c>
      <c r="D1877" t="s">
        <v>22</v>
      </c>
      <c r="E1877" t="s">
        <v>23</v>
      </c>
      <c r="F1877" t="s">
        <v>5</v>
      </c>
      <c r="G1877" t="s">
        <v>24</v>
      </c>
      <c r="H1877">
        <v>972924</v>
      </c>
      <c r="I1877">
        <v>974627</v>
      </c>
      <c r="J1877" t="s">
        <v>25</v>
      </c>
      <c r="K1877" t="s">
        <v>2461</v>
      </c>
      <c r="N1877" t="s">
        <v>204</v>
      </c>
      <c r="Q1877" t="s">
        <v>2460</v>
      </c>
      <c r="R1877">
        <v>1704</v>
      </c>
      <c r="S1877">
        <v>567</v>
      </c>
    </row>
    <row r="1878" spans="1:19" x14ac:dyDescent="0.3">
      <c r="A1878">
        <v>1877</v>
      </c>
      <c r="B1878" t="s">
        <v>20</v>
      </c>
      <c r="C1878" t="s">
        <v>31</v>
      </c>
      <c r="D1878" t="s">
        <v>22</v>
      </c>
      <c r="E1878" t="s">
        <v>23</v>
      </c>
      <c r="F1878" t="s">
        <v>5</v>
      </c>
      <c r="G1878" t="s">
        <v>24</v>
      </c>
      <c r="H1878">
        <v>974657</v>
      </c>
      <c r="I1878">
        <v>975412</v>
      </c>
      <c r="J1878" t="s">
        <v>25</v>
      </c>
      <c r="Q1878" t="s">
        <v>2462</v>
      </c>
      <c r="R1878">
        <v>756</v>
      </c>
    </row>
    <row r="1879" spans="1:19" x14ac:dyDescent="0.3">
      <c r="A1879">
        <v>1878</v>
      </c>
      <c r="B1879" t="s">
        <v>28</v>
      </c>
      <c r="C1879" t="s">
        <v>33</v>
      </c>
      <c r="D1879" t="s">
        <v>22</v>
      </c>
      <c r="E1879" t="s">
        <v>23</v>
      </c>
      <c r="F1879" t="s">
        <v>5</v>
      </c>
      <c r="G1879" t="s">
        <v>24</v>
      </c>
      <c r="H1879">
        <v>974657</v>
      </c>
      <c r="I1879">
        <v>975412</v>
      </c>
      <c r="J1879" t="s">
        <v>25</v>
      </c>
      <c r="K1879" t="s">
        <v>2463</v>
      </c>
      <c r="N1879" t="s">
        <v>38</v>
      </c>
      <c r="Q1879" t="s">
        <v>2462</v>
      </c>
      <c r="R1879">
        <v>756</v>
      </c>
      <c r="S1879">
        <v>251</v>
      </c>
    </row>
    <row r="1880" spans="1:19" x14ac:dyDescent="0.3">
      <c r="A1880">
        <v>1879</v>
      </c>
      <c r="B1880" t="s">
        <v>20</v>
      </c>
      <c r="C1880" t="s">
        <v>31</v>
      </c>
      <c r="D1880" t="s">
        <v>22</v>
      </c>
      <c r="E1880" t="s">
        <v>23</v>
      </c>
      <c r="F1880" t="s">
        <v>5</v>
      </c>
      <c r="G1880" t="s">
        <v>24</v>
      </c>
      <c r="H1880">
        <v>975433</v>
      </c>
      <c r="I1880">
        <v>976080</v>
      </c>
      <c r="J1880" t="s">
        <v>25</v>
      </c>
      <c r="Q1880" t="s">
        <v>2464</v>
      </c>
      <c r="R1880">
        <v>648</v>
      </c>
    </row>
    <row r="1881" spans="1:19" x14ac:dyDescent="0.3">
      <c r="A1881">
        <v>1880</v>
      </c>
      <c r="B1881" t="s">
        <v>28</v>
      </c>
      <c r="C1881" t="s">
        <v>33</v>
      </c>
      <c r="D1881" t="s">
        <v>22</v>
      </c>
      <c r="E1881" t="s">
        <v>23</v>
      </c>
      <c r="F1881" t="s">
        <v>5</v>
      </c>
      <c r="G1881" t="s">
        <v>24</v>
      </c>
      <c r="H1881">
        <v>975433</v>
      </c>
      <c r="I1881">
        <v>976080</v>
      </c>
      <c r="J1881" t="s">
        <v>25</v>
      </c>
      <c r="K1881" t="s">
        <v>2465</v>
      </c>
      <c r="N1881" t="s">
        <v>38</v>
      </c>
      <c r="Q1881" t="s">
        <v>2464</v>
      </c>
      <c r="R1881">
        <v>648</v>
      </c>
      <c r="S1881">
        <v>215</v>
      </c>
    </row>
    <row r="1882" spans="1:19" x14ac:dyDescent="0.3">
      <c r="A1882">
        <v>1881</v>
      </c>
      <c r="B1882" t="s">
        <v>20</v>
      </c>
      <c r="C1882" t="s">
        <v>31</v>
      </c>
      <c r="D1882" t="s">
        <v>22</v>
      </c>
      <c r="E1882" t="s">
        <v>23</v>
      </c>
      <c r="F1882" t="s">
        <v>5</v>
      </c>
      <c r="G1882" t="s">
        <v>24</v>
      </c>
      <c r="H1882">
        <v>976136</v>
      </c>
      <c r="I1882">
        <v>977452</v>
      </c>
      <c r="J1882" t="s">
        <v>25</v>
      </c>
      <c r="Q1882" t="s">
        <v>2466</v>
      </c>
      <c r="R1882">
        <v>1317</v>
      </c>
    </row>
    <row r="1883" spans="1:19" x14ac:dyDescent="0.3">
      <c r="A1883">
        <v>1882</v>
      </c>
      <c r="B1883" t="s">
        <v>28</v>
      </c>
      <c r="C1883" t="s">
        <v>33</v>
      </c>
      <c r="D1883" t="s">
        <v>22</v>
      </c>
      <c r="E1883" t="s">
        <v>23</v>
      </c>
      <c r="F1883" t="s">
        <v>5</v>
      </c>
      <c r="G1883" t="s">
        <v>24</v>
      </c>
      <c r="H1883">
        <v>976136</v>
      </c>
      <c r="I1883">
        <v>977452</v>
      </c>
      <c r="J1883" t="s">
        <v>25</v>
      </c>
      <c r="K1883" t="s">
        <v>2467</v>
      </c>
      <c r="N1883" t="s">
        <v>2468</v>
      </c>
      <c r="Q1883" t="s">
        <v>2466</v>
      </c>
      <c r="R1883">
        <v>1317</v>
      </c>
      <c r="S1883">
        <v>438</v>
      </c>
    </row>
    <row r="1884" spans="1:19" x14ac:dyDescent="0.3">
      <c r="A1884">
        <v>1883</v>
      </c>
      <c r="B1884" t="s">
        <v>20</v>
      </c>
      <c r="C1884" t="s">
        <v>31</v>
      </c>
      <c r="D1884" t="s">
        <v>22</v>
      </c>
      <c r="E1884" t="s">
        <v>23</v>
      </c>
      <c r="F1884" t="s">
        <v>5</v>
      </c>
      <c r="G1884" t="s">
        <v>24</v>
      </c>
      <c r="H1884">
        <v>977472</v>
      </c>
      <c r="I1884">
        <v>978920</v>
      </c>
      <c r="J1884" t="s">
        <v>42</v>
      </c>
      <c r="Q1884" t="s">
        <v>2469</v>
      </c>
      <c r="R1884">
        <v>1449</v>
      </c>
    </row>
    <row r="1885" spans="1:19" x14ac:dyDescent="0.3">
      <c r="A1885">
        <v>1884</v>
      </c>
      <c r="B1885" t="s">
        <v>28</v>
      </c>
      <c r="C1885" t="s">
        <v>33</v>
      </c>
      <c r="D1885" t="s">
        <v>22</v>
      </c>
      <c r="E1885" t="s">
        <v>23</v>
      </c>
      <c r="F1885" t="s">
        <v>5</v>
      </c>
      <c r="G1885" t="s">
        <v>24</v>
      </c>
      <c r="H1885">
        <v>977472</v>
      </c>
      <c r="I1885">
        <v>978920</v>
      </c>
      <c r="J1885" t="s">
        <v>42</v>
      </c>
      <c r="K1885" t="s">
        <v>2470</v>
      </c>
      <c r="N1885" t="s">
        <v>35</v>
      </c>
      <c r="Q1885" t="s">
        <v>2469</v>
      </c>
      <c r="R1885">
        <v>1449</v>
      </c>
      <c r="S1885">
        <v>482</v>
      </c>
    </row>
    <row r="1886" spans="1:19" x14ac:dyDescent="0.3">
      <c r="A1886">
        <v>1885</v>
      </c>
      <c r="B1886" t="s">
        <v>20</v>
      </c>
      <c r="C1886" t="s">
        <v>31</v>
      </c>
      <c r="D1886" t="s">
        <v>22</v>
      </c>
      <c r="E1886" t="s">
        <v>23</v>
      </c>
      <c r="F1886" t="s">
        <v>5</v>
      </c>
      <c r="G1886" t="s">
        <v>24</v>
      </c>
      <c r="H1886">
        <v>978920</v>
      </c>
      <c r="I1886">
        <v>979543</v>
      </c>
      <c r="J1886" t="s">
        <v>42</v>
      </c>
      <c r="Q1886" t="s">
        <v>2471</v>
      </c>
      <c r="R1886">
        <v>624</v>
      </c>
    </row>
    <row r="1887" spans="1:19" x14ac:dyDescent="0.3">
      <c r="A1887">
        <v>1886</v>
      </c>
      <c r="B1887" t="s">
        <v>28</v>
      </c>
      <c r="C1887" t="s">
        <v>33</v>
      </c>
      <c r="D1887" t="s">
        <v>22</v>
      </c>
      <c r="E1887" t="s">
        <v>23</v>
      </c>
      <c r="F1887" t="s">
        <v>5</v>
      </c>
      <c r="G1887" t="s">
        <v>24</v>
      </c>
      <c r="H1887">
        <v>978920</v>
      </c>
      <c r="I1887">
        <v>979543</v>
      </c>
      <c r="J1887" t="s">
        <v>42</v>
      </c>
      <c r="K1887" t="s">
        <v>2472</v>
      </c>
      <c r="N1887" t="s">
        <v>38</v>
      </c>
      <c r="Q1887" t="s">
        <v>2471</v>
      </c>
      <c r="R1887">
        <v>624</v>
      </c>
      <c r="S1887">
        <v>207</v>
      </c>
    </row>
    <row r="1888" spans="1:19" x14ac:dyDescent="0.3">
      <c r="A1888">
        <v>1887</v>
      </c>
      <c r="B1888" t="s">
        <v>20</v>
      </c>
      <c r="C1888" t="s">
        <v>31</v>
      </c>
      <c r="D1888" t="s">
        <v>22</v>
      </c>
      <c r="E1888" t="s">
        <v>23</v>
      </c>
      <c r="F1888" t="s">
        <v>5</v>
      </c>
      <c r="G1888" t="s">
        <v>24</v>
      </c>
      <c r="H1888">
        <v>980000</v>
      </c>
      <c r="I1888">
        <v>981079</v>
      </c>
      <c r="J1888" t="s">
        <v>25</v>
      </c>
      <c r="Q1888" t="s">
        <v>2473</v>
      </c>
      <c r="R1888">
        <v>1080</v>
      </c>
    </row>
    <row r="1889" spans="1:20" x14ac:dyDescent="0.3">
      <c r="A1889">
        <v>1888</v>
      </c>
      <c r="B1889" t="s">
        <v>28</v>
      </c>
      <c r="C1889" t="s">
        <v>33</v>
      </c>
      <c r="D1889" t="s">
        <v>22</v>
      </c>
      <c r="E1889" t="s">
        <v>23</v>
      </c>
      <c r="F1889" t="s">
        <v>5</v>
      </c>
      <c r="G1889" t="s">
        <v>24</v>
      </c>
      <c r="H1889">
        <v>980000</v>
      </c>
      <c r="I1889">
        <v>981079</v>
      </c>
      <c r="J1889" t="s">
        <v>25</v>
      </c>
      <c r="K1889" t="s">
        <v>2474</v>
      </c>
      <c r="N1889" t="s">
        <v>41</v>
      </c>
      <c r="Q1889" t="s">
        <v>2473</v>
      </c>
      <c r="R1889">
        <v>1080</v>
      </c>
      <c r="S1889">
        <v>359</v>
      </c>
    </row>
    <row r="1890" spans="1:20" x14ac:dyDescent="0.3">
      <c r="A1890">
        <v>1889</v>
      </c>
      <c r="B1890" t="s">
        <v>20</v>
      </c>
      <c r="C1890" t="s">
        <v>31</v>
      </c>
      <c r="D1890" t="s">
        <v>22</v>
      </c>
      <c r="E1890" t="s">
        <v>23</v>
      </c>
      <c r="F1890" t="s">
        <v>5</v>
      </c>
      <c r="G1890" t="s">
        <v>24</v>
      </c>
      <c r="H1890">
        <v>981186</v>
      </c>
      <c r="I1890">
        <v>982595</v>
      </c>
      <c r="J1890" t="s">
        <v>42</v>
      </c>
      <c r="Q1890" t="s">
        <v>2475</v>
      </c>
      <c r="R1890">
        <v>1410</v>
      </c>
    </row>
    <row r="1891" spans="1:20" x14ac:dyDescent="0.3">
      <c r="A1891">
        <v>1890</v>
      </c>
      <c r="B1891" t="s">
        <v>28</v>
      </c>
      <c r="C1891" t="s">
        <v>33</v>
      </c>
      <c r="D1891" t="s">
        <v>22</v>
      </c>
      <c r="E1891" t="s">
        <v>23</v>
      </c>
      <c r="F1891" t="s">
        <v>5</v>
      </c>
      <c r="G1891" t="s">
        <v>24</v>
      </c>
      <c r="H1891">
        <v>981186</v>
      </c>
      <c r="I1891">
        <v>982595</v>
      </c>
      <c r="J1891" t="s">
        <v>42</v>
      </c>
      <c r="K1891" t="s">
        <v>2476</v>
      </c>
      <c r="N1891" t="s">
        <v>41</v>
      </c>
      <c r="Q1891" t="s">
        <v>2475</v>
      </c>
      <c r="R1891">
        <v>1410</v>
      </c>
      <c r="S1891">
        <v>469</v>
      </c>
    </row>
    <row r="1892" spans="1:20" x14ac:dyDescent="0.3">
      <c r="A1892">
        <v>1891</v>
      </c>
      <c r="B1892" t="s">
        <v>20</v>
      </c>
      <c r="C1892" t="s">
        <v>31</v>
      </c>
      <c r="D1892" t="s">
        <v>22</v>
      </c>
      <c r="E1892" t="s">
        <v>23</v>
      </c>
      <c r="F1892" t="s">
        <v>5</v>
      </c>
      <c r="G1892" t="s">
        <v>24</v>
      </c>
      <c r="H1892">
        <v>982627</v>
      </c>
      <c r="I1892">
        <v>982986</v>
      </c>
      <c r="J1892" t="s">
        <v>42</v>
      </c>
      <c r="Q1892" t="s">
        <v>2477</v>
      </c>
      <c r="R1892">
        <v>360</v>
      </c>
    </row>
    <row r="1893" spans="1:20" x14ac:dyDescent="0.3">
      <c r="A1893">
        <v>1892</v>
      </c>
      <c r="B1893" t="s">
        <v>28</v>
      </c>
      <c r="C1893" t="s">
        <v>33</v>
      </c>
      <c r="D1893" t="s">
        <v>22</v>
      </c>
      <c r="E1893" t="s">
        <v>23</v>
      </c>
      <c r="F1893" t="s">
        <v>5</v>
      </c>
      <c r="G1893" t="s">
        <v>24</v>
      </c>
      <c r="H1893">
        <v>982627</v>
      </c>
      <c r="I1893">
        <v>982986</v>
      </c>
      <c r="J1893" t="s">
        <v>42</v>
      </c>
      <c r="K1893" t="s">
        <v>2478</v>
      </c>
      <c r="N1893" t="s">
        <v>38</v>
      </c>
      <c r="Q1893" t="s">
        <v>2477</v>
      </c>
      <c r="R1893">
        <v>360</v>
      </c>
      <c r="S1893">
        <v>119</v>
      </c>
    </row>
    <row r="1894" spans="1:20" x14ac:dyDescent="0.3">
      <c r="A1894">
        <v>1893</v>
      </c>
      <c r="B1894" t="s">
        <v>20</v>
      </c>
      <c r="C1894" t="s">
        <v>31</v>
      </c>
      <c r="D1894" t="s">
        <v>22</v>
      </c>
      <c r="E1894" t="s">
        <v>23</v>
      </c>
      <c r="F1894" t="s">
        <v>5</v>
      </c>
      <c r="G1894" t="s">
        <v>24</v>
      </c>
      <c r="H1894">
        <v>983146</v>
      </c>
      <c r="I1894">
        <v>983793</v>
      </c>
      <c r="J1894" t="s">
        <v>25</v>
      </c>
      <c r="Q1894" t="s">
        <v>2479</v>
      </c>
      <c r="R1894">
        <v>648</v>
      </c>
    </row>
    <row r="1895" spans="1:20" x14ac:dyDescent="0.3">
      <c r="A1895">
        <v>1894</v>
      </c>
      <c r="B1895" t="s">
        <v>28</v>
      </c>
      <c r="C1895" t="s">
        <v>33</v>
      </c>
      <c r="D1895" t="s">
        <v>22</v>
      </c>
      <c r="E1895" t="s">
        <v>23</v>
      </c>
      <c r="F1895" t="s">
        <v>5</v>
      </c>
      <c r="G1895" t="s">
        <v>24</v>
      </c>
      <c r="H1895">
        <v>983146</v>
      </c>
      <c r="I1895">
        <v>983793</v>
      </c>
      <c r="J1895" t="s">
        <v>25</v>
      </c>
      <c r="K1895" t="s">
        <v>2480</v>
      </c>
      <c r="N1895" t="s">
        <v>41</v>
      </c>
      <c r="Q1895" t="s">
        <v>2479</v>
      </c>
      <c r="R1895">
        <v>648</v>
      </c>
      <c r="S1895">
        <v>215</v>
      </c>
    </row>
    <row r="1896" spans="1:20" x14ac:dyDescent="0.3">
      <c r="A1896">
        <v>1895</v>
      </c>
      <c r="B1896" t="s">
        <v>20</v>
      </c>
      <c r="C1896" t="s">
        <v>31</v>
      </c>
      <c r="D1896" t="s">
        <v>22</v>
      </c>
      <c r="E1896" t="s">
        <v>23</v>
      </c>
      <c r="F1896" t="s">
        <v>5</v>
      </c>
      <c r="G1896" t="s">
        <v>24</v>
      </c>
      <c r="H1896">
        <v>983936</v>
      </c>
      <c r="I1896">
        <v>985321</v>
      </c>
      <c r="J1896" t="s">
        <v>42</v>
      </c>
      <c r="Q1896" t="s">
        <v>2481</v>
      </c>
      <c r="R1896">
        <v>1386</v>
      </c>
    </row>
    <row r="1897" spans="1:20" x14ac:dyDescent="0.3">
      <c r="A1897">
        <v>1896</v>
      </c>
      <c r="B1897" t="s">
        <v>28</v>
      </c>
      <c r="C1897" t="s">
        <v>33</v>
      </c>
      <c r="D1897" t="s">
        <v>22</v>
      </c>
      <c r="E1897" t="s">
        <v>23</v>
      </c>
      <c r="F1897" t="s">
        <v>5</v>
      </c>
      <c r="G1897" t="s">
        <v>24</v>
      </c>
      <c r="H1897">
        <v>983936</v>
      </c>
      <c r="I1897">
        <v>985321</v>
      </c>
      <c r="J1897" t="s">
        <v>42</v>
      </c>
      <c r="K1897" t="s">
        <v>2482</v>
      </c>
      <c r="N1897" t="s">
        <v>41</v>
      </c>
      <c r="Q1897" t="s">
        <v>2481</v>
      </c>
      <c r="R1897">
        <v>1386</v>
      </c>
      <c r="S1897">
        <v>461</v>
      </c>
    </row>
    <row r="1898" spans="1:20" x14ac:dyDescent="0.3">
      <c r="A1898">
        <v>1897</v>
      </c>
      <c r="B1898" t="s">
        <v>20</v>
      </c>
      <c r="C1898" t="s">
        <v>21</v>
      </c>
      <c r="D1898" t="s">
        <v>22</v>
      </c>
      <c r="E1898" t="s">
        <v>23</v>
      </c>
      <c r="F1898" t="s">
        <v>5</v>
      </c>
      <c r="G1898" t="s">
        <v>24</v>
      </c>
      <c r="H1898">
        <v>985406</v>
      </c>
      <c r="I1898">
        <v>986212</v>
      </c>
      <c r="J1898" t="s">
        <v>25</v>
      </c>
      <c r="Q1898" t="s">
        <v>2483</v>
      </c>
      <c r="R1898">
        <v>807</v>
      </c>
      <c r="T1898" t="s">
        <v>27</v>
      </c>
    </row>
    <row r="1899" spans="1:20" x14ac:dyDescent="0.3">
      <c r="A1899">
        <v>1898</v>
      </c>
      <c r="B1899" t="s">
        <v>28</v>
      </c>
      <c r="C1899" t="s">
        <v>29</v>
      </c>
      <c r="D1899" t="s">
        <v>22</v>
      </c>
      <c r="E1899" t="s">
        <v>23</v>
      </c>
      <c r="F1899" t="s">
        <v>5</v>
      </c>
      <c r="G1899" t="s">
        <v>24</v>
      </c>
      <c r="H1899">
        <v>985406</v>
      </c>
      <c r="I1899">
        <v>986212</v>
      </c>
      <c r="J1899" t="s">
        <v>25</v>
      </c>
      <c r="N1899" t="s">
        <v>1227</v>
      </c>
      <c r="Q1899" t="s">
        <v>2483</v>
      </c>
      <c r="R1899">
        <v>807</v>
      </c>
      <c r="T1899" t="s">
        <v>27</v>
      </c>
    </row>
    <row r="1900" spans="1:20" x14ac:dyDescent="0.3">
      <c r="A1900">
        <v>1899</v>
      </c>
      <c r="B1900" t="s">
        <v>20</v>
      </c>
      <c r="C1900" t="s">
        <v>31</v>
      </c>
      <c r="D1900" t="s">
        <v>22</v>
      </c>
      <c r="E1900" t="s">
        <v>23</v>
      </c>
      <c r="F1900" t="s">
        <v>5</v>
      </c>
      <c r="G1900" t="s">
        <v>24</v>
      </c>
      <c r="H1900">
        <v>986233</v>
      </c>
      <c r="I1900">
        <v>987195</v>
      </c>
      <c r="J1900" t="s">
        <v>25</v>
      </c>
      <c r="Q1900" t="s">
        <v>2484</v>
      </c>
      <c r="R1900">
        <v>963</v>
      </c>
    </row>
    <row r="1901" spans="1:20" x14ac:dyDescent="0.3">
      <c r="A1901">
        <v>1900</v>
      </c>
      <c r="B1901" t="s">
        <v>28</v>
      </c>
      <c r="C1901" t="s">
        <v>33</v>
      </c>
      <c r="D1901" t="s">
        <v>22</v>
      </c>
      <c r="E1901" t="s">
        <v>23</v>
      </c>
      <c r="F1901" t="s">
        <v>5</v>
      </c>
      <c r="G1901" t="s">
        <v>24</v>
      </c>
      <c r="H1901">
        <v>986233</v>
      </c>
      <c r="I1901">
        <v>987195</v>
      </c>
      <c r="J1901" t="s">
        <v>25</v>
      </c>
      <c r="K1901" t="s">
        <v>2485</v>
      </c>
      <c r="N1901" t="s">
        <v>1426</v>
      </c>
      <c r="Q1901" t="s">
        <v>2484</v>
      </c>
      <c r="R1901">
        <v>963</v>
      </c>
      <c r="S1901">
        <v>320</v>
      </c>
    </row>
    <row r="1902" spans="1:20" x14ac:dyDescent="0.3">
      <c r="A1902">
        <v>1901</v>
      </c>
      <c r="B1902" t="s">
        <v>20</v>
      </c>
      <c r="C1902" t="s">
        <v>31</v>
      </c>
      <c r="D1902" t="s">
        <v>22</v>
      </c>
      <c r="E1902" t="s">
        <v>23</v>
      </c>
      <c r="F1902" t="s">
        <v>5</v>
      </c>
      <c r="G1902" t="s">
        <v>24</v>
      </c>
      <c r="H1902">
        <v>987195</v>
      </c>
      <c r="I1902">
        <v>988109</v>
      </c>
      <c r="J1902" t="s">
        <v>25</v>
      </c>
      <c r="Q1902" t="s">
        <v>2486</v>
      </c>
      <c r="R1902">
        <v>915</v>
      </c>
    </row>
    <row r="1903" spans="1:20" x14ac:dyDescent="0.3">
      <c r="A1903">
        <v>1902</v>
      </c>
      <c r="B1903" t="s">
        <v>28</v>
      </c>
      <c r="C1903" t="s">
        <v>33</v>
      </c>
      <c r="D1903" t="s">
        <v>22</v>
      </c>
      <c r="E1903" t="s">
        <v>23</v>
      </c>
      <c r="F1903" t="s">
        <v>5</v>
      </c>
      <c r="G1903" t="s">
        <v>24</v>
      </c>
      <c r="H1903">
        <v>987195</v>
      </c>
      <c r="I1903">
        <v>988109</v>
      </c>
      <c r="J1903" t="s">
        <v>25</v>
      </c>
      <c r="K1903" t="s">
        <v>2487</v>
      </c>
      <c r="N1903" t="s">
        <v>1429</v>
      </c>
      <c r="Q1903" t="s">
        <v>2486</v>
      </c>
      <c r="R1903">
        <v>915</v>
      </c>
      <c r="S1903">
        <v>304</v>
      </c>
    </row>
    <row r="1904" spans="1:20" x14ac:dyDescent="0.3">
      <c r="A1904">
        <v>1903</v>
      </c>
      <c r="B1904" t="s">
        <v>20</v>
      </c>
      <c r="C1904" t="s">
        <v>31</v>
      </c>
      <c r="D1904" t="s">
        <v>22</v>
      </c>
      <c r="E1904" t="s">
        <v>23</v>
      </c>
      <c r="F1904" t="s">
        <v>5</v>
      </c>
      <c r="G1904" t="s">
        <v>24</v>
      </c>
      <c r="H1904">
        <v>988121</v>
      </c>
      <c r="I1904">
        <v>988600</v>
      </c>
      <c r="J1904" t="s">
        <v>25</v>
      </c>
      <c r="Q1904" t="s">
        <v>2488</v>
      </c>
      <c r="R1904">
        <v>480</v>
      </c>
    </row>
    <row r="1905" spans="1:20" x14ac:dyDescent="0.3">
      <c r="A1905">
        <v>1904</v>
      </c>
      <c r="B1905" t="s">
        <v>28</v>
      </c>
      <c r="C1905" t="s">
        <v>33</v>
      </c>
      <c r="D1905" t="s">
        <v>22</v>
      </c>
      <c r="E1905" t="s">
        <v>23</v>
      </c>
      <c r="F1905" t="s">
        <v>5</v>
      </c>
      <c r="G1905" t="s">
        <v>24</v>
      </c>
      <c r="H1905">
        <v>988121</v>
      </c>
      <c r="I1905">
        <v>988600</v>
      </c>
      <c r="J1905" t="s">
        <v>25</v>
      </c>
      <c r="K1905" t="s">
        <v>2489</v>
      </c>
      <c r="N1905" t="s">
        <v>2490</v>
      </c>
      <c r="Q1905" t="s">
        <v>2488</v>
      </c>
      <c r="R1905">
        <v>480</v>
      </c>
      <c r="S1905">
        <v>159</v>
      </c>
    </row>
    <row r="1906" spans="1:20" x14ac:dyDescent="0.3">
      <c r="A1906">
        <v>1905</v>
      </c>
      <c r="B1906" t="s">
        <v>20</v>
      </c>
      <c r="C1906" t="s">
        <v>31</v>
      </c>
      <c r="D1906" t="s">
        <v>22</v>
      </c>
      <c r="E1906" t="s">
        <v>23</v>
      </c>
      <c r="F1906" t="s">
        <v>5</v>
      </c>
      <c r="G1906" t="s">
        <v>24</v>
      </c>
      <c r="H1906">
        <v>988642</v>
      </c>
      <c r="I1906">
        <v>989445</v>
      </c>
      <c r="J1906" t="s">
        <v>25</v>
      </c>
      <c r="Q1906" t="s">
        <v>2491</v>
      </c>
      <c r="R1906">
        <v>804</v>
      </c>
    </row>
    <row r="1907" spans="1:20" x14ac:dyDescent="0.3">
      <c r="A1907">
        <v>1906</v>
      </c>
      <c r="B1907" t="s">
        <v>28</v>
      </c>
      <c r="C1907" t="s">
        <v>33</v>
      </c>
      <c r="D1907" t="s">
        <v>22</v>
      </c>
      <c r="E1907" t="s">
        <v>23</v>
      </c>
      <c r="F1907" t="s">
        <v>5</v>
      </c>
      <c r="G1907" t="s">
        <v>24</v>
      </c>
      <c r="H1907">
        <v>988642</v>
      </c>
      <c r="I1907">
        <v>989445</v>
      </c>
      <c r="J1907" t="s">
        <v>25</v>
      </c>
      <c r="K1907" t="s">
        <v>2492</v>
      </c>
      <c r="N1907" t="s">
        <v>2493</v>
      </c>
      <c r="Q1907" t="s">
        <v>2491</v>
      </c>
      <c r="R1907">
        <v>804</v>
      </c>
      <c r="S1907">
        <v>267</v>
      </c>
    </row>
    <row r="1908" spans="1:20" x14ac:dyDescent="0.3">
      <c r="A1908">
        <v>1907</v>
      </c>
      <c r="B1908" t="s">
        <v>20</v>
      </c>
      <c r="C1908" t="s">
        <v>31</v>
      </c>
      <c r="D1908" t="s">
        <v>22</v>
      </c>
      <c r="E1908" t="s">
        <v>23</v>
      </c>
      <c r="F1908" t="s">
        <v>5</v>
      </c>
      <c r="G1908" t="s">
        <v>24</v>
      </c>
      <c r="H1908">
        <v>989462</v>
      </c>
      <c r="I1908">
        <v>990106</v>
      </c>
      <c r="J1908" t="s">
        <v>25</v>
      </c>
      <c r="Q1908" t="s">
        <v>2494</v>
      </c>
      <c r="R1908">
        <v>645</v>
      </c>
    </row>
    <row r="1909" spans="1:20" x14ac:dyDescent="0.3">
      <c r="A1909">
        <v>1908</v>
      </c>
      <c r="B1909" t="s">
        <v>28</v>
      </c>
      <c r="C1909" t="s">
        <v>33</v>
      </c>
      <c r="D1909" t="s">
        <v>22</v>
      </c>
      <c r="E1909" t="s">
        <v>23</v>
      </c>
      <c r="F1909" t="s">
        <v>5</v>
      </c>
      <c r="G1909" t="s">
        <v>24</v>
      </c>
      <c r="H1909">
        <v>989462</v>
      </c>
      <c r="I1909">
        <v>990106</v>
      </c>
      <c r="J1909" t="s">
        <v>25</v>
      </c>
      <c r="K1909" t="s">
        <v>2495</v>
      </c>
      <c r="N1909" t="s">
        <v>2493</v>
      </c>
      <c r="Q1909" t="s">
        <v>2494</v>
      </c>
      <c r="R1909">
        <v>645</v>
      </c>
      <c r="S1909">
        <v>214</v>
      </c>
    </row>
    <row r="1910" spans="1:20" x14ac:dyDescent="0.3">
      <c r="A1910">
        <v>1909</v>
      </c>
      <c r="B1910" t="s">
        <v>20</v>
      </c>
      <c r="C1910" t="s">
        <v>31</v>
      </c>
      <c r="D1910" t="s">
        <v>22</v>
      </c>
      <c r="E1910" t="s">
        <v>23</v>
      </c>
      <c r="F1910" t="s">
        <v>5</v>
      </c>
      <c r="G1910" t="s">
        <v>24</v>
      </c>
      <c r="H1910">
        <v>990217</v>
      </c>
      <c r="I1910">
        <v>990813</v>
      </c>
      <c r="J1910" t="s">
        <v>25</v>
      </c>
      <c r="Q1910" t="s">
        <v>2496</v>
      </c>
      <c r="R1910">
        <v>597</v>
      </c>
    </row>
    <row r="1911" spans="1:20" x14ac:dyDescent="0.3">
      <c r="A1911">
        <v>1910</v>
      </c>
      <c r="B1911" t="s">
        <v>28</v>
      </c>
      <c r="C1911" t="s">
        <v>33</v>
      </c>
      <c r="D1911" t="s">
        <v>22</v>
      </c>
      <c r="E1911" t="s">
        <v>23</v>
      </c>
      <c r="F1911" t="s">
        <v>5</v>
      </c>
      <c r="G1911" t="s">
        <v>24</v>
      </c>
      <c r="H1911">
        <v>990217</v>
      </c>
      <c r="I1911">
        <v>990813</v>
      </c>
      <c r="J1911" t="s">
        <v>25</v>
      </c>
      <c r="K1911" t="s">
        <v>2497</v>
      </c>
      <c r="N1911" t="s">
        <v>38</v>
      </c>
      <c r="Q1911" t="s">
        <v>2496</v>
      </c>
      <c r="R1911">
        <v>597</v>
      </c>
      <c r="S1911">
        <v>198</v>
      </c>
    </row>
    <row r="1912" spans="1:20" x14ac:dyDescent="0.3">
      <c r="A1912">
        <v>1911</v>
      </c>
      <c r="B1912" t="s">
        <v>20</v>
      </c>
      <c r="C1912" t="s">
        <v>31</v>
      </c>
      <c r="D1912" t="s">
        <v>22</v>
      </c>
      <c r="E1912" t="s">
        <v>23</v>
      </c>
      <c r="F1912" t="s">
        <v>5</v>
      </c>
      <c r="G1912" t="s">
        <v>24</v>
      </c>
      <c r="H1912">
        <v>990887</v>
      </c>
      <c r="I1912">
        <v>991297</v>
      </c>
      <c r="J1912" t="s">
        <v>25</v>
      </c>
      <c r="Q1912" t="s">
        <v>2498</v>
      </c>
      <c r="R1912">
        <v>411</v>
      </c>
    </row>
    <row r="1913" spans="1:20" x14ac:dyDescent="0.3">
      <c r="A1913">
        <v>1912</v>
      </c>
      <c r="B1913" t="s">
        <v>28</v>
      </c>
      <c r="C1913" t="s">
        <v>33</v>
      </c>
      <c r="D1913" t="s">
        <v>22</v>
      </c>
      <c r="E1913" t="s">
        <v>23</v>
      </c>
      <c r="F1913" t="s">
        <v>5</v>
      </c>
      <c r="G1913" t="s">
        <v>24</v>
      </c>
      <c r="H1913">
        <v>990887</v>
      </c>
      <c r="I1913">
        <v>991297</v>
      </c>
      <c r="J1913" t="s">
        <v>25</v>
      </c>
      <c r="K1913" t="s">
        <v>2499</v>
      </c>
      <c r="N1913" t="s">
        <v>41</v>
      </c>
      <c r="Q1913" t="s">
        <v>2498</v>
      </c>
      <c r="R1913">
        <v>411</v>
      </c>
      <c r="S1913">
        <v>136</v>
      </c>
    </row>
    <row r="1914" spans="1:20" x14ac:dyDescent="0.3">
      <c r="A1914">
        <v>1913</v>
      </c>
      <c r="B1914" t="s">
        <v>20</v>
      </c>
      <c r="C1914" t="s">
        <v>31</v>
      </c>
      <c r="D1914" t="s">
        <v>22</v>
      </c>
      <c r="E1914" t="s">
        <v>23</v>
      </c>
      <c r="F1914" t="s">
        <v>5</v>
      </c>
      <c r="G1914" t="s">
        <v>24</v>
      </c>
      <c r="H1914">
        <v>991362</v>
      </c>
      <c r="I1914">
        <v>991835</v>
      </c>
      <c r="J1914" t="s">
        <v>25</v>
      </c>
      <c r="Q1914" t="s">
        <v>2500</v>
      </c>
      <c r="R1914">
        <v>474</v>
      </c>
    </row>
    <row r="1915" spans="1:20" x14ac:dyDescent="0.3">
      <c r="A1915">
        <v>1914</v>
      </c>
      <c r="B1915" t="s">
        <v>28</v>
      </c>
      <c r="C1915" t="s">
        <v>33</v>
      </c>
      <c r="D1915" t="s">
        <v>22</v>
      </c>
      <c r="E1915" t="s">
        <v>23</v>
      </c>
      <c r="F1915" t="s">
        <v>5</v>
      </c>
      <c r="G1915" t="s">
        <v>24</v>
      </c>
      <c r="H1915">
        <v>991362</v>
      </c>
      <c r="I1915">
        <v>991835</v>
      </c>
      <c r="J1915" t="s">
        <v>25</v>
      </c>
      <c r="K1915" t="s">
        <v>2501</v>
      </c>
      <c r="N1915" t="s">
        <v>41</v>
      </c>
      <c r="Q1915" t="s">
        <v>2500</v>
      </c>
      <c r="R1915">
        <v>474</v>
      </c>
      <c r="S1915">
        <v>157</v>
      </c>
    </row>
    <row r="1916" spans="1:20" x14ac:dyDescent="0.3">
      <c r="A1916">
        <v>1915</v>
      </c>
      <c r="B1916" t="s">
        <v>20</v>
      </c>
      <c r="C1916" t="s">
        <v>21</v>
      </c>
      <c r="D1916" t="s">
        <v>22</v>
      </c>
      <c r="E1916" t="s">
        <v>23</v>
      </c>
      <c r="F1916" t="s">
        <v>5</v>
      </c>
      <c r="G1916" t="s">
        <v>24</v>
      </c>
      <c r="H1916">
        <v>991848</v>
      </c>
      <c r="I1916">
        <v>994460</v>
      </c>
      <c r="J1916" t="s">
        <v>25</v>
      </c>
      <c r="Q1916" t="s">
        <v>2502</v>
      </c>
      <c r="R1916">
        <v>2613</v>
      </c>
      <c r="T1916" t="s">
        <v>27</v>
      </c>
    </row>
    <row r="1917" spans="1:20" x14ac:dyDescent="0.3">
      <c r="A1917">
        <v>1916</v>
      </c>
      <c r="B1917" t="s">
        <v>28</v>
      </c>
      <c r="C1917" t="s">
        <v>29</v>
      </c>
      <c r="D1917" t="s">
        <v>22</v>
      </c>
      <c r="E1917" t="s">
        <v>23</v>
      </c>
      <c r="F1917" t="s">
        <v>5</v>
      </c>
      <c r="G1917" t="s">
        <v>24</v>
      </c>
      <c r="H1917">
        <v>991848</v>
      </c>
      <c r="I1917">
        <v>994460</v>
      </c>
      <c r="J1917" t="s">
        <v>25</v>
      </c>
      <c r="N1917" t="s">
        <v>2493</v>
      </c>
      <c r="Q1917" t="s">
        <v>2502</v>
      </c>
      <c r="R1917">
        <v>2613</v>
      </c>
      <c r="T1917" t="s">
        <v>27</v>
      </c>
    </row>
    <row r="1918" spans="1:20" x14ac:dyDescent="0.3">
      <c r="A1918">
        <v>1917</v>
      </c>
      <c r="B1918" t="s">
        <v>20</v>
      </c>
      <c r="C1918" t="s">
        <v>31</v>
      </c>
      <c r="D1918" t="s">
        <v>22</v>
      </c>
      <c r="E1918" t="s">
        <v>23</v>
      </c>
      <c r="F1918" t="s">
        <v>5</v>
      </c>
      <c r="G1918" t="s">
        <v>24</v>
      </c>
      <c r="H1918">
        <v>994548</v>
      </c>
      <c r="I1918">
        <v>995030</v>
      </c>
      <c r="J1918" t="s">
        <v>25</v>
      </c>
      <c r="Q1918" t="s">
        <v>2503</v>
      </c>
      <c r="R1918">
        <v>483</v>
      </c>
    </row>
    <row r="1919" spans="1:20" x14ac:dyDescent="0.3">
      <c r="A1919">
        <v>1918</v>
      </c>
      <c r="B1919" t="s">
        <v>28</v>
      </c>
      <c r="C1919" t="s">
        <v>33</v>
      </c>
      <c r="D1919" t="s">
        <v>22</v>
      </c>
      <c r="E1919" t="s">
        <v>23</v>
      </c>
      <c r="F1919" t="s">
        <v>5</v>
      </c>
      <c r="G1919" t="s">
        <v>24</v>
      </c>
      <c r="H1919">
        <v>994548</v>
      </c>
      <c r="I1919">
        <v>995030</v>
      </c>
      <c r="J1919" t="s">
        <v>25</v>
      </c>
      <c r="K1919" t="s">
        <v>2504</v>
      </c>
      <c r="N1919" t="s">
        <v>38</v>
      </c>
      <c r="Q1919" t="s">
        <v>2503</v>
      </c>
      <c r="R1919">
        <v>483</v>
      </c>
      <c r="S1919">
        <v>160</v>
      </c>
    </row>
    <row r="1920" spans="1:20" x14ac:dyDescent="0.3">
      <c r="A1920">
        <v>1919</v>
      </c>
      <c r="B1920" t="s">
        <v>20</v>
      </c>
      <c r="C1920" t="s">
        <v>31</v>
      </c>
      <c r="D1920" t="s">
        <v>22</v>
      </c>
      <c r="E1920" t="s">
        <v>23</v>
      </c>
      <c r="F1920" t="s">
        <v>5</v>
      </c>
      <c r="G1920" t="s">
        <v>24</v>
      </c>
      <c r="H1920">
        <v>995082</v>
      </c>
      <c r="I1920">
        <v>995405</v>
      </c>
      <c r="J1920" t="s">
        <v>25</v>
      </c>
      <c r="Q1920" t="s">
        <v>2505</v>
      </c>
      <c r="R1920">
        <v>324</v>
      </c>
    </row>
    <row r="1921" spans="1:19" x14ac:dyDescent="0.3">
      <c r="A1921">
        <v>1920</v>
      </c>
      <c r="B1921" t="s">
        <v>28</v>
      </c>
      <c r="C1921" t="s">
        <v>33</v>
      </c>
      <c r="D1921" t="s">
        <v>22</v>
      </c>
      <c r="E1921" t="s">
        <v>23</v>
      </c>
      <c r="F1921" t="s">
        <v>5</v>
      </c>
      <c r="G1921" t="s">
        <v>24</v>
      </c>
      <c r="H1921">
        <v>995082</v>
      </c>
      <c r="I1921">
        <v>995405</v>
      </c>
      <c r="J1921" t="s">
        <v>25</v>
      </c>
      <c r="K1921" t="s">
        <v>2506</v>
      </c>
      <c r="N1921" t="s">
        <v>41</v>
      </c>
      <c r="Q1921" t="s">
        <v>2505</v>
      </c>
      <c r="R1921">
        <v>324</v>
      </c>
      <c r="S1921">
        <v>107</v>
      </c>
    </row>
    <row r="1922" spans="1:19" x14ac:dyDescent="0.3">
      <c r="A1922">
        <v>1921</v>
      </c>
      <c r="B1922" t="s">
        <v>20</v>
      </c>
      <c r="C1922" t="s">
        <v>31</v>
      </c>
      <c r="D1922" t="s">
        <v>22</v>
      </c>
      <c r="E1922" t="s">
        <v>23</v>
      </c>
      <c r="F1922" t="s">
        <v>5</v>
      </c>
      <c r="G1922" t="s">
        <v>24</v>
      </c>
      <c r="H1922">
        <v>995447</v>
      </c>
      <c r="I1922">
        <v>995770</v>
      </c>
      <c r="J1922" t="s">
        <v>42</v>
      </c>
      <c r="Q1922" t="s">
        <v>2507</v>
      </c>
      <c r="R1922">
        <v>324</v>
      </c>
    </row>
    <row r="1923" spans="1:19" x14ac:dyDescent="0.3">
      <c r="A1923">
        <v>1922</v>
      </c>
      <c r="B1923" t="s">
        <v>28</v>
      </c>
      <c r="C1923" t="s">
        <v>33</v>
      </c>
      <c r="D1923" t="s">
        <v>22</v>
      </c>
      <c r="E1923" t="s">
        <v>23</v>
      </c>
      <c r="F1923" t="s">
        <v>5</v>
      </c>
      <c r="G1923" t="s">
        <v>24</v>
      </c>
      <c r="H1923">
        <v>995447</v>
      </c>
      <c r="I1923">
        <v>995770</v>
      </c>
      <c r="J1923" t="s">
        <v>42</v>
      </c>
      <c r="K1923" t="s">
        <v>2508</v>
      </c>
      <c r="N1923" t="s">
        <v>38</v>
      </c>
      <c r="Q1923" t="s">
        <v>2507</v>
      </c>
      <c r="R1923">
        <v>324</v>
      </c>
      <c r="S1923">
        <v>107</v>
      </c>
    </row>
    <row r="1924" spans="1:19" x14ac:dyDescent="0.3">
      <c r="A1924">
        <v>1923</v>
      </c>
      <c r="B1924" t="s">
        <v>20</v>
      </c>
      <c r="C1924" t="s">
        <v>31</v>
      </c>
      <c r="D1924" t="s">
        <v>22</v>
      </c>
      <c r="E1924" t="s">
        <v>23</v>
      </c>
      <c r="F1924" t="s">
        <v>5</v>
      </c>
      <c r="G1924" t="s">
        <v>24</v>
      </c>
      <c r="H1924">
        <v>996268</v>
      </c>
      <c r="I1924">
        <v>997347</v>
      </c>
      <c r="J1924" t="s">
        <v>25</v>
      </c>
      <c r="Q1924" t="s">
        <v>2509</v>
      </c>
      <c r="R1924">
        <v>1080</v>
      </c>
    </row>
    <row r="1925" spans="1:19" x14ac:dyDescent="0.3">
      <c r="A1925">
        <v>1924</v>
      </c>
      <c r="B1925" t="s">
        <v>28</v>
      </c>
      <c r="C1925" t="s">
        <v>33</v>
      </c>
      <c r="D1925" t="s">
        <v>22</v>
      </c>
      <c r="E1925" t="s">
        <v>23</v>
      </c>
      <c r="F1925" t="s">
        <v>5</v>
      </c>
      <c r="G1925" t="s">
        <v>24</v>
      </c>
      <c r="H1925">
        <v>996268</v>
      </c>
      <c r="I1925">
        <v>997347</v>
      </c>
      <c r="J1925" t="s">
        <v>25</v>
      </c>
      <c r="K1925" t="s">
        <v>2510</v>
      </c>
      <c r="N1925" t="s">
        <v>41</v>
      </c>
      <c r="Q1925" t="s">
        <v>2509</v>
      </c>
      <c r="R1925">
        <v>1080</v>
      </c>
      <c r="S1925">
        <v>359</v>
      </c>
    </row>
    <row r="1926" spans="1:19" x14ac:dyDescent="0.3">
      <c r="A1926">
        <v>1925</v>
      </c>
      <c r="B1926" t="s">
        <v>20</v>
      </c>
      <c r="C1926" t="s">
        <v>31</v>
      </c>
      <c r="D1926" t="s">
        <v>22</v>
      </c>
      <c r="E1926" t="s">
        <v>23</v>
      </c>
      <c r="F1926" t="s">
        <v>5</v>
      </c>
      <c r="G1926" t="s">
        <v>24</v>
      </c>
      <c r="H1926">
        <v>997337</v>
      </c>
      <c r="I1926">
        <v>997672</v>
      </c>
      <c r="J1926" t="s">
        <v>25</v>
      </c>
      <c r="Q1926" t="s">
        <v>2511</v>
      </c>
      <c r="R1926">
        <v>336</v>
      </c>
    </row>
    <row r="1927" spans="1:19" x14ac:dyDescent="0.3">
      <c r="A1927">
        <v>1926</v>
      </c>
      <c r="B1927" t="s">
        <v>28</v>
      </c>
      <c r="C1927" t="s">
        <v>33</v>
      </c>
      <c r="D1927" t="s">
        <v>22</v>
      </c>
      <c r="E1927" t="s">
        <v>23</v>
      </c>
      <c r="F1927" t="s">
        <v>5</v>
      </c>
      <c r="G1927" t="s">
        <v>24</v>
      </c>
      <c r="H1927">
        <v>997337</v>
      </c>
      <c r="I1927">
        <v>997672</v>
      </c>
      <c r="J1927" t="s">
        <v>25</v>
      </c>
      <c r="K1927" t="s">
        <v>2512</v>
      </c>
      <c r="N1927" t="s">
        <v>802</v>
      </c>
      <c r="Q1927" t="s">
        <v>2511</v>
      </c>
      <c r="R1927">
        <v>336</v>
      </c>
      <c r="S1927">
        <v>111</v>
      </c>
    </row>
    <row r="1928" spans="1:19" x14ac:dyDescent="0.3">
      <c r="A1928">
        <v>1927</v>
      </c>
      <c r="B1928" t="s">
        <v>20</v>
      </c>
      <c r="C1928" t="s">
        <v>31</v>
      </c>
      <c r="D1928" t="s">
        <v>22</v>
      </c>
      <c r="E1928" t="s">
        <v>23</v>
      </c>
      <c r="F1928" t="s">
        <v>5</v>
      </c>
      <c r="G1928" t="s">
        <v>24</v>
      </c>
      <c r="H1928">
        <v>998409</v>
      </c>
      <c r="I1928">
        <v>998651</v>
      </c>
      <c r="J1928" t="s">
        <v>25</v>
      </c>
      <c r="Q1928" t="s">
        <v>2513</v>
      </c>
      <c r="R1928">
        <v>243</v>
      </c>
    </row>
    <row r="1929" spans="1:19" x14ac:dyDescent="0.3">
      <c r="A1929">
        <v>1928</v>
      </c>
      <c r="B1929" t="s">
        <v>28</v>
      </c>
      <c r="C1929" t="s">
        <v>33</v>
      </c>
      <c r="D1929" t="s">
        <v>22</v>
      </c>
      <c r="E1929" t="s">
        <v>23</v>
      </c>
      <c r="F1929" t="s">
        <v>5</v>
      </c>
      <c r="G1929" t="s">
        <v>24</v>
      </c>
      <c r="H1929">
        <v>998409</v>
      </c>
      <c r="I1929">
        <v>998651</v>
      </c>
      <c r="J1929" t="s">
        <v>25</v>
      </c>
      <c r="K1929" t="s">
        <v>2514</v>
      </c>
      <c r="N1929" t="s">
        <v>38</v>
      </c>
      <c r="Q1929" t="s">
        <v>2513</v>
      </c>
      <c r="R1929">
        <v>243</v>
      </c>
      <c r="S1929">
        <v>80</v>
      </c>
    </row>
    <row r="1930" spans="1:19" x14ac:dyDescent="0.3">
      <c r="A1930">
        <v>1929</v>
      </c>
      <c r="B1930" t="s">
        <v>20</v>
      </c>
      <c r="C1930" t="s">
        <v>31</v>
      </c>
      <c r="D1930" t="s">
        <v>22</v>
      </c>
      <c r="E1930" t="s">
        <v>23</v>
      </c>
      <c r="F1930" t="s">
        <v>5</v>
      </c>
      <c r="G1930" t="s">
        <v>24</v>
      </c>
      <c r="H1930">
        <v>998709</v>
      </c>
      <c r="I1930">
        <v>1000094</v>
      </c>
      <c r="J1930" t="s">
        <v>25</v>
      </c>
      <c r="Q1930" t="s">
        <v>2515</v>
      </c>
      <c r="R1930">
        <v>1386</v>
      </c>
    </row>
    <row r="1931" spans="1:19" x14ac:dyDescent="0.3">
      <c r="A1931">
        <v>1930</v>
      </c>
      <c r="B1931" t="s">
        <v>28</v>
      </c>
      <c r="C1931" t="s">
        <v>33</v>
      </c>
      <c r="D1931" t="s">
        <v>22</v>
      </c>
      <c r="E1931" t="s">
        <v>23</v>
      </c>
      <c r="F1931" t="s">
        <v>5</v>
      </c>
      <c r="G1931" t="s">
        <v>24</v>
      </c>
      <c r="H1931">
        <v>998709</v>
      </c>
      <c r="I1931">
        <v>1000094</v>
      </c>
      <c r="J1931" t="s">
        <v>25</v>
      </c>
      <c r="K1931" t="s">
        <v>2516</v>
      </c>
      <c r="N1931" t="s">
        <v>41</v>
      </c>
      <c r="Q1931" t="s">
        <v>2515</v>
      </c>
      <c r="R1931">
        <v>1386</v>
      </c>
      <c r="S1931">
        <v>461</v>
      </c>
    </row>
    <row r="1932" spans="1:19" x14ac:dyDescent="0.3">
      <c r="A1932">
        <v>1931</v>
      </c>
      <c r="B1932" t="s">
        <v>20</v>
      </c>
      <c r="C1932" t="s">
        <v>31</v>
      </c>
      <c r="D1932" t="s">
        <v>22</v>
      </c>
      <c r="E1932" t="s">
        <v>23</v>
      </c>
      <c r="F1932" t="s">
        <v>5</v>
      </c>
      <c r="G1932" t="s">
        <v>24</v>
      </c>
      <c r="H1932">
        <v>1000336</v>
      </c>
      <c r="I1932">
        <v>1000551</v>
      </c>
      <c r="J1932" t="s">
        <v>25</v>
      </c>
      <c r="Q1932" t="s">
        <v>2517</v>
      </c>
      <c r="R1932">
        <v>216</v>
      </c>
    </row>
    <row r="1933" spans="1:19" x14ac:dyDescent="0.3">
      <c r="A1933">
        <v>1932</v>
      </c>
      <c r="B1933" t="s">
        <v>28</v>
      </c>
      <c r="C1933" t="s">
        <v>33</v>
      </c>
      <c r="D1933" t="s">
        <v>22</v>
      </c>
      <c r="E1933" t="s">
        <v>23</v>
      </c>
      <c r="F1933" t="s">
        <v>5</v>
      </c>
      <c r="G1933" t="s">
        <v>24</v>
      </c>
      <c r="H1933">
        <v>1000336</v>
      </c>
      <c r="I1933">
        <v>1000551</v>
      </c>
      <c r="J1933" t="s">
        <v>25</v>
      </c>
      <c r="K1933" t="s">
        <v>2518</v>
      </c>
      <c r="N1933" t="s">
        <v>38</v>
      </c>
      <c r="Q1933" t="s">
        <v>2517</v>
      </c>
      <c r="R1933">
        <v>216</v>
      </c>
      <c r="S1933">
        <v>71</v>
      </c>
    </row>
    <row r="1934" spans="1:19" x14ac:dyDescent="0.3">
      <c r="A1934">
        <v>1933</v>
      </c>
      <c r="B1934" t="s">
        <v>20</v>
      </c>
      <c r="C1934" t="s">
        <v>31</v>
      </c>
      <c r="D1934" t="s">
        <v>22</v>
      </c>
      <c r="E1934" t="s">
        <v>23</v>
      </c>
      <c r="F1934" t="s">
        <v>5</v>
      </c>
      <c r="G1934" t="s">
        <v>24</v>
      </c>
      <c r="H1934">
        <v>1000590</v>
      </c>
      <c r="I1934">
        <v>1002392</v>
      </c>
      <c r="J1934" t="s">
        <v>25</v>
      </c>
      <c r="Q1934" t="s">
        <v>2519</v>
      </c>
      <c r="R1934">
        <v>1803</v>
      </c>
    </row>
    <row r="1935" spans="1:19" x14ac:dyDescent="0.3">
      <c r="A1935">
        <v>1934</v>
      </c>
      <c r="B1935" t="s">
        <v>28</v>
      </c>
      <c r="C1935" t="s">
        <v>33</v>
      </c>
      <c r="D1935" t="s">
        <v>22</v>
      </c>
      <c r="E1935" t="s">
        <v>23</v>
      </c>
      <c r="F1935" t="s">
        <v>5</v>
      </c>
      <c r="G1935" t="s">
        <v>24</v>
      </c>
      <c r="H1935">
        <v>1000590</v>
      </c>
      <c r="I1935">
        <v>1002392</v>
      </c>
      <c r="J1935" t="s">
        <v>25</v>
      </c>
      <c r="K1935" t="s">
        <v>2520</v>
      </c>
      <c r="N1935" t="s">
        <v>2521</v>
      </c>
      <c r="Q1935" t="s">
        <v>2519</v>
      </c>
      <c r="R1935">
        <v>1803</v>
      </c>
      <c r="S1935">
        <v>600</v>
      </c>
    </row>
    <row r="1936" spans="1:19" x14ac:dyDescent="0.3">
      <c r="A1936">
        <v>1935</v>
      </c>
      <c r="B1936" t="s">
        <v>20</v>
      </c>
      <c r="C1936" t="s">
        <v>31</v>
      </c>
      <c r="D1936" t="s">
        <v>22</v>
      </c>
      <c r="E1936" t="s">
        <v>23</v>
      </c>
      <c r="F1936" t="s">
        <v>5</v>
      </c>
      <c r="G1936" t="s">
        <v>24</v>
      </c>
      <c r="H1936">
        <v>1002442</v>
      </c>
      <c r="I1936">
        <v>1002867</v>
      </c>
      <c r="J1936" t="s">
        <v>25</v>
      </c>
      <c r="Q1936" t="s">
        <v>2522</v>
      </c>
      <c r="R1936">
        <v>426</v>
      </c>
    </row>
    <row r="1937" spans="1:19" x14ac:dyDescent="0.3">
      <c r="A1937">
        <v>1936</v>
      </c>
      <c r="B1937" t="s">
        <v>28</v>
      </c>
      <c r="C1937" t="s">
        <v>33</v>
      </c>
      <c r="D1937" t="s">
        <v>22</v>
      </c>
      <c r="E1937" t="s">
        <v>23</v>
      </c>
      <c r="F1937" t="s">
        <v>5</v>
      </c>
      <c r="G1937" t="s">
        <v>24</v>
      </c>
      <c r="H1937">
        <v>1002442</v>
      </c>
      <c r="I1937">
        <v>1002867</v>
      </c>
      <c r="J1937" t="s">
        <v>25</v>
      </c>
      <c r="K1937" t="s">
        <v>2523</v>
      </c>
      <c r="N1937" t="s">
        <v>41</v>
      </c>
      <c r="Q1937" t="s">
        <v>2522</v>
      </c>
      <c r="R1937">
        <v>426</v>
      </c>
      <c r="S1937">
        <v>141</v>
      </c>
    </row>
    <row r="1938" spans="1:19" x14ac:dyDescent="0.3">
      <c r="A1938">
        <v>1937</v>
      </c>
      <c r="B1938" t="s">
        <v>20</v>
      </c>
      <c r="C1938" t="s">
        <v>31</v>
      </c>
      <c r="D1938" t="s">
        <v>22</v>
      </c>
      <c r="E1938" t="s">
        <v>23</v>
      </c>
      <c r="F1938" t="s">
        <v>5</v>
      </c>
      <c r="G1938" t="s">
        <v>24</v>
      </c>
      <c r="H1938">
        <v>1002864</v>
      </c>
      <c r="I1938">
        <v>1003238</v>
      </c>
      <c r="J1938" t="s">
        <v>25</v>
      </c>
      <c r="Q1938" t="s">
        <v>2524</v>
      </c>
      <c r="R1938">
        <v>375</v>
      </c>
    </row>
    <row r="1939" spans="1:19" x14ac:dyDescent="0.3">
      <c r="A1939">
        <v>1938</v>
      </c>
      <c r="B1939" t="s">
        <v>28</v>
      </c>
      <c r="C1939" t="s">
        <v>33</v>
      </c>
      <c r="D1939" t="s">
        <v>22</v>
      </c>
      <c r="E1939" t="s">
        <v>23</v>
      </c>
      <c r="F1939" t="s">
        <v>5</v>
      </c>
      <c r="G1939" t="s">
        <v>24</v>
      </c>
      <c r="H1939">
        <v>1002864</v>
      </c>
      <c r="I1939">
        <v>1003238</v>
      </c>
      <c r="J1939" t="s">
        <v>25</v>
      </c>
      <c r="K1939" t="s">
        <v>2525</v>
      </c>
      <c r="N1939" t="s">
        <v>41</v>
      </c>
      <c r="Q1939" t="s">
        <v>2524</v>
      </c>
      <c r="R1939">
        <v>375</v>
      </c>
      <c r="S1939">
        <v>124</v>
      </c>
    </row>
    <row r="1940" spans="1:19" x14ac:dyDescent="0.3">
      <c r="A1940">
        <v>1939</v>
      </c>
      <c r="B1940" t="s">
        <v>20</v>
      </c>
      <c r="C1940" t="s">
        <v>31</v>
      </c>
      <c r="D1940" t="s">
        <v>22</v>
      </c>
      <c r="E1940" t="s">
        <v>23</v>
      </c>
      <c r="F1940" t="s">
        <v>5</v>
      </c>
      <c r="G1940" t="s">
        <v>24</v>
      </c>
      <c r="H1940">
        <v>1003461</v>
      </c>
      <c r="I1940">
        <v>1004405</v>
      </c>
      <c r="J1940" t="s">
        <v>25</v>
      </c>
      <c r="Q1940" t="s">
        <v>2526</v>
      </c>
      <c r="R1940">
        <v>945</v>
      </c>
    </row>
    <row r="1941" spans="1:19" x14ac:dyDescent="0.3">
      <c r="A1941">
        <v>1940</v>
      </c>
      <c r="B1941" t="s">
        <v>28</v>
      </c>
      <c r="C1941" t="s">
        <v>33</v>
      </c>
      <c r="D1941" t="s">
        <v>22</v>
      </c>
      <c r="E1941" t="s">
        <v>23</v>
      </c>
      <c r="F1941" t="s">
        <v>5</v>
      </c>
      <c r="G1941" t="s">
        <v>24</v>
      </c>
      <c r="H1941">
        <v>1003461</v>
      </c>
      <c r="I1941">
        <v>1004405</v>
      </c>
      <c r="J1941" t="s">
        <v>25</v>
      </c>
      <c r="K1941" t="s">
        <v>2527</v>
      </c>
      <c r="N1941" t="s">
        <v>2528</v>
      </c>
      <c r="Q1941" t="s">
        <v>2526</v>
      </c>
      <c r="R1941">
        <v>945</v>
      </c>
      <c r="S1941">
        <v>314</v>
      </c>
    </row>
    <row r="1942" spans="1:19" x14ac:dyDescent="0.3">
      <c r="A1942">
        <v>1941</v>
      </c>
      <c r="B1942" t="s">
        <v>20</v>
      </c>
      <c r="C1942" t="s">
        <v>31</v>
      </c>
      <c r="D1942" t="s">
        <v>22</v>
      </c>
      <c r="E1942" t="s">
        <v>23</v>
      </c>
      <c r="F1942" t="s">
        <v>5</v>
      </c>
      <c r="G1942" t="s">
        <v>24</v>
      </c>
      <c r="H1942">
        <v>1004551</v>
      </c>
      <c r="I1942">
        <v>1004922</v>
      </c>
      <c r="J1942" t="s">
        <v>25</v>
      </c>
      <c r="Q1942" t="s">
        <v>2529</v>
      </c>
      <c r="R1942">
        <v>372</v>
      </c>
    </row>
    <row r="1943" spans="1:19" x14ac:dyDescent="0.3">
      <c r="A1943">
        <v>1942</v>
      </c>
      <c r="B1943" t="s">
        <v>28</v>
      </c>
      <c r="C1943" t="s">
        <v>33</v>
      </c>
      <c r="D1943" t="s">
        <v>22</v>
      </c>
      <c r="E1943" t="s">
        <v>23</v>
      </c>
      <c r="F1943" t="s">
        <v>5</v>
      </c>
      <c r="G1943" t="s">
        <v>24</v>
      </c>
      <c r="H1943">
        <v>1004551</v>
      </c>
      <c r="I1943">
        <v>1004922</v>
      </c>
      <c r="J1943" t="s">
        <v>25</v>
      </c>
      <c r="K1943" t="s">
        <v>2530</v>
      </c>
      <c r="N1943" t="s">
        <v>41</v>
      </c>
      <c r="Q1943" t="s">
        <v>2529</v>
      </c>
      <c r="R1943">
        <v>372</v>
      </c>
      <c r="S1943">
        <v>123</v>
      </c>
    </row>
    <row r="1944" spans="1:19" x14ac:dyDescent="0.3">
      <c r="A1944">
        <v>1943</v>
      </c>
      <c r="B1944" t="s">
        <v>20</v>
      </c>
      <c r="C1944" t="s">
        <v>31</v>
      </c>
      <c r="D1944" t="s">
        <v>22</v>
      </c>
      <c r="E1944" t="s">
        <v>23</v>
      </c>
      <c r="F1944" t="s">
        <v>5</v>
      </c>
      <c r="G1944" t="s">
        <v>24</v>
      </c>
      <c r="H1944">
        <v>1004964</v>
      </c>
      <c r="I1944">
        <v>1005305</v>
      </c>
      <c r="J1944" t="s">
        <v>25</v>
      </c>
      <c r="Q1944" t="s">
        <v>2531</v>
      </c>
      <c r="R1944">
        <v>342</v>
      </c>
    </row>
    <row r="1945" spans="1:19" x14ac:dyDescent="0.3">
      <c r="A1945">
        <v>1944</v>
      </c>
      <c r="B1945" t="s">
        <v>28</v>
      </c>
      <c r="C1945" t="s">
        <v>33</v>
      </c>
      <c r="D1945" t="s">
        <v>22</v>
      </c>
      <c r="E1945" t="s">
        <v>23</v>
      </c>
      <c r="F1945" t="s">
        <v>5</v>
      </c>
      <c r="G1945" t="s">
        <v>24</v>
      </c>
      <c r="H1945">
        <v>1004964</v>
      </c>
      <c r="I1945">
        <v>1005305</v>
      </c>
      <c r="J1945" t="s">
        <v>25</v>
      </c>
      <c r="K1945" t="s">
        <v>2532</v>
      </c>
      <c r="N1945" t="s">
        <v>41</v>
      </c>
      <c r="Q1945" t="s">
        <v>2531</v>
      </c>
      <c r="R1945">
        <v>342</v>
      </c>
      <c r="S1945">
        <v>113</v>
      </c>
    </row>
    <row r="1946" spans="1:19" x14ac:dyDescent="0.3">
      <c r="A1946">
        <v>1945</v>
      </c>
      <c r="B1946" t="s">
        <v>20</v>
      </c>
      <c r="C1946" t="s">
        <v>31</v>
      </c>
      <c r="D1946" t="s">
        <v>22</v>
      </c>
      <c r="E1946" t="s">
        <v>23</v>
      </c>
      <c r="F1946" t="s">
        <v>5</v>
      </c>
      <c r="G1946" t="s">
        <v>24</v>
      </c>
      <c r="H1946">
        <v>1005423</v>
      </c>
      <c r="I1946">
        <v>1006256</v>
      </c>
      <c r="J1946" t="s">
        <v>25</v>
      </c>
      <c r="Q1946" t="s">
        <v>2533</v>
      </c>
      <c r="R1946">
        <v>834</v>
      </c>
    </row>
    <row r="1947" spans="1:19" x14ac:dyDescent="0.3">
      <c r="A1947">
        <v>1946</v>
      </c>
      <c r="B1947" t="s">
        <v>28</v>
      </c>
      <c r="C1947" t="s">
        <v>33</v>
      </c>
      <c r="D1947" t="s">
        <v>22</v>
      </c>
      <c r="E1947" t="s">
        <v>23</v>
      </c>
      <c r="F1947" t="s">
        <v>5</v>
      </c>
      <c r="G1947" t="s">
        <v>24</v>
      </c>
      <c r="H1947">
        <v>1005423</v>
      </c>
      <c r="I1947">
        <v>1006256</v>
      </c>
      <c r="J1947" t="s">
        <v>25</v>
      </c>
      <c r="K1947" t="s">
        <v>2534</v>
      </c>
      <c r="N1947" t="s">
        <v>41</v>
      </c>
      <c r="Q1947" t="s">
        <v>2533</v>
      </c>
      <c r="R1947">
        <v>834</v>
      </c>
      <c r="S1947">
        <v>277</v>
      </c>
    </row>
    <row r="1948" spans="1:19" x14ac:dyDescent="0.3">
      <c r="A1948">
        <v>1947</v>
      </c>
      <c r="B1948" t="s">
        <v>20</v>
      </c>
      <c r="C1948" t="s">
        <v>31</v>
      </c>
      <c r="D1948" t="s">
        <v>22</v>
      </c>
      <c r="E1948" t="s">
        <v>23</v>
      </c>
      <c r="F1948" t="s">
        <v>5</v>
      </c>
      <c r="G1948" t="s">
        <v>24</v>
      </c>
      <c r="H1948">
        <v>1006492</v>
      </c>
      <c r="I1948">
        <v>1008081</v>
      </c>
      <c r="J1948" t="s">
        <v>25</v>
      </c>
      <c r="Q1948" t="s">
        <v>2535</v>
      </c>
      <c r="R1948">
        <v>1590</v>
      </c>
    </row>
    <row r="1949" spans="1:19" x14ac:dyDescent="0.3">
      <c r="A1949">
        <v>1948</v>
      </c>
      <c r="B1949" t="s">
        <v>28</v>
      </c>
      <c r="C1949" t="s">
        <v>33</v>
      </c>
      <c r="D1949" t="s">
        <v>22</v>
      </c>
      <c r="E1949" t="s">
        <v>23</v>
      </c>
      <c r="F1949" t="s">
        <v>5</v>
      </c>
      <c r="G1949" t="s">
        <v>24</v>
      </c>
      <c r="H1949">
        <v>1006492</v>
      </c>
      <c r="I1949">
        <v>1008081</v>
      </c>
      <c r="J1949" t="s">
        <v>25</v>
      </c>
      <c r="K1949" t="s">
        <v>2536</v>
      </c>
      <c r="N1949" t="s">
        <v>38</v>
      </c>
      <c r="Q1949" t="s">
        <v>2535</v>
      </c>
      <c r="R1949">
        <v>1590</v>
      </c>
      <c r="S1949">
        <v>529</v>
      </c>
    </row>
    <row r="1950" spans="1:19" x14ac:dyDescent="0.3">
      <c r="A1950">
        <v>1949</v>
      </c>
      <c r="B1950" t="s">
        <v>20</v>
      </c>
      <c r="C1950" t="s">
        <v>31</v>
      </c>
      <c r="D1950" t="s">
        <v>22</v>
      </c>
      <c r="E1950" t="s">
        <v>23</v>
      </c>
      <c r="F1950" t="s">
        <v>5</v>
      </c>
      <c r="G1950" t="s">
        <v>24</v>
      </c>
      <c r="H1950">
        <v>1008149</v>
      </c>
      <c r="I1950">
        <v>1008550</v>
      </c>
      <c r="J1950" t="s">
        <v>25</v>
      </c>
      <c r="Q1950" t="s">
        <v>2537</v>
      </c>
      <c r="R1950">
        <v>402</v>
      </c>
    </row>
    <row r="1951" spans="1:19" x14ac:dyDescent="0.3">
      <c r="A1951">
        <v>1950</v>
      </c>
      <c r="B1951" t="s">
        <v>28</v>
      </c>
      <c r="C1951" t="s">
        <v>33</v>
      </c>
      <c r="D1951" t="s">
        <v>22</v>
      </c>
      <c r="E1951" t="s">
        <v>23</v>
      </c>
      <c r="F1951" t="s">
        <v>5</v>
      </c>
      <c r="G1951" t="s">
        <v>24</v>
      </c>
      <c r="H1951">
        <v>1008149</v>
      </c>
      <c r="I1951">
        <v>1008550</v>
      </c>
      <c r="J1951" t="s">
        <v>25</v>
      </c>
      <c r="K1951" t="s">
        <v>2538</v>
      </c>
      <c r="N1951" t="s">
        <v>38</v>
      </c>
      <c r="Q1951" t="s">
        <v>2537</v>
      </c>
      <c r="R1951">
        <v>402</v>
      </c>
      <c r="S1951">
        <v>133</v>
      </c>
    </row>
    <row r="1952" spans="1:19" x14ac:dyDescent="0.3">
      <c r="A1952">
        <v>1951</v>
      </c>
      <c r="B1952" t="s">
        <v>20</v>
      </c>
      <c r="C1952" t="s">
        <v>31</v>
      </c>
      <c r="D1952" t="s">
        <v>22</v>
      </c>
      <c r="E1952" t="s">
        <v>23</v>
      </c>
      <c r="F1952" t="s">
        <v>5</v>
      </c>
      <c r="G1952" t="s">
        <v>24</v>
      </c>
      <c r="H1952">
        <v>1008693</v>
      </c>
      <c r="I1952">
        <v>1010078</v>
      </c>
      <c r="J1952" t="s">
        <v>42</v>
      </c>
      <c r="Q1952" t="s">
        <v>2539</v>
      </c>
      <c r="R1952">
        <v>1386</v>
      </c>
    </row>
    <row r="1953" spans="1:20" x14ac:dyDescent="0.3">
      <c r="A1953">
        <v>1952</v>
      </c>
      <c r="B1953" t="s">
        <v>28</v>
      </c>
      <c r="C1953" t="s">
        <v>33</v>
      </c>
      <c r="D1953" t="s">
        <v>22</v>
      </c>
      <c r="E1953" t="s">
        <v>23</v>
      </c>
      <c r="F1953" t="s">
        <v>5</v>
      </c>
      <c r="G1953" t="s">
        <v>24</v>
      </c>
      <c r="H1953">
        <v>1008693</v>
      </c>
      <c r="I1953">
        <v>1010078</v>
      </c>
      <c r="J1953" t="s">
        <v>42</v>
      </c>
      <c r="K1953" t="s">
        <v>2540</v>
      </c>
      <c r="N1953" t="s">
        <v>41</v>
      </c>
      <c r="Q1953" t="s">
        <v>2539</v>
      </c>
      <c r="R1953">
        <v>1386</v>
      </c>
      <c r="S1953">
        <v>461</v>
      </c>
    </row>
    <row r="1954" spans="1:20" x14ac:dyDescent="0.3">
      <c r="A1954">
        <v>1953</v>
      </c>
      <c r="B1954" t="s">
        <v>20</v>
      </c>
      <c r="C1954" t="s">
        <v>31</v>
      </c>
      <c r="D1954" t="s">
        <v>22</v>
      </c>
      <c r="E1954" t="s">
        <v>23</v>
      </c>
      <c r="F1954" t="s">
        <v>5</v>
      </c>
      <c r="G1954" t="s">
        <v>24</v>
      </c>
      <c r="H1954">
        <v>1010229</v>
      </c>
      <c r="I1954">
        <v>1010897</v>
      </c>
      <c r="J1954" t="s">
        <v>25</v>
      </c>
      <c r="Q1954" t="s">
        <v>2541</v>
      </c>
      <c r="R1954">
        <v>669</v>
      </c>
    </row>
    <row r="1955" spans="1:20" x14ac:dyDescent="0.3">
      <c r="A1955">
        <v>1954</v>
      </c>
      <c r="B1955" t="s">
        <v>28</v>
      </c>
      <c r="C1955" t="s">
        <v>33</v>
      </c>
      <c r="D1955" t="s">
        <v>22</v>
      </c>
      <c r="E1955" t="s">
        <v>23</v>
      </c>
      <c r="F1955" t="s">
        <v>5</v>
      </c>
      <c r="G1955" t="s">
        <v>24</v>
      </c>
      <c r="H1955">
        <v>1010229</v>
      </c>
      <c r="I1955">
        <v>1010897</v>
      </c>
      <c r="J1955" t="s">
        <v>25</v>
      </c>
      <c r="K1955" t="s">
        <v>2542</v>
      </c>
      <c r="N1955" t="s">
        <v>41</v>
      </c>
      <c r="Q1955" t="s">
        <v>2541</v>
      </c>
      <c r="R1955">
        <v>669</v>
      </c>
      <c r="S1955">
        <v>222</v>
      </c>
    </row>
    <row r="1956" spans="1:20" x14ac:dyDescent="0.3">
      <c r="A1956">
        <v>1955</v>
      </c>
      <c r="B1956" t="s">
        <v>20</v>
      </c>
      <c r="C1956" t="s">
        <v>21</v>
      </c>
      <c r="D1956" t="s">
        <v>22</v>
      </c>
      <c r="E1956" t="s">
        <v>23</v>
      </c>
      <c r="F1956" t="s">
        <v>5</v>
      </c>
      <c r="G1956" t="s">
        <v>24</v>
      </c>
      <c r="H1956">
        <v>1010947</v>
      </c>
      <c r="I1956">
        <v>1015488</v>
      </c>
      <c r="J1956" t="s">
        <v>25</v>
      </c>
      <c r="Q1956" t="s">
        <v>2543</v>
      </c>
      <c r="R1956">
        <v>4542</v>
      </c>
      <c r="T1956" t="s">
        <v>27</v>
      </c>
    </row>
    <row r="1957" spans="1:20" x14ac:dyDescent="0.3">
      <c r="A1957">
        <v>1956</v>
      </c>
      <c r="B1957" t="s">
        <v>28</v>
      </c>
      <c r="C1957" t="s">
        <v>29</v>
      </c>
      <c r="D1957" t="s">
        <v>22</v>
      </c>
      <c r="E1957" t="s">
        <v>23</v>
      </c>
      <c r="F1957" t="s">
        <v>5</v>
      </c>
      <c r="G1957" t="s">
        <v>24</v>
      </c>
      <c r="H1957">
        <v>1010947</v>
      </c>
      <c r="I1957">
        <v>1015488</v>
      </c>
      <c r="J1957" t="s">
        <v>25</v>
      </c>
      <c r="N1957" t="s">
        <v>2544</v>
      </c>
      <c r="Q1957" t="s">
        <v>2543</v>
      </c>
      <c r="R1957">
        <v>4542</v>
      </c>
      <c r="T1957" t="s">
        <v>27</v>
      </c>
    </row>
    <row r="1958" spans="1:20" x14ac:dyDescent="0.3">
      <c r="A1958">
        <v>1957</v>
      </c>
      <c r="B1958" t="s">
        <v>20</v>
      </c>
      <c r="C1958" t="s">
        <v>21</v>
      </c>
      <c r="D1958" t="s">
        <v>22</v>
      </c>
      <c r="E1958" t="s">
        <v>23</v>
      </c>
      <c r="F1958" t="s">
        <v>5</v>
      </c>
      <c r="G1958" t="s">
        <v>24</v>
      </c>
      <c r="H1958">
        <v>1015631</v>
      </c>
      <c r="I1958">
        <v>1016413</v>
      </c>
      <c r="J1958" t="s">
        <v>42</v>
      </c>
      <c r="Q1958" t="s">
        <v>2545</v>
      </c>
      <c r="R1958">
        <v>783</v>
      </c>
      <c r="T1958" t="s">
        <v>27</v>
      </c>
    </row>
    <row r="1959" spans="1:20" x14ac:dyDescent="0.3">
      <c r="A1959">
        <v>1958</v>
      </c>
      <c r="B1959" t="s">
        <v>28</v>
      </c>
      <c r="C1959" t="s">
        <v>29</v>
      </c>
      <c r="D1959" t="s">
        <v>22</v>
      </c>
      <c r="E1959" t="s">
        <v>23</v>
      </c>
      <c r="F1959" t="s">
        <v>5</v>
      </c>
      <c r="G1959" t="s">
        <v>24</v>
      </c>
      <c r="H1959">
        <v>1015631</v>
      </c>
      <c r="I1959">
        <v>1016413</v>
      </c>
      <c r="J1959" t="s">
        <v>42</v>
      </c>
      <c r="N1959" t="s">
        <v>2546</v>
      </c>
      <c r="Q1959" t="s">
        <v>2545</v>
      </c>
      <c r="R1959">
        <v>783</v>
      </c>
      <c r="T1959" t="s">
        <v>27</v>
      </c>
    </row>
    <row r="1960" spans="1:20" x14ac:dyDescent="0.3">
      <c r="A1960">
        <v>1959</v>
      </c>
      <c r="B1960" t="s">
        <v>20</v>
      </c>
      <c r="C1960" t="s">
        <v>31</v>
      </c>
      <c r="D1960" t="s">
        <v>22</v>
      </c>
      <c r="E1960" t="s">
        <v>23</v>
      </c>
      <c r="F1960" t="s">
        <v>5</v>
      </c>
      <c r="G1960" t="s">
        <v>24</v>
      </c>
      <c r="H1960">
        <v>1016407</v>
      </c>
      <c r="I1960">
        <v>1016781</v>
      </c>
      <c r="J1960" t="s">
        <v>42</v>
      </c>
      <c r="Q1960" t="s">
        <v>2547</v>
      </c>
      <c r="R1960">
        <v>375</v>
      </c>
    </row>
    <row r="1961" spans="1:20" x14ac:dyDescent="0.3">
      <c r="A1961">
        <v>1960</v>
      </c>
      <c r="B1961" t="s">
        <v>28</v>
      </c>
      <c r="C1961" t="s">
        <v>33</v>
      </c>
      <c r="D1961" t="s">
        <v>22</v>
      </c>
      <c r="E1961" t="s">
        <v>23</v>
      </c>
      <c r="F1961" t="s">
        <v>5</v>
      </c>
      <c r="G1961" t="s">
        <v>24</v>
      </c>
      <c r="H1961">
        <v>1016407</v>
      </c>
      <c r="I1961">
        <v>1016781</v>
      </c>
      <c r="J1961" t="s">
        <v>42</v>
      </c>
      <c r="K1961" t="s">
        <v>2548</v>
      </c>
      <c r="N1961" t="s">
        <v>41</v>
      </c>
      <c r="Q1961" t="s">
        <v>2547</v>
      </c>
      <c r="R1961">
        <v>375</v>
      </c>
      <c r="S1961">
        <v>124</v>
      </c>
    </row>
    <row r="1962" spans="1:20" x14ac:dyDescent="0.3">
      <c r="A1962">
        <v>1961</v>
      </c>
      <c r="B1962" t="s">
        <v>20</v>
      </c>
      <c r="C1962" t="s">
        <v>31</v>
      </c>
      <c r="D1962" t="s">
        <v>22</v>
      </c>
      <c r="E1962" t="s">
        <v>23</v>
      </c>
      <c r="F1962" t="s">
        <v>5</v>
      </c>
      <c r="G1962" t="s">
        <v>24</v>
      </c>
      <c r="H1962">
        <v>1016778</v>
      </c>
      <c r="I1962">
        <v>1017155</v>
      </c>
      <c r="J1962" t="s">
        <v>42</v>
      </c>
      <c r="Q1962" t="s">
        <v>2549</v>
      </c>
      <c r="R1962">
        <v>378</v>
      </c>
    </row>
    <row r="1963" spans="1:20" x14ac:dyDescent="0.3">
      <c r="A1963">
        <v>1962</v>
      </c>
      <c r="B1963" t="s">
        <v>28</v>
      </c>
      <c r="C1963" t="s">
        <v>33</v>
      </c>
      <c r="D1963" t="s">
        <v>22</v>
      </c>
      <c r="E1963" t="s">
        <v>23</v>
      </c>
      <c r="F1963" t="s">
        <v>5</v>
      </c>
      <c r="G1963" t="s">
        <v>24</v>
      </c>
      <c r="H1963">
        <v>1016778</v>
      </c>
      <c r="I1963">
        <v>1017155</v>
      </c>
      <c r="J1963" t="s">
        <v>42</v>
      </c>
      <c r="K1963" t="s">
        <v>2550</v>
      </c>
      <c r="N1963" t="s">
        <v>41</v>
      </c>
      <c r="Q1963" t="s">
        <v>2549</v>
      </c>
      <c r="R1963">
        <v>378</v>
      </c>
      <c r="S1963">
        <v>125</v>
      </c>
    </row>
    <row r="1964" spans="1:20" x14ac:dyDescent="0.3">
      <c r="A1964">
        <v>1963</v>
      </c>
      <c r="B1964" t="s">
        <v>20</v>
      </c>
      <c r="C1964" t="s">
        <v>31</v>
      </c>
      <c r="D1964" t="s">
        <v>22</v>
      </c>
      <c r="E1964" t="s">
        <v>23</v>
      </c>
      <c r="F1964" t="s">
        <v>5</v>
      </c>
      <c r="G1964" t="s">
        <v>24</v>
      </c>
      <c r="H1964">
        <v>1017226</v>
      </c>
      <c r="I1964">
        <v>1017540</v>
      </c>
      <c r="J1964" t="s">
        <v>42</v>
      </c>
      <c r="Q1964" t="s">
        <v>2551</v>
      </c>
      <c r="R1964">
        <v>315</v>
      </c>
    </row>
    <row r="1965" spans="1:20" x14ac:dyDescent="0.3">
      <c r="A1965">
        <v>1964</v>
      </c>
      <c r="B1965" t="s">
        <v>28</v>
      </c>
      <c r="C1965" t="s">
        <v>33</v>
      </c>
      <c r="D1965" t="s">
        <v>22</v>
      </c>
      <c r="E1965" t="s">
        <v>23</v>
      </c>
      <c r="F1965" t="s">
        <v>5</v>
      </c>
      <c r="G1965" t="s">
        <v>24</v>
      </c>
      <c r="H1965">
        <v>1017226</v>
      </c>
      <c r="I1965">
        <v>1017540</v>
      </c>
      <c r="J1965" t="s">
        <v>42</v>
      </c>
      <c r="K1965" t="s">
        <v>2552</v>
      </c>
      <c r="N1965" t="s">
        <v>38</v>
      </c>
      <c r="Q1965" t="s">
        <v>2551</v>
      </c>
      <c r="R1965">
        <v>315</v>
      </c>
      <c r="S1965">
        <v>104</v>
      </c>
    </row>
    <row r="1966" spans="1:20" x14ac:dyDescent="0.3">
      <c r="A1966">
        <v>1965</v>
      </c>
      <c r="B1966" t="s">
        <v>20</v>
      </c>
      <c r="C1966" t="s">
        <v>31</v>
      </c>
      <c r="D1966" t="s">
        <v>22</v>
      </c>
      <c r="E1966" t="s">
        <v>23</v>
      </c>
      <c r="F1966" t="s">
        <v>5</v>
      </c>
      <c r="G1966" t="s">
        <v>24</v>
      </c>
      <c r="H1966">
        <v>1017824</v>
      </c>
      <c r="I1966">
        <v>1018846</v>
      </c>
      <c r="J1966" t="s">
        <v>25</v>
      </c>
      <c r="Q1966" t="s">
        <v>2553</v>
      </c>
      <c r="R1966">
        <v>1023</v>
      </c>
    </row>
    <row r="1967" spans="1:20" x14ac:dyDescent="0.3">
      <c r="A1967">
        <v>1966</v>
      </c>
      <c r="B1967" t="s">
        <v>28</v>
      </c>
      <c r="C1967" t="s">
        <v>33</v>
      </c>
      <c r="D1967" t="s">
        <v>22</v>
      </c>
      <c r="E1967" t="s">
        <v>23</v>
      </c>
      <c r="F1967" t="s">
        <v>5</v>
      </c>
      <c r="G1967" t="s">
        <v>24</v>
      </c>
      <c r="H1967">
        <v>1017824</v>
      </c>
      <c r="I1967">
        <v>1018846</v>
      </c>
      <c r="J1967" t="s">
        <v>25</v>
      </c>
      <c r="K1967" t="s">
        <v>2554</v>
      </c>
      <c r="N1967" t="s">
        <v>2555</v>
      </c>
      <c r="Q1967" t="s">
        <v>2553</v>
      </c>
      <c r="R1967">
        <v>1023</v>
      </c>
      <c r="S1967">
        <v>340</v>
      </c>
    </row>
    <row r="1968" spans="1:20" x14ac:dyDescent="0.3">
      <c r="A1968">
        <v>1967</v>
      </c>
      <c r="B1968" t="s">
        <v>20</v>
      </c>
      <c r="C1968" t="s">
        <v>31</v>
      </c>
      <c r="D1968" t="s">
        <v>22</v>
      </c>
      <c r="E1968" t="s">
        <v>23</v>
      </c>
      <c r="F1968" t="s">
        <v>5</v>
      </c>
      <c r="G1968" t="s">
        <v>24</v>
      </c>
      <c r="H1968">
        <v>1018992</v>
      </c>
      <c r="I1968">
        <v>1019819</v>
      </c>
      <c r="J1968" t="s">
        <v>42</v>
      </c>
      <c r="Q1968" t="s">
        <v>2556</v>
      </c>
      <c r="R1968">
        <v>828</v>
      </c>
    </row>
    <row r="1969" spans="1:19" x14ac:dyDescent="0.3">
      <c r="A1969">
        <v>1968</v>
      </c>
      <c r="B1969" t="s">
        <v>28</v>
      </c>
      <c r="C1969" t="s">
        <v>33</v>
      </c>
      <c r="D1969" t="s">
        <v>22</v>
      </c>
      <c r="E1969" t="s">
        <v>23</v>
      </c>
      <c r="F1969" t="s">
        <v>5</v>
      </c>
      <c r="G1969" t="s">
        <v>24</v>
      </c>
      <c r="H1969">
        <v>1018992</v>
      </c>
      <c r="I1969">
        <v>1019819</v>
      </c>
      <c r="J1969" t="s">
        <v>42</v>
      </c>
      <c r="K1969" t="s">
        <v>2557</v>
      </c>
      <c r="N1969" t="s">
        <v>41</v>
      </c>
      <c r="Q1969" t="s">
        <v>2556</v>
      </c>
      <c r="R1969">
        <v>828</v>
      </c>
      <c r="S1969">
        <v>275</v>
      </c>
    </row>
    <row r="1970" spans="1:19" x14ac:dyDescent="0.3">
      <c r="A1970">
        <v>1969</v>
      </c>
      <c r="B1970" t="s">
        <v>20</v>
      </c>
      <c r="C1970" t="s">
        <v>31</v>
      </c>
      <c r="D1970" t="s">
        <v>22</v>
      </c>
      <c r="E1970" t="s">
        <v>23</v>
      </c>
      <c r="F1970" t="s">
        <v>5</v>
      </c>
      <c r="G1970" t="s">
        <v>24</v>
      </c>
      <c r="H1970">
        <v>1019816</v>
      </c>
      <c r="I1970">
        <v>1020079</v>
      </c>
      <c r="J1970" t="s">
        <v>42</v>
      </c>
      <c r="Q1970" t="s">
        <v>2558</v>
      </c>
      <c r="R1970">
        <v>264</v>
      </c>
    </row>
    <row r="1971" spans="1:19" x14ac:dyDescent="0.3">
      <c r="A1971">
        <v>1970</v>
      </c>
      <c r="B1971" t="s">
        <v>28</v>
      </c>
      <c r="C1971" t="s">
        <v>33</v>
      </c>
      <c r="D1971" t="s">
        <v>22</v>
      </c>
      <c r="E1971" t="s">
        <v>23</v>
      </c>
      <c r="F1971" t="s">
        <v>5</v>
      </c>
      <c r="G1971" t="s">
        <v>24</v>
      </c>
      <c r="H1971">
        <v>1019816</v>
      </c>
      <c r="I1971">
        <v>1020079</v>
      </c>
      <c r="J1971" t="s">
        <v>42</v>
      </c>
      <c r="K1971" t="s">
        <v>2559</v>
      </c>
      <c r="N1971" t="s">
        <v>41</v>
      </c>
      <c r="Q1971" t="s">
        <v>2558</v>
      </c>
      <c r="R1971">
        <v>264</v>
      </c>
      <c r="S1971">
        <v>87</v>
      </c>
    </row>
    <row r="1972" spans="1:19" x14ac:dyDescent="0.3">
      <c r="A1972">
        <v>1971</v>
      </c>
      <c r="B1972" t="s">
        <v>20</v>
      </c>
      <c r="C1972" t="s">
        <v>31</v>
      </c>
      <c r="D1972" t="s">
        <v>22</v>
      </c>
      <c r="E1972" t="s">
        <v>23</v>
      </c>
      <c r="F1972" t="s">
        <v>5</v>
      </c>
      <c r="G1972" t="s">
        <v>24</v>
      </c>
      <c r="H1972">
        <v>1020748</v>
      </c>
      <c r="I1972">
        <v>1021863</v>
      </c>
      <c r="J1972" t="s">
        <v>25</v>
      </c>
      <c r="Q1972" t="s">
        <v>2560</v>
      </c>
      <c r="R1972">
        <v>1116</v>
      </c>
    </row>
    <row r="1973" spans="1:19" x14ac:dyDescent="0.3">
      <c r="A1973">
        <v>1972</v>
      </c>
      <c r="B1973" t="s">
        <v>28</v>
      </c>
      <c r="C1973" t="s">
        <v>33</v>
      </c>
      <c r="D1973" t="s">
        <v>22</v>
      </c>
      <c r="E1973" t="s">
        <v>23</v>
      </c>
      <c r="F1973" t="s">
        <v>5</v>
      </c>
      <c r="G1973" t="s">
        <v>24</v>
      </c>
      <c r="H1973">
        <v>1020748</v>
      </c>
      <c r="I1973">
        <v>1021863</v>
      </c>
      <c r="J1973" t="s">
        <v>25</v>
      </c>
      <c r="K1973" t="s">
        <v>2561</v>
      </c>
      <c r="N1973" t="s">
        <v>2562</v>
      </c>
      <c r="Q1973" t="s">
        <v>2560</v>
      </c>
      <c r="R1973">
        <v>1116</v>
      </c>
      <c r="S1973">
        <v>371</v>
      </c>
    </row>
    <row r="1974" spans="1:19" x14ac:dyDescent="0.3">
      <c r="A1974">
        <v>1973</v>
      </c>
      <c r="B1974" t="s">
        <v>20</v>
      </c>
      <c r="C1974" t="s">
        <v>31</v>
      </c>
      <c r="D1974" t="s">
        <v>22</v>
      </c>
      <c r="E1974" t="s">
        <v>23</v>
      </c>
      <c r="F1974" t="s">
        <v>5</v>
      </c>
      <c r="G1974" t="s">
        <v>24</v>
      </c>
      <c r="H1974">
        <v>1022041</v>
      </c>
      <c r="I1974">
        <v>1022838</v>
      </c>
      <c r="J1974" t="s">
        <v>25</v>
      </c>
      <c r="Q1974" t="s">
        <v>2563</v>
      </c>
      <c r="R1974">
        <v>798</v>
      </c>
    </row>
    <row r="1975" spans="1:19" x14ac:dyDescent="0.3">
      <c r="A1975">
        <v>1974</v>
      </c>
      <c r="B1975" t="s">
        <v>28</v>
      </c>
      <c r="C1975" t="s">
        <v>33</v>
      </c>
      <c r="D1975" t="s">
        <v>22</v>
      </c>
      <c r="E1975" t="s">
        <v>23</v>
      </c>
      <c r="F1975" t="s">
        <v>5</v>
      </c>
      <c r="G1975" t="s">
        <v>24</v>
      </c>
      <c r="H1975">
        <v>1022041</v>
      </c>
      <c r="I1975">
        <v>1022838</v>
      </c>
      <c r="J1975" t="s">
        <v>25</v>
      </c>
      <c r="K1975" t="s">
        <v>2564</v>
      </c>
      <c r="N1975" t="s">
        <v>41</v>
      </c>
      <c r="Q1975" t="s">
        <v>2563</v>
      </c>
      <c r="R1975">
        <v>798</v>
      </c>
      <c r="S1975">
        <v>265</v>
      </c>
    </row>
    <row r="1976" spans="1:19" x14ac:dyDescent="0.3">
      <c r="A1976">
        <v>1975</v>
      </c>
      <c r="B1976" t="s">
        <v>20</v>
      </c>
      <c r="C1976" t="s">
        <v>31</v>
      </c>
      <c r="D1976" t="s">
        <v>22</v>
      </c>
      <c r="E1976" t="s">
        <v>23</v>
      </c>
      <c r="F1976" t="s">
        <v>5</v>
      </c>
      <c r="G1976" t="s">
        <v>24</v>
      </c>
      <c r="H1976">
        <v>1023424</v>
      </c>
      <c r="I1976">
        <v>1024575</v>
      </c>
      <c r="J1976" t="s">
        <v>25</v>
      </c>
      <c r="Q1976" t="s">
        <v>2565</v>
      </c>
      <c r="R1976">
        <v>1152</v>
      </c>
    </row>
    <row r="1977" spans="1:19" x14ac:dyDescent="0.3">
      <c r="A1977">
        <v>1976</v>
      </c>
      <c r="B1977" t="s">
        <v>28</v>
      </c>
      <c r="C1977" t="s">
        <v>33</v>
      </c>
      <c r="D1977" t="s">
        <v>22</v>
      </c>
      <c r="E1977" t="s">
        <v>23</v>
      </c>
      <c r="F1977" t="s">
        <v>5</v>
      </c>
      <c r="G1977" t="s">
        <v>24</v>
      </c>
      <c r="H1977">
        <v>1023424</v>
      </c>
      <c r="I1977">
        <v>1024575</v>
      </c>
      <c r="J1977" t="s">
        <v>25</v>
      </c>
      <c r="K1977" t="s">
        <v>2566</v>
      </c>
      <c r="N1977" t="s">
        <v>2567</v>
      </c>
      <c r="Q1977" t="s">
        <v>2565</v>
      </c>
      <c r="R1977">
        <v>1152</v>
      </c>
      <c r="S1977">
        <v>383</v>
      </c>
    </row>
    <row r="1978" spans="1:19" x14ac:dyDescent="0.3">
      <c r="A1978">
        <v>1977</v>
      </c>
      <c r="B1978" t="s">
        <v>20</v>
      </c>
      <c r="C1978" t="s">
        <v>31</v>
      </c>
      <c r="D1978" t="s">
        <v>22</v>
      </c>
      <c r="E1978" t="s">
        <v>23</v>
      </c>
      <c r="F1978" t="s">
        <v>5</v>
      </c>
      <c r="G1978" t="s">
        <v>24</v>
      </c>
      <c r="H1978">
        <v>1024608</v>
      </c>
      <c r="I1978">
        <v>1025225</v>
      </c>
      <c r="J1978" t="s">
        <v>25</v>
      </c>
      <c r="Q1978" t="s">
        <v>2568</v>
      </c>
      <c r="R1978">
        <v>618</v>
      </c>
    </row>
    <row r="1979" spans="1:19" x14ac:dyDescent="0.3">
      <c r="A1979">
        <v>1978</v>
      </c>
      <c r="B1979" t="s">
        <v>28</v>
      </c>
      <c r="C1979" t="s">
        <v>33</v>
      </c>
      <c r="D1979" t="s">
        <v>22</v>
      </c>
      <c r="E1979" t="s">
        <v>23</v>
      </c>
      <c r="F1979" t="s">
        <v>5</v>
      </c>
      <c r="G1979" t="s">
        <v>24</v>
      </c>
      <c r="H1979">
        <v>1024608</v>
      </c>
      <c r="I1979">
        <v>1025225</v>
      </c>
      <c r="J1979" t="s">
        <v>25</v>
      </c>
      <c r="K1979" t="s">
        <v>2569</v>
      </c>
      <c r="N1979" t="s">
        <v>2570</v>
      </c>
      <c r="Q1979" t="s">
        <v>2568</v>
      </c>
      <c r="R1979">
        <v>618</v>
      </c>
      <c r="S1979">
        <v>205</v>
      </c>
    </row>
    <row r="1980" spans="1:19" x14ac:dyDescent="0.3">
      <c r="A1980">
        <v>1979</v>
      </c>
      <c r="B1980" t="s">
        <v>20</v>
      </c>
      <c r="C1980" t="s">
        <v>31</v>
      </c>
      <c r="D1980" t="s">
        <v>22</v>
      </c>
      <c r="E1980" t="s">
        <v>23</v>
      </c>
      <c r="F1980" t="s">
        <v>5</v>
      </c>
      <c r="G1980" t="s">
        <v>24</v>
      </c>
      <c r="H1980">
        <v>1025368</v>
      </c>
      <c r="I1980">
        <v>1025760</v>
      </c>
      <c r="J1980" t="s">
        <v>42</v>
      </c>
      <c r="Q1980" t="s">
        <v>2571</v>
      </c>
      <c r="R1980">
        <v>393</v>
      </c>
    </row>
    <row r="1981" spans="1:19" x14ac:dyDescent="0.3">
      <c r="A1981">
        <v>1980</v>
      </c>
      <c r="B1981" t="s">
        <v>28</v>
      </c>
      <c r="C1981" t="s">
        <v>33</v>
      </c>
      <c r="D1981" t="s">
        <v>22</v>
      </c>
      <c r="E1981" t="s">
        <v>23</v>
      </c>
      <c r="F1981" t="s">
        <v>5</v>
      </c>
      <c r="G1981" t="s">
        <v>24</v>
      </c>
      <c r="H1981">
        <v>1025368</v>
      </c>
      <c r="I1981">
        <v>1025760</v>
      </c>
      <c r="J1981" t="s">
        <v>42</v>
      </c>
      <c r="K1981" t="s">
        <v>2572</v>
      </c>
      <c r="N1981" t="s">
        <v>38</v>
      </c>
      <c r="Q1981" t="s">
        <v>2571</v>
      </c>
      <c r="R1981">
        <v>393</v>
      </c>
      <c r="S1981">
        <v>130</v>
      </c>
    </row>
    <row r="1982" spans="1:19" x14ac:dyDescent="0.3">
      <c r="A1982">
        <v>1981</v>
      </c>
      <c r="B1982" t="s">
        <v>20</v>
      </c>
      <c r="C1982" t="s">
        <v>31</v>
      </c>
      <c r="D1982" t="s">
        <v>22</v>
      </c>
      <c r="E1982" t="s">
        <v>23</v>
      </c>
      <c r="F1982" t="s">
        <v>5</v>
      </c>
      <c r="G1982" t="s">
        <v>24</v>
      </c>
      <c r="H1982">
        <v>1025803</v>
      </c>
      <c r="I1982">
        <v>1026600</v>
      </c>
      <c r="J1982" t="s">
        <v>42</v>
      </c>
      <c r="Q1982" t="s">
        <v>2573</v>
      </c>
      <c r="R1982">
        <v>798</v>
      </c>
    </row>
    <row r="1983" spans="1:19" x14ac:dyDescent="0.3">
      <c r="A1983">
        <v>1982</v>
      </c>
      <c r="B1983" t="s">
        <v>28</v>
      </c>
      <c r="C1983" t="s">
        <v>33</v>
      </c>
      <c r="D1983" t="s">
        <v>22</v>
      </c>
      <c r="E1983" t="s">
        <v>23</v>
      </c>
      <c r="F1983" t="s">
        <v>5</v>
      </c>
      <c r="G1983" t="s">
        <v>24</v>
      </c>
      <c r="H1983">
        <v>1025803</v>
      </c>
      <c r="I1983">
        <v>1026600</v>
      </c>
      <c r="J1983" t="s">
        <v>42</v>
      </c>
      <c r="K1983" t="s">
        <v>2574</v>
      </c>
      <c r="N1983" t="s">
        <v>41</v>
      </c>
      <c r="Q1983" t="s">
        <v>2573</v>
      </c>
      <c r="R1983">
        <v>798</v>
      </c>
      <c r="S1983">
        <v>265</v>
      </c>
    </row>
    <row r="1984" spans="1:19" x14ac:dyDescent="0.3">
      <c r="A1984">
        <v>1983</v>
      </c>
      <c r="B1984" t="s">
        <v>20</v>
      </c>
      <c r="C1984" t="s">
        <v>31</v>
      </c>
      <c r="D1984" t="s">
        <v>22</v>
      </c>
      <c r="E1984" t="s">
        <v>23</v>
      </c>
      <c r="F1984" t="s">
        <v>5</v>
      </c>
      <c r="G1984" t="s">
        <v>24</v>
      </c>
      <c r="H1984">
        <v>1026898</v>
      </c>
      <c r="I1984">
        <v>1027218</v>
      </c>
      <c r="J1984" t="s">
        <v>42</v>
      </c>
      <c r="Q1984" t="s">
        <v>2575</v>
      </c>
      <c r="R1984">
        <v>321</v>
      </c>
    </row>
    <row r="1985" spans="1:19" x14ac:dyDescent="0.3">
      <c r="A1985">
        <v>1984</v>
      </c>
      <c r="B1985" t="s">
        <v>28</v>
      </c>
      <c r="C1985" t="s">
        <v>33</v>
      </c>
      <c r="D1985" t="s">
        <v>22</v>
      </c>
      <c r="E1985" t="s">
        <v>23</v>
      </c>
      <c r="F1985" t="s">
        <v>5</v>
      </c>
      <c r="G1985" t="s">
        <v>24</v>
      </c>
      <c r="H1985">
        <v>1026898</v>
      </c>
      <c r="I1985">
        <v>1027218</v>
      </c>
      <c r="J1985" t="s">
        <v>42</v>
      </c>
      <c r="K1985" t="s">
        <v>2576</v>
      </c>
      <c r="N1985" t="s">
        <v>228</v>
      </c>
      <c r="Q1985" t="s">
        <v>2575</v>
      </c>
      <c r="R1985">
        <v>321</v>
      </c>
      <c r="S1985">
        <v>106</v>
      </c>
    </row>
    <row r="1986" spans="1:19" x14ac:dyDescent="0.3">
      <c r="A1986">
        <v>1985</v>
      </c>
      <c r="B1986" t="s">
        <v>20</v>
      </c>
      <c r="C1986" t="s">
        <v>31</v>
      </c>
      <c r="D1986" t="s">
        <v>22</v>
      </c>
      <c r="E1986" t="s">
        <v>23</v>
      </c>
      <c r="F1986" t="s">
        <v>5</v>
      </c>
      <c r="G1986" t="s">
        <v>24</v>
      </c>
      <c r="H1986">
        <v>1027239</v>
      </c>
      <c r="I1986">
        <v>1028051</v>
      </c>
      <c r="J1986" t="s">
        <v>42</v>
      </c>
      <c r="Q1986" t="s">
        <v>2577</v>
      </c>
      <c r="R1986">
        <v>813</v>
      </c>
    </row>
    <row r="1987" spans="1:19" x14ac:dyDescent="0.3">
      <c r="A1987">
        <v>1986</v>
      </c>
      <c r="B1987" t="s">
        <v>28</v>
      </c>
      <c r="C1987" t="s">
        <v>33</v>
      </c>
      <c r="D1987" t="s">
        <v>22</v>
      </c>
      <c r="E1987" t="s">
        <v>23</v>
      </c>
      <c r="F1987" t="s">
        <v>5</v>
      </c>
      <c r="G1987" t="s">
        <v>24</v>
      </c>
      <c r="H1987">
        <v>1027239</v>
      </c>
      <c r="I1987">
        <v>1028051</v>
      </c>
      <c r="J1987" t="s">
        <v>42</v>
      </c>
      <c r="K1987" t="s">
        <v>2578</v>
      </c>
      <c r="N1987" t="s">
        <v>2579</v>
      </c>
      <c r="Q1987" t="s">
        <v>2577</v>
      </c>
      <c r="R1987">
        <v>813</v>
      </c>
      <c r="S1987">
        <v>270</v>
      </c>
    </row>
    <row r="1988" spans="1:19" x14ac:dyDescent="0.3">
      <c r="A1988">
        <v>1987</v>
      </c>
      <c r="B1988" t="s">
        <v>20</v>
      </c>
      <c r="C1988" t="s">
        <v>31</v>
      </c>
      <c r="D1988" t="s">
        <v>22</v>
      </c>
      <c r="E1988" t="s">
        <v>23</v>
      </c>
      <c r="F1988" t="s">
        <v>5</v>
      </c>
      <c r="G1988" t="s">
        <v>24</v>
      </c>
      <c r="H1988">
        <v>1028048</v>
      </c>
      <c r="I1988">
        <v>1029100</v>
      </c>
      <c r="J1988" t="s">
        <v>42</v>
      </c>
      <c r="Q1988" t="s">
        <v>2580</v>
      </c>
      <c r="R1988">
        <v>1053</v>
      </c>
    </row>
    <row r="1989" spans="1:19" x14ac:dyDescent="0.3">
      <c r="A1989">
        <v>1988</v>
      </c>
      <c r="B1989" t="s">
        <v>28</v>
      </c>
      <c r="C1989" t="s">
        <v>33</v>
      </c>
      <c r="D1989" t="s">
        <v>22</v>
      </c>
      <c r="E1989" t="s">
        <v>23</v>
      </c>
      <c r="F1989" t="s">
        <v>5</v>
      </c>
      <c r="G1989" t="s">
        <v>24</v>
      </c>
      <c r="H1989">
        <v>1028048</v>
      </c>
      <c r="I1989">
        <v>1029100</v>
      </c>
      <c r="J1989" t="s">
        <v>42</v>
      </c>
      <c r="K1989" t="s">
        <v>2581</v>
      </c>
      <c r="N1989" t="s">
        <v>2582</v>
      </c>
      <c r="Q1989" t="s">
        <v>2580</v>
      </c>
      <c r="R1989">
        <v>1053</v>
      </c>
      <c r="S1989">
        <v>350</v>
      </c>
    </row>
    <row r="1990" spans="1:19" x14ac:dyDescent="0.3">
      <c r="A1990">
        <v>1989</v>
      </c>
      <c r="B1990" t="s">
        <v>20</v>
      </c>
      <c r="C1990" t="s">
        <v>31</v>
      </c>
      <c r="D1990" t="s">
        <v>22</v>
      </c>
      <c r="E1990" t="s">
        <v>23</v>
      </c>
      <c r="F1990" t="s">
        <v>5</v>
      </c>
      <c r="G1990" t="s">
        <v>24</v>
      </c>
      <c r="H1990">
        <v>1029097</v>
      </c>
      <c r="I1990">
        <v>1029987</v>
      </c>
      <c r="J1990" t="s">
        <v>42</v>
      </c>
      <c r="Q1990" t="s">
        <v>2583</v>
      </c>
      <c r="R1990">
        <v>891</v>
      </c>
    </row>
    <row r="1991" spans="1:19" x14ac:dyDescent="0.3">
      <c r="A1991">
        <v>1990</v>
      </c>
      <c r="B1991" t="s">
        <v>28</v>
      </c>
      <c r="C1991" t="s">
        <v>33</v>
      </c>
      <c r="D1991" t="s">
        <v>22</v>
      </c>
      <c r="E1991" t="s">
        <v>23</v>
      </c>
      <c r="F1991" t="s">
        <v>5</v>
      </c>
      <c r="G1991" t="s">
        <v>24</v>
      </c>
      <c r="H1991">
        <v>1029097</v>
      </c>
      <c r="I1991">
        <v>1029987</v>
      </c>
      <c r="J1991" t="s">
        <v>42</v>
      </c>
      <c r="K1991" t="s">
        <v>2584</v>
      </c>
      <c r="N1991" t="s">
        <v>2585</v>
      </c>
      <c r="Q1991" t="s">
        <v>2583</v>
      </c>
      <c r="R1991">
        <v>891</v>
      </c>
      <c r="S1991">
        <v>296</v>
      </c>
    </row>
    <row r="1992" spans="1:19" x14ac:dyDescent="0.3">
      <c r="A1992">
        <v>1991</v>
      </c>
      <c r="B1992" t="s">
        <v>20</v>
      </c>
      <c r="C1992" t="s">
        <v>31</v>
      </c>
      <c r="D1992" t="s">
        <v>22</v>
      </c>
      <c r="E1992" t="s">
        <v>23</v>
      </c>
      <c r="F1992" t="s">
        <v>5</v>
      </c>
      <c r="G1992" t="s">
        <v>24</v>
      </c>
      <c r="H1992">
        <v>1030083</v>
      </c>
      <c r="I1992">
        <v>1030412</v>
      </c>
      <c r="J1992" t="s">
        <v>42</v>
      </c>
      <c r="Q1992" t="s">
        <v>2586</v>
      </c>
      <c r="R1992">
        <v>330</v>
      </c>
    </row>
    <row r="1993" spans="1:19" x14ac:dyDescent="0.3">
      <c r="A1993">
        <v>1992</v>
      </c>
      <c r="B1993" t="s">
        <v>28</v>
      </c>
      <c r="C1993" t="s">
        <v>33</v>
      </c>
      <c r="D1993" t="s">
        <v>22</v>
      </c>
      <c r="E1993" t="s">
        <v>23</v>
      </c>
      <c r="F1993" t="s">
        <v>5</v>
      </c>
      <c r="G1993" t="s">
        <v>24</v>
      </c>
      <c r="H1993">
        <v>1030083</v>
      </c>
      <c r="I1993">
        <v>1030412</v>
      </c>
      <c r="J1993" t="s">
        <v>42</v>
      </c>
      <c r="K1993" t="s">
        <v>2587</v>
      </c>
      <c r="N1993" t="s">
        <v>38</v>
      </c>
      <c r="Q1993" t="s">
        <v>2586</v>
      </c>
      <c r="R1993">
        <v>330</v>
      </c>
      <c r="S1993">
        <v>109</v>
      </c>
    </row>
    <row r="1994" spans="1:19" x14ac:dyDescent="0.3">
      <c r="A1994">
        <v>1993</v>
      </c>
      <c r="B1994" t="s">
        <v>20</v>
      </c>
      <c r="C1994" t="s">
        <v>31</v>
      </c>
      <c r="D1994" t="s">
        <v>22</v>
      </c>
      <c r="E1994" t="s">
        <v>23</v>
      </c>
      <c r="F1994" t="s">
        <v>5</v>
      </c>
      <c r="G1994" t="s">
        <v>24</v>
      </c>
      <c r="H1994">
        <v>1030601</v>
      </c>
      <c r="I1994">
        <v>1032034</v>
      </c>
      <c r="J1994" t="s">
        <v>42</v>
      </c>
      <c r="Q1994" t="s">
        <v>2588</v>
      </c>
      <c r="R1994">
        <v>1434</v>
      </c>
    </row>
    <row r="1995" spans="1:19" x14ac:dyDescent="0.3">
      <c r="A1995">
        <v>1994</v>
      </c>
      <c r="B1995" t="s">
        <v>28</v>
      </c>
      <c r="C1995" t="s">
        <v>33</v>
      </c>
      <c r="D1995" t="s">
        <v>22</v>
      </c>
      <c r="E1995" t="s">
        <v>23</v>
      </c>
      <c r="F1995" t="s">
        <v>5</v>
      </c>
      <c r="G1995" t="s">
        <v>24</v>
      </c>
      <c r="H1995">
        <v>1030601</v>
      </c>
      <c r="I1995">
        <v>1032034</v>
      </c>
      <c r="J1995" t="s">
        <v>42</v>
      </c>
      <c r="K1995" t="s">
        <v>2589</v>
      </c>
      <c r="N1995" t="s">
        <v>1614</v>
      </c>
      <c r="Q1995" t="s">
        <v>2588</v>
      </c>
      <c r="R1995">
        <v>1434</v>
      </c>
      <c r="S1995">
        <v>477</v>
      </c>
    </row>
    <row r="1996" spans="1:19" x14ac:dyDescent="0.3">
      <c r="A1996">
        <v>1995</v>
      </c>
      <c r="B1996" t="s">
        <v>20</v>
      </c>
      <c r="C1996" t="s">
        <v>31</v>
      </c>
      <c r="D1996" t="s">
        <v>22</v>
      </c>
      <c r="E1996" t="s">
        <v>23</v>
      </c>
      <c r="F1996" t="s">
        <v>5</v>
      </c>
      <c r="G1996" t="s">
        <v>24</v>
      </c>
      <c r="H1996">
        <v>1032122</v>
      </c>
      <c r="I1996">
        <v>1032730</v>
      </c>
      <c r="J1996" t="s">
        <v>25</v>
      </c>
      <c r="Q1996" t="s">
        <v>2590</v>
      </c>
      <c r="R1996">
        <v>609</v>
      </c>
    </row>
    <row r="1997" spans="1:19" x14ac:dyDescent="0.3">
      <c r="A1997">
        <v>1996</v>
      </c>
      <c r="B1997" t="s">
        <v>28</v>
      </c>
      <c r="C1997" t="s">
        <v>33</v>
      </c>
      <c r="D1997" t="s">
        <v>22</v>
      </c>
      <c r="E1997" t="s">
        <v>23</v>
      </c>
      <c r="F1997" t="s">
        <v>5</v>
      </c>
      <c r="G1997" t="s">
        <v>24</v>
      </c>
      <c r="H1997">
        <v>1032122</v>
      </c>
      <c r="I1997">
        <v>1032730</v>
      </c>
      <c r="J1997" t="s">
        <v>25</v>
      </c>
      <c r="K1997" t="s">
        <v>2591</v>
      </c>
      <c r="N1997" t="s">
        <v>1102</v>
      </c>
      <c r="Q1997" t="s">
        <v>2590</v>
      </c>
      <c r="R1997">
        <v>609</v>
      </c>
      <c r="S1997">
        <v>202</v>
      </c>
    </row>
    <row r="1998" spans="1:19" x14ac:dyDescent="0.3">
      <c r="A1998">
        <v>1997</v>
      </c>
      <c r="B1998" t="s">
        <v>20</v>
      </c>
      <c r="C1998" t="s">
        <v>31</v>
      </c>
      <c r="D1998" t="s">
        <v>22</v>
      </c>
      <c r="E1998" t="s">
        <v>23</v>
      </c>
      <c r="F1998" t="s">
        <v>5</v>
      </c>
      <c r="G1998" t="s">
        <v>24</v>
      </c>
      <c r="H1998">
        <v>1032731</v>
      </c>
      <c r="I1998">
        <v>1033204</v>
      </c>
      <c r="J1998" t="s">
        <v>42</v>
      </c>
      <c r="Q1998" t="s">
        <v>2592</v>
      </c>
      <c r="R1998">
        <v>474</v>
      </c>
    </row>
    <row r="1999" spans="1:19" x14ac:dyDescent="0.3">
      <c r="A1999">
        <v>1998</v>
      </c>
      <c r="B1999" t="s">
        <v>28</v>
      </c>
      <c r="C1999" t="s">
        <v>33</v>
      </c>
      <c r="D1999" t="s">
        <v>22</v>
      </c>
      <c r="E1999" t="s">
        <v>23</v>
      </c>
      <c r="F1999" t="s">
        <v>5</v>
      </c>
      <c r="G1999" t="s">
        <v>24</v>
      </c>
      <c r="H1999">
        <v>1032731</v>
      </c>
      <c r="I1999">
        <v>1033204</v>
      </c>
      <c r="J1999" t="s">
        <v>42</v>
      </c>
      <c r="K1999" t="s">
        <v>2593</v>
      </c>
      <c r="N1999" t="s">
        <v>2594</v>
      </c>
      <c r="Q1999" t="s">
        <v>2592</v>
      </c>
      <c r="R1999">
        <v>474</v>
      </c>
      <c r="S1999">
        <v>157</v>
      </c>
    </row>
    <row r="2000" spans="1:19" x14ac:dyDescent="0.3">
      <c r="A2000">
        <v>1999</v>
      </c>
      <c r="B2000" t="s">
        <v>20</v>
      </c>
      <c r="C2000" t="s">
        <v>31</v>
      </c>
      <c r="D2000" t="s">
        <v>22</v>
      </c>
      <c r="E2000" t="s">
        <v>23</v>
      </c>
      <c r="F2000" t="s">
        <v>5</v>
      </c>
      <c r="G2000" t="s">
        <v>24</v>
      </c>
      <c r="H2000">
        <v>1033395</v>
      </c>
      <c r="I2000">
        <v>1034768</v>
      </c>
      <c r="J2000" t="s">
        <v>25</v>
      </c>
      <c r="Q2000" t="s">
        <v>2595</v>
      </c>
      <c r="R2000">
        <v>1374</v>
      </c>
    </row>
    <row r="2001" spans="1:20" x14ac:dyDescent="0.3">
      <c r="A2001">
        <v>2000</v>
      </c>
      <c r="B2001" t="s">
        <v>28</v>
      </c>
      <c r="C2001" t="s">
        <v>33</v>
      </c>
      <c r="D2001" t="s">
        <v>22</v>
      </c>
      <c r="E2001" t="s">
        <v>23</v>
      </c>
      <c r="F2001" t="s">
        <v>5</v>
      </c>
      <c r="G2001" t="s">
        <v>24</v>
      </c>
      <c r="H2001">
        <v>1033395</v>
      </c>
      <c r="I2001">
        <v>1034768</v>
      </c>
      <c r="J2001" t="s">
        <v>25</v>
      </c>
      <c r="K2001" t="s">
        <v>2596</v>
      </c>
      <c r="N2001" t="s">
        <v>2597</v>
      </c>
      <c r="Q2001" t="s">
        <v>2595</v>
      </c>
      <c r="R2001">
        <v>1374</v>
      </c>
      <c r="S2001">
        <v>457</v>
      </c>
    </row>
    <row r="2002" spans="1:20" x14ac:dyDescent="0.3">
      <c r="A2002">
        <v>2001</v>
      </c>
      <c r="B2002" t="s">
        <v>20</v>
      </c>
      <c r="C2002" t="s">
        <v>31</v>
      </c>
      <c r="D2002" t="s">
        <v>22</v>
      </c>
      <c r="E2002" t="s">
        <v>23</v>
      </c>
      <c r="F2002" t="s">
        <v>5</v>
      </c>
      <c r="G2002" t="s">
        <v>24</v>
      </c>
      <c r="H2002">
        <v>1034969</v>
      </c>
      <c r="I2002">
        <v>1035766</v>
      </c>
      <c r="J2002" t="s">
        <v>25</v>
      </c>
      <c r="Q2002" t="s">
        <v>2598</v>
      </c>
      <c r="R2002">
        <v>798</v>
      </c>
    </row>
    <row r="2003" spans="1:20" x14ac:dyDescent="0.3">
      <c r="A2003">
        <v>2002</v>
      </c>
      <c r="B2003" t="s">
        <v>28</v>
      </c>
      <c r="C2003" t="s">
        <v>33</v>
      </c>
      <c r="D2003" t="s">
        <v>22</v>
      </c>
      <c r="E2003" t="s">
        <v>23</v>
      </c>
      <c r="F2003" t="s">
        <v>5</v>
      </c>
      <c r="G2003" t="s">
        <v>24</v>
      </c>
      <c r="H2003">
        <v>1034969</v>
      </c>
      <c r="I2003">
        <v>1035766</v>
      </c>
      <c r="J2003" t="s">
        <v>25</v>
      </c>
      <c r="K2003" t="s">
        <v>2599</v>
      </c>
      <c r="N2003" t="s">
        <v>41</v>
      </c>
      <c r="Q2003" t="s">
        <v>2598</v>
      </c>
      <c r="R2003">
        <v>798</v>
      </c>
      <c r="S2003">
        <v>265</v>
      </c>
    </row>
    <row r="2004" spans="1:20" x14ac:dyDescent="0.3">
      <c r="A2004">
        <v>2003</v>
      </c>
      <c r="B2004" t="s">
        <v>20</v>
      </c>
      <c r="C2004" t="s">
        <v>31</v>
      </c>
      <c r="D2004" t="s">
        <v>22</v>
      </c>
      <c r="E2004" t="s">
        <v>23</v>
      </c>
      <c r="F2004" t="s">
        <v>5</v>
      </c>
      <c r="G2004" t="s">
        <v>24</v>
      </c>
      <c r="H2004">
        <v>1035767</v>
      </c>
      <c r="I2004">
        <v>1036264</v>
      </c>
      <c r="J2004" t="s">
        <v>25</v>
      </c>
      <c r="Q2004" t="s">
        <v>2600</v>
      </c>
      <c r="R2004">
        <v>498</v>
      </c>
    </row>
    <row r="2005" spans="1:20" x14ac:dyDescent="0.3">
      <c r="A2005">
        <v>2004</v>
      </c>
      <c r="B2005" t="s">
        <v>28</v>
      </c>
      <c r="C2005" t="s">
        <v>33</v>
      </c>
      <c r="D2005" t="s">
        <v>22</v>
      </c>
      <c r="E2005" t="s">
        <v>23</v>
      </c>
      <c r="F2005" t="s">
        <v>5</v>
      </c>
      <c r="G2005" t="s">
        <v>24</v>
      </c>
      <c r="H2005">
        <v>1035767</v>
      </c>
      <c r="I2005">
        <v>1036264</v>
      </c>
      <c r="J2005" t="s">
        <v>25</v>
      </c>
      <c r="K2005" t="s">
        <v>2601</v>
      </c>
      <c r="N2005" t="s">
        <v>38</v>
      </c>
      <c r="Q2005" t="s">
        <v>2600</v>
      </c>
      <c r="R2005">
        <v>498</v>
      </c>
      <c r="S2005">
        <v>165</v>
      </c>
    </row>
    <row r="2006" spans="1:20" x14ac:dyDescent="0.3">
      <c r="A2006">
        <v>2005</v>
      </c>
      <c r="B2006" t="s">
        <v>20</v>
      </c>
      <c r="C2006" t="s">
        <v>31</v>
      </c>
      <c r="D2006" t="s">
        <v>22</v>
      </c>
      <c r="E2006" t="s">
        <v>23</v>
      </c>
      <c r="F2006" t="s">
        <v>5</v>
      </c>
      <c r="G2006" t="s">
        <v>24</v>
      </c>
      <c r="H2006">
        <v>1036473</v>
      </c>
      <c r="I2006">
        <v>1037552</v>
      </c>
      <c r="J2006" t="s">
        <v>42</v>
      </c>
      <c r="Q2006" t="s">
        <v>2602</v>
      </c>
      <c r="R2006">
        <v>1080</v>
      </c>
    </row>
    <row r="2007" spans="1:20" x14ac:dyDescent="0.3">
      <c r="A2007">
        <v>2006</v>
      </c>
      <c r="B2007" t="s">
        <v>28</v>
      </c>
      <c r="C2007" t="s">
        <v>33</v>
      </c>
      <c r="D2007" t="s">
        <v>22</v>
      </c>
      <c r="E2007" t="s">
        <v>23</v>
      </c>
      <c r="F2007" t="s">
        <v>5</v>
      </c>
      <c r="G2007" t="s">
        <v>24</v>
      </c>
      <c r="H2007">
        <v>1036473</v>
      </c>
      <c r="I2007">
        <v>1037552</v>
      </c>
      <c r="J2007" t="s">
        <v>42</v>
      </c>
      <c r="K2007" t="s">
        <v>2603</v>
      </c>
      <c r="N2007" t="s">
        <v>41</v>
      </c>
      <c r="Q2007" t="s">
        <v>2602</v>
      </c>
      <c r="R2007">
        <v>1080</v>
      </c>
      <c r="S2007">
        <v>359</v>
      </c>
    </row>
    <row r="2008" spans="1:20" x14ac:dyDescent="0.3">
      <c r="A2008">
        <v>2007</v>
      </c>
      <c r="B2008" t="s">
        <v>20</v>
      </c>
      <c r="C2008" t="s">
        <v>31</v>
      </c>
      <c r="D2008" t="s">
        <v>22</v>
      </c>
      <c r="E2008" t="s">
        <v>23</v>
      </c>
      <c r="F2008" t="s">
        <v>5</v>
      </c>
      <c r="G2008" t="s">
        <v>24</v>
      </c>
      <c r="H2008">
        <v>1037810</v>
      </c>
      <c r="I2008">
        <v>1039195</v>
      </c>
      <c r="J2008" t="s">
        <v>42</v>
      </c>
      <c r="Q2008" t="s">
        <v>2604</v>
      </c>
      <c r="R2008">
        <v>1386</v>
      </c>
    </row>
    <row r="2009" spans="1:20" x14ac:dyDescent="0.3">
      <c r="A2009">
        <v>2008</v>
      </c>
      <c r="B2009" t="s">
        <v>28</v>
      </c>
      <c r="C2009" t="s">
        <v>33</v>
      </c>
      <c r="D2009" t="s">
        <v>22</v>
      </c>
      <c r="E2009" t="s">
        <v>23</v>
      </c>
      <c r="F2009" t="s">
        <v>5</v>
      </c>
      <c r="G2009" t="s">
        <v>24</v>
      </c>
      <c r="H2009">
        <v>1037810</v>
      </c>
      <c r="I2009">
        <v>1039195</v>
      </c>
      <c r="J2009" t="s">
        <v>42</v>
      </c>
      <c r="K2009" t="s">
        <v>2605</v>
      </c>
      <c r="N2009" t="s">
        <v>41</v>
      </c>
      <c r="Q2009" t="s">
        <v>2604</v>
      </c>
      <c r="R2009">
        <v>1386</v>
      </c>
      <c r="S2009">
        <v>461</v>
      </c>
    </row>
    <row r="2010" spans="1:20" x14ac:dyDescent="0.3">
      <c r="A2010">
        <v>2009</v>
      </c>
      <c r="B2010" t="s">
        <v>20</v>
      </c>
      <c r="C2010" t="s">
        <v>31</v>
      </c>
      <c r="D2010" t="s">
        <v>22</v>
      </c>
      <c r="E2010" t="s">
        <v>23</v>
      </c>
      <c r="F2010" t="s">
        <v>5</v>
      </c>
      <c r="G2010" t="s">
        <v>24</v>
      </c>
      <c r="H2010">
        <v>1039500</v>
      </c>
      <c r="I2010">
        <v>1039925</v>
      </c>
      <c r="J2010" t="s">
        <v>25</v>
      </c>
      <c r="Q2010" t="s">
        <v>2606</v>
      </c>
      <c r="R2010">
        <v>426</v>
      </c>
    </row>
    <row r="2011" spans="1:20" x14ac:dyDescent="0.3">
      <c r="A2011">
        <v>2010</v>
      </c>
      <c r="B2011" t="s">
        <v>28</v>
      </c>
      <c r="C2011" t="s">
        <v>33</v>
      </c>
      <c r="D2011" t="s">
        <v>22</v>
      </c>
      <c r="E2011" t="s">
        <v>23</v>
      </c>
      <c r="F2011" t="s">
        <v>5</v>
      </c>
      <c r="G2011" t="s">
        <v>24</v>
      </c>
      <c r="H2011">
        <v>1039500</v>
      </c>
      <c r="I2011">
        <v>1039925</v>
      </c>
      <c r="J2011" t="s">
        <v>25</v>
      </c>
      <c r="K2011" t="s">
        <v>2607</v>
      </c>
      <c r="N2011" t="s">
        <v>41</v>
      </c>
      <c r="Q2011" t="s">
        <v>2606</v>
      </c>
      <c r="R2011">
        <v>426</v>
      </c>
      <c r="S2011">
        <v>141</v>
      </c>
    </row>
    <row r="2012" spans="1:20" x14ac:dyDescent="0.3">
      <c r="A2012">
        <v>2011</v>
      </c>
      <c r="B2012" t="s">
        <v>20</v>
      </c>
      <c r="C2012" t="s">
        <v>31</v>
      </c>
      <c r="D2012" t="s">
        <v>22</v>
      </c>
      <c r="E2012" t="s">
        <v>23</v>
      </c>
      <c r="F2012" t="s">
        <v>5</v>
      </c>
      <c r="G2012" t="s">
        <v>24</v>
      </c>
      <c r="H2012">
        <v>1039922</v>
      </c>
      <c r="I2012">
        <v>1040296</v>
      </c>
      <c r="J2012" t="s">
        <v>25</v>
      </c>
      <c r="Q2012" t="s">
        <v>2608</v>
      </c>
      <c r="R2012">
        <v>375</v>
      </c>
    </row>
    <row r="2013" spans="1:20" x14ac:dyDescent="0.3">
      <c r="A2013">
        <v>2012</v>
      </c>
      <c r="B2013" t="s">
        <v>28</v>
      </c>
      <c r="C2013" t="s">
        <v>33</v>
      </c>
      <c r="D2013" t="s">
        <v>22</v>
      </c>
      <c r="E2013" t="s">
        <v>23</v>
      </c>
      <c r="F2013" t="s">
        <v>5</v>
      </c>
      <c r="G2013" t="s">
        <v>24</v>
      </c>
      <c r="H2013">
        <v>1039922</v>
      </c>
      <c r="I2013">
        <v>1040296</v>
      </c>
      <c r="J2013" t="s">
        <v>25</v>
      </c>
      <c r="K2013" t="s">
        <v>2609</v>
      </c>
      <c r="N2013" t="s">
        <v>41</v>
      </c>
      <c r="Q2013" t="s">
        <v>2608</v>
      </c>
      <c r="R2013">
        <v>375</v>
      </c>
      <c r="S2013">
        <v>124</v>
      </c>
    </row>
    <row r="2014" spans="1:20" x14ac:dyDescent="0.3">
      <c r="A2014">
        <v>2013</v>
      </c>
      <c r="B2014" t="s">
        <v>20</v>
      </c>
      <c r="C2014" t="s">
        <v>21</v>
      </c>
      <c r="D2014" t="s">
        <v>22</v>
      </c>
      <c r="E2014" t="s">
        <v>23</v>
      </c>
      <c r="F2014" t="s">
        <v>5</v>
      </c>
      <c r="G2014" t="s">
        <v>24</v>
      </c>
      <c r="H2014">
        <v>1040305</v>
      </c>
      <c r="I2014">
        <v>1041006</v>
      </c>
      <c r="J2014" t="s">
        <v>42</v>
      </c>
      <c r="Q2014" t="s">
        <v>2610</v>
      </c>
      <c r="R2014">
        <v>702</v>
      </c>
      <c r="T2014" t="s">
        <v>27</v>
      </c>
    </row>
    <row r="2015" spans="1:20" x14ac:dyDescent="0.3">
      <c r="A2015">
        <v>2014</v>
      </c>
      <c r="B2015" t="s">
        <v>28</v>
      </c>
      <c r="C2015" t="s">
        <v>29</v>
      </c>
      <c r="D2015" t="s">
        <v>22</v>
      </c>
      <c r="E2015" t="s">
        <v>23</v>
      </c>
      <c r="F2015" t="s">
        <v>5</v>
      </c>
      <c r="G2015" t="s">
        <v>24</v>
      </c>
      <c r="H2015">
        <v>1040305</v>
      </c>
      <c r="I2015">
        <v>1041006</v>
      </c>
      <c r="J2015" t="s">
        <v>42</v>
      </c>
      <c r="N2015" t="s">
        <v>2611</v>
      </c>
      <c r="Q2015" t="s">
        <v>2610</v>
      </c>
      <c r="R2015">
        <v>702</v>
      </c>
      <c r="T2015" t="s">
        <v>27</v>
      </c>
    </row>
    <row r="2016" spans="1:20" x14ac:dyDescent="0.3">
      <c r="A2016">
        <v>2015</v>
      </c>
      <c r="B2016" t="s">
        <v>20</v>
      </c>
      <c r="C2016" t="s">
        <v>31</v>
      </c>
      <c r="D2016" t="s">
        <v>22</v>
      </c>
      <c r="E2016" t="s">
        <v>23</v>
      </c>
      <c r="F2016" t="s">
        <v>5</v>
      </c>
      <c r="G2016" t="s">
        <v>24</v>
      </c>
      <c r="H2016">
        <v>1041162</v>
      </c>
      <c r="I2016">
        <v>1042466</v>
      </c>
      <c r="J2016" t="s">
        <v>42</v>
      </c>
      <c r="Q2016" t="s">
        <v>2612</v>
      </c>
      <c r="R2016">
        <v>1305</v>
      </c>
    </row>
    <row r="2017" spans="1:20" x14ac:dyDescent="0.3">
      <c r="A2017">
        <v>2016</v>
      </c>
      <c r="B2017" t="s">
        <v>28</v>
      </c>
      <c r="C2017" t="s">
        <v>33</v>
      </c>
      <c r="D2017" t="s">
        <v>22</v>
      </c>
      <c r="E2017" t="s">
        <v>23</v>
      </c>
      <c r="F2017" t="s">
        <v>5</v>
      </c>
      <c r="G2017" t="s">
        <v>24</v>
      </c>
      <c r="H2017">
        <v>1041162</v>
      </c>
      <c r="I2017">
        <v>1042466</v>
      </c>
      <c r="J2017" t="s">
        <v>42</v>
      </c>
      <c r="K2017" t="s">
        <v>2613</v>
      </c>
      <c r="N2017" t="s">
        <v>328</v>
      </c>
      <c r="Q2017" t="s">
        <v>2612</v>
      </c>
      <c r="R2017">
        <v>1305</v>
      </c>
      <c r="S2017">
        <v>434</v>
      </c>
    </row>
    <row r="2018" spans="1:20" x14ac:dyDescent="0.3">
      <c r="A2018">
        <v>2017</v>
      </c>
      <c r="B2018" t="s">
        <v>20</v>
      </c>
      <c r="C2018" t="s">
        <v>31</v>
      </c>
      <c r="D2018" t="s">
        <v>22</v>
      </c>
      <c r="E2018" t="s">
        <v>23</v>
      </c>
      <c r="F2018" t="s">
        <v>5</v>
      </c>
      <c r="G2018" t="s">
        <v>24</v>
      </c>
      <c r="H2018">
        <v>1042637</v>
      </c>
      <c r="I2018">
        <v>1044304</v>
      </c>
      <c r="J2018" t="s">
        <v>42</v>
      </c>
      <c r="Q2018" t="s">
        <v>2614</v>
      </c>
      <c r="R2018">
        <v>1668</v>
      </c>
    </row>
    <row r="2019" spans="1:20" x14ac:dyDescent="0.3">
      <c r="A2019">
        <v>2018</v>
      </c>
      <c r="B2019" t="s">
        <v>28</v>
      </c>
      <c r="C2019" t="s">
        <v>33</v>
      </c>
      <c r="D2019" t="s">
        <v>22</v>
      </c>
      <c r="E2019" t="s">
        <v>23</v>
      </c>
      <c r="F2019" t="s">
        <v>5</v>
      </c>
      <c r="G2019" t="s">
        <v>24</v>
      </c>
      <c r="H2019">
        <v>1042637</v>
      </c>
      <c r="I2019">
        <v>1044304</v>
      </c>
      <c r="J2019" t="s">
        <v>42</v>
      </c>
      <c r="K2019" t="s">
        <v>2615</v>
      </c>
      <c r="N2019" t="s">
        <v>2616</v>
      </c>
      <c r="Q2019" t="s">
        <v>2614</v>
      </c>
      <c r="R2019">
        <v>1668</v>
      </c>
      <c r="S2019">
        <v>555</v>
      </c>
    </row>
    <row r="2020" spans="1:20" x14ac:dyDescent="0.3">
      <c r="A2020">
        <v>2019</v>
      </c>
      <c r="B2020" t="s">
        <v>20</v>
      </c>
      <c r="C2020" t="s">
        <v>31</v>
      </c>
      <c r="D2020" t="s">
        <v>22</v>
      </c>
      <c r="E2020" t="s">
        <v>23</v>
      </c>
      <c r="F2020" t="s">
        <v>5</v>
      </c>
      <c r="G2020" t="s">
        <v>24</v>
      </c>
      <c r="H2020">
        <v>1044502</v>
      </c>
      <c r="I2020">
        <v>1045575</v>
      </c>
      <c r="J2020" t="s">
        <v>42</v>
      </c>
      <c r="Q2020" t="s">
        <v>2617</v>
      </c>
      <c r="R2020">
        <v>1074</v>
      </c>
    </row>
    <row r="2021" spans="1:20" x14ac:dyDescent="0.3">
      <c r="A2021">
        <v>2020</v>
      </c>
      <c r="B2021" t="s">
        <v>28</v>
      </c>
      <c r="C2021" t="s">
        <v>33</v>
      </c>
      <c r="D2021" t="s">
        <v>22</v>
      </c>
      <c r="E2021" t="s">
        <v>23</v>
      </c>
      <c r="F2021" t="s">
        <v>5</v>
      </c>
      <c r="G2021" t="s">
        <v>24</v>
      </c>
      <c r="H2021">
        <v>1044502</v>
      </c>
      <c r="I2021">
        <v>1045575</v>
      </c>
      <c r="J2021" t="s">
        <v>42</v>
      </c>
      <c r="K2021" t="s">
        <v>2618</v>
      </c>
      <c r="N2021" t="s">
        <v>2619</v>
      </c>
      <c r="Q2021" t="s">
        <v>2617</v>
      </c>
      <c r="R2021">
        <v>1074</v>
      </c>
      <c r="S2021">
        <v>357</v>
      </c>
    </row>
    <row r="2022" spans="1:20" x14ac:dyDescent="0.3">
      <c r="A2022">
        <v>2021</v>
      </c>
      <c r="B2022" t="s">
        <v>20</v>
      </c>
      <c r="C2022" t="s">
        <v>31</v>
      </c>
      <c r="D2022" t="s">
        <v>22</v>
      </c>
      <c r="E2022" t="s">
        <v>23</v>
      </c>
      <c r="F2022" t="s">
        <v>5</v>
      </c>
      <c r="G2022" t="s">
        <v>24</v>
      </c>
      <c r="H2022">
        <v>1046085</v>
      </c>
      <c r="I2022">
        <v>1047116</v>
      </c>
      <c r="J2022" t="s">
        <v>25</v>
      </c>
      <c r="Q2022" t="s">
        <v>2620</v>
      </c>
      <c r="R2022">
        <v>1032</v>
      </c>
    </row>
    <row r="2023" spans="1:20" x14ac:dyDescent="0.3">
      <c r="A2023">
        <v>2022</v>
      </c>
      <c r="B2023" t="s">
        <v>28</v>
      </c>
      <c r="C2023" t="s">
        <v>33</v>
      </c>
      <c r="D2023" t="s">
        <v>22</v>
      </c>
      <c r="E2023" t="s">
        <v>23</v>
      </c>
      <c r="F2023" t="s">
        <v>5</v>
      </c>
      <c r="G2023" t="s">
        <v>24</v>
      </c>
      <c r="H2023">
        <v>1046085</v>
      </c>
      <c r="I2023">
        <v>1047116</v>
      </c>
      <c r="J2023" t="s">
        <v>25</v>
      </c>
      <c r="K2023" t="s">
        <v>2621</v>
      </c>
      <c r="N2023" t="s">
        <v>41</v>
      </c>
      <c r="Q2023" t="s">
        <v>2620</v>
      </c>
      <c r="R2023">
        <v>1032</v>
      </c>
      <c r="S2023">
        <v>343</v>
      </c>
    </row>
    <row r="2024" spans="1:20" x14ac:dyDescent="0.3">
      <c r="A2024">
        <v>2023</v>
      </c>
      <c r="B2024" t="s">
        <v>20</v>
      </c>
      <c r="C2024" t="s">
        <v>21</v>
      </c>
      <c r="D2024" t="s">
        <v>22</v>
      </c>
      <c r="E2024" t="s">
        <v>23</v>
      </c>
      <c r="F2024" t="s">
        <v>5</v>
      </c>
      <c r="G2024" t="s">
        <v>24</v>
      </c>
      <c r="H2024">
        <v>1047577</v>
      </c>
      <c r="I2024">
        <v>1048543</v>
      </c>
      <c r="J2024" t="s">
        <v>42</v>
      </c>
      <c r="Q2024" t="s">
        <v>2622</v>
      </c>
      <c r="R2024">
        <v>967</v>
      </c>
      <c r="T2024" t="s">
        <v>27</v>
      </c>
    </row>
    <row r="2025" spans="1:20" x14ac:dyDescent="0.3">
      <c r="A2025">
        <v>2024</v>
      </c>
      <c r="B2025" t="s">
        <v>28</v>
      </c>
      <c r="C2025" t="s">
        <v>29</v>
      </c>
      <c r="D2025" t="s">
        <v>22</v>
      </c>
      <c r="E2025" t="s">
        <v>23</v>
      </c>
      <c r="F2025" t="s">
        <v>5</v>
      </c>
      <c r="G2025" t="s">
        <v>24</v>
      </c>
      <c r="H2025">
        <v>1047577</v>
      </c>
      <c r="I2025">
        <v>1048543</v>
      </c>
      <c r="J2025" t="s">
        <v>42</v>
      </c>
      <c r="N2025" t="s">
        <v>2623</v>
      </c>
      <c r="Q2025" t="s">
        <v>2622</v>
      </c>
      <c r="R2025">
        <v>967</v>
      </c>
      <c r="T2025" t="s">
        <v>27</v>
      </c>
    </row>
    <row r="2026" spans="1:20" x14ac:dyDescent="0.3">
      <c r="A2026">
        <v>2025</v>
      </c>
      <c r="B2026" t="s">
        <v>20</v>
      </c>
      <c r="C2026" t="s">
        <v>21</v>
      </c>
      <c r="D2026" t="s">
        <v>22</v>
      </c>
      <c r="E2026" t="s">
        <v>23</v>
      </c>
      <c r="F2026" t="s">
        <v>5</v>
      </c>
      <c r="G2026" t="s">
        <v>24</v>
      </c>
      <c r="H2026">
        <v>1048650</v>
      </c>
      <c r="I2026">
        <v>1049387</v>
      </c>
      <c r="J2026" t="s">
        <v>42</v>
      </c>
      <c r="Q2026" t="s">
        <v>2624</v>
      </c>
      <c r="R2026">
        <v>738</v>
      </c>
      <c r="T2026" t="s">
        <v>27</v>
      </c>
    </row>
    <row r="2027" spans="1:20" x14ac:dyDescent="0.3">
      <c r="A2027">
        <v>2026</v>
      </c>
      <c r="B2027" t="s">
        <v>28</v>
      </c>
      <c r="C2027" t="s">
        <v>29</v>
      </c>
      <c r="D2027" t="s">
        <v>22</v>
      </c>
      <c r="E2027" t="s">
        <v>23</v>
      </c>
      <c r="F2027" t="s">
        <v>5</v>
      </c>
      <c r="G2027" t="s">
        <v>24</v>
      </c>
      <c r="H2027">
        <v>1048650</v>
      </c>
      <c r="I2027">
        <v>1049387</v>
      </c>
      <c r="J2027" t="s">
        <v>42</v>
      </c>
      <c r="N2027" t="s">
        <v>1182</v>
      </c>
      <c r="Q2027" t="s">
        <v>2624</v>
      </c>
      <c r="R2027">
        <v>738</v>
      </c>
      <c r="T2027" t="s">
        <v>27</v>
      </c>
    </row>
    <row r="2028" spans="1:20" x14ac:dyDescent="0.3">
      <c r="A2028">
        <v>2027</v>
      </c>
      <c r="B2028" t="s">
        <v>20</v>
      </c>
      <c r="C2028" t="s">
        <v>31</v>
      </c>
      <c r="D2028" t="s">
        <v>22</v>
      </c>
      <c r="E2028" t="s">
        <v>23</v>
      </c>
      <c r="F2028" t="s">
        <v>5</v>
      </c>
      <c r="G2028" t="s">
        <v>24</v>
      </c>
      <c r="H2028">
        <v>1049404</v>
      </c>
      <c r="I2028">
        <v>1050201</v>
      </c>
      <c r="J2028" t="s">
        <v>42</v>
      </c>
      <c r="Q2028" t="s">
        <v>2625</v>
      </c>
      <c r="R2028">
        <v>798</v>
      </c>
    </row>
    <row r="2029" spans="1:20" x14ac:dyDescent="0.3">
      <c r="A2029">
        <v>2028</v>
      </c>
      <c r="B2029" t="s">
        <v>28</v>
      </c>
      <c r="C2029" t="s">
        <v>33</v>
      </c>
      <c r="D2029" t="s">
        <v>22</v>
      </c>
      <c r="E2029" t="s">
        <v>23</v>
      </c>
      <c r="F2029" t="s">
        <v>5</v>
      </c>
      <c r="G2029" t="s">
        <v>24</v>
      </c>
      <c r="H2029">
        <v>1049404</v>
      </c>
      <c r="I2029">
        <v>1050201</v>
      </c>
      <c r="J2029" t="s">
        <v>42</v>
      </c>
      <c r="K2029" t="s">
        <v>2626</v>
      </c>
      <c r="N2029" t="s">
        <v>41</v>
      </c>
      <c r="Q2029" t="s">
        <v>2625</v>
      </c>
      <c r="R2029">
        <v>798</v>
      </c>
      <c r="S2029">
        <v>265</v>
      </c>
    </row>
    <row r="2030" spans="1:20" x14ac:dyDescent="0.3">
      <c r="A2030">
        <v>2029</v>
      </c>
      <c r="B2030" t="s">
        <v>20</v>
      </c>
      <c r="C2030" t="s">
        <v>31</v>
      </c>
      <c r="D2030" t="s">
        <v>22</v>
      </c>
      <c r="E2030" t="s">
        <v>23</v>
      </c>
      <c r="F2030" t="s">
        <v>5</v>
      </c>
      <c r="G2030" t="s">
        <v>24</v>
      </c>
      <c r="H2030">
        <v>1050161</v>
      </c>
      <c r="I2030">
        <v>1050424</v>
      </c>
      <c r="J2030" t="s">
        <v>42</v>
      </c>
      <c r="Q2030" t="s">
        <v>2627</v>
      </c>
      <c r="R2030">
        <v>264</v>
      </c>
    </row>
    <row r="2031" spans="1:20" x14ac:dyDescent="0.3">
      <c r="A2031">
        <v>2030</v>
      </c>
      <c r="B2031" t="s">
        <v>28</v>
      </c>
      <c r="C2031" t="s">
        <v>33</v>
      </c>
      <c r="D2031" t="s">
        <v>22</v>
      </c>
      <c r="E2031" t="s">
        <v>23</v>
      </c>
      <c r="F2031" t="s">
        <v>5</v>
      </c>
      <c r="G2031" t="s">
        <v>24</v>
      </c>
      <c r="H2031">
        <v>1050161</v>
      </c>
      <c r="I2031">
        <v>1050424</v>
      </c>
      <c r="J2031" t="s">
        <v>42</v>
      </c>
      <c r="K2031" t="s">
        <v>2628</v>
      </c>
      <c r="N2031" t="s">
        <v>38</v>
      </c>
      <c r="Q2031" t="s">
        <v>2627</v>
      </c>
      <c r="R2031">
        <v>264</v>
      </c>
      <c r="S2031">
        <v>87</v>
      </c>
    </row>
    <row r="2032" spans="1:20" x14ac:dyDescent="0.3">
      <c r="A2032">
        <v>2031</v>
      </c>
      <c r="B2032" t="s">
        <v>20</v>
      </c>
      <c r="C2032" t="s">
        <v>31</v>
      </c>
      <c r="D2032" t="s">
        <v>22</v>
      </c>
      <c r="E2032" t="s">
        <v>23</v>
      </c>
      <c r="F2032" t="s">
        <v>5</v>
      </c>
      <c r="G2032" t="s">
        <v>24</v>
      </c>
      <c r="H2032">
        <v>1050591</v>
      </c>
      <c r="I2032">
        <v>1051670</v>
      </c>
      <c r="J2032" t="s">
        <v>42</v>
      </c>
      <c r="Q2032" t="s">
        <v>2629</v>
      </c>
      <c r="R2032">
        <v>1080</v>
      </c>
    </row>
    <row r="2033" spans="1:20" x14ac:dyDescent="0.3">
      <c r="A2033">
        <v>2032</v>
      </c>
      <c r="B2033" t="s">
        <v>28</v>
      </c>
      <c r="C2033" t="s">
        <v>33</v>
      </c>
      <c r="D2033" t="s">
        <v>22</v>
      </c>
      <c r="E2033" t="s">
        <v>23</v>
      </c>
      <c r="F2033" t="s">
        <v>5</v>
      </c>
      <c r="G2033" t="s">
        <v>24</v>
      </c>
      <c r="H2033">
        <v>1050591</v>
      </c>
      <c r="I2033">
        <v>1051670</v>
      </c>
      <c r="J2033" t="s">
        <v>42</v>
      </c>
      <c r="K2033" t="s">
        <v>2630</v>
      </c>
      <c r="N2033" t="s">
        <v>41</v>
      </c>
      <c r="Q2033" t="s">
        <v>2629</v>
      </c>
      <c r="R2033">
        <v>1080</v>
      </c>
      <c r="S2033">
        <v>359</v>
      </c>
    </row>
    <row r="2034" spans="1:20" x14ac:dyDescent="0.3">
      <c r="A2034">
        <v>2033</v>
      </c>
      <c r="B2034" t="s">
        <v>20</v>
      </c>
      <c r="C2034" t="s">
        <v>31</v>
      </c>
      <c r="D2034" t="s">
        <v>22</v>
      </c>
      <c r="E2034" t="s">
        <v>23</v>
      </c>
      <c r="F2034" t="s">
        <v>5</v>
      </c>
      <c r="G2034" t="s">
        <v>24</v>
      </c>
      <c r="H2034">
        <v>1052013</v>
      </c>
      <c r="I2034">
        <v>1052744</v>
      </c>
      <c r="J2034" t="s">
        <v>42</v>
      </c>
      <c r="Q2034" t="s">
        <v>2631</v>
      </c>
      <c r="R2034">
        <v>732</v>
      </c>
    </row>
    <row r="2035" spans="1:20" x14ac:dyDescent="0.3">
      <c r="A2035">
        <v>2034</v>
      </c>
      <c r="B2035" t="s">
        <v>28</v>
      </c>
      <c r="C2035" t="s">
        <v>33</v>
      </c>
      <c r="D2035" t="s">
        <v>22</v>
      </c>
      <c r="E2035" t="s">
        <v>23</v>
      </c>
      <c r="F2035" t="s">
        <v>5</v>
      </c>
      <c r="G2035" t="s">
        <v>24</v>
      </c>
      <c r="H2035">
        <v>1052013</v>
      </c>
      <c r="I2035">
        <v>1052744</v>
      </c>
      <c r="J2035" t="s">
        <v>42</v>
      </c>
      <c r="K2035" t="s">
        <v>2632</v>
      </c>
      <c r="N2035" t="s">
        <v>38</v>
      </c>
      <c r="Q2035" t="s">
        <v>2631</v>
      </c>
      <c r="R2035">
        <v>732</v>
      </c>
      <c r="S2035">
        <v>243</v>
      </c>
    </row>
    <row r="2036" spans="1:20" x14ac:dyDescent="0.3">
      <c r="A2036">
        <v>2035</v>
      </c>
      <c r="B2036" t="s">
        <v>20</v>
      </c>
      <c r="C2036" t="s">
        <v>31</v>
      </c>
      <c r="D2036" t="s">
        <v>22</v>
      </c>
      <c r="E2036" t="s">
        <v>23</v>
      </c>
      <c r="F2036" t="s">
        <v>5</v>
      </c>
      <c r="G2036" t="s">
        <v>24</v>
      </c>
      <c r="H2036">
        <v>1052876</v>
      </c>
      <c r="I2036">
        <v>1054261</v>
      </c>
      <c r="J2036" t="s">
        <v>42</v>
      </c>
      <c r="Q2036" t="s">
        <v>2633</v>
      </c>
      <c r="R2036">
        <v>1386</v>
      </c>
    </row>
    <row r="2037" spans="1:20" x14ac:dyDescent="0.3">
      <c r="A2037">
        <v>2036</v>
      </c>
      <c r="B2037" t="s">
        <v>28</v>
      </c>
      <c r="C2037" t="s">
        <v>33</v>
      </c>
      <c r="D2037" t="s">
        <v>22</v>
      </c>
      <c r="E2037" t="s">
        <v>23</v>
      </c>
      <c r="F2037" t="s">
        <v>5</v>
      </c>
      <c r="G2037" t="s">
        <v>24</v>
      </c>
      <c r="H2037">
        <v>1052876</v>
      </c>
      <c r="I2037">
        <v>1054261</v>
      </c>
      <c r="J2037" t="s">
        <v>42</v>
      </c>
      <c r="K2037" t="s">
        <v>2634</v>
      </c>
      <c r="N2037" t="s">
        <v>41</v>
      </c>
      <c r="Q2037" t="s">
        <v>2633</v>
      </c>
      <c r="R2037">
        <v>1386</v>
      </c>
      <c r="S2037">
        <v>461</v>
      </c>
    </row>
    <row r="2038" spans="1:20" x14ac:dyDescent="0.3">
      <c r="A2038">
        <v>2037</v>
      </c>
      <c r="B2038" t="s">
        <v>20</v>
      </c>
      <c r="C2038" t="s">
        <v>31</v>
      </c>
      <c r="D2038" t="s">
        <v>22</v>
      </c>
      <c r="E2038" t="s">
        <v>23</v>
      </c>
      <c r="F2038" t="s">
        <v>5</v>
      </c>
      <c r="G2038" t="s">
        <v>24</v>
      </c>
      <c r="H2038">
        <v>1054312</v>
      </c>
      <c r="I2038">
        <v>1055979</v>
      </c>
      <c r="J2038" t="s">
        <v>42</v>
      </c>
      <c r="Q2038" t="s">
        <v>2635</v>
      </c>
      <c r="R2038">
        <v>1668</v>
      </c>
    </row>
    <row r="2039" spans="1:20" x14ac:dyDescent="0.3">
      <c r="A2039">
        <v>2038</v>
      </c>
      <c r="B2039" t="s">
        <v>28</v>
      </c>
      <c r="C2039" t="s">
        <v>33</v>
      </c>
      <c r="D2039" t="s">
        <v>22</v>
      </c>
      <c r="E2039" t="s">
        <v>23</v>
      </c>
      <c r="F2039" t="s">
        <v>5</v>
      </c>
      <c r="G2039" t="s">
        <v>24</v>
      </c>
      <c r="H2039">
        <v>1054312</v>
      </c>
      <c r="I2039">
        <v>1055979</v>
      </c>
      <c r="J2039" t="s">
        <v>42</v>
      </c>
      <c r="K2039" t="s">
        <v>2636</v>
      </c>
      <c r="N2039" t="s">
        <v>38</v>
      </c>
      <c r="Q2039" t="s">
        <v>2635</v>
      </c>
      <c r="R2039">
        <v>1668</v>
      </c>
      <c r="S2039">
        <v>555</v>
      </c>
    </row>
    <row r="2040" spans="1:20" x14ac:dyDescent="0.3">
      <c r="A2040">
        <v>2039</v>
      </c>
      <c r="B2040" t="s">
        <v>20</v>
      </c>
      <c r="C2040" t="s">
        <v>31</v>
      </c>
      <c r="D2040" t="s">
        <v>22</v>
      </c>
      <c r="E2040" t="s">
        <v>23</v>
      </c>
      <c r="F2040" t="s">
        <v>5</v>
      </c>
      <c r="G2040" t="s">
        <v>24</v>
      </c>
      <c r="H2040">
        <v>1056031</v>
      </c>
      <c r="I2040">
        <v>1056504</v>
      </c>
      <c r="J2040" t="s">
        <v>42</v>
      </c>
      <c r="Q2040" t="s">
        <v>2637</v>
      </c>
      <c r="R2040">
        <v>474</v>
      </c>
    </row>
    <row r="2041" spans="1:20" x14ac:dyDescent="0.3">
      <c r="A2041">
        <v>2040</v>
      </c>
      <c r="B2041" t="s">
        <v>28</v>
      </c>
      <c r="C2041" t="s">
        <v>33</v>
      </c>
      <c r="D2041" t="s">
        <v>22</v>
      </c>
      <c r="E2041" t="s">
        <v>23</v>
      </c>
      <c r="F2041" t="s">
        <v>5</v>
      </c>
      <c r="G2041" t="s">
        <v>24</v>
      </c>
      <c r="H2041">
        <v>1056031</v>
      </c>
      <c r="I2041">
        <v>1056504</v>
      </c>
      <c r="J2041" t="s">
        <v>42</v>
      </c>
      <c r="K2041" t="s">
        <v>2638</v>
      </c>
      <c r="N2041" t="s">
        <v>41</v>
      </c>
      <c r="Q2041" t="s">
        <v>2637</v>
      </c>
      <c r="R2041">
        <v>474</v>
      </c>
      <c r="S2041">
        <v>157</v>
      </c>
    </row>
    <row r="2042" spans="1:20" x14ac:dyDescent="0.3">
      <c r="A2042">
        <v>2041</v>
      </c>
      <c r="B2042" t="s">
        <v>20</v>
      </c>
      <c r="C2042" t="s">
        <v>31</v>
      </c>
      <c r="D2042" t="s">
        <v>22</v>
      </c>
      <c r="E2042" t="s">
        <v>23</v>
      </c>
      <c r="F2042" t="s">
        <v>5</v>
      </c>
      <c r="G2042" t="s">
        <v>24</v>
      </c>
      <c r="H2042">
        <v>1056569</v>
      </c>
      <c r="I2042">
        <v>1056979</v>
      </c>
      <c r="J2042" t="s">
        <v>42</v>
      </c>
      <c r="Q2042" t="s">
        <v>2639</v>
      </c>
      <c r="R2042">
        <v>411</v>
      </c>
    </row>
    <row r="2043" spans="1:20" x14ac:dyDescent="0.3">
      <c r="A2043">
        <v>2042</v>
      </c>
      <c r="B2043" t="s">
        <v>28</v>
      </c>
      <c r="C2043" t="s">
        <v>33</v>
      </c>
      <c r="D2043" t="s">
        <v>22</v>
      </c>
      <c r="E2043" t="s">
        <v>23</v>
      </c>
      <c r="F2043" t="s">
        <v>5</v>
      </c>
      <c r="G2043" t="s">
        <v>24</v>
      </c>
      <c r="H2043">
        <v>1056569</v>
      </c>
      <c r="I2043">
        <v>1056979</v>
      </c>
      <c r="J2043" t="s">
        <v>42</v>
      </c>
      <c r="K2043" t="s">
        <v>2640</v>
      </c>
      <c r="N2043" t="s">
        <v>41</v>
      </c>
      <c r="Q2043" t="s">
        <v>2639</v>
      </c>
      <c r="R2043">
        <v>411</v>
      </c>
      <c r="S2043">
        <v>136</v>
      </c>
    </row>
    <row r="2044" spans="1:20" x14ac:dyDescent="0.3">
      <c r="A2044">
        <v>2043</v>
      </c>
      <c r="B2044" t="s">
        <v>20</v>
      </c>
      <c r="C2044" t="s">
        <v>21</v>
      </c>
      <c r="D2044" t="s">
        <v>22</v>
      </c>
      <c r="E2044" t="s">
        <v>23</v>
      </c>
      <c r="F2044" t="s">
        <v>5</v>
      </c>
      <c r="G2044" t="s">
        <v>24</v>
      </c>
      <c r="H2044">
        <v>1057343</v>
      </c>
      <c r="I2044">
        <v>1058027</v>
      </c>
      <c r="J2044" t="s">
        <v>42</v>
      </c>
      <c r="Q2044" t="s">
        <v>2641</v>
      </c>
      <c r="R2044">
        <v>685</v>
      </c>
      <c r="T2044" t="s">
        <v>27</v>
      </c>
    </row>
    <row r="2045" spans="1:20" x14ac:dyDescent="0.3">
      <c r="A2045">
        <v>2044</v>
      </c>
      <c r="B2045" t="s">
        <v>28</v>
      </c>
      <c r="C2045" t="s">
        <v>29</v>
      </c>
      <c r="D2045" t="s">
        <v>22</v>
      </c>
      <c r="E2045" t="s">
        <v>23</v>
      </c>
      <c r="F2045" t="s">
        <v>5</v>
      </c>
      <c r="G2045" t="s">
        <v>24</v>
      </c>
      <c r="H2045">
        <v>1057343</v>
      </c>
      <c r="I2045">
        <v>1058027</v>
      </c>
      <c r="J2045" t="s">
        <v>42</v>
      </c>
      <c r="N2045" t="s">
        <v>38</v>
      </c>
      <c r="Q2045" t="s">
        <v>2641</v>
      </c>
      <c r="R2045">
        <v>685</v>
      </c>
      <c r="T2045" t="s">
        <v>27</v>
      </c>
    </row>
    <row r="2046" spans="1:20" x14ac:dyDescent="0.3">
      <c r="A2046">
        <v>2045</v>
      </c>
      <c r="B2046" t="s">
        <v>20</v>
      </c>
      <c r="C2046" t="s">
        <v>31</v>
      </c>
      <c r="D2046" t="s">
        <v>22</v>
      </c>
      <c r="E2046" t="s">
        <v>23</v>
      </c>
      <c r="F2046" t="s">
        <v>5</v>
      </c>
      <c r="G2046" t="s">
        <v>24</v>
      </c>
      <c r="H2046">
        <v>1058027</v>
      </c>
      <c r="I2046">
        <v>1059289</v>
      </c>
      <c r="J2046" t="s">
        <v>42</v>
      </c>
      <c r="Q2046" t="s">
        <v>2642</v>
      </c>
      <c r="R2046">
        <v>1263</v>
      </c>
    </row>
    <row r="2047" spans="1:20" x14ac:dyDescent="0.3">
      <c r="A2047">
        <v>2046</v>
      </c>
      <c r="B2047" t="s">
        <v>28</v>
      </c>
      <c r="C2047" t="s">
        <v>33</v>
      </c>
      <c r="D2047" t="s">
        <v>22</v>
      </c>
      <c r="E2047" t="s">
        <v>23</v>
      </c>
      <c r="F2047" t="s">
        <v>5</v>
      </c>
      <c r="G2047" t="s">
        <v>24</v>
      </c>
      <c r="H2047">
        <v>1058027</v>
      </c>
      <c r="I2047">
        <v>1059289</v>
      </c>
      <c r="J2047" t="s">
        <v>42</v>
      </c>
      <c r="K2047" t="s">
        <v>2643</v>
      </c>
      <c r="N2047" t="s">
        <v>437</v>
      </c>
      <c r="Q2047" t="s">
        <v>2642</v>
      </c>
      <c r="R2047">
        <v>1263</v>
      </c>
      <c r="S2047">
        <v>420</v>
      </c>
    </row>
    <row r="2048" spans="1:20" x14ac:dyDescent="0.3">
      <c r="A2048">
        <v>2047</v>
      </c>
      <c r="B2048" t="s">
        <v>20</v>
      </c>
      <c r="C2048" t="s">
        <v>31</v>
      </c>
      <c r="D2048" t="s">
        <v>22</v>
      </c>
      <c r="E2048" t="s">
        <v>23</v>
      </c>
      <c r="F2048" t="s">
        <v>5</v>
      </c>
      <c r="G2048" t="s">
        <v>24</v>
      </c>
      <c r="H2048">
        <v>1059421</v>
      </c>
      <c r="I2048">
        <v>1059714</v>
      </c>
      <c r="J2048" t="s">
        <v>42</v>
      </c>
      <c r="Q2048" t="s">
        <v>2644</v>
      </c>
      <c r="R2048">
        <v>294</v>
      </c>
    </row>
    <row r="2049" spans="1:20" x14ac:dyDescent="0.3">
      <c r="A2049">
        <v>2048</v>
      </c>
      <c r="B2049" t="s">
        <v>28</v>
      </c>
      <c r="C2049" t="s">
        <v>33</v>
      </c>
      <c r="D2049" t="s">
        <v>22</v>
      </c>
      <c r="E2049" t="s">
        <v>23</v>
      </c>
      <c r="F2049" t="s">
        <v>5</v>
      </c>
      <c r="G2049" t="s">
        <v>24</v>
      </c>
      <c r="H2049">
        <v>1059421</v>
      </c>
      <c r="I2049">
        <v>1059714</v>
      </c>
      <c r="J2049" t="s">
        <v>42</v>
      </c>
      <c r="K2049" t="s">
        <v>2645</v>
      </c>
      <c r="N2049" t="s">
        <v>2646</v>
      </c>
      <c r="Q2049" t="s">
        <v>2644</v>
      </c>
      <c r="R2049">
        <v>294</v>
      </c>
      <c r="S2049">
        <v>97</v>
      </c>
    </row>
    <row r="2050" spans="1:20" x14ac:dyDescent="0.3">
      <c r="A2050">
        <v>2049</v>
      </c>
      <c r="B2050" t="s">
        <v>20</v>
      </c>
      <c r="C2050" t="s">
        <v>31</v>
      </c>
      <c r="D2050" t="s">
        <v>22</v>
      </c>
      <c r="E2050" t="s">
        <v>23</v>
      </c>
      <c r="F2050" t="s">
        <v>5</v>
      </c>
      <c r="G2050" t="s">
        <v>24</v>
      </c>
      <c r="H2050">
        <v>1059711</v>
      </c>
      <c r="I2050">
        <v>1059971</v>
      </c>
      <c r="J2050" t="s">
        <v>42</v>
      </c>
      <c r="Q2050" t="s">
        <v>2647</v>
      </c>
      <c r="R2050">
        <v>261</v>
      </c>
    </row>
    <row r="2051" spans="1:20" x14ac:dyDescent="0.3">
      <c r="A2051">
        <v>2050</v>
      </c>
      <c r="B2051" t="s">
        <v>28</v>
      </c>
      <c r="C2051" t="s">
        <v>33</v>
      </c>
      <c r="D2051" t="s">
        <v>22</v>
      </c>
      <c r="E2051" t="s">
        <v>23</v>
      </c>
      <c r="F2051" t="s">
        <v>5</v>
      </c>
      <c r="G2051" t="s">
        <v>24</v>
      </c>
      <c r="H2051">
        <v>1059711</v>
      </c>
      <c r="I2051">
        <v>1059971</v>
      </c>
      <c r="J2051" t="s">
        <v>42</v>
      </c>
      <c r="K2051" t="s">
        <v>2648</v>
      </c>
      <c r="N2051" t="s">
        <v>2649</v>
      </c>
      <c r="Q2051" t="s">
        <v>2647</v>
      </c>
      <c r="R2051">
        <v>261</v>
      </c>
      <c r="S2051">
        <v>86</v>
      </c>
    </row>
    <row r="2052" spans="1:20" x14ac:dyDescent="0.3">
      <c r="A2052">
        <v>2051</v>
      </c>
      <c r="B2052" t="s">
        <v>20</v>
      </c>
      <c r="C2052" t="s">
        <v>31</v>
      </c>
      <c r="D2052" t="s">
        <v>22</v>
      </c>
      <c r="E2052" t="s">
        <v>23</v>
      </c>
      <c r="F2052" t="s">
        <v>5</v>
      </c>
      <c r="G2052" t="s">
        <v>24</v>
      </c>
      <c r="H2052">
        <v>1060121</v>
      </c>
      <c r="I2052">
        <v>1060426</v>
      </c>
      <c r="J2052" t="s">
        <v>42</v>
      </c>
      <c r="Q2052" t="s">
        <v>2650</v>
      </c>
      <c r="R2052">
        <v>306</v>
      </c>
    </row>
    <row r="2053" spans="1:20" x14ac:dyDescent="0.3">
      <c r="A2053">
        <v>2052</v>
      </c>
      <c r="B2053" t="s">
        <v>28</v>
      </c>
      <c r="C2053" t="s">
        <v>33</v>
      </c>
      <c r="D2053" t="s">
        <v>22</v>
      </c>
      <c r="E2053" t="s">
        <v>23</v>
      </c>
      <c r="F2053" t="s">
        <v>5</v>
      </c>
      <c r="G2053" t="s">
        <v>24</v>
      </c>
      <c r="H2053">
        <v>1060121</v>
      </c>
      <c r="I2053">
        <v>1060426</v>
      </c>
      <c r="J2053" t="s">
        <v>42</v>
      </c>
      <c r="K2053" t="s">
        <v>2651</v>
      </c>
      <c r="N2053" t="s">
        <v>2652</v>
      </c>
      <c r="Q2053" t="s">
        <v>2650</v>
      </c>
      <c r="R2053">
        <v>306</v>
      </c>
      <c r="S2053">
        <v>101</v>
      </c>
    </row>
    <row r="2054" spans="1:20" x14ac:dyDescent="0.3">
      <c r="A2054">
        <v>2053</v>
      </c>
      <c r="B2054" t="s">
        <v>20</v>
      </c>
      <c r="C2054" t="s">
        <v>31</v>
      </c>
      <c r="D2054" t="s">
        <v>22</v>
      </c>
      <c r="E2054" t="s">
        <v>23</v>
      </c>
      <c r="F2054" t="s">
        <v>5</v>
      </c>
      <c r="G2054" t="s">
        <v>24</v>
      </c>
      <c r="H2054">
        <v>1060822</v>
      </c>
      <c r="I2054">
        <v>1061226</v>
      </c>
      <c r="J2054" t="s">
        <v>42</v>
      </c>
      <c r="Q2054" t="s">
        <v>2653</v>
      </c>
      <c r="R2054">
        <v>405</v>
      </c>
    </row>
    <row r="2055" spans="1:20" x14ac:dyDescent="0.3">
      <c r="A2055">
        <v>2054</v>
      </c>
      <c r="B2055" t="s">
        <v>28</v>
      </c>
      <c r="C2055" t="s">
        <v>33</v>
      </c>
      <c r="D2055" t="s">
        <v>22</v>
      </c>
      <c r="E2055" t="s">
        <v>23</v>
      </c>
      <c r="F2055" t="s">
        <v>5</v>
      </c>
      <c r="G2055" t="s">
        <v>24</v>
      </c>
      <c r="H2055">
        <v>1060822</v>
      </c>
      <c r="I2055">
        <v>1061226</v>
      </c>
      <c r="J2055" t="s">
        <v>42</v>
      </c>
      <c r="K2055" t="s">
        <v>2654</v>
      </c>
      <c r="N2055" t="s">
        <v>2655</v>
      </c>
      <c r="Q2055" t="s">
        <v>2653</v>
      </c>
      <c r="R2055">
        <v>405</v>
      </c>
      <c r="S2055">
        <v>134</v>
      </c>
    </row>
    <row r="2056" spans="1:20" x14ac:dyDescent="0.3">
      <c r="A2056">
        <v>2055</v>
      </c>
      <c r="B2056" t="s">
        <v>20</v>
      </c>
      <c r="C2056" t="s">
        <v>31</v>
      </c>
      <c r="D2056" t="s">
        <v>22</v>
      </c>
      <c r="E2056" t="s">
        <v>23</v>
      </c>
      <c r="F2056" t="s">
        <v>5</v>
      </c>
      <c r="G2056" t="s">
        <v>24</v>
      </c>
      <c r="H2056">
        <v>1061226</v>
      </c>
      <c r="I2056">
        <v>1061450</v>
      </c>
      <c r="J2056" t="s">
        <v>42</v>
      </c>
      <c r="Q2056" t="s">
        <v>2656</v>
      </c>
      <c r="R2056">
        <v>225</v>
      </c>
    </row>
    <row r="2057" spans="1:20" x14ac:dyDescent="0.3">
      <c r="A2057">
        <v>2056</v>
      </c>
      <c r="B2057" t="s">
        <v>28</v>
      </c>
      <c r="C2057" t="s">
        <v>33</v>
      </c>
      <c r="D2057" t="s">
        <v>22</v>
      </c>
      <c r="E2057" t="s">
        <v>23</v>
      </c>
      <c r="F2057" t="s">
        <v>5</v>
      </c>
      <c r="G2057" t="s">
        <v>24</v>
      </c>
      <c r="H2057">
        <v>1061226</v>
      </c>
      <c r="I2057">
        <v>1061450</v>
      </c>
      <c r="J2057" t="s">
        <v>42</v>
      </c>
      <c r="K2057" t="s">
        <v>2657</v>
      </c>
      <c r="N2057" t="s">
        <v>2658</v>
      </c>
      <c r="Q2057" t="s">
        <v>2656</v>
      </c>
      <c r="R2057">
        <v>225</v>
      </c>
      <c r="S2057">
        <v>74</v>
      </c>
    </row>
    <row r="2058" spans="1:20" x14ac:dyDescent="0.3">
      <c r="A2058">
        <v>2057</v>
      </c>
      <c r="B2058" t="s">
        <v>20</v>
      </c>
      <c r="C2058" t="s">
        <v>31</v>
      </c>
      <c r="D2058" t="s">
        <v>22</v>
      </c>
      <c r="E2058" t="s">
        <v>23</v>
      </c>
      <c r="F2058" t="s">
        <v>5</v>
      </c>
      <c r="G2058" t="s">
        <v>24</v>
      </c>
      <c r="H2058">
        <v>1061556</v>
      </c>
      <c r="I2058">
        <v>1062989</v>
      </c>
      <c r="J2058" t="s">
        <v>42</v>
      </c>
      <c r="Q2058" t="s">
        <v>2659</v>
      </c>
      <c r="R2058">
        <v>1434</v>
      </c>
    </row>
    <row r="2059" spans="1:20" x14ac:dyDescent="0.3">
      <c r="A2059">
        <v>2058</v>
      </c>
      <c r="B2059" t="s">
        <v>28</v>
      </c>
      <c r="C2059" t="s">
        <v>33</v>
      </c>
      <c r="D2059" t="s">
        <v>22</v>
      </c>
      <c r="E2059" t="s">
        <v>23</v>
      </c>
      <c r="F2059" t="s">
        <v>5</v>
      </c>
      <c r="G2059" t="s">
        <v>24</v>
      </c>
      <c r="H2059">
        <v>1061556</v>
      </c>
      <c r="I2059">
        <v>1062989</v>
      </c>
      <c r="J2059" t="s">
        <v>42</v>
      </c>
      <c r="K2059" t="s">
        <v>2660</v>
      </c>
      <c r="N2059" t="s">
        <v>38</v>
      </c>
      <c r="Q2059" t="s">
        <v>2659</v>
      </c>
      <c r="R2059">
        <v>1434</v>
      </c>
      <c r="S2059">
        <v>477</v>
      </c>
    </row>
    <row r="2060" spans="1:20" x14ac:dyDescent="0.3">
      <c r="A2060">
        <v>2059</v>
      </c>
      <c r="B2060" t="s">
        <v>20</v>
      </c>
      <c r="C2060" t="s">
        <v>31</v>
      </c>
      <c r="D2060" t="s">
        <v>22</v>
      </c>
      <c r="E2060" t="s">
        <v>23</v>
      </c>
      <c r="F2060" t="s">
        <v>5</v>
      </c>
      <c r="G2060" t="s">
        <v>24</v>
      </c>
      <c r="H2060">
        <v>1063112</v>
      </c>
      <c r="I2060">
        <v>1063438</v>
      </c>
      <c r="J2060" t="s">
        <v>42</v>
      </c>
      <c r="Q2060" t="s">
        <v>2661</v>
      </c>
      <c r="R2060">
        <v>327</v>
      </c>
    </row>
    <row r="2061" spans="1:20" x14ac:dyDescent="0.3">
      <c r="A2061">
        <v>2060</v>
      </c>
      <c r="B2061" t="s">
        <v>28</v>
      </c>
      <c r="C2061" t="s">
        <v>33</v>
      </c>
      <c r="D2061" t="s">
        <v>22</v>
      </c>
      <c r="E2061" t="s">
        <v>23</v>
      </c>
      <c r="F2061" t="s">
        <v>5</v>
      </c>
      <c r="G2061" t="s">
        <v>24</v>
      </c>
      <c r="H2061">
        <v>1063112</v>
      </c>
      <c r="I2061">
        <v>1063438</v>
      </c>
      <c r="J2061" t="s">
        <v>42</v>
      </c>
      <c r="K2061" t="s">
        <v>2662</v>
      </c>
      <c r="N2061" t="s">
        <v>38</v>
      </c>
      <c r="Q2061" t="s">
        <v>2661</v>
      </c>
      <c r="R2061">
        <v>327</v>
      </c>
      <c r="S2061">
        <v>108</v>
      </c>
    </row>
    <row r="2062" spans="1:20" x14ac:dyDescent="0.3">
      <c r="A2062">
        <v>2061</v>
      </c>
      <c r="B2062" t="s">
        <v>20</v>
      </c>
      <c r="C2062" t="s">
        <v>31</v>
      </c>
      <c r="D2062" t="s">
        <v>22</v>
      </c>
      <c r="E2062" t="s">
        <v>23</v>
      </c>
      <c r="F2062" t="s">
        <v>5</v>
      </c>
      <c r="G2062" t="s">
        <v>24</v>
      </c>
      <c r="H2062">
        <v>1063517</v>
      </c>
      <c r="I2062">
        <v>1064596</v>
      </c>
      <c r="J2062" t="s">
        <v>25</v>
      </c>
      <c r="Q2062" t="s">
        <v>2663</v>
      </c>
      <c r="R2062">
        <v>1080</v>
      </c>
    </row>
    <row r="2063" spans="1:20" x14ac:dyDescent="0.3">
      <c r="A2063">
        <v>2062</v>
      </c>
      <c r="B2063" t="s">
        <v>28</v>
      </c>
      <c r="C2063" t="s">
        <v>33</v>
      </c>
      <c r="D2063" t="s">
        <v>22</v>
      </c>
      <c r="E2063" t="s">
        <v>23</v>
      </c>
      <c r="F2063" t="s">
        <v>5</v>
      </c>
      <c r="G2063" t="s">
        <v>24</v>
      </c>
      <c r="H2063">
        <v>1063517</v>
      </c>
      <c r="I2063">
        <v>1064596</v>
      </c>
      <c r="J2063" t="s">
        <v>25</v>
      </c>
      <c r="K2063" t="s">
        <v>2664</v>
      </c>
      <c r="N2063" t="s">
        <v>41</v>
      </c>
      <c r="Q2063" t="s">
        <v>2663</v>
      </c>
      <c r="R2063">
        <v>1080</v>
      </c>
      <c r="S2063">
        <v>359</v>
      </c>
    </row>
    <row r="2064" spans="1:20" x14ac:dyDescent="0.3">
      <c r="A2064">
        <v>2063</v>
      </c>
      <c r="B2064" t="s">
        <v>20</v>
      </c>
      <c r="C2064" t="s">
        <v>21</v>
      </c>
      <c r="D2064" t="s">
        <v>22</v>
      </c>
      <c r="E2064" t="s">
        <v>23</v>
      </c>
      <c r="F2064" t="s">
        <v>5</v>
      </c>
      <c r="G2064" t="s">
        <v>24</v>
      </c>
      <c r="H2064">
        <v>1064695</v>
      </c>
      <c r="I2064">
        <v>1065048</v>
      </c>
      <c r="J2064" t="s">
        <v>25</v>
      </c>
      <c r="Q2064" t="s">
        <v>2665</v>
      </c>
      <c r="R2064">
        <v>354</v>
      </c>
      <c r="T2064" t="s">
        <v>27</v>
      </c>
    </row>
    <row r="2065" spans="1:20" x14ac:dyDescent="0.3">
      <c r="A2065">
        <v>2064</v>
      </c>
      <c r="B2065" t="s">
        <v>28</v>
      </c>
      <c r="C2065" t="s">
        <v>29</v>
      </c>
      <c r="D2065" t="s">
        <v>22</v>
      </c>
      <c r="E2065" t="s">
        <v>23</v>
      </c>
      <c r="F2065" t="s">
        <v>5</v>
      </c>
      <c r="G2065" t="s">
        <v>24</v>
      </c>
      <c r="H2065">
        <v>1064695</v>
      </c>
      <c r="I2065">
        <v>1065048</v>
      </c>
      <c r="J2065" t="s">
        <v>25</v>
      </c>
      <c r="N2065" t="s">
        <v>38</v>
      </c>
      <c r="Q2065" t="s">
        <v>2665</v>
      </c>
      <c r="R2065">
        <v>354</v>
      </c>
      <c r="T2065" t="s">
        <v>27</v>
      </c>
    </row>
    <row r="2066" spans="1:20" x14ac:dyDescent="0.3">
      <c r="A2066">
        <v>2065</v>
      </c>
      <c r="B2066" t="s">
        <v>20</v>
      </c>
      <c r="C2066" t="s">
        <v>31</v>
      </c>
      <c r="D2066" t="s">
        <v>22</v>
      </c>
      <c r="E2066" t="s">
        <v>23</v>
      </c>
      <c r="F2066" t="s">
        <v>5</v>
      </c>
      <c r="G2066" t="s">
        <v>24</v>
      </c>
      <c r="H2066">
        <v>1065640</v>
      </c>
      <c r="I2066">
        <v>1068105</v>
      </c>
      <c r="J2066" t="s">
        <v>25</v>
      </c>
      <c r="Q2066" t="s">
        <v>2666</v>
      </c>
      <c r="R2066">
        <v>2466</v>
      </c>
    </row>
    <row r="2067" spans="1:20" x14ac:dyDescent="0.3">
      <c r="A2067">
        <v>2066</v>
      </c>
      <c r="B2067" t="s">
        <v>28</v>
      </c>
      <c r="C2067" t="s">
        <v>33</v>
      </c>
      <c r="D2067" t="s">
        <v>22</v>
      </c>
      <c r="E2067" t="s">
        <v>23</v>
      </c>
      <c r="F2067" t="s">
        <v>5</v>
      </c>
      <c r="G2067" t="s">
        <v>24</v>
      </c>
      <c r="H2067">
        <v>1065640</v>
      </c>
      <c r="I2067">
        <v>1068105</v>
      </c>
      <c r="J2067" t="s">
        <v>25</v>
      </c>
      <c r="K2067" t="s">
        <v>2667</v>
      </c>
      <c r="N2067" t="s">
        <v>2668</v>
      </c>
      <c r="Q2067" t="s">
        <v>2666</v>
      </c>
      <c r="R2067">
        <v>2466</v>
      </c>
      <c r="S2067">
        <v>821</v>
      </c>
    </row>
    <row r="2068" spans="1:20" x14ac:dyDescent="0.3">
      <c r="A2068">
        <v>2067</v>
      </c>
      <c r="B2068" t="s">
        <v>20</v>
      </c>
      <c r="C2068" t="s">
        <v>31</v>
      </c>
      <c r="D2068" t="s">
        <v>22</v>
      </c>
      <c r="E2068" t="s">
        <v>23</v>
      </c>
      <c r="F2068" t="s">
        <v>5</v>
      </c>
      <c r="G2068" t="s">
        <v>24</v>
      </c>
      <c r="H2068">
        <v>1068108</v>
      </c>
      <c r="I2068">
        <v>1069388</v>
      </c>
      <c r="J2068" t="s">
        <v>42</v>
      </c>
      <c r="Q2068" t="s">
        <v>2669</v>
      </c>
      <c r="R2068">
        <v>1281</v>
      </c>
    </row>
    <row r="2069" spans="1:20" x14ac:dyDescent="0.3">
      <c r="A2069">
        <v>2068</v>
      </c>
      <c r="B2069" t="s">
        <v>28</v>
      </c>
      <c r="C2069" t="s">
        <v>33</v>
      </c>
      <c r="D2069" t="s">
        <v>22</v>
      </c>
      <c r="E2069" t="s">
        <v>23</v>
      </c>
      <c r="F2069" t="s">
        <v>5</v>
      </c>
      <c r="G2069" t="s">
        <v>24</v>
      </c>
      <c r="H2069">
        <v>1068108</v>
      </c>
      <c r="I2069">
        <v>1069388</v>
      </c>
      <c r="J2069" t="s">
        <v>42</v>
      </c>
      <c r="K2069" t="s">
        <v>2670</v>
      </c>
      <c r="N2069" t="s">
        <v>2671</v>
      </c>
      <c r="Q2069" t="s">
        <v>2669</v>
      </c>
      <c r="R2069">
        <v>1281</v>
      </c>
      <c r="S2069">
        <v>426</v>
      </c>
    </row>
    <row r="2070" spans="1:20" x14ac:dyDescent="0.3">
      <c r="A2070">
        <v>2069</v>
      </c>
      <c r="B2070" t="s">
        <v>20</v>
      </c>
      <c r="C2070" t="s">
        <v>31</v>
      </c>
      <c r="D2070" t="s">
        <v>22</v>
      </c>
      <c r="E2070" t="s">
        <v>23</v>
      </c>
      <c r="F2070" t="s">
        <v>5</v>
      </c>
      <c r="G2070" t="s">
        <v>24</v>
      </c>
      <c r="H2070">
        <v>1069519</v>
      </c>
      <c r="I2070">
        <v>1070796</v>
      </c>
      <c r="J2070" t="s">
        <v>42</v>
      </c>
      <c r="Q2070" t="s">
        <v>2672</v>
      </c>
      <c r="R2070">
        <v>1278</v>
      </c>
    </row>
    <row r="2071" spans="1:20" x14ac:dyDescent="0.3">
      <c r="A2071">
        <v>2070</v>
      </c>
      <c r="B2071" t="s">
        <v>28</v>
      </c>
      <c r="C2071" t="s">
        <v>33</v>
      </c>
      <c r="D2071" t="s">
        <v>22</v>
      </c>
      <c r="E2071" t="s">
        <v>23</v>
      </c>
      <c r="F2071" t="s">
        <v>5</v>
      </c>
      <c r="G2071" t="s">
        <v>24</v>
      </c>
      <c r="H2071">
        <v>1069519</v>
      </c>
      <c r="I2071">
        <v>1070796</v>
      </c>
      <c r="J2071" t="s">
        <v>42</v>
      </c>
      <c r="K2071" t="s">
        <v>2673</v>
      </c>
      <c r="N2071" t="s">
        <v>2674</v>
      </c>
      <c r="Q2071" t="s">
        <v>2672</v>
      </c>
      <c r="R2071">
        <v>1278</v>
      </c>
      <c r="S2071">
        <v>425</v>
      </c>
    </row>
    <row r="2072" spans="1:20" x14ac:dyDescent="0.3">
      <c r="A2072">
        <v>2071</v>
      </c>
      <c r="B2072" t="s">
        <v>20</v>
      </c>
      <c r="C2072" t="s">
        <v>31</v>
      </c>
      <c r="D2072" t="s">
        <v>22</v>
      </c>
      <c r="E2072" t="s">
        <v>23</v>
      </c>
      <c r="F2072" t="s">
        <v>5</v>
      </c>
      <c r="G2072" t="s">
        <v>24</v>
      </c>
      <c r="H2072">
        <v>1070976</v>
      </c>
      <c r="I2072">
        <v>1073162</v>
      </c>
      <c r="J2072" t="s">
        <v>42</v>
      </c>
      <c r="Q2072" t="s">
        <v>2675</v>
      </c>
      <c r="R2072">
        <v>2187</v>
      </c>
    </row>
    <row r="2073" spans="1:20" x14ac:dyDescent="0.3">
      <c r="A2073">
        <v>2072</v>
      </c>
      <c r="B2073" t="s">
        <v>28</v>
      </c>
      <c r="C2073" t="s">
        <v>33</v>
      </c>
      <c r="D2073" t="s">
        <v>22</v>
      </c>
      <c r="E2073" t="s">
        <v>23</v>
      </c>
      <c r="F2073" t="s">
        <v>5</v>
      </c>
      <c r="G2073" t="s">
        <v>24</v>
      </c>
      <c r="H2073">
        <v>1070976</v>
      </c>
      <c r="I2073">
        <v>1073162</v>
      </c>
      <c r="J2073" t="s">
        <v>42</v>
      </c>
      <c r="K2073" t="s">
        <v>2676</v>
      </c>
      <c r="N2073" t="s">
        <v>2677</v>
      </c>
      <c r="Q2073" t="s">
        <v>2675</v>
      </c>
      <c r="R2073">
        <v>2187</v>
      </c>
      <c r="S2073">
        <v>728</v>
      </c>
    </row>
    <row r="2074" spans="1:20" x14ac:dyDescent="0.3">
      <c r="A2074">
        <v>2073</v>
      </c>
      <c r="B2074" t="s">
        <v>20</v>
      </c>
      <c r="C2074" t="s">
        <v>21</v>
      </c>
      <c r="D2074" t="s">
        <v>22</v>
      </c>
      <c r="E2074" t="s">
        <v>23</v>
      </c>
      <c r="F2074" t="s">
        <v>5</v>
      </c>
      <c r="G2074" t="s">
        <v>24</v>
      </c>
      <c r="H2074">
        <v>1073606</v>
      </c>
      <c r="I2074">
        <v>1075093</v>
      </c>
      <c r="J2074" t="s">
        <v>25</v>
      </c>
      <c r="Q2074" t="s">
        <v>2678</v>
      </c>
      <c r="R2074">
        <v>1488</v>
      </c>
      <c r="T2074" t="s">
        <v>27</v>
      </c>
    </row>
    <row r="2075" spans="1:20" x14ac:dyDescent="0.3">
      <c r="A2075">
        <v>2074</v>
      </c>
      <c r="B2075" t="s">
        <v>28</v>
      </c>
      <c r="C2075" t="s">
        <v>29</v>
      </c>
      <c r="D2075" t="s">
        <v>22</v>
      </c>
      <c r="E2075" t="s">
        <v>23</v>
      </c>
      <c r="F2075" t="s">
        <v>5</v>
      </c>
      <c r="G2075" t="s">
        <v>24</v>
      </c>
      <c r="H2075">
        <v>1073606</v>
      </c>
      <c r="I2075">
        <v>1075093</v>
      </c>
      <c r="J2075" t="s">
        <v>25</v>
      </c>
      <c r="N2075" t="s">
        <v>2679</v>
      </c>
      <c r="Q2075" t="s">
        <v>2678</v>
      </c>
      <c r="R2075">
        <v>1488</v>
      </c>
      <c r="T2075" t="s">
        <v>27</v>
      </c>
    </row>
    <row r="2076" spans="1:20" x14ac:dyDescent="0.3">
      <c r="A2076">
        <v>2075</v>
      </c>
      <c r="B2076" t="s">
        <v>20</v>
      </c>
      <c r="C2076" t="s">
        <v>31</v>
      </c>
      <c r="D2076" t="s">
        <v>22</v>
      </c>
      <c r="E2076" t="s">
        <v>23</v>
      </c>
      <c r="F2076" t="s">
        <v>5</v>
      </c>
      <c r="G2076" t="s">
        <v>24</v>
      </c>
      <c r="H2076">
        <v>1075275</v>
      </c>
      <c r="I2076">
        <v>1076660</v>
      </c>
      <c r="J2076" t="s">
        <v>42</v>
      </c>
      <c r="Q2076" t="s">
        <v>2680</v>
      </c>
      <c r="R2076">
        <v>1386</v>
      </c>
    </row>
    <row r="2077" spans="1:20" x14ac:dyDescent="0.3">
      <c r="A2077">
        <v>2076</v>
      </c>
      <c r="B2077" t="s">
        <v>28</v>
      </c>
      <c r="C2077" t="s">
        <v>33</v>
      </c>
      <c r="D2077" t="s">
        <v>22</v>
      </c>
      <c r="E2077" t="s">
        <v>23</v>
      </c>
      <c r="F2077" t="s">
        <v>5</v>
      </c>
      <c r="G2077" t="s">
        <v>24</v>
      </c>
      <c r="H2077">
        <v>1075275</v>
      </c>
      <c r="I2077">
        <v>1076660</v>
      </c>
      <c r="J2077" t="s">
        <v>42</v>
      </c>
      <c r="K2077" t="s">
        <v>2681</v>
      </c>
      <c r="N2077" t="s">
        <v>41</v>
      </c>
      <c r="Q2077" t="s">
        <v>2680</v>
      </c>
      <c r="R2077">
        <v>1386</v>
      </c>
      <c r="S2077">
        <v>461</v>
      </c>
    </row>
    <row r="2078" spans="1:20" x14ac:dyDescent="0.3">
      <c r="A2078">
        <v>2077</v>
      </c>
      <c r="B2078" t="s">
        <v>20</v>
      </c>
      <c r="C2078" t="s">
        <v>136</v>
      </c>
      <c r="D2078" t="s">
        <v>22</v>
      </c>
      <c r="E2078" t="s">
        <v>23</v>
      </c>
      <c r="F2078" t="s">
        <v>5</v>
      </c>
      <c r="G2078" t="s">
        <v>24</v>
      </c>
      <c r="H2078">
        <v>1076914</v>
      </c>
      <c r="I2078">
        <v>1076990</v>
      </c>
      <c r="J2078" t="s">
        <v>42</v>
      </c>
      <c r="Q2078" t="s">
        <v>2682</v>
      </c>
      <c r="R2078">
        <v>77</v>
      </c>
    </row>
    <row r="2079" spans="1:20" x14ac:dyDescent="0.3">
      <c r="A2079">
        <v>2078</v>
      </c>
      <c r="B2079" t="s">
        <v>136</v>
      </c>
      <c r="D2079" t="s">
        <v>22</v>
      </c>
      <c r="E2079" t="s">
        <v>23</v>
      </c>
      <c r="F2079" t="s">
        <v>5</v>
      </c>
      <c r="G2079" t="s">
        <v>24</v>
      </c>
      <c r="H2079">
        <v>1076914</v>
      </c>
      <c r="I2079">
        <v>1076990</v>
      </c>
      <c r="J2079" t="s">
        <v>42</v>
      </c>
      <c r="N2079" t="s">
        <v>1913</v>
      </c>
      <c r="Q2079" t="s">
        <v>2682</v>
      </c>
      <c r="R2079">
        <v>77</v>
      </c>
      <c r="T2079" t="s">
        <v>1914</v>
      </c>
    </row>
    <row r="2080" spans="1:20" x14ac:dyDescent="0.3">
      <c r="A2080">
        <v>2079</v>
      </c>
      <c r="B2080" t="s">
        <v>20</v>
      </c>
      <c r="C2080" t="s">
        <v>2683</v>
      </c>
      <c r="D2080" t="s">
        <v>22</v>
      </c>
      <c r="E2080" t="s">
        <v>23</v>
      </c>
      <c r="F2080" t="s">
        <v>5</v>
      </c>
      <c r="G2080" t="s">
        <v>24</v>
      </c>
      <c r="H2080">
        <v>1077046</v>
      </c>
      <c r="I2080">
        <v>1077161</v>
      </c>
      <c r="J2080" t="s">
        <v>42</v>
      </c>
      <c r="O2080" t="s">
        <v>2684</v>
      </c>
      <c r="Q2080" t="s">
        <v>2685</v>
      </c>
      <c r="R2080">
        <v>116</v>
      </c>
    </row>
    <row r="2081" spans="1:20" x14ac:dyDescent="0.3">
      <c r="A2081">
        <v>2080</v>
      </c>
      <c r="B2081" t="s">
        <v>2683</v>
      </c>
      <c r="D2081" t="s">
        <v>22</v>
      </c>
      <c r="E2081" t="s">
        <v>23</v>
      </c>
      <c r="F2081" t="s">
        <v>5</v>
      </c>
      <c r="G2081" t="s">
        <v>24</v>
      </c>
      <c r="H2081">
        <v>1077046</v>
      </c>
      <c r="I2081">
        <v>1077161</v>
      </c>
      <c r="J2081" t="s">
        <v>42</v>
      </c>
      <c r="N2081" t="s">
        <v>2686</v>
      </c>
      <c r="O2081" t="s">
        <v>2684</v>
      </c>
      <c r="Q2081" t="s">
        <v>2685</v>
      </c>
      <c r="R2081">
        <v>116</v>
      </c>
    </row>
    <row r="2082" spans="1:20" x14ac:dyDescent="0.3">
      <c r="A2082">
        <v>2081</v>
      </c>
      <c r="B2082" t="s">
        <v>20</v>
      </c>
      <c r="C2082" t="s">
        <v>2683</v>
      </c>
      <c r="D2082" t="s">
        <v>22</v>
      </c>
      <c r="E2082" t="s">
        <v>23</v>
      </c>
      <c r="F2082" t="s">
        <v>5</v>
      </c>
      <c r="G2082" t="s">
        <v>24</v>
      </c>
      <c r="H2082">
        <v>1077272</v>
      </c>
      <c r="I2082">
        <v>1080014</v>
      </c>
      <c r="J2082" t="s">
        <v>42</v>
      </c>
      <c r="Q2082" t="s">
        <v>2687</v>
      </c>
      <c r="R2082">
        <v>2743</v>
      </c>
    </row>
    <row r="2083" spans="1:20" x14ac:dyDescent="0.3">
      <c r="A2083">
        <v>2082</v>
      </c>
      <c r="B2083" t="s">
        <v>2683</v>
      </c>
      <c r="D2083" t="s">
        <v>22</v>
      </c>
      <c r="E2083" t="s">
        <v>23</v>
      </c>
      <c r="F2083" t="s">
        <v>5</v>
      </c>
      <c r="G2083" t="s">
        <v>24</v>
      </c>
      <c r="H2083">
        <v>1077272</v>
      </c>
      <c r="I2083">
        <v>1080014</v>
      </c>
      <c r="J2083" t="s">
        <v>42</v>
      </c>
      <c r="N2083" t="s">
        <v>2688</v>
      </c>
      <c r="Q2083" t="s">
        <v>2687</v>
      </c>
      <c r="R2083">
        <v>2743</v>
      </c>
    </row>
    <row r="2084" spans="1:20" x14ac:dyDescent="0.3">
      <c r="A2084">
        <v>2083</v>
      </c>
      <c r="B2084" t="s">
        <v>20</v>
      </c>
      <c r="C2084" t="s">
        <v>136</v>
      </c>
      <c r="D2084" t="s">
        <v>22</v>
      </c>
      <c r="E2084" t="s">
        <v>23</v>
      </c>
      <c r="F2084" t="s">
        <v>5</v>
      </c>
      <c r="G2084" t="s">
        <v>24</v>
      </c>
      <c r="H2084">
        <v>1080344</v>
      </c>
      <c r="I2084">
        <v>1080419</v>
      </c>
      <c r="J2084" t="s">
        <v>42</v>
      </c>
      <c r="Q2084" t="s">
        <v>2689</v>
      </c>
      <c r="R2084">
        <v>76</v>
      </c>
    </row>
    <row r="2085" spans="1:20" x14ac:dyDescent="0.3">
      <c r="A2085">
        <v>2084</v>
      </c>
      <c r="B2085" t="s">
        <v>136</v>
      </c>
      <c r="D2085" t="s">
        <v>22</v>
      </c>
      <c r="E2085" t="s">
        <v>23</v>
      </c>
      <c r="F2085" t="s">
        <v>5</v>
      </c>
      <c r="G2085" t="s">
        <v>24</v>
      </c>
      <c r="H2085">
        <v>1080344</v>
      </c>
      <c r="I2085">
        <v>1080419</v>
      </c>
      <c r="J2085" t="s">
        <v>42</v>
      </c>
      <c r="N2085" t="s">
        <v>2690</v>
      </c>
      <c r="Q2085" t="s">
        <v>2689</v>
      </c>
      <c r="R2085">
        <v>76</v>
      </c>
      <c r="T2085" t="s">
        <v>2691</v>
      </c>
    </row>
    <row r="2086" spans="1:20" x14ac:dyDescent="0.3">
      <c r="A2086">
        <v>2085</v>
      </c>
      <c r="B2086" t="s">
        <v>20</v>
      </c>
      <c r="C2086" t="s">
        <v>136</v>
      </c>
      <c r="D2086" t="s">
        <v>22</v>
      </c>
      <c r="E2086" t="s">
        <v>23</v>
      </c>
      <c r="F2086" t="s">
        <v>5</v>
      </c>
      <c r="G2086" t="s">
        <v>24</v>
      </c>
      <c r="H2086">
        <v>1080444</v>
      </c>
      <c r="I2086">
        <v>1080520</v>
      </c>
      <c r="J2086" t="s">
        <v>42</v>
      </c>
      <c r="Q2086" t="s">
        <v>2692</v>
      </c>
      <c r="R2086">
        <v>77</v>
      </c>
    </row>
    <row r="2087" spans="1:20" x14ac:dyDescent="0.3">
      <c r="A2087">
        <v>2086</v>
      </c>
      <c r="B2087" t="s">
        <v>136</v>
      </c>
      <c r="D2087" t="s">
        <v>22</v>
      </c>
      <c r="E2087" t="s">
        <v>23</v>
      </c>
      <c r="F2087" t="s">
        <v>5</v>
      </c>
      <c r="G2087" t="s">
        <v>24</v>
      </c>
      <c r="H2087">
        <v>1080444</v>
      </c>
      <c r="I2087">
        <v>1080520</v>
      </c>
      <c r="J2087" t="s">
        <v>42</v>
      </c>
      <c r="N2087" t="s">
        <v>2693</v>
      </c>
      <c r="Q2087" t="s">
        <v>2692</v>
      </c>
      <c r="R2087">
        <v>77</v>
      </c>
      <c r="T2087" t="s">
        <v>2694</v>
      </c>
    </row>
    <row r="2088" spans="1:20" x14ac:dyDescent="0.3">
      <c r="A2088">
        <v>2087</v>
      </c>
      <c r="B2088" t="s">
        <v>20</v>
      </c>
      <c r="C2088" t="s">
        <v>2683</v>
      </c>
      <c r="D2088" t="s">
        <v>22</v>
      </c>
      <c r="E2088" t="s">
        <v>23</v>
      </c>
      <c r="F2088" t="s">
        <v>5</v>
      </c>
      <c r="G2088" t="s">
        <v>24</v>
      </c>
      <c r="H2088">
        <v>1080725</v>
      </c>
      <c r="I2088">
        <v>1082225</v>
      </c>
      <c r="J2088" t="s">
        <v>42</v>
      </c>
      <c r="Q2088" t="s">
        <v>2695</v>
      </c>
      <c r="R2088">
        <v>1501</v>
      </c>
    </row>
    <row r="2089" spans="1:20" x14ac:dyDescent="0.3">
      <c r="A2089">
        <v>2088</v>
      </c>
      <c r="B2089" t="s">
        <v>2683</v>
      </c>
      <c r="D2089" t="s">
        <v>22</v>
      </c>
      <c r="E2089" t="s">
        <v>23</v>
      </c>
      <c r="F2089" t="s">
        <v>5</v>
      </c>
      <c r="G2089" t="s">
        <v>24</v>
      </c>
      <c r="H2089">
        <v>1080725</v>
      </c>
      <c r="I2089">
        <v>1082225</v>
      </c>
      <c r="J2089" t="s">
        <v>42</v>
      </c>
      <c r="N2089" t="s">
        <v>2696</v>
      </c>
      <c r="Q2089" t="s">
        <v>2695</v>
      </c>
      <c r="R2089">
        <v>1501</v>
      </c>
    </row>
    <row r="2090" spans="1:20" x14ac:dyDescent="0.3">
      <c r="A2090">
        <v>2089</v>
      </c>
      <c r="B2090" t="s">
        <v>20</v>
      </c>
      <c r="C2090" t="s">
        <v>31</v>
      </c>
      <c r="D2090" t="s">
        <v>22</v>
      </c>
      <c r="E2090" t="s">
        <v>23</v>
      </c>
      <c r="F2090" t="s">
        <v>5</v>
      </c>
      <c r="G2090" t="s">
        <v>24</v>
      </c>
      <c r="H2090">
        <v>1082586</v>
      </c>
      <c r="I2090">
        <v>1085099</v>
      </c>
      <c r="J2090" t="s">
        <v>42</v>
      </c>
      <c r="Q2090" t="s">
        <v>2697</v>
      </c>
      <c r="R2090">
        <v>2514</v>
      </c>
    </row>
    <row r="2091" spans="1:20" x14ac:dyDescent="0.3">
      <c r="A2091">
        <v>2090</v>
      </c>
      <c r="B2091" t="s">
        <v>28</v>
      </c>
      <c r="C2091" t="s">
        <v>33</v>
      </c>
      <c r="D2091" t="s">
        <v>22</v>
      </c>
      <c r="E2091" t="s">
        <v>23</v>
      </c>
      <c r="F2091" t="s">
        <v>5</v>
      </c>
      <c r="G2091" t="s">
        <v>24</v>
      </c>
      <c r="H2091">
        <v>1082586</v>
      </c>
      <c r="I2091">
        <v>1085099</v>
      </c>
      <c r="J2091" t="s">
        <v>42</v>
      </c>
      <c r="K2091" t="s">
        <v>2698</v>
      </c>
      <c r="N2091" t="s">
        <v>2699</v>
      </c>
      <c r="Q2091" t="s">
        <v>2697</v>
      </c>
      <c r="R2091">
        <v>2514</v>
      </c>
      <c r="S2091">
        <v>837</v>
      </c>
    </row>
    <row r="2092" spans="1:20" x14ac:dyDescent="0.3">
      <c r="A2092">
        <v>2091</v>
      </c>
      <c r="B2092" t="s">
        <v>20</v>
      </c>
      <c r="C2092" t="s">
        <v>31</v>
      </c>
      <c r="D2092" t="s">
        <v>22</v>
      </c>
      <c r="E2092" t="s">
        <v>23</v>
      </c>
      <c r="F2092" t="s">
        <v>5</v>
      </c>
      <c r="G2092" t="s">
        <v>24</v>
      </c>
      <c r="H2092">
        <v>1085282</v>
      </c>
      <c r="I2092">
        <v>1085653</v>
      </c>
      <c r="J2092" t="s">
        <v>25</v>
      </c>
      <c r="Q2092" t="s">
        <v>2700</v>
      </c>
      <c r="R2092">
        <v>372</v>
      </c>
    </row>
    <row r="2093" spans="1:20" x14ac:dyDescent="0.3">
      <c r="A2093">
        <v>2092</v>
      </c>
      <c r="B2093" t="s">
        <v>28</v>
      </c>
      <c r="C2093" t="s">
        <v>33</v>
      </c>
      <c r="D2093" t="s">
        <v>22</v>
      </c>
      <c r="E2093" t="s">
        <v>23</v>
      </c>
      <c r="F2093" t="s">
        <v>5</v>
      </c>
      <c r="G2093" t="s">
        <v>24</v>
      </c>
      <c r="H2093">
        <v>1085282</v>
      </c>
      <c r="I2093">
        <v>1085653</v>
      </c>
      <c r="J2093" t="s">
        <v>25</v>
      </c>
      <c r="K2093" t="s">
        <v>2701</v>
      </c>
      <c r="N2093" t="s">
        <v>41</v>
      </c>
      <c r="Q2093" t="s">
        <v>2700</v>
      </c>
      <c r="R2093">
        <v>372</v>
      </c>
      <c r="S2093">
        <v>123</v>
      </c>
    </row>
    <row r="2094" spans="1:20" x14ac:dyDescent="0.3">
      <c r="A2094">
        <v>2093</v>
      </c>
      <c r="B2094" t="s">
        <v>20</v>
      </c>
      <c r="C2094" t="s">
        <v>31</v>
      </c>
      <c r="D2094" t="s">
        <v>22</v>
      </c>
      <c r="E2094" t="s">
        <v>23</v>
      </c>
      <c r="F2094" t="s">
        <v>5</v>
      </c>
      <c r="G2094" t="s">
        <v>24</v>
      </c>
      <c r="H2094">
        <v>1085695</v>
      </c>
      <c r="I2094">
        <v>1086036</v>
      </c>
      <c r="J2094" t="s">
        <v>25</v>
      </c>
      <c r="Q2094" t="s">
        <v>2702</v>
      </c>
      <c r="R2094">
        <v>342</v>
      </c>
    </row>
    <row r="2095" spans="1:20" x14ac:dyDescent="0.3">
      <c r="A2095">
        <v>2094</v>
      </c>
      <c r="B2095" t="s">
        <v>28</v>
      </c>
      <c r="C2095" t="s">
        <v>33</v>
      </c>
      <c r="D2095" t="s">
        <v>22</v>
      </c>
      <c r="E2095" t="s">
        <v>23</v>
      </c>
      <c r="F2095" t="s">
        <v>5</v>
      </c>
      <c r="G2095" t="s">
        <v>24</v>
      </c>
      <c r="H2095">
        <v>1085695</v>
      </c>
      <c r="I2095">
        <v>1086036</v>
      </c>
      <c r="J2095" t="s">
        <v>25</v>
      </c>
      <c r="K2095" t="s">
        <v>2703</v>
      </c>
      <c r="N2095" t="s">
        <v>41</v>
      </c>
      <c r="Q2095" t="s">
        <v>2702</v>
      </c>
      <c r="R2095">
        <v>342</v>
      </c>
      <c r="S2095">
        <v>113</v>
      </c>
    </row>
    <row r="2096" spans="1:20" x14ac:dyDescent="0.3">
      <c r="A2096">
        <v>2095</v>
      </c>
      <c r="B2096" t="s">
        <v>20</v>
      </c>
      <c r="C2096" t="s">
        <v>21</v>
      </c>
      <c r="D2096" t="s">
        <v>22</v>
      </c>
      <c r="E2096" t="s">
        <v>23</v>
      </c>
      <c r="F2096" t="s">
        <v>5</v>
      </c>
      <c r="G2096" t="s">
        <v>24</v>
      </c>
      <c r="H2096">
        <v>1086087</v>
      </c>
      <c r="I2096">
        <v>1087118</v>
      </c>
      <c r="J2096" t="s">
        <v>42</v>
      </c>
      <c r="Q2096" t="s">
        <v>2704</v>
      </c>
      <c r="R2096">
        <v>1032</v>
      </c>
      <c r="T2096" t="s">
        <v>27</v>
      </c>
    </row>
    <row r="2097" spans="1:20" x14ac:dyDescent="0.3">
      <c r="A2097">
        <v>2096</v>
      </c>
      <c r="B2097" t="s">
        <v>28</v>
      </c>
      <c r="C2097" t="s">
        <v>29</v>
      </c>
      <c r="D2097" t="s">
        <v>22</v>
      </c>
      <c r="E2097" t="s">
        <v>23</v>
      </c>
      <c r="F2097" t="s">
        <v>5</v>
      </c>
      <c r="G2097" t="s">
        <v>24</v>
      </c>
      <c r="H2097">
        <v>1086087</v>
      </c>
      <c r="I2097">
        <v>1087118</v>
      </c>
      <c r="J2097" t="s">
        <v>42</v>
      </c>
      <c r="N2097" t="s">
        <v>2705</v>
      </c>
      <c r="Q2097" t="s">
        <v>2704</v>
      </c>
      <c r="R2097">
        <v>1032</v>
      </c>
      <c r="T2097" t="s">
        <v>27</v>
      </c>
    </row>
    <row r="2098" spans="1:20" x14ac:dyDescent="0.3">
      <c r="A2098">
        <v>2097</v>
      </c>
      <c r="B2098" t="s">
        <v>20</v>
      </c>
      <c r="C2098" t="s">
        <v>31</v>
      </c>
      <c r="D2098" t="s">
        <v>22</v>
      </c>
      <c r="E2098" t="s">
        <v>23</v>
      </c>
      <c r="F2098" t="s">
        <v>5</v>
      </c>
      <c r="G2098" t="s">
        <v>24</v>
      </c>
      <c r="H2098">
        <v>1087209</v>
      </c>
      <c r="I2098">
        <v>1087619</v>
      </c>
      <c r="J2098" t="s">
        <v>25</v>
      </c>
      <c r="Q2098" t="s">
        <v>2706</v>
      </c>
      <c r="R2098">
        <v>411</v>
      </c>
    </row>
    <row r="2099" spans="1:20" x14ac:dyDescent="0.3">
      <c r="A2099">
        <v>2098</v>
      </c>
      <c r="B2099" t="s">
        <v>28</v>
      </c>
      <c r="C2099" t="s">
        <v>33</v>
      </c>
      <c r="D2099" t="s">
        <v>22</v>
      </c>
      <c r="E2099" t="s">
        <v>23</v>
      </c>
      <c r="F2099" t="s">
        <v>5</v>
      </c>
      <c r="G2099" t="s">
        <v>24</v>
      </c>
      <c r="H2099">
        <v>1087209</v>
      </c>
      <c r="I2099">
        <v>1087619</v>
      </c>
      <c r="J2099" t="s">
        <v>25</v>
      </c>
      <c r="K2099" t="s">
        <v>2707</v>
      </c>
      <c r="N2099" t="s">
        <v>41</v>
      </c>
      <c r="Q2099" t="s">
        <v>2706</v>
      </c>
      <c r="R2099">
        <v>411</v>
      </c>
      <c r="S2099">
        <v>136</v>
      </c>
    </row>
    <row r="2100" spans="1:20" x14ac:dyDescent="0.3">
      <c r="A2100">
        <v>2099</v>
      </c>
      <c r="B2100" t="s">
        <v>20</v>
      </c>
      <c r="C2100" t="s">
        <v>31</v>
      </c>
      <c r="D2100" t="s">
        <v>22</v>
      </c>
      <c r="E2100" t="s">
        <v>23</v>
      </c>
      <c r="F2100" t="s">
        <v>5</v>
      </c>
      <c r="G2100" t="s">
        <v>24</v>
      </c>
      <c r="H2100">
        <v>1087684</v>
      </c>
      <c r="I2100">
        <v>1088157</v>
      </c>
      <c r="J2100" t="s">
        <v>25</v>
      </c>
      <c r="Q2100" t="s">
        <v>2708</v>
      </c>
      <c r="R2100">
        <v>474</v>
      </c>
    </row>
    <row r="2101" spans="1:20" x14ac:dyDescent="0.3">
      <c r="A2101">
        <v>2100</v>
      </c>
      <c r="B2101" t="s">
        <v>28</v>
      </c>
      <c r="C2101" t="s">
        <v>33</v>
      </c>
      <c r="D2101" t="s">
        <v>22</v>
      </c>
      <c r="E2101" t="s">
        <v>23</v>
      </c>
      <c r="F2101" t="s">
        <v>5</v>
      </c>
      <c r="G2101" t="s">
        <v>24</v>
      </c>
      <c r="H2101">
        <v>1087684</v>
      </c>
      <c r="I2101">
        <v>1088157</v>
      </c>
      <c r="J2101" t="s">
        <v>25</v>
      </c>
      <c r="K2101" t="s">
        <v>2709</v>
      </c>
      <c r="N2101" t="s">
        <v>41</v>
      </c>
      <c r="Q2101" t="s">
        <v>2708</v>
      </c>
      <c r="R2101">
        <v>474</v>
      </c>
      <c r="S2101">
        <v>157</v>
      </c>
    </row>
    <row r="2102" spans="1:20" x14ac:dyDescent="0.3">
      <c r="A2102">
        <v>2101</v>
      </c>
      <c r="B2102" t="s">
        <v>20</v>
      </c>
      <c r="C2102" t="s">
        <v>31</v>
      </c>
      <c r="D2102" t="s">
        <v>22</v>
      </c>
      <c r="E2102" t="s">
        <v>23</v>
      </c>
      <c r="F2102" t="s">
        <v>5</v>
      </c>
      <c r="G2102" t="s">
        <v>24</v>
      </c>
      <c r="H2102">
        <v>1088129</v>
      </c>
      <c r="I2102">
        <v>1088398</v>
      </c>
      <c r="J2102" t="s">
        <v>42</v>
      </c>
      <c r="Q2102" t="s">
        <v>2710</v>
      </c>
      <c r="R2102">
        <v>270</v>
      </c>
    </row>
    <row r="2103" spans="1:20" x14ac:dyDescent="0.3">
      <c r="A2103">
        <v>2102</v>
      </c>
      <c r="B2103" t="s">
        <v>28</v>
      </c>
      <c r="C2103" t="s">
        <v>33</v>
      </c>
      <c r="D2103" t="s">
        <v>22</v>
      </c>
      <c r="E2103" t="s">
        <v>23</v>
      </c>
      <c r="F2103" t="s">
        <v>5</v>
      </c>
      <c r="G2103" t="s">
        <v>24</v>
      </c>
      <c r="H2103">
        <v>1088129</v>
      </c>
      <c r="I2103">
        <v>1088398</v>
      </c>
      <c r="J2103" t="s">
        <v>42</v>
      </c>
      <c r="K2103" t="s">
        <v>2711</v>
      </c>
      <c r="N2103" t="s">
        <v>38</v>
      </c>
      <c r="Q2103" t="s">
        <v>2710</v>
      </c>
      <c r="R2103">
        <v>270</v>
      </c>
      <c r="S2103">
        <v>89</v>
      </c>
    </row>
    <row r="2104" spans="1:20" x14ac:dyDescent="0.3">
      <c r="A2104">
        <v>2103</v>
      </c>
      <c r="B2104" t="s">
        <v>20</v>
      </c>
      <c r="C2104" t="s">
        <v>31</v>
      </c>
      <c r="D2104" t="s">
        <v>22</v>
      </c>
      <c r="E2104" t="s">
        <v>23</v>
      </c>
      <c r="F2104" t="s">
        <v>5</v>
      </c>
      <c r="G2104" t="s">
        <v>24</v>
      </c>
      <c r="H2104">
        <v>1088571</v>
      </c>
      <c r="I2104">
        <v>1089212</v>
      </c>
      <c r="J2104" t="s">
        <v>42</v>
      </c>
      <c r="Q2104" t="s">
        <v>2712</v>
      </c>
      <c r="R2104">
        <v>642</v>
      </c>
    </row>
    <row r="2105" spans="1:20" x14ac:dyDescent="0.3">
      <c r="A2105">
        <v>2104</v>
      </c>
      <c r="B2105" t="s">
        <v>28</v>
      </c>
      <c r="C2105" t="s">
        <v>33</v>
      </c>
      <c r="D2105" t="s">
        <v>22</v>
      </c>
      <c r="E2105" t="s">
        <v>23</v>
      </c>
      <c r="F2105" t="s">
        <v>5</v>
      </c>
      <c r="G2105" t="s">
        <v>24</v>
      </c>
      <c r="H2105">
        <v>1088571</v>
      </c>
      <c r="I2105">
        <v>1089212</v>
      </c>
      <c r="J2105" t="s">
        <v>42</v>
      </c>
      <c r="K2105" t="s">
        <v>2713</v>
      </c>
      <c r="N2105" t="s">
        <v>2714</v>
      </c>
      <c r="Q2105" t="s">
        <v>2712</v>
      </c>
      <c r="R2105">
        <v>642</v>
      </c>
      <c r="S2105">
        <v>213</v>
      </c>
    </row>
    <row r="2106" spans="1:20" x14ac:dyDescent="0.3">
      <c r="A2106">
        <v>2105</v>
      </c>
      <c r="B2106" t="s">
        <v>20</v>
      </c>
      <c r="C2106" t="s">
        <v>31</v>
      </c>
      <c r="D2106" t="s">
        <v>22</v>
      </c>
      <c r="E2106" t="s">
        <v>23</v>
      </c>
      <c r="F2106" t="s">
        <v>5</v>
      </c>
      <c r="G2106" t="s">
        <v>24</v>
      </c>
      <c r="H2106">
        <v>1089337</v>
      </c>
      <c r="I2106">
        <v>1089981</v>
      </c>
      <c r="J2106" t="s">
        <v>25</v>
      </c>
      <c r="Q2106" t="s">
        <v>2715</v>
      </c>
      <c r="R2106">
        <v>645</v>
      </c>
    </row>
    <row r="2107" spans="1:20" x14ac:dyDescent="0.3">
      <c r="A2107">
        <v>2106</v>
      </c>
      <c r="B2107" t="s">
        <v>28</v>
      </c>
      <c r="C2107" t="s">
        <v>33</v>
      </c>
      <c r="D2107" t="s">
        <v>22</v>
      </c>
      <c r="E2107" t="s">
        <v>23</v>
      </c>
      <c r="F2107" t="s">
        <v>5</v>
      </c>
      <c r="G2107" t="s">
        <v>24</v>
      </c>
      <c r="H2107">
        <v>1089337</v>
      </c>
      <c r="I2107">
        <v>1089981</v>
      </c>
      <c r="J2107" t="s">
        <v>25</v>
      </c>
      <c r="K2107" t="s">
        <v>2716</v>
      </c>
      <c r="N2107" t="s">
        <v>2717</v>
      </c>
      <c r="Q2107" t="s">
        <v>2715</v>
      </c>
      <c r="R2107">
        <v>645</v>
      </c>
      <c r="S2107">
        <v>214</v>
      </c>
    </row>
    <row r="2108" spans="1:20" x14ac:dyDescent="0.3">
      <c r="A2108">
        <v>2107</v>
      </c>
      <c r="B2108" t="s">
        <v>20</v>
      </c>
      <c r="C2108" t="s">
        <v>31</v>
      </c>
      <c r="D2108" t="s">
        <v>22</v>
      </c>
      <c r="E2108" t="s">
        <v>23</v>
      </c>
      <c r="F2108" t="s">
        <v>5</v>
      </c>
      <c r="G2108" t="s">
        <v>24</v>
      </c>
      <c r="H2108">
        <v>1090673</v>
      </c>
      <c r="I2108">
        <v>1092028</v>
      </c>
      <c r="J2108" t="s">
        <v>25</v>
      </c>
      <c r="Q2108" t="s">
        <v>2718</v>
      </c>
      <c r="R2108">
        <v>1356</v>
      </c>
    </row>
    <row r="2109" spans="1:20" x14ac:dyDescent="0.3">
      <c r="A2109">
        <v>2108</v>
      </c>
      <c r="B2109" t="s">
        <v>28</v>
      </c>
      <c r="C2109" t="s">
        <v>33</v>
      </c>
      <c r="D2109" t="s">
        <v>22</v>
      </c>
      <c r="E2109" t="s">
        <v>23</v>
      </c>
      <c r="F2109" t="s">
        <v>5</v>
      </c>
      <c r="G2109" t="s">
        <v>24</v>
      </c>
      <c r="H2109">
        <v>1090673</v>
      </c>
      <c r="I2109">
        <v>1092028</v>
      </c>
      <c r="J2109" t="s">
        <v>25</v>
      </c>
      <c r="K2109" t="s">
        <v>2719</v>
      </c>
      <c r="N2109" t="s">
        <v>1298</v>
      </c>
      <c r="Q2109" t="s">
        <v>2718</v>
      </c>
      <c r="R2109">
        <v>1356</v>
      </c>
      <c r="S2109">
        <v>451</v>
      </c>
    </row>
    <row r="2110" spans="1:20" x14ac:dyDescent="0.3">
      <c r="A2110">
        <v>2109</v>
      </c>
      <c r="B2110" t="s">
        <v>20</v>
      </c>
      <c r="C2110" t="s">
        <v>31</v>
      </c>
      <c r="D2110" t="s">
        <v>22</v>
      </c>
      <c r="E2110" t="s">
        <v>23</v>
      </c>
      <c r="F2110" t="s">
        <v>5</v>
      </c>
      <c r="G2110" t="s">
        <v>24</v>
      </c>
      <c r="H2110">
        <v>1092132</v>
      </c>
      <c r="I2110">
        <v>1093205</v>
      </c>
      <c r="J2110" t="s">
        <v>25</v>
      </c>
      <c r="Q2110" t="s">
        <v>2720</v>
      </c>
      <c r="R2110">
        <v>1074</v>
      </c>
    </row>
    <row r="2111" spans="1:20" x14ac:dyDescent="0.3">
      <c r="A2111">
        <v>2110</v>
      </c>
      <c r="B2111" t="s">
        <v>28</v>
      </c>
      <c r="C2111" t="s">
        <v>33</v>
      </c>
      <c r="D2111" t="s">
        <v>22</v>
      </c>
      <c r="E2111" t="s">
        <v>23</v>
      </c>
      <c r="F2111" t="s">
        <v>5</v>
      </c>
      <c r="G2111" t="s">
        <v>24</v>
      </c>
      <c r="H2111">
        <v>1092132</v>
      </c>
      <c r="I2111">
        <v>1093205</v>
      </c>
      <c r="J2111" t="s">
        <v>25</v>
      </c>
      <c r="K2111" t="s">
        <v>2721</v>
      </c>
      <c r="N2111" t="s">
        <v>2722</v>
      </c>
      <c r="Q2111" t="s">
        <v>2720</v>
      </c>
      <c r="R2111">
        <v>1074</v>
      </c>
      <c r="S2111">
        <v>357</v>
      </c>
    </row>
    <row r="2112" spans="1:20" x14ac:dyDescent="0.3">
      <c r="A2112">
        <v>2111</v>
      </c>
      <c r="B2112" t="s">
        <v>20</v>
      </c>
      <c r="C2112" t="s">
        <v>31</v>
      </c>
      <c r="D2112" t="s">
        <v>22</v>
      </c>
      <c r="E2112" t="s">
        <v>23</v>
      </c>
      <c r="F2112" t="s">
        <v>5</v>
      </c>
      <c r="G2112" t="s">
        <v>24</v>
      </c>
      <c r="H2112">
        <v>1093210</v>
      </c>
      <c r="I2112">
        <v>1093968</v>
      </c>
      <c r="J2112" t="s">
        <v>42</v>
      </c>
      <c r="Q2112" t="s">
        <v>2723</v>
      </c>
      <c r="R2112">
        <v>759</v>
      </c>
    </row>
    <row r="2113" spans="1:20" x14ac:dyDescent="0.3">
      <c r="A2113">
        <v>2112</v>
      </c>
      <c r="B2113" t="s">
        <v>28</v>
      </c>
      <c r="C2113" t="s">
        <v>33</v>
      </c>
      <c r="D2113" t="s">
        <v>22</v>
      </c>
      <c r="E2113" t="s">
        <v>23</v>
      </c>
      <c r="F2113" t="s">
        <v>5</v>
      </c>
      <c r="G2113" t="s">
        <v>24</v>
      </c>
      <c r="H2113">
        <v>1093210</v>
      </c>
      <c r="I2113">
        <v>1093968</v>
      </c>
      <c r="J2113" t="s">
        <v>42</v>
      </c>
      <c r="K2113" t="s">
        <v>2724</v>
      </c>
      <c r="N2113" t="s">
        <v>2725</v>
      </c>
      <c r="Q2113" t="s">
        <v>2723</v>
      </c>
      <c r="R2113">
        <v>759</v>
      </c>
      <c r="S2113">
        <v>252</v>
      </c>
    </row>
    <row r="2114" spans="1:20" x14ac:dyDescent="0.3">
      <c r="A2114">
        <v>2113</v>
      </c>
      <c r="B2114" t="s">
        <v>20</v>
      </c>
      <c r="C2114" t="s">
        <v>31</v>
      </c>
      <c r="D2114" t="s">
        <v>22</v>
      </c>
      <c r="E2114" t="s">
        <v>23</v>
      </c>
      <c r="F2114" t="s">
        <v>5</v>
      </c>
      <c r="G2114" t="s">
        <v>24</v>
      </c>
      <c r="H2114">
        <v>1093969</v>
      </c>
      <c r="I2114">
        <v>1094343</v>
      </c>
      <c r="J2114" t="s">
        <v>42</v>
      </c>
      <c r="Q2114" t="s">
        <v>2726</v>
      </c>
      <c r="R2114">
        <v>375</v>
      </c>
    </row>
    <row r="2115" spans="1:20" x14ac:dyDescent="0.3">
      <c r="A2115">
        <v>2114</v>
      </c>
      <c r="B2115" t="s">
        <v>28</v>
      </c>
      <c r="C2115" t="s">
        <v>33</v>
      </c>
      <c r="D2115" t="s">
        <v>22</v>
      </c>
      <c r="E2115" t="s">
        <v>23</v>
      </c>
      <c r="F2115" t="s">
        <v>5</v>
      </c>
      <c r="G2115" t="s">
        <v>24</v>
      </c>
      <c r="H2115">
        <v>1093969</v>
      </c>
      <c r="I2115">
        <v>1094343</v>
      </c>
      <c r="J2115" t="s">
        <v>42</v>
      </c>
      <c r="K2115" t="s">
        <v>2727</v>
      </c>
      <c r="N2115" t="s">
        <v>2728</v>
      </c>
      <c r="Q2115" t="s">
        <v>2726</v>
      </c>
      <c r="R2115">
        <v>375</v>
      </c>
      <c r="S2115">
        <v>124</v>
      </c>
    </row>
    <row r="2116" spans="1:20" x14ac:dyDescent="0.3">
      <c r="A2116">
        <v>2115</v>
      </c>
      <c r="B2116" t="s">
        <v>20</v>
      </c>
      <c r="C2116" t="s">
        <v>31</v>
      </c>
      <c r="D2116" t="s">
        <v>22</v>
      </c>
      <c r="E2116" t="s">
        <v>23</v>
      </c>
      <c r="F2116" t="s">
        <v>5</v>
      </c>
      <c r="G2116" t="s">
        <v>24</v>
      </c>
      <c r="H2116">
        <v>1094340</v>
      </c>
      <c r="I2116">
        <v>1095584</v>
      </c>
      <c r="J2116" t="s">
        <v>42</v>
      </c>
      <c r="Q2116" t="s">
        <v>2729</v>
      </c>
      <c r="R2116">
        <v>1245</v>
      </c>
    </row>
    <row r="2117" spans="1:20" x14ac:dyDescent="0.3">
      <c r="A2117">
        <v>2116</v>
      </c>
      <c r="B2117" t="s">
        <v>28</v>
      </c>
      <c r="C2117" t="s">
        <v>33</v>
      </c>
      <c r="D2117" t="s">
        <v>22</v>
      </c>
      <c r="E2117" t="s">
        <v>23</v>
      </c>
      <c r="F2117" t="s">
        <v>5</v>
      </c>
      <c r="G2117" t="s">
        <v>24</v>
      </c>
      <c r="H2117">
        <v>1094340</v>
      </c>
      <c r="I2117">
        <v>1095584</v>
      </c>
      <c r="J2117" t="s">
        <v>42</v>
      </c>
      <c r="K2117" t="s">
        <v>2730</v>
      </c>
      <c r="N2117" t="s">
        <v>2731</v>
      </c>
      <c r="Q2117" t="s">
        <v>2729</v>
      </c>
      <c r="R2117">
        <v>1245</v>
      </c>
      <c r="S2117">
        <v>414</v>
      </c>
    </row>
    <row r="2118" spans="1:20" x14ac:dyDescent="0.3">
      <c r="A2118">
        <v>2117</v>
      </c>
      <c r="B2118" t="s">
        <v>20</v>
      </c>
      <c r="C2118" t="s">
        <v>31</v>
      </c>
      <c r="D2118" t="s">
        <v>22</v>
      </c>
      <c r="E2118" t="s">
        <v>23</v>
      </c>
      <c r="F2118" t="s">
        <v>5</v>
      </c>
      <c r="G2118" t="s">
        <v>24</v>
      </c>
      <c r="H2118">
        <v>1095673</v>
      </c>
      <c r="I2118">
        <v>1096476</v>
      </c>
      <c r="J2118" t="s">
        <v>25</v>
      </c>
      <c r="Q2118" t="s">
        <v>2732</v>
      </c>
      <c r="R2118">
        <v>804</v>
      </c>
    </row>
    <row r="2119" spans="1:20" x14ac:dyDescent="0.3">
      <c r="A2119">
        <v>2118</v>
      </c>
      <c r="B2119" t="s">
        <v>28</v>
      </c>
      <c r="C2119" t="s">
        <v>33</v>
      </c>
      <c r="D2119" t="s">
        <v>22</v>
      </c>
      <c r="E2119" t="s">
        <v>23</v>
      </c>
      <c r="F2119" t="s">
        <v>5</v>
      </c>
      <c r="G2119" t="s">
        <v>24</v>
      </c>
      <c r="H2119">
        <v>1095673</v>
      </c>
      <c r="I2119">
        <v>1096476</v>
      </c>
      <c r="J2119" t="s">
        <v>25</v>
      </c>
      <c r="K2119" t="s">
        <v>2733</v>
      </c>
      <c r="N2119" t="s">
        <v>2734</v>
      </c>
      <c r="Q2119" t="s">
        <v>2732</v>
      </c>
      <c r="R2119">
        <v>804</v>
      </c>
      <c r="S2119">
        <v>267</v>
      </c>
    </row>
    <row r="2120" spans="1:20" x14ac:dyDescent="0.3">
      <c r="A2120">
        <v>2119</v>
      </c>
      <c r="B2120" t="s">
        <v>20</v>
      </c>
      <c r="C2120" t="s">
        <v>31</v>
      </c>
      <c r="D2120" t="s">
        <v>22</v>
      </c>
      <c r="E2120" t="s">
        <v>23</v>
      </c>
      <c r="F2120" t="s">
        <v>5</v>
      </c>
      <c r="G2120" t="s">
        <v>24</v>
      </c>
      <c r="H2120">
        <v>1096446</v>
      </c>
      <c r="I2120">
        <v>1097204</v>
      </c>
      <c r="J2120" t="s">
        <v>42</v>
      </c>
      <c r="Q2120" t="s">
        <v>2735</v>
      </c>
      <c r="R2120">
        <v>759</v>
      </c>
    </row>
    <row r="2121" spans="1:20" x14ac:dyDescent="0.3">
      <c r="A2121">
        <v>2120</v>
      </c>
      <c r="B2121" t="s">
        <v>28</v>
      </c>
      <c r="C2121" t="s">
        <v>33</v>
      </c>
      <c r="D2121" t="s">
        <v>22</v>
      </c>
      <c r="E2121" t="s">
        <v>23</v>
      </c>
      <c r="F2121" t="s">
        <v>5</v>
      </c>
      <c r="G2121" t="s">
        <v>24</v>
      </c>
      <c r="H2121">
        <v>1096446</v>
      </c>
      <c r="I2121">
        <v>1097204</v>
      </c>
      <c r="J2121" t="s">
        <v>42</v>
      </c>
      <c r="K2121" t="s">
        <v>2736</v>
      </c>
      <c r="N2121" t="s">
        <v>2737</v>
      </c>
      <c r="Q2121" t="s">
        <v>2735</v>
      </c>
      <c r="R2121">
        <v>759</v>
      </c>
      <c r="S2121">
        <v>252</v>
      </c>
    </row>
    <row r="2122" spans="1:20" x14ac:dyDescent="0.3">
      <c r="A2122">
        <v>2121</v>
      </c>
      <c r="B2122" t="s">
        <v>20</v>
      </c>
      <c r="C2122" t="s">
        <v>31</v>
      </c>
      <c r="D2122" t="s">
        <v>22</v>
      </c>
      <c r="E2122" t="s">
        <v>23</v>
      </c>
      <c r="F2122" t="s">
        <v>5</v>
      </c>
      <c r="G2122" t="s">
        <v>24</v>
      </c>
      <c r="H2122">
        <v>1097201</v>
      </c>
      <c r="I2122">
        <v>1097926</v>
      </c>
      <c r="J2122" t="s">
        <v>42</v>
      </c>
      <c r="Q2122" t="s">
        <v>2738</v>
      </c>
      <c r="R2122">
        <v>726</v>
      </c>
    </row>
    <row r="2123" spans="1:20" x14ac:dyDescent="0.3">
      <c r="A2123">
        <v>2122</v>
      </c>
      <c r="B2123" t="s">
        <v>28</v>
      </c>
      <c r="C2123" t="s">
        <v>33</v>
      </c>
      <c r="D2123" t="s">
        <v>22</v>
      </c>
      <c r="E2123" t="s">
        <v>23</v>
      </c>
      <c r="F2123" t="s">
        <v>5</v>
      </c>
      <c r="G2123" t="s">
        <v>24</v>
      </c>
      <c r="H2123">
        <v>1097201</v>
      </c>
      <c r="I2123">
        <v>1097926</v>
      </c>
      <c r="J2123" t="s">
        <v>42</v>
      </c>
      <c r="K2123" t="s">
        <v>2739</v>
      </c>
      <c r="N2123" t="s">
        <v>2740</v>
      </c>
      <c r="Q2123" t="s">
        <v>2738</v>
      </c>
      <c r="R2123">
        <v>726</v>
      </c>
      <c r="S2123">
        <v>241</v>
      </c>
    </row>
    <row r="2124" spans="1:20" x14ac:dyDescent="0.3">
      <c r="A2124">
        <v>2123</v>
      </c>
      <c r="B2124" t="s">
        <v>20</v>
      </c>
      <c r="C2124" t="s">
        <v>31</v>
      </c>
      <c r="D2124" t="s">
        <v>22</v>
      </c>
      <c r="E2124" t="s">
        <v>23</v>
      </c>
      <c r="F2124" t="s">
        <v>5</v>
      </c>
      <c r="G2124" t="s">
        <v>24</v>
      </c>
      <c r="H2124">
        <v>1097927</v>
      </c>
      <c r="I2124">
        <v>1098556</v>
      </c>
      <c r="J2124" t="s">
        <v>42</v>
      </c>
      <c r="O2124" t="s">
        <v>2741</v>
      </c>
      <c r="Q2124" t="s">
        <v>2742</v>
      </c>
      <c r="R2124">
        <v>630</v>
      </c>
    </row>
    <row r="2125" spans="1:20" x14ac:dyDescent="0.3">
      <c r="A2125">
        <v>2124</v>
      </c>
      <c r="B2125" t="s">
        <v>28</v>
      </c>
      <c r="C2125" t="s">
        <v>33</v>
      </c>
      <c r="D2125" t="s">
        <v>22</v>
      </c>
      <c r="E2125" t="s">
        <v>23</v>
      </c>
      <c r="F2125" t="s">
        <v>5</v>
      </c>
      <c r="G2125" t="s">
        <v>24</v>
      </c>
      <c r="H2125">
        <v>1097927</v>
      </c>
      <c r="I2125">
        <v>1098556</v>
      </c>
      <c r="J2125" t="s">
        <v>42</v>
      </c>
      <c r="K2125" t="s">
        <v>2743</v>
      </c>
      <c r="N2125" t="s">
        <v>2744</v>
      </c>
      <c r="O2125" t="s">
        <v>2741</v>
      </c>
      <c r="Q2125" t="s">
        <v>2742</v>
      </c>
      <c r="R2125">
        <v>630</v>
      </c>
      <c r="S2125">
        <v>209</v>
      </c>
    </row>
    <row r="2126" spans="1:20" x14ac:dyDescent="0.3">
      <c r="A2126">
        <v>2125</v>
      </c>
      <c r="B2126" t="s">
        <v>20</v>
      </c>
      <c r="C2126" t="s">
        <v>31</v>
      </c>
      <c r="D2126" t="s">
        <v>22</v>
      </c>
      <c r="E2126" t="s">
        <v>23</v>
      </c>
      <c r="F2126" t="s">
        <v>5</v>
      </c>
      <c r="G2126" t="s">
        <v>24</v>
      </c>
      <c r="H2126">
        <v>1098543</v>
      </c>
      <c r="I2126">
        <v>1099775</v>
      </c>
      <c r="J2126" t="s">
        <v>42</v>
      </c>
      <c r="Q2126" t="s">
        <v>2745</v>
      </c>
      <c r="R2126">
        <v>1233</v>
      </c>
    </row>
    <row r="2127" spans="1:20" x14ac:dyDescent="0.3">
      <c r="A2127">
        <v>2126</v>
      </c>
      <c r="B2127" t="s">
        <v>28</v>
      </c>
      <c r="C2127" t="s">
        <v>33</v>
      </c>
      <c r="D2127" t="s">
        <v>22</v>
      </c>
      <c r="E2127" t="s">
        <v>23</v>
      </c>
      <c r="F2127" t="s">
        <v>5</v>
      </c>
      <c r="G2127" t="s">
        <v>24</v>
      </c>
      <c r="H2127">
        <v>1098543</v>
      </c>
      <c r="I2127">
        <v>1099775</v>
      </c>
      <c r="J2127" t="s">
        <v>42</v>
      </c>
      <c r="K2127" t="s">
        <v>2746</v>
      </c>
      <c r="N2127" t="s">
        <v>2747</v>
      </c>
      <c r="Q2127" t="s">
        <v>2745</v>
      </c>
      <c r="R2127">
        <v>1233</v>
      </c>
      <c r="S2127">
        <v>410</v>
      </c>
    </row>
    <row r="2128" spans="1:20" x14ac:dyDescent="0.3">
      <c r="A2128">
        <v>2127</v>
      </c>
      <c r="B2128" t="s">
        <v>20</v>
      </c>
      <c r="C2128" t="s">
        <v>21</v>
      </c>
      <c r="D2128" t="s">
        <v>22</v>
      </c>
      <c r="E2128" t="s">
        <v>23</v>
      </c>
      <c r="F2128" t="s">
        <v>5</v>
      </c>
      <c r="G2128" t="s">
        <v>24</v>
      </c>
      <c r="H2128">
        <v>1099946</v>
      </c>
      <c r="I2128">
        <v>1100486</v>
      </c>
      <c r="J2128" t="s">
        <v>25</v>
      </c>
      <c r="Q2128" t="s">
        <v>2748</v>
      </c>
      <c r="R2128">
        <v>541</v>
      </c>
      <c r="T2128" t="s">
        <v>27</v>
      </c>
    </row>
    <row r="2129" spans="1:20" x14ac:dyDescent="0.3">
      <c r="A2129">
        <v>2128</v>
      </c>
      <c r="B2129" t="s">
        <v>28</v>
      </c>
      <c r="C2129" t="s">
        <v>29</v>
      </c>
      <c r="D2129" t="s">
        <v>22</v>
      </c>
      <c r="E2129" t="s">
        <v>23</v>
      </c>
      <c r="F2129" t="s">
        <v>5</v>
      </c>
      <c r="G2129" t="s">
        <v>24</v>
      </c>
      <c r="H2129">
        <v>1099946</v>
      </c>
      <c r="I2129">
        <v>1100486</v>
      </c>
      <c r="J2129" t="s">
        <v>25</v>
      </c>
      <c r="N2129" t="s">
        <v>2749</v>
      </c>
      <c r="Q2129" t="s">
        <v>2748</v>
      </c>
      <c r="R2129">
        <v>541</v>
      </c>
      <c r="T2129" t="s">
        <v>27</v>
      </c>
    </row>
    <row r="2130" spans="1:20" x14ac:dyDescent="0.3">
      <c r="A2130">
        <v>2129</v>
      </c>
      <c r="B2130" t="s">
        <v>20</v>
      </c>
      <c r="C2130" t="s">
        <v>31</v>
      </c>
      <c r="D2130" t="s">
        <v>22</v>
      </c>
      <c r="E2130" t="s">
        <v>23</v>
      </c>
      <c r="F2130" t="s">
        <v>5</v>
      </c>
      <c r="G2130" t="s">
        <v>24</v>
      </c>
      <c r="H2130">
        <v>1100538</v>
      </c>
      <c r="I2130">
        <v>1101986</v>
      </c>
      <c r="J2130" t="s">
        <v>42</v>
      </c>
      <c r="Q2130" t="s">
        <v>2750</v>
      </c>
      <c r="R2130">
        <v>1449</v>
      </c>
    </row>
    <row r="2131" spans="1:20" x14ac:dyDescent="0.3">
      <c r="A2131">
        <v>2130</v>
      </c>
      <c r="B2131" t="s">
        <v>28</v>
      </c>
      <c r="C2131" t="s">
        <v>33</v>
      </c>
      <c r="D2131" t="s">
        <v>22</v>
      </c>
      <c r="E2131" t="s">
        <v>23</v>
      </c>
      <c r="F2131" t="s">
        <v>5</v>
      </c>
      <c r="G2131" t="s">
        <v>24</v>
      </c>
      <c r="H2131">
        <v>1100538</v>
      </c>
      <c r="I2131">
        <v>1101986</v>
      </c>
      <c r="J2131" t="s">
        <v>42</v>
      </c>
      <c r="K2131" t="s">
        <v>2751</v>
      </c>
      <c r="N2131" t="s">
        <v>2752</v>
      </c>
      <c r="Q2131" t="s">
        <v>2750</v>
      </c>
      <c r="R2131">
        <v>1449</v>
      </c>
      <c r="S2131">
        <v>482</v>
      </c>
    </row>
    <row r="2132" spans="1:20" x14ac:dyDescent="0.3">
      <c r="A2132">
        <v>2131</v>
      </c>
      <c r="B2132" t="s">
        <v>20</v>
      </c>
      <c r="C2132" t="s">
        <v>31</v>
      </c>
      <c r="D2132" t="s">
        <v>22</v>
      </c>
      <c r="E2132" t="s">
        <v>23</v>
      </c>
      <c r="F2132" t="s">
        <v>5</v>
      </c>
      <c r="G2132" t="s">
        <v>24</v>
      </c>
      <c r="H2132">
        <v>1102281</v>
      </c>
      <c r="I2132">
        <v>1102652</v>
      </c>
      <c r="J2132" t="s">
        <v>25</v>
      </c>
      <c r="Q2132" t="s">
        <v>2753</v>
      </c>
      <c r="R2132">
        <v>372</v>
      </c>
    </row>
    <row r="2133" spans="1:20" x14ac:dyDescent="0.3">
      <c r="A2133">
        <v>2132</v>
      </c>
      <c r="B2133" t="s">
        <v>28</v>
      </c>
      <c r="C2133" t="s">
        <v>33</v>
      </c>
      <c r="D2133" t="s">
        <v>22</v>
      </c>
      <c r="E2133" t="s">
        <v>23</v>
      </c>
      <c r="F2133" t="s">
        <v>5</v>
      </c>
      <c r="G2133" t="s">
        <v>24</v>
      </c>
      <c r="H2133">
        <v>1102281</v>
      </c>
      <c r="I2133">
        <v>1102652</v>
      </c>
      <c r="J2133" t="s">
        <v>25</v>
      </c>
      <c r="K2133" t="s">
        <v>2754</v>
      </c>
      <c r="N2133" t="s">
        <v>41</v>
      </c>
      <c r="Q2133" t="s">
        <v>2753</v>
      </c>
      <c r="R2133">
        <v>372</v>
      </c>
      <c r="S2133">
        <v>123</v>
      </c>
    </row>
    <row r="2134" spans="1:20" x14ac:dyDescent="0.3">
      <c r="A2134">
        <v>2133</v>
      </c>
      <c r="B2134" t="s">
        <v>20</v>
      </c>
      <c r="C2134" t="s">
        <v>31</v>
      </c>
      <c r="D2134" t="s">
        <v>22</v>
      </c>
      <c r="E2134" t="s">
        <v>23</v>
      </c>
      <c r="F2134" t="s">
        <v>5</v>
      </c>
      <c r="G2134" t="s">
        <v>24</v>
      </c>
      <c r="H2134">
        <v>1102694</v>
      </c>
      <c r="I2134">
        <v>1103035</v>
      </c>
      <c r="J2134" t="s">
        <v>25</v>
      </c>
      <c r="Q2134" t="s">
        <v>2755</v>
      </c>
      <c r="R2134">
        <v>342</v>
      </c>
    </row>
    <row r="2135" spans="1:20" x14ac:dyDescent="0.3">
      <c r="A2135">
        <v>2134</v>
      </c>
      <c r="B2135" t="s">
        <v>28</v>
      </c>
      <c r="C2135" t="s">
        <v>33</v>
      </c>
      <c r="D2135" t="s">
        <v>22</v>
      </c>
      <c r="E2135" t="s">
        <v>23</v>
      </c>
      <c r="F2135" t="s">
        <v>5</v>
      </c>
      <c r="G2135" t="s">
        <v>24</v>
      </c>
      <c r="H2135">
        <v>1102694</v>
      </c>
      <c r="I2135">
        <v>1103035</v>
      </c>
      <c r="J2135" t="s">
        <v>25</v>
      </c>
      <c r="K2135" t="s">
        <v>2756</v>
      </c>
      <c r="N2135" t="s">
        <v>41</v>
      </c>
      <c r="Q2135" t="s">
        <v>2755</v>
      </c>
      <c r="R2135">
        <v>342</v>
      </c>
      <c r="S2135">
        <v>113</v>
      </c>
    </row>
    <row r="2136" spans="1:20" x14ac:dyDescent="0.3">
      <c r="A2136">
        <v>2135</v>
      </c>
      <c r="B2136" t="s">
        <v>20</v>
      </c>
      <c r="C2136" t="s">
        <v>21</v>
      </c>
      <c r="D2136" t="s">
        <v>22</v>
      </c>
      <c r="E2136" t="s">
        <v>23</v>
      </c>
      <c r="F2136" t="s">
        <v>5</v>
      </c>
      <c r="G2136" t="s">
        <v>24</v>
      </c>
      <c r="H2136">
        <v>1103181</v>
      </c>
      <c r="I2136">
        <v>1105117</v>
      </c>
      <c r="J2136" t="s">
        <v>25</v>
      </c>
      <c r="Q2136" t="s">
        <v>2757</v>
      </c>
      <c r="R2136">
        <v>1937</v>
      </c>
      <c r="T2136" t="s">
        <v>27</v>
      </c>
    </row>
    <row r="2137" spans="1:20" x14ac:dyDescent="0.3">
      <c r="A2137">
        <v>2136</v>
      </c>
      <c r="B2137" t="s">
        <v>28</v>
      </c>
      <c r="C2137" t="s">
        <v>29</v>
      </c>
      <c r="D2137" t="s">
        <v>22</v>
      </c>
      <c r="E2137" t="s">
        <v>23</v>
      </c>
      <c r="F2137" t="s">
        <v>5</v>
      </c>
      <c r="G2137" t="s">
        <v>24</v>
      </c>
      <c r="H2137">
        <v>1103181</v>
      </c>
      <c r="I2137">
        <v>1105117</v>
      </c>
      <c r="J2137" t="s">
        <v>25</v>
      </c>
      <c r="N2137" t="s">
        <v>38</v>
      </c>
      <c r="Q2137" t="s">
        <v>2757</v>
      </c>
      <c r="R2137">
        <v>1937</v>
      </c>
      <c r="T2137" t="s">
        <v>27</v>
      </c>
    </row>
    <row r="2138" spans="1:20" x14ac:dyDescent="0.3">
      <c r="A2138">
        <v>2137</v>
      </c>
      <c r="B2138" t="s">
        <v>20</v>
      </c>
      <c r="C2138" t="s">
        <v>31</v>
      </c>
      <c r="D2138" t="s">
        <v>22</v>
      </c>
      <c r="E2138" t="s">
        <v>23</v>
      </c>
      <c r="F2138" t="s">
        <v>5</v>
      </c>
      <c r="G2138" t="s">
        <v>24</v>
      </c>
      <c r="H2138">
        <v>1105123</v>
      </c>
      <c r="I2138">
        <v>1106058</v>
      </c>
      <c r="J2138" t="s">
        <v>42</v>
      </c>
      <c r="Q2138" t="s">
        <v>2758</v>
      </c>
      <c r="R2138">
        <v>936</v>
      </c>
    </row>
    <row r="2139" spans="1:20" x14ac:dyDescent="0.3">
      <c r="A2139">
        <v>2138</v>
      </c>
      <c r="B2139" t="s">
        <v>28</v>
      </c>
      <c r="C2139" t="s">
        <v>33</v>
      </c>
      <c r="D2139" t="s">
        <v>22</v>
      </c>
      <c r="E2139" t="s">
        <v>23</v>
      </c>
      <c r="F2139" t="s">
        <v>5</v>
      </c>
      <c r="G2139" t="s">
        <v>24</v>
      </c>
      <c r="H2139">
        <v>1105123</v>
      </c>
      <c r="I2139">
        <v>1106058</v>
      </c>
      <c r="J2139" t="s">
        <v>42</v>
      </c>
      <c r="K2139" t="s">
        <v>2759</v>
      </c>
      <c r="N2139" t="s">
        <v>2760</v>
      </c>
      <c r="Q2139" t="s">
        <v>2758</v>
      </c>
      <c r="R2139">
        <v>936</v>
      </c>
      <c r="S2139">
        <v>311</v>
      </c>
    </row>
    <row r="2140" spans="1:20" x14ac:dyDescent="0.3">
      <c r="A2140">
        <v>2139</v>
      </c>
      <c r="B2140" t="s">
        <v>20</v>
      </c>
      <c r="C2140" t="s">
        <v>31</v>
      </c>
      <c r="D2140" t="s">
        <v>22</v>
      </c>
      <c r="E2140" t="s">
        <v>23</v>
      </c>
      <c r="F2140" t="s">
        <v>5</v>
      </c>
      <c r="G2140" t="s">
        <v>24</v>
      </c>
      <c r="H2140">
        <v>1106215</v>
      </c>
      <c r="I2140">
        <v>1107057</v>
      </c>
      <c r="J2140" t="s">
        <v>42</v>
      </c>
      <c r="Q2140" t="s">
        <v>2761</v>
      </c>
      <c r="R2140">
        <v>843</v>
      </c>
    </row>
    <row r="2141" spans="1:20" x14ac:dyDescent="0.3">
      <c r="A2141">
        <v>2140</v>
      </c>
      <c r="B2141" t="s">
        <v>28</v>
      </c>
      <c r="C2141" t="s">
        <v>33</v>
      </c>
      <c r="D2141" t="s">
        <v>22</v>
      </c>
      <c r="E2141" t="s">
        <v>23</v>
      </c>
      <c r="F2141" t="s">
        <v>5</v>
      </c>
      <c r="G2141" t="s">
        <v>24</v>
      </c>
      <c r="H2141">
        <v>1106215</v>
      </c>
      <c r="I2141">
        <v>1107057</v>
      </c>
      <c r="J2141" t="s">
        <v>42</v>
      </c>
      <c r="K2141" t="s">
        <v>2762</v>
      </c>
      <c r="N2141" t="s">
        <v>38</v>
      </c>
      <c r="Q2141" t="s">
        <v>2761</v>
      </c>
      <c r="R2141">
        <v>843</v>
      </c>
      <c r="S2141">
        <v>280</v>
      </c>
    </row>
    <row r="2142" spans="1:20" x14ac:dyDescent="0.3">
      <c r="A2142">
        <v>2141</v>
      </c>
      <c r="B2142" t="s">
        <v>20</v>
      </c>
      <c r="C2142" t="s">
        <v>31</v>
      </c>
      <c r="D2142" t="s">
        <v>22</v>
      </c>
      <c r="E2142" t="s">
        <v>23</v>
      </c>
      <c r="F2142" t="s">
        <v>5</v>
      </c>
      <c r="G2142" t="s">
        <v>24</v>
      </c>
      <c r="H2142">
        <v>1107196</v>
      </c>
      <c r="I2142">
        <v>1109652</v>
      </c>
      <c r="J2142" t="s">
        <v>42</v>
      </c>
      <c r="Q2142" t="s">
        <v>2763</v>
      </c>
      <c r="R2142">
        <v>2457</v>
      </c>
    </row>
    <row r="2143" spans="1:20" x14ac:dyDescent="0.3">
      <c r="A2143">
        <v>2142</v>
      </c>
      <c r="B2143" t="s">
        <v>28</v>
      </c>
      <c r="C2143" t="s">
        <v>33</v>
      </c>
      <c r="D2143" t="s">
        <v>22</v>
      </c>
      <c r="E2143" t="s">
        <v>23</v>
      </c>
      <c r="F2143" t="s">
        <v>5</v>
      </c>
      <c r="G2143" t="s">
        <v>24</v>
      </c>
      <c r="H2143">
        <v>1107196</v>
      </c>
      <c r="I2143">
        <v>1109652</v>
      </c>
      <c r="J2143" t="s">
        <v>42</v>
      </c>
      <c r="K2143" t="s">
        <v>2764</v>
      </c>
      <c r="N2143" t="s">
        <v>607</v>
      </c>
      <c r="Q2143" t="s">
        <v>2763</v>
      </c>
      <c r="R2143">
        <v>2457</v>
      </c>
      <c r="S2143">
        <v>818</v>
      </c>
    </row>
    <row r="2144" spans="1:20" x14ac:dyDescent="0.3">
      <c r="A2144">
        <v>2143</v>
      </c>
      <c r="B2144" t="s">
        <v>20</v>
      </c>
      <c r="C2144" t="s">
        <v>31</v>
      </c>
      <c r="D2144" t="s">
        <v>22</v>
      </c>
      <c r="E2144" t="s">
        <v>23</v>
      </c>
      <c r="F2144" t="s">
        <v>5</v>
      </c>
      <c r="G2144" t="s">
        <v>24</v>
      </c>
      <c r="H2144">
        <v>1109994</v>
      </c>
      <c r="I2144">
        <v>1111490</v>
      </c>
      <c r="J2144" t="s">
        <v>42</v>
      </c>
      <c r="Q2144" t="s">
        <v>2765</v>
      </c>
      <c r="R2144">
        <v>1497</v>
      </c>
    </row>
    <row r="2145" spans="1:20" x14ac:dyDescent="0.3">
      <c r="A2145">
        <v>2144</v>
      </c>
      <c r="B2145" t="s">
        <v>28</v>
      </c>
      <c r="C2145" t="s">
        <v>33</v>
      </c>
      <c r="D2145" t="s">
        <v>22</v>
      </c>
      <c r="E2145" t="s">
        <v>23</v>
      </c>
      <c r="F2145" t="s">
        <v>5</v>
      </c>
      <c r="G2145" t="s">
        <v>24</v>
      </c>
      <c r="H2145">
        <v>1109994</v>
      </c>
      <c r="I2145">
        <v>1111490</v>
      </c>
      <c r="J2145" t="s">
        <v>42</v>
      </c>
      <c r="K2145" t="s">
        <v>2766</v>
      </c>
      <c r="N2145" t="s">
        <v>38</v>
      </c>
      <c r="Q2145" t="s">
        <v>2765</v>
      </c>
      <c r="R2145">
        <v>1497</v>
      </c>
      <c r="S2145">
        <v>498</v>
      </c>
    </row>
    <row r="2146" spans="1:20" x14ac:dyDescent="0.3">
      <c r="A2146">
        <v>2145</v>
      </c>
      <c r="B2146" t="s">
        <v>20</v>
      </c>
      <c r="C2146" t="s">
        <v>31</v>
      </c>
      <c r="D2146" t="s">
        <v>22</v>
      </c>
      <c r="E2146" t="s">
        <v>23</v>
      </c>
      <c r="F2146" t="s">
        <v>5</v>
      </c>
      <c r="G2146" t="s">
        <v>24</v>
      </c>
      <c r="H2146">
        <v>1112080</v>
      </c>
      <c r="I2146">
        <v>1113273</v>
      </c>
      <c r="J2146" t="s">
        <v>25</v>
      </c>
      <c r="Q2146" t="s">
        <v>2767</v>
      </c>
      <c r="R2146">
        <v>1194</v>
      </c>
    </row>
    <row r="2147" spans="1:20" x14ac:dyDescent="0.3">
      <c r="A2147">
        <v>2146</v>
      </c>
      <c r="B2147" t="s">
        <v>28</v>
      </c>
      <c r="C2147" t="s">
        <v>33</v>
      </c>
      <c r="D2147" t="s">
        <v>22</v>
      </c>
      <c r="E2147" t="s">
        <v>23</v>
      </c>
      <c r="F2147" t="s">
        <v>5</v>
      </c>
      <c r="G2147" t="s">
        <v>24</v>
      </c>
      <c r="H2147">
        <v>1112080</v>
      </c>
      <c r="I2147">
        <v>1113273</v>
      </c>
      <c r="J2147" t="s">
        <v>25</v>
      </c>
      <c r="K2147" t="s">
        <v>2768</v>
      </c>
      <c r="N2147" t="s">
        <v>437</v>
      </c>
      <c r="Q2147" t="s">
        <v>2767</v>
      </c>
      <c r="R2147">
        <v>1194</v>
      </c>
      <c r="S2147">
        <v>397</v>
      </c>
    </row>
    <row r="2148" spans="1:20" x14ac:dyDescent="0.3">
      <c r="A2148">
        <v>2147</v>
      </c>
      <c r="B2148" t="s">
        <v>20</v>
      </c>
      <c r="C2148" t="s">
        <v>31</v>
      </c>
      <c r="D2148" t="s">
        <v>22</v>
      </c>
      <c r="E2148" t="s">
        <v>23</v>
      </c>
      <c r="F2148" t="s">
        <v>5</v>
      </c>
      <c r="G2148" t="s">
        <v>24</v>
      </c>
      <c r="H2148">
        <v>1113368</v>
      </c>
      <c r="I2148">
        <v>1114819</v>
      </c>
      <c r="J2148" t="s">
        <v>42</v>
      </c>
      <c r="Q2148" t="s">
        <v>2769</v>
      </c>
      <c r="R2148">
        <v>1452</v>
      </c>
    </row>
    <row r="2149" spans="1:20" x14ac:dyDescent="0.3">
      <c r="A2149">
        <v>2148</v>
      </c>
      <c r="B2149" t="s">
        <v>28</v>
      </c>
      <c r="C2149" t="s">
        <v>33</v>
      </c>
      <c r="D2149" t="s">
        <v>22</v>
      </c>
      <c r="E2149" t="s">
        <v>23</v>
      </c>
      <c r="F2149" t="s">
        <v>5</v>
      </c>
      <c r="G2149" t="s">
        <v>24</v>
      </c>
      <c r="H2149">
        <v>1113368</v>
      </c>
      <c r="I2149">
        <v>1114819</v>
      </c>
      <c r="J2149" t="s">
        <v>42</v>
      </c>
      <c r="K2149" t="s">
        <v>2770</v>
      </c>
      <c r="N2149" t="s">
        <v>38</v>
      </c>
      <c r="Q2149" t="s">
        <v>2769</v>
      </c>
      <c r="R2149">
        <v>1452</v>
      </c>
      <c r="S2149">
        <v>483</v>
      </c>
    </row>
    <row r="2150" spans="1:20" x14ac:dyDescent="0.3">
      <c r="A2150">
        <v>2149</v>
      </c>
      <c r="B2150" t="s">
        <v>20</v>
      </c>
      <c r="C2150" t="s">
        <v>31</v>
      </c>
      <c r="D2150" t="s">
        <v>22</v>
      </c>
      <c r="E2150" t="s">
        <v>23</v>
      </c>
      <c r="F2150" t="s">
        <v>5</v>
      </c>
      <c r="G2150" t="s">
        <v>24</v>
      </c>
      <c r="H2150">
        <v>1114816</v>
      </c>
      <c r="I2150">
        <v>1115112</v>
      </c>
      <c r="J2150" t="s">
        <v>42</v>
      </c>
      <c r="Q2150" t="s">
        <v>2771</v>
      </c>
      <c r="R2150">
        <v>297</v>
      </c>
    </row>
    <row r="2151" spans="1:20" x14ac:dyDescent="0.3">
      <c r="A2151">
        <v>2150</v>
      </c>
      <c r="B2151" t="s">
        <v>28</v>
      </c>
      <c r="C2151" t="s">
        <v>33</v>
      </c>
      <c r="D2151" t="s">
        <v>22</v>
      </c>
      <c r="E2151" t="s">
        <v>23</v>
      </c>
      <c r="F2151" t="s">
        <v>5</v>
      </c>
      <c r="G2151" t="s">
        <v>24</v>
      </c>
      <c r="H2151">
        <v>1114816</v>
      </c>
      <c r="I2151">
        <v>1115112</v>
      </c>
      <c r="J2151" t="s">
        <v>42</v>
      </c>
      <c r="K2151" t="s">
        <v>2772</v>
      </c>
      <c r="N2151" t="s">
        <v>38</v>
      </c>
      <c r="Q2151" t="s">
        <v>2771</v>
      </c>
      <c r="R2151">
        <v>297</v>
      </c>
      <c r="S2151">
        <v>98</v>
      </c>
    </row>
    <row r="2152" spans="1:20" x14ac:dyDescent="0.3">
      <c r="A2152">
        <v>2151</v>
      </c>
      <c r="B2152" t="s">
        <v>20</v>
      </c>
      <c r="C2152" t="s">
        <v>21</v>
      </c>
      <c r="D2152" t="s">
        <v>22</v>
      </c>
      <c r="E2152" t="s">
        <v>23</v>
      </c>
      <c r="F2152" t="s">
        <v>5</v>
      </c>
      <c r="G2152" t="s">
        <v>24</v>
      </c>
      <c r="H2152">
        <v>1115731</v>
      </c>
      <c r="I2152">
        <v>1115961</v>
      </c>
      <c r="J2152" t="s">
        <v>25</v>
      </c>
      <c r="Q2152" t="s">
        <v>2773</v>
      </c>
      <c r="R2152">
        <v>231</v>
      </c>
      <c r="T2152" t="s">
        <v>27</v>
      </c>
    </row>
    <row r="2153" spans="1:20" x14ac:dyDescent="0.3">
      <c r="A2153">
        <v>2152</v>
      </c>
      <c r="B2153" t="s">
        <v>28</v>
      </c>
      <c r="C2153" t="s">
        <v>29</v>
      </c>
      <c r="D2153" t="s">
        <v>22</v>
      </c>
      <c r="E2153" t="s">
        <v>23</v>
      </c>
      <c r="F2153" t="s">
        <v>5</v>
      </c>
      <c r="G2153" t="s">
        <v>24</v>
      </c>
      <c r="H2153">
        <v>1115731</v>
      </c>
      <c r="I2153">
        <v>1115961</v>
      </c>
      <c r="J2153" t="s">
        <v>25</v>
      </c>
      <c r="N2153" t="s">
        <v>38</v>
      </c>
      <c r="Q2153" t="s">
        <v>2773</v>
      </c>
      <c r="R2153">
        <v>231</v>
      </c>
      <c r="T2153" t="s">
        <v>27</v>
      </c>
    </row>
    <row r="2154" spans="1:20" x14ac:dyDescent="0.3">
      <c r="A2154">
        <v>2153</v>
      </c>
      <c r="B2154" t="s">
        <v>20</v>
      </c>
      <c r="C2154" t="s">
        <v>31</v>
      </c>
      <c r="D2154" t="s">
        <v>22</v>
      </c>
      <c r="E2154" t="s">
        <v>23</v>
      </c>
      <c r="F2154" t="s">
        <v>5</v>
      </c>
      <c r="G2154" t="s">
        <v>24</v>
      </c>
      <c r="H2154">
        <v>1116121</v>
      </c>
      <c r="I2154">
        <v>1117326</v>
      </c>
      <c r="J2154" t="s">
        <v>42</v>
      </c>
      <c r="Q2154" t="s">
        <v>2774</v>
      </c>
      <c r="R2154">
        <v>1206</v>
      </c>
    </row>
    <row r="2155" spans="1:20" x14ac:dyDescent="0.3">
      <c r="A2155">
        <v>2154</v>
      </c>
      <c r="B2155" t="s">
        <v>28</v>
      </c>
      <c r="C2155" t="s">
        <v>33</v>
      </c>
      <c r="D2155" t="s">
        <v>22</v>
      </c>
      <c r="E2155" t="s">
        <v>23</v>
      </c>
      <c r="F2155" t="s">
        <v>5</v>
      </c>
      <c r="G2155" t="s">
        <v>24</v>
      </c>
      <c r="H2155">
        <v>1116121</v>
      </c>
      <c r="I2155">
        <v>1117326</v>
      </c>
      <c r="J2155" t="s">
        <v>42</v>
      </c>
      <c r="K2155" t="s">
        <v>2775</v>
      </c>
      <c r="N2155" t="s">
        <v>41</v>
      </c>
      <c r="Q2155" t="s">
        <v>2774</v>
      </c>
      <c r="R2155">
        <v>1206</v>
      </c>
      <c r="S2155">
        <v>401</v>
      </c>
    </row>
    <row r="2156" spans="1:20" x14ac:dyDescent="0.3">
      <c r="A2156">
        <v>2155</v>
      </c>
      <c r="B2156" t="s">
        <v>20</v>
      </c>
      <c r="C2156" t="s">
        <v>31</v>
      </c>
      <c r="D2156" t="s">
        <v>22</v>
      </c>
      <c r="E2156" t="s">
        <v>23</v>
      </c>
      <c r="F2156" t="s">
        <v>5</v>
      </c>
      <c r="G2156" t="s">
        <v>24</v>
      </c>
      <c r="H2156">
        <v>1117391</v>
      </c>
      <c r="I2156">
        <v>1118188</v>
      </c>
      <c r="J2156" t="s">
        <v>42</v>
      </c>
      <c r="Q2156" t="s">
        <v>2776</v>
      </c>
      <c r="R2156">
        <v>798</v>
      </c>
    </row>
    <row r="2157" spans="1:20" x14ac:dyDescent="0.3">
      <c r="A2157">
        <v>2156</v>
      </c>
      <c r="B2157" t="s">
        <v>28</v>
      </c>
      <c r="C2157" t="s">
        <v>33</v>
      </c>
      <c r="D2157" t="s">
        <v>22</v>
      </c>
      <c r="E2157" t="s">
        <v>23</v>
      </c>
      <c r="F2157" t="s">
        <v>5</v>
      </c>
      <c r="G2157" t="s">
        <v>24</v>
      </c>
      <c r="H2157">
        <v>1117391</v>
      </c>
      <c r="I2157">
        <v>1118188</v>
      </c>
      <c r="J2157" t="s">
        <v>42</v>
      </c>
      <c r="K2157" t="s">
        <v>2777</v>
      </c>
      <c r="N2157" t="s">
        <v>41</v>
      </c>
      <c r="Q2157" t="s">
        <v>2776</v>
      </c>
      <c r="R2157">
        <v>798</v>
      </c>
      <c r="S2157">
        <v>265</v>
      </c>
    </row>
    <row r="2158" spans="1:20" x14ac:dyDescent="0.3">
      <c r="A2158">
        <v>2157</v>
      </c>
      <c r="B2158" t="s">
        <v>20</v>
      </c>
      <c r="C2158" t="s">
        <v>31</v>
      </c>
      <c r="D2158" t="s">
        <v>22</v>
      </c>
      <c r="E2158" t="s">
        <v>23</v>
      </c>
      <c r="F2158" t="s">
        <v>5</v>
      </c>
      <c r="G2158" t="s">
        <v>24</v>
      </c>
      <c r="H2158">
        <v>1118255</v>
      </c>
      <c r="I2158">
        <v>1118449</v>
      </c>
      <c r="J2158" t="s">
        <v>42</v>
      </c>
      <c r="Q2158" t="s">
        <v>2778</v>
      </c>
      <c r="R2158">
        <v>195</v>
      </c>
    </row>
    <row r="2159" spans="1:20" x14ac:dyDescent="0.3">
      <c r="A2159">
        <v>2158</v>
      </c>
      <c r="B2159" t="s">
        <v>28</v>
      </c>
      <c r="C2159" t="s">
        <v>33</v>
      </c>
      <c r="D2159" t="s">
        <v>22</v>
      </c>
      <c r="E2159" t="s">
        <v>23</v>
      </c>
      <c r="F2159" t="s">
        <v>5</v>
      </c>
      <c r="G2159" t="s">
        <v>24</v>
      </c>
      <c r="H2159">
        <v>1118255</v>
      </c>
      <c r="I2159">
        <v>1118449</v>
      </c>
      <c r="J2159" t="s">
        <v>42</v>
      </c>
      <c r="K2159" t="s">
        <v>2779</v>
      </c>
      <c r="N2159" t="s">
        <v>38</v>
      </c>
      <c r="Q2159" t="s">
        <v>2778</v>
      </c>
      <c r="R2159">
        <v>195</v>
      </c>
      <c r="S2159">
        <v>64</v>
      </c>
    </row>
    <row r="2160" spans="1:20" x14ac:dyDescent="0.3">
      <c r="A2160">
        <v>2159</v>
      </c>
      <c r="B2160" t="s">
        <v>20</v>
      </c>
      <c r="C2160" t="s">
        <v>21</v>
      </c>
      <c r="D2160" t="s">
        <v>22</v>
      </c>
      <c r="E2160" t="s">
        <v>23</v>
      </c>
      <c r="F2160" t="s">
        <v>5</v>
      </c>
      <c r="G2160" t="s">
        <v>24</v>
      </c>
      <c r="H2160">
        <v>1118504</v>
      </c>
      <c r="I2160">
        <v>1119004</v>
      </c>
      <c r="J2160" t="s">
        <v>42</v>
      </c>
      <c r="Q2160" t="s">
        <v>2780</v>
      </c>
      <c r="R2160">
        <v>501</v>
      </c>
      <c r="T2160" t="s">
        <v>27</v>
      </c>
    </row>
    <row r="2161" spans="1:20" x14ac:dyDescent="0.3">
      <c r="A2161">
        <v>2160</v>
      </c>
      <c r="B2161" t="s">
        <v>28</v>
      </c>
      <c r="C2161" t="s">
        <v>29</v>
      </c>
      <c r="D2161" t="s">
        <v>22</v>
      </c>
      <c r="E2161" t="s">
        <v>23</v>
      </c>
      <c r="F2161" t="s">
        <v>5</v>
      </c>
      <c r="G2161" t="s">
        <v>24</v>
      </c>
      <c r="H2161">
        <v>1118504</v>
      </c>
      <c r="I2161">
        <v>1119004</v>
      </c>
      <c r="J2161" t="s">
        <v>42</v>
      </c>
      <c r="N2161" t="s">
        <v>2079</v>
      </c>
      <c r="Q2161" t="s">
        <v>2780</v>
      </c>
      <c r="R2161">
        <v>501</v>
      </c>
      <c r="T2161" t="s">
        <v>27</v>
      </c>
    </row>
    <row r="2162" spans="1:20" x14ac:dyDescent="0.3">
      <c r="A2162">
        <v>2161</v>
      </c>
      <c r="B2162" t="s">
        <v>20</v>
      </c>
      <c r="C2162" t="s">
        <v>21</v>
      </c>
      <c r="D2162" t="s">
        <v>22</v>
      </c>
      <c r="E2162" t="s">
        <v>23</v>
      </c>
      <c r="F2162" t="s">
        <v>5</v>
      </c>
      <c r="G2162" t="s">
        <v>24</v>
      </c>
      <c r="H2162">
        <v>1119099</v>
      </c>
      <c r="I2162">
        <v>1120485</v>
      </c>
      <c r="J2162" t="s">
        <v>25</v>
      </c>
      <c r="Q2162" t="s">
        <v>2781</v>
      </c>
      <c r="R2162">
        <v>1387</v>
      </c>
      <c r="T2162" t="s">
        <v>27</v>
      </c>
    </row>
    <row r="2163" spans="1:20" x14ac:dyDescent="0.3">
      <c r="A2163">
        <v>2162</v>
      </c>
      <c r="B2163" t="s">
        <v>28</v>
      </c>
      <c r="C2163" t="s">
        <v>29</v>
      </c>
      <c r="D2163" t="s">
        <v>22</v>
      </c>
      <c r="E2163" t="s">
        <v>23</v>
      </c>
      <c r="F2163" t="s">
        <v>5</v>
      </c>
      <c r="G2163" t="s">
        <v>24</v>
      </c>
      <c r="H2163">
        <v>1119099</v>
      </c>
      <c r="I2163">
        <v>1120485</v>
      </c>
      <c r="J2163" t="s">
        <v>25</v>
      </c>
      <c r="N2163" t="s">
        <v>41</v>
      </c>
      <c r="Q2163" t="s">
        <v>2781</v>
      </c>
      <c r="R2163">
        <v>1387</v>
      </c>
      <c r="T2163" t="s">
        <v>27</v>
      </c>
    </row>
    <row r="2164" spans="1:20" x14ac:dyDescent="0.3">
      <c r="A2164">
        <v>2163</v>
      </c>
      <c r="B2164" t="s">
        <v>20</v>
      </c>
      <c r="C2164" t="s">
        <v>31</v>
      </c>
      <c r="D2164" t="s">
        <v>22</v>
      </c>
      <c r="E2164" t="s">
        <v>23</v>
      </c>
      <c r="F2164" t="s">
        <v>5</v>
      </c>
      <c r="G2164" t="s">
        <v>24</v>
      </c>
      <c r="H2164">
        <v>1120747</v>
      </c>
      <c r="I2164">
        <v>1121769</v>
      </c>
      <c r="J2164" t="s">
        <v>25</v>
      </c>
      <c r="Q2164" t="s">
        <v>2782</v>
      </c>
      <c r="R2164">
        <v>1023</v>
      </c>
    </row>
    <row r="2165" spans="1:20" x14ac:dyDescent="0.3">
      <c r="A2165">
        <v>2164</v>
      </c>
      <c r="B2165" t="s">
        <v>28</v>
      </c>
      <c r="C2165" t="s">
        <v>33</v>
      </c>
      <c r="D2165" t="s">
        <v>22</v>
      </c>
      <c r="E2165" t="s">
        <v>23</v>
      </c>
      <c r="F2165" t="s">
        <v>5</v>
      </c>
      <c r="G2165" t="s">
        <v>24</v>
      </c>
      <c r="H2165">
        <v>1120747</v>
      </c>
      <c r="I2165">
        <v>1121769</v>
      </c>
      <c r="J2165" t="s">
        <v>25</v>
      </c>
      <c r="K2165" t="s">
        <v>2783</v>
      </c>
      <c r="N2165" t="s">
        <v>41</v>
      </c>
      <c r="Q2165" t="s">
        <v>2782</v>
      </c>
      <c r="R2165">
        <v>1023</v>
      </c>
      <c r="S2165">
        <v>340</v>
      </c>
    </row>
    <row r="2166" spans="1:20" x14ac:dyDescent="0.3">
      <c r="A2166">
        <v>2165</v>
      </c>
      <c r="B2166" t="s">
        <v>20</v>
      </c>
      <c r="C2166" t="s">
        <v>31</v>
      </c>
      <c r="D2166" t="s">
        <v>22</v>
      </c>
      <c r="E2166" t="s">
        <v>23</v>
      </c>
      <c r="F2166" t="s">
        <v>5</v>
      </c>
      <c r="G2166" t="s">
        <v>24</v>
      </c>
      <c r="H2166">
        <v>1122313</v>
      </c>
      <c r="I2166">
        <v>1123353</v>
      </c>
      <c r="J2166" t="s">
        <v>42</v>
      </c>
      <c r="Q2166" t="s">
        <v>2784</v>
      </c>
      <c r="R2166">
        <v>1041</v>
      </c>
    </row>
    <row r="2167" spans="1:20" x14ac:dyDescent="0.3">
      <c r="A2167">
        <v>2166</v>
      </c>
      <c r="B2167" t="s">
        <v>28</v>
      </c>
      <c r="C2167" t="s">
        <v>33</v>
      </c>
      <c r="D2167" t="s">
        <v>22</v>
      </c>
      <c r="E2167" t="s">
        <v>23</v>
      </c>
      <c r="F2167" t="s">
        <v>5</v>
      </c>
      <c r="G2167" t="s">
        <v>24</v>
      </c>
      <c r="H2167">
        <v>1122313</v>
      </c>
      <c r="I2167">
        <v>1123353</v>
      </c>
      <c r="J2167" t="s">
        <v>42</v>
      </c>
      <c r="K2167" t="s">
        <v>2785</v>
      </c>
      <c r="N2167" t="s">
        <v>41</v>
      </c>
      <c r="Q2167" t="s">
        <v>2784</v>
      </c>
      <c r="R2167">
        <v>1041</v>
      </c>
      <c r="S2167">
        <v>346</v>
      </c>
    </row>
    <row r="2168" spans="1:20" x14ac:dyDescent="0.3">
      <c r="A2168">
        <v>2167</v>
      </c>
      <c r="B2168" t="s">
        <v>20</v>
      </c>
      <c r="C2168" t="s">
        <v>21</v>
      </c>
      <c r="D2168" t="s">
        <v>22</v>
      </c>
      <c r="E2168" t="s">
        <v>23</v>
      </c>
      <c r="F2168" t="s">
        <v>5</v>
      </c>
      <c r="G2168" t="s">
        <v>24</v>
      </c>
      <c r="H2168">
        <v>1123445</v>
      </c>
      <c r="I2168">
        <v>1124032</v>
      </c>
      <c r="J2168" t="s">
        <v>42</v>
      </c>
      <c r="Q2168" t="s">
        <v>2786</v>
      </c>
      <c r="R2168">
        <v>588</v>
      </c>
      <c r="T2168" t="s">
        <v>27</v>
      </c>
    </row>
    <row r="2169" spans="1:20" x14ac:dyDescent="0.3">
      <c r="A2169">
        <v>2168</v>
      </c>
      <c r="B2169" t="s">
        <v>28</v>
      </c>
      <c r="C2169" t="s">
        <v>29</v>
      </c>
      <c r="D2169" t="s">
        <v>22</v>
      </c>
      <c r="E2169" t="s">
        <v>23</v>
      </c>
      <c r="F2169" t="s">
        <v>5</v>
      </c>
      <c r="G2169" t="s">
        <v>24</v>
      </c>
      <c r="H2169">
        <v>1123445</v>
      </c>
      <c r="I2169">
        <v>1124032</v>
      </c>
      <c r="J2169" t="s">
        <v>42</v>
      </c>
      <c r="N2169" t="s">
        <v>2079</v>
      </c>
      <c r="Q2169" t="s">
        <v>2786</v>
      </c>
      <c r="R2169">
        <v>588</v>
      </c>
      <c r="T2169" t="s">
        <v>27</v>
      </c>
    </row>
    <row r="2170" spans="1:20" x14ac:dyDescent="0.3">
      <c r="A2170">
        <v>2169</v>
      </c>
      <c r="B2170" t="s">
        <v>20</v>
      </c>
      <c r="C2170" t="s">
        <v>21</v>
      </c>
      <c r="D2170" t="s">
        <v>22</v>
      </c>
      <c r="E2170" t="s">
        <v>23</v>
      </c>
      <c r="F2170" t="s">
        <v>5</v>
      </c>
      <c r="G2170" t="s">
        <v>24</v>
      </c>
      <c r="H2170">
        <v>1124217</v>
      </c>
      <c r="I2170">
        <v>1124780</v>
      </c>
      <c r="J2170" t="s">
        <v>25</v>
      </c>
      <c r="Q2170" t="s">
        <v>2787</v>
      </c>
      <c r="R2170">
        <v>564</v>
      </c>
      <c r="T2170" t="s">
        <v>27</v>
      </c>
    </row>
    <row r="2171" spans="1:20" x14ac:dyDescent="0.3">
      <c r="A2171">
        <v>2170</v>
      </c>
      <c r="B2171" t="s">
        <v>28</v>
      </c>
      <c r="C2171" t="s">
        <v>29</v>
      </c>
      <c r="D2171" t="s">
        <v>22</v>
      </c>
      <c r="E2171" t="s">
        <v>23</v>
      </c>
      <c r="F2171" t="s">
        <v>5</v>
      </c>
      <c r="G2171" t="s">
        <v>24</v>
      </c>
      <c r="H2171">
        <v>1124217</v>
      </c>
      <c r="I2171">
        <v>1124780</v>
      </c>
      <c r="J2171" t="s">
        <v>25</v>
      </c>
      <c r="N2171" t="s">
        <v>41</v>
      </c>
      <c r="Q2171" t="s">
        <v>2787</v>
      </c>
      <c r="R2171">
        <v>564</v>
      </c>
      <c r="T2171" t="s">
        <v>27</v>
      </c>
    </row>
    <row r="2172" spans="1:20" x14ac:dyDescent="0.3">
      <c r="A2172">
        <v>2171</v>
      </c>
      <c r="B2172" t="s">
        <v>20</v>
      </c>
      <c r="C2172" t="s">
        <v>31</v>
      </c>
      <c r="D2172" t="s">
        <v>22</v>
      </c>
      <c r="E2172" t="s">
        <v>23</v>
      </c>
      <c r="F2172" t="s">
        <v>5</v>
      </c>
      <c r="G2172" t="s">
        <v>24</v>
      </c>
      <c r="H2172">
        <v>1125352</v>
      </c>
      <c r="I2172">
        <v>1126737</v>
      </c>
      <c r="J2172" t="s">
        <v>42</v>
      </c>
      <c r="Q2172" t="s">
        <v>2788</v>
      </c>
      <c r="R2172">
        <v>1386</v>
      </c>
    </row>
    <row r="2173" spans="1:20" x14ac:dyDescent="0.3">
      <c r="A2173">
        <v>2172</v>
      </c>
      <c r="B2173" t="s">
        <v>28</v>
      </c>
      <c r="C2173" t="s">
        <v>33</v>
      </c>
      <c r="D2173" t="s">
        <v>22</v>
      </c>
      <c r="E2173" t="s">
        <v>23</v>
      </c>
      <c r="F2173" t="s">
        <v>5</v>
      </c>
      <c r="G2173" t="s">
        <v>24</v>
      </c>
      <c r="H2173">
        <v>1125352</v>
      </c>
      <c r="I2173">
        <v>1126737</v>
      </c>
      <c r="J2173" t="s">
        <v>42</v>
      </c>
      <c r="K2173" t="s">
        <v>2789</v>
      </c>
      <c r="N2173" t="s">
        <v>41</v>
      </c>
      <c r="Q2173" t="s">
        <v>2788</v>
      </c>
      <c r="R2173">
        <v>1386</v>
      </c>
      <c r="S2173">
        <v>461</v>
      </c>
    </row>
    <row r="2174" spans="1:20" x14ac:dyDescent="0.3">
      <c r="A2174">
        <v>2173</v>
      </c>
      <c r="B2174" t="s">
        <v>20</v>
      </c>
      <c r="C2174" t="s">
        <v>21</v>
      </c>
      <c r="D2174" t="s">
        <v>22</v>
      </c>
      <c r="E2174" t="s">
        <v>23</v>
      </c>
      <c r="F2174" t="s">
        <v>5</v>
      </c>
      <c r="G2174" t="s">
        <v>24</v>
      </c>
      <c r="H2174">
        <v>1126798</v>
      </c>
      <c r="I2174">
        <v>1127763</v>
      </c>
      <c r="J2174" t="s">
        <v>42</v>
      </c>
      <c r="Q2174" t="s">
        <v>2790</v>
      </c>
      <c r="R2174">
        <v>966</v>
      </c>
      <c r="T2174" t="s">
        <v>27</v>
      </c>
    </row>
    <row r="2175" spans="1:20" x14ac:dyDescent="0.3">
      <c r="A2175">
        <v>2174</v>
      </c>
      <c r="B2175" t="s">
        <v>28</v>
      </c>
      <c r="C2175" t="s">
        <v>29</v>
      </c>
      <c r="D2175" t="s">
        <v>22</v>
      </c>
      <c r="E2175" t="s">
        <v>23</v>
      </c>
      <c r="F2175" t="s">
        <v>5</v>
      </c>
      <c r="G2175" t="s">
        <v>24</v>
      </c>
      <c r="H2175">
        <v>1126798</v>
      </c>
      <c r="I2175">
        <v>1127763</v>
      </c>
      <c r="J2175" t="s">
        <v>42</v>
      </c>
      <c r="N2175" t="s">
        <v>41</v>
      </c>
      <c r="Q2175" t="s">
        <v>2790</v>
      </c>
      <c r="R2175">
        <v>966</v>
      </c>
      <c r="T2175" t="s">
        <v>27</v>
      </c>
    </row>
    <row r="2176" spans="1:20" x14ac:dyDescent="0.3">
      <c r="A2176">
        <v>2175</v>
      </c>
      <c r="B2176" t="s">
        <v>20</v>
      </c>
      <c r="C2176" t="s">
        <v>21</v>
      </c>
      <c r="D2176" t="s">
        <v>22</v>
      </c>
      <c r="E2176" t="s">
        <v>23</v>
      </c>
      <c r="F2176" t="s">
        <v>5</v>
      </c>
      <c r="G2176" t="s">
        <v>24</v>
      </c>
      <c r="H2176">
        <v>1127842</v>
      </c>
      <c r="I2176">
        <v>1128108</v>
      </c>
      <c r="J2176" t="s">
        <v>25</v>
      </c>
      <c r="Q2176" t="s">
        <v>2791</v>
      </c>
      <c r="R2176">
        <v>267</v>
      </c>
      <c r="T2176" t="s">
        <v>27</v>
      </c>
    </row>
    <row r="2177" spans="1:20" x14ac:dyDescent="0.3">
      <c r="A2177">
        <v>2176</v>
      </c>
      <c r="B2177" t="s">
        <v>28</v>
      </c>
      <c r="C2177" t="s">
        <v>29</v>
      </c>
      <c r="D2177" t="s">
        <v>22</v>
      </c>
      <c r="E2177" t="s">
        <v>23</v>
      </c>
      <c r="F2177" t="s">
        <v>5</v>
      </c>
      <c r="G2177" t="s">
        <v>24</v>
      </c>
      <c r="H2177">
        <v>1127842</v>
      </c>
      <c r="I2177">
        <v>1128108</v>
      </c>
      <c r="J2177" t="s">
        <v>25</v>
      </c>
      <c r="N2177" t="s">
        <v>41</v>
      </c>
      <c r="Q2177" t="s">
        <v>2791</v>
      </c>
      <c r="R2177">
        <v>267</v>
      </c>
      <c r="T2177" t="s">
        <v>27</v>
      </c>
    </row>
    <row r="2178" spans="1:20" x14ac:dyDescent="0.3">
      <c r="A2178">
        <v>2177</v>
      </c>
      <c r="B2178" t="s">
        <v>20</v>
      </c>
      <c r="C2178" t="s">
        <v>21</v>
      </c>
      <c r="D2178" t="s">
        <v>22</v>
      </c>
      <c r="E2178" t="s">
        <v>23</v>
      </c>
      <c r="F2178" t="s">
        <v>5</v>
      </c>
      <c r="G2178" t="s">
        <v>24</v>
      </c>
      <c r="H2178">
        <v>1128124</v>
      </c>
      <c r="I2178">
        <v>1129881</v>
      </c>
      <c r="J2178" t="s">
        <v>42</v>
      </c>
      <c r="Q2178" t="s">
        <v>2792</v>
      </c>
      <c r="R2178">
        <v>1758</v>
      </c>
      <c r="T2178" t="s">
        <v>27</v>
      </c>
    </row>
    <row r="2179" spans="1:20" x14ac:dyDescent="0.3">
      <c r="A2179">
        <v>2178</v>
      </c>
      <c r="B2179" t="s">
        <v>28</v>
      </c>
      <c r="C2179" t="s">
        <v>29</v>
      </c>
      <c r="D2179" t="s">
        <v>22</v>
      </c>
      <c r="E2179" t="s">
        <v>23</v>
      </c>
      <c r="F2179" t="s">
        <v>5</v>
      </c>
      <c r="G2179" t="s">
        <v>24</v>
      </c>
      <c r="H2179">
        <v>1128124</v>
      </c>
      <c r="I2179">
        <v>1129881</v>
      </c>
      <c r="J2179" t="s">
        <v>42</v>
      </c>
      <c r="N2179" t="s">
        <v>38</v>
      </c>
      <c r="Q2179" t="s">
        <v>2792</v>
      </c>
      <c r="R2179">
        <v>1758</v>
      </c>
      <c r="T2179" t="s">
        <v>27</v>
      </c>
    </row>
    <row r="2180" spans="1:20" x14ac:dyDescent="0.3">
      <c r="A2180">
        <v>2179</v>
      </c>
      <c r="B2180" t="s">
        <v>20</v>
      </c>
      <c r="C2180" t="s">
        <v>31</v>
      </c>
      <c r="D2180" t="s">
        <v>22</v>
      </c>
      <c r="E2180" t="s">
        <v>23</v>
      </c>
      <c r="F2180" t="s">
        <v>5</v>
      </c>
      <c r="G2180" t="s">
        <v>24</v>
      </c>
      <c r="H2180">
        <v>1129982</v>
      </c>
      <c r="I2180">
        <v>1131184</v>
      </c>
      <c r="J2180" t="s">
        <v>42</v>
      </c>
      <c r="Q2180" t="s">
        <v>2793</v>
      </c>
      <c r="R2180">
        <v>1203</v>
      </c>
    </row>
    <row r="2181" spans="1:20" x14ac:dyDescent="0.3">
      <c r="A2181">
        <v>2180</v>
      </c>
      <c r="B2181" t="s">
        <v>28</v>
      </c>
      <c r="C2181" t="s">
        <v>33</v>
      </c>
      <c r="D2181" t="s">
        <v>22</v>
      </c>
      <c r="E2181" t="s">
        <v>23</v>
      </c>
      <c r="F2181" t="s">
        <v>5</v>
      </c>
      <c r="G2181" t="s">
        <v>24</v>
      </c>
      <c r="H2181">
        <v>1129982</v>
      </c>
      <c r="I2181">
        <v>1131184</v>
      </c>
      <c r="J2181" t="s">
        <v>42</v>
      </c>
      <c r="K2181" t="s">
        <v>2794</v>
      </c>
      <c r="N2181" t="s">
        <v>2795</v>
      </c>
      <c r="Q2181" t="s">
        <v>2793</v>
      </c>
      <c r="R2181">
        <v>1203</v>
      </c>
      <c r="S2181">
        <v>400</v>
      </c>
    </row>
    <row r="2182" spans="1:20" x14ac:dyDescent="0.3">
      <c r="A2182">
        <v>2181</v>
      </c>
      <c r="B2182" t="s">
        <v>20</v>
      </c>
      <c r="C2182" t="s">
        <v>31</v>
      </c>
      <c r="D2182" t="s">
        <v>22</v>
      </c>
      <c r="E2182" t="s">
        <v>23</v>
      </c>
      <c r="F2182" t="s">
        <v>5</v>
      </c>
      <c r="G2182" t="s">
        <v>24</v>
      </c>
      <c r="H2182">
        <v>1131214</v>
      </c>
      <c r="I2182">
        <v>1132230</v>
      </c>
      <c r="J2182" t="s">
        <v>42</v>
      </c>
      <c r="Q2182" t="s">
        <v>2796</v>
      </c>
      <c r="R2182">
        <v>1017</v>
      </c>
    </row>
    <row r="2183" spans="1:20" x14ac:dyDescent="0.3">
      <c r="A2183">
        <v>2182</v>
      </c>
      <c r="B2183" t="s">
        <v>28</v>
      </c>
      <c r="C2183" t="s">
        <v>33</v>
      </c>
      <c r="D2183" t="s">
        <v>22</v>
      </c>
      <c r="E2183" t="s">
        <v>23</v>
      </c>
      <c r="F2183" t="s">
        <v>5</v>
      </c>
      <c r="G2183" t="s">
        <v>24</v>
      </c>
      <c r="H2183">
        <v>1131214</v>
      </c>
      <c r="I2183">
        <v>1132230</v>
      </c>
      <c r="J2183" t="s">
        <v>42</v>
      </c>
      <c r="K2183" t="s">
        <v>2797</v>
      </c>
      <c r="N2183" t="s">
        <v>2798</v>
      </c>
      <c r="Q2183" t="s">
        <v>2796</v>
      </c>
      <c r="R2183">
        <v>1017</v>
      </c>
      <c r="S2183">
        <v>338</v>
      </c>
    </row>
    <row r="2184" spans="1:20" x14ac:dyDescent="0.3">
      <c r="A2184">
        <v>2183</v>
      </c>
      <c r="B2184" t="s">
        <v>20</v>
      </c>
      <c r="C2184" t="s">
        <v>31</v>
      </c>
      <c r="D2184" t="s">
        <v>22</v>
      </c>
      <c r="E2184" t="s">
        <v>23</v>
      </c>
      <c r="F2184" t="s">
        <v>5</v>
      </c>
      <c r="G2184" t="s">
        <v>24</v>
      </c>
      <c r="H2184">
        <v>1132239</v>
      </c>
      <c r="I2184">
        <v>1133249</v>
      </c>
      <c r="J2184" t="s">
        <v>42</v>
      </c>
      <c r="Q2184" t="s">
        <v>2799</v>
      </c>
      <c r="R2184">
        <v>1011</v>
      </c>
    </row>
    <row r="2185" spans="1:20" x14ac:dyDescent="0.3">
      <c r="A2185">
        <v>2184</v>
      </c>
      <c r="B2185" t="s">
        <v>28</v>
      </c>
      <c r="C2185" t="s">
        <v>33</v>
      </c>
      <c r="D2185" t="s">
        <v>22</v>
      </c>
      <c r="E2185" t="s">
        <v>23</v>
      </c>
      <c r="F2185" t="s">
        <v>5</v>
      </c>
      <c r="G2185" t="s">
        <v>24</v>
      </c>
      <c r="H2185">
        <v>1132239</v>
      </c>
      <c r="I2185">
        <v>1133249</v>
      </c>
      <c r="J2185" t="s">
        <v>42</v>
      </c>
      <c r="K2185" t="s">
        <v>2800</v>
      </c>
      <c r="N2185" t="s">
        <v>1770</v>
      </c>
      <c r="Q2185" t="s">
        <v>2799</v>
      </c>
      <c r="R2185">
        <v>1011</v>
      </c>
      <c r="S2185">
        <v>336</v>
      </c>
    </row>
    <row r="2186" spans="1:20" x14ac:dyDescent="0.3">
      <c r="A2186">
        <v>2185</v>
      </c>
      <c r="B2186" t="s">
        <v>20</v>
      </c>
      <c r="C2186" t="s">
        <v>31</v>
      </c>
      <c r="D2186" t="s">
        <v>22</v>
      </c>
      <c r="E2186" t="s">
        <v>23</v>
      </c>
      <c r="F2186" t="s">
        <v>5</v>
      </c>
      <c r="G2186" t="s">
        <v>24</v>
      </c>
      <c r="H2186">
        <v>1133267</v>
      </c>
      <c r="I2186">
        <v>1136854</v>
      </c>
      <c r="J2186" t="s">
        <v>42</v>
      </c>
      <c r="Q2186" t="s">
        <v>2801</v>
      </c>
      <c r="R2186">
        <v>3588</v>
      </c>
    </row>
    <row r="2187" spans="1:20" x14ac:dyDescent="0.3">
      <c r="A2187">
        <v>2186</v>
      </c>
      <c r="B2187" t="s">
        <v>28</v>
      </c>
      <c r="C2187" t="s">
        <v>33</v>
      </c>
      <c r="D2187" t="s">
        <v>22</v>
      </c>
      <c r="E2187" t="s">
        <v>23</v>
      </c>
      <c r="F2187" t="s">
        <v>5</v>
      </c>
      <c r="G2187" t="s">
        <v>24</v>
      </c>
      <c r="H2187">
        <v>1133267</v>
      </c>
      <c r="I2187">
        <v>1136854</v>
      </c>
      <c r="J2187" t="s">
        <v>42</v>
      </c>
      <c r="K2187" t="s">
        <v>2802</v>
      </c>
      <c r="N2187" t="s">
        <v>2803</v>
      </c>
      <c r="Q2187" t="s">
        <v>2801</v>
      </c>
      <c r="R2187">
        <v>3588</v>
      </c>
      <c r="S2187">
        <v>1195</v>
      </c>
    </row>
    <row r="2188" spans="1:20" x14ac:dyDescent="0.3">
      <c r="A2188">
        <v>2187</v>
      </c>
      <c r="B2188" t="s">
        <v>20</v>
      </c>
      <c r="C2188" t="s">
        <v>31</v>
      </c>
      <c r="D2188" t="s">
        <v>22</v>
      </c>
      <c r="E2188" t="s">
        <v>23</v>
      </c>
      <c r="F2188" t="s">
        <v>5</v>
      </c>
      <c r="G2188" t="s">
        <v>24</v>
      </c>
      <c r="H2188">
        <v>1136856</v>
      </c>
      <c r="I2188">
        <v>1138625</v>
      </c>
      <c r="J2188" t="s">
        <v>42</v>
      </c>
      <c r="Q2188" t="s">
        <v>2804</v>
      </c>
      <c r="R2188">
        <v>1770</v>
      </c>
    </row>
    <row r="2189" spans="1:20" x14ac:dyDescent="0.3">
      <c r="A2189">
        <v>2188</v>
      </c>
      <c r="B2189" t="s">
        <v>28</v>
      </c>
      <c r="C2189" t="s">
        <v>33</v>
      </c>
      <c r="D2189" t="s">
        <v>22</v>
      </c>
      <c r="E2189" t="s">
        <v>23</v>
      </c>
      <c r="F2189" t="s">
        <v>5</v>
      </c>
      <c r="G2189" t="s">
        <v>24</v>
      </c>
      <c r="H2189">
        <v>1136856</v>
      </c>
      <c r="I2189">
        <v>1138625</v>
      </c>
      <c r="J2189" t="s">
        <v>42</v>
      </c>
      <c r="K2189" t="s">
        <v>2805</v>
      </c>
      <c r="N2189" t="s">
        <v>2806</v>
      </c>
      <c r="Q2189" t="s">
        <v>2804</v>
      </c>
      <c r="R2189">
        <v>1770</v>
      </c>
      <c r="S2189">
        <v>589</v>
      </c>
    </row>
    <row r="2190" spans="1:20" x14ac:dyDescent="0.3">
      <c r="A2190">
        <v>2189</v>
      </c>
      <c r="B2190" t="s">
        <v>20</v>
      </c>
      <c r="C2190" t="s">
        <v>21</v>
      </c>
      <c r="D2190" t="s">
        <v>22</v>
      </c>
      <c r="E2190" t="s">
        <v>23</v>
      </c>
      <c r="F2190" t="s">
        <v>5</v>
      </c>
      <c r="G2190" t="s">
        <v>24</v>
      </c>
      <c r="H2190">
        <v>1138920</v>
      </c>
      <c r="I2190">
        <v>1139309</v>
      </c>
      <c r="J2190" t="s">
        <v>25</v>
      </c>
      <c r="Q2190" t="s">
        <v>2807</v>
      </c>
      <c r="R2190">
        <v>390</v>
      </c>
      <c r="T2190" t="s">
        <v>27</v>
      </c>
    </row>
    <row r="2191" spans="1:20" x14ac:dyDescent="0.3">
      <c r="A2191">
        <v>2190</v>
      </c>
      <c r="B2191" t="s">
        <v>28</v>
      </c>
      <c r="C2191" t="s">
        <v>29</v>
      </c>
      <c r="D2191" t="s">
        <v>22</v>
      </c>
      <c r="E2191" t="s">
        <v>23</v>
      </c>
      <c r="F2191" t="s">
        <v>5</v>
      </c>
      <c r="G2191" t="s">
        <v>24</v>
      </c>
      <c r="H2191">
        <v>1138920</v>
      </c>
      <c r="I2191">
        <v>1139309</v>
      </c>
      <c r="J2191" t="s">
        <v>25</v>
      </c>
      <c r="N2191" t="s">
        <v>38</v>
      </c>
      <c r="Q2191" t="s">
        <v>2807</v>
      </c>
      <c r="R2191">
        <v>390</v>
      </c>
      <c r="T2191" t="s">
        <v>27</v>
      </c>
    </row>
    <row r="2192" spans="1:20" x14ac:dyDescent="0.3">
      <c r="A2192">
        <v>2191</v>
      </c>
      <c r="B2192" t="s">
        <v>20</v>
      </c>
      <c r="C2192" t="s">
        <v>31</v>
      </c>
      <c r="D2192" t="s">
        <v>22</v>
      </c>
      <c r="E2192" t="s">
        <v>23</v>
      </c>
      <c r="F2192" t="s">
        <v>5</v>
      </c>
      <c r="G2192" t="s">
        <v>24</v>
      </c>
      <c r="H2192">
        <v>1139544</v>
      </c>
      <c r="I2192">
        <v>1140218</v>
      </c>
      <c r="J2192" t="s">
        <v>25</v>
      </c>
      <c r="Q2192" t="s">
        <v>2808</v>
      </c>
      <c r="R2192">
        <v>675</v>
      </c>
    </row>
    <row r="2193" spans="1:20" x14ac:dyDescent="0.3">
      <c r="A2193">
        <v>2192</v>
      </c>
      <c r="B2193" t="s">
        <v>28</v>
      </c>
      <c r="C2193" t="s">
        <v>33</v>
      </c>
      <c r="D2193" t="s">
        <v>22</v>
      </c>
      <c r="E2193" t="s">
        <v>23</v>
      </c>
      <c r="F2193" t="s">
        <v>5</v>
      </c>
      <c r="G2193" t="s">
        <v>24</v>
      </c>
      <c r="H2193">
        <v>1139544</v>
      </c>
      <c r="I2193">
        <v>1140218</v>
      </c>
      <c r="J2193" t="s">
        <v>25</v>
      </c>
      <c r="K2193" t="s">
        <v>2809</v>
      </c>
      <c r="N2193" t="s">
        <v>1102</v>
      </c>
      <c r="Q2193" t="s">
        <v>2808</v>
      </c>
      <c r="R2193">
        <v>675</v>
      </c>
      <c r="S2193">
        <v>224</v>
      </c>
    </row>
    <row r="2194" spans="1:20" x14ac:dyDescent="0.3">
      <c r="A2194">
        <v>2193</v>
      </c>
      <c r="B2194" t="s">
        <v>20</v>
      </c>
      <c r="C2194" t="s">
        <v>31</v>
      </c>
      <c r="D2194" t="s">
        <v>22</v>
      </c>
      <c r="E2194" t="s">
        <v>23</v>
      </c>
      <c r="F2194" t="s">
        <v>5</v>
      </c>
      <c r="G2194" t="s">
        <v>24</v>
      </c>
      <c r="H2194">
        <v>1140228</v>
      </c>
      <c r="I2194">
        <v>1140818</v>
      </c>
      <c r="J2194" t="s">
        <v>42</v>
      </c>
      <c r="Q2194" t="s">
        <v>2810</v>
      </c>
      <c r="R2194">
        <v>591</v>
      </c>
    </row>
    <row r="2195" spans="1:20" x14ac:dyDescent="0.3">
      <c r="A2195">
        <v>2194</v>
      </c>
      <c r="B2195" t="s">
        <v>28</v>
      </c>
      <c r="C2195" t="s">
        <v>33</v>
      </c>
      <c r="D2195" t="s">
        <v>22</v>
      </c>
      <c r="E2195" t="s">
        <v>23</v>
      </c>
      <c r="F2195" t="s">
        <v>5</v>
      </c>
      <c r="G2195" t="s">
        <v>24</v>
      </c>
      <c r="H2195">
        <v>1140228</v>
      </c>
      <c r="I2195">
        <v>1140818</v>
      </c>
      <c r="J2195" t="s">
        <v>42</v>
      </c>
      <c r="K2195" t="s">
        <v>2811</v>
      </c>
      <c r="N2195" t="s">
        <v>38</v>
      </c>
      <c r="Q2195" t="s">
        <v>2810</v>
      </c>
      <c r="R2195">
        <v>591</v>
      </c>
      <c r="S2195">
        <v>196</v>
      </c>
    </row>
    <row r="2196" spans="1:20" x14ac:dyDescent="0.3">
      <c r="A2196">
        <v>2195</v>
      </c>
      <c r="B2196" t="s">
        <v>20</v>
      </c>
      <c r="C2196" t="s">
        <v>21</v>
      </c>
      <c r="D2196" t="s">
        <v>22</v>
      </c>
      <c r="E2196" t="s">
        <v>23</v>
      </c>
      <c r="F2196" t="s">
        <v>5</v>
      </c>
      <c r="G2196" t="s">
        <v>24</v>
      </c>
      <c r="H2196">
        <v>1141184</v>
      </c>
      <c r="I2196">
        <v>1141720</v>
      </c>
      <c r="J2196" t="s">
        <v>25</v>
      </c>
      <c r="Q2196" t="s">
        <v>2812</v>
      </c>
      <c r="R2196">
        <v>537</v>
      </c>
      <c r="T2196" t="s">
        <v>27</v>
      </c>
    </row>
    <row r="2197" spans="1:20" x14ac:dyDescent="0.3">
      <c r="A2197">
        <v>2196</v>
      </c>
      <c r="B2197" t="s">
        <v>28</v>
      </c>
      <c r="C2197" t="s">
        <v>29</v>
      </c>
      <c r="D2197" t="s">
        <v>22</v>
      </c>
      <c r="E2197" t="s">
        <v>23</v>
      </c>
      <c r="F2197" t="s">
        <v>5</v>
      </c>
      <c r="G2197" t="s">
        <v>24</v>
      </c>
      <c r="H2197">
        <v>1141184</v>
      </c>
      <c r="I2197">
        <v>1141720</v>
      </c>
      <c r="J2197" t="s">
        <v>25</v>
      </c>
      <c r="N2197" t="s">
        <v>1567</v>
      </c>
      <c r="Q2197" t="s">
        <v>2812</v>
      </c>
      <c r="R2197">
        <v>537</v>
      </c>
      <c r="T2197" t="s">
        <v>27</v>
      </c>
    </row>
    <row r="2198" spans="1:20" x14ac:dyDescent="0.3">
      <c r="A2198">
        <v>2197</v>
      </c>
      <c r="B2198" t="s">
        <v>20</v>
      </c>
      <c r="C2198" t="s">
        <v>31</v>
      </c>
      <c r="D2198" t="s">
        <v>22</v>
      </c>
      <c r="E2198" t="s">
        <v>23</v>
      </c>
      <c r="F2198" t="s">
        <v>5</v>
      </c>
      <c r="G2198" t="s">
        <v>24</v>
      </c>
      <c r="H2198">
        <v>1141749</v>
      </c>
      <c r="I2198">
        <v>1143359</v>
      </c>
      <c r="J2198" t="s">
        <v>42</v>
      </c>
      <c r="Q2198" t="s">
        <v>2813</v>
      </c>
      <c r="R2198">
        <v>1611</v>
      </c>
    </row>
    <row r="2199" spans="1:20" x14ac:dyDescent="0.3">
      <c r="A2199">
        <v>2198</v>
      </c>
      <c r="B2199" t="s">
        <v>28</v>
      </c>
      <c r="C2199" t="s">
        <v>33</v>
      </c>
      <c r="D2199" t="s">
        <v>22</v>
      </c>
      <c r="E2199" t="s">
        <v>23</v>
      </c>
      <c r="F2199" t="s">
        <v>5</v>
      </c>
      <c r="G2199" t="s">
        <v>24</v>
      </c>
      <c r="H2199">
        <v>1141749</v>
      </c>
      <c r="I2199">
        <v>1143359</v>
      </c>
      <c r="J2199" t="s">
        <v>42</v>
      </c>
      <c r="K2199" t="s">
        <v>2814</v>
      </c>
      <c r="N2199" t="s">
        <v>41</v>
      </c>
      <c r="Q2199" t="s">
        <v>2813</v>
      </c>
      <c r="R2199">
        <v>1611</v>
      </c>
      <c r="S2199">
        <v>536</v>
      </c>
    </row>
    <row r="2200" spans="1:20" x14ac:dyDescent="0.3">
      <c r="A2200">
        <v>2199</v>
      </c>
      <c r="B2200" t="s">
        <v>20</v>
      </c>
      <c r="C2200" t="s">
        <v>31</v>
      </c>
      <c r="D2200" t="s">
        <v>22</v>
      </c>
      <c r="E2200" t="s">
        <v>23</v>
      </c>
      <c r="F2200" t="s">
        <v>5</v>
      </c>
      <c r="G2200" t="s">
        <v>24</v>
      </c>
      <c r="H2200">
        <v>1143423</v>
      </c>
      <c r="I2200">
        <v>1143770</v>
      </c>
      <c r="J2200" t="s">
        <v>42</v>
      </c>
      <c r="Q2200" t="s">
        <v>2815</v>
      </c>
      <c r="R2200">
        <v>348</v>
      </c>
    </row>
    <row r="2201" spans="1:20" x14ac:dyDescent="0.3">
      <c r="A2201">
        <v>2200</v>
      </c>
      <c r="B2201" t="s">
        <v>28</v>
      </c>
      <c r="C2201" t="s">
        <v>33</v>
      </c>
      <c r="D2201" t="s">
        <v>22</v>
      </c>
      <c r="E2201" t="s">
        <v>23</v>
      </c>
      <c r="F2201" t="s">
        <v>5</v>
      </c>
      <c r="G2201" t="s">
        <v>24</v>
      </c>
      <c r="H2201">
        <v>1143423</v>
      </c>
      <c r="I2201">
        <v>1143770</v>
      </c>
      <c r="J2201" t="s">
        <v>42</v>
      </c>
      <c r="K2201" t="s">
        <v>2816</v>
      </c>
      <c r="N2201" t="s">
        <v>1136</v>
      </c>
      <c r="Q2201" t="s">
        <v>2815</v>
      </c>
      <c r="R2201">
        <v>348</v>
      </c>
      <c r="S2201">
        <v>115</v>
      </c>
    </row>
    <row r="2202" spans="1:20" x14ac:dyDescent="0.3">
      <c r="A2202">
        <v>2201</v>
      </c>
      <c r="B2202" t="s">
        <v>20</v>
      </c>
      <c r="C2202" t="s">
        <v>31</v>
      </c>
      <c r="D2202" t="s">
        <v>22</v>
      </c>
      <c r="E2202" t="s">
        <v>23</v>
      </c>
      <c r="F2202" t="s">
        <v>5</v>
      </c>
      <c r="G2202" t="s">
        <v>24</v>
      </c>
      <c r="H2202">
        <v>1143767</v>
      </c>
      <c r="I2202">
        <v>1144126</v>
      </c>
      <c r="J2202" t="s">
        <v>42</v>
      </c>
      <c r="Q2202" t="s">
        <v>2817</v>
      </c>
      <c r="R2202">
        <v>360</v>
      </c>
    </row>
    <row r="2203" spans="1:20" x14ac:dyDescent="0.3">
      <c r="A2203">
        <v>2202</v>
      </c>
      <c r="B2203" t="s">
        <v>28</v>
      </c>
      <c r="C2203" t="s">
        <v>33</v>
      </c>
      <c r="D2203" t="s">
        <v>22</v>
      </c>
      <c r="E2203" t="s">
        <v>23</v>
      </c>
      <c r="F2203" t="s">
        <v>5</v>
      </c>
      <c r="G2203" t="s">
        <v>24</v>
      </c>
      <c r="H2203">
        <v>1143767</v>
      </c>
      <c r="I2203">
        <v>1144126</v>
      </c>
      <c r="J2203" t="s">
        <v>42</v>
      </c>
      <c r="K2203" t="s">
        <v>2818</v>
      </c>
      <c r="N2203" t="s">
        <v>41</v>
      </c>
      <c r="Q2203" t="s">
        <v>2817</v>
      </c>
      <c r="R2203">
        <v>360</v>
      </c>
      <c r="S2203">
        <v>119</v>
      </c>
    </row>
    <row r="2204" spans="1:20" x14ac:dyDescent="0.3">
      <c r="A2204">
        <v>2203</v>
      </c>
      <c r="B2204" t="s">
        <v>20</v>
      </c>
      <c r="C2204" t="s">
        <v>31</v>
      </c>
      <c r="D2204" t="s">
        <v>22</v>
      </c>
      <c r="E2204" t="s">
        <v>23</v>
      </c>
      <c r="F2204" t="s">
        <v>5</v>
      </c>
      <c r="G2204" t="s">
        <v>24</v>
      </c>
      <c r="H2204">
        <v>1144328</v>
      </c>
      <c r="I2204">
        <v>1145170</v>
      </c>
      <c r="J2204" t="s">
        <v>42</v>
      </c>
      <c r="Q2204" t="s">
        <v>2819</v>
      </c>
      <c r="R2204">
        <v>843</v>
      </c>
    </row>
    <row r="2205" spans="1:20" x14ac:dyDescent="0.3">
      <c r="A2205">
        <v>2204</v>
      </c>
      <c r="B2205" t="s">
        <v>28</v>
      </c>
      <c r="C2205" t="s">
        <v>33</v>
      </c>
      <c r="D2205" t="s">
        <v>22</v>
      </c>
      <c r="E2205" t="s">
        <v>23</v>
      </c>
      <c r="F2205" t="s">
        <v>5</v>
      </c>
      <c r="G2205" t="s">
        <v>24</v>
      </c>
      <c r="H2205">
        <v>1144328</v>
      </c>
      <c r="I2205">
        <v>1145170</v>
      </c>
      <c r="J2205" t="s">
        <v>42</v>
      </c>
      <c r="K2205" t="s">
        <v>2820</v>
      </c>
      <c r="N2205" t="s">
        <v>2821</v>
      </c>
      <c r="Q2205" t="s">
        <v>2819</v>
      </c>
      <c r="R2205">
        <v>843</v>
      </c>
      <c r="S2205">
        <v>280</v>
      </c>
    </row>
    <row r="2206" spans="1:20" x14ac:dyDescent="0.3">
      <c r="A2206">
        <v>2205</v>
      </c>
      <c r="B2206" t="s">
        <v>20</v>
      </c>
      <c r="C2206" t="s">
        <v>31</v>
      </c>
      <c r="D2206" t="s">
        <v>22</v>
      </c>
      <c r="E2206" t="s">
        <v>23</v>
      </c>
      <c r="F2206" t="s">
        <v>5</v>
      </c>
      <c r="G2206" t="s">
        <v>24</v>
      </c>
      <c r="H2206">
        <v>1145170</v>
      </c>
      <c r="I2206">
        <v>1145799</v>
      </c>
      <c r="J2206" t="s">
        <v>42</v>
      </c>
      <c r="Q2206" t="s">
        <v>2822</v>
      </c>
      <c r="R2206">
        <v>630</v>
      </c>
    </row>
    <row r="2207" spans="1:20" x14ac:dyDescent="0.3">
      <c r="A2207">
        <v>2206</v>
      </c>
      <c r="B2207" t="s">
        <v>28</v>
      </c>
      <c r="C2207" t="s">
        <v>33</v>
      </c>
      <c r="D2207" t="s">
        <v>22</v>
      </c>
      <c r="E2207" t="s">
        <v>23</v>
      </c>
      <c r="F2207" t="s">
        <v>5</v>
      </c>
      <c r="G2207" t="s">
        <v>24</v>
      </c>
      <c r="H2207">
        <v>1145170</v>
      </c>
      <c r="I2207">
        <v>1145799</v>
      </c>
      <c r="J2207" t="s">
        <v>42</v>
      </c>
      <c r="K2207" t="s">
        <v>2823</v>
      </c>
      <c r="N2207" t="s">
        <v>2824</v>
      </c>
      <c r="Q2207" t="s">
        <v>2822</v>
      </c>
      <c r="R2207">
        <v>630</v>
      </c>
      <c r="S2207">
        <v>209</v>
      </c>
    </row>
    <row r="2208" spans="1:20" x14ac:dyDescent="0.3">
      <c r="A2208">
        <v>2207</v>
      </c>
      <c r="B2208" t="s">
        <v>20</v>
      </c>
      <c r="C2208" t="s">
        <v>31</v>
      </c>
      <c r="D2208" t="s">
        <v>22</v>
      </c>
      <c r="E2208" t="s">
        <v>23</v>
      </c>
      <c r="F2208" t="s">
        <v>5</v>
      </c>
      <c r="G2208" t="s">
        <v>24</v>
      </c>
      <c r="H2208">
        <v>1145909</v>
      </c>
      <c r="I2208">
        <v>1146442</v>
      </c>
      <c r="J2208" t="s">
        <v>25</v>
      </c>
      <c r="Q2208" t="s">
        <v>2825</v>
      </c>
      <c r="R2208">
        <v>534</v>
      </c>
    </row>
    <row r="2209" spans="1:20" x14ac:dyDescent="0.3">
      <c r="A2209">
        <v>2208</v>
      </c>
      <c r="B2209" t="s">
        <v>28</v>
      </c>
      <c r="C2209" t="s">
        <v>33</v>
      </c>
      <c r="D2209" t="s">
        <v>22</v>
      </c>
      <c r="E2209" t="s">
        <v>23</v>
      </c>
      <c r="F2209" t="s">
        <v>5</v>
      </c>
      <c r="G2209" t="s">
        <v>24</v>
      </c>
      <c r="H2209">
        <v>1145909</v>
      </c>
      <c r="I2209">
        <v>1146442</v>
      </c>
      <c r="J2209" t="s">
        <v>25</v>
      </c>
      <c r="K2209" t="s">
        <v>2826</v>
      </c>
      <c r="N2209" t="s">
        <v>2827</v>
      </c>
      <c r="Q2209" t="s">
        <v>2825</v>
      </c>
      <c r="R2209">
        <v>534</v>
      </c>
      <c r="S2209">
        <v>177</v>
      </c>
    </row>
    <row r="2210" spans="1:20" x14ac:dyDescent="0.3">
      <c r="A2210">
        <v>2209</v>
      </c>
      <c r="B2210" t="s">
        <v>20</v>
      </c>
      <c r="C2210" t="s">
        <v>31</v>
      </c>
      <c r="D2210" t="s">
        <v>22</v>
      </c>
      <c r="E2210" t="s">
        <v>23</v>
      </c>
      <c r="F2210" t="s">
        <v>5</v>
      </c>
      <c r="G2210" t="s">
        <v>24</v>
      </c>
      <c r="H2210">
        <v>1146439</v>
      </c>
      <c r="I2210">
        <v>1147698</v>
      </c>
      <c r="J2210" t="s">
        <v>42</v>
      </c>
      <c r="Q2210" t="s">
        <v>2828</v>
      </c>
      <c r="R2210">
        <v>1260</v>
      </c>
    </row>
    <row r="2211" spans="1:20" x14ac:dyDescent="0.3">
      <c r="A2211">
        <v>2210</v>
      </c>
      <c r="B2211" t="s">
        <v>28</v>
      </c>
      <c r="C2211" t="s">
        <v>33</v>
      </c>
      <c r="D2211" t="s">
        <v>22</v>
      </c>
      <c r="E2211" t="s">
        <v>23</v>
      </c>
      <c r="F2211" t="s">
        <v>5</v>
      </c>
      <c r="G2211" t="s">
        <v>24</v>
      </c>
      <c r="H2211">
        <v>1146439</v>
      </c>
      <c r="I2211">
        <v>1147698</v>
      </c>
      <c r="J2211" t="s">
        <v>42</v>
      </c>
      <c r="K2211" t="s">
        <v>2829</v>
      </c>
      <c r="N2211" t="s">
        <v>1801</v>
      </c>
      <c r="Q2211" t="s">
        <v>2828</v>
      </c>
      <c r="R2211">
        <v>1260</v>
      </c>
      <c r="S2211">
        <v>419</v>
      </c>
    </row>
    <row r="2212" spans="1:20" x14ac:dyDescent="0.3">
      <c r="A2212">
        <v>2211</v>
      </c>
      <c r="B2212" t="s">
        <v>20</v>
      </c>
      <c r="C2212" t="s">
        <v>31</v>
      </c>
      <c r="D2212" t="s">
        <v>22</v>
      </c>
      <c r="E2212" t="s">
        <v>23</v>
      </c>
      <c r="F2212" t="s">
        <v>5</v>
      </c>
      <c r="G2212" t="s">
        <v>24</v>
      </c>
      <c r="H2212">
        <v>1147706</v>
      </c>
      <c r="I2212">
        <v>1148626</v>
      </c>
      <c r="J2212" t="s">
        <v>42</v>
      </c>
      <c r="Q2212" t="s">
        <v>2830</v>
      </c>
      <c r="R2212">
        <v>921</v>
      </c>
    </row>
    <row r="2213" spans="1:20" x14ac:dyDescent="0.3">
      <c r="A2213">
        <v>2212</v>
      </c>
      <c r="B2213" t="s">
        <v>28</v>
      </c>
      <c r="C2213" t="s">
        <v>33</v>
      </c>
      <c r="D2213" t="s">
        <v>22</v>
      </c>
      <c r="E2213" t="s">
        <v>23</v>
      </c>
      <c r="F2213" t="s">
        <v>5</v>
      </c>
      <c r="G2213" t="s">
        <v>24</v>
      </c>
      <c r="H2213">
        <v>1147706</v>
      </c>
      <c r="I2213">
        <v>1148626</v>
      </c>
      <c r="J2213" t="s">
        <v>42</v>
      </c>
      <c r="K2213" t="s">
        <v>2831</v>
      </c>
      <c r="N2213" t="s">
        <v>2832</v>
      </c>
      <c r="Q2213" t="s">
        <v>2830</v>
      </c>
      <c r="R2213">
        <v>921</v>
      </c>
      <c r="S2213">
        <v>306</v>
      </c>
    </row>
    <row r="2214" spans="1:20" x14ac:dyDescent="0.3">
      <c r="A2214">
        <v>2213</v>
      </c>
      <c r="B2214" t="s">
        <v>20</v>
      </c>
      <c r="C2214" t="s">
        <v>31</v>
      </c>
      <c r="D2214" t="s">
        <v>22</v>
      </c>
      <c r="E2214" t="s">
        <v>23</v>
      </c>
      <c r="F2214" t="s">
        <v>5</v>
      </c>
      <c r="G2214" t="s">
        <v>24</v>
      </c>
      <c r="H2214">
        <v>1148626</v>
      </c>
      <c r="I2214">
        <v>1149279</v>
      </c>
      <c r="J2214" t="s">
        <v>42</v>
      </c>
      <c r="Q2214" t="s">
        <v>2833</v>
      </c>
      <c r="R2214">
        <v>654</v>
      </c>
    </row>
    <row r="2215" spans="1:20" x14ac:dyDescent="0.3">
      <c r="A2215">
        <v>2214</v>
      </c>
      <c r="B2215" t="s">
        <v>28</v>
      </c>
      <c r="C2215" t="s">
        <v>33</v>
      </c>
      <c r="D2215" t="s">
        <v>22</v>
      </c>
      <c r="E2215" t="s">
        <v>23</v>
      </c>
      <c r="F2215" t="s">
        <v>5</v>
      </c>
      <c r="G2215" t="s">
        <v>24</v>
      </c>
      <c r="H2215">
        <v>1148626</v>
      </c>
      <c r="I2215">
        <v>1149279</v>
      </c>
      <c r="J2215" t="s">
        <v>42</v>
      </c>
      <c r="K2215" t="s">
        <v>2834</v>
      </c>
      <c r="N2215" t="s">
        <v>2835</v>
      </c>
      <c r="Q2215" t="s">
        <v>2833</v>
      </c>
      <c r="R2215">
        <v>654</v>
      </c>
      <c r="S2215">
        <v>217</v>
      </c>
    </row>
    <row r="2216" spans="1:20" x14ac:dyDescent="0.3">
      <c r="A2216">
        <v>2215</v>
      </c>
      <c r="B2216" t="s">
        <v>20</v>
      </c>
      <c r="C2216" t="s">
        <v>31</v>
      </c>
      <c r="D2216" t="s">
        <v>22</v>
      </c>
      <c r="E2216" t="s">
        <v>23</v>
      </c>
      <c r="F2216" t="s">
        <v>5</v>
      </c>
      <c r="G2216" t="s">
        <v>24</v>
      </c>
      <c r="H2216">
        <v>1149279</v>
      </c>
      <c r="I2216">
        <v>1150214</v>
      </c>
      <c r="J2216" t="s">
        <v>42</v>
      </c>
      <c r="Q2216" t="s">
        <v>2836</v>
      </c>
      <c r="R2216">
        <v>936</v>
      </c>
    </row>
    <row r="2217" spans="1:20" x14ac:dyDescent="0.3">
      <c r="A2217">
        <v>2216</v>
      </c>
      <c r="B2217" t="s">
        <v>28</v>
      </c>
      <c r="C2217" t="s">
        <v>33</v>
      </c>
      <c r="D2217" t="s">
        <v>22</v>
      </c>
      <c r="E2217" t="s">
        <v>23</v>
      </c>
      <c r="F2217" t="s">
        <v>5</v>
      </c>
      <c r="G2217" t="s">
        <v>24</v>
      </c>
      <c r="H2217">
        <v>1149279</v>
      </c>
      <c r="I2217">
        <v>1150214</v>
      </c>
      <c r="J2217" t="s">
        <v>42</v>
      </c>
      <c r="K2217" t="s">
        <v>2837</v>
      </c>
      <c r="N2217" t="s">
        <v>2838</v>
      </c>
      <c r="Q2217" t="s">
        <v>2836</v>
      </c>
      <c r="R2217">
        <v>936</v>
      </c>
      <c r="S2217">
        <v>311</v>
      </c>
    </row>
    <row r="2218" spans="1:20" x14ac:dyDescent="0.3">
      <c r="A2218">
        <v>2217</v>
      </c>
      <c r="B2218" t="s">
        <v>20</v>
      </c>
      <c r="C2218" t="s">
        <v>31</v>
      </c>
      <c r="D2218" t="s">
        <v>22</v>
      </c>
      <c r="E2218" t="s">
        <v>23</v>
      </c>
      <c r="F2218" t="s">
        <v>5</v>
      </c>
      <c r="G2218" t="s">
        <v>24</v>
      </c>
      <c r="H2218">
        <v>1150224</v>
      </c>
      <c r="I2218">
        <v>1152635</v>
      </c>
      <c r="J2218" t="s">
        <v>42</v>
      </c>
      <c r="Q2218" t="s">
        <v>2839</v>
      </c>
      <c r="R2218">
        <v>2412</v>
      </c>
    </row>
    <row r="2219" spans="1:20" x14ac:dyDescent="0.3">
      <c r="A2219">
        <v>2218</v>
      </c>
      <c r="B2219" t="s">
        <v>28</v>
      </c>
      <c r="C2219" t="s">
        <v>33</v>
      </c>
      <c r="D2219" t="s">
        <v>22</v>
      </c>
      <c r="E2219" t="s">
        <v>23</v>
      </c>
      <c r="F2219" t="s">
        <v>5</v>
      </c>
      <c r="G2219" t="s">
        <v>24</v>
      </c>
      <c r="H2219">
        <v>1150224</v>
      </c>
      <c r="I2219">
        <v>1152635</v>
      </c>
      <c r="J2219" t="s">
        <v>42</v>
      </c>
      <c r="K2219" t="s">
        <v>2840</v>
      </c>
      <c r="N2219" t="s">
        <v>2841</v>
      </c>
      <c r="Q2219" t="s">
        <v>2839</v>
      </c>
      <c r="R2219">
        <v>2412</v>
      </c>
      <c r="S2219">
        <v>803</v>
      </c>
    </row>
    <row r="2220" spans="1:20" x14ac:dyDescent="0.3">
      <c r="A2220">
        <v>2219</v>
      </c>
      <c r="B2220" t="s">
        <v>20</v>
      </c>
      <c r="C2220" t="s">
        <v>136</v>
      </c>
      <c r="D2220" t="s">
        <v>22</v>
      </c>
      <c r="E2220" t="s">
        <v>23</v>
      </c>
      <c r="F2220" t="s">
        <v>5</v>
      </c>
      <c r="G2220" t="s">
        <v>24</v>
      </c>
      <c r="H2220">
        <v>1153647</v>
      </c>
      <c r="I2220">
        <v>1153720</v>
      </c>
      <c r="J2220" t="s">
        <v>42</v>
      </c>
      <c r="Q2220" t="s">
        <v>2842</v>
      </c>
      <c r="R2220">
        <v>74</v>
      </c>
    </row>
    <row r="2221" spans="1:20" x14ac:dyDescent="0.3">
      <c r="A2221">
        <v>2220</v>
      </c>
      <c r="B2221" t="s">
        <v>136</v>
      </c>
      <c r="D2221" t="s">
        <v>22</v>
      </c>
      <c r="E2221" t="s">
        <v>23</v>
      </c>
      <c r="F2221" t="s">
        <v>5</v>
      </c>
      <c r="G2221" t="s">
        <v>24</v>
      </c>
      <c r="H2221">
        <v>1153647</v>
      </c>
      <c r="I2221">
        <v>1153720</v>
      </c>
      <c r="J2221" t="s">
        <v>42</v>
      </c>
      <c r="N2221" t="s">
        <v>2843</v>
      </c>
      <c r="Q2221" t="s">
        <v>2842</v>
      </c>
      <c r="R2221">
        <v>74</v>
      </c>
      <c r="T2221" t="s">
        <v>2844</v>
      </c>
    </row>
    <row r="2222" spans="1:20" x14ac:dyDescent="0.3">
      <c r="A2222">
        <v>2221</v>
      </c>
      <c r="B2222" t="s">
        <v>20</v>
      </c>
      <c r="C2222" t="s">
        <v>31</v>
      </c>
      <c r="D2222" t="s">
        <v>22</v>
      </c>
      <c r="E2222" t="s">
        <v>23</v>
      </c>
      <c r="F2222" t="s">
        <v>5</v>
      </c>
      <c r="G2222" t="s">
        <v>24</v>
      </c>
      <c r="H2222">
        <v>1153956</v>
      </c>
      <c r="I2222">
        <v>1155038</v>
      </c>
      <c r="J2222" t="s">
        <v>25</v>
      </c>
      <c r="Q2222" t="s">
        <v>2845</v>
      </c>
      <c r="R2222">
        <v>1083</v>
      </c>
    </row>
    <row r="2223" spans="1:20" x14ac:dyDescent="0.3">
      <c r="A2223">
        <v>2222</v>
      </c>
      <c r="B2223" t="s">
        <v>28</v>
      </c>
      <c r="C2223" t="s">
        <v>33</v>
      </c>
      <c r="D2223" t="s">
        <v>22</v>
      </c>
      <c r="E2223" t="s">
        <v>23</v>
      </c>
      <c r="F2223" t="s">
        <v>5</v>
      </c>
      <c r="G2223" t="s">
        <v>24</v>
      </c>
      <c r="H2223">
        <v>1153956</v>
      </c>
      <c r="I2223">
        <v>1155038</v>
      </c>
      <c r="J2223" t="s">
        <v>25</v>
      </c>
      <c r="K2223" t="s">
        <v>2846</v>
      </c>
      <c r="N2223" t="s">
        <v>1217</v>
      </c>
      <c r="Q2223" t="s">
        <v>2845</v>
      </c>
      <c r="R2223">
        <v>1083</v>
      </c>
      <c r="S2223">
        <v>360</v>
      </c>
    </row>
    <row r="2224" spans="1:20" x14ac:dyDescent="0.3">
      <c r="A2224">
        <v>2223</v>
      </c>
      <c r="B2224" t="s">
        <v>20</v>
      </c>
      <c r="C2224" t="s">
        <v>31</v>
      </c>
      <c r="D2224" t="s">
        <v>22</v>
      </c>
      <c r="E2224" t="s">
        <v>23</v>
      </c>
      <c r="F2224" t="s">
        <v>5</v>
      </c>
      <c r="G2224" t="s">
        <v>24</v>
      </c>
      <c r="H2224">
        <v>1155035</v>
      </c>
      <c r="I2224">
        <v>1155826</v>
      </c>
      <c r="J2224" t="s">
        <v>25</v>
      </c>
      <c r="Q2224" t="s">
        <v>2847</v>
      </c>
      <c r="R2224">
        <v>792</v>
      </c>
    </row>
    <row r="2225" spans="1:20" x14ac:dyDescent="0.3">
      <c r="A2225">
        <v>2224</v>
      </c>
      <c r="B2225" t="s">
        <v>28</v>
      </c>
      <c r="C2225" t="s">
        <v>33</v>
      </c>
      <c r="D2225" t="s">
        <v>22</v>
      </c>
      <c r="E2225" t="s">
        <v>23</v>
      </c>
      <c r="F2225" t="s">
        <v>5</v>
      </c>
      <c r="G2225" t="s">
        <v>24</v>
      </c>
      <c r="H2225">
        <v>1155035</v>
      </c>
      <c r="I2225">
        <v>1155826</v>
      </c>
      <c r="J2225" t="s">
        <v>25</v>
      </c>
      <c r="K2225" t="s">
        <v>2848</v>
      </c>
      <c r="N2225" t="s">
        <v>2849</v>
      </c>
      <c r="Q2225" t="s">
        <v>2847</v>
      </c>
      <c r="R2225">
        <v>792</v>
      </c>
      <c r="S2225">
        <v>263</v>
      </c>
    </row>
    <row r="2226" spans="1:20" x14ac:dyDescent="0.3">
      <c r="A2226">
        <v>2225</v>
      </c>
      <c r="B2226" t="s">
        <v>20</v>
      </c>
      <c r="C2226" t="s">
        <v>21</v>
      </c>
      <c r="D2226" t="s">
        <v>22</v>
      </c>
      <c r="E2226" t="s">
        <v>23</v>
      </c>
      <c r="F2226" t="s">
        <v>5</v>
      </c>
      <c r="G2226" t="s">
        <v>24</v>
      </c>
      <c r="H2226">
        <v>1155851</v>
      </c>
      <c r="I2226">
        <v>1156744</v>
      </c>
      <c r="J2226" t="s">
        <v>42</v>
      </c>
      <c r="Q2226" t="s">
        <v>2850</v>
      </c>
      <c r="R2226">
        <v>894</v>
      </c>
      <c r="T2226" t="s">
        <v>27</v>
      </c>
    </row>
    <row r="2227" spans="1:20" x14ac:dyDescent="0.3">
      <c r="A2227">
        <v>2226</v>
      </c>
      <c r="B2227" t="s">
        <v>28</v>
      </c>
      <c r="C2227" t="s">
        <v>29</v>
      </c>
      <c r="D2227" t="s">
        <v>22</v>
      </c>
      <c r="E2227" t="s">
        <v>23</v>
      </c>
      <c r="F2227" t="s">
        <v>5</v>
      </c>
      <c r="G2227" t="s">
        <v>24</v>
      </c>
      <c r="H2227">
        <v>1155851</v>
      </c>
      <c r="I2227">
        <v>1156744</v>
      </c>
      <c r="J2227" t="s">
        <v>42</v>
      </c>
      <c r="N2227" t="s">
        <v>38</v>
      </c>
      <c r="Q2227" t="s">
        <v>2850</v>
      </c>
      <c r="R2227">
        <v>894</v>
      </c>
      <c r="T2227" t="s">
        <v>27</v>
      </c>
    </row>
    <row r="2228" spans="1:20" x14ac:dyDescent="0.3">
      <c r="A2228">
        <v>2227</v>
      </c>
      <c r="B2228" t="s">
        <v>20</v>
      </c>
      <c r="C2228" t="s">
        <v>31</v>
      </c>
      <c r="D2228" t="s">
        <v>22</v>
      </c>
      <c r="E2228" t="s">
        <v>23</v>
      </c>
      <c r="F2228" t="s">
        <v>5</v>
      </c>
      <c r="G2228" t="s">
        <v>24</v>
      </c>
      <c r="H2228">
        <v>1156860</v>
      </c>
      <c r="I2228">
        <v>1157111</v>
      </c>
      <c r="J2228" t="s">
        <v>25</v>
      </c>
      <c r="Q2228" t="s">
        <v>2851</v>
      </c>
      <c r="R2228">
        <v>252</v>
      </c>
    </row>
    <row r="2229" spans="1:20" x14ac:dyDescent="0.3">
      <c r="A2229">
        <v>2228</v>
      </c>
      <c r="B2229" t="s">
        <v>28</v>
      </c>
      <c r="C2229" t="s">
        <v>33</v>
      </c>
      <c r="D2229" t="s">
        <v>22</v>
      </c>
      <c r="E2229" t="s">
        <v>23</v>
      </c>
      <c r="F2229" t="s">
        <v>5</v>
      </c>
      <c r="G2229" t="s">
        <v>24</v>
      </c>
      <c r="H2229">
        <v>1156860</v>
      </c>
      <c r="I2229">
        <v>1157111</v>
      </c>
      <c r="J2229" t="s">
        <v>25</v>
      </c>
      <c r="K2229" t="s">
        <v>2852</v>
      </c>
      <c r="N2229" t="s">
        <v>2279</v>
      </c>
      <c r="Q2229" t="s">
        <v>2851</v>
      </c>
      <c r="R2229">
        <v>252</v>
      </c>
      <c r="S2229">
        <v>83</v>
      </c>
    </row>
    <row r="2230" spans="1:20" x14ac:dyDescent="0.3">
      <c r="A2230">
        <v>2229</v>
      </c>
      <c r="B2230" t="s">
        <v>20</v>
      </c>
      <c r="C2230" t="s">
        <v>31</v>
      </c>
      <c r="D2230" t="s">
        <v>22</v>
      </c>
      <c r="E2230" t="s">
        <v>23</v>
      </c>
      <c r="F2230" t="s">
        <v>5</v>
      </c>
      <c r="G2230" t="s">
        <v>24</v>
      </c>
      <c r="H2230">
        <v>1157207</v>
      </c>
      <c r="I2230">
        <v>1157437</v>
      </c>
      <c r="J2230" t="s">
        <v>25</v>
      </c>
      <c r="Q2230" t="s">
        <v>2853</v>
      </c>
      <c r="R2230">
        <v>231</v>
      </c>
    </row>
    <row r="2231" spans="1:20" x14ac:dyDescent="0.3">
      <c r="A2231">
        <v>2230</v>
      </c>
      <c r="B2231" t="s">
        <v>28</v>
      </c>
      <c r="C2231" t="s">
        <v>33</v>
      </c>
      <c r="D2231" t="s">
        <v>22</v>
      </c>
      <c r="E2231" t="s">
        <v>23</v>
      </c>
      <c r="F2231" t="s">
        <v>5</v>
      </c>
      <c r="G2231" t="s">
        <v>24</v>
      </c>
      <c r="H2231">
        <v>1157207</v>
      </c>
      <c r="I2231">
        <v>1157437</v>
      </c>
      <c r="J2231" t="s">
        <v>25</v>
      </c>
      <c r="K2231" t="s">
        <v>2854</v>
      </c>
      <c r="N2231" t="s">
        <v>2855</v>
      </c>
      <c r="Q2231" t="s">
        <v>2853</v>
      </c>
      <c r="R2231">
        <v>231</v>
      </c>
      <c r="S2231">
        <v>76</v>
      </c>
    </row>
    <row r="2232" spans="1:20" x14ac:dyDescent="0.3">
      <c r="A2232">
        <v>2231</v>
      </c>
      <c r="B2232" t="s">
        <v>20</v>
      </c>
      <c r="C2232" t="s">
        <v>31</v>
      </c>
      <c r="D2232" t="s">
        <v>22</v>
      </c>
      <c r="E2232" t="s">
        <v>23</v>
      </c>
      <c r="F2232" t="s">
        <v>5</v>
      </c>
      <c r="G2232" t="s">
        <v>24</v>
      </c>
      <c r="H2232">
        <v>1157439</v>
      </c>
      <c r="I2232">
        <v>1158377</v>
      </c>
      <c r="J2232" t="s">
        <v>25</v>
      </c>
      <c r="Q2232" t="s">
        <v>2856</v>
      </c>
      <c r="R2232">
        <v>939</v>
      </c>
    </row>
    <row r="2233" spans="1:20" x14ac:dyDescent="0.3">
      <c r="A2233">
        <v>2232</v>
      </c>
      <c r="B2233" t="s">
        <v>28</v>
      </c>
      <c r="C2233" t="s">
        <v>33</v>
      </c>
      <c r="D2233" t="s">
        <v>22</v>
      </c>
      <c r="E2233" t="s">
        <v>23</v>
      </c>
      <c r="F2233" t="s">
        <v>5</v>
      </c>
      <c r="G2233" t="s">
        <v>24</v>
      </c>
      <c r="H2233">
        <v>1157439</v>
      </c>
      <c r="I2233">
        <v>1158377</v>
      </c>
      <c r="J2233" t="s">
        <v>25</v>
      </c>
      <c r="K2233" t="s">
        <v>2857</v>
      </c>
      <c r="N2233" t="s">
        <v>2858</v>
      </c>
      <c r="Q2233" t="s">
        <v>2856</v>
      </c>
      <c r="R2233">
        <v>939</v>
      </c>
      <c r="S2233">
        <v>312</v>
      </c>
    </row>
    <row r="2234" spans="1:20" x14ac:dyDescent="0.3">
      <c r="A2234">
        <v>2233</v>
      </c>
      <c r="B2234" t="s">
        <v>20</v>
      </c>
      <c r="C2234" t="s">
        <v>31</v>
      </c>
      <c r="D2234" t="s">
        <v>22</v>
      </c>
      <c r="E2234" t="s">
        <v>23</v>
      </c>
      <c r="F2234" t="s">
        <v>5</v>
      </c>
      <c r="G2234" t="s">
        <v>24</v>
      </c>
      <c r="H2234">
        <v>1158382</v>
      </c>
      <c r="I2234">
        <v>1160370</v>
      </c>
      <c r="J2234" t="s">
        <v>25</v>
      </c>
      <c r="Q2234" t="s">
        <v>2859</v>
      </c>
      <c r="R2234">
        <v>1989</v>
      </c>
    </row>
    <row r="2235" spans="1:20" x14ac:dyDescent="0.3">
      <c r="A2235">
        <v>2234</v>
      </c>
      <c r="B2235" t="s">
        <v>28</v>
      </c>
      <c r="C2235" t="s">
        <v>33</v>
      </c>
      <c r="D2235" t="s">
        <v>22</v>
      </c>
      <c r="E2235" t="s">
        <v>23</v>
      </c>
      <c r="F2235" t="s">
        <v>5</v>
      </c>
      <c r="G2235" t="s">
        <v>24</v>
      </c>
      <c r="H2235">
        <v>1158382</v>
      </c>
      <c r="I2235">
        <v>1160370</v>
      </c>
      <c r="J2235" t="s">
        <v>25</v>
      </c>
      <c r="K2235" t="s">
        <v>2860</v>
      </c>
      <c r="N2235" t="s">
        <v>2861</v>
      </c>
      <c r="Q2235" t="s">
        <v>2859</v>
      </c>
      <c r="R2235">
        <v>1989</v>
      </c>
      <c r="S2235">
        <v>662</v>
      </c>
    </row>
    <row r="2236" spans="1:20" x14ac:dyDescent="0.3">
      <c r="A2236">
        <v>2235</v>
      </c>
      <c r="B2236" t="s">
        <v>20</v>
      </c>
      <c r="C2236" t="s">
        <v>31</v>
      </c>
      <c r="D2236" t="s">
        <v>22</v>
      </c>
      <c r="E2236" t="s">
        <v>23</v>
      </c>
      <c r="F2236" t="s">
        <v>5</v>
      </c>
      <c r="G2236" t="s">
        <v>24</v>
      </c>
      <c r="H2236">
        <v>1160377</v>
      </c>
      <c r="I2236">
        <v>1161114</v>
      </c>
      <c r="J2236" t="s">
        <v>25</v>
      </c>
      <c r="Q2236" t="s">
        <v>2862</v>
      </c>
      <c r="R2236">
        <v>738</v>
      </c>
    </row>
    <row r="2237" spans="1:20" x14ac:dyDescent="0.3">
      <c r="A2237">
        <v>2236</v>
      </c>
      <c r="B2237" t="s">
        <v>28</v>
      </c>
      <c r="C2237" t="s">
        <v>33</v>
      </c>
      <c r="D2237" t="s">
        <v>22</v>
      </c>
      <c r="E2237" t="s">
        <v>23</v>
      </c>
      <c r="F2237" t="s">
        <v>5</v>
      </c>
      <c r="G2237" t="s">
        <v>24</v>
      </c>
      <c r="H2237">
        <v>1160377</v>
      </c>
      <c r="I2237">
        <v>1161114</v>
      </c>
      <c r="J2237" t="s">
        <v>25</v>
      </c>
      <c r="K2237" t="s">
        <v>2863</v>
      </c>
      <c r="N2237" t="s">
        <v>2864</v>
      </c>
      <c r="Q2237" t="s">
        <v>2862</v>
      </c>
      <c r="R2237">
        <v>738</v>
      </c>
      <c r="S2237">
        <v>245</v>
      </c>
    </row>
    <row r="2238" spans="1:20" x14ac:dyDescent="0.3">
      <c r="A2238">
        <v>2237</v>
      </c>
      <c r="B2238" t="s">
        <v>20</v>
      </c>
      <c r="C2238" t="s">
        <v>31</v>
      </c>
      <c r="D2238" t="s">
        <v>22</v>
      </c>
      <c r="E2238" t="s">
        <v>23</v>
      </c>
      <c r="F2238" t="s">
        <v>5</v>
      </c>
      <c r="G2238" t="s">
        <v>24</v>
      </c>
      <c r="H2238">
        <v>1161252</v>
      </c>
      <c r="I2238">
        <v>1161833</v>
      </c>
      <c r="J2238" t="s">
        <v>25</v>
      </c>
      <c r="Q2238" t="s">
        <v>2865</v>
      </c>
      <c r="R2238">
        <v>582</v>
      </c>
    </row>
    <row r="2239" spans="1:20" x14ac:dyDescent="0.3">
      <c r="A2239">
        <v>2238</v>
      </c>
      <c r="B2239" t="s">
        <v>28</v>
      </c>
      <c r="C2239" t="s">
        <v>33</v>
      </c>
      <c r="D2239" t="s">
        <v>22</v>
      </c>
      <c r="E2239" t="s">
        <v>23</v>
      </c>
      <c r="F2239" t="s">
        <v>5</v>
      </c>
      <c r="G2239" t="s">
        <v>24</v>
      </c>
      <c r="H2239">
        <v>1161252</v>
      </c>
      <c r="I2239">
        <v>1161833</v>
      </c>
      <c r="J2239" t="s">
        <v>25</v>
      </c>
      <c r="K2239" t="s">
        <v>2866</v>
      </c>
      <c r="N2239" t="s">
        <v>38</v>
      </c>
      <c r="Q2239" t="s">
        <v>2865</v>
      </c>
      <c r="R2239">
        <v>582</v>
      </c>
      <c r="S2239">
        <v>193</v>
      </c>
    </row>
    <row r="2240" spans="1:20" x14ac:dyDescent="0.3">
      <c r="A2240">
        <v>2239</v>
      </c>
      <c r="B2240" t="s">
        <v>20</v>
      </c>
      <c r="C2240" t="s">
        <v>31</v>
      </c>
      <c r="D2240" t="s">
        <v>22</v>
      </c>
      <c r="E2240" t="s">
        <v>23</v>
      </c>
      <c r="F2240" t="s">
        <v>5</v>
      </c>
      <c r="G2240" t="s">
        <v>24</v>
      </c>
      <c r="H2240">
        <v>1161955</v>
      </c>
      <c r="I2240">
        <v>1163181</v>
      </c>
      <c r="J2240" t="s">
        <v>25</v>
      </c>
      <c r="Q2240" t="s">
        <v>2867</v>
      </c>
      <c r="R2240">
        <v>1227</v>
      </c>
    </row>
    <row r="2241" spans="1:20" x14ac:dyDescent="0.3">
      <c r="A2241">
        <v>2240</v>
      </c>
      <c r="B2241" t="s">
        <v>28</v>
      </c>
      <c r="C2241" t="s">
        <v>33</v>
      </c>
      <c r="D2241" t="s">
        <v>22</v>
      </c>
      <c r="E2241" t="s">
        <v>23</v>
      </c>
      <c r="F2241" t="s">
        <v>5</v>
      </c>
      <c r="G2241" t="s">
        <v>24</v>
      </c>
      <c r="H2241">
        <v>1161955</v>
      </c>
      <c r="I2241">
        <v>1163181</v>
      </c>
      <c r="J2241" t="s">
        <v>25</v>
      </c>
      <c r="K2241" t="s">
        <v>2868</v>
      </c>
      <c r="N2241" t="s">
        <v>2869</v>
      </c>
      <c r="Q2241" t="s">
        <v>2867</v>
      </c>
      <c r="R2241">
        <v>1227</v>
      </c>
      <c r="S2241">
        <v>408</v>
      </c>
    </row>
    <row r="2242" spans="1:20" x14ac:dyDescent="0.3">
      <c r="A2242">
        <v>2241</v>
      </c>
      <c r="B2242" t="s">
        <v>20</v>
      </c>
      <c r="C2242" t="s">
        <v>31</v>
      </c>
      <c r="D2242" t="s">
        <v>22</v>
      </c>
      <c r="E2242" t="s">
        <v>23</v>
      </c>
      <c r="F2242" t="s">
        <v>5</v>
      </c>
      <c r="G2242" t="s">
        <v>24</v>
      </c>
      <c r="H2242">
        <v>1163292</v>
      </c>
      <c r="I2242">
        <v>1164533</v>
      </c>
      <c r="J2242" t="s">
        <v>25</v>
      </c>
      <c r="Q2242" t="s">
        <v>2870</v>
      </c>
      <c r="R2242">
        <v>1242</v>
      </c>
    </row>
    <row r="2243" spans="1:20" x14ac:dyDescent="0.3">
      <c r="A2243">
        <v>2242</v>
      </c>
      <c r="B2243" t="s">
        <v>28</v>
      </c>
      <c r="C2243" t="s">
        <v>33</v>
      </c>
      <c r="D2243" t="s">
        <v>22</v>
      </c>
      <c r="E2243" t="s">
        <v>23</v>
      </c>
      <c r="F2243" t="s">
        <v>5</v>
      </c>
      <c r="G2243" t="s">
        <v>24</v>
      </c>
      <c r="H2243">
        <v>1163292</v>
      </c>
      <c r="I2243">
        <v>1164533</v>
      </c>
      <c r="J2243" t="s">
        <v>25</v>
      </c>
      <c r="K2243" t="s">
        <v>2871</v>
      </c>
      <c r="N2243" t="s">
        <v>2872</v>
      </c>
      <c r="Q2243" t="s">
        <v>2870</v>
      </c>
      <c r="R2243">
        <v>1242</v>
      </c>
      <c r="S2243">
        <v>413</v>
      </c>
    </row>
    <row r="2244" spans="1:20" x14ac:dyDescent="0.3">
      <c r="A2244">
        <v>2243</v>
      </c>
      <c r="B2244" t="s">
        <v>20</v>
      </c>
      <c r="C2244" t="s">
        <v>31</v>
      </c>
      <c r="D2244" t="s">
        <v>22</v>
      </c>
      <c r="E2244" t="s">
        <v>23</v>
      </c>
      <c r="F2244" t="s">
        <v>5</v>
      </c>
      <c r="G2244" t="s">
        <v>24</v>
      </c>
      <c r="H2244">
        <v>1164578</v>
      </c>
      <c r="I2244">
        <v>1165075</v>
      </c>
      <c r="J2244" t="s">
        <v>25</v>
      </c>
      <c r="Q2244" t="s">
        <v>2873</v>
      </c>
      <c r="R2244">
        <v>498</v>
      </c>
    </row>
    <row r="2245" spans="1:20" x14ac:dyDescent="0.3">
      <c r="A2245">
        <v>2244</v>
      </c>
      <c r="B2245" t="s">
        <v>28</v>
      </c>
      <c r="C2245" t="s">
        <v>33</v>
      </c>
      <c r="D2245" t="s">
        <v>22</v>
      </c>
      <c r="E2245" t="s">
        <v>23</v>
      </c>
      <c r="F2245" t="s">
        <v>5</v>
      </c>
      <c r="G2245" t="s">
        <v>24</v>
      </c>
      <c r="H2245">
        <v>1164578</v>
      </c>
      <c r="I2245">
        <v>1165075</v>
      </c>
      <c r="J2245" t="s">
        <v>25</v>
      </c>
      <c r="K2245" t="s">
        <v>2874</v>
      </c>
      <c r="N2245" t="s">
        <v>1540</v>
      </c>
      <c r="Q2245" t="s">
        <v>2873</v>
      </c>
      <c r="R2245">
        <v>498</v>
      </c>
      <c r="S2245">
        <v>165</v>
      </c>
    </row>
    <row r="2246" spans="1:20" x14ac:dyDescent="0.3">
      <c r="A2246">
        <v>2245</v>
      </c>
      <c r="B2246" t="s">
        <v>20</v>
      </c>
      <c r="C2246" t="s">
        <v>31</v>
      </c>
      <c r="D2246" t="s">
        <v>22</v>
      </c>
      <c r="E2246" t="s">
        <v>23</v>
      </c>
      <c r="F2246" t="s">
        <v>5</v>
      </c>
      <c r="G2246" t="s">
        <v>24</v>
      </c>
      <c r="H2246">
        <v>1165087</v>
      </c>
      <c r="I2246">
        <v>1165599</v>
      </c>
      <c r="J2246" t="s">
        <v>25</v>
      </c>
      <c r="Q2246" t="s">
        <v>2875</v>
      </c>
      <c r="R2246">
        <v>513</v>
      </c>
    </row>
    <row r="2247" spans="1:20" x14ac:dyDescent="0.3">
      <c r="A2247">
        <v>2246</v>
      </c>
      <c r="B2247" t="s">
        <v>28</v>
      </c>
      <c r="C2247" t="s">
        <v>33</v>
      </c>
      <c r="D2247" t="s">
        <v>22</v>
      </c>
      <c r="E2247" t="s">
        <v>23</v>
      </c>
      <c r="F2247" t="s">
        <v>5</v>
      </c>
      <c r="G2247" t="s">
        <v>24</v>
      </c>
      <c r="H2247">
        <v>1165087</v>
      </c>
      <c r="I2247">
        <v>1165599</v>
      </c>
      <c r="J2247" t="s">
        <v>25</v>
      </c>
      <c r="K2247" t="s">
        <v>2876</v>
      </c>
      <c r="N2247" t="s">
        <v>2877</v>
      </c>
      <c r="Q2247" t="s">
        <v>2875</v>
      </c>
      <c r="R2247">
        <v>513</v>
      </c>
      <c r="S2247">
        <v>170</v>
      </c>
    </row>
    <row r="2248" spans="1:20" x14ac:dyDescent="0.3">
      <c r="A2248">
        <v>2247</v>
      </c>
      <c r="B2248" t="s">
        <v>20</v>
      </c>
      <c r="C2248" t="s">
        <v>31</v>
      </c>
      <c r="D2248" t="s">
        <v>22</v>
      </c>
      <c r="E2248" t="s">
        <v>23</v>
      </c>
      <c r="F2248" t="s">
        <v>5</v>
      </c>
      <c r="G2248" t="s">
        <v>24</v>
      </c>
      <c r="H2248">
        <v>1165633</v>
      </c>
      <c r="I2248">
        <v>1166628</v>
      </c>
      <c r="J2248" t="s">
        <v>25</v>
      </c>
      <c r="Q2248" t="s">
        <v>2878</v>
      </c>
      <c r="R2248">
        <v>996</v>
      </c>
    </row>
    <row r="2249" spans="1:20" x14ac:dyDescent="0.3">
      <c r="A2249">
        <v>2248</v>
      </c>
      <c r="B2249" t="s">
        <v>28</v>
      </c>
      <c r="C2249" t="s">
        <v>33</v>
      </c>
      <c r="D2249" t="s">
        <v>22</v>
      </c>
      <c r="E2249" t="s">
        <v>23</v>
      </c>
      <c r="F2249" t="s">
        <v>5</v>
      </c>
      <c r="G2249" t="s">
        <v>24</v>
      </c>
      <c r="H2249">
        <v>1165633</v>
      </c>
      <c r="I2249">
        <v>1166628</v>
      </c>
      <c r="J2249" t="s">
        <v>25</v>
      </c>
      <c r="K2249" t="s">
        <v>2879</v>
      </c>
      <c r="N2249" t="s">
        <v>2880</v>
      </c>
      <c r="Q2249" t="s">
        <v>2878</v>
      </c>
      <c r="R2249">
        <v>996</v>
      </c>
      <c r="S2249">
        <v>331</v>
      </c>
    </row>
    <row r="2250" spans="1:20" x14ac:dyDescent="0.3">
      <c r="A2250">
        <v>2249</v>
      </c>
      <c r="B2250" t="s">
        <v>20</v>
      </c>
      <c r="C2250" t="s">
        <v>31</v>
      </c>
      <c r="D2250" t="s">
        <v>22</v>
      </c>
      <c r="E2250" t="s">
        <v>23</v>
      </c>
      <c r="F2250" t="s">
        <v>5</v>
      </c>
      <c r="G2250" t="s">
        <v>24</v>
      </c>
      <c r="H2250">
        <v>1166642</v>
      </c>
      <c r="I2250">
        <v>1167373</v>
      </c>
      <c r="J2250" t="s">
        <v>42</v>
      </c>
      <c r="Q2250" t="s">
        <v>2881</v>
      </c>
      <c r="R2250">
        <v>732</v>
      </c>
    </row>
    <row r="2251" spans="1:20" x14ac:dyDescent="0.3">
      <c r="A2251">
        <v>2250</v>
      </c>
      <c r="B2251" t="s">
        <v>28</v>
      </c>
      <c r="C2251" t="s">
        <v>33</v>
      </c>
      <c r="D2251" t="s">
        <v>22</v>
      </c>
      <c r="E2251" t="s">
        <v>23</v>
      </c>
      <c r="F2251" t="s">
        <v>5</v>
      </c>
      <c r="G2251" t="s">
        <v>24</v>
      </c>
      <c r="H2251">
        <v>1166642</v>
      </c>
      <c r="I2251">
        <v>1167373</v>
      </c>
      <c r="J2251" t="s">
        <v>42</v>
      </c>
      <c r="K2251" t="s">
        <v>2882</v>
      </c>
      <c r="N2251" t="s">
        <v>38</v>
      </c>
      <c r="Q2251" t="s">
        <v>2881</v>
      </c>
      <c r="R2251">
        <v>732</v>
      </c>
      <c r="S2251">
        <v>243</v>
      </c>
    </row>
    <row r="2252" spans="1:20" x14ac:dyDescent="0.3">
      <c r="A2252">
        <v>2251</v>
      </c>
      <c r="B2252" t="s">
        <v>20</v>
      </c>
      <c r="C2252" t="s">
        <v>136</v>
      </c>
      <c r="D2252" t="s">
        <v>22</v>
      </c>
      <c r="E2252" t="s">
        <v>23</v>
      </c>
      <c r="F2252" t="s">
        <v>5</v>
      </c>
      <c r="G2252" t="s">
        <v>24</v>
      </c>
      <c r="H2252">
        <v>1167496</v>
      </c>
      <c r="I2252">
        <v>1167570</v>
      </c>
      <c r="J2252" t="s">
        <v>25</v>
      </c>
      <c r="Q2252" t="s">
        <v>2883</v>
      </c>
      <c r="R2252">
        <v>75</v>
      </c>
    </row>
    <row r="2253" spans="1:20" x14ac:dyDescent="0.3">
      <c r="A2253">
        <v>2252</v>
      </c>
      <c r="B2253" t="s">
        <v>136</v>
      </c>
      <c r="D2253" t="s">
        <v>22</v>
      </c>
      <c r="E2253" t="s">
        <v>23</v>
      </c>
      <c r="F2253" t="s">
        <v>5</v>
      </c>
      <c r="G2253" t="s">
        <v>24</v>
      </c>
      <c r="H2253">
        <v>1167496</v>
      </c>
      <c r="I2253">
        <v>1167570</v>
      </c>
      <c r="J2253" t="s">
        <v>25</v>
      </c>
      <c r="N2253" t="s">
        <v>2884</v>
      </c>
      <c r="Q2253" t="s">
        <v>2883</v>
      </c>
      <c r="R2253">
        <v>75</v>
      </c>
      <c r="T2253" t="s">
        <v>2885</v>
      </c>
    </row>
    <row r="2254" spans="1:20" x14ac:dyDescent="0.3">
      <c r="A2254">
        <v>2253</v>
      </c>
      <c r="B2254" t="s">
        <v>20</v>
      </c>
      <c r="C2254" t="s">
        <v>31</v>
      </c>
      <c r="D2254" t="s">
        <v>22</v>
      </c>
      <c r="E2254" t="s">
        <v>23</v>
      </c>
      <c r="F2254" t="s">
        <v>5</v>
      </c>
      <c r="G2254" t="s">
        <v>24</v>
      </c>
      <c r="H2254">
        <v>1168226</v>
      </c>
      <c r="I2254">
        <v>1168948</v>
      </c>
      <c r="J2254" t="s">
        <v>42</v>
      </c>
      <c r="Q2254" t="s">
        <v>2886</v>
      </c>
      <c r="R2254">
        <v>723</v>
      </c>
    </row>
    <row r="2255" spans="1:20" x14ac:dyDescent="0.3">
      <c r="A2255">
        <v>2254</v>
      </c>
      <c r="B2255" t="s">
        <v>28</v>
      </c>
      <c r="C2255" t="s">
        <v>33</v>
      </c>
      <c r="D2255" t="s">
        <v>22</v>
      </c>
      <c r="E2255" t="s">
        <v>23</v>
      </c>
      <c r="F2255" t="s">
        <v>5</v>
      </c>
      <c r="G2255" t="s">
        <v>24</v>
      </c>
      <c r="H2255">
        <v>1168226</v>
      </c>
      <c r="I2255">
        <v>1168948</v>
      </c>
      <c r="J2255" t="s">
        <v>42</v>
      </c>
      <c r="K2255" t="s">
        <v>2887</v>
      </c>
      <c r="N2255" t="s">
        <v>112</v>
      </c>
      <c r="Q2255" t="s">
        <v>2886</v>
      </c>
      <c r="R2255">
        <v>723</v>
      </c>
      <c r="S2255">
        <v>240</v>
      </c>
    </row>
    <row r="2256" spans="1:20" x14ac:dyDescent="0.3">
      <c r="A2256">
        <v>2255</v>
      </c>
      <c r="B2256" t="s">
        <v>20</v>
      </c>
      <c r="C2256" t="s">
        <v>31</v>
      </c>
      <c r="D2256" t="s">
        <v>22</v>
      </c>
      <c r="E2256" t="s">
        <v>23</v>
      </c>
      <c r="F2256" t="s">
        <v>5</v>
      </c>
      <c r="G2256" t="s">
        <v>24</v>
      </c>
      <c r="H2256">
        <v>1169098</v>
      </c>
      <c r="I2256">
        <v>1169610</v>
      </c>
      <c r="J2256" t="s">
        <v>25</v>
      </c>
      <c r="Q2256" t="s">
        <v>2888</v>
      </c>
      <c r="R2256">
        <v>513</v>
      </c>
    </row>
    <row r="2257" spans="1:19" x14ac:dyDescent="0.3">
      <c r="A2257">
        <v>2256</v>
      </c>
      <c r="B2257" t="s">
        <v>28</v>
      </c>
      <c r="C2257" t="s">
        <v>33</v>
      </c>
      <c r="D2257" t="s">
        <v>22</v>
      </c>
      <c r="E2257" t="s">
        <v>23</v>
      </c>
      <c r="F2257" t="s">
        <v>5</v>
      </c>
      <c r="G2257" t="s">
        <v>24</v>
      </c>
      <c r="H2257">
        <v>1169098</v>
      </c>
      <c r="I2257">
        <v>1169610</v>
      </c>
      <c r="J2257" t="s">
        <v>25</v>
      </c>
      <c r="K2257" t="s">
        <v>2889</v>
      </c>
      <c r="N2257" t="s">
        <v>38</v>
      </c>
      <c r="Q2257" t="s">
        <v>2888</v>
      </c>
      <c r="R2257">
        <v>513</v>
      </c>
      <c r="S2257">
        <v>170</v>
      </c>
    </row>
    <row r="2258" spans="1:19" x14ac:dyDescent="0.3">
      <c r="A2258">
        <v>2257</v>
      </c>
      <c r="B2258" t="s">
        <v>20</v>
      </c>
      <c r="C2258" t="s">
        <v>31</v>
      </c>
      <c r="D2258" t="s">
        <v>22</v>
      </c>
      <c r="E2258" t="s">
        <v>23</v>
      </c>
      <c r="F2258" t="s">
        <v>5</v>
      </c>
      <c r="G2258" t="s">
        <v>24</v>
      </c>
      <c r="H2258">
        <v>1169607</v>
      </c>
      <c r="I2258">
        <v>1171439</v>
      </c>
      <c r="J2258" t="s">
        <v>42</v>
      </c>
      <c r="Q2258" t="s">
        <v>2890</v>
      </c>
      <c r="R2258">
        <v>1833</v>
      </c>
    </row>
    <row r="2259" spans="1:19" x14ac:dyDescent="0.3">
      <c r="A2259">
        <v>2258</v>
      </c>
      <c r="B2259" t="s">
        <v>28</v>
      </c>
      <c r="C2259" t="s">
        <v>33</v>
      </c>
      <c r="D2259" t="s">
        <v>22</v>
      </c>
      <c r="E2259" t="s">
        <v>23</v>
      </c>
      <c r="F2259" t="s">
        <v>5</v>
      </c>
      <c r="G2259" t="s">
        <v>24</v>
      </c>
      <c r="H2259">
        <v>1169607</v>
      </c>
      <c r="I2259">
        <v>1171439</v>
      </c>
      <c r="J2259" t="s">
        <v>42</v>
      </c>
      <c r="K2259" t="s">
        <v>2891</v>
      </c>
      <c r="N2259" t="s">
        <v>437</v>
      </c>
      <c r="Q2259" t="s">
        <v>2890</v>
      </c>
      <c r="R2259">
        <v>1833</v>
      </c>
      <c r="S2259">
        <v>610</v>
      </c>
    </row>
    <row r="2260" spans="1:19" x14ac:dyDescent="0.3">
      <c r="A2260">
        <v>2259</v>
      </c>
      <c r="B2260" t="s">
        <v>20</v>
      </c>
      <c r="C2260" t="s">
        <v>31</v>
      </c>
      <c r="D2260" t="s">
        <v>22</v>
      </c>
      <c r="E2260" t="s">
        <v>23</v>
      </c>
      <c r="F2260" t="s">
        <v>5</v>
      </c>
      <c r="G2260" t="s">
        <v>24</v>
      </c>
      <c r="H2260">
        <v>1171535</v>
      </c>
      <c r="I2260">
        <v>1172848</v>
      </c>
      <c r="J2260" t="s">
        <v>42</v>
      </c>
      <c r="Q2260" t="s">
        <v>2892</v>
      </c>
      <c r="R2260">
        <v>1314</v>
      </c>
    </row>
    <row r="2261" spans="1:19" x14ac:dyDescent="0.3">
      <c r="A2261">
        <v>2260</v>
      </c>
      <c r="B2261" t="s">
        <v>28</v>
      </c>
      <c r="C2261" t="s">
        <v>33</v>
      </c>
      <c r="D2261" t="s">
        <v>22</v>
      </c>
      <c r="E2261" t="s">
        <v>23</v>
      </c>
      <c r="F2261" t="s">
        <v>5</v>
      </c>
      <c r="G2261" t="s">
        <v>24</v>
      </c>
      <c r="H2261">
        <v>1171535</v>
      </c>
      <c r="I2261">
        <v>1172848</v>
      </c>
      <c r="J2261" t="s">
        <v>42</v>
      </c>
      <c r="K2261" t="s">
        <v>2893</v>
      </c>
      <c r="N2261" t="s">
        <v>1202</v>
      </c>
      <c r="Q2261" t="s">
        <v>2892</v>
      </c>
      <c r="R2261">
        <v>1314</v>
      </c>
      <c r="S2261">
        <v>437</v>
      </c>
    </row>
    <row r="2262" spans="1:19" x14ac:dyDescent="0.3">
      <c r="A2262">
        <v>2261</v>
      </c>
      <c r="B2262" t="s">
        <v>20</v>
      </c>
      <c r="C2262" t="s">
        <v>31</v>
      </c>
      <c r="D2262" t="s">
        <v>22</v>
      </c>
      <c r="E2262" t="s">
        <v>23</v>
      </c>
      <c r="F2262" t="s">
        <v>5</v>
      </c>
      <c r="G2262" t="s">
        <v>24</v>
      </c>
      <c r="H2262">
        <v>1172858</v>
      </c>
      <c r="I2262">
        <v>1174336</v>
      </c>
      <c r="J2262" t="s">
        <v>42</v>
      </c>
      <c r="Q2262" t="s">
        <v>2894</v>
      </c>
      <c r="R2262">
        <v>1479</v>
      </c>
    </row>
    <row r="2263" spans="1:19" x14ac:dyDescent="0.3">
      <c r="A2263">
        <v>2262</v>
      </c>
      <c r="B2263" t="s">
        <v>28</v>
      </c>
      <c r="C2263" t="s">
        <v>33</v>
      </c>
      <c r="D2263" t="s">
        <v>22</v>
      </c>
      <c r="E2263" t="s">
        <v>23</v>
      </c>
      <c r="F2263" t="s">
        <v>5</v>
      </c>
      <c r="G2263" t="s">
        <v>24</v>
      </c>
      <c r="H2263">
        <v>1172858</v>
      </c>
      <c r="I2263">
        <v>1174336</v>
      </c>
      <c r="J2263" t="s">
        <v>42</v>
      </c>
      <c r="K2263" t="s">
        <v>2895</v>
      </c>
      <c r="N2263" t="s">
        <v>2896</v>
      </c>
      <c r="Q2263" t="s">
        <v>2894</v>
      </c>
      <c r="R2263">
        <v>1479</v>
      </c>
      <c r="S2263">
        <v>492</v>
      </c>
    </row>
    <row r="2264" spans="1:19" x14ac:dyDescent="0.3">
      <c r="A2264">
        <v>2263</v>
      </c>
      <c r="B2264" t="s">
        <v>20</v>
      </c>
      <c r="C2264" t="s">
        <v>31</v>
      </c>
      <c r="D2264" t="s">
        <v>22</v>
      </c>
      <c r="E2264" t="s">
        <v>23</v>
      </c>
      <c r="F2264" t="s">
        <v>5</v>
      </c>
      <c r="G2264" t="s">
        <v>24</v>
      </c>
      <c r="H2264">
        <v>1174550</v>
      </c>
      <c r="I2264">
        <v>1176211</v>
      </c>
      <c r="J2264" t="s">
        <v>25</v>
      </c>
      <c r="Q2264" t="s">
        <v>2897</v>
      </c>
      <c r="R2264">
        <v>1662</v>
      </c>
    </row>
    <row r="2265" spans="1:19" x14ac:dyDescent="0.3">
      <c r="A2265">
        <v>2264</v>
      </c>
      <c r="B2265" t="s">
        <v>28</v>
      </c>
      <c r="C2265" t="s">
        <v>33</v>
      </c>
      <c r="D2265" t="s">
        <v>22</v>
      </c>
      <c r="E2265" t="s">
        <v>23</v>
      </c>
      <c r="F2265" t="s">
        <v>5</v>
      </c>
      <c r="G2265" t="s">
        <v>24</v>
      </c>
      <c r="H2265">
        <v>1174550</v>
      </c>
      <c r="I2265">
        <v>1176211</v>
      </c>
      <c r="J2265" t="s">
        <v>25</v>
      </c>
      <c r="K2265" t="s">
        <v>2898</v>
      </c>
      <c r="N2265" t="s">
        <v>1639</v>
      </c>
      <c r="Q2265" t="s">
        <v>2897</v>
      </c>
      <c r="R2265">
        <v>1662</v>
      </c>
      <c r="S2265">
        <v>553</v>
      </c>
    </row>
    <row r="2266" spans="1:19" x14ac:dyDescent="0.3">
      <c r="A2266">
        <v>2265</v>
      </c>
      <c r="B2266" t="s">
        <v>20</v>
      </c>
      <c r="C2266" t="s">
        <v>31</v>
      </c>
      <c r="D2266" t="s">
        <v>22</v>
      </c>
      <c r="E2266" t="s">
        <v>23</v>
      </c>
      <c r="F2266" t="s">
        <v>5</v>
      </c>
      <c r="G2266" t="s">
        <v>24</v>
      </c>
      <c r="H2266">
        <v>1176208</v>
      </c>
      <c r="I2266">
        <v>1177227</v>
      </c>
      <c r="J2266" t="s">
        <v>25</v>
      </c>
      <c r="Q2266" t="s">
        <v>2899</v>
      </c>
      <c r="R2266">
        <v>1020</v>
      </c>
    </row>
    <row r="2267" spans="1:19" x14ac:dyDescent="0.3">
      <c r="A2267">
        <v>2266</v>
      </c>
      <c r="B2267" t="s">
        <v>28</v>
      </c>
      <c r="C2267" t="s">
        <v>33</v>
      </c>
      <c r="D2267" t="s">
        <v>22</v>
      </c>
      <c r="E2267" t="s">
        <v>23</v>
      </c>
      <c r="F2267" t="s">
        <v>5</v>
      </c>
      <c r="G2267" t="s">
        <v>24</v>
      </c>
      <c r="H2267">
        <v>1176208</v>
      </c>
      <c r="I2267">
        <v>1177227</v>
      </c>
      <c r="J2267" t="s">
        <v>25</v>
      </c>
      <c r="K2267" t="s">
        <v>2900</v>
      </c>
      <c r="N2267" t="s">
        <v>2901</v>
      </c>
      <c r="Q2267" t="s">
        <v>2899</v>
      </c>
      <c r="R2267">
        <v>1020</v>
      </c>
      <c r="S2267">
        <v>339</v>
      </c>
    </row>
    <row r="2268" spans="1:19" x14ac:dyDescent="0.3">
      <c r="A2268">
        <v>2267</v>
      </c>
      <c r="B2268" t="s">
        <v>20</v>
      </c>
      <c r="C2268" t="s">
        <v>31</v>
      </c>
      <c r="D2268" t="s">
        <v>22</v>
      </c>
      <c r="E2268" t="s">
        <v>23</v>
      </c>
      <c r="F2268" t="s">
        <v>5</v>
      </c>
      <c r="G2268" t="s">
        <v>24</v>
      </c>
      <c r="H2268">
        <v>1177240</v>
      </c>
      <c r="I2268">
        <v>1178214</v>
      </c>
      <c r="J2268" t="s">
        <v>25</v>
      </c>
      <c r="Q2268" t="s">
        <v>2902</v>
      </c>
      <c r="R2268">
        <v>975</v>
      </c>
    </row>
    <row r="2269" spans="1:19" x14ac:dyDescent="0.3">
      <c r="A2269">
        <v>2268</v>
      </c>
      <c r="B2269" t="s">
        <v>28</v>
      </c>
      <c r="C2269" t="s">
        <v>33</v>
      </c>
      <c r="D2269" t="s">
        <v>22</v>
      </c>
      <c r="E2269" t="s">
        <v>23</v>
      </c>
      <c r="F2269" t="s">
        <v>5</v>
      </c>
      <c r="G2269" t="s">
        <v>24</v>
      </c>
      <c r="H2269">
        <v>1177240</v>
      </c>
      <c r="I2269">
        <v>1178214</v>
      </c>
      <c r="J2269" t="s">
        <v>25</v>
      </c>
      <c r="K2269" t="s">
        <v>2903</v>
      </c>
      <c r="N2269" t="s">
        <v>2901</v>
      </c>
      <c r="Q2269" t="s">
        <v>2902</v>
      </c>
      <c r="R2269">
        <v>975</v>
      </c>
      <c r="S2269">
        <v>324</v>
      </c>
    </row>
    <row r="2270" spans="1:19" x14ac:dyDescent="0.3">
      <c r="A2270">
        <v>2269</v>
      </c>
      <c r="B2270" t="s">
        <v>20</v>
      </c>
      <c r="C2270" t="s">
        <v>31</v>
      </c>
      <c r="D2270" t="s">
        <v>22</v>
      </c>
      <c r="E2270" t="s">
        <v>23</v>
      </c>
      <c r="F2270" t="s">
        <v>5</v>
      </c>
      <c r="G2270" t="s">
        <v>24</v>
      </c>
      <c r="H2270">
        <v>1178204</v>
      </c>
      <c r="I2270">
        <v>1179247</v>
      </c>
      <c r="J2270" t="s">
        <v>25</v>
      </c>
      <c r="O2270" t="s">
        <v>2904</v>
      </c>
      <c r="Q2270" t="s">
        <v>2905</v>
      </c>
      <c r="R2270">
        <v>1044</v>
      </c>
    </row>
    <row r="2271" spans="1:19" x14ac:dyDescent="0.3">
      <c r="A2271">
        <v>2270</v>
      </c>
      <c r="B2271" t="s">
        <v>28</v>
      </c>
      <c r="C2271" t="s">
        <v>33</v>
      </c>
      <c r="D2271" t="s">
        <v>22</v>
      </c>
      <c r="E2271" t="s">
        <v>23</v>
      </c>
      <c r="F2271" t="s">
        <v>5</v>
      </c>
      <c r="G2271" t="s">
        <v>24</v>
      </c>
      <c r="H2271">
        <v>1178204</v>
      </c>
      <c r="I2271">
        <v>1179247</v>
      </c>
      <c r="J2271" t="s">
        <v>25</v>
      </c>
      <c r="K2271" t="s">
        <v>2906</v>
      </c>
      <c r="N2271" t="s">
        <v>2907</v>
      </c>
      <c r="O2271" t="s">
        <v>2904</v>
      </c>
      <c r="Q2271" t="s">
        <v>2905</v>
      </c>
      <c r="R2271">
        <v>1044</v>
      </c>
      <c r="S2271">
        <v>347</v>
      </c>
    </row>
    <row r="2272" spans="1:19" x14ac:dyDescent="0.3">
      <c r="A2272">
        <v>2271</v>
      </c>
      <c r="B2272" t="s">
        <v>20</v>
      </c>
      <c r="C2272" t="s">
        <v>31</v>
      </c>
      <c r="D2272" t="s">
        <v>22</v>
      </c>
      <c r="E2272" t="s">
        <v>23</v>
      </c>
      <c r="F2272" t="s">
        <v>5</v>
      </c>
      <c r="G2272" t="s">
        <v>24</v>
      </c>
      <c r="H2272">
        <v>1179244</v>
      </c>
      <c r="I2272">
        <v>1180224</v>
      </c>
      <c r="J2272" t="s">
        <v>25</v>
      </c>
      <c r="Q2272" t="s">
        <v>2908</v>
      </c>
      <c r="R2272">
        <v>981</v>
      </c>
    </row>
    <row r="2273" spans="1:20" x14ac:dyDescent="0.3">
      <c r="A2273">
        <v>2272</v>
      </c>
      <c r="B2273" t="s">
        <v>28</v>
      </c>
      <c r="C2273" t="s">
        <v>33</v>
      </c>
      <c r="D2273" t="s">
        <v>22</v>
      </c>
      <c r="E2273" t="s">
        <v>23</v>
      </c>
      <c r="F2273" t="s">
        <v>5</v>
      </c>
      <c r="G2273" t="s">
        <v>24</v>
      </c>
      <c r="H2273">
        <v>1179244</v>
      </c>
      <c r="I2273">
        <v>1180224</v>
      </c>
      <c r="J2273" t="s">
        <v>25</v>
      </c>
      <c r="K2273" t="s">
        <v>2909</v>
      </c>
      <c r="N2273" t="s">
        <v>204</v>
      </c>
      <c r="Q2273" t="s">
        <v>2908</v>
      </c>
      <c r="R2273">
        <v>981</v>
      </c>
      <c r="S2273">
        <v>326</v>
      </c>
    </row>
    <row r="2274" spans="1:20" x14ac:dyDescent="0.3">
      <c r="A2274">
        <v>2273</v>
      </c>
      <c r="B2274" t="s">
        <v>20</v>
      </c>
      <c r="C2274" t="s">
        <v>21</v>
      </c>
      <c r="D2274" t="s">
        <v>22</v>
      </c>
      <c r="E2274" t="s">
        <v>23</v>
      </c>
      <c r="F2274" t="s">
        <v>5</v>
      </c>
      <c r="G2274" t="s">
        <v>24</v>
      </c>
      <c r="H2274">
        <v>1180219</v>
      </c>
      <c r="I2274">
        <v>1181314</v>
      </c>
      <c r="J2274" t="s">
        <v>42</v>
      </c>
      <c r="Q2274" t="s">
        <v>2910</v>
      </c>
      <c r="R2274">
        <v>1096</v>
      </c>
      <c r="T2274" t="s">
        <v>27</v>
      </c>
    </row>
    <row r="2275" spans="1:20" x14ac:dyDescent="0.3">
      <c r="A2275">
        <v>2274</v>
      </c>
      <c r="B2275" t="s">
        <v>28</v>
      </c>
      <c r="C2275" t="s">
        <v>29</v>
      </c>
      <c r="D2275" t="s">
        <v>22</v>
      </c>
      <c r="E2275" t="s">
        <v>23</v>
      </c>
      <c r="F2275" t="s">
        <v>5</v>
      </c>
      <c r="G2275" t="s">
        <v>24</v>
      </c>
      <c r="H2275">
        <v>1180219</v>
      </c>
      <c r="I2275">
        <v>1181314</v>
      </c>
      <c r="J2275" t="s">
        <v>42</v>
      </c>
      <c r="N2275" t="s">
        <v>2911</v>
      </c>
      <c r="Q2275" t="s">
        <v>2910</v>
      </c>
      <c r="R2275">
        <v>1096</v>
      </c>
      <c r="T2275" t="s">
        <v>27</v>
      </c>
    </row>
    <row r="2276" spans="1:20" x14ac:dyDescent="0.3">
      <c r="A2276">
        <v>2275</v>
      </c>
      <c r="B2276" t="s">
        <v>20</v>
      </c>
      <c r="C2276" t="s">
        <v>31</v>
      </c>
      <c r="D2276" t="s">
        <v>22</v>
      </c>
      <c r="E2276" t="s">
        <v>23</v>
      </c>
      <c r="F2276" t="s">
        <v>5</v>
      </c>
      <c r="G2276" t="s">
        <v>24</v>
      </c>
      <c r="H2276">
        <v>1181461</v>
      </c>
      <c r="I2276">
        <v>1182231</v>
      </c>
      <c r="J2276" t="s">
        <v>25</v>
      </c>
      <c r="Q2276" t="s">
        <v>2912</v>
      </c>
      <c r="R2276">
        <v>771</v>
      </c>
    </row>
    <row r="2277" spans="1:20" x14ac:dyDescent="0.3">
      <c r="A2277">
        <v>2276</v>
      </c>
      <c r="B2277" t="s">
        <v>28</v>
      </c>
      <c r="C2277" t="s">
        <v>33</v>
      </c>
      <c r="D2277" t="s">
        <v>22</v>
      </c>
      <c r="E2277" t="s">
        <v>23</v>
      </c>
      <c r="F2277" t="s">
        <v>5</v>
      </c>
      <c r="G2277" t="s">
        <v>24</v>
      </c>
      <c r="H2277">
        <v>1181461</v>
      </c>
      <c r="I2277">
        <v>1182231</v>
      </c>
      <c r="J2277" t="s">
        <v>25</v>
      </c>
      <c r="K2277" t="s">
        <v>2913</v>
      </c>
      <c r="N2277" t="s">
        <v>2914</v>
      </c>
      <c r="Q2277" t="s">
        <v>2912</v>
      </c>
      <c r="R2277">
        <v>771</v>
      </c>
      <c r="S2277">
        <v>256</v>
      </c>
    </row>
    <row r="2278" spans="1:20" x14ac:dyDescent="0.3">
      <c r="A2278">
        <v>2277</v>
      </c>
      <c r="B2278" t="s">
        <v>20</v>
      </c>
      <c r="C2278" t="s">
        <v>31</v>
      </c>
      <c r="D2278" t="s">
        <v>22</v>
      </c>
      <c r="E2278" t="s">
        <v>23</v>
      </c>
      <c r="F2278" t="s">
        <v>5</v>
      </c>
      <c r="G2278" t="s">
        <v>24</v>
      </c>
      <c r="H2278">
        <v>1182268</v>
      </c>
      <c r="I2278">
        <v>1183098</v>
      </c>
      <c r="J2278" t="s">
        <v>25</v>
      </c>
      <c r="Q2278" t="s">
        <v>2915</v>
      </c>
      <c r="R2278">
        <v>831</v>
      </c>
    </row>
    <row r="2279" spans="1:20" x14ac:dyDescent="0.3">
      <c r="A2279">
        <v>2278</v>
      </c>
      <c r="B2279" t="s">
        <v>28</v>
      </c>
      <c r="C2279" t="s">
        <v>33</v>
      </c>
      <c r="D2279" t="s">
        <v>22</v>
      </c>
      <c r="E2279" t="s">
        <v>23</v>
      </c>
      <c r="F2279" t="s">
        <v>5</v>
      </c>
      <c r="G2279" t="s">
        <v>24</v>
      </c>
      <c r="H2279">
        <v>1182268</v>
      </c>
      <c r="I2279">
        <v>1183098</v>
      </c>
      <c r="J2279" t="s">
        <v>25</v>
      </c>
      <c r="K2279" t="s">
        <v>2916</v>
      </c>
      <c r="N2279" t="s">
        <v>2917</v>
      </c>
      <c r="Q2279" t="s">
        <v>2915</v>
      </c>
      <c r="R2279">
        <v>831</v>
      </c>
      <c r="S2279">
        <v>276</v>
      </c>
    </row>
    <row r="2280" spans="1:20" x14ac:dyDescent="0.3">
      <c r="A2280">
        <v>2279</v>
      </c>
      <c r="B2280" t="s">
        <v>20</v>
      </c>
      <c r="C2280" t="s">
        <v>21</v>
      </c>
      <c r="D2280" t="s">
        <v>22</v>
      </c>
      <c r="E2280" t="s">
        <v>23</v>
      </c>
      <c r="F2280" t="s">
        <v>5</v>
      </c>
      <c r="G2280" t="s">
        <v>24</v>
      </c>
      <c r="H2280">
        <v>1183100</v>
      </c>
      <c r="I2280">
        <v>1184216</v>
      </c>
      <c r="J2280" t="s">
        <v>25</v>
      </c>
      <c r="Q2280" t="s">
        <v>2918</v>
      </c>
      <c r="R2280">
        <v>1117</v>
      </c>
      <c r="T2280" t="s">
        <v>27</v>
      </c>
    </row>
    <row r="2281" spans="1:20" x14ac:dyDescent="0.3">
      <c r="A2281">
        <v>2280</v>
      </c>
      <c r="B2281" t="s">
        <v>28</v>
      </c>
      <c r="C2281" t="s">
        <v>29</v>
      </c>
      <c r="D2281" t="s">
        <v>22</v>
      </c>
      <c r="E2281" t="s">
        <v>23</v>
      </c>
      <c r="F2281" t="s">
        <v>5</v>
      </c>
      <c r="G2281" t="s">
        <v>24</v>
      </c>
      <c r="H2281">
        <v>1183100</v>
      </c>
      <c r="I2281">
        <v>1184216</v>
      </c>
      <c r="J2281" t="s">
        <v>25</v>
      </c>
      <c r="N2281" t="s">
        <v>2919</v>
      </c>
      <c r="Q2281" t="s">
        <v>2918</v>
      </c>
      <c r="R2281">
        <v>1117</v>
      </c>
      <c r="T2281" t="s">
        <v>27</v>
      </c>
    </row>
    <row r="2282" spans="1:20" x14ac:dyDescent="0.3">
      <c r="A2282">
        <v>2281</v>
      </c>
      <c r="B2282" t="s">
        <v>20</v>
      </c>
      <c r="C2282" t="s">
        <v>31</v>
      </c>
      <c r="D2282" t="s">
        <v>22</v>
      </c>
      <c r="E2282" t="s">
        <v>23</v>
      </c>
      <c r="F2282" t="s">
        <v>5</v>
      </c>
      <c r="G2282" t="s">
        <v>24</v>
      </c>
      <c r="H2282">
        <v>1184247</v>
      </c>
      <c r="I2282">
        <v>1186727</v>
      </c>
      <c r="J2282" t="s">
        <v>25</v>
      </c>
      <c r="Q2282" t="s">
        <v>2920</v>
      </c>
      <c r="R2282">
        <v>2481</v>
      </c>
    </row>
    <row r="2283" spans="1:20" x14ac:dyDescent="0.3">
      <c r="A2283">
        <v>2282</v>
      </c>
      <c r="B2283" t="s">
        <v>28</v>
      </c>
      <c r="C2283" t="s">
        <v>33</v>
      </c>
      <c r="D2283" t="s">
        <v>22</v>
      </c>
      <c r="E2283" t="s">
        <v>23</v>
      </c>
      <c r="F2283" t="s">
        <v>5</v>
      </c>
      <c r="G2283" t="s">
        <v>24</v>
      </c>
      <c r="H2283">
        <v>1184247</v>
      </c>
      <c r="I2283">
        <v>1186727</v>
      </c>
      <c r="J2283" t="s">
        <v>25</v>
      </c>
      <c r="K2283" t="s">
        <v>2921</v>
      </c>
      <c r="N2283" t="s">
        <v>2922</v>
      </c>
      <c r="Q2283" t="s">
        <v>2920</v>
      </c>
      <c r="R2283">
        <v>2481</v>
      </c>
      <c r="S2283">
        <v>826</v>
      </c>
    </row>
    <row r="2284" spans="1:20" x14ac:dyDescent="0.3">
      <c r="A2284">
        <v>2283</v>
      </c>
      <c r="B2284" t="s">
        <v>20</v>
      </c>
      <c r="C2284" t="s">
        <v>31</v>
      </c>
      <c r="D2284" t="s">
        <v>22</v>
      </c>
      <c r="E2284" t="s">
        <v>23</v>
      </c>
      <c r="F2284" t="s">
        <v>5</v>
      </c>
      <c r="G2284" t="s">
        <v>24</v>
      </c>
      <c r="H2284">
        <v>1187000</v>
      </c>
      <c r="I2284">
        <v>1187602</v>
      </c>
      <c r="J2284" t="s">
        <v>25</v>
      </c>
      <c r="Q2284" t="s">
        <v>2923</v>
      </c>
      <c r="R2284">
        <v>603</v>
      </c>
    </row>
    <row r="2285" spans="1:20" x14ac:dyDescent="0.3">
      <c r="A2285">
        <v>2284</v>
      </c>
      <c r="B2285" t="s">
        <v>28</v>
      </c>
      <c r="C2285" t="s">
        <v>33</v>
      </c>
      <c r="D2285" t="s">
        <v>22</v>
      </c>
      <c r="E2285" t="s">
        <v>23</v>
      </c>
      <c r="F2285" t="s">
        <v>5</v>
      </c>
      <c r="G2285" t="s">
        <v>24</v>
      </c>
      <c r="H2285">
        <v>1187000</v>
      </c>
      <c r="I2285">
        <v>1187602</v>
      </c>
      <c r="J2285" t="s">
        <v>25</v>
      </c>
      <c r="K2285" t="s">
        <v>2924</v>
      </c>
      <c r="N2285" t="s">
        <v>38</v>
      </c>
      <c r="Q2285" t="s">
        <v>2923</v>
      </c>
      <c r="R2285">
        <v>603</v>
      </c>
      <c r="S2285">
        <v>200</v>
      </c>
    </row>
    <row r="2286" spans="1:20" x14ac:dyDescent="0.3">
      <c r="A2286">
        <v>2285</v>
      </c>
      <c r="B2286" t="s">
        <v>20</v>
      </c>
      <c r="C2286" t="s">
        <v>31</v>
      </c>
      <c r="D2286" t="s">
        <v>22</v>
      </c>
      <c r="E2286" t="s">
        <v>23</v>
      </c>
      <c r="F2286" t="s">
        <v>5</v>
      </c>
      <c r="G2286" t="s">
        <v>24</v>
      </c>
      <c r="H2286">
        <v>1187593</v>
      </c>
      <c r="I2286">
        <v>1188390</v>
      </c>
      <c r="J2286" t="s">
        <v>42</v>
      </c>
      <c r="Q2286" t="s">
        <v>2925</v>
      </c>
      <c r="R2286">
        <v>798</v>
      </c>
    </row>
    <row r="2287" spans="1:20" x14ac:dyDescent="0.3">
      <c r="A2287">
        <v>2286</v>
      </c>
      <c r="B2287" t="s">
        <v>28</v>
      </c>
      <c r="C2287" t="s">
        <v>33</v>
      </c>
      <c r="D2287" t="s">
        <v>22</v>
      </c>
      <c r="E2287" t="s">
        <v>23</v>
      </c>
      <c r="F2287" t="s">
        <v>5</v>
      </c>
      <c r="G2287" t="s">
        <v>24</v>
      </c>
      <c r="H2287">
        <v>1187593</v>
      </c>
      <c r="I2287">
        <v>1188390</v>
      </c>
      <c r="J2287" t="s">
        <v>42</v>
      </c>
      <c r="K2287" t="s">
        <v>2926</v>
      </c>
      <c r="N2287" t="s">
        <v>41</v>
      </c>
      <c r="Q2287" t="s">
        <v>2925</v>
      </c>
      <c r="R2287">
        <v>798</v>
      </c>
      <c r="S2287">
        <v>265</v>
      </c>
    </row>
    <row r="2288" spans="1:20" x14ac:dyDescent="0.3">
      <c r="A2288">
        <v>2287</v>
      </c>
      <c r="B2288" t="s">
        <v>20</v>
      </c>
      <c r="C2288" t="s">
        <v>21</v>
      </c>
      <c r="D2288" t="s">
        <v>22</v>
      </c>
      <c r="E2288" t="s">
        <v>23</v>
      </c>
      <c r="F2288" t="s">
        <v>5</v>
      </c>
      <c r="G2288" t="s">
        <v>24</v>
      </c>
      <c r="H2288">
        <v>1188481</v>
      </c>
      <c r="I2288">
        <v>1189890</v>
      </c>
      <c r="J2288" t="s">
        <v>42</v>
      </c>
      <c r="Q2288" t="s">
        <v>2927</v>
      </c>
      <c r="R2288">
        <v>1410</v>
      </c>
      <c r="T2288" t="s">
        <v>27</v>
      </c>
    </row>
    <row r="2289" spans="1:20" x14ac:dyDescent="0.3">
      <c r="A2289">
        <v>2288</v>
      </c>
      <c r="B2289" t="s">
        <v>28</v>
      </c>
      <c r="C2289" t="s">
        <v>29</v>
      </c>
      <c r="D2289" t="s">
        <v>22</v>
      </c>
      <c r="E2289" t="s">
        <v>23</v>
      </c>
      <c r="F2289" t="s">
        <v>5</v>
      </c>
      <c r="G2289" t="s">
        <v>24</v>
      </c>
      <c r="H2289">
        <v>1188481</v>
      </c>
      <c r="I2289">
        <v>1189890</v>
      </c>
      <c r="J2289" t="s">
        <v>42</v>
      </c>
      <c r="N2289" t="s">
        <v>2928</v>
      </c>
      <c r="Q2289" t="s">
        <v>2927</v>
      </c>
      <c r="R2289">
        <v>1410</v>
      </c>
      <c r="T2289" t="s">
        <v>27</v>
      </c>
    </row>
    <row r="2290" spans="1:20" x14ac:dyDescent="0.3">
      <c r="A2290">
        <v>2289</v>
      </c>
      <c r="B2290" t="s">
        <v>20</v>
      </c>
      <c r="C2290" t="s">
        <v>21</v>
      </c>
      <c r="D2290" t="s">
        <v>22</v>
      </c>
      <c r="E2290" t="s">
        <v>23</v>
      </c>
      <c r="F2290" t="s">
        <v>5</v>
      </c>
      <c r="G2290" t="s">
        <v>24</v>
      </c>
      <c r="H2290">
        <v>1189993</v>
      </c>
      <c r="I2290">
        <v>1190499</v>
      </c>
      <c r="J2290" t="s">
        <v>42</v>
      </c>
      <c r="Q2290" t="s">
        <v>2929</v>
      </c>
      <c r="R2290">
        <v>507</v>
      </c>
      <c r="T2290" t="s">
        <v>27</v>
      </c>
    </row>
    <row r="2291" spans="1:20" x14ac:dyDescent="0.3">
      <c r="A2291">
        <v>2290</v>
      </c>
      <c r="B2291" t="s">
        <v>28</v>
      </c>
      <c r="C2291" t="s">
        <v>29</v>
      </c>
      <c r="D2291" t="s">
        <v>22</v>
      </c>
      <c r="E2291" t="s">
        <v>23</v>
      </c>
      <c r="F2291" t="s">
        <v>5</v>
      </c>
      <c r="G2291" t="s">
        <v>24</v>
      </c>
      <c r="H2291">
        <v>1189993</v>
      </c>
      <c r="I2291">
        <v>1190499</v>
      </c>
      <c r="J2291" t="s">
        <v>42</v>
      </c>
      <c r="N2291" t="s">
        <v>2930</v>
      </c>
      <c r="Q2291" t="s">
        <v>2929</v>
      </c>
      <c r="R2291">
        <v>507</v>
      </c>
      <c r="T2291" t="s">
        <v>27</v>
      </c>
    </row>
    <row r="2292" spans="1:20" x14ac:dyDescent="0.3">
      <c r="A2292">
        <v>2291</v>
      </c>
      <c r="B2292" t="s">
        <v>20</v>
      </c>
      <c r="C2292" t="s">
        <v>31</v>
      </c>
      <c r="D2292" t="s">
        <v>22</v>
      </c>
      <c r="E2292" t="s">
        <v>23</v>
      </c>
      <c r="F2292" t="s">
        <v>5</v>
      </c>
      <c r="G2292" t="s">
        <v>24</v>
      </c>
      <c r="H2292">
        <v>1190515</v>
      </c>
      <c r="I2292">
        <v>1190856</v>
      </c>
      <c r="J2292" t="s">
        <v>42</v>
      </c>
      <c r="Q2292" t="s">
        <v>2931</v>
      </c>
      <c r="R2292">
        <v>342</v>
      </c>
    </row>
    <row r="2293" spans="1:20" x14ac:dyDescent="0.3">
      <c r="A2293">
        <v>2292</v>
      </c>
      <c r="B2293" t="s">
        <v>28</v>
      </c>
      <c r="C2293" t="s">
        <v>33</v>
      </c>
      <c r="D2293" t="s">
        <v>22</v>
      </c>
      <c r="E2293" t="s">
        <v>23</v>
      </c>
      <c r="F2293" t="s">
        <v>5</v>
      </c>
      <c r="G2293" t="s">
        <v>24</v>
      </c>
      <c r="H2293">
        <v>1190515</v>
      </c>
      <c r="I2293">
        <v>1190856</v>
      </c>
      <c r="J2293" t="s">
        <v>42</v>
      </c>
      <c r="K2293" t="s">
        <v>2932</v>
      </c>
      <c r="N2293" t="s">
        <v>41</v>
      </c>
      <c r="Q2293" t="s">
        <v>2931</v>
      </c>
      <c r="R2293">
        <v>342</v>
      </c>
      <c r="S2293">
        <v>113</v>
      </c>
    </row>
    <row r="2294" spans="1:20" x14ac:dyDescent="0.3">
      <c r="A2294">
        <v>2293</v>
      </c>
      <c r="B2294" t="s">
        <v>20</v>
      </c>
      <c r="C2294" t="s">
        <v>31</v>
      </c>
      <c r="D2294" t="s">
        <v>22</v>
      </c>
      <c r="E2294" t="s">
        <v>23</v>
      </c>
      <c r="F2294" t="s">
        <v>5</v>
      </c>
      <c r="G2294" t="s">
        <v>24</v>
      </c>
      <c r="H2294">
        <v>1190898</v>
      </c>
      <c r="I2294">
        <v>1191269</v>
      </c>
      <c r="J2294" t="s">
        <v>42</v>
      </c>
      <c r="Q2294" t="s">
        <v>2933</v>
      </c>
      <c r="R2294">
        <v>372</v>
      </c>
    </row>
    <row r="2295" spans="1:20" x14ac:dyDescent="0.3">
      <c r="A2295">
        <v>2294</v>
      </c>
      <c r="B2295" t="s">
        <v>28</v>
      </c>
      <c r="C2295" t="s">
        <v>33</v>
      </c>
      <c r="D2295" t="s">
        <v>22</v>
      </c>
      <c r="E2295" t="s">
        <v>23</v>
      </c>
      <c r="F2295" t="s">
        <v>5</v>
      </c>
      <c r="G2295" t="s">
        <v>24</v>
      </c>
      <c r="H2295">
        <v>1190898</v>
      </c>
      <c r="I2295">
        <v>1191269</v>
      </c>
      <c r="J2295" t="s">
        <v>42</v>
      </c>
      <c r="K2295" t="s">
        <v>2934</v>
      </c>
      <c r="N2295" t="s">
        <v>41</v>
      </c>
      <c r="Q2295" t="s">
        <v>2933</v>
      </c>
      <c r="R2295">
        <v>372</v>
      </c>
      <c r="S2295">
        <v>123</v>
      </c>
    </row>
    <row r="2296" spans="1:20" x14ac:dyDescent="0.3">
      <c r="A2296">
        <v>2295</v>
      </c>
      <c r="B2296" t="s">
        <v>20</v>
      </c>
      <c r="C2296" t="s">
        <v>31</v>
      </c>
      <c r="D2296" t="s">
        <v>22</v>
      </c>
      <c r="E2296" t="s">
        <v>23</v>
      </c>
      <c r="F2296" t="s">
        <v>5</v>
      </c>
      <c r="G2296" t="s">
        <v>24</v>
      </c>
      <c r="H2296">
        <v>1191351</v>
      </c>
      <c r="I2296">
        <v>1191638</v>
      </c>
      <c r="J2296" t="s">
        <v>42</v>
      </c>
      <c r="Q2296" t="s">
        <v>2935</v>
      </c>
      <c r="R2296">
        <v>288</v>
      </c>
    </row>
    <row r="2297" spans="1:20" x14ac:dyDescent="0.3">
      <c r="A2297">
        <v>2296</v>
      </c>
      <c r="B2297" t="s">
        <v>28</v>
      </c>
      <c r="C2297" t="s">
        <v>33</v>
      </c>
      <c r="D2297" t="s">
        <v>22</v>
      </c>
      <c r="E2297" t="s">
        <v>23</v>
      </c>
      <c r="F2297" t="s">
        <v>5</v>
      </c>
      <c r="G2297" t="s">
        <v>24</v>
      </c>
      <c r="H2297">
        <v>1191351</v>
      </c>
      <c r="I2297">
        <v>1191638</v>
      </c>
      <c r="J2297" t="s">
        <v>42</v>
      </c>
      <c r="K2297" t="s">
        <v>2936</v>
      </c>
      <c r="N2297" t="s">
        <v>38</v>
      </c>
      <c r="Q2297" t="s">
        <v>2935</v>
      </c>
      <c r="R2297">
        <v>288</v>
      </c>
      <c r="S2297">
        <v>95</v>
      </c>
    </row>
    <row r="2298" spans="1:20" x14ac:dyDescent="0.3">
      <c r="A2298">
        <v>2297</v>
      </c>
      <c r="B2298" t="s">
        <v>20</v>
      </c>
      <c r="C2298" t="s">
        <v>31</v>
      </c>
      <c r="D2298" t="s">
        <v>22</v>
      </c>
      <c r="E2298" t="s">
        <v>23</v>
      </c>
      <c r="F2298" t="s">
        <v>5</v>
      </c>
      <c r="G2298" t="s">
        <v>24</v>
      </c>
      <c r="H2298">
        <v>1191668</v>
      </c>
      <c r="I2298">
        <v>1192285</v>
      </c>
      <c r="J2298" t="s">
        <v>42</v>
      </c>
      <c r="Q2298" t="s">
        <v>2937</v>
      </c>
      <c r="R2298">
        <v>618</v>
      </c>
    </row>
    <row r="2299" spans="1:20" x14ac:dyDescent="0.3">
      <c r="A2299">
        <v>2298</v>
      </c>
      <c r="B2299" t="s">
        <v>28</v>
      </c>
      <c r="C2299" t="s">
        <v>33</v>
      </c>
      <c r="D2299" t="s">
        <v>22</v>
      </c>
      <c r="E2299" t="s">
        <v>23</v>
      </c>
      <c r="F2299" t="s">
        <v>5</v>
      </c>
      <c r="G2299" t="s">
        <v>24</v>
      </c>
      <c r="H2299">
        <v>1191668</v>
      </c>
      <c r="I2299">
        <v>1192285</v>
      </c>
      <c r="J2299" t="s">
        <v>42</v>
      </c>
      <c r="K2299" t="s">
        <v>2938</v>
      </c>
      <c r="N2299" t="s">
        <v>219</v>
      </c>
      <c r="Q2299" t="s">
        <v>2937</v>
      </c>
      <c r="R2299">
        <v>618</v>
      </c>
      <c r="S2299">
        <v>205</v>
      </c>
    </row>
    <row r="2300" spans="1:20" x14ac:dyDescent="0.3">
      <c r="A2300">
        <v>2299</v>
      </c>
      <c r="B2300" t="s">
        <v>20</v>
      </c>
      <c r="C2300" t="s">
        <v>31</v>
      </c>
      <c r="D2300" t="s">
        <v>22</v>
      </c>
      <c r="E2300" t="s">
        <v>23</v>
      </c>
      <c r="F2300" t="s">
        <v>5</v>
      </c>
      <c r="G2300" t="s">
        <v>24</v>
      </c>
      <c r="H2300">
        <v>1192322</v>
      </c>
      <c r="I2300">
        <v>1192912</v>
      </c>
      <c r="J2300" t="s">
        <v>42</v>
      </c>
      <c r="Q2300" t="s">
        <v>2939</v>
      </c>
      <c r="R2300">
        <v>591</v>
      </c>
    </row>
    <row r="2301" spans="1:20" x14ac:dyDescent="0.3">
      <c r="A2301">
        <v>2300</v>
      </c>
      <c r="B2301" t="s">
        <v>28</v>
      </c>
      <c r="C2301" t="s">
        <v>33</v>
      </c>
      <c r="D2301" t="s">
        <v>22</v>
      </c>
      <c r="E2301" t="s">
        <v>23</v>
      </c>
      <c r="F2301" t="s">
        <v>5</v>
      </c>
      <c r="G2301" t="s">
        <v>24</v>
      </c>
      <c r="H2301">
        <v>1192322</v>
      </c>
      <c r="I2301">
        <v>1192912</v>
      </c>
      <c r="J2301" t="s">
        <v>42</v>
      </c>
      <c r="K2301" t="s">
        <v>2940</v>
      </c>
      <c r="N2301" t="s">
        <v>2941</v>
      </c>
      <c r="Q2301" t="s">
        <v>2939</v>
      </c>
      <c r="R2301">
        <v>591</v>
      </c>
      <c r="S2301">
        <v>196</v>
      </c>
    </row>
    <row r="2302" spans="1:20" x14ac:dyDescent="0.3">
      <c r="A2302">
        <v>2301</v>
      </c>
      <c r="B2302" t="s">
        <v>20</v>
      </c>
      <c r="C2302" t="s">
        <v>31</v>
      </c>
      <c r="D2302" t="s">
        <v>22</v>
      </c>
      <c r="E2302" t="s">
        <v>23</v>
      </c>
      <c r="F2302" t="s">
        <v>5</v>
      </c>
      <c r="G2302" t="s">
        <v>24</v>
      </c>
      <c r="H2302">
        <v>1193212</v>
      </c>
      <c r="I2302">
        <v>1195572</v>
      </c>
      <c r="J2302" t="s">
        <v>25</v>
      </c>
      <c r="Q2302" t="s">
        <v>2942</v>
      </c>
      <c r="R2302">
        <v>2361</v>
      </c>
    </row>
    <row r="2303" spans="1:20" x14ac:dyDescent="0.3">
      <c r="A2303">
        <v>2302</v>
      </c>
      <c r="B2303" t="s">
        <v>28</v>
      </c>
      <c r="C2303" t="s">
        <v>33</v>
      </c>
      <c r="D2303" t="s">
        <v>22</v>
      </c>
      <c r="E2303" t="s">
        <v>23</v>
      </c>
      <c r="F2303" t="s">
        <v>5</v>
      </c>
      <c r="G2303" t="s">
        <v>24</v>
      </c>
      <c r="H2303">
        <v>1193212</v>
      </c>
      <c r="I2303">
        <v>1195572</v>
      </c>
      <c r="J2303" t="s">
        <v>25</v>
      </c>
      <c r="K2303" t="s">
        <v>2943</v>
      </c>
      <c r="N2303" t="s">
        <v>440</v>
      </c>
      <c r="Q2303" t="s">
        <v>2942</v>
      </c>
      <c r="R2303">
        <v>2361</v>
      </c>
      <c r="S2303">
        <v>786</v>
      </c>
    </row>
    <row r="2304" spans="1:20" x14ac:dyDescent="0.3">
      <c r="A2304">
        <v>2303</v>
      </c>
      <c r="B2304" t="s">
        <v>20</v>
      </c>
      <c r="C2304" t="s">
        <v>21</v>
      </c>
      <c r="D2304" t="s">
        <v>22</v>
      </c>
      <c r="E2304" t="s">
        <v>23</v>
      </c>
      <c r="F2304" t="s">
        <v>5</v>
      </c>
      <c r="G2304" t="s">
        <v>24</v>
      </c>
      <c r="H2304">
        <v>1195681</v>
      </c>
      <c r="I2304">
        <v>1196562</v>
      </c>
      <c r="J2304" t="s">
        <v>25</v>
      </c>
      <c r="Q2304" t="s">
        <v>2944</v>
      </c>
      <c r="R2304">
        <v>882</v>
      </c>
      <c r="T2304" t="s">
        <v>27</v>
      </c>
    </row>
    <row r="2305" spans="1:20" x14ac:dyDescent="0.3">
      <c r="A2305">
        <v>2304</v>
      </c>
      <c r="B2305" t="s">
        <v>28</v>
      </c>
      <c r="C2305" t="s">
        <v>29</v>
      </c>
      <c r="D2305" t="s">
        <v>22</v>
      </c>
      <c r="E2305" t="s">
        <v>23</v>
      </c>
      <c r="F2305" t="s">
        <v>5</v>
      </c>
      <c r="G2305" t="s">
        <v>24</v>
      </c>
      <c r="H2305">
        <v>1195681</v>
      </c>
      <c r="I2305">
        <v>1196562</v>
      </c>
      <c r="J2305" t="s">
        <v>25</v>
      </c>
      <c r="N2305" t="s">
        <v>41</v>
      </c>
      <c r="Q2305" t="s">
        <v>2944</v>
      </c>
      <c r="R2305">
        <v>882</v>
      </c>
      <c r="T2305" t="s">
        <v>27</v>
      </c>
    </row>
    <row r="2306" spans="1:20" x14ac:dyDescent="0.3">
      <c r="A2306">
        <v>2305</v>
      </c>
      <c r="B2306" t="s">
        <v>20</v>
      </c>
      <c r="C2306" t="s">
        <v>31</v>
      </c>
      <c r="D2306" t="s">
        <v>22</v>
      </c>
      <c r="E2306" t="s">
        <v>23</v>
      </c>
      <c r="F2306" t="s">
        <v>5</v>
      </c>
      <c r="G2306" t="s">
        <v>24</v>
      </c>
      <c r="H2306">
        <v>1196600</v>
      </c>
      <c r="I2306">
        <v>1197427</v>
      </c>
      <c r="J2306" t="s">
        <v>42</v>
      </c>
      <c r="Q2306" t="s">
        <v>2945</v>
      </c>
      <c r="R2306">
        <v>828</v>
      </c>
    </row>
    <row r="2307" spans="1:20" x14ac:dyDescent="0.3">
      <c r="A2307">
        <v>2306</v>
      </c>
      <c r="B2307" t="s">
        <v>28</v>
      </c>
      <c r="C2307" t="s">
        <v>33</v>
      </c>
      <c r="D2307" t="s">
        <v>22</v>
      </c>
      <c r="E2307" t="s">
        <v>23</v>
      </c>
      <c r="F2307" t="s">
        <v>5</v>
      </c>
      <c r="G2307" t="s">
        <v>24</v>
      </c>
      <c r="H2307">
        <v>1196600</v>
      </c>
      <c r="I2307">
        <v>1197427</v>
      </c>
      <c r="J2307" t="s">
        <v>42</v>
      </c>
      <c r="K2307" t="s">
        <v>2946</v>
      </c>
      <c r="N2307" t="s">
        <v>41</v>
      </c>
      <c r="Q2307" t="s">
        <v>2945</v>
      </c>
      <c r="R2307">
        <v>828</v>
      </c>
      <c r="S2307">
        <v>275</v>
      </c>
    </row>
    <row r="2308" spans="1:20" x14ac:dyDescent="0.3">
      <c r="A2308">
        <v>2307</v>
      </c>
      <c r="B2308" t="s">
        <v>20</v>
      </c>
      <c r="C2308" t="s">
        <v>31</v>
      </c>
      <c r="D2308" t="s">
        <v>22</v>
      </c>
      <c r="E2308" t="s">
        <v>23</v>
      </c>
      <c r="F2308" t="s">
        <v>5</v>
      </c>
      <c r="G2308" t="s">
        <v>24</v>
      </c>
      <c r="H2308">
        <v>1197424</v>
      </c>
      <c r="I2308">
        <v>1197687</v>
      </c>
      <c r="J2308" t="s">
        <v>42</v>
      </c>
      <c r="Q2308" t="s">
        <v>2947</v>
      </c>
      <c r="R2308">
        <v>264</v>
      </c>
    </row>
    <row r="2309" spans="1:20" x14ac:dyDescent="0.3">
      <c r="A2309">
        <v>2308</v>
      </c>
      <c r="B2309" t="s">
        <v>28</v>
      </c>
      <c r="C2309" t="s">
        <v>33</v>
      </c>
      <c r="D2309" t="s">
        <v>22</v>
      </c>
      <c r="E2309" t="s">
        <v>23</v>
      </c>
      <c r="F2309" t="s">
        <v>5</v>
      </c>
      <c r="G2309" t="s">
        <v>24</v>
      </c>
      <c r="H2309">
        <v>1197424</v>
      </c>
      <c r="I2309">
        <v>1197687</v>
      </c>
      <c r="J2309" t="s">
        <v>42</v>
      </c>
      <c r="K2309" t="s">
        <v>2948</v>
      </c>
      <c r="N2309" t="s">
        <v>41</v>
      </c>
      <c r="Q2309" t="s">
        <v>2947</v>
      </c>
      <c r="R2309">
        <v>264</v>
      </c>
      <c r="S2309">
        <v>87</v>
      </c>
    </row>
    <row r="2310" spans="1:20" x14ac:dyDescent="0.3">
      <c r="A2310">
        <v>2309</v>
      </c>
      <c r="B2310" t="s">
        <v>20</v>
      </c>
      <c r="C2310" t="s">
        <v>21</v>
      </c>
      <c r="D2310" t="s">
        <v>22</v>
      </c>
      <c r="E2310" t="s">
        <v>23</v>
      </c>
      <c r="F2310" t="s">
        <v>5</v>
      </c>
      <c r="G2310" t="s">
        <v>24</v>
      </c>
      <c r="H2310">
        <v>1198092</v>
      </c>
      <c r="I2310">
        <v>1199219</v>
      </c>
      <c r="J2310" t="s">
        <v>25</v>
      </c>
      <c r="Q2310" t="s">
        <v>2949</v>
      </c>
      <c r="R2310">
        <v>1128</v>
      </c>
      <c r="T2310" t="s">
        <v>27</v>
      </c>
    </row>
    <row r="2311" spans="1:20" x14ac:dyDescent="0.3">
      <c r="A2311">
        <v>2310</v>
      </c>
      <c r="B2311" t="s">
        <v>28</v>
      </c>
      <c r="C2311" t="s">
        <v>29</v>
      </c>
      <c r="D2311" t="s">
        <v>22</v>
      </c>
      <c r="E2311" t="s">
        <v>23</v>
      </c>
      <c r="F2311" t="s">
        <v>5</v>
      </c>
      <c r="G2311" t="s">
        <v>24</v>
      </c>
      <c r="H2311">
        <v>1198092</v>
      </c>
      <c r="I2311">
        <v>1199219</v>
      </c>
      <c r="J2311" t="s">
        <v>25</v>
      </c>
      <c r="N2311" t="s">
        <v>48</v>
      </c>
      <c r="Q2311" t="s">
        <v>2949</v>
      </c>
      <c r="R2311">
        <v>1128</v>
      </c>
      <c r="T2311" t="s">
        <v>27</v>
      </c>
    </row>
    <row r="2312" spans="1:20" x14ac:dyDescent="0.3">
      <c r="A2312">
        <v>2311</v>
      </c>
      <c r="B2312" t="s">
        <v>20</v>
      </c>
      <c r="C2312" t="s">
        <v>31</v>
      </c>
      <c r="D2312" t="s">
        <v>22</v>
      </c>
      <c r="E2312" t="s">
        <v>23</v>
      </c>
      <c r="F2312" t="s">
        <v>5</v>
      </c>
      <c r="G2312" t="s">
        <v>24</v>
      </c>
      <c r="H2312">
        <v>1199241</v>
      </c>
      <c r="I2312">
        <v>1200818</v>
      </c>
      <c r="J2312" t="s">
        <v>42</v>
      </c>
      <c r="Q2312" t="s">
        <v>2950</v>
      </c>
      <c r="R2312">
        <v>1578</v>
      </c>
    </row>
    <row r="2313" spans="1:20" x14ac:dyDescent="0.3">
      <c r="A2313">
        <v>2312</v>
      </c>
      <c r="B2313" t="s">
        <v>28</v>
      </c>
      <c r="C2313" t="s">
        <v>33</v>
      </c>
      <c r="D2313" t="s">
        <v>22</v>
      </c>
      <c r="E2313" t="s">
        <v>23</v>
      </c>
      <c r="F2313" t="s">
        <v>5</v>
      </c>
      <c r="G2313" t="s">
        <v>24</v>
      </c>
      <c r="H2313">
        <v>1199241</v>
      </c>
      <c r="I2313">
        <v>1200818</v>
      </c>
      <c r="J2313" t="s">
        <v>42</v>
      </c>
      <c r="K2313" t="s">
        <v>2951</v>
      </c>
      <c r="N2313" t="s">
        <v>371</v>
      </c>
      <c r="Q2313" t="s">
        <v>2950</v>
      </c>
      <c r="R2313">
        <v>1578</v>
      </c>
      <c r="S2313">
        <v>525</v>
      </c>
    </row>
    <row r="2314" spans="1:20" x14ac:dyDescent="0.3">
      <c r="A2314">
        <v>2313</v>
      </c>
      <c r="B2314" t="s">
        <v>20</v>
      </c>
      <c r="C2314" t="s">
        <v>31</v>
      </c>
      <c r="D2314" t="s">
        <v>22</v>
      </c>
      <c r="E2314" t="s">
        <v>23</v>
      </c>
      <c r="F2314" t="s">
        <v>5</v>
      </c>
      <c r="G2314" t="s">
        <v>24</v>
      </c>
      <c r="H2314">
        <v>1201191</v>
      </c>
      <c r="I2314">
        <v>1201712</v>
      </c>
      <c r="J2314" t="s">
        <v>42</v>
      </c>
      <c r="Q2314" t="s">
        <v>2952</v>
      </c>
      <c r="R2314">
        <v>522</v>
      </c>
    </row>
    <row r="2315" spans="1:20" x14ac:dyDescent="0.3">
      <c r="A2315">
        <v>2314</v>
      </c>
      <c r="B2315" t="s">
        <v>28</v>
      </c>
      <c r="C2315" t="s">
        <v>33</v>
      </c>
      <c r="D2315" t="s">
        <v>22</v>
      </c>
      <c r="E2315" t="s">
        <v>23</v>
      </c>
      <c r="F2315" t="s">
        <v>5</v>
      </c>
      <c r="G2315" t="s">
        <v>24</v>
      </c>
      <c r="H2315">
        <v>1201191</v>
      </c>
      <c r="I2315">
        <v>1201712</v>
      </c>
      <c r="J2315" t="s">
        <v>42</v>
      </c>
      <c r="K2315" t="s">
        <v>2953</v>
      </c>
      <c r="N2315" t="s">
        <v>38</v>
      </c>
      <c r="Q2315" t="s">
        <v>2952</v>
      </c>
      <c r="R2315">
        <v>522</v>
      </c>
      <c r="S2315">
        <v>173</v>
      </c>
    </row>
    <row r="2316" spans="1:20" x14ac:dyDescent="0.3">
      <c r="A2316">
        <v>2315</v>
      </c>
      <c r="B2316" t="s">
        <v>20</v>
      </c>
      <c r="C2316" t="s">
        <v>31</v>
      </c>
      <c r="D2316" t="s">
        <v>22</v>
      </c>
      <c r="E2316" t="s">
        <v>23</v>
      </c>
      <c r="F2316" t="s">
        <v>5</v>
      </c>
      <c r="G2316" t="s">
        <v>24</v>
      </c>
      <c r="H2316">
        <v>1201775</v>
      </c>
      <c r="I2316">
        <v>1202149</v>
      </c>
      <c r="J2316" t="s">
        <v>42</v>
      </c>
      <c r="Q2316" t="s">
        <v>2954</v>
      </c>
      <c r="R2316">
        <v>375</v>
      </c>
    </row>
    <row r="2317" spans="1:20" x14ac:dyDescent="0.3">
      <c r="A2317">
        <v>2316</v>
      </c>
      <c r="B2317" t="s">
        <v>28</v>
      </c>
      <c r="C2317" t="s">
        <v>33</v>
      </c>
      <c r="D2317" t="s">
        <v>22</v>
      </c>
      <c r="E2317" t="s">
        <v>23</v>
      </c>
      <c r="F2317" t="s">
        <v>5</v>
      </c>
      <c r="G2317" t="s">
        <v>24</v>
      </c>
      <c r="H2317">
        <v>1201775</v>
      </c>
      <c r="I2317">
        <v>1202149</v>
      </c>
      <c r="J2317" t="s">
        <v>42</v>
      </c>
      <c r="K2317" t="s">
        <v>2955</v>
      </c>
      <c r="N2317" t="s">
        <v>41</v>
      </c>
      <c r="Q2317" t="s">
        <v>2954</v>
      </c>
      <c r="R2317">
        <v>375</v>
      </c>
      <c r="S2317">
        <v>124</v>
      </c>
    </row>
    <row r="2318" spans="1:20" x14ac:dyDescent="0.3">
      <c r="A2318">
        <v>2317</v>
      </c>
      <c r="B2318" t="s">
        <v>20</v>
      </c>
      <c r="C2318" t="s">
        <v>31</v>
      </c>
      <c r="D2318" t="s">
        <v>22</v>
      </c>
      <c r="E2318" t="s">
        <v>23</v>
      </c>
      <c r="F2318" t="s">
        <v>5</v>
      </c>
      <c r="G2318" t="s">
        <v>24</v>
      </c>
      <c r="H2318">
        <v>1202146</v>
      </c>
      <c r="I2318">
        <v>1202571</v>
      </c>
      <c r="J2318" t="s">
        <v>42</v>
      </c>
      <c r="Q2318" t="s">
        <v>2956</v>
      </c>
      <c r="R2318">
        <v>426</v>
      </c>
    </row>
    <row r="2319" spans="1:20" x14ac:dyDescent="0.3">
      <c r="A2319">
        <v>2318</v>
      </c>
      <c r="B2319" t="s">
        <v>28</v>
      </c>
      <c r="C2319" t="s">
        <v>33</v>
      </c>
      <c r="D2319" t="s">
        <v>22</v>
      </c>
      <c r="E2319" t="s">
        <v>23</v>
      </c>
      <c r="F2319" t="s">
        <v>5</v>
      </c>
      <c r="G2319" t="s">
        <v>24</v>
      </c>
      <c r="H2319">
        <v>1202146</v>
      </c>
      <c r="I2319">
        <v>1202571</v>
      </c>
      <c r="J2319" t="s">
        <v>42</v>
      </c>
      <c r="K2319" t="s">
        <v>2957</v>
      </c>
      <c r="N2319" t="s">
        <v>41</v>
      </c>
      <c r="Q2319" t="s">
        <v>2956</v>
      </c>
      <c r="R2319">
        <v>426</v>
      </c>
      <c r="S2319">
        <v>141</v>
      </c>
    </row>
    <row r="2320" spans="1:20" x14ac:dyDescent="0.3">
      <c r="A2320">
        <v>2319</v>
      </c>
      <c r="B2320" t="s">
        <v>20</v>
      </c>
      <c r="C2320" t="s">
        <v>31</v>
      </c>
      <c r="D2320" t="s">
        <v>22</v>
      </c>
      <c r="E2320" t="s">
        <v>23</v>
      </c>
      <c r="F2320" t="s">
        <v>5</v>
      </c>
      <c r="G2320" t="s">
        <v>24</v>
      </c>
      <c r="H2320">
        <v>1202807</v>
      </c>
      <c r="I2320">
        <v>1203178</v>
      </c>
      <c r="J2320" t="s">
        <v>25</v>
      </c>
      <c r="Q2320" t="s">
        <v>2958</v>
      </c>
      <c r="R2320">
        <v>372</v>
      </c>
    </row>
    <row r="2321" spans="1:20" x14ac:dyDescent="0.3">
      <c r="A2321">
        <v>2320</v>
      </c>
      <c r="B2321" t="s">
        <v>28</v>
      </c>
      <c r="C2321" t="s">
        <v>33</v>
      </c>
      <c r="D2321" t="s">
        <v>22</v>
      </c>
      <c r="E2321" t="s">
        <v>23</v>
      </c>
      <c r="F2321" t="s">
        <v>5</v>
      </c>
      <c r="G2321" t="s">
        <v>24</v>
      </c>
      <c r="H2321">
        <v>1202807</v>
      </c>
      <c r="I2321">
        <v>1203178</v>
      </c>
      <c r="J2321" t="s">
        <v>25</v>
      </c>
      <c r="K2321" t="s">
        <v>2959</v>
      </c>
      <c r="N2321" t="s">
        <v>41</v>
      </c>
      <c r="Q2321" t="s">
        <v>2958</v>
      </c>
      <c r="R2321">
        <v>372</v>
      </c>
      <c r="S2321">
        <v>123</v>
      </c>
    </row>
    <row r="2322" spans="1:20" x14ac:dyDescent="0.3">
      <c r="A2322">
        <v>2321</v>
      </c>
      <c r="B2322" t="s">
        <v>20</v>
      </c>
      <c r="C2322" t="s">
        <v>31</v>
      </c>
      <c r="D2322" t="s">
        <v>22</v>
      </c>
      <c r="E2322" t="s">
        <v>23</v>
      </c>
      <c r="F2322" t="s">
        <v>5</v>
      </c>
      <c r="G2322" t="s">
        <v>24</v>
      </c>
      <c r="H2322">
        <v>1203220</v>
      </c>
      <c r="I2322">
        <v>1203561</v>
      </c>
      <c r="J2322" t="s">
        <v>25</v>
      </c>
      <c r="Q2322" t="s">
        <v>2960</v>
      </c>
      <c r="R2322">
        <v>342</v>
      </c>
    </row>
    <row r="2323" spans="1:20" x14ac:dyDescent="0.3">
      <c r="A2323">
        <v>2322</v>
      </c>
      <c r="B2323" t="s">
        <v>28</v>
      </c>
      <c r="C2323" t="s">
        <v>33</v>
      </c>
      <c r="D2323" t="s">
        <v>22</v>
      </c>
      <c r="E2323" t="s">
        <v>23</v>
      </c>
      <c r="F2323" t="s">
        <v>5</v>
      </c>
      <c r="G2323" t="s">
        <v>24</v>
      </c>
      <c r="H2323">
        <v>1203220</v>
      </c>
      <c r="I2323">
        <v>1203561</v>
      </c>
      <c r="J2323" t="s">
        <v>25</v>
      </c>
      <c r="K2323" t="s">
        <v>2961</v>
      </c>
      <c r="N2323" t="s">
        <v>41</v>
      </c>
      <c r="Q2323" t="s">
        <v>2960</v>
      </c>
      <c r="R2323">
        <v>342</v>
      </c>
      <c r="S2323">
        <v>113</v>
      </c>
    </row>
    <row r="2324" spans="1:20" x14ac:dyDescent="0.3">
      <c r="A2324">
        <v>2323</v>
      </c>
      <c r="B2324" t="s">
        <v>20</v>
      </c>
      <c r="C2324" t="s">
        <v>31</v>
      </c>
      <c r="D2324" t="s">
        <v>22</v>
      </c>
      <c r="E2324" t="s">
        <v>23</v>
      </c>
      <c r="F2324" t="s">
        <v>5</v>
      </c>
      <c r="G2324" t="s">
        <v>24</v>
      </c>
      <c r="H2324">
        <v>1203707</v>
      </c>
      <c r="I2324">
        <v>1205983</v>
      </c>
      <c r="J2324" t="s">
        <v>42</v>
      </c>
      <c r="Q2324" t="s">
        <v>2962</v>
      </c>
      <c r="R2324">
        <v>2277</v>
      </c>
    </row>
    <row r="2325" spans="1:20" x14ac:dyDescent="0.3">
      <c r="A2325">
        <v>2324</v>
      </c>
      <c r="B2325" t="s">
        <v>28</v>
      </c>
      <c r="C2325" t="s">
        <v>33</v>
      </c>
      <c r="D2325" t="s">
        <v>22</v>
      </c>
      <c r="E2325" t="s">
        <v>23</v>
      </c>
      <c r="F2325" t="s">
        <v>5</v>
      </c>
      <c r="G2325" t="s">
        <v>24</v>
      </c>
      <c r="H2325">
        <v>1203707</v>
      </c>
      <c r="I2325">
        <v>1205983</v>
      </c>
      <c r="J2325" t="s">
        <v>42</v>
      </c>
      <c r="K2325" t="s">
        <v>2963</v>
      </c>
      <c r="N2325" t="s">
        <v>440</v>
      </c>
      <c r="Q2325" t="s">
        <v>2962</v>
      </c>
      <c r="R2325">
        <v>2277</v>
      </c>
      <c r="S2325">
        <v>758</v>
      </c>
    </row>
    <row r="2326" spans="1:20" x14ac:dyDescent="0.3">
      <c r="A2326">
        <v>2325</v>
      </c>
      <c r="B2326" t="s">
        <v>20</v>
      </c>
      <c r="C2326" t="s">
        <v>31</v>
      </c>
      <c r="D2326" t="s">
        <v>22</v>
      </c>
      <c r="E2326" t="s">
        <v>23</v>
      </c>
      <c r="F2326" t="s">
        <v>5</v>
      </c>
      <c r="G2326" t="s">
        <v>24</v>
      </c>
      <c r="H2326">
        <v>1206185</v>
      </c>
      <c r="I2326">
        <v>1206997</v>
      </c>
      <c r="J2326" t="s">
        <v>42</v>
      </c>
      <c r="Q2326" t="s">
        <v>2964</v>
      </c>
      <c r="R2326">
        <v>813</v>
      </c>
    </row>
    <row r="2327" spans="1:20" x14ac:dyDescent="0.3">
      <c r="A2327">
        <v>2326</v>
      </c>
      <c r="B2327" t="s">
        <v>28</v>
      </c>
      <c r="C2327" t="s">
        <v>33</v>
      </c>
      <c r="D2327" t="s">
        <v>22</v>
      </c>
      <c r="E2327" t="s">
        <v>23</v>
      </c>
      <c r="F2327" t="s">
        <v>5</v>
      </c>
      <c r="G2327" t="s">
        <v>24</v>
      </c>
      <c r="H2327">
        <v>1206185</v>
      </c>
      <c r="I2327">
        <v>1206997</v>
      </c>
      <c r="J2327" t="s">
        <v>42</v>
      </c>
      <c r="K2327" t="s">
        <v>2965</v>
      </c>
      <c r="N2327" t="s">
        <v>785</v>
      </c>
      <c r="Q2327" t="s">
        <v>2964</v>
      </c>
      <c r="R2327">
        <v>813</v>
      </c>
      <c r="S2327">
        <v>270</v>
      </c>
    </row>
    <row r="2328" spans="1:20" x14ac:dyDescent="0.3">
      <c r="A2328">
        <v>2327</v>
      </c>
      <c r="B2328" t="s">
        <v>20</v>
      </c>
      <c r="C2328" t="s">
        <v>31</v>
      </c>
      <c r="D2328" t="s">
        <v>22</v>
      </c>
      <c r="E2328" t="s">
        <v>23</v>
      </c>
      <c r="F2328" t="s">
        <v>5</v>
      </c>
      <c r="G2328" t="s">
        <v>24</v>
      </c>
      <c r="H2328">
        <v>1207415</v>
      </c>
      <c r="I2328">
        <v>1208755</v>
      </c>
      <c r="J2328" t="s">
        <v>42</v>
      </c>
      <c r="Q2328" t="s">
        <v>2966</v>
      </c>
      <c r="R2328">
        <v>1341</v>
      </c>
    </row>
    <row r="2329" spans="1:20" x14ac:dyDescent="0.3">
      <c r="A2329">
        <v>2328</v>
      </c>
      <c r="B2329" t="s">
        <v>28</v>
      </c>
      <c r="C2329" t="s">
        <v>33</v>
      </c>
      <c r="D2329" t="s">
        <v>22</v>
      </c>
      <c r="E2329" t="s">
        <v>23</v>
      </c>
      <c r="F2329" t="s">
        <v>5</v>
      </c>
      <c r="G2329" t="s">
        <v>24</v>
      </c>
      <c r="H2329">
        <v>1207415</v>
      </c>
      <c r="I2329">
        <v>1208755</v>
      </c>
      <c r="J2329" t="s">
        <v>42</v>
      </c>
      <c r="K2329" t="s">
        <v>2967</v>
      </c>
      <c r="N2329" t="s">
        <v>2968</v>
      </c>
      <c r="Q2329" t="s">
        <v>2966</v>
      </c>
      <c r="R2329">
        <v>1341</v>
      </c>
      <c r="S2329">
        <v>446</v>
      </c>
    </row>
    <row r="2330" spans="1:20" x14ac:dyDescent="0.3">
      <c r="A2330">
        <v>2329</v>
      </c>
      <c r="B2330" t="s">
        <v>20</v>
      </c>
      <c r="C2330" t="s">
        <v>31</v>
      </c>
      <c r="D2330" t="s">
        <v>22</v>
      </c>
      <c r="E2330" t="s">
        <v>23</v>
      </c>
      <c r="F2330" t="s">
        <v>5</v>
      </c>
      <c r="G2330" t="s">
        <v>24</v>
      </c>
      <c r="H2330">
        <v>1209100</v>
      </c>
      <c r="I2330">
        <v>1209294</v>
      </c>
      <c r="J2330" t="s">
        <v>42</v>
      </c>
      <c r="Q2330" t="s">
        <v>2969</v>
      </c>
      <c r="R2330">
        <v>195</v>
      </c>
    </row>
    <row r="2331" spans="1:20" x14ac:dyDescent="0.3">
      <c r="A2331">
        <v>2330</v>
      </c>
      <c r="B2331" t="s">
        <v>28</v>
      </c>
      <c r="C2331" t="s">
        <v>33</v>
      </c>
      <c r="D2331" t="s">
        <v>22</v>
      </c>
      <c r="E2331" t="s">
        <v>23</v>
      </c>
      <c r="F2331" t="s">
        <v>5</v>
      </c>
      <c r="G2331" t="s">
        <v>24</v>
      </c>
      <c r="H2331">
        <v>1209100</v>
      </c>
      <c r="I2331">
        <v>1209294</v>
      </c>
      <c r="J2331" t="s">
        <v>42</v>
      </c>
      <c r="K2331" t="s">
        <v>2970</v>
      </c>
      <c r="N2331" t="s">
        <v>38</v>
      </c>
      <c r="Q2331" t="s">
        <v>2969</v>
      </c>
      <c r="R2331">
        <v>195</v>
      </c>
      <c r="S2331">
        <v>64</v>
      </c>
    </row>
    <row r="2332" spans="1:20" x14ac:dyDescent="0.3">
      <c r="A2332">
        <v>2331</v>
      </c>
      <c r="B2332" t="s">
        <v>20</v>
      </c>
      <c r="C2332" t="s">
        <v>31</v>
      </c>
      <c r="D2332" t="s">
        <v>22</v>
      </c>
      <c r="E2332" t="s">
        <v>23</v>
      </c>
      <c r="F2332" t="s">
        <v>5</v>
      </c>
      <c r="G2332" t="s">
        <v>24</v>
      </c>
      <c r="H2332">
        <v>1209308</v>
      </c>
      <c r="I2332">
        <v>1210447</v>
      </c>
      <c r="J2332" t="s">
        <v>42</v>
      </c>
      <c r="Q2332" t="s">
        <v>2971</v>
      </c>
      <c r="R2332">
        <v>1140</v>
      </c>
    </row>
    <row r="2333" spans="1:20" x14ac:dyDescent="0.3">
      <c r="A2333">
        <v>2332</v>
      </c>
      <c r="B2333" t="s">
        <v>28</v>
      </c>
      <c r="C2333" t="s">
        <v>33</v>
      </c>
      <c r="D2333" t="s">
        <v>22</v>
      </c>
      <c r="E2333" t="s">
        <v>23</v>
      </c>
      <c r="F2333" t="s">
        <v>5</v>
      </c>
      <c r="G2333" t="s">
        <v>24</v>
      </c>
      <c r="H2333">
        <v>1209308</v>
      </c>
      <c r="I2333">
        <v>1210447</v>
      </c>
      <c r="J2333" t="s">
        <v>42</v>
      </c>
      <c r="K2333" t="s">
        <v>2972</v>
      </c>
      <c r="N2333" t="s">
        <v>2973</v>
      </c>
      <c r="Q2333" t="s">
        <v>2971</v>
      </c>
      <c r="R2333">
        <v>1140</v>
      </c>
      <c r="S2333">
        <v>379</v>
      </c>
    </row>
    <row r="2334" spans="1:20" x14ac:dyDescent="0.3">
      <c r="A2334">
        <v>2333</v>
      </c>
      <c r="B2334" t="s">
        <v>20</v>
      </c>
      <c r="C2334" t="s">
        <v>31</v>
      </c>
      <c r="D2334" t="s">
        <v>22</v>
      </c>
      <c r="E2334" t="s">
        <v>23</v>
      </c>
      <c r="F2334" t="s">
        <v>5</v>
      </c>
      <c r="G2334" t="s">
        <v>24</v>
      </c>
      <c r="H2334">
        <v>1210462</v>
      </c>
      <c r="I2334">
        <v>1212075</v>
      </c>
      <c r="J2334" t="s">
        <v>42</v>
      </c>
      <c r="Q2334" t="s">
        <v>2974</v>
      </c>
      <c r="R2334">
        <v>1614</v>
      </c>
    </row>
    <row r="2335" spans="1:20" x14ac:dyDescent="0.3">
      <c r="A2335">
        <v>2334</v>
      </c>
      <c r="B2335" t="s">
        <v>28</v>
      </c>
      <c r="C2335" t="s">
        <v>33</v>
      </c>
      <c r="D2335" t="s">
        <v>22</v>
      </c>
      <c r="E2335" t="s">
        <v>23</v>
      </c>
      <c r="F2335" t="s">
        <v>5</v>
      </c>
      <c r="G2335" t="s">
        <v>24</v>
      </c>
      <c r="H2335">
        <v>1210462</v>
      </c>
      <c r="I2335">
        <v>1212075</v>
      </c>
      <c r="J2335" t="s">
        <v>42</v>
      </c>
      <c r="K2335" t="s">
        <v>2975</v>
      </c>
      <c r="N2335" t="s">
        <v>2976</v>
      </c>
      <c r="Q2335" t="s">
        <v>2974</v>
      </c>
      <c r="R2335">
        <v>1614</v>
      </c>
      <c r="S2335">
        <v>537</v>
      </c>
    </row>
    <row r="2336" spans="1:20" x14ac:dyDescent="0.3">
      <c r="A2336">
        <v>2335</v>
      </c>
      <c r="B2336" t="s">
        <v>20</v>
      </c>
      <c r="C2336" t="s">
        <v>21</v>
      </c>
      <c r="D2336" t="s">
        <v>22</v>
      </c>
      <c r="E2336" t="s">
        <v>23</v>
      </c>
      <c r="F2336" t="s">
        <v>5</v>
      </c>
      <c r="G2336" t="s">
        <v>24</v>
      </c>
      <c r="H2336">
        <v>1212141</v>
      </c>
      <c r="I2336">
        <v>1213833</v>
      </c>
      <c r="J2336" t="s">
        <v>42</v>
      </c>
      <c r="Q2336" t="s">
        <v>2977</v>
      </c>
      <c r="R2336">
        <v>1693</v>
      </c>
      <c r="T2336" t="s">
        <v>27</v>
      </c>
    </row>
    <row r="2337" spans="1:20" x14ac:dyDescent="0.3">
      <c r="A2337">
        <v>2336</v>
      </c>
      <c r="B2337" t="s">
        <v>28</v>
      </c>
      <c r="C2337" t="s">
        <v>29</v>
      </c>
      <c r="D2337" t="s">
        <v>22</v>
      </c>
      <c r="E2337" t="s">
        <v>23</v>
      </c>
      <c r="F2337" t="s">
        <v>5</v>
      </c>
      <c r="G2337" t="s">
        <v>24</v>
      </c>
      <c r="H2337">
        <v>1212141</v>
      </c>
      <c r="I2337">
        <v>1213833</v>
      </c>
      <c r="J2337" t="s">
        <v>42</v>
      </c>
      <c r="N2337" t="s">
        <v>2263</v>
      </c>
      <c r="Q2337" t="s">
        <v>2977</v>
      </c>
      <c r="R2337">
        <v>1693</v>
      </c>
      <c r="T2337" t="s">
        <v>27</v>
      </c>
    </row>
    <row r="2338" spans="1:20" x14ac:dyDescent="0.3">
      <c r="A2338">
        <v>2337</v>
      </c>
      <c r="B2338" t="s">
        <v>20</v>
      </c>
      <c r="C2338" t="s">
        <v>31</v>
      </c>
      <c r="D2338" t="s">
        <v>22</v>
      </c>
      <c r="E2338" t="s">
        <v>23</v>
      </c>
      <c r="F2338" t="s">
        <v>5</v>
      </c>
      <c r="G2338" t="s">
        <v>24</v>
      </c>
      <c r="H2338">
        <v>1213830</v>
      </c>
      <c r="I2338">
        <v>1215524</v>
      </c>
      <c r="J2338" t="s">
        <v>42</v>
      </c>
      <c r="Q2338" t="s">
        <v>2978</v>
      </c>
      <c r="R2338">
        <v>1695</v>
      </c>
    </row>
    <row r="2339" spans="1:20" x14ac:dyDescent="0.3">
      <c r="A2339">
        <v>2338</v>
      </c>
      <c r="B2339" t="s">
        <v>28</v>
      </c>
      <c r="C2339" t="s">
        <v>33</v>
      </c>
      <c r="D2339" t="s">
        <v>22</v>
      </c>
      <c r="E2339" t="s">
        <v>23</v>
      </c>
      <c r="F2339" t="s">
        <v>5</v>
      </c>
      <c r="G2339" t="s">
        <v>24</v>
      </c>
      <c r="H2339">
        <v>1213830</v>
      </c>
      <c r="I2339">
        <v>1215524</v>
      </c>
      <c r="J2339" t="s">
        <v>42</v>
      </c>
      <c r="K2339" t="s">
        <v>2979</v>
      </c>
      <c r="N2339" t="s">
        <v>2266</v>
      </c>
      <c r="Q2339" t="s">
        <v>2978</v>
      </c>
      <c r="R2339">
        <v>1695</v>
      </c>
      <c r="S2339">
        <v>564</v>
      </c>
    </row>
    <row r="2340" spans="1:20" x14ac:dyDescent="0.3">
      <c r="A2340">
        <v>2339</v>
      </c>
      <c r="B2340" t="s">
        <v>20</v>
      </c>
      <c r="C2340" t="s">
        <v>31</v>
      </c>
      <c r="D2340" t="s">
        <v>22</v>
      </c>
      <c r="E2340" t="s">
        <v>23</v>
      </c>
      <c r="F2340" t="s">
        <v>5</v>
      </c>
      <c r="G2340" t="s">
        <v>24</v>
      </c>
      <c r="H2340">
        <v>1216145</v>
      </c>
      <c r="I2340">
        <v>1216942</v>
      </c>
      <c r="J2340" t="s">
        <v>25</v>
      </c>
      <c r="Q2340" t="s">
        <v>2980</v>
      </c>
      <c r="R2340">
        <v>798</v>
      </c>
    </row>
    <row r="2341" spans="1:20" x14ac:dyDescent="0.3">
      <c r="A2341">
        <v>2340</v>
      </c>
      <c r="B2341" t="s">
        <v>28</v>
      </c>
      <c r="C2341" t="s">
        <v>33</v>
      </c>
      <c r="D2341" t="s">
        <v>22</v>
      </c>
      <c r="E2341" t="s">
        <v>23</v>
      </c>
      <c r="F2341" t="s">
        <v>5</v>
      </c>
      <c r="G2341" t="s">
        <v>24</v>
      </c>
      <c r="H2341">
        <v>1216145</v>
      </c>
      <c r="I2341">
        <v>1216942</v>
      </c>
      <c r="J2341" t="s">
        <v>25</v>
      </c>
      <c r="K2341" t="s">
        <v>2981</v>
      </c>
      <c r="N2341" t="s">
        <v>41</v>
      </c>
      <c r="Q2341" t="s">
        <v>2980</v>
      </c>
      <c r="R2341">
        <v>798</v>
      </c>
      <c r="S2341">
        <v>265</v>
      </c>
    </row>
    <row r="2342" spans="1:20" x14ac:dyDescent="0.3">
      <c r="A2342">
        <v>2341</v>
      </c>
      <c r="B2342" t="s">
        <v>20</v>
      </c>
      <c r="C2342" t="s">
        <v>31</v>
      </c>
      <c r="D2342" t="s">
        <v>22</v>
      </c>
      <c r="E2342" t="s">
        <v>23</v>
      </c>
      <c r="F2342" t="s">
        <v>5</v>
      </c>
      <c r="G2342" t="s">
        <v>24</v>
      </c>
      <c r="H2342">
        <v>1217465</v>
      </c>
      <c r="I2342">
        <v>1217686</v>
      </c>
      <c r="J2342" t="s">
        <v>25</v>
      </c>
      <c r="Q2342" t="s">
        <v>2982</v>
      </c>
      <c r="R2342">
        <v>222</v>
      </c>
    </row>
    <row r="2343" spans="1:20" x14ac:dyDescent="0.3">
      <c r="A2343">
        <v>2342</v>
      </c>
      <c r="B2343" t="s">
        <v>28</v>
      </c>
      <c r="C2343" t="s">
        <v>33</v>
      </c>
      <c r="D2343" t="s">
        <v>22</v>
      </c>
      <c r="E2343" t="s">
        <v>23</v>
      </c>
      <c r="F2343" t="s">
        <v>5</v>
      </c>
      <c r="G2343" t="s">
        <v>24</v>
      </c>
      <c r="H2343">
        <v>1217465</v>
      </c>
      <c r="I2343">
        <v>1217686</v>
      </c>
      <c r="J2343" t="s">
        <v>25</v>
      </c>
      <c r="K2343" t="s">
        <v>2983</v>
      </c>
      <c r="N2343" t="s">
        <v>38</v>
      </c>
      <c r="Q2343" t="s">
        <v>2982</v>
      </c>
      <c r="R2343">
        <v>222</v>
      </c>
      <c r="S2343">
        <v>73</v>
      </c>
    </row>
    <row r="2344" spans="1:20" x14ac:dyDescent="0.3">
      <c r="A2344">
        <v>2343</v>
      </c>
      <c r="B2344" t="s">
        <v>20</v>
      </c>
      <c r="C2344" t="s">
        <v>31</v>
      </c>
      <c r="D2344" t="s">
        <v>22</v>
      </c>
      <c r="E2344" t="s">
        <v>23</v>
      </c>
      <c r="F2344" t="s">
        <v>5</v>
      </c>
      <c r="G2344" t="s">
        <v>24</v>
      </c>
      <c r="H2344">
        <v>1218197</v>
      </c>
      <c r="I2344">
        <v>1218829</v>
      </c>
      <c r="J2344" t="s">
        <v>42</v>
      </c>
      <c r="Q2344" t="s">
        <v>2984</v>
      </c>
      <c r="R2344">
        <v>633</v>
      </c>
    </row>
    <row r="2345" spans="1:20" x14ac:dyDescent="0.3">
      <c r="A2345">
        <v>2344</v>
      </c>
      <c r="B2345" t="s">
        <v>28</v>
      </c>
      <c r="C2345" t="s">
        <v>33</v>
      </c>
      <c r="D2345" t="s">
        <v>22</v>
      </c>
      <c r="E2345" t="s">
        <v>23</v>
      </c>
      <c r="F2345" t="s">
        <v>5</v>
      </c>
      <c r="G2345" t="s">
        <v>24</v>
      </c>
      <c r="H2345">
        <v>1218197</v>
      </c>
      <c r="I2345">
        <v>1218829</v>
      </c>
      <c r="J2345" t="s">
        <v>42</v>
      </c>
      <c r="K2345" t="s">
        <v>2985</v>
      </c>
      <c r="N2345" t="s">
        <v>2986</v>
      </c>
      <c r="Q2345" t="s">
        <v>2984</v>
      </c>
      <c r="R2345">
        <v>633</v>
      </c>
      <c r="S2345">
        <v>210</v>
      </c>
    </row>
    <row r="2346" spans="1:20" x14ac:dyDescent="0.3">
      <c r="A2346">
        <v>2345</v>
      </c>
      <c r="B2346" t="s">
        <v>20</v>
      </c>
      <c r="C2346" t="s">
        <v>31</v>
      </c>
      <c r="D2346" t="s">
        <v>22</v>
      </c>
      <c r="E2346" t="s">
        <v>23</v>
      </c>
      <c r="F2346" t="s">
        <v>5</v>
      </c>
      <c r="G2346" t="s">
        <v>24</v>
      </c>
      <c r="H2346">
        <v>1218826</v>
      </c>
      <c r="I2346">
        <v>1219557</v>
      </c>
      <c r="J2346" t="s">
        <v>42</v>
      </c>
      <c r="Q2346" t="s">
        <v>2987</v>
      </c>
      <c r="R2346">
        <v>732</v>
      </c>
    </row>
    <row r="2347" spans="1:20" x14ac:dyDescent="0.3">
      <c r="A2347">
        <v>2346</v>
      </c>
      <c r="B2347" t="s">
        <v>28</v>
      </c>
      <c r="C2347" t="s">
        <v>33</v>
      </c>
      <c r="D2347" t="s">
        <v>22</v>
      </c>
      <c r="E2347" t="s">
        <v>23</v>
      </c>
      <c r="F2347" t="s">
        <v>5</v>
      </c>
      <c r="G2347" t="s">
        <v>24</v>
      </c>
      <c r="H2347">
        <v>1218826</v>
      </c>
      <c r="I2347">
        <v>1219557</v>
      </c>
      <c r="J2347" t="s">
        <v>42</v>
      </c>
      <c r="K2347" t="s">
        <v>2988</v>
      </c>
      <c r="N2347" t="s">
        <v>2989</v>
      </c>
      <c r="Q2347" t="s">
        <v>2987</v>
      </c>
      <c r="R2347">
        <v>732</v>
      </c>
      <c r="S2347">
        <v>243</v>
      </c>
    </row>
    <row r="2348" spans="1:20" x14ac:dyDescent="0.3">
      <c r="A2348">
        <v>2347</v>
      </c>
      <c r="B2348" t="s">
        <v>20</v>
      </c>
      <c r="C2348" t="s">
        <v>21</v>
      </c>
      <c r="D2348" t="s">
        <v>22</v>
      </c>
      <c r="E2348" t="s">
        <v>23</v>
      </c>
      <c r="F2348" t="s">
        <v>5</v>
      </c>
      <c r="G2348" t="s">
        <v>24</v>
      </c>
      <c r="H2348">
        <v>1219554</v>
      </c>
      <c r="I2348">
        <v>1220237</v>
      </c>
      <c r="J2348" t="s">
        <v>42</v>
      </c>
      <c r="Q2348" t="s">
        <v>2990</v>
      </c>
      <c r="R2348">
        <v>684</v>
      </c>
      <c r="T2348" t="s">
        <v>27</v>
      </c>
    </row>
    <row r="2349" spans="1:20" x14ac:dyDescent="0.3">
      <c r="A2349">
        <v>2348</v>
      </c>
      <c r="B2349" t="s">
        <v>28</v>
      </c>
      <c r="C2349" t="s">
        <v>29</v>
      </c>
      <c r="D2349" t="s">
        <v>22</v>
      </c>
      <c r="E2349" t="s">
        <v>23</v>
      </c>
      <c r="F2349" t="s">
        <v>5</v>
      </c>
      <c r="G2349" t="s">
        <v>24</v>
      </c>
      <c r="H2349">
        <v>1219554</v>
      </c>
      <c r="I2349">
        <v>1220237</v>
      </c>
      <c r="J2349" t="s">
        <v>42</v>
      </c>
      <c r="N2349" t="s">
        <v>2567</v>
      </c>
      <c r="Q2349" t="s">
        <v>2990</v>
      </c>
      <c r="R2349">
        <v>684</v>
      </c>
      <c r="T2349" t="s">
        <v>27</v>
      </c>
    </row>
    <row r="2350" spans="1:20" x14ac:dyDescent="0.3">
      <c r="A2350">
        <v>2349</v>
      </c>
      <c r="B2350" t="s">
        <v>20</v>
      </c>
      <c r="C2350" t="s">
        <v>31</v>
      </c>
      <c r="D2350" t="s">
        <v>22</v>
      </c>
      <c r="E2350" t="s">
        <v>23</v>
      </c>
      <c r="F2350" t="s">
        <v>5</v>
      </c>
      <c r="G2350" t="s">
        <v>24</v>
      </c>
      <c r="H2350">
        <v>1220422</v>
      </c>
      <c r="I2350">
        <v>1221807</v>
      </c>
      <c r="J2350" t="s">
        <v>42</v>
      </c>
      <c r="Q2350" t="s">
        <v>2991</v>
      </c>
      <c r="R2350">
        <v>1386</v>
      </c>
    </row>
    <row r="2351" spans="1:20" x14ac:dyDescent="0.3">
      <c r="A2351">
        <v>2350</v>
      </c>
      <c r="B2351" t="s">
        <v>28</v>
      </c>
      <c r="C2351" t="s">
        <v>33</v>
      </c>
      <c r="D2351" t="s">
        <v>22</v>
      </c>
      <c r="E2351" t="s">
        <v>23</v>
      </c>
      <c r="F2351" t="s">
        <v>5</v>
      </c>
      <c r="G2351" t="s">
        <v>24</v>
      </c>
      <c r="H2351">
        <v>1220422</v>
      </c>
      <c r="I2351">
        <v>1221807</v>
      </c>
      <c r="J2351" t="s">
        <v>42</v>
      </c>
      <c r="K2351" t="s">
        <v>2992</v>
      </c>
      <c r="N2351" t="s">
        <v>41</v>
      </c>
      <c r="Q2351" t="s">
        <v>2991</v>
      </c>
      <c r="R2351">
        <v>1386</v>
      </c>
      <c r="S2351">
        <v>461</v>
      </c>
    </row>
    <row r="2352" spans="1:20" x14ac:dyDescent="0.3">
      <c r="A2352">
        <v>2351</v>
      </c>
      <c r="B2352" t="s">
        <v>20</v>
      </c>
      <c r="C2352" t="s">
        <v>31</v>
      </c>
      <c r="D2352" t="s">
        <v>22</v>
      </c>
      <c r="E2352" t="s">
        <v>23</v>
      </c>
      <c r="F2352" t="s">
        <v>5</v>
      </c>
      <c r="G2352" t="s">
        <v>24</v>
      </c>
      <c r="H2352">
        <v>1222091</v>
      </c>
      <c r="I2352">
        <v>1223476</v>
      </c>
      <c r="J2352" t="s">
        <v>42</v>
      </c>
      <c r="Q2352" t="s">
        <v>2993</v>
      </c>
      <c r="R2352">
        <v>1386</v>
      </c>
    </row>
    <row r="2353" spans="1:20" x14ac:dyDescent="0.3">
      <c r="A2353">
        <v>2352</v>
      </c>
      <c r="B2353" t="s">
        <v>28</v>
      </c>
      <c r="C2353" t="s">
        <v>33</v>
      </c>
      <c r="D2353" t="s">
        <v>22</v>
      </c>
      <c r="E2353" t="s">
        <v>23</v>
      </c>
      <c r="F2353" t="s">
        <v>5</v>
      </c>
      <c r="G2353" t="s">
        <v>24</v>
      </c>
      <c r="H2353">
        <v>1222091</v>
      </c>
      <c r="I2353">
        <v>1223476</v>
      </c>
      <c r="J2353" t="s">
        <v>42</v>
      </c>
      <c r="K2353" t="s">
        <v>2994</v>
      </c>
      <c r="N2353" t="s">
        <v>41</v>
      </c>
      <c r="Q2353" t="s">
        <v>2993</v>
      </c>
      <c r="R2353">
        <v>1386</v>
      </c>
      <c r="S2353">
        <v>461</v>
      </c>
    </row>
    <row r="2354" spans="1:20" x14ac:dyDescent="0.3">
      <c r="A2354">
        <v>2353</v>
      </c>
      <c r="B2354" t="s">
        <v>20</v>
      </c>
      <c r="C2354" t="s">
        <v>21</v>
      </c>
      <c r="D2354" t="s">
        <v>22</v>
      </c>
      <c r="E2354" t="s">
        <v>23</v>
      </c>
      <c r="F2354" t="s">
        <v>5</v>
      </c>
      <c r="G2354" t="s">
        <v>24</v>
      </c>
      <c r="H2354">
        <v>1223537</v>
      </c>
      <c r="I2354">
        <v>1224025</v>
      </c>
      <c r="J2354" t="s">
        <v>42</v>
      </c>
      <c r="Q2354" t="s">
        <v>2995</v>
      </c>
      <c r="R2354">
        <v>489</v>
      </c>
      <c r="T2354" t="s">
        <v>27</v>
      </c>
    </row>
    <row r="2355" spans="1:20" x14ac:dyDescent="0.3">
      <c r="A2355">
        <v>2354</v>
      </c>
      <c r="B2355" t="s">
        <v>28</v>
      </c>
      <c r="C2355" t="s">
        <v>29</v>
      </c>
      <c r="D2355" t="s">
        <v>22</v>
      </c>
      <c r="E2355" t="s">
        <v>23</v>
      </c>
      <c r="F2355" t="s">
        <v>5</v>
      </c>
      <c r="G2355" t="s">
        <v>24</v>
      </c>
      <c r="H2355">
        <v>1223537</v>
      </c>
      <c r="I2355">
        <v>1224025</v>
      </c>
      <c r="J2355" t="s">
        <v>42</v>
      </c>
      <c r="N2355" t="s">
        <v>2567</v>
      </c>
      <c r="Q2355" t="s">
        <v>2995</v>
      </c>
      <c r="R2355">
        <v>489</v>
      </c>
      <c r="T2355" t="s">
        <v>27</v>
      </c>
    </row>
    <row r="2356" spans="1:20" x14ac:dyDescent="0.3">
      <c r="A2356">
        <v>2355</v>
      </c>
      <c r="B2356" t="s">
        <v>20</v>
      </c>
      <c r="C2356" t="s">
        <v>31</v>
      </c>
      <c r="D2356" t="s">
        <v>22</v>
      </c>
      <c r="E2356" t="s">
        <v>23</v>
      </c>
      <c r="F2356" t="s">
        <v>5</v>
      </c>
      <c r="G2356" t="s">
        <v>24</v>
      </c>
      <c r="H2356">
        <v>1224420</v>
      </c>
      <c r="I2356">
        <v>1224761</v>
      </c>
      <c r="J2356" t="s">
        <v>25</v>
      </c>
      <c r="Q2356" t="s">
        <v>2996</v>
      </c>
      <c r="R2356">
        <v>342</v>
      </c>
    </row>
    <row r="2357" spans="1:20" x14ac:dyDescent="0.3">
      <c r="A2357">
        <v>2356</v>
      </c>
      <c r="B2357" t="s">
        <v>28</v>
      </c>
      <c r="C2357" t="s">
        <v>33</v>
      </c>
      <c r="D2357" t="s">
        <v>22</v>
      </c>
      <c r="E2357" t="s">
        <v>23</v>
      </c>
      <c r="F2357" t="s">
        <v>5</v>
      </c>
      <c r="G2357" t="s">
        <v>24</v>
      </c>
      <c r="H2357">
        <v>1224420</v>
      </c>
      <c r="I2357">
        <v>1224761</v>
      </c>
      <c r="J2357" t="s">
        <v>25</v>
      </c>
      <c r="K2357" t="s">
        <v>2997</v>
      </c>
      <c r="N2357" t="s">
        <v>38</v>
      </c>
      <c r="Q2357" t="s">
        <v>2996</v>
      </c>
      <c r="R2357">
        <v>342</v>
      </c>
      <c r="S2357">
        <v>113</v>
      </c>
    </row>
    <row r="2358" spans="1:20" x14ac:dyDescent="0.3">
      <c r="A2358">
        <v>2357</v>
      </c>
      <c r="B2358" t="s">
        <v>20</v>
      </c>
      <c r="C2358" t="s">
        <v>31</v>
      </c>
      <c r="D2358" t="s">
        <v>22</v>
      </c>
      <c r="E2358" t="s">
        <v>23</v>
      </c>
      <c r="F2358" t="s">
        <v>5</v>
      </c>
      <c r="G2358" t="s">
        <v>24</v>
      </c>
      <c r="H2358">
        <v>1225086</v>
      </c>
      <c r="I2358">
        <v>1226708</v>
      </c>
      <c r="J2358" t="s">
        <v>42</v>
      </c>
      <c r="Q2358" t="s">
        <v>2998</v>
      </c>
      <c r="R2358">
        <v>1623</v>
      </c>
    </row>
    <row r="2359" spans="1:20" x14ac:dyDescent="0.3">
      <c r="A2359">
        <v>2358</v>
      </c>
      <c r="B2359" t="s">
        <v>28</v>
      </c>
      <c r="C2359" t="s">
        <v>33</v>
      </c>
      <c r="D2359" t="s">
        <v>22</v>
      </c>
      <c r="E2359" t="s">
        <v>23</v>
      </c>
      <c r="F2359" t="s">
        <v>5</v>
      </c>
      <c r="G2359" t="s">
        <v>24</v>
      </c>
      <c r="H2359">
        <v>1225086</v>
      </c>
      <c r="I2359">
        <v>1226708</v>
      </c>
      <c r="J2359" t="s">
        <v>42</v>
      </c>
      <c r="K2359" t="s">
        <v>2999</v>
      </c>
      <c r="N2359" t="s">
        <v>3000</v>
      </c>
      <c r="Q2359" t="s">
        <v>2998</v>
      </c>
      <c r="R2359">
        <v>1623</v>
      </c>
      <c r="S2359">
        <v>540</v>
      </c>
    </row>
    <row r="2360" spans="1:20" x14ac:dyDescent="0.3">
      <c r="A2360">
        <v>2359</v>
      </c>
      <c r="B2360" t="s">
        <v>20</v>
      </c>
      <c r="C2360" t="s">
        <v>31</v>
      </c>
      <c r="D2360" t="s">
        <v>22</v>
      </c>
      <c r="E2360" t="s">
        <v>23</v>
      </c>
      <c r="F2360" t="s">
        <v>5</v>
      </c>
      <c r="G2360" t="s">
        <v>24</v>
      </c>
      <c r="H2360">
        <v>1226913</v>
      </c>
      <c r="I2360">
        <v>1227527</v>
      </c>
      <c r="J2360" t="s">
        <v>42</v>
      </c>
      <c r="Q2360" t="s">
        <v>3001</v>
      </c>
      <c r="R2360">
        <v>615</v>
      </c>
    </row>
    <row r="2361" spans="1:20" x14ac:dyDescent="0.3">
      <c r="A2361">
        <v>2360</v>
      </c>
      <c r="B2361" t="s">
        <v>28</v>
      </c>
      <c r="C2361" t="s">
        <v>33</v>
      </c>
      <c r="D2361" t="s">
        <v>22</v>
      </c>
      <c r="E2361" t="s">
        <v>23</v>
      </c>
      <c r="F2361" t="s">
        <v>5</v>
      </c>
      <c r="G2361" t="s">
        <v>24</v>
      </c>
      <c r="H2361">
        <v>1226913</v>
      </c>
      <c r="I2361">
        <v>1227527</v>
      </c>
      <c r="J2361" t="s">
        <v>42</v>
      </c>
      <c r="K2361" t="s">
        <v>3002</v>
      </c>
      <c r="N2361" t="s">
        <v>38</v>
      </c>
      <c r="Q2361" t="s">
        <v>3001</v>
      </c>
      <c r="R2361">
        <v>615</v>
      </c>
      <c r="S2361">
        <v>204</v>
      </c>
    </row>
    <row r="2362" spans="1:20" x14ac:dyDescent="0.3">
      <c r="A2362">
        <v>2361</v>
      </c>
      <c r="B2362" t="s">
        <v>20</v>
      </c>
      <c r="C2362" t="s">
        <v>31</v>
      </c>
      <c r="D2362" t="s">
        <v>22</v>
      </c>
      <c r="E2362" t="s">
        <v>23</v>
      </c>
      <c r="F2362" t="s">
        <v>5</v>
      </c>
      <c r="G2362" t="s">
        <v>24</v>
      </c>
      <c r="H2362">
        <v>1227613</v>
      </c>
      <c r="I2362">
        <v>1228998</v>
      </c>
      <c r="J2362" t="s">
        <v>25</v>
      </c>
      <c r="Q2362" t="s">
        <v>3003</v>
      </c>
      <c r="R2362">
        <v>1386</v>
      </c>
    </row>
    <row r="2363" spans="1:20" x14ac:dyDescent="0.3">
      <c r="A2363">
        <v>2362</v>
      </c>
      <c r="B2363" t="s">
        <v>28</v>
      </c>
      <c r="C2363" t="s">
        <v>33</v>
      </c>
      <c r="D2363" t="s">
        <v>22</v>
      </c>
      <c r="E2363" t="s">
        <v>23</v>
      </c>
      <c r="F2363" t="s">
        <v>5</v>
      </c>
      <c r="G2363" t="s">
        <v>24</v>
      </c>
      <c r="H2363">
        <v>1227613</v>
      </c>
      <c r="I2363">
        <v>1228998</v>
      </c>
      <c r="J2363" t="s">
        <v>25</v>
      </c>
      <c r="K2363" t="s">
        <v>3004</v>
      </c>
      <c r="N2363" t="s">
        <v>41</v>
      </c>
      <c r="Q2363" t="s">
        <v>3003</v>
      </c>
      <c r="R2363">
        <v>1386</v>
      </c>
      <c r="S2363">
        <v>461</v>
      </c>
    </row>
    <row r="2364" spans="1:20" x14ac:dyDescent="0.3">
      <c r="A2364">
        <v>2363</v>
      </c>
      <c r="B2364" t="s">
        <v>20</v>
      </c>
      <c r="C2364" t="s">
        <v>31</v>
      </c>
      <c r="D2364" t="s">
        <v>22</v>
      </c>
      <c r="E2364" t="s">
        <v>23</v>
      </c>
      <c r="F2364" t="s">
        <v>5</v>
      </c>
      <c r="G2364" t="s">
        <v>24</v>
      </c>
      <c r="H2364">
        <v>1229260</v>
      </c>
      <c r="I2364">
        <v>1230282</v>
      </c>
      <c r="J2364" t="s">
        <v>25</v>
      </c>
      <c r="Q2364" t="s">
        <v>3005</v>
      </c>
      <c r="R2364">
        <v>1023</v>
      </c>
    </row>
    <row r="2365" spans="1:20" x14ac:dyDescent="0.3">
      <c r="A2365">
        <v>2364</v>
      </c>
      <c r="B2365" t="s">
        <v>28</v>
      </c>
      <c r="C2365" t="s">
        <v>33</v>
      </c>
      <c r="D2365" t="s">
        <v>22</v>
      </c>
      <c r="E2365" t="s">
        <v>23</v>
      </c>
      <c r="F2365" t="s">
        <v>5</v>
      </c>
      <c r="G2365" t="s">
        <v>24</v>
      </c>
      <c r="H2365">
        <v>1229260</v>
      </c>
      <c r="I2365">
        <v>1230282</v>
      </c>
      <c r="J2365" t="s">
        <v>25</v>
      </c>
      <c r="K2365" t="s">
        <v>3006</v>
      </c>
      <c r="N2365" t="s">
        <v>41</v>
      </c>
      <c r="Q2365" t="s">
        <v>3005</v>
      </c>
      <c r="R2365">
        <v>1023</v>
      </c>
      <c r="S2365">
        <v>340</v>
      </c>
    </row>
    <row r="2366" spans="1:20" x14ac:dyDescent="0.3">
      <c r="A2366">
        <v>2365</v>
      </c>
      <c r="B2366" t="s">
        <v>20</v>
      </c>
      <c r="C2366" t="s">
        <v>31</v>
      </c>
      <c r="D2366" t="s">
        <v>22</v>
      </c>
      <c r="E2366" t="s">
        <v>23</v>
      </c>
      <c r="F2366" t="s">
        <v>5</v>
      </c>
      <c r="G2366" t="s">
        <v>24</v>
      </c>
      <c r="H2366">
        <v>1230506</v>
      </c>
      <c r="I2366">
        <v>1230832</v>
      </c>
      <c r="J2366" t="s">
        <v>42</v>
      </c>
      <c r="Q2366" t="s">
        <v>3007</v>
      </c>
      <c r="R2366">
        <v>327</v>
      </c>
    </row>
    <row r="2367" spans="1:20" x14ac:dyDescent="0.3">
      <c r="A2367">
        <v>2366</v>
      </c>
      <c r="B2367" t="s">
        <v>28</v>
      </c>
      <c r="C2367" t="s">
        <v>33</v>
      </c>
      <c r="D2367" t="s">
        <v>22</v>
      </c>
      <c r="E2367" t="s">
        <v>23</v>
      </c>
      <c r="F2367" t="s">
        <v>5</v>
      </c>
      <c r="G2367" t="s">
        <v>24</v>
      </c>
      <c r="H2367">
        <v>1230506</v>
      </c>
      <c r="I2367">
        <v>1230832</v>
      </c>
      <c r="J2367" t="s">
        <v>42</v>
      </c>
      <c r="K2367" t="s">
        <v>3008</v>
      </c>
      <c r="N2367" t="s">
        <v>38</v>
      </c>
      <c r="Q2367" t="s">
        <v>3007</v>
      </c>
      <c r="R2367">
        <v>327</v>
      </c>
      <c r="S2367">
        <v>108</v>
      </c>
    </row>
    <row r="2368" spans="1:20" x14ac:dyDescent="0.3">
      <c r="A2368">
        <v>2367</v>
      </c>
      <c r="B2368" t="s">
        <v>20</v>
      </c>
      <c r="C2368" t="s">
        <v>31</v>
      </c>
      <c r="D2368" t="s">
        <v>22</v>
      </c>
      <c r="E2368" t="s">
        <v>23</v>
      </c>
      <c r="F2368" t="s">
        <v>5</v>
      </c>
      <c r="G2368" t="s">
        <v>24</v>
      </c>
      <c r="H2368">
        <v>1230979</v>
      </c>
      <c r="I2368">
        <v>1232019</v>
      </c>
      <c r="J2368" t="s">
        <v>42</v>
      </c>
      <c r="Q2368" t="s">
        <v>3009</v>
      </c>
      <c r="R2368">
        <v>1041</v>
      </c>
    </row>
    <row r="2369" spans="1:20" x14ac:dyDescent="0.3">
      <c r="A2369">
        <v>2368</v>
      </c>
      <c r="B2369" t="s">
        <v>28</v>
      </c>
      <c r="C2369" t="s">
        <v>33</v>
      </c>
      <c r="D2369" t="s">
        <v>22</v>
      </c>
      <c r="E2369" t="s">
        <v>23</v>
      </c>
      <c r="F2369" t="s">
        <v>5</v>
      </c>
      <c r="G2369" t="s">
        <v>24</v>
      </c>
      <c r="H2369">
        <v>1230979</v>
      </c>
      <c r="I2369">
        <v>1232019</v>
      </c>
      <c r="J2369" t="s">
        <v>42</v>
      </c>
      <c r="K2369" t="s">
        <v>3010</v>
      </c>
      <c r="N2369" t="s">
        <v>41</v>
      </c>
      <c r="Q2369" t="s">
        <v>3009</v>
      </c>
      <c r="R2369">
        <v>1041</v>
      </c>
      <c r="S2369">
        <v>346</v>
      </c>
    </row>
    <row r="2370" spans="1:20" x14ac:dyDescent="0.3">
      <c r="A2370">
        <v>2369</v>
      </c>
      <c r="B2370" t="s">
        <v>20</v>
      </c>
      <c r="C2370" t="s">
        <v>21</v>
      </c>
      <c r="D2370" t="s">
        <v>22</v>
      </c>
      <c r="E2370" t="s">
        <v>23</v>
      </c>
      <c r="F2370" t="s">
        <v>5</v>
      </c>
      <c r="G2370" t="s">
        <v>24</v>
      </c>
      <c r="H2370">
        <v>1232114</v>
      </c>
      <c r="I2370">
        <v>1232455</v>
      </c>
      <c r="J2370" t="s">
        <v>42</v>
      </c>
      <c r="Q2370" t="s">
        <v>3011</v>
      </c>
      <c r="R2370">
        <v>342</v>
      </c>
      <c r="T2370" t="s">
        <v>27</v>
      </c>
    </row>
    <row r="2371" spans="1:20" x14ac:dyDescent="0.3">
      <c r="A2371">
        <v>2370</v>
      </c>
      <c r="B2371" t="s">
        <v>28</v>
      </c>
      <c r="C2371" t="s">
        <v>29</v>
      </c>
      <c r="D2371" t="s">
        <v>22</v>
      </c>
      <c r="E2371" t="s">
        <v>23</v>
      </c>
      <c r="F2371" t="s">
        <v>5</v>
      </c>
      <c r="G2371" t="s">
        <v>24</v>
      </c>
      <c r="H2371">
        <v>1232114</v>
      </c>
      <c r="I2371">
        <v>1232455</v>
      </c>
      <c r="J2371" t="s">
        <v>42</v>
      </c>
      <c r="N2371" t="s">
        <v>358</v>
      </c>
      <c r="Q2371" t="s">
        <v>3011</v>
      </c>
      <c r="R2371">
        <v>342</v>
      </c>
      <c r="T2371" t="s">
        <v>27</v>
      </c>
    </row>
    <row r="2372" spans="1:20" x14ac:dyDescent="0.3">
      <c r="A2372">
        <v>2371</v>
      </c>
      <c r="B2372" t="s">
        <v>20</v>
      </c>
      <c r="C2372" t="s">
        <v>31</v>
      </c>
      <c r="D2372" t="s">
        <v>22</v>
      </c>
      <c r="E2372" t="s">
        <v>23</v>
      </c>
      <c r="F2372" t="s">
        <v>5</v>
      </c>
      <c r="G2372" t="s">
        <v>24</v>
      </c>
      <c r="H2372">
        <v>1232704</v>
      </c>
      <c r="I2372">
        <v>1233300</v>
      </c>
      <c r="J2372" t="s">
        <v>25</v>
      </c>
      <c r="Q2372" t="s">
        <v>3012</v>
      </c>
      <c r="R2372">
        <v>597</v>
      </c>
    </row>
    <row r="2373" spans="1:20" x14ac:dyDescent="0.3">
      <c r="A2373">
        <v>2372</v>
      </c>
      <c r="B2373" t="s">
        <v>28</v>
      </c>
      <c r="C2373" t="s">
        <v>33</v>
      </c>
      <c r="D2373" t="s">
        <v>22</v>
      </c>
      <c r="E2373" t="s">
        <v>23</v>
      </c>
      <c r="F2373" t="s">
        <v>5</v>
      </c>
      <c r="G2373" t="s">
        <v>24</v>
      </c>
      <c r="H2373">
        <v>1232704</v>
      </c>
      <c r="I2373">
        <v>1233300</v>
      </c>
      <c r="J2373" t="s">
        <v>25</v>
      </c>
      <c r="K2373" t="s">
        <v>3013</v>
      </c>
      <c r="N2373" t="s">
        <v>38</v>
      </c>
      <c r="Q2373" t="s">
        <v>3012</v>
      </c>
      <c r="R2373">
        <v>597</v>
      </c>
      <c r="S2373">
        <v>198</v>
      </c>
    </row>
    <row r="2374" spans="1:20" x14ac:dyDescent="0.3">
      <c r="A2374">
        <v>2373</v>
      </c>
      <c r="B2374" t="s">
        <v>20</v>
      </c>
      <c r="C2374" t="s">
        <v>31</v>
      </c>
      <c r="D2374" t="s">
        <v>22</v>
      </c>
      <c r="E2374" t="s">
        <v>23</v>
      </c>
      <c r="F2374" t="s">
        <v>5</v>
      </c>
      <c r="G2374" t="s">
        <v>24</v>
      </c>
      <c r="H2374">
        <v>1233362</v>
      </c>
      <c r="I2374">
        <v>1233733</v>
      </c>
      <c r="J2374" t="s">
        <v>25</v>
      </c>
      <c r="Q2374" t="s">
        <v>3014</v>
      </c>
      <c r="R2374">
        <v>372</v>
      </c>
    </row>
    <row r="2375" spans="1:20" x14ac:dyDescent="0.3">
      <c r="A2375">
        <v>2374</v>
      </c>
      <c r="B2375" t="s">
        <v>28</v>
      </c>
      <c r="C2375" t="s">
        <v>33</v>
      </c>
      <c r="D2375" t="s">
        <v>22</v>
      </c>
      <c r="E2375" t="s">
        <v>23</v>
      </c>
      <c r="F2375" t="s">
        <v>5</v>
      </c>
      <c r="G2375" t="s">
        <v>24</v>
      </c>
      <c r="H2375">
        <v>1233362</v>
      </c>
      <c r="I2375">
        <v>1233733</v>
      </c>
      <c r="J2375" t="s">
        <v>25</v>
      </c>
      <c r="K2375" t="s">
        <v>3015</v>
      </c>
      <c r="N2375" t="s">
        <v>41</v>
      </c>
      <c r="Q2375" t="s">
        <v>3014</v>
      </c>
      <c r="R2375">
        <v>372</v>
      </c>
      <c r="S2375">
        <v>123</v>
      </c>
    </row>
    <row r="2376" spans="1:20" x14ac:dyDescent="0.3">
      <c r="A2376">
        <v>2375</v>
      </c>
      <c r="B2376" t="s">
        <v>20</v>
      </c>
      <c r="C2376" t="s">
        <v>31</v>
      </c>
      <c r="D2376" t="s">
        <v>22</v>
      </c>
      <c r="E2376" t="s">
        <v>23</v>
      </c>
      <c r="F2376" t="s">
        <v>5</v>
      </c>
      <c r="G2376" t="s">
        <v>24</v>
      </c>
      <c r="H2376">
        <v>1233775</v>
      </c>
      <c r="I2376">
        <v>1234116</v>
      </c>
      <c r="J2376" t="s">
        <v>25</v>
      </c>
      <c r="Q2376" t="s">
        <v>3016</v>
      </c>
      <c r="R2376">
        <v>342</v>
      </c>
    </row>
    <row r="2377" spans="1:20" x14ac:dyDescent="0.3">
      <c r="A2377">
        <v>2376</v>
      </c>
      <c r="B2377" t="s">
        <v>28</v>
      </c>
      <c r="C2377" t="s">
        <v>33</v>
      </c>
      <c r="D2377" t="s">
        <v>22</v>
      </c>
      <c r="E2377" t="s">
        <v>23</v>
      </c>
      <c r="F2377" t="s">
        <v>5</v>
      </c>
      <c r="G2377" t="s">
        <v>24</v>
      </c>
      <c r="H2377">
        <v>1233775</v>
      </c>
      <c r="I2377">
        <v>1234116</v>
      </c>
      <c r="J2377" t="s">
        <v>25</v>
      </c>
      <c r="K2377" t="s">
        <v>3017</v>
      </c>
      <c r="N2377" t="s">
        <v>41</v>
      </c>
      <c r="Q2377" t="s">
        <v>3016</v>
      </c>
      <c r="R2377">
        <v>342</v>
      </c>
      <c r="S2377">
        <v>113</v>
      </c>
    </row>
    <row r="2378" spans="1:20" x14ac:dyDescent="0.3">
      <c r="A2378">
        <v>2377</v>
      </c>
      <c r="B2378" t="s">
        <v>20</v>
      </c>
      <c r="C2378" t="s">
        <v>31</v>
      </c>
      <c r="D2378" t="s">
        <v>22</v>
      </c>
      <c r="E2378" t="s">
        <v>23</v>
      </c>
      <c r="F2378" t="s">
        <v>5</v>
      </c>
      <c r="G2378" t="s">
        <v>24</v>
      </c>
      <c r="H2378">
        <v>1234293</v>
      </c>
      <c r="I2378">
        <v>1234781</v>
      </c>
      <c r="J2378" t="s">
        <v>25</v>
      </c>
      <c r="Q2378" t="s">
        <v>3018</v>
      </c>
      <c r="R2378">
        <v>489</v>
      </c>
    </row>
    <row r="2379" spans="1:20" x14ac:dyDescent="0.3">
      <c r="A2379">
        <v>2378</v>
      </c>
      <c r="B2379" t="s">
        <v>28</v>
      </c>
      <c r="C2379" t="s">
        <v>33</v>
      </c>
      <c r="D2379" t="s">
        <v>22</v>
      </c>
      <c r="E2379" t="s">
        <v>23</v>
      </c>
      <c r="F2379" t="s">
        <v>5</v>
      </c>
      <c r="G2379" t="s">
        <v>24</v>
      </c>
      <c r="H2379">
        <v>1234293</v>
      </c>
      <c r="I2379">
        <v>1234781</v>
      </c>
      <c r="J2379" t="s">
        <v>25</v>
      </c>
      <c r="K2379" t="s">
        <v>3019</v>
      </c>
      <c r="N2379" t="s">
        <v>38</v>
      </c>
      <c r="Q2379" t="s">
        <v>3018</v>
      </c>
      <c r="R2379">
        <v>489</v>
      </c>
      <c r="S2379">
        <v>162</v>
      </c>
    </row>
    <row r="2380" spans="1:20" x14ac:dyDescent="0.3">
      <c r="A2380">
        <v>2379</v>
      </c>
      <c r="B2380" t="s">
        <v>20</v>
      </c>
      <c r="C2380" t="s">
        <v>31</v>
      </c>
      <c r="D2380" t="s">
        <v>22</v>
      </c>
      <c r="E2380" t="s">
        <v>23</v>
      </c>
      <c r="F2380" t="s">
        <v>5</v>
      </c>
      <c r="G2380" t="s">
        <v>24</v>
      </c>
      <c r="H2380">
        <v>1234787</v>
      </c>
      <c r="I2380">
        <v>1235260</v>
      </c>
      <c r="J2380" t="s">
        <v>42</v>
      </c>
      <c r="Q2380" t="s">
        <v>3020</v>
      </c>
      <c r="R2380">
        <v>474</v>
      </c>
    </row>
    <row r="2381" spans="1:20" x14ac:dyDescent="0.3">
      <c r="A2381">
        <v>2380</v>
      </c>
      <c r="B2381" t="s">
        <v>28</v>
      </c>
      <c r="C2381" t="s">
        <v>33</v>
      </c>
      <c r="D2381" t="s">
        <v>22</v>
      </c>
      <c r="E2381" t="s">
        <v>23</v>
      </c>
      <c r="F2381" t="s">
        <v>5</v>
      </c>
      <c r="G2381" t="s">
        <v>24</v>
      </c>
      <c r="H2381">
        <v>1234787</v>
      </c>
      <c r="I2381">
        <v>1235260</v>
      </c>
      <c r="J2381" t="s">
        <v>42</v>
      </c>
      <c r="K2381" t="s">
        <v>3021</v>
      </c>
      <c r="N2381" t="s">
        <v>41</v>
      </c>
      <c r="Q2381" t="s">
        <v>3020</v>
      </c>
      <c r="R2381">
        <v>474</v>
      </c>
      <c r="S2381">
        <v>157</v>
      </c>
    </row>
    <row r="2382" spans="1:20" x14ac:dyDescent="0.3">
      <c r="A2382">
        <v>2381</v>
      </c>
      <c r="B2382" t="s">
        <v>20</v>
      </c>
      <c r="C2382" t="s">
        <v>31</v>
      </c>
      <c r="D2382" t="s">
        <v>22</v>
      </c>
      <c r="E2382" t="s">
        <v>23</v>
      </c>
      <c r="F2382" t="s">
        <v>5</v>
      </c>
      <c r="G2382" t="s">
        <v>24</v>
      </c>
      <c r="H2382">
        <v>1235325</v>
      </c>
      <c r="I2382">
        <v>1235735</v>
      </c>
      <c r="J2382" t="s">
        <v>42</v>
      </c>
      <c r="Q2382" t="s">
        <v>3022</v>
      </c>
      <c r="R2382">
        <v>411</v>
      </c>
    </row>
    <row r="2383" spans="1:20" x14ac:dyDescent="0.3">
      <c r="A2383">
        <v>2382</v>
      </c>
      <c r="B2383" t="s">
        <v>28</v>
      </c>
      <c r="C2383" t="s">
        <v>33</v>
      </c>
      <c r="D2383" t="s">
        <v>22</v>
      </c>
      <c r="E2383" t="s">
        <v>23</v>
      </c>
      <c r="F2383" t="s">
        <v>5</v>
      </c>
      <c r="G2383" t="s">
        <v>24</v>
      </c>
      <c r="H2383">
        <v>1235325</v>
      </c>
      <c r="I2383">
        <v>1235735</v>
      </c>
      <c r="J2383" t="s">
        <v>42</v>
      </c>
      <c r="K2383" t="s">
        <v>3023</v>
      </c>
      <c r="N2383" t="s">
        <v>41</v>
      </c>
      <c r="Q2383" t="s">
        <v>3022</v>
      </c>
      <c r="R2383">
        <v>411</v>
      </c>
      <c r="S2383">
        <v>136</v>
      </c>
    </row>
    <row r="2384" spans="1:20" x14ac:dyDescent="0.3">
      <c r="A2384">
        <v>2383</v>
      </c>
      <c r="B2384" t="s">
        <v>20</v>
      </c>
      <c r="C2384" t="s">
        <v>31</v>
      </c>
      <c r="D2384" t="s">
        <v>22</v>
      </c>
      <c r="E2384" t="s">
        <v>23</v>
      </c>
      <c r="F2384" t="s">
        <v>5</v>
      </c>
      <c r="G2384" t="s">
        <v>24</v>
      </c>
      <c r="H2384">
        <v>1235882</v>
      </c>
      <c r="I2384">
        <v>1237249</v>
      </c>
      <c r="J2384" t="s">
        <v>25</v>
      </c>
      <c r="Q2384" t="s">
        <v>3024</v>
      </c>
      <c r="R2384">
        <v>1368</v>
      </c>
    </row>
    <row r="2385" spans="1:20" x14ac:dyDescent="0.3">
      <c r="A2385">
        <v>2384</v>
      </c>
      <c r="B2385" t="s">
        <v>28</v>
      </c>
      <c r="C2385" t="s">
        <v>33</v>
      </c>
      <c r="D2385" t="s">
        <v>22</v>
      </c>
      <c r="E2385" t="s">
        <v>23</v>
      </c>
      <c r="F2385" t="s">
        <v>5</v>
      </c>
      <c r="G2385" t="s">
        <v>24</v>
      </c>
      <c r="H2385">
        <v>1235882</v>
      </c>
      <c r="I2385">
        <v>1237249</v>
      </c>
      <c r="J2385" t="s">
        <v>25</v>
      </c>
      <c r="K2385" t="s">
        <v>3025</v>
      </c>
      <c r="N2385" t="s">
        <v>38</v>
      </c>
      <c r="Q2385" t="s">
        <v>3024</v>
      </c>
      <c r="R2385">
        <v>1368</v>
      </c>
      <c r="S2385">
        <v>455</v>
      </c>
    </row>
    <row r="2386" spans="1:20" x14ac:dyDescent="0.3">
      <c r="A2386">
        <v>2385</v>
      </c>
      <c r="B2386" t="s">
        <v>20</v>
      </c>
      <c r="C2386" t="s">
        <v>31</v>
      </c>
      <c r="D2386" t="s">
        <v>22</v>
      </c>
      <c r="E2386" t="s">
        <v>23</v>
      </c>
      <c r="F2386" t="s">
        <v>5</v>
      </c>
      <c r="G2386" t="s">
        <v>24</v>
      </c>
      <c r="H2386">
        <v>1237281</v>
      </c>
      <c r="I2386">
        <v>1237622</v>
      </c>
      <c r="J2386" t="s">
        <v>42</v>
      </c>
      <c r="Q2386" t="s">
        <v>3026</v>
      </c>
      <c r="R2386">
        <v>342</v>
      </c>
    </row>
    <row r="2387" spans="1:20" x14ac:dyDescent="0.3">
      <c r="A2387">
        <v>2386</v>
      </c>
      <c r="B2387" t="s">
        <v>28</v>
      </c>
      <c r="C2387" t="s">
        <v>33</v>
      </c>
      <c r="D2387" t="s">
        <v>22</v>
      </c>
      <c r="E2387" t="s">
        <v>23</v>
      </c>
      <c r="F2387" t="s">
        <v>5</v>
      </c>
      <c r="G2387" t="s">
        <v>24</v>
      </c>
      <c r="H2387">
        <v>1237281</v>
      </c>
      <c r="I2387">
        <v>1237622</v>
      </c>
      <c r="J2387" t="s">
        <v>42</v>
      </c>
      <c r="K2387" t="s">
        <v>3027</v>
      </c>
      <c r="N2387" t="s">
        <v>41</v>
      </c>
      <c r="Q2387" t="s">
        <v>3026</v>
      </c>
      <c r="R2387">
        <v>342</v>
      </c>
      <c r="S2387">
        <v>113</v>
      </c>
    </row>
    <row r="2388" spans="1:20" x14ac:dyDescent="0.3">
      <c r="A2388">
        <v>2387</v>
      </c>
      <c r="B2388" t="s">
        <v>20</v>
      </c>
      <c r="C2388" t="s">
        <v>31</v>
      </c>
      <c r="D2388" t="s">
        <v>22</v>
      </c>
      <c r="E2388" t="s">
        <v>23</v>
      </c>
      <c r="F2388" t="s">
        <v>5</v>
      </c>
      <c r="G2388" t="s">
        <v>24</v>
      </c>
      <c r="H2388">
        <v>1237987</v>
      </c>
      <c r="I2388">
        <v>1239066</v>
      </c>
      <c r="J2388" t="s">
        <v>42</v>
      </c>
      <c r="Q2388" t="s">
        <v>3028</v>
      </c>
      <c r="R2388">
        <v>1080</v>
      </c>
    </row>
    <row r="2389" spans="1:20" x14ac:dyDescent="0.3">
      <c r="A2389">
        <v>2388</v>
      </c>
      <c r="B2389" t="s">
        <v>28</v>
      </c>
      <c r="C2389" t="s">
        <v>33</v>
      </c>
      <c r="D2389" t="s">
        <v>22</v>
      </c>
      <c r="E2389" t="s">
        <v>23</v>
      </c>
      <c r="F2389" t="s">
        <v>5</v>
      </c>
      <c r="G2389" t="s">
        <v>24</v>
      </c>
      <c r="H2389">
        <v>1237987</v>
      </c>
      <c r="I2389">
        <v>1239066</v>
      </c>
      <c r="J2389" t="s">
        <v>42</v>
      </c>
      <c r="K2389" t="s">
        <v>3029</v>
      </c>
      <c r="N2389" t="s">
        <v>41</v>
      </c>
      <c r="Q2389" t="s">
        <v>3028</v>
      </c>
      <c r="R2389">
        <v>1080</v>
      </c>
      <c r="S2389">
        <v>359</v>
      </c>
    </row>
    <row r="2390" spans="1:20" x14ac:dyDescent="0.3">
      <c r="A2390">
        <v>2389</v>
      </c>
      <c r="B2390" t="s">
        <v>20</v>
      </c>
      <c r="C2390" t="s">
        <v>21</v>
      </c>
      <c r="D2390" t="s">
        <v>22</v>
      </c>
      <c r="E2390" t="s">
        <v>23</v>
      </c>
      <c r="F2390" t="s">
        <v>5</v>
      </c>
      <c r="G2390" t="s">
        <v>24</v>
      </c>
      <c r="H2390">
        <v>1239145</v>
      </c>
      <c r="I2390">
        <v>1239330</v>
      </c>
      <c r="J2390" t="s">
        <v>42</v>
      </c>
      <c r="Q2390" t="s">
        <v>3030</v>
      </c>
      <c r="R2390">
        <v>186</v>
      </c>
      <c r="T2390" t="s">
        <v>27</v>
      </c>
    </row>
    <row r="2391" spans="1:20" x14ac:dyDescent="0.3">
      <c r="A2391">
        <v>2390</v>
      </c>
      <c r="B2391" t="s">
        <v>28</v>
      </c>
      <c r="C2391" t="s">
        <v>29</v>
      </c>
      <c r="D2391" t="s">
        <v>22</v>
      </c>
      <c r="E2391" t="s">
        <v>23</v>
      </c>
      <c r="F2391" t="s">
        <v>5</v>
      </c>
      <c r="G2391" t="s">
        <v>24</v>
      </c>
      <c r="H2391">
        <v>1239145</v>
      </c>
      <c r="I2391">
        <v>1239330</v>
      </c>
      <c r="J2391" t="s">
        <v>42</v>
      </c>
      <c r="N2391" t="s">
        <v>41</v>
      </c>
      <c r="Q2391" t="s">
        <v>3030</v>
      </c>
      <c r="R2391">
        <v>186</v>
      </c>
      <c r="T2391" t="s">
        <v>27</v>
      </c>
    </row>
    <row r="2392" spans="1:20" x14ac:dyDescent="0.3">
      <c r="A2392">
        <v>2391</v>
      </c>
      <c r="B2392" t="s">
        <v>20</v>
      </c>
      <c r="C2392" t="s">
        <v>31</v>
      </c>
      <c r="D2392" t="s">
        <v>22</v>
      </c>
      <c r="E2392" t="s">
        <v>23</v>
      </c>
      <c r="F2392" t="s">
        <v>5</v>
      </c>
      <c r="G2392" t="s">
        <v>24</v>
      </c>
      <c r="H2392">
        <v>1239511</v>
      </c>
      <c r="I2392">
        <v>1239750</v>
      </c>
      <c r="J2392" t="s">
        <v>25</v>
      </c>
      <c r="Q2392" t="s">
        <v>3031</v>
      </c>
      <c r="R2392">
        <v>240</v>
      </c>
    </row>
    <row r="2393" spans="1:20" x14ac:dyDescent="0.3">
      <c r="A2393">
        <v>2392</v>
      </c>
      <c r="B2393" t="s">
        <v>28</v>
      </c>
      <c r="C2393" t="s">
        <v>33</v>
      </c>
      <c r="D2393" t="s">
        <v>22</v>
      </c>
      <c r="E2393" t="s">
        <v>23</v>
      </c>
      <c r="F2393" t="s">
        <v>5</v>
      </c>
      <c r="G2393" t="s">
        <v>24</v>
      </c>
      <c r="H2393">
        <v>1239511</v>
      </c>
      <c r="I2393">
        <v>1239750</v>
      </c>
      <c r="J2393" t="s">
        <v>25</v>
      </c>
      <c r="K2393" t="s">
        <v>3032</v>
      </c>
      <c r="N2393" t="s">
        <v>38</v>
      </c>
      <c r="Q2393" t="s">
        <v>3031</v>
      </c>
      <c r="R2393">
        <v>240</v>
      </c>
      <c r="S2393">
        <v>79</v>
      </c>
    </row>
    <row r="2394" spans="1:20" x14ac:dyDescent="0.3">
      <c r="A2394">
        <v>2393</v>
      </c>
      <c r="B2394" t="s">
        <v>20</v>
      </c>
      <c r="C2394" t="s">
        <v>31</v>
      </c>
      <c r="D2394" t="s">
        <v>22</v>
      </c>
      <c r="E2394" t="s">
        <v>23</v>
      </c>
      <c r="F2394" t="s">
        <v>5</v>
      </c>
      <c r="G2394" t="s">
        <v>24</v>
      </c>
      <c r="H2394">
        <v>1239783</v>
      </c>
      <c r="I2394">
        <v>1240823</v>
      </c>
      <c r="J2394" t="s">
        <v>25</v>
      </c>
      <c r="Q2394" t="s">
        <v>3033</v>
      </c>
      <c r="R2394">
        <v>1041</v>
      </c>
    </row>
    <row r="2395" spans="1:20" x14ac:dyDescent="0.3">
      <c r="A2395">
        <v>2394</v>
      </c>
      <c r="B2395" t="s">
        <v>28</v>
      </c>
      <c r="C2395" t="s">
        <v>33</v>
      </c>
      <c r="D2395" t="s">
        <v>22</v>
      </c>
      <c r="E2395" t="s">
        <v>23</v>
      </c>
      <c r="F2395" t="s">
        <v>5</v>
      </c>
      <c r="G2395" t="s">
        <v>24</v>
      </c>
      <c r="H2395">
        <v>1239783</v>
      </c>
      <c r="I2395">
        <v>1240823</v>
      </c>
      <c r="J2395" t="s">
        <v>25</v>
      </c>
      <c r="K2395" t="s">
        <v>3034</v>
      </c>
      <c r="N2395" t="s">
        <v>41</v>
      </c>
      <c r="Q2395" t="s">
        <v>3033</v>
      </c>
      <c r="R2395">
        <v>1041</v>
      </c>
      <c r="S2395">
        <v>346</v>
      </c>
    </row>
    <row r="2396" spans="1:20" x14ac:dyDescent="0.3">
      <c r="A2396">
        <v>2395</v>
      </c>
      <c r="B2396" t="s">
        <v>20</v>
      </c>
      <c r="C2396" t="s">
        <v>21</v>
      </c>
      <c r="D2396" t="s">
        <v>22</v>
      </c>
      <c r="E2396" t="s">
        <v>23</v>
      </c>
      <c r="F2396" t="s">
        <v>5</v>
      </c>
      <c r="G2396" t="s">
        <v>24</v>
      </c>
      <c r="H2396">
        <v>1241367</v>
      </c>
      <c r="I2396">
        <v>1241552</v>
      </c>
      <c r="J2396" t="s">
        <v>42</v>
      </c>
      <c r="Q2396" t="s">
        <v>3035</v>
      </c>
      <c r="R2396">
        <v>186</v>
      </c>
      <c r="T2396" t="s">
        <v>27</v>
      </c>
    </row>
    <row r="2397" spans="1:20" x14ac:dyDescent="0.3">
      <c r="A2397">
        <v>2396</v>
      </c>
      <c r="B2397" t="s">
        <v>28</v>
      </c>
      <c r="C2397" t="s">
        <v>29</v>
      </c>
      <c r="D2397" t="s">
        <v>22</v>
      </c>
      <c r="E2397" t="s">
        <v>23</v>
      </c>
      <c r="F2397" t="s">
        <v>5</v>
      </c>
      <c r="G2397" t="s">
        <v>24</v>
      </c>
      <c r="H2397">
        <v>1241367</v>
      </c>
      <c r="I2397">
        <v>1241552</v>
      </c>
      <c r="J2397" t="s">
        <v>42</v>
      </c>
      <c r="N2397" t="s">
        <v>38</v>
      </c>
      <c r="Q2397" t="s">
        <v>3035</v>
      </c>
      <c r="R2397">
        <v>186</v>
      </c>
      <c r="T2397" t="s">
        <v>27</v>
      </c>
    </row>
    <row r="2398" spans="1:20" x14ac:dyDescent="0.3">
      <c r="A2398">
        <v>2397</v>
      </c>
      <c r="B2398" t="s">
        <v>20</v>
      </c>
      <c r="C2398" t="s">
        <v>31</v>
      </c>
      <c r="D2398" t="s">
        <v>22</v>
      </c>
      <c r="E2398" t="s">
        <v>23</v>
      </c>
      <c r="F2398" t="s">
        <v>5</v>
      </c>
      <c r="G2398" t="s">
        <v>24</v>
      </c>
      <c r="H2398">
        <v>1241537</v>
      </c>
      <c r="I2398">
        <v>1241926</v>
      </c>
      <c r="J2398" t="s">
        <v>42</v>
      </c>
      <c r="Q2398" t="s">
        <v>3036</v>
      </c>
      <c r="R2398">
        <v>390</v>
      </c>
    </row>
    <row r="2399" spans="1:20" x14ac:dyDescent="0.3">
      <c r="A2399">
        <v>2398</v>
      </c>
      <c r="B2399" t="s">
        <v>28</v>
      </c>
      <c r="C2399" t="s">
        <v>33</v>
      </c>
      <c r="D2399" t="s">
        <v>22</v>
      </c>
      <c r="E2399" t="s">
        <v>23</v>
      </c>
      <c r="F2399" t="s">
        <v>5</v>
      </c>
      <c r="G2399" t="s">
        <v>24</v>
      </c>
      <c r="H2399">
        <v>1241537</v>
      </c>
      <c r="I2399">
        <v>1241926</v>
      </c>
      <c r="J2399" t="s">
        <v>42</v>
      </c>
      <c r="K2399" t="s">
        <v>3037</v>
      </c>
      <c r="N2399" t="s">
        <v>41</v>
      </c>
      <c r="Q2399" t="s">
        <v>3036</v>
      </c>
      <c r="R2399">
        <v>390</v>
      </c>
      <c r="S2399">
        <v>129</v>
      </c>
    </row>
    <row r="2400" spans="1:20" x14ac:dyDescent="0.3">
      <c r="A2400">
        <v>2399</v>
      </c>
      <c r="B2400" t="s">
        <v>20</v>
      </c>
      <c r="C2400" t="s">
        <v>31</v>
      </c>
      <c r="D2400" t="s">
        <v>22</v>
      </c>
      <c r="E2400" t="s">
        <v>23</v>
      </c>
      <c r="F2400" t="s">
        <v>5</v>
      </c>
      <c r="G2400" t="s">
        <v>24</v>
      </c>
      <c r="H2400">
        <v>1241947</v>
      </c>
      <c r="I2400">
        <v>1242294</v>
      </c>
      <c r="J2400" t="s">
        <v>42</v>
      </c>
      <c r="Q2400" t="s">
        <v>3038</v>
      </c>
      <c r="R2400">
        <v>348</v>
      </c>
    </row>
    <row r="2401" spans="1:20" x14ac:dyDescent="0.3">
      <c r="A2401">
        <v>2400</v>
      </c>
      <c r="B2401" t="s">
        <v>28</v>
      </c>
      <c r="C2401" t="s">
        <v>33</v>
      </c>
      <c r="D2401" t="s">
        <v>22</v>
      </c>
      <c r="E2401" t="s">
        <v>23</v>
      </c>
      <c r="F2401" t="s">
        <v>5</v>
      </c>
      <c r="G2401" t="s">
        <v>24</v>
      </c>
      <c r="H2401">
        <v>1241947</v>
      </c>
      <c r="I2401">
        <v>1242294</v>
      </c>
      <c r="J2401" t="s">
        <v>42</v>
      </c>
      <c r="K2401" t="s">
        <v>3039</v>
      </c>
      <c r="N2401" t="s">
        <v>41</v>
      </c>
      <c r="Q2401" t="s">
        <v>3038</v>
      </c>
      <c r="R2401">
        <v>348</v>
      </c>
      <c r="S2401">
        <v>115</v>
      </c>
    </row>
    <row r="2402" spans="1:20" x14ac:dyDescent="0.3">
      <c r="A2402">
        <v>2401</v>
      </c>
      <c r="B2402" t="s">
        <v>20</v>
      </c>
      <c r="C2402" t="s">
        <v>21</v>
      </c>
      <c r="D2402" t="s">
        <v>22</v>
      </c>
      <c r="E2402" t="s">
        <v>23</v>
      </c>
      <c r="F2402" t="s">
        <v>5</v>
      </c>
      <c r="G2402" t="s">
        <v>24</v>
      </c>
      <c r="H2402">
        <v>1242356</v>
      </c>
      <c r="I2402">
        <v>1243162</v>
      </c>
      <c r="J2402" t="s">
        <v>42</v>
      </c>
      <c r="Q2402" t="s">
        <v>3040</v>
      </c>
      <c r="R2402">
        <v>807</v>
      </c>
      <c r="T2402" t="s">
        <v>27</v>
      </c>
    </row>
    <row r="2403" spans="1:20" x14ac:dyDescent="0.3">
      <c r="A2403">
        <v>2402</v>
      </c>
      <c r="B2403" t="s">
        <v>28</v>
      </c>
      <c r="C2403" t="s">
        <v>29</v>
      </c>
      <c r="D2403" t="s">
        <v>22</v>
      </c>
      <c r="E2403" t="s">
        <v>23</v>
      </c>
      <c r="F2403" t="s">
        <v>5</v>
      </c>
      <c r="G2403" t="s">
        <v>24</v>
      </c>
      <c r="H2403">
        <v>1242356</v>
      </c>
      <c r="I2403">
        <v>1243162</v>
      </c>
      <c r="J2403" t="s">
        <v>42</v>
      </c>
      <c r="N2403" t="s">
        <v>3041</v>
      </c>
      <c r="Q2403" t="s">
        <v>3040</v>
      </c>
      <c r="R2403">
        <v>807</v>
      </c>
      <c r="T2403" t="s">
        <v>27</v>
      </c>
    </row>
    <row r="2404" spans="1:20" x14ac:dyDescent="0.3">
      <c r="A2404">
        <v>2403</v>
      </c>
      <c r="B2404" t="s">
        <v>20</v>
      </c>
      <c r="C2404" t="s">
        <v>21</v>
      </c>
      <c r="D2404" t="s">
        <v>22</v>
      </c>
      <c r="E2404" t="s">
        <v>23</v>
      </c>
      <c r="F2404" t="s">
        <v>5</v>
      </c>
      <c r="G2404" t="s">
        <v>24</v>
      </c>
      <c r="H2404">
        <v>1243273</v>
      </c>
      <c r="I2404">
        <v>1244220</v>
      </c>
      <c r="J2404" t="s">
        <v>42</v>
      </c>
      <c r="Q2404" t="s">
        <v>3042</v>
      </c>
      <c r="R2404">
        <v>948</v>
      </c>
      <c r="T2404" t="s">
        <v>27</v>
      </c>
    </row>
    <row r="2405" spans="1:20" x14ac:dyDescent="0.3">
      <c r="A2405">
        <v>2404</v>
      </c>
      <c r="B2405" t="s">
        <v>28</v>
      </c>
      <c r="C2405" t="s">
        <v>29</v>
      </c>
      <c r="D2405" t="s">
        <v>22</v>
      </c>
      <c r="E2405" t="s">
        <v>23</v>
      </c>
      <c r="F2405" t="s">
        <v>5</v>
      </c>
      <c r="G2405" t="s">
        <v>24</v>
      </c>
      <c r="H2405">
        <v>1243273</v>
      </c>
      <c r="I2405">
        <v>1244220</v>
      </c>
      <c r="J2405" t="s">
        <v>42</v>
      </c>
      <c r="N2405" t="s">
        <v>3043</v>
      </c>
      <c r="Q2405" t="s">
        <v>3042</v>
      </c>
      <c r="R2405">
        <v>948</v>
      </c>
      <c r="T2405" t="s">
        <v>27</v>
      </c>
    </row>
    <row r="2406" spans="1:20" x14ac:dyDescent="0.3">
      <c r="A2406">
        <v>2405</v>
      </c>
      <c r="B2406" t="s">
        <v>20</v>
      </c>
      <c r="C2406" t="s">
        <v>31</v>
      </c>
      <c r="D2406" t="s">
        <v>22</v>
      </c>
      <c r="E2406" t="s">
        <v>23</v>
      </c>
      <c r="F2406" t="s">
        <v>5</v>
      </c>
      <c r="G2406" t="s">
        <v>24</v>
      </c>
      <c r="H2406">
        <v>1244229</v>
      </c>
      <c r="I2406">
        <v>1244603</v>
      </c>
      <c r="J2406" t="s">
        <v>42</v>
      </c>
      <c r="Q2406" t="s">
        <v>3044</v>
      </c>
      <c r="R2406">
        <v>375</v>
      </c>
    </row>
    <row r="2407" spans="1:20" x14ac:dyDescent="0.3">
      <c r="A2407">
        <v>2406</v>
      </c>
      <c r="B2407" t="s">
        <v>28</v>
      </c>
      <c r="C2407" t="s">
        <v>33</v>
      </c>
      <c r="D2407" t="s">
        <v>22</v>
      </c>
      <c r="E2407" t="s">
        <v>23</v>
      </c>
      <c r="F2407" t="s">
        <v>5</v>
      </c>
      <c r="G2407" t="s">
        <v>24</v>
      </c>
      <c r="H2407">
        <v>1244229</v>
      </c>
      <c r="I2407">
        <v>1244603</v>
      </c>
      <c r="J2407" t="s">
        <v>42</v>
      </c>
      <c r="K2407" t="s">
        <v>3045</v>
      </c>
      <c r="N2407" t="s">
        <v>41</v>
      </c>
      <c r="Q2407" t="s">
        <v>3044</v>
      </c>
      <c r="R2407">
        <v>375</v>
      </c>
      <c r="S2407">
        <v>124</v>
      </c>
    </row>
    <row r="2408" spans="1:20" x14ac:dyDescent="0.3">
      <c r="A2408">
        <v>2407</v>
      </c>
      <c r="B2408" t="s">
        <v>20</v>
      </c>
      <c r="C2408" t="s">
        <v>21</v>
      </c>
      <c r="D2408" t="s">
        <v>22</v>
      </c>
      <c r="E2408" t="s">
        <v>23</v>
      </c>
      <c r="F2408" t="s">
        <v>5</v>
      </c>
      <c r="G2408" t="s">
        <v>24</v>
      </c>
      <c r="H2408">
        <v>1244600</v>
      </c>
      <c r="I2408">
        <v>1245024</v>
      </c>
      <c r="J2408" t="s">
        <v>42</v>
      </c>
      <c r="Q2408" t="s">
        <v>3046</v>
      </c>
      <c r="R2408">
        <v>425</v>
      </c>
      <c r="T2408" t="s">
        <v>27</v>
      </c>
    </row>
    <row r="2409" spans="1:20" x14ac:dyDescent="0.3">
      <c r="A2409">
        <v>2408</v>
      </c>
      <c r="B2409" t="s">
        <v>28</v>
      </c>
      <c r="C2409" t="s">
        <v>29</v>
      </c>
      <c r="D2409" t="s">
        <v>22</v>
      </c>
      <c r="E2409" t="s">
        <v>23</v>
      </c>
      <c r="F2409" t="s">
        <v>5</v>
      </c>
      <c r="G2409" t="s">
        <v>24</v>
      </c>
      <c r="H2409">
        <v>1244600</v>
      </c>
      <c r="I2409">
        <v>1245024</v>
      </c>
      <c r="J2409" t="s">
        <v>42</v>
      </c>
      <c r="N2409" t="s">
        <v>41</v>
      </c>
      <c r="Q2409" t="s">
        <v>3046</v>
      </c>
      <c r="R2409">
        <v>425</v>
      </c>
      <c r="T2409" t="s">
        <v>27</v>
      </c>
    </row>
    <row r="2410" spans="1:20" x14ac:dyDescent="0.3">
      <c r="A2410">
        <v>2409</v>
      </c>
      <c r="B2410" t="s">
        <v>20</v>
      </c>
      <c r="C2410" t="s">
        <v>31</v>
      </c>
      <c r="D2410" t="s">
        <v>22</v>
      </c>
      <c r="E2410" t="s">
        <v>23</v>
      </c>
      <c r="F2410" t="s">
        <v>5</v>
      </c>
      <c r="G2410" t="s">
        <v>24</v>
      </c>
      <c r="H2410">
        <v>1245053</v>
      </c>
      <c r="I2410">
        <v>1245427</v>
      </c>
      <c r="J2410" t="s">
        <v>42</v>
      </c>
      <c r="Q2410" t="s">
        <v>3047</v>
      </c>
      <c r="R2410">
        <v>375</v>
      </c>
    </row>
    <row r="2411" spans="1:20" x14ac:dyDescent="0.3">
      <c r="A2411">
        <v>2410</v>
      </c>
      <c r="B2411" t="s">
        <v>28</v>
      </c>
      <c r="C2411" t="s">
        <v>33</v>
      </c>
      <c r="D2411" t="s">
        <v>22</v>
      </c>
      <c r="E2411" t="s">
        <v>23</v>
      </c>
      <c r="F2411" t="s">
        <v>5</v>
      </c>
      <c r="G2411" t="s">
        <v>24</v>
      </c>
      <c r="H2411">
        <v>1245053</v>
      </c>
      <c r="I2411">
        <v>1245427</v>
      </c>
      <c r="J2411" t="s">
        <v>42</v>
      </c>
      <c r="K2411" t="s">
        <v>3048</v>
      </c>
      <c r="N2411" t="s">
        <v>38</v>
      </c>
      <c r="Q2411" t="s">
        <v>3047</v>
      </c>
      <c r="R2411">
        <v>375</v>
      </c>
      <c r="S2411">
        <v>124</v>
      </c>
    </row>
    <row r="2412" spans="1:20" x14ac:dyDescent="0.3">
      <c r="A2412">
        <v>2411</v>
      </c>
      <c r="B2412" t="s">
        <v>20</v>
      </c>
      <c r="C2412" t="s">
        <v>31</v>
      </c>
      <c r="D2412" t="s">
        <v>22</v>
      </c>
      <c r="E2412" t="s">
        <v>23</v>
      </c>
      <c r="F2412" t="s">
        <v>5</v>
      </c>
      <c r="G2412" t="s">
        <v>24</v>
      </c>
      <c r="H2412">
        <v>1246345</v>
      </c>
      <c r="I2412">
        <v>1247058</v>
      </c>
      <c r="J2412" t="s">
        <v>25</v>
      </c>
      <c r="Q2412" t="s">
        <v>3049</v>
      </c>
      <c r="R2412">
        <v>714</v>
      </c>
    </row>
    <row r="2413" spans="1:20" x14ac:dyDescent="0.3">
      <c r="A2413">
        <v>2412</v>
      </c>
      <c r="B2413" t="s">
        <v>28</v>
      </c>
      <c r="C2413" t="s">
        <v>33</v>
      </c>
      <c r="D2413" t="s">
        <v>22</v>
      </c>
      <c r="E2413" t="s">
        <v>23</v>
      </c>
      <c r="F2413" t="s">
        <v>5</v>
      </c>
      <c r="G2413" t="s">
        <v>24</v>
      </c>
      <c r="H2413">
        <v>1246345</v>
      </c>
      <c r="I2413">
        <v>1247058</v>
      </c>
      <c r="J2413" t="s">
        <v>25</v>
      </c>
      <c r="K2413" t="s">
        <v>3050</v>
      </c>
      <c r="N2413" t="s">
        <v>864</v>
      </c>
      <c r="Q2413" t="s">
        <v>3049</v>
      </c>
      <c r="R2413">
        <v>714</v>
      </c>
      <c r="S2413">
        <v>237</v>
      </c>
    </row>
    <row r="2414" spans="1:20" x14ac:dyDescent="0.3">
      <c r="A2414">
        <v>2413</v>
      </c>
      <c r="B2414" t="s">
        <v>20</v>
      </c>
      <c r="C2414" t="s">
        <v>31</v>
      </c>
      <c r="D2414" t="s">
        <v>22</v>
      </c>
      <c r="E2414" t="s">
        <v>23</v>
      </c>
      <c r="F2414" t="s">
        <v>5</v>
      </c>
      <c r="G2414" t="s">
        <v>24</v>
      </c>
      <c r="H2414">
        <v>1247122</v>
      </c>
      <c r="I2414">
        <v>1247757</v>
      </c>
      <c r="J2414" t="s">
        <v>25</v>
      </c>
      <c r="Q2414" t="s">
        <v>3051</v>
      </c>
      <c r="R2414">
        <v>636</v>
      </c>
    </row>
    <row r="2415" spans="1:20" x14ac:dyDescent="0.3">
      <c r="A2415">
        <v>2414</v>
      </c>
      <c r="B2415" t="s">
        <v>28</v>
      </c>
      <c r="C2415" t="s">
        <v>33</v>
      </c>
      <c r="D2415" t="s">
        <v>22</v>
      </c>
      <c r="E2415" t="s">
        <v>23</v>
      </c>
      <c r="F2415" t="s">
        <v>5</v>
      </c>
      <c r="G2415" t="s">
        <v>24</v>
      </c>
      <c r="H2415">
        <v>1247122</v>
      </c>
      <c r="I2415">
        <v>1247757</v>
      </c>
      <c r="J2415" t="s">
        <v>25</v>
      </c>
      <c r="K2415" t="s">
        <v>3052</v>
      </c>
      <c r="N2415" t="s">
        <v>1102</v>
      </c>
      <c r="Q2415" t="s">
        <v>3051</v>
      </c>
      <c r="R2415">
        <v>636</v>
      </c>
      <c r="S2415">
        <v>211</v>
      </c>
    </row>
    <row r="2416" spans="1:20" x14ac:dyDescent="0.3">
      <c r="A2416">
        <v>2415</v>
      </c>
      <c r="B2416" t="s">
        <v>20</v>
      </c>
      <c r="C2416" t="s">
        <v>31</v>
      </c>
      <c r="D2416" t="s">
        <v>22</v>
      </c>
      <c r="E2416" t="s">
        <v>23</v>
      </c>
      <c r="F2416" t="s">
        <v>5</v>
      </c>
      <c r="G2416" t="s">
        <v>24</v>
      </c>
      <c r="H2416">
        <v>1247922</v>
      </c>
      <c r="I2416">
        <v>1248683</v>
      </c>
      <c r="J2416" t="s">
        <v>25</v>
      </c>
      <c r="Q2416" t="s">
        <v>3053</v>
      </c>
      <c r="R2416">
        <v>762</v>
      </c>
    </row>
    <row r="2417" spans="1:20" x14ac:dyDescent="0.3">
      <c r="A2417">
        <v>2416</v>
      </c>
      <c r="B2417" t="s">
        <v>28</v>
      </c>
      <c r="C2417" t="s">
        <v>33</v>
      </c>
      <c r="D2417" t="s">
        <v>22</v>
      </c>
      <c r="E2417" t="s">
        <v>23</v>
      </c>
      <c r="F2417" t="s">
        <v>5</v>
      </c>
      <c r="G2417" t="s">
        <v>24</v>
      </c>
      <c r="H2417">
        <v>1247922</v>
      </c>
      <c r="I2417">
        <v>1248683</v>
      </c>
      <c r="J2417" t="s">
        <v>25</v>
      </c>
      <c r="K2417" t="s">
        <v>3054</v>
      </c>
      <c r="N2417" t="s">
        <v>3055</v>
      </c>
      <c r="Q2417" t="s">
        <v>3053</v>
      </c>
      <c r="R2417">
        <v>762</v>
      </c>
      <c r="S2417">
        <v>253</v>
      </c>
    </row>
    <row r="2418" spans="1:20" x14ac:dyDescent="0.3">
      <c r="A2418">
        <v>2417</v>
      </c>
      <c r="B2418" t="s">
        <v>20</v>
      </c>
      <c r="C2418" t="s">
        <v>31</v>
      </c>
      <c r="D2418" t="s">
        <v>22</v>
      </c>
      <c r="E2418" t="s">
        <v>23</v>
      </c>
      <c r="F2418" t="s">
        <v>5</v>
      </c>
      <c r="G2418" t="s">
        <v>24</v>
      </c>
      <c r="H2418">
        <v>1248713</v>
      </c>
      <c r="I2418">
        <v>1249171</v>
      </c>
      <c r="J2418" t="s">
        <v>25</v>
      </c>
      <c r="Q2418" t="s">
        <v>3056</v>
      </c>
      <c r="R2418">
        <v>459</v>
      </c>
    </row>
    <row r="2419" spans="1:20" x14ac:dyDescent="0.3">
      <c r="A2419">
        <v>2418</v>
      </c>
      <c r="B2419" t="s">
        <v>28</v>
      </c>
      <c r="C2419" t="s">
        <v>33</v>
      </c>
      <c r="D2419" t="s">
        <v>22</v>
      </c>
      <c r="E2419" t="s">
        <v>23</v>
      </c>
      <c r="F2419" t="s">
        <v>5</v>
      </c>
      <c r="G2419" t="s">
        <v>24</v>
      </c>
      <c r="H2419">
        <v>1248713</v>
      </c>
      <c r="I2419">
        <v>1249171</v>
      </c>
      <c r="J2419" t="s">
        <v>25</v>
      </c>
      <c r="K2419" t="s">
        <v>3057</v>
      </c>
      <c r="N2419" t="s">
        <v>3058</v>
      </c>
      <c r="Q2419" t="s">
        <v>3056</v>
      </c>
      <c r="R2419">
        <v>459</v>
      </c>
      <c r="S2419">
        <v>152</v>
      </c>
    </row>
    <row r="2420" spans="1:20" x14ac:dyDescent="0.3">
      <c r="A2420">
        <v>2419</v>
      </c>
      <c r="B2420" t="s">
        <v>20</v>
      </c>
      <c r="C2420" t="s">
        <v>31</v>
      </c>
      <c r="D2420" t="s">
        <v>22</v>
      </c>
      <c r="E2420" t="s">
        <v>23</v>
      </c>
      <c r="F2420" t="s">
        <v>5</v>
      </c>
      <c r="G2420" t="s">
        <v>24</v>
      </c>
      <c r="H2420">
        <v>1249464</v>
      </c>
      <c r="I2420">
        <v>1250849</v>
      </c>
      <c r="J2420" t="s">
        <v>42</v>
      </c>
      <c r="Q2420" t="s">
        <v>3059</v>
      </c>
      <c r="R2420">
        <v>1386</v>
      </c>
    </row>
    <row r="2421" spans="1:20" x14ac:dyDescent="0.3">
      <c r="A2421">
        <v>2420</v>
      </c>
      <c r="B2421" t="s">
        <v>28</v>
      </c>
      <c r="C2421" t="s">
        <v>33</v>
      </c>
      <c r="D2421" t="s">
        <v>22</v>
      </c>
      <c r="E2421" t="s">
        <v>23</v>
      </c>
      <c r="F2421" t="s">
        <v>5</v>
      </c>
      <c r="G2421" t="s">
        <v>24</v>
      </c>
      <c r="H2421">
        <v>1249464</v>
      </c>
      <c r="I2421">
        <v>1250849</v>
      </c>
      <c r="J2421" t="s">
        <v>42</v>
      </c>
      <c r="K2421" t="s">
        <v>3060</v>
      </c>
      <c r="N2421" t="s">
        <v>41</v>
      </c>
      <c r="Q2421" t="s">
        <v>3059</v>
      </c>
      <c r="R2421">
        <v>1386</v>
      </c>
      <c r="S2421">
        <v>461</v>
      </c>
    </row>
    <row r="2422" spans="1:20" x14ac:dyDescent="0.3">
      <c r="A2422">
        <v>2421</v>
      </c>
      <c r="B2422" t="s">
        <v>20</v>
      </c>
      <c r="C2422" t="s">
        <v>21</v>
      </c>
      <c r="D2422" t="s">
        <v>22</v>
      </c>
      <c r="E2422" t="s">
        <v>23</v>
      </c>
      <c r="F2422" t="s">
        <v>5</v>
      </c>
      <c r="G2422" t="s">
        <v>24</v>
      </c>
      <c r="H2422">
        <v>1250874</v>
      </c>
      <c r="I2422">
        <v>1251956</v>
      </c>
      <c r="J2422" t="s">
        <v>25</v>
      </c>
      <c r="Q2422" t="s">
        <v>3061</v>
      </c>
      <c r="R2422">
        <v>1083</v>
      </c>
      <c r="T2422" t="s">
        <v>27</v>
      </c>
    </row>
    <row r="2423" spans="1:20" x14ac:dyDescent="0.3">
      <c r="A2423">
        <v>2422</v>
      </c>
      <c r="B2423" t="s">
        <v>28</v>
      </c>
      <c r="C2423" t="s">
        <v>29</v>
      </c>
      <c r="D2423" t="s">
        <v>22</v>
      </c>
      <c r="E2423" t="s">
        <v>23</v>
      </c>
      <c r="F2423" t="s">
        <v>5</v>
      </c>
      <c r="G2423" t="s">
        <v>24</v>
      </c>
      <c r="H2423">
        <v>1250874</v>
      </c>
      <c r="I2423">
        <v>1251956</v>
      </c>
      <c r="J2423" t="s">
        <v>25</v>
      </c>
      <c r="N2423" t="s">
        <v>41</v>
      </c>
      <c r="Q2423" t="s">
        <v>3061</v>
      </c>
      <c r="R2423">
        <v>1083</v>
      </c>
      <c r="T2423" t="s">
        <v>27</v>
      </c>
    </row>
    <row r="2424" spans="1:20" x14ac:dyDescent="0.3">
      <c r="A2424">
        <v>2423</v>
      </c>
      <c r="B2424" t="s">
        <v>20</v>
      </c>
      <c r="C2424" t="s">
        <v>31</v>
      </c>
      <c r="D2424" t="s">
        <v>22</v>
      </c>
      <c r="E2424" t="s">
        <v>23</v>
      </c>
      <c r="F2424" t="s">
        <v>5</v>
      </c>
      <c r="G2424" t="s">
        <v>24</v>
      </c>
      <c r="H2424">
        <v>1252270</v>
      </c>
      <c r="I2424">
        <v>1252662</v>
      </c>
      <c r="J2424" t="s">
        <v>25</v>
      </c>
      <c r="Q2424" t="s">
        <v>3062</v>
      </c>
      <c r="R2424">
        <v>393</v>
      </c>
    </row>
    <row r="2425" spans="1:20" x14ac:dyDescent="0.3">
      <c r="A2425">
        <v>2424</v>
      </c>
      <c r="B2425" t="s">
        <v>28</v>
      </c>
      <c r="C2425" t="s">
        <v>33</v>
      </c>
      <c r="D2425" t="s">
        <v>22</v>
      </c>
      <c r="E2425" t="s">
        <v>23</v>
      </c>
      <c r="F2425" t="s">
        <v>5</v>
      </c>
      <c r="G2425" t="s">
        <v>24</v>
      </c>
      <c r="H2425">
        <v>1252270</v>
      </c>
      <c r="I2425">
        <v>1252662</v>
      </c>
      <c r="J2425" t="s">
        <v>25</v>
      </c>
      <c r="K2425" t="s">
        <v>3063</v>
      </c>
      <c r="N2425" t="s">
        <v>38</v>
      </c>
      <c r="Q2425" t="s">
        <v>3062</v>
      </c>
      <c r="R2425">
        <v>393</v>
      </c>
      <c r="S2425">
        <v>130</v>
      </c>
    </row>
    <row r="2426" spans="1:20" x14ac:dyDescent="0.3">
      <c r="A2426">
        <v>2425</v>
      </c>
      <c r="B2426" t="s">
        <v>20</v>
      </c>
      <c r="C2426" t="s">
        <v>31</v>
      </c>
      <c r="D2426" t="s">
        <v>22</v>
      </c>
      <c r="E2426" t="s">
        <v>23</v>
      </c>
      <c r="F2426" t="s">
        <v>5</v>
      </c>
      <c r="G2426" t="s">
        <v>24</v>
      </c>
      <c r="H2426">
        <v>1252918</v>
      </c>
      <c r="I2426">
        <v>1254288</v>
      </c>
      <c r="J2426" t="s">
        <v>25</v>
      </c>
      <c r="Q2426" t="s">
        <v>3064</v>
      </c>
      <c r="R2426">
        <v>1371</v>
      </c>
    </row>
    <row r="2427" spans="1:20" x14ac:dyDescent="0.3">
      <c r="A2427">
        <v>2426</v>
      </c>
      <c r="B2427" t="s">
        <v>28</v>
      </c>
      <c r="C2427" t="s">
        <v>33</v>
      </c>
      <c r="D2427" t="s">
        <v>22</v>
      </c>
      <c r="E2427" t="s">
        <v>23</v>
      </c>
      <c r="F2427" t="s">
        <v>5</v>
      </c>
      <c r="G2427" t="s">
        <v>24</v>
      </c>
      <c r="H2427">
        <v>1252918</v>
      </c>
      <c r="I2427">
        <v>1254288</v>
      </c>
      <c r="J2427" t="s">
        <v>25</v>
      </c>
      <c r="K2427" t="s">
        <v>3065</v>
      </c>
      <c r="N2427" t="s">
        <v>48</v>
      </c>
      <c r="Q2427" t="s">
        <v>3064</v>
      </c>
      <c r="R2427">
        <v>1371</v>
      </c>
      <c r="S2427">
        <v>456</v>
      </c>
    </row>
    <row r="2428" spans="1:20" x14ac:dyDescent="0.3">
      <c r="A2428">
        <v>2427</v>
      </c>
      <c r="B2428" t="s">
        <v>20</v>
      </c>
      <c r="C2428" t="s">
        <v>31</v>
      </c>
      <c r="D2428" t="s">
        <v>22</v>
      </c>
      <c r="E2428" t="s">
        <v>23</v>
      </c>
      <c r="F2428" t="s">
        <v>5</v>
      </c>
      <c r="G2428" t="s">
        <v>24</v>
      </c>
      <c r="H2428">
        <v>1254745</v>
      </c>
      <c r="I2428">
        <v>1254960</v>
      </c>
      <c r="J2428" t="s">
        <v>42</v>
      </c>
      <c r="Q2428" t="s">
        <v>3066</v>
      </c>
      <c r="R2428">
        <v>216</v>
      </c>
    </row>
    <row r="2429" spans="1:20" x14ac:dyDescent="0.3">
      <c r="A2429">
        <v>2428</v>
      </c>
      <c r="B2429" t="s">
        <v>28</v>
      </c>
      <c r="C2429" t="s">
        <v>33</v>
      </c>
      <c r="D2429" t="s">
        <v>22</v>
      </c>
      <c r="E2429" t="s">
        <v>23</v>
      </c>
      <c r="F2429" t="s">
        <v>5</v>
      </c>
      <c r="G2429" t="s">
        <v>24</v>
      </c>
      <c r="H2429">
        <v>1254745</v>
      </c>
      <c r="I2429">
        <v>1254960</v>
      </c>
      <c r="J2429" t="s">
        <v>42</v>
      </c>
      <c r="K2429" t="s">
        <v>3067</v>
      </c>
      <c r="N2429" t="s">
        <v>38</v>
      </c>
      <c r="Q2429" t="s">
        <v>3066</v>
      </c>
      <c r="R2429">
        <v>216</v>
      </c>
      <c r="S2429">
        <v>71</v>
      </c>
    </row>
    <row r="2430" spans="1:20" x14ac:dyDescent="0.3">
      <c r="A2430">
        <v>2429</v>
      </c>
      <c r="B2430" t="s">
        <v>20</v>
      </c>
      <c r="C2430" t="s">
        <v>31</v>
      </c>
      <c r="D2430" t="s">
        <v>22</v>
      </c>
      <c r="E2430" t="s">
        <v>23</v>
      </c>
      <c r="F2430" t="s">
        <v>5</v>
      </c>
      <c r="G2430" t="s">
        <v>24</v>
      </c>
      <c r="H2430">
        <v>1255014</v>
      </c>
      <c r="I2430">
        <v>1255367</v>
      </c>
      <c r="J2430" t="s">
        <v>42</v>
      </c>
      <c r="Q2430" t="s">
        <v>3068</v>
      </c>
      <c r="R2430">
        <v>354</v>
      </c>
    </row>
    <row r="2431" spans="1:20" x14ac:dyDescent="0.3">
      <c r="A2431">
        <v>2430</v>
      </c>
      <c r="B2431" t="s">
        <v>28</v>
      </c>
      <c r="C2431" t="s">
        <v>33</v>
      </c>
      <c r="D2431" t="s">
        <v>22</v>
      </c>
      <c r="E2431" t="s">
        <v>23</v>
      </c>
      <c r="F2431" t="s">
        <v>5</v>
      </c>
      <c r="G2431" t="s">
        <v>24</v>
      </c>
      <c r="H2431">
        <v>1255014</v>
      </c>
      <c r="I2431">
        <v>1255367</v>
      </c>
      <c r="J2431" t="s">
        <v>42</v>
      </c>
      <c r="K2431" t="s">
        <v>3069</v>
      </c>
      <c r="N2431" t="s">
        <v>38</v>
      </c>
      <c r="Q2431" t="s">
        <v>3068</v>
      </c>
      <c r="R2431">
        <v>354</v>
      </c>
      <c r="S2431">
        <v>117</v>
      </c>
    </row>
    <row r="2432" spans="1:20" x14ac:dyDescent="0.3">
      <c r="A2432">
        <v>2431</v>
      </c>
      <c r="B2432" t="s">
        <v>20</v>
      </c>
      <c r="C2432" t="s">
        <v>31</v>
      </c>
      <c r="D2432" t="s">
        <v>22</v>
      </c>
      <c r="E2432" t="s">
        <v>23</v>
      </c>
      <c r="F2432" t="s">
        <v>5</v>
      </c>
      <c r="G2432" t="s">
        <v>24</v>
      </c>
      <c r="H2432">
        <v>1255514</v>
      </c>
      <c r="I2432">
        <v>1255702</v>
      </c>
      <c r="J2432" t="s">
        <v>25</v>
      </c>
      <c r="Q2432" t="s">
        <v>3070</v>
      </c>
      <c r="R2432">
        <v>189</v>
      </c>
    </row>
    <row r="2433" spans="1:19" x14ac:dyDescent="0.3">
      <c r="A2433">
        <v>2432</v>
      </c>
      <c r="B2433" t="s">
        <v>28</v>
      </c>
      <c r="C2433" t="s">
        <v>33</v>
      </c>
      <c r="D2433" t="s">
        <v>22</v>
      </c>
      <c r="E2433" t="s">
        <v>23</v>
      </c>
      <c r="F2433" t="s">
        <v>5</v>
      </c>
      <c r="G2433" t="s">
        <v>24</v>
      </c>
      <c r="H2433">
        <v>1255514</v>
      </c>
      <c r="I2433">
        <v>1255702</v>
      </c>
      <c r="J2433" t="s">
        <v>25</v>
      </c>
      <c r="K2433" t="s">
        <v>3071</v>
      </c>
      <c r="N2433" t="s">
        <v>38</v>
      </c>
      <c r="Q2433" t="s">
        <v>3070</v>
      </c>
      <c r="R2433">
        <v>189</v>
      </c>
      <c r="S2433">
        <v>62</v>
      </c>
    </row>
    <row r="2434" spans="1:19" x14ac:dyDescent="0.3">
      <c r="A2434">
        <v>2433</v>
      </c>
      <c r="B2434" t="s">
        <v>20</v>
      </c>
      <c r="C2434" t="s">
        <v>31</v>
      </c>
      <c r="D2434" t="s">
        <v>22</v>
      </c>
      <c r="E2434" t="s">
        <v>23</v>
      </c>
      <c r="F2434" t="s">
        <v>5</v>
      </c>
      <c r="G2434" t="s">
        <v>24</v>
      </c>
      <c r="H2434">
        <v>1255824</v>
      </c>
      <c r="I2434">
        <v>1256864</v>
      </c>
      <c r="J2434" t="s">
        <v>25</v>
      </c>
      <c r="Q2434" t="s">
        <v>3072</v>
      </c>
      <c r="R2434">
        <v>1041</v>
      </c>
    </row>
    <row r="2435" spans="1:19" x14ac:dyDescent="0.3">
      <c r="A2435">
        <v>2434</v>
      </c>
      <c r="B2435" t="s">
        <v>28</v>
      </c>
      <c r="C2435" t="s">
        <v>33</v>
      </c>
      <c r="D2435" t="s">
        <v>22</v>
      </c>
      <c r="E2435" t="s">
        <v>23</v>
      </c>
      <c r="F2435" t="s">
        <v>5</v>
      </c>
      <c r="G2435" t="s">
        <v>24</v>
      </c>
      <c r="H2435">
        <v>1255824</v>
      </c>
      <c r="I2435">
        <v>1256864</v>
      </c>
      <c r="J2435" t="s">
        <v>25</v>
      </c>
      <c r="K2435" t="s">
        <v>3073</v>
      </c>
      <c r="N2435" t="s">
        <v>41</v>
      </c>
      <c r="Q2435" t="s">
        <v>3072</v>
      </c>
      <c r="R2435">
        <v>1041</v>
      </c>
      <c r="S2435">
        <v>346</v>
      </c>
    </row>
    <row r="2436" spans="1:19" x14ac:dyDescent="0.3">
      <c r="A2436">
        <v>2435</v>
      </c>
      <c r="B2436" t="s">
        <v>20</v>
      </c>
      <c r="C2436" t="s">
        <v>31</v>
      </c>
      <c r="D2436" t="s">
        <v>22</v>
      </c>
      <c r="E2436" t="s">
        <v>23</v>
      </c>
      <c r="F2436" t="s">
        <v>5</v>
      </c>
      <c r="G2436" t="s">
        <v>24</v>
      </c>
      <c r="H2436">
        <v>1257408</v>
      </c>
      <c r="I2436">
        <v>1258430</v>
      </c>
      <c r="J2436" t="s">
        <v>42</v>
      </c>
      <c r="Q2436" t="s">
        <v>3074</v>
      </c>
      <c r="R2436">
        <v>1023</v>
      </c>
    </row>
    <row r="2437" spans="1:19" x14ac:dyDescent="0.3">
      <c r="A2437">
        <v>2436</v>
      </c>
      <c r="B2437" t="s">
        <v>28</v>
      </c>
      <c r="C2437" t="s">
        <v>33</v>
      </c>
      <c r="D2437" t="s">
        <v>22</v>
      </c>
      <c r="E2437" t="s">
        <v>23</v>
      </c>
      <c r="F2437" t="s">
        <v>5</v>
      </c>
      <c r="G2437" t="s">
        <v>24</v>
      </c>
      <c r="H2437">
        <v>1257408</v>
      </c>
      <c r="I2437">
        <v>1258430</v>
      </c>
      <c r="J2437" t="s">
        <v>42</v>
      </c>
      <c r="K2437" t="s">
        <v>3075</v>
      </c>
      <c r="N2437" t="s">
        <v>41</v>
      </c>
      <c r="Q2437" t="s">
        <v>3074</v>
      </c>
      <c r="R2437">
        <v>1023</v>
      </c>
      <c r="S2437">
        <v>340</v>
      </c>
    </row>
    <row r="2438" spans="1:19" x14ac:dyDescent="0.3">
      <c r="A2438">
        <v>2437</v>
      </c>
      <c r="B2438" t="s">
        <v>20</v>
      </c>
      <c r="C2438" t="s">
        <v>31</v>
      </c>
      <c r="D2438" t="s">
        <v>22</v>
      </c>
      <c r="E2438" t="s">
        <v>23</v>
      </c>
      <c r="F2438" t="s">
        <v>5</v>
      </c>
      <c r="G2438" t="s">
        <v>24</v>
      </c>
      <c r="H2438">
        <v>1258692</v>
      </c>
      <c r="I2438">
        <v>1260077</v>
      </c>
      <c r="J2438" t="s">
        <v>42</v>
      </c>
      <c r="Q2438" t="s">
        <v>3076</v>
      </c>
      <c r="R2438">
        <v>1386</v>
      </c>
    </row>
    <row r="2439" spans="1:19" x14ac:dyDescent="0.3">
      <c r="A2439">
        <v>2438</v>
      </c>
      <c r="B2439" t="s">
        <v>28</v>
      </c>
      <c r="C2439" t="s">
        <v>33</v>
      </c>
      <c r="D2439" t="s">
        <v>22</v>
      </c>
      <c r="E2439" t="s">
        <v>23</v>
      </c>
      <c r="F2439" t="s">
        <v>5</v>
      </c>
      <c r="G2439" t="s">
        <v>24</v>
      </c>
      <c r="H2439">
        <v>1258692</v>
      </c>
      <c r="I2439">
        <v>1260077</v>
      </c>
      <c r="J2439" t="s">
        <v>42</v>
      </c>
      <c r="K2439" t="s">
        <v>3077</v>
      </c>
      <c r="N2439" t="s">
        <v>41</v>
      </c>
      <c r="Q2439" t="s">
        <v>3076</v>
      </c>
      <c r="R2439">
        <v>1386</v>
      </c>
      <c r="S2439">
        <v>461</v>
      </c>
    </row>
    <row r="2440" spans="1:19" x14ac:dyDescent="0.3">
      <c r="A2440">
        <v>2439</v>
      </c>
      <c r="B2440" t="s">
        <v>20</v>
      </c>
      <c r="C2440" t="s">
        <v>31</v>
      </c>
      <c r="D2440" t="s">
        <v>22</v>
      </c>
      <c r="E2440" t="s">
        <v>23</v>
      </c>
      <c r="F2440" t="s">
        <v>5</v>
      </c>
      <c r="G2440" t="s">
        <v>24</v>
      </c>
      <c r="H2440">
        <v>1260305</v>
      </c>
      <c r="I2440">
        <v>1260523</v>
      </c>
      <c r="J2440" t="s">
        <v>25</v>
      </c>
      <c r="Q2440" t="s">
        <v>3078</v>
      </c>
      <c r="R2440">
        <v>219</v>
      </c>
    </row>
    <row r="2441" spans="1:19" x14ac:dyDescent="0.3">
      <c r="A2441">
        <v>2440</v>
      </c>
      <c r="B2441" t="s">
        <v>28</v>
      </c>
      <c r="C2441" t="s">
        <v>33</v>
      </c>
      <c r="D2441" t="s">
        <v>22</v>
      </c>
      <c r="E2441" t="s">
        <v>23</v>
      </c>
      <c r="F2441" t="s">
        <v>5</v>
      </c>
      <c r="G2441" t="s">
        <v>24</v>
      </c>
      <c r="H2441">
        <v>1260305</v>
      </c>
      <c r="I2441">
        <v>1260523</v>
      </c>
      <c r="J2441" t="s">
        <v>25</v>
      </c>
      <c r="K2441" t="s">
        <v>3079</v>
      </c>
      <c r="N2441" t="s">
        <v>38</v>
      </c>
      <c r="Q2441" t="s">
        <v>3078</v>
      </c>
      <c r="R2441">
        <v>219</v>
      </c>
      <c r="S2441">
        <v>72</v>
      </c>
    </row>
    <row r="2442" spans="1:19" x14ac:dyDescent="0.3">
      <c r="A2442">
        <v>2441</v>
      </c>
      <c r="B2442" t="s">
        <v>20</v>
      </c>
      <c r="C2442" t="s">
        <v>31</v>
      </c>
      <c r="D2442" t="s">
        <v>22</v>
      </c>
      <c r="E2442" t="s">
        <v>23</v>
      </c>
      <c r="F2442" t="s">
        <v>5</v>
      </c>
      <c r="G2442" t="s">
        <v>24</v>
      </c>
      <c r="H2442">
        <v>1260581</v>
      </c>
      <c r="I2442">
        <v>1261966</v>
      </c>
      <c r="J2442" t="s">
        <v>25</v>
      </c>
      <c r="Q2442" t="s">
        <v>3080</v>
      </c>
      <c r="R2442">
        <v>1386</v>
      </c>
    </row>
    <row r="2443" spans="1:19" x14ac:dyDescent="0.3">
      <c r="A2443">
        <v>2442</v>
      </c>
      <c r="B2443" t="s">
        <v>28</v>
      </c>
      <c r="C2443" t="s">
        <v>33</v>
      </c>
      <c r="D2443" t="s">
        <v>22</v>
      </c>
      <c r="E2443" t="s">
        <v>23</v>
      </c>
      <c r="F2443" t="s">
        <v>5</v>
      </c>
      <c r="G2443" t="s">
        <v>24</v>
      </c>
      <c r="H2443">
        <v>1260581</v>
      </c>
      <c r="I2443">
        <v>1261966</v>
      </c>
      <c r="J2443" t="s">
        <v>25</v>
      </c>
      <c r="K2443" t="s">
        <v>3081</v>
      </c>
      <c r="N2443" t="s">
        <v>41</v>
      </c>
      <c r="Q2443" t="s">
        <v>3080</v>
      </c>
      <c r="R2443">
        <v>1386</v>
      </c>
      <c r="S2443">
        <v>461</v>
      </c>
    </row>
    <row r="2444" spans="1:19" x14ac:dyDescent="0.3">
      <c r="A2444">
        <v>2443</v>
      </c>
      <c r="B2444" t="s">
        <v>20</v>
      </c>
      <c r="C2444" t="s">
        <v>31</v>
      </c>
      <c r="D2444" t="s">
        <v>22</v>
      </c>
      <c r="E2444" t="s">
        <v>23</v>
      </c>
      <c r="F2444" t="s">
        <v>5</v>
      </c>
      <c r="G2444" t="s">
        <v>24</v>
      </c>
      <c r="H2444">
        <v>1262169</v>
      </c>
      <c r="I2444">
        <v>1262831</v>
      </c>
      <c r="J2444" t="s">
        <v>25</v>
      </c>
      <c r="Q2444" t="s">
        <v>3082</v>
      </c>
      <c r="R2444">
        <v>663</v>
      </c>
    </row>
    <row r="2445" spans="1:19" x14ac:dyDescent="0.3">
      <c r="A2445">
        <v>2444</v>
      </c>
      <c r="B2445" t="s">
        <v>28</v>
      </c>
      <c r="C2445" t="s">
        <v>33</v>
      </c>
      <c r="D2445" t="s">
        <v>22</v>
      </c>
      <c r="E2445" t="s">
        <v>23</v>
      </c>
      <c r="F2445" t="s">
        <v>5</v>
      </c>
      <c r="G2445" t="s">
        <v>24</v>
      </c>
      <c r="H2445">
        <v>1262169</v>
      </c>
      <c r="I2445">
        <v>1262831</v>
      </c>
      <c r="J2445" t="s">
        <v>25</v>
      </c>
      <c r="K2445" t="s">
        <v>3083</v>
      </c>
      <c r="N2445" t="s">
        <v>38</v>
      </c>
      <c r="Q2445" t="s">
        <v>3082</v>
      </c>
      <c r="R2445">
        <v>663</v>
      </c>
      <c r="S2445">
        <v>220</v>
      </c>
    </row>
    <row r="2446" spans="1:19" x14ac:dyDescent="0.3">
      <c r="A2446">
        <v>2445</v>
      </c>
      <c r="B2446" t="s">
        <v>20</v>
      </c>
      <c r="C2446" t="s">
        <v>31</v>
      </c>
      <c r="D2446" t="s">
        <v>22</v>
      </c>
      <c r="E2446" t="s">
        <v>23</v>
      </c>
      <c r="F2446" t="s">
        <v>5</v>
      </c>
      <c r="G2446" t="s">
        <v>24</v>
      </c>
      <c r="H2446">
        <v>1262837</v>
      </c>
      <c r="I2446">
        <v>1263310</v>
      </c>
      <c r="J2446" t="s">
        <v>42</v>
      </c>
      <c r="Q2446" t="s">
        <v>3084</v>
      </c>
      <c r="R2446">
        <v>474</v>
      </c>
    </row>
    <row r="2447" spans="1:19" x14ac:dyDescent="0.3">
      <c r="A2447">
        <v>2446</v>
      </c>
      <c r="B2447" t="s">
        <v>28</v>
      </c>
      <c r="C2447" t="s">
        <v>33</v>
      </c>
      <c r="D2447" t="s">
        <v>22</v>
      </c>
      <c r="E2447" t="s">
        <v>23</v>
      </c>
      <c r="F2447" t="s">
        <v>5</v>
      </c>
      <c r="G2447" t="s">
        <v>24</v>
      </c>
      <c r="H2447">
        <v>1262837</v>
      </c>
      <c r="I2447">
        <v>1263310</v>
      </c>
      <c r="J2447" t="s">
        <v>42</v>
      </c>
      <c r="K2447" t="s">
        <v>3085</v>
      </c>
      <c r="N2447" t="s">
        <v>41</v>
      </c>
      <c r="Q2447" t="s">
        <v>3084</v>
      </c>
      <c r="R2447">
        <v>474</v>
      </c>
      <c r="S2447">
        <v>157</v>
      </c>
    </row>
    <row r="2448" spans="1:19" x14ac:dyDescent="0.3">
      <c r="A2448">
        <v>2447</v>
      </c>
      <c r="B2448" t="s">
        <v>20</v>
      </c>
      <c r="C2448" t="s">
        <v>31</v>
      </c>
      <c r="D2448" t="s">
        <v>22</v>
      </c>
      <c r="E2448" t="s">
        <v>23</v>
      </c>
      <c r="F2448" t="s">
        <v>5</v>
      </c>
      <c r="G2448" t="s">
        <v>24</v>
      </c>
      <c r="H2448">
        <v>1263375</v>
      </c>
      <c r="I2448">
        <v>1263785</v>
      </c>
      <c r="J2448" t="s">
        <v>42</v>
      </c>
      <c r="Q2448" t="s">
        <v>3086</v>
      </c>
      <c r="R2448">
        <v>411</v>
      </c>
    </row>
    <row r="2449" spans="1:19" x14ac:dyDescent="0.3">
      <c r="A2449">
        <v>2448</v>
      </c>
      <c r="B2449" t="s">
        <v>28</v>
      </c>
      <c r="C2449" t="s">
        <v>33</v>
      </c>
      <c r="D2449" t="s">
        <v>22</v>
      </c>
      <c r="E2449" t="s">
        <v>23</v>
      </c>
      <c r="F2449" t="s">
        <v>5</v>
      </c>
      <c r="G2449" t="s">
        <v>24</v>
      </c>
      <c r="H2449">
        <v>1263375</v>
      </c>
      <c r="I2449">
        <v>1263785</v>
      </c>
      <c r="J2449" t="s">
        <v>42</v>
      </c>
      <c r="K2449" t="s">
        <v>3087</v>
      </c>
      <c r="N2449" t="s">
        <v>41</v>
      </c>
      <c r="Q2449" t="s">
        <v>3086</v>
      </c>
      <c r="R2449">
        <v>411</v>
      </c>
      <c r="S2449">
        <v>136</v>
      </c>
    </row>
    <row r="2450" spans="1:19" x14ac:dyDescent="0.3">
      <c r="A2450">
        <v>2449</v>
      </c>
      <c r="B2450" t="s">
        <v>20</v>
      </c>
      <c r="C2450" t="s">
        <v>31</v>
      </c>
      <c r="D2450" t="s">
        <v>22</v>
      </c>
      <c r="E2450" t="s">
        <v>23</v>
      </c>
      <c r="F2450" t="s">
        <v>5</v>
      </c>
      <c r="G2450" t="s">
        <v>24</v>
      </c>
      <c r="H2450">
        <v>1264079</v>
      </c>
      <c r="I2450">
        <v>1264591</v>
      </c>
      <c r="J2450" t="s">
        <v>25</v>
      </c>
      <c r="Q2450" t="s">
        <v>3088</v>
      </c>
      <c r="R2450">
        <v>513</v>
      </c>
    </row>
    <row r="2451" spans="1:19" x14ac:dyDescent="0.3">
      <c r="A2451">
        <v>2450</v>
      </c>
      <c r="B2451" t="s">
        <v>28</v>
      </c>
      <c r="C2451" t="s">
        <v>33</v>
      </c>
      <c r="D2451" t="s">
        <v>22</v>
      </c>
      <c r="E2451" t="s">
        <v>23</v>
      </c>
      <c r="F2451" t="s">
        <v>5</v>
      </c>
      <c r="G2451" t="s">
        <v>24</v>
      </c>
      <c r="H2451">
        <v>1264079</v>
      </c>
      <c r="I2451">
        <v>1264591</v>
      </c>
      <c r="J2451" t="s">
        <v>25</v>
      </c>
      <c r="K2451" t="s">
        <v>3089</v>
      </c>
      <c r="N2451" t="s">
        <v>38</v>
      </c>
      <c r="Q2451" t="s">
        <v>3088</v>
      </c>
      <c r="R2451">
        <v>513</v>
      </c>
      <c r="S2451">
        <v>170</v>
      </c>
    </row>
    <row r="2452" spans="1:19" x14ac:dyDescent="0.3">
      <c r="A2452">
        <v>2451</v>
      </c>
      <c r="B2452" t="s">
        <v>20</v>
      </c>
      <c r="C2452" t="s">
        <v>31</v>
      </c>
      <c r="D2452" t="s">
        <v>22</v>
      </c>
      <c r="E2452" t="s">
        <v>23</v>
      </c>
      <c r="F2452" t="s">
        <v>5</v>
      </c>
      <c r="G2452" t="s">
        <v>24</v>
      </c>
      <c r="H2452">
        <v>1265181</v>
      </c>
      <c r="I2452">
        <v>1265600</v>
      </c>
      <c r="J2452" t="s">
        <v>42</v>
      </c>
      <c r="Q2452" t="s">
        <v>3090</v>
      </c>
      <c r="R2452">
        <v>420</v>
      </c>
    </row>
    <row r="2453" spans="1:19" x14ac:dyDescent="0.3">
      <c r="A2453">
        <v>2452</v>
      </c>
      <c r="B2453" t="s">
        <v>28</v>
      </c>
      <c r="C2453" t="s">
        <v>33</v>
      </c>
      <c r="D2453" t="s">
        <v>22</v>
      </c>
      <c r="E2453" t="s">
        <v>23</v>
      </c>
      <c r="F2453" t="s">
        <v>5</v>
      </c>
      <c r="G2453" t="s">
        <v>24</v>
      </c>
      <c r="H2453">
        <v>1265181</v>
      </c>
      <c r="I2453">
        <v>1265600</v>
      </c>
      <c r="J2453" t="s">
        <v>42</v>
      </c>
      <c r="K2453" t="s">
        <v>3091</v>
      </c>
      <c r="N2453" t="s">
        <v>1160</v>
      </c>
      <c r="Q2453" t="s">
        <v>3090</v>
      </c>
      <c r="R2453">
        <v>420</v>
      </c>
      <c r="S2453">
        <v>139</v>
      </c>
    </row>
    <row r="2454" spans="1:19" x14ac:dyDescent="0.3">
      <c r="A2454">
        <v>2453</v>
      </c>
      <c r="B2454" t="s">
        <v>20</v>
      </c>
      <c r="C2454" t="s">
        <v>31</v>
      </c>
      <c r="D2454" t="s">
        <v>22</v>
      </c>
      <c r="E2454" t="s">
        <v>23</v>
      </c>
      <c r="F2454" t="s">
        <v>5</v>
      </c>
      <c r="G2454" t="s">
        <v>24</v>
      </c>
      <c r="H2454">
        <v>1265600</v>
      </c>
      <c r="I2454">
        <v>1267201</v>
      </c>
      <c r="J2454" t="s">
        <v>42</v>
      </c>
      <c r="Q2454" t="s">
        <v>3092</v>
      </c>
      <c r="R2454">
        <v>1602</v>
      </c>
    </row>
    <row r="2455" spans="1:19" x14ac:dyDescent="0.3">
      <c r="A2455">
        <v>2454</v>
      </c>
      <c r="B2455" t="s">
        <v>28</v>
      </c>
      <c r="C2455" t="s">
        <v>33</v>
      </c>
      <c r="D2455" t="s">
        <v>22</v>
      </c>
      <c r="E2455" t="s">
        <v>23</v>
      </c>
      <c r="F2455" t="s">
        <v>5</v>
      </c>
      <c r="G2455" t="s">
        <v>24</v>
      </c>
      <c r="H2455">
        <v>1265600</v>
      </c>
      <c r="I2455">
        <v>1267201</v>
      </c>
      <c r="J2455" t="s">
        <v>42</v>
      </c>
      <c r="K2455" t="s">
        <v>3093</v>
      </c>
      <c r="N2455" t="s">
        <v>3094</v>
      </c>
      <c r="Q2455" t="s">
        <v>3092</v>
      </c>
      <c r="R2455">
        <v>1602</v>
      </c>
      <c r="S2455">
        <v>533</v>
      </c>
    </row>
    <row r="2456" spans="1:19" x14ac:dyDescent="0.3">
      <c r="A2456">
        <v>2455</v>
      </c>
      <c r="B2456" t="s">
        <v>20</v>
      </c>
      <c r="C2456" t="s">
        <v>31</v>
      </c>
      <c r="D2456" t="s">
        <v>22</v>
      </c>
      <c r="E2456" t="s">
        <v>23</v>
      </c>
      <c r="F2456" t="s">
        <v>5</v>
      </c>
      <c r="G2456" t="s">
        <v>24</v>
      </c>
      <c r="H2456">
        <v>1267346</v>
      </c>
      <c r="I2456">
        <v>1268590</v>
      </c>
      <c r="J2456" t="s">
        <v>42</v>
      </c>
      <c r="Q2456" t="s">
        <v>3095</v>
      </c>
      <c r="R2456">
        <v>1245</v>
      </c>
    </row>
    <row r="2457" spans="1:19" x14ac:dyDescent="0.3">
      <c r="A2457">
        <v>2456</v>
      </c>
      <c r="B2457" t="s">
        <v>28</v>
      </c>
      <c r="C2457" t="s">
        <v>33</v>
      </c>
      <c r="D2457" t="s">
        <v>22</v>
      </c>
      <c r="E2457" t="s">
        <v>23</v>
      </c>
      <c r="F2457" t="s">
        <v>5</v>
      </c>
      <c r="G2457" t="s">
        <v>24</v>
      </c>
      <c r="H2457">
        <v>1267346</v>
      </c>
      <c r="I2457">
        <v>1268590</v>
      </c>
      <c r="J2457" t="s">
        <v>42</v>
      </c>
      <c r="K2457" t="s">
        <v>3096</v>
      </c>
      <c r="N2457" t="s">
        <v>3097</v>
      </c>
      <c r="Q2457" t="s">
        <v>3095</v>
      </c>
      <c r="R2457">
        <v>1245</v>
      </c>
      <c r="S2457">
        <v>414</v>
      </c>
    </row>
    <row r="2458" spans="1:19" x14ac:dyDescent="0.3">
      <c r="A2458">
        <v>2457</v>
      </c>
      <c r="B2458" t="s">
        <v>20</v>
      </c>
      <c r="C2458" t="s">
        <v>31</v>
      </c>
      <c r="D2458" t="s">
        <v>22</v>
      </c>
      <c r="E2458" t="s">
        <v>23</v>
      </c>
      <c r="F2458" t="s">
        <v>5</v>
      </c>
      <c r="G2458" t="s">
        <v>24</v>
      </c>
      <c r="H2458">
        <v>1268626</v>
      </c>
      <c r="I2458">
        <v>1269570</v>
      </c>
      <c r="J2458" t="s">
        <v>42</v>
      </c>
      <c r="Q2458" t="s">
        <v>3098</v>
      </c>
      <c r="R2458">
        <v>945</v>
      </c>
    </row>
    <row r="2459" spans="1:19" x14ac:dyDescent="0.3">
      <c r="A2459">
        <v>2458</v>
      </c>
      <c r="B2459" t="s">
        <v>28</v>
      </c>
      <c r="C2459" t="s">
        <v>33</v>
      </c>
      <c r="D2459" t="s">
        <v>22</v>
      </c>
      <c r="E2459" t="s">
        <v>23</v>
      </c>
      <c r="F2459" t="s">
        <v>5</v>
      </c>
      <c r="G2459" t="s">
        <v>24</v>
      </c>
      <c r="H2459">
        <v>1268626</v>
      </c>
      <c r="I2459">
        <v>1269570</v>
      </c>
      <c r="J2459" t="s">
        <v>42</v>
      </c>
      <c r="K2459" t="s">
        <v>3099</v>
      </c>
      <c r="N2459" t="s">
        <v>3100</v>
      </c>
      <c r="Q2459" t="s">
        <v>3098</v>
      </c>
      <c r="R2459">
        <v>945</v>
      </c>
      <c r="S2459">
        <v>314</v>
      </c>
    </row>
    <row r="2460" spans="1:19" x14ac:dyDescent="0.3">
      <c r="A2460">
        <v>2459</v>
      </c>
      <c r="B2460" t="s">
        <v>20</v>
      </c>
      <c r="C2460" t="s">
        <v>31</v>
      </c>
      <c r="D2460" t="s">
        <v>22</v>
      </c>
      <c r="E2460" t="s">
        <v>23</v>
      </c>
      <c r="F2460" t="s">
        <v>5</v>
      </c>
      <c r="G2460" t="s">
        <v>24</v>
      </c>
      <c r="H2460">
        <v>1269606</v>
      </c>
      <c r="I2460">
        <v>1270469</v>
      </c>
      <c r="J2460" t="s">
        <v>42</v>
      </c>
      <c r="Q2460" t="s">
        <v>3101</v>
      </c>
      <c r="R2460">
        <v>864</v>
      </c>
    </row>
    <row r="2461" spans="1:19" x14ac:dyDescent="0.3">
      <c r="A2461">
        <v>2460</v>
      </c>
      <c r="B2461" t="s">
        <v>28</v>
      </c>
      <c r="C2461" t="s">
        <v>33</v>
      </c>
      <c r="D2461" t="s">
        <v>22</v>
      </c>
      <c r="E2461" t="s">
        <v>23</v>
      </c>
      <c r="F2461" t="s">
        <v>5</v>
      </c>
      <c r="G2461" t="s">
        <v>24</v>
      </c>
      <c r="H2461">
        <v>1269606</v>
      </c>
      <c r="I2461">
        <v>1270469</v>
      </c>
      <c r="J2461" t="s">
        <v>42</v>
      </c>
      <c r="K2461" t="s">
        <v>3102</v>
      </c>
      <c r="N2461" t="s">
        <v>3103</v>
      </c>
      <c r="Q2461" t="s">
        <v>3101</v>
      </c>
      <c r="R2461">
        <v>864</v>
      </c>
      <c r="S2461">
        <v>287</v>
      </c>
    </row>
    <row r="2462" spans="1:19" x14ac:dyDescent="0.3">
      <c r="A2462">
        <v>2461</v>
      </c>
      <c r="B2462" t="s">
        <v>20</v>
      </c>
      <c r="C2462" t="s">
        <v>31</v>
      </c>
      <c r="D2462" t="s">
        <v>22</v>
      </c>
      <c r="E2462" t="s">
        <v>23</v>
      </c>
      <c r="F2462" t="s">
        <v>5</v>
      </c>
      <c r="G2462" t="s">
        <v>24</v>
      </c>
      <c r="H2462">
        <v>1270786</v>
      </c>
      <c r="I2462">
        <v>1271739</v>
      </c>
      <c r="J2462" t="s">
        <v>25</v>
      </c>
      <c r="Q2462" t="s">
        <v>3104</v>
      </c>
      <c r="R2462">
        <v>954</v>
      </c>
    </row>
    <row r="2463" spans="1:19" x14ac:dyDescent="0.3">
      <c r="A2463">
        <v>2462</v>
      </c>
      <c r="B2463" t="s">
        <v>28</v>
      </c>
      <c r="C2463" t="s">
        <v>33</v>
      </c>
      <c r="D2463" t="s">
        <v>22</v>
      </c>
      <c r="E2463" t="s">
        <v>23</v>
      </c>
      <c r="F2463" t="s">
        <v>5</v>
      </c>
      <c r="G2463" t="s">
        <v>24</v>
      </c>
      <c r="H2463">
        <v>1270786</v>
      </c>
      <c r="I2463">
        <v>1271739</v>
      </c>
      <c r="J2463" t="s">
        <v>25</v>
      </c>
      <c r="K2463" t="s">
        <v>3105</v>
      </c>
      <c r="N2463" t="s">
        <v>358</v>
      </c>
      <c r="Q2463" t="s">
        <v>3104</v>
      </c>
      <c r="R2463">
        <v>954</v>
      </c>
      <c r="S2463">
        <v>317</v>
      </c>
    </row>
    <row r="2464" spans="1:19" x14ac:dyDescent="0.3">
      <c r="A2464">
        <v>2463</v>
      </c>
      <c r="B2464" t="s">
        <v>20</v>
      </c>
      <c r="C2464" t="s">
        <v>31</v>
      </c>
      <c r="D2464" t="s">
        <v>22</v>
      </c>
      <c r="E2464" t="s">
        <v>23</v>
      </c>
      <c r="F2464" t="s">
        <v>5</v>
      </c>
      <c r="G2464" t="s">
        <v>24</v>
      </c>
      <c r="H2464">
        <v>1271913</v>
      </c>
      <c r="I2464">
        <v>1273316</v>
      </c>
      <c r="J2464" t="s">
        <v>25</v>
      </c>
      <c r="Q2464" t="s">
        <v>3106</v>
      </c>
      <c r="R2464">
        <v>1404</v>
      </c>
    </row>
    <row r="2465" spans="1:19" x14ac:dyDescent="0.3">
      <c r="A2465">
        <v>2464</v>
      </c>
      <c r="B2465" t="s">
        <v>28</v>
      </c>
      <c r="C2465" t="s">
        <v>33</v>
      </c>
      <c r="D2465" t="s">
        <v>22</v>
      </c>
      <c r="E2465" t="s">
        <v>23</v>
      </c>
      <c r="F2465" t="s">
        <v>5</v>
      </c>
      <c r="G2465" t="s">
        <v>24</v>
      </c>
      <c r="H2465">
        <v>1271913</v>
      </c>
      <c r="I2465">
        <v>1273316</v>
      </c>
      <c r="J2465" t="s">
        <v>25</v>
      </c>
      <c r="K2465" t="s">
        <v>3107</v>
      </c>
      <c r="N2465" t="s">
        <v>48</v>
      </c>
      <c r="Q2465" t="s">
        <v>3106</v>
      </c>
      <c r="R2465">
        <v>1404</v>
      </c>
      <c r="S2465">
        <v>467</v>
      </c>
    </row>
    <row r="2466" spans="1:19" x14ac:dyDescent="0.3">
      <c r="A2466">
        <v>2465</v>
      </c>
      <c r="B2466" t="s">
        <v>20</v>
      </c>
      <c r="C2466" t="s">
        <v>31</v>
      </c>
      <c r="D2466" t="s">
        <v>22</v>
      </c>
      <c r="E2466" t="s">
        <v>23</v>
      </c>
      <c r="F2466" t="s">
        <v>5</v>
      </c>
      <c r="G2466" t="s">
        <v>24</v>
      </c>
      <c r="H2466">
        <v>1273306</v>
      </c>
      <c r="I2466">
        <v>1274058</v>
      </c>
      <c r="J2466" t="s">
        <v>25</v>
      </c>
      <c r="O2466" t="s">
        <v>3108</v>
      </c>
      <c r="Q2466" t="s">
        <v>3109</v>
      </c>
      <c r="R2466">
        <v>753</v>
      </c>
    </row>
    <row r="2467" spans="1:19" x14ac:dyDescent="0.3">
      <c r="A2467">
        <v>2466</v>
      </c>
      <c r="B2467" t="s">
        <v>28</v>
      </c>
      <c r="C2467" t="s">
        <v>33</v>
      </c>
      <c r="D2467" t="s">
        <v>22</v>
      </c>
      <c r="E2467" t="s">
        <v>23</v>
      </c>
      <c r="F2467" t="s">
        <v>5</v>
      </c>
      <c r="G2467" t="s">
        <v>24</v>
      </c>
      <c r="H2467">
        <v>1273306</v>
      </c>
      <c r="I2467">
        <v>1274058</v>
      </c>
      <c r="J2467" t="s">
        <v>25</v>
      </c>
      <c r="K2467" t="s">
        <v>3110</v>
      </c>
      <c r="N2467" t="s">
        <v>3111</v>
      </c>
      <c r="O2467" t="s">
        <v>3108</v>
      </c>
      <c r="Q2467" t="s">
        <v>3109</v>
      </c>
      <c r="R2467">
        <v>753</v>
      </c>
      <c r="S2467">
        <v>250</v>
      </c>
    </row>
    <row r="2468" spans="1:19" x14ac:dyDescent="0.3">
      <c r="A2468">
        <v>2467</v>
      </c>
      <c r="B2468" t="s">
        <v>20</v>
      </c>
      <c r="C2468" t="s">
        <v>31</v>
      </c>
      <c r="D2468" t="s">
        <v>22</v>
      </c>
      <c r="E2468" t="s">
        <v>23</v>
      </c>
      <c r="F2468" t="s">
        <v>5</v>
      </c>
      <c r="G2468" t="s">
        <v>24</v>
      </c>
      <c r="H2468">
        <v>1274205</v>
      </c>
      <c r="I2468">
        <v>1276478</v>
      </c>
      <c r="J2468" t="s">
        <v>25</v>
      </c>
      <c r="Q2468" t="s">
        <v>3112</v>
      </c>
      <c r="R2468">
        <v>2274</v>
      </c>
    </row>
    <row r="2469" spans="1:19" x14ac:dyDescent="0.3">
      <c r="A2469">
        <v>2468</v>
      </c>
      <c r="B2469" t="s">
        <v>28</v>
      </c>
      <c r="C2469" t="s">
        <v>33</v>
      </c>
      <c r="D2469" t="s">
        <v>22</v>
      </c>
      <c r="E2469" t="s">
        <v>23</v>
      </c>
      <c r="F2469" t="s">
        <v>5</v>
      </c>
      <c r="G2469" t="s">
        <v>24</v>
      </c>
      <c r="H2469">
        <v>1274205</v>
      </c>
      <c r="I2469">
        <v>1276478</v>
      </c>
      <c r="J2469" t="s">
        <v>25</v>
      </c>
      <c r="K2469" t="s">
        <v>3113</v>
      </c>
      <c r="N2469" t="s">
        <v>440</v>
      </c>
      <c r="Q2469" t="s">
        <v>3112</v>
      </c>
      <c r="R2469">
        <v>2274</v>
      </c>
      <c r="S2469">
        <v>757</v>
      </c>
    </row>
    <row r="2470" spans="1:19" x14ac:dyDescent="0.3">
      <c r="A2470">
        <v>2469</v>
      </c>
      <c r="B2470" t="s">
        <v>20</v>
      </c>
      <c r="C2470" t="s">
        <v>31</v>
      </c>
      <c r="D2470" t="s">
        <v>22</v>
      </c>
      <c r="E2470" t="s">
        <v>23</v>
      </c>
      <c r="F2470" t="s">
        <v>5</v>
      </c>
      <c r="G2470" t="s">
        <v>24</v>
      </c>
      <c r="H2470">
        <v>1276508</v>
      </c>
      <c r="I2470">
        <v>1277371</v>
      </c>
      <c r="J2470" t="s">
        <v>25</v>
      </c>
      <c r="Q2470" t="s">
        <v>3114</v>
      </c>
      <c r="R2470">
        <v>864</v>
      </c>
    </row>
    <row r="2471" spans="1:19" x14ac:dyDescent="0.3">
      <c r="A2471">
        <v>2470</v>
      </c>
      <c r="B2471" t="s">
        <v>28</v>
      </c>
      <c r="C2471" t="s">
        <v>33</v>
      </c>
      <c r="D2471" t="s">
        <v>22</v>
      </c>
      <c r="E2471" t="s">
        <v>23</v>
      </c>
      <c r="F2471" t="s">
        <v>5</v>
      </c>
      <c r="G2471" t="s">
        <v>24</v>
      </c>
      <c r="H2471">
        <v>1276508</v>
      </c>
      <c r="I2471">
        <v>1277371</v>
      </c>
      <c r="J2471" t="s">
        <v>25</v>
      </c>
      <c r="K2471" t="s">
        <v>3115</v>
      </c>
      <c r="N2471" t="s">
        <v>3116</v>
      </c>
      <c r="Q2471" t="s">
        <v>3114</v>
      </c>
      <c r="R2471">
        <v>864</v>
      </c>
      <c r="S2471">
        <v>287</v>
      </c>
    </row>
    <row r="2472" spans="1:19" x14ac:dyDescent="0.3">
      <c r="A2472">
        <v>2471</v>
      </c>
      <c r="B2472" t="s">
        <v>20</v>
      </c>
      <c r="C2472" t="s">
        <v>31</v>
      </c>
      <c r="D2472" t="s">
        <v>22</v>
      </c>
      <c r="E2472" t="s">
        <v>23</v>
      </c>
      <c r="F2472" t="s">
        <v>5</v>
      </c>
      <c r="G2472" t="s">
        <v>24</v>
      </c>
      <c r="H2472">
        <v>1277371</v>
      </c>
      <c r="I2472">
        <v>1278417</v>
      </c>
      <c r="J2472" t="s">
        <v>25</v>
      </c>
      <c r="Q2472" t="s">
        <v>3117</v>
      </c>
      <c r="R2472">
        <v>1047</v>
      </c>
    </row>
    <row r="2473" spans="1:19" x14ac:dyDescent="0.3">
      <c r="A2473">
        <v>2472</v>
      </c>
      <c r="B2473" t="s">
        <v>28</v>
      </c>
      <c r="C2473" t="s">
        <v>33</v>
      </c>
      <c r="D2473" t="s">
        <v>22</v>
      </c>
      <c r="E2473" t="s">
        <v>23</v>
      </c>
      <c r="F2473" t="s">
        <v>5</v>
      </c>
      <c r="G2473" t="s">
        <v>24</v>
      </c>
      <c r="H2473">
        <v>1277371</v>
      </c>
      <c r="I2473">
        <v>1278417</v>
      </c>
      <c r="J2473" t="s">
        <v>25</v>
      </c>
      <c r="K2473" t="s">
        <v>3118</v>
      </c>
      <c r="N2473" t="s">
        <v>2321</v>
      </c>
      <c r="Q2473" t="s">
        <v>3117</v>
      </c>
      <c r="R2473">
        <v>1047</v>
      </c>
      <c r="S2473">
        <v>348</v>
      </c>
    </row>
    <row r="2474" spans="1:19" x14ac:dyDescent="0.3">
      <c r="A2474">
        <v>2473</v>
      </c>
      <c r="B2474" t="s">
        <v>20</v>
      </c>
      <c r="C2474" t="s">
        <v>31</v>
      </c>
      <c r="D2474" t="s">
        <v>22</v>
      </c>
      <c r="E2474" t="s">
        <v>23</v>
      </c>
      <c r="F2474" t="s">
        <v>5</v>
      </c>
      <c r="G2474" t="s">
        <v>24</v>
      </c>
      <c r="H2474">
        <v>1278457</v>
      </c>
      <c r="I2474">
        <v>1279194</v>
      </c>
      <c r="J2474" t="s">
        <v>25</v>
      </c>
      <c r="Q2474" t="s">
        <v>3119</v>
      </c>
      <c r="R2474">
        <v>738</v>
      </c>
    </row>
    <row r="2475" spans="1:19" x14ac:dyDescent="0.3">
      <c r="A2475">
        <v>2474</v>
      </c>
      <c r="B2475" t="s">
        <v>28</v>
      </c>
      <c r="C2475" t="s">
        <v>33</v>
      </c>
      <c r="D2475" t="s">
        <v>22</v>
      </c>
      <c r="E2475" t="s">
        <v>23</v>
      </c>
      <c r="F2475" t="s">
        <v>5</v>
      </c>
      <c r="G2475" t="s">
        <v>24</v>
      </c>
      <c r="H2475">
        <v>1278457</v>
      </c>
      <c r="I2475">
        <v>1279194</v>
      </c>
      <c r="J2475" t="s">
        <v>25</v>
      </c>
      <c r="K2475" t="s">
        <v>3120</v>
      </c>
      <c r="N2475" t="s">
        <v>3121</v>
      </c>
      <c r="Q2475" t="s">
        <v>3119</v>
      </c>
      <c r="R2475">
        <v>738</v>
      </c>
      <c r="S2475">
        <v>245</v>
      </c>
    </row>
    <row r="2476" spans="1:19" x14ac:dyDescent="0.3">
      <c r="A2476">
        <v>2475</v>
      </c>
      <c r="B2476" t="s">
        <v>20</v>
      </c>
      <c r="C2476" t="s">
        <v>31</v>
      </c>
      <c r="D2476" t="s">
        <v>22</v>
      </c>
      <c r="E2476" t="s">
        <v>23</v>
      </c>
      <c r="F2476" t="s">
        <v>5</v>
      </c>
      <c r="G2476" t="s">
        <v>24</v>
      </c>
      <c r="H2476">
        <v>1279424</v>
      </c>
      <c r="I2476">
        <v>1279813</v>
      </c>
      <c r="J2476" t="s">
        <v>42</v>
      </c>
      <c r="Q2476" t="s">
        <v>3122</v>
      </c>
      <c r="R2476">
        <v>390</v>
      </c>
    </row>
    <row r="2477" spans="1:19" x14ac:dyDescent="0.3">
      <c r="A2477">
        <v>2476</v>
      </c>
      <c r="B2477" t="s">
        <v>28</v>
      </c>
      <c r="C2477" t="s">
        <v>33</v>
      </c>
      <c r="D2477" t="s">
        <v>22</v>
      </c>
      <c r="E2477" t="s">
        <v>23</v>
      </c>
      <c r="F2477" t="s">
        <v>5</v>
      </c>
      <c r="G2477" t="s">
        <v>24</v>
      </c>
      <c r="H2477">
        <v>1279424</v>
      </c>
      <c r="I2477">
        <v>1279813</v>
      </c>
      <c r="J2477" t="s">
        <v>42</v>
      </c>
      <c r="K2477" t="s">
        <v>3123</v>
      </c>
      <c r="N2477" t="s">
        <v>41</v>
      </c>
      <c r="Q2477" t="s">
        <v>3122</v>
      </c>
      <c r="R2477">
        <v>390</v>
      </c>
      <c r="S2477">
        <v>129</v>
      </c>
    </row>
    <row r="2478" spans="1:19" x14ac:dyDescent="0.3">
      <c r="A2478">
        <v>2477</v>
      </c>
      <c r="B2478" t="s">
        <v>20</v>
      </c>
      <c r="C2478" t="s">
        <v>31</v>
      </c>
      <c r="D2478" t="s">
        <v>22</v>
      </c>
      <c r="E2478" t="s">
        <v>23</v>
      </c>
      <c r="F2478" t="s">
        <v>5</v>
      </c>
      <c r="G2478" t="s">
        <v>24</v>
      </c>
      <c r="H2478">
        <v>1279834</v>
      </c>
      <c r="I2478">
        <v>1280181</v>
      </c>
      <c r="J2478" t="s">
        <v>42</v>
      </c>
      <c r="Q2478" t="s">
        <v>3124</v>
      </c>
      <c r="R2478">
        <v>348</v>
      </c>
    </row>
    <row r="2479" spans="1:19" x14ac:dyDescent="0.3">
      <c r="A2479">
        <v>2478</v>
      </c>
      <c r="B2479" t="s">
        <v>28</v>
      </c>
      <c r="C2479" t="s">
        <v>33</v>
      </c>
      <c r="D2479" t="s">
        <v>22</v>
      </c>
      <c r="E2479" t="s">
        <v>23</v>
      </c>
      <c r="F2479" t="s">
        <v>5</v>
      </c>
      <c r="G2479" t="s">
        <v>24</v>
      </c>
      <c r="H2479">
        <v>1279834</v>
      </c>
      <c r="I2479">
        <v>1280181</v>
      </c>
      <c r="J2479" t="s">
        <v>42</v>
      </c>
      <c r="K2479" t="s">
        <v>3125</v>
      </c>
      <c r="N2479" t="s">
        <v>41</v>
      </c>
      <c r="Q2479" t="s">
        <v>3124</v>
      </c>
      <c r="R2479">
        <v>348</v>
      </c>
      <c r="S2479">
        <v>115</v>
      </c>
    </row>
    <row r="2480" spans="1:19" x14ac:dyDescent="0.3">
      <c r="A2480">
        <v>2479</v>
      </c>
      <c r="B2480" t="s">
        <v>20</v>
      </c>
      <c r="C2480" t="s">
        <v>31</v>
      </c>
      <c r="D2480" t="s">
        <v>22</v>
      </c>
      <c r="E2480" t="s">
        <v>23</v>
      </c>
      <c r="F2480" t="s">
        <v>5</v>
      </c>
      <c r="G2480" t="s">
        <v>24</v>
      </c>
      <c r="H2480">
        <v>1280514</v>
      </c>
      <c r="I2480">
        <v>1281593</v>
      </c>
      <c r="J2480" t="s">
        <v>25</v>
      </c>
      <c r="Q2480" t="s">
        <v>3126</v>
      </c>
      <c r="R2480">
        <v>1080</v>
      </c>
    </row>
    <row r="2481" spans="1:20" x14ac:dyDescent="0.3">
      <c r="A2481">
        <v>2480</v>
      </c>
      <c r="B2481" t="s">
        <v>28</v>
      </c>
      <c r="C2481" t="s">
        <v>33</v>
      </c>
      <c r="D2481" t="s">
        <v>22</v>
      </c>
      <c r="E2481" t="s">
        <v>23</v>
      </c>
      <c r="F2481" t="s">
        <v>5</v>
      </c>
      <c r="G2481" t="s">
        <v>24</v>
      </c>
      <c r="H2481">
        <v>1280514</v>
      </c>
      <c r="I2481">
        <v>1281593</v>
      </c>
      <c r="J2481" t="s">
        <v>25</v>
      </c>
      <c r="K2481" t="s">
        <v>3127</v>
      </c>
      <c r="N2481" t="s">
        <v>41</v>
      </c>
      <c r="Q2481" t="s">
        <v>3126</v>
      </c>
      <c r="R2481">
        <v>1080</v>
      </c>
      <c r="S2481">
        <v>359</v>
      </c>
    </row>
    <row r="2482" spans="1:20" x14ac:dyDescent="0.3">
      <c r="A2482">
        <v>2481</v>
      </c>
      <c r="B2482" t="s">
        <v>20</v>
      </c>
      <c r="C2482" t="s">
        <v>136</v>
      </c>
      <c r="D2482" t="s">
        <v>22</v>
      </c>
      <c r="E2482" t="s">
        <v>23</v>
      </c>
      <c r="F2482" t="s">
        <v>5</v>
      </c>
      <c r="G2482" t="s">
        <v>24</v>
      </c>
      <c r="H2482">
        <v>1281969</v>
      </c>
      <c r="I2482">
        <v>1282045</v>
      </c>
      <c r="J2482" t="s">
        <v>42</v>
      </c>
      <c r="Q2482" t="s">
        <v>3128</v>
      </c>
      <c r="R2482">
        <v>77</v>
      </c>
    </row>
    <row r="2483" spans="1:20" x14ac:dyDescent="0.3">
      <c r="A2483">
        <v>2482</v>
      </c>
      <c r="B2483" t="s">
        <v>136</v>
      </c>
      <c r="D2483" t="s">
        <v>22</v>
      </c>
      <c r="E2483" t="s">
        <v>23</v>
      </c>
      <c r="F2483" t="s">
        <v>5</v>
      </c>
      <c r="G2483" t="s">
        <v>24</v>
      </c>
      <c r="H2483">
        <v>1281969</v>
      </c>
      <c r="I2483">
        <v>1282045</v>
      </c>
      <c r="J2483" t="s">
        <v>42</v>
      </c>
      <c r="N2483" t="s">
        <v>1913</v>
      </c>
      <c r="Q2483" t="s">
        <v>3128</v>
      </c>
      <c r="R2483">
        <v>77</v>
      </c>
      <c r="T2483" t="s">
        <v>1914</v>
      </c>
    </row>
    <row r="2484" spans="1:20" x14ac:dyDescent="0.3">
      <c r="A2484">
        <v>2483</v>
      </c>
      <c r="B2484" t="s">
        <v>20</v>
      </c>
      <c r="C2484" t="s">
        <v>2683</v>
      </c>
      <c r="D2484" t="s">
        <v>22</v>
      </c>
      <c r="E2484" t="s">
        <v>23</v>
      </c>
      <c r="F2484" t="s">
        <v>5</v>
      </c>
      <c r="G2484" t="s">
        <v>24</v>
      </c>
      <c r="H2484">
        <v>1282101</v>
      </c>
      <c r="I2484">
        <v>1282216</v>
      </c>
      <c r="J2484" t="s">
        <v>42</v>
      </c>
      <c r="O2484" t="s">
        <v>2684</v>
      </c>
      <c r="Q2484" t="s">
        <v>3129</v>
      </c>
      <c r="R2484">
        <v>116</v>
      </c>
    </row>
    <row r="2485" spans="1:20" x14ac:dyDescent="0.3">
      <c r="A2485">
        <v>2484</v>
      </c>
      <c r="B2485" t="s">
        <v>2683</v>
      </c>
      <c r="D2485" t="s">
        <v>22</v>
      </c>
      <c r="E2485" t="s">
        <v>23</v>
      </c>
      <c r="F2485" t="s">
        <v>5</v>
      </c>
      <c r="G2485" t="s">
        <v>24</v>
      </c>
      <c r="H2485">
        <v>1282101</v>
      </c>
      <c r="I2485">
        <v>1282216</v>
      </c>
      <c r="J2485" t="s">
        <v>42</v>
      </c>
      <c r="N2485" t="s">
        <v>2686</v>
      </c>
      <c r="O2485" t="s">
        <v>2684</v>
      </c>
      <c r="Q2485" t="s">
        <v>3129</v>
      </c>
      <c r="R2485">
        <v>116</v>
      </c>
    </row>
    <row r="2486" spans="1:20" x14ac:dyDescent="0.3">
      <c r="A2486">
        <v>2485</v>
      </c>
      <c r="B2486" t="s">
        <v>20</v>
      </c>
      <c r="C2486" t="s">
        <v>2683</v>
      </c>
      <c r="D2486" t="s">
        <v>22</v>
      </c>
      <c r="E2486" t="s">
        <v>23</v>
      </c>
      <c r="F2486" t="s">
        <v>5</v>
      </c>
      <c r="G2486" t="s">
        <v>24</v>
      </c>
      <c r="H2486">
        <v>1282327</v>
      </c>
      <c r="I2486">
        <v>1285068</v>
      </c>
      <c r="J2486" t="s">
        <v>42</v>
      </c>
      <c r="Q2486" t="s">
        <v>3130</v>
      </c>
      <c r="R2486">
        <v>2742</v>
      </c>
    </row>
    <row r="2487" spans="1:20" x14ac:dyDescent="0.3">
      <c r="A2487">
        <v>2486</v>
      </c>
      <c r="B2487" t="s">
        <v>2683</v>
      </c>
      <c r="D2487" t="s">
        <v>22</v>
      </c>
      <c r="E2487" t="s">
        <v>23</v>
      </c>
      <c r="F2487" t="s">
        <v>5</v>
      </c>
      <c r="G2487" t="s">
        <v>24</v>
      </c>
      <c r="H2487">
        <v>1282327</v>
      </c>
      <c r="I2487">
        <v>1285068</v>
      </c>
      <c r="J2487" t="s">
        <v>42</v>
      </c>
      <c r="N2487" t="s">
        <v>2688</v>
      </c>
      <c r="Q2487" t="s">
        <v>3130</v>
      </c>
      <c r="R2487">
        <v>2742</v>
      </c>
    </row>
    <row r="2488" spans="1:20" x14ac:dyDescent="0.3">
      <c r="A2488">
        <v>2487</v>
      </c>
      <c r="B2488" t="s">
        <v>20</v>
      </c>
      <c r="C2488" t="s">
        <v>136</v>
      </c>
      <c r="D2488" t="s">
        <v>22</v>
      </c>
      <c r="E2488" t="s">
        <v>23</v>
      </c>
      <c r="F2488" t="s">
        <v>5</v>
      </c>
      <c r="G2488" t="s">
        <v>24</v>
      </c>
      <c r="H2488">
        <v>1285398</v>
      </c>
      <c r="I2488">
        <v>1285473</v>
      </c>
      <c r="J2488" t="s">
        <v>42</v>
      </c>
      <c r="Q2488" t="s">
        <v>3131</v>
      </c>
      <c r="R2488">
        <v>76</v>
      </c>
    </row>
    <row r="2489" spans="1:20" x14ac:dyDescent="0.3">
      <c r="A2489">
        <v>2488</v>
      </c>
      <c r="B2489" t="s">
        <v>136</v>
      </c>
      <c r="D2489" t="s">
        <v>22</v>
      </c>
      <c r="E2489" t="s">
        <v>23</v>
      </c>
      <c r="F2489" t="s">
        <v>5</v>
      </c>
      <c r="G2489" t="s">
        <v>24</v>
      </c>
      <c r="H2489">
        <v>1285398</v>
      </c>
      <c r="I2489">
        <v>1285473</v>
      </c>
      <c r="J2489" t="s">
        <v>42</v>
      </c>
      <c r="N2489" t="s">
        <v>2690</v>
      </c>
      <c r="Q2489" t="s">
        <v>3131</v>
      </c>
      <c r="R2489">
        <v>76</v>
      </c>
      <c r="T2489" t="s">
        <v>2691</v>
      </c>
    </row>
    <row r="2490" spans="1:20" x14ac:dyDescent="0.3">
      <c r="A2490">
        <v>2489</v>
      </c>
      <c r="B2490" t="s">
        <v>20</v>
      </c>
      <c r="C2490" t="s">
        <v>136</v>
      </c>
      <c r="D2490" t="s">
        <v>22</v>
      </c>
      <c r="E2490" t="s">
        <v>23</v>
      </c>
      <c r="F2490" t="s">
        <v>5</v>
      </c>
      <c r="G2490" t="s">
        <v>24</v>
      </c>
      <c r="H2490">
        <v>1285498</v>
      </c>
      <c r="I2490">
        <v>1285574</v>
      </c>
      <c r="J2490" t="s">
        <v>42</v>
      </c>
      <c r="Q2490" t="s">
        <v>3132</v>
      </c>
      <c r="R2490">
        <v>77</v>
      </c>
    </row>
    <row r="2491" spans="1:20" x14ac:dyDescent="0.3">
      <c r="A2491">
        <v>2490</v>
      </c>
      <c r="B2491" t="s">
        <v>136</v>
      </c>
      <c r="D2491" t="s">
        <v>22</v>
      </c>
      <c r="E2491" t="s">
        <v>23</v>
      </c>
      <c r="F2491" t="s">
        <v>5</v>
      </c>
      <c r="G2491" t="s">
        <v>24</v>
      </c>
      <c r="H2491">
        <v>1285498</v>
      </c>
      <c r="I2491">
        <v>1285574</v>
      </c>
      <c r="J2491" t="s">
        <v>42</v>
      </c>
      <c r="N2491" t="s">
        <v>2693</v>
      </c>
      <c r="Q2491" t="s">
        <v>3132</v>
      </c>
      <c r="R2491">
        <v>77</v>
      </c>
      <c r="T2491" t="s">
        <v>2694</v>
      </c>
    </row>
    <row r="2492" spans="1:20" x14ac:dyDescent="0.3">
      <c r="A2492">
        <v>2491</v>
      </c>
      <c r="B2492" t="s">
        <v>20</v>
      </c>
      <c r="C2492" t="s">
        <v>2683</v>
      </c>
      <c r="D2492" t="s">
        <v>22</v>
      </c>
      <c r="E2492" t="s">
        <v>23</v>
      </c>
      <c r="F2492" t="s">
        <v>5</v>
      </c>
      <c r="G2492" t="s">
        <v>24</v>
      </c>
      <c r="H2492">
        <v>1285779</v>
      </c>
      <c r="I2492">
        <v>1287279</v>
      </c>
      <c r="J2492" t="s">
        <v>42</v>
      </c>
      <c r="Q2492" t="s">
        <v>3133</v>
      </c>
      <c r="R2492">
        <v>1501</v>
      </c>
    </row>
    <row r="2493" spans="1:20" x14ac:dyDescent="0.3">
      <c r="A2493">
        <v>2492</v>
      </c>
      <c r="B2493" t="s">
        <v>2683</v>
      </c>
      <c r="D2493" t="s">
        <v>22</v>
      </c>
      <c r="E2493" t="s">
        <v>23</v>
      </c>
      <c r="F2493" t="s">
        <v>5</v>
      </c>
      <c r="G2493" t="s">
        <v>24</v>
      </c>
      <c r="H2493">
        <v>1285779</v>
      </c>
      <c r="I2493">
        <v>1287279</v>
      </c>
      <c r="J2493" t="s">
        <v>42</v>
      </c>
      <c r="N2493" t="s">
        <v>2696</v>
      </c>
      <c r="Q2493" t="s">
        <v>3133</v>
      </c>
      <c r="R2493">
        <v>1501</v>
      </c>
    </row>
    <row r="2494" spans="1:20" x14ac:dyDescent="0.3">
      <c r="A2494">
        <v>2493</v>
      </c>
      <c r="B2494" t="s">
        <v>20</v>
      </c>
      <c r="C2494" t="s">
        <v>31</v>
      </c>
      <c r="D2494" t="s">
        <v>22</v>
      </c>
      <c r="E2494" t="s">
        <v>23</v>
      </c>
      <c r="F2494" t="s">
        <v>5</v>
      </c>
      <c r="G2494" t="s">
        <v>24</v>
      </c>
      <c r="H2494">
        <v>1287847</v>
      </c>
      <c r="I2494">
        <v>1288977</v>
      </c>
      <c r="J2494" t="s">
        <v>25</v>
      </c>
      <c r="Q2494" t="s">
        <v>3134</v>
      </c>
      <c r="R2494">
        <v>1131</v>
      </c>
    </row>
    <row r="2495" spans="1:20" x14ac:dyDescent="0.3">
      <c r="A2495">
        <v>2494</v>
      </c>
      <c r="B2495" t="s">
        <v>28</v>
      </c>
      <c r="C2495" t="s">
        <v>33</v>
      </c>
      <c r="D2495" t="s">
        <v>22</v>
      </c>
      <c r="E2495" t="s">
        <v>23</v>
      </c>
      <c r="F2495" t="s">
        <v>5</v>
      </c>
      <c r="G2495" t="s">
        <v>24</v>
      </c>
      <c r="H2495">
        <v>1287847</v>
      </c>
      <c r="I2495">
        <v>1288977</v>
      </c>
      <c r="J2495" t="s">
        <v>25</v>
      </c>
      <c r="K2495" t="s">
        <v>3135</v>
      </c>
      <c r="N2495" t="s">
        <v>38</v>
      </c>
      <c r="Q2495" t="s">
        <v>3134</v>
      </c>
      <c r="R2495">
        <v>1131</v>
      </c>
      <c r="S2495">
        <v>376</v>
      </c>
    </row>
    <row r="2496" spans="1:20" x14ac:dyDescent="0.3">
      <c r="A2496">
        <v>2495</v>
      </c>
      <c r="B2496" t="s">
        <v>20</v>
      </c>
      <c r="C2496" t="s">
        <v>31</v>
      </c>
      <c r="D2496" t="s">
        <v>22</v>
      </c>
      <c r="E2496" t="s">
        <v>23</v>
      </c>
      <c r="F2496" t="s">
        <v>5</v>
      </c>
      <c r="G2496" t="s">
        <v>24</v>
      </c>
      <c r="H2496">
        <v>1288977</v>
      </c>
      <c r="I2496">
        <v>1290743</v>
      </c>
      <c r="J2496" t="s">
        <v>25</v>
      </c>
      <c r="Q2496" t="s">
        <v>3136</v>
      </c>
      <c r="R2496">
        <v>1767</v>
      </c>
    </row>
    <row r="2497" spans="1:19" x14ac:dyDescent="0.3">
      <c r="A2497">
        <v>2496</v>
      </c>
      <c r="B2497" t="s">
        <v>28</v>
      </c>
      <c r="C2497" t="s">
        <v>33</v>
      </c>
      <c r="D2497" t="s">
        <v>22</v>
      </c>
      <c r="E2497" t="s">
        <v>23</v>
      </c>
      <c r="F2497" t="s">
        <v>5</v>
      </c>
      <c r="G2497" t="s">
        <v>24</v>
      </c>
      <c r="H2497">
        <v>1288977</v>
      </c>
      <c r="I2497">
        <v>1290743</v>
      </c>
      <c r="J2497" t="s">
        <v>25</v>
      </c>
      <c r="K2497" t="s">
        <v>3137</v>
      </c>
      <c r="N2497" t="s">
        <v>3138</v>
      </c>
      <c r="Q2497" t="s">
        <v>3136</v>
      </c>
      <c r="R2497">
        <v>1767</v>
      </c>
      <c r="S2497">
        <v>588</v>
      </c>
    </row>
    <row r="2498" spans="1:19" x14ac:dyDescent="0.3">
      <c r="A2498">
        <v>2497</v>
      </c>
      <c r="B2498" t="s">
        <v>20</v>
      </c>
      <c r="C2498" t="s">
        <v>31</v>
      </c>
      <c r="D2498" t="s">
        <v>22</v>
      </c>
      <c r="E2498" t="s">
        <v>23</v>
      </c>
      <c r="F2498" t="s">
        <v>5</v>
      </c>
      <c r="G2498" t="s">
        <v>24</v>
      </c>
      <c r="H2498">
        <v>1290876</v>
      </c>
      <c r="I2498">
        <v>1291127</v>
      </c>
      <c r="J2498" t="s">
        <v>25</v>
      </c>
      <c r="Q2498" t="s">
        <v>3139</v>
      </c>
      <c r="R2498">
        <v>252</v>
      </c>
    </row>
    <row r="2499" spans="1:19" x14ac:dyDescent="0.3">
      <c r="A2499">
        <v>2498</v>
      </c>
      <c r="B2499" t="s">
        <v>28</v>
      </c>
      <c r="C2499" t="s">
        <v>33</v>
      </c>
      <c r="D2499" t="s">
        <v>22</v>
      </c>
      <c r="E2499" t="s">
        <v>23</v>
      </c>
      <c r="F2499" t="s">
        <v>5</v>
      </c>
      <c r="G2499" t="s">
        <v>24</v>
      </c>
      <c r="H2499">
        <v>1290876</v>
      </c>
      <c r="I2499">
        <v>1291127</v>
      </c>
      <c r="J2499" t="s">
        <v>25</v>
      </c>
      <c r="K2499" t="s">
        <v>3140</v>
      </c>
      <c r="N2499" t="s">
        <v>2020</v>
      </c>
      <c r="Q2499" t="s">
        <v>3139</v>
      </c>
      <c r="R2499">
        <v>252</v>
      </c>
      <c r="S2499">
        <v>83</v>
      </c>
    </row>
    <row r="2500" spans="1:19" x14ac:dyDescent="0.3">
      <c r="A2500">
        <v>2499</v>
      </c>
      <c r="B2500" t="s">
        <v>20</v>
      </c>
      <c r="C2500" t="s">
        <v>31</v>
      </c>
      <c r="D2500" t="s">
        <v>22</v>
      </c>
      <c r="E2500" t="s">
        <v>23</v>
      </c>
      <c r="F2500" t="s">
        <v>5</v>
      </c>
      <c r="G2500" t="s">
        <v>24</v>
      </c>
      <c r="H2500">
        <v>1291134</v>
      </c>
      <c r="I2500">
        <v>1292348</v>
      </c>
      <c r="J2500" t="s">
        <v>25</v>
      </c>
      <c r="Q2500" t="s">
        <v>3141</v>
      </c>
      <c r="R2500">
        <v>1215</v>
      </c>
    </row>
    <row r="2501" spans="1:19" x14ac:dyDescent="0.3">
      <c r="A2501">
        <v>2500</v>
      </c>
      <c r="B2501" t="s">
        <v>28</v>
      </c>
      <c r="C2501" t="s">
        <v>33</v>
      </c>
      <c r="D2501" t="s">
        <v>22</v>
      </c>
      <c r="E2501" t="s">
        <v>23</v>
      </c>
      <c r="F2501" t="s">
        <v>5</v>
      </c>
      <c r="G2501" t="s">
        <v>24</v>
      </c>
      <c r="H2501">
        <v>1291134</v>
      </c>
      <c r="I2501">
        <v>1292348</v>
      </c>
      <c r="J2501" t="s">
        <v>25</v>
      </c>
      <c r="K2501" t="s">
        <v>3142</v>
      </c>
      <c r="N2501" t="s">
        <v>1790</v>
      </c>
      <c r="Q2501" t="s">
        <v>3141</v>
      </c>
      <c r="R2501">
        <v>1215</v>
      </c>
      <c r="S2501">
        <v>404</v>
      </c>
    </row>
    <row r="2502" spans="1:19" x14ac:dyDescent="0.3">
      <c r="A2502">
        <v>2501</v>
      </c>
      <c r="B2502" t="s">
        <v>20</v>
      </c>
      <c r="C2502" t="s">
        <v>31</v>
      </c>
      <c r="D2502" t="s">
        <v>22</v>
      </c>
      <c r="E2502" t="s">
        <v>23</v>
      </c>
      <c r="F2502" t="s">
        <v>5</v>
      </c>
      <c r="G2502" t="s">
        <v>24</v>
      </c>
      <c r="H2502">
        <v>1292354</v>
      </c>
      <c r="I2502">
        <v>1293307</v>
      </c>
      <c r="J2502" t="s">
        <v>42</v>
      </c>
      <c r="Q2502" t="s">
        <v>3143</v>
      </c>
      <c r="R2502">
        <v>954</v>
      </c>
    </row>
    <row r="2503" spans="1:19" x14ac:dyDescent="0.3">
      <c r="A2503">
        <v>2502</v>
      </c>
      <c r="B2503" t="s">
        <v>28</v>
      </c>
      <c r="C2503" t="s">
        <v>33</v>
      </c>
      <c r="D2503" t="s">
        <v>22</v>
      </c>
      <c r="E2503" t="s">
        <v>23</v>
      </c>
      <c r="F2503" t="s">
        <v>5</v>
      </c>
      <c r="G2503" t="s">
        <v>24</v>
      </c>
      <c r="H2503">
        <v>1292354</v>
      </c>
      <c r="I2503">
        <v>1293307</v>
      </c>
      <c r="J2503" t="s">
        <v>42</v>
      </c>
      <c r="K2503" t="s">
        <v>3144</v>
      </c>
      <c r="N2503" t="s">
        <v>38</v>
      </c>
      <c r="Q2503" t="s">
        <v>3143</v>
      </c>
      <c r="R2503">
        <v>954</v>
      </c>
      <c r="S2503">
        <v>317</v>
      </c>
    </row>
    <row r="2504" spans="1:19" x14ac:dyDescent="0.3">
      <c r="A2504">
        <v>2503</v>
      </c>
      <c r="B2504" t="s">
        <v>20</v>
      </c>
      <c r="C2504" t="s">
        <v>31</v>
      </c>
      <c r="D2504" t="s">
        <v>22</v>
      </c>
      <c r="E2504" t="s">
        <v>23</v>
      </c>
      <c r="F2504" t="s">
        <v>5</v>
      </c>
      <c r="G2504" t="s">
        <v>24</v>
      </c>
      <c r="H2504">
        <v>1293332</v>
      </c>
      <c r="I2504">
        <v>1294312</v>
      </c>
      <c r="J2504" t="s">
        <v>42</v>
      </c>
      <c r="Q2504" t="s">
        <v>3145</v>
      </c>
      <c r="R2504">
        <v>981</v>
      </c>
    </row>
    <row r="2505" spans="1:19" x14ac:dyDescent="0.3">
      <c r="A2505">
        <v>2504</v>
      </c>
      <c r="B2505" t="s">
        <v>28</v>
      </c>
      <c r="C2505" t="s">
        <v>33</v>
      </c>
      <c r="D2505" t="s">
        <v>22</v>
      </c>
      <c r="E2505" t="s">
        <v>23</v>
      </c>
      <c r="F2505" t="s">
        <v>5</v>
      </c>
      <c r="G2505" t="s">
        <v>24</v>
      </c>
      <c r="H2505">
        <v>1293332</v>
      </c>
      <c r="I2505">
        <v>1294312</v>
      </c>
      <c r="J2505" t="s">
        <v>42</v>
      </c>
      <c r="K2505" t="s">
        <v>3146</v>
      </c>
      <c r="N2505" t="s">
        <v>38</v>
      </c>
      <c r="Q2505" t="s">
        <v>3145</v>
      </c>
      <c r="R2505">
        <v>981</v>
      </c>
      <c r="S2505">
        <v>326</v>
      </c>
    </row>
    <row r="2506" spans="1:19" x14ac:dyDescent="0.3">
      <c r="A2506">
        <v>2505</v>
      </c>
      <c r="B2506" t="s">
        <v>20</v>
      </c>
      <c r="C2506" t="s">
        <v>31</v>
      </c>
      <c r="D2506" t="s">
        <v>22</v>
      </c>
      <c r="E2506" t="s">
        <v>23</v>
      </c>
      <c r="F2506" t="s">
        <v>5</v>
      </c>
      <c r="G2506" t="s">
        <v>24</v>
      </c>
      <c r="H2506">
        <v>1294444</v>
      </c>
      <c r="I2506">
        <v>1295358</v>
      </c>
      <c r="J2506" t="s">
        <v>25</v>
      </c>
      <c r="Q2506" t="s">
        <v>3147</v>
      </c>
      <c r="R2506">
        <v>915</v>
      </c>
    </row>
    <row r="2507" spans="1:19" x14ac:dyDescent="0.3">
      <c r="A2507">
        <v>2506</v>
      </c>
      <c r="B2507" t="s">
        <v>28</v>
      </c>
      <c r="C2507" t="s">
        <v>33</v>
      </c>
      <c r="D2507" t="s">
        <v>22</v>
      </c>
      <c r="E2507" t="s">
        <v>23</v>
      </c>
      <c r="F2507" t="s">
        <v>5</v>
      </c>
      <c r="G2507" t="s">
        <v>24</v>
      </c>
      <c r="H2507">
        <v>1294444</v>
      </c>
      <c r="I2507">
        <v>1295358</v>
      </c>
      <c r="J2507" t="s">
        <v>25</v>
      </c>
      <c r="K2507" t="s">
        <v>3148</v>
      </c>
      <c r="N2507" t="s">
        <v>2623</v>
      </c>
      <c r="Q2507" t="s">
        <v>3147</v>
      </c>
      <c r="R2507">
        <v>915</v>
      </c>
      <c r="S2507">
        <v>304</v>
      </c>
    </row>
    <row r="2508" spans="1:19" x14ac:dyDescent="0.3">
      <c r="A2508">
        <v>2507</v>
      </c>
      <c r="B2508" t="s">
        <v>20</v>
      </c>
      <c r="C2508" t="s">
        <v>31</v>
      </c>
      <c r="D2508" t="s">
        <v>22</v>
      </c>
      <c r="E2508" t="s">
        <v>23</v>
      </c>
      <c r="F2508" t="s">
        <v>5</v>
      </c>
      <c r="G2508" t="s">
        <v>24</v>
      </c>
      <c r="H2508">
        <v>1295355</v>
      </c>
      <c r="I2508">
        <v>1296554</v>
      </c>
      <c r="J2508" t="s">
        <v>25</v>
      </c>
      <c r="Q2508" t="s">
        <v>3149</v>
      </c>
      <c r="R2508">
        <v>1200</v>
      </c>
    </row>
    <row r="2509" spans="1:19" x14ac:dyDescent="0.3">
      <c r="A2509">
        <v>2508</v>
      </c>
      <c r="B2509" t="s">
        <v>28</v>
      </c>
      <c r="C2509" t="s">
        <v>33</v>
      </c>
      <c r="D2509" t="s">
        <v>22</v>
      </c>
      <c r="E2509" t="s">
        <v>23</v>
      </c>
      <c r="F2509" t="s">
        <v>5</v>
      </c>
      <c r="G2509" t="s">
        <v>24</v>
      </c>
      <c r="H2509">
        <v>1295355</v>
      </c>
      <c r="I2509">
        <v>1296554</v>
      </c>
      <c r="J2509" t="s">
        <v>25</v>
      </c>
      <c r="K2509" t="s">
        <v>3150</v>
      </c>
      <c r="N2509" t="s">
        <v>48</v>
      </c>
      <c r="Q2509" t="s">
        <v>3149</v>
      </c>
      <c r="R2509">
        <v>1200</v>
      </c>
      <c r="S2509">
        <v>399</v>
      </c>
    </row>
    <row r="2510" spans="1:19" x14ac:dyDescent="0.3">
      <c r="A2510">
        <v>2509</v>
      </c>
      <c r="B2510" t="s">
        <v>20</v>
      </c>
      <c r="C2510" t="s">
        <v>31</v>
      </c>
      <c r="D2510" t="s">
        <v>22</v>
      </c>
      <c r="E2510" t="s">
        <v>23</v>
      </c>
      <c r="F2510" t="s">
        <v>5</v>
      </c>
      <c r="G2510" t="s">
        <v>24</v>
      </c>
      <c r="H2510">
        <v>1296551</v>
      </c>
      <c r="I2510">
        <v>1297645</v>
      </c>
      <c r="J2510" t="s">
        <v>25</v>
      </c>
      <c r="Q2510" t="s">
        <v>3151</v>
      </c>
      <c r="R2510">
        <v>1095</v>
      </c>
    </row>
    <row r="2511" spans="1:19" x14ac:dyDescent="0.3">
      <c r="A2511">
        <v>2510</v>
      </c>
      <c r="B2511" t="s">
        <v>28</v>
      </c>
      <c r="C2511" t="s">
        <v>33</v>
      </c>
      <c r="D2511" t="s">
        <v>22</v>
      </c>
      <c r="E2511" t="s">
        <v>23</v>
      </c>
      <c r="F2511" t="s">
        <v>5</v>
      </c>
      <c r="G2511" t="s">
        <v>24</v>
      </c>
      <c r="H2511">
        <v>1296551</v>
      </c>
      <c r="I2511">
        <v>1297645</v>
      </c>
      <c r="J2511" t="s">
        <v>25</v>
      </c>
      <c r="K2511" t="s">
        <v>3152</v>
      </c>
      <c r="N2511" t="s">
        <v>48</v>
      </c>
      <c r="Q2511" t="s">
        <v>3151</v>
      </c>
      <c r="R2511">
        <v>1095</v>
      </c>
      <c r="S2511">
        <v>364</v>
      </c>
    </row>
    <row r="2512" spans="1:19" x14ac:dyDescent="0.3">
      <c r="A2512">
        <v>2511</v>
      </c>
      <c r="B2512" t="s">
        <v>20</v>
      </c>
      <c r="C2512" t="s">
        <v>31</v>
      </c>
      <c r="D2512" t="s">
        <v>22</v>
      </c>
      <c r="E2512" t="s">
        <v>23</v>
      </c>
      <c r="F2512" t="s">
        <v>5</v>
      </c>
      <c r="G2512" t="s">
        <v>24</v>
      </c>
      <c r="H2512">
        <v>1297642</v>
      </c>
      <c r="I2512">
        <v>1298427</v>
      </c>
      <c r="J2512" t="s">
        <v>25</v>
      </c>
      <c r="Q2512" t="s">
        <v>3153</v>
      </c>
      <c r="R2512">
        <v>786</v>
      </c>
    </row>
    <row r="2513" spans="1:19" x14ac:dyDescent="0.3">
      <c r="A2513">
        <v>2512</v>
      </c>
      <c r="B2513" t="s">
        <v>28</v>
      </c>
      <c r="C2513" t="s">
        <v>33</v>
      </c>
      <c r="D2513" t="s">
        <v>22</v>
      </c>
      <c r="E2513" t="s">
        <v>23</v>
      </c>
      <c r="F2513" t="s">
        <v>5</v>
      </c>
      <c r="G2513" t="s">
        <v>24</v>
      </c>
      <c r="H2513">
        <v>1297642</v>
      </c>
      <c r="I2513">
        <v>1298427</v>
      </c>
      <c r="J2513" t="s">
        <v>25</v>
      </c>
      <c r="K2513" t="s">
        <v>3154</v>
      </c>
      <c r="N2513" t="s">
        <v>3155</v>
      </c>
      <c r="Q2513" t="s">
        <v>3153</v>
      </c>
      <c r="R2513">
        <v>786</v>
      </c>
      <c r="S2513">
        <v>261</v>
      </c>
    </row>
    <row r="2514" spans="1:19" x14ac:dyDescent="0.3">
      <c r="A2514">
        <v>2513</v>
      </c>
      <c r="B2514" t="s">
        <v>20</v>
      </c>
      <c r="C2514" t="s">
        <v>31</v>
      </c>
      <c r="D2514" t="s">
        <v>22</v>
      </c>
      <c r="E2514" t="s">
        <v>23</v>
      </c>
      <c r="F2514" t="s">
        <v>5</v>
      </c>
      <c r="G2514" t="s">
        <v>24</v>
      </c>
      <c r="H2514">
        <v>1298424</v>
      </c>
      <c r="I2514">
        <v>1299230</v>
      </c>
      <c r="J2514" t="s">
        <v>25</v>
      </c>
      <c r="Q2514" t="s">
        <v>3156</v>
      </c>
      <c r="R2514">
        <v>807</v>
      </c>
    </row>
    <row r="2515" spans="1:19" x14ac:dyDescent="0.3">
      <c r="A2515">
        <v>2514</v>
      </c>
      <c r="B2515" t="s">
        <v>28</v>
      </c>
      <c r="C2515" t="s">
        <v>33</v>
      </c>
      <c r="D2515" t="s">
        <v>22</v>
      </c>
      <c r="E2515" t="s">
        <v>23</v>
      </c>
      <c r="F2515" t="s">
        <v>5</v>
      </c>
      <c r="G2515" t="s">
        <v>24</v>
      </c>
      <c r="H2515">
        <v>1298424</v>
      </c>
      <c r="I2515">
        <v>1299230</v>
      </c>
      <c r="J2515" t="s">
        <v>25</v>
      </c>
      <c r="K2515" t="s">
        <v>3157</v>
      </c>
      <c r="N2515" t="s">
        <v>38</v>
      </c>
      <c r="Q2515" t="s">
        <v>3156</v>
      </c>
      <c r="R2515">
        <v>807</v>
      </c>
      <c r="S2515">
        <v>268</v>
      </c>
    </row>
    <row r="2516" spans="1:19" x14ac:dyDescent="0.3">
      <c r="A2516">
        <v>2515</v>
      </c>
      <c r="B2516" t="s">
        <v>20</v>
      </c>
      <c r="C2516" t="s">
        <v>31</v>
      </c>
      <c r="D2516" t="s">
        <v>22</v>
      </c>
      <c r="E2516" t="s">
        <v>23</v>
      </c>
      <c r="F2516" t="s">
        <v>5</v>
      </c>
      <c r="G2516" t="s">
        <v>24</v>
      </c>
      <c r="H2516">
        <v>1299244</v>
      </c>
      <c r="I2516">
        <v>1299942</v>
      </c>
      <c r="J2516" t="s">
        <v>42</v>
      </c>
      <c r="Q2516" t="s">
        <v>3158</v>
      </c>
      <c r="R2516">
        <v>699</v>
      </c>
    </row>
    <row r="2517" spans="1:19" x14ac:dyDescent="0.3">
      <c r="A2517">
        <v>2516</v>
      </c>
      <c r="B2517" t="s">
        <v>28</v>
      </c>
      <c r="C2517" t="s">
        <v>33</v>
      </c>
      <c r="D2517" t="s">
        <v>22</v>
      </c>
      <c r="E2517" t="s">
        <v>23</v>
      </c>
      <c r="F2517" t="s">
        <v>5</v>
      </c>
      <c r="G2517" t="s">
        <v>24</v>
      </c>
      <c r="H2517">
        <v>1299244</v>
      </c>
      <c r="I2517">
        <v>1299942</v>
      </c>
      <c r="J2517" t="s">
        <v>42</v>
      </c>
      <c r="K2517" t="s">
        <v>3159</v>
      </c>
      <c r="N2517" t="s">
        <v>3160</v>
      </c>
      <c r="Q2517" t="s">
        <v>3158</v>
      </c>
      <c r="R2517">
        <v>699</v>
      </c>
      <c r="S2517">
        <v>232</v>
      </c>
    </row>
    <row r="2518" spans="1:19" x14ac:dyDescent="0.3">
      <c r="A2518">
        <v>2517</v>
      </c>
      <c r="B2518" t="s">
        <v>20</v>
      </c>
      <c r="C2518" t="s">
        <v>31</v>
      </c>
      <c r="D2518" t="s">
        <v>22</v>
      </c>
      <c r="E2518" t="s">
        <v>23</v>
      </c>
      <c r="F2518" t="s">
        <v>5</v>
      </c>
      <c r="G2518" t="s">
        <v>24</v>
      </c>
      <c r="H2518">
        <v>1300025</v>
      </c>
      <c r="I2518">
        <v>1301401</v>
      </c>
      <c r="J2518" t="s">
        <v>25</v>
      </c>
      <c r="Q2518" t="s">
        <v>3161</v>
      </c>
      <c r="R2518">
        <v>1377</v>
      </c>
    </row>
    <row r="2519" spans="1:19" x14ac:dyDescent="0.3">
      <c r="A2519">
        <v>2518</v>
      </c>
      <c r="B2519" t="s">
        <v>28</v>
      </c>
      <c r="C2519" t="s">
        <v>33</v>
      </c>
      <c r="D2519" t="s">
        <v>22</v>
      </c>
      <c r="E2519" t="s">
        <v>23</v>
      </c>
      <c r="F2519" t="s">
        <v>5</v>
      </c>
      <c r="G2519" t="s">
        <v>24</v>
      </c>
      <c r="H2519">
        <v>1300025</v>
      </c>
      <c r="I2519">
        <v>1301401</v>
      </c>
      <c r="J2519" t="s">
        <v>25</v>
      </c>
      <c r="K2519" t="s">
        <v>3162</v>
      </c>
      <c r="N2519" t="s">
        <v>3163</v>
      </c>
      <c r="Q2519" t="s">
        <v>3161</v>
      </c>
      <c r="R2519">
        <v>1377</v>
      </c>
      <c r="S2519">
        <v>458</v>
      </c>
    </row>
    <row r="2520" spans="1:19" x14ac:dyDescent="0.3">
      <c r="A2520">
        <v>2519</v>
      </c>
      <c r="B2520" t="s">
        <v>20</v>
      </c>
      <c r="C2520" t="s">
        <v>31</v>
      </c>
      <c r="D2520" t="s">
        <v>22</v>
      </c>
      <c r="E2520" t="s">
        <v>23</v>
      </c>
      <c r="F2520" t="s">
        <v>5</v>
      </c>
      <c r="G2520" t="s">
        <v>24</v>
      </c>
      <c r="H2520">
        <v>1301401</v>
      </c>
      <c r="I2520">
        <v>1303224</v>
      </c>
      <c r="J2520" t="s">
        <v>25</v>
      </c>
      <c r="Q2520" t="s">
        <v>3164</v>
      </c>
      <c r="R2520">
        <v>1824</v>
      </c>
    </row>
    <row r="2521" spans="1:19" x14ac:dyDescent="0.3">
      <c r="A2521">
        <v>2520</v>
      </c>
      <c r="B2521" t="s">
        <v>28</v>
      </c>
      <c r="C2521" t="s">
        <v>33</v>
      </c>
      <c r="D2521" t="s">
        <v>22</v>
      </c>
      <c r="E2521" t="s">
        <v>23</v>
      </c>
      <c r="F2521" t="s">
        <v>5</v>
      </c>
      <c r="G2521" t="s">
        <v>24</v>
      </c>
      <c r="H2521">
        <v>1301401</v>
      </c>
      <c r="I2521">
        <v>1303224</v>
      </c>
      <c r="J2521" t="s">
        <v>25</v>
      </c>
      <c r="K2521" t="s">
        <v>3165</v>
      </c>
      <c r="N2521" t="s">
        <v>3166</v>
      </c>
      <c r="Q2521" t="s">
        <v>3164</v>
      </c>
      <c r="R2521">
        <v>1824</v>
      </c>
      <c r="S2521">
        <v>607</v>
      </c>
    </row>
    <row r="2522" spans="1:19" x14ac:dyDescent="0.3">
      <c r="A2522">
        <v>2521</v>
      </c>
      <c r="B2522" t="s">
        <v>20</v>
      </c>
      <c r="C2522" t="s">
        <v>31</v>
      </c>
      <c r="D2522" t="s">
        <v>22</v>
      </c>
      <c r="E2522" t="s">
        <v>23</v>
      </c>
      <c r="F2522" t="s">
        <v>5</v>
      </c>
      <c r="G2522" t="s">
        <v>24</v>
      </c>
      <c r="H2522">
        <v>1303267</v>
      </c>
      <c r="I2522">
        <v>1304100</v>
      </c>
      <c r="J2522" t="s">
        <v>42</v>
      </c>
      <c r="Q2522" t="s">
        <v>3167</v>
      </c>
      <c r="R2522">
        <v>834</v>
      </c>
    </row>
    <row r="2523" spans="1:19" x14ac:dyDescent="0.3">
      <c r="A2523">
        <v>2522</v>
      </c>
      <c r="B2523" t="s">
        <v>28</v>
      </c>
      <c r="C2523" t="s">
        <v>33</v>
      </c>
      <c r="D2523" t="s">
        <v>22</v>
      </c>
      <c r="E2523" t="s">
        <v>23</v>
      </c>
      <c r="F2523" t="s">
        <v>5</v>
      </c>
      <c r="G2523" t="s">
        <v>24</v>
      </c>
      <c r="H2523">
        <v>1303267</v>
      </c>
      <c r="I2523">
        <v>1304100</v>
      </c>
      <c r="J2523" t="s">
        <v>42</v>
      </c>
      <c r="K2523" t="s">
        <v>3168</v>
      </c>
      <c r="N2523" t="s">
        <v>38</v>
      </c>
      <c r="Q2523" t="s">
        <v>3167</v>
      </c>
      <c r="R2523">
        <v>834</v>
      </c>
      <c r="S2523">
        <v>277</v>
      </c>
    </row>
    <row r="2524" spans="1:19" x14ac:dyDescent="0.3">
      <c r="A2524">
        <v>2523</v>
      </c>
      <c r="B2524" t="s">
        <v>20</v>
      </c>
      <c r="C2524" t="s">
        <v>31</v>
      </c>
      <c r="D2524" t="s">
        <v>22</v>
      </c>
      <c r="E2524" t="s">
        <v>23</v>
      </c>
      <c r="F2524" t="s">
        <v>5</v>
      </c>
      <c r="G2524" t="s">
        <v>24</v>
      </c>
      <c r="H2524">
        <v>1304122</v>
      </c>
      <c r="I2524">
        <v>1304919</v>
      </c>
      <c r="J2524" t="s">
        <v>42</v>
      </c>
      <c r="Q2524" t="s">
        <v>3169</v>
      </c>
      <c r="R2524">
        <v>798</v>
      </c>
    </row>
    <row r="2525" spans="1:19" x14ac:dyDescent="0.3">
      <c r="A2525">
        <v>2524</v>
      </c>
      <c r="B2525" t="s">
        <v>28</v>
      </c>
      <c r="C2525" t="s">
        <v>33</v>
      </c>
      <c r="D2525" t="s">
        <v>22</v>
      </c>
      <c r="E2525" t="s">
        <v>23</v>
      </c>
      <c r="F2525" t="s">
        <v>5</v>
      </c>
      <c r="G2525" t="s">
        <v>24</v>
      </c>
      <c r="H2525">
        <v>1304122</v>
      </c>
      <c r="I2525">
        <v>1304919</v>
      </c>
      <c r="J2525" t="s">
        <v>42</v>
      </c>
      <c r="K2525" t="s">
        <v>3170</v>
      </c>
      <c r="N2525" t="s">
        <v>3171</v>
      </c>
      <c r="Q2525" t="s">
        <v>3169</v>
      </c>
      <c r="R2525">
        <v>798</v>
      </c>
      <c r="S2525">
        <v>265</v>
      </c>
    </row>
    <row r="2526" spans="1:19" x14ac:dyDescent="0.3">
      <c r="A2526">
        <v>2525</v>
      </c>
      <c r="B2526" t="s">
        <v>20</v>
      </c>
      <c r="C2526" t="s">
        <v>31</v>
      </c>
      <c r="D2526" t="s">
        <v>22</v>
      </c>
      <c r="E2526" t="s">
        <v>23</v>
      </c>
      <c r="F2526" t="s">
        <v>5</v>
      </c>
      <c r="G2526" t="s">
        <v>24</v>
      </c>
      <c r="H2526">
        <v>1305201</v>
      </c>
      <c r="I2526">
        <v>1305683</v>
      </c>
      <c r="J2526" t="s">
        <v>25</v>
      </c>
      <c r="Q2526" t="s">
        <v>3172</v>
      </c>
      <c r="R2526">
        <v>483</v>
      </c>
    </row>
    <row r="2527" spans="1:19" x14ac:dyDescent="0.3">
      <c r="A2527">
        <v>2526</v>
      </c>
      <c r="B2527" t="s">
        <v>28</v>
      </c>
      <c r="C2527" t="s">
        <v>33</v>
      </c>
      <c r="D2527" t="s">
        <v>22</v>
      </c>
      <c r="E2527" t="s">
        <v>23</v>
      </c>
      <c r="F2527" t="s">
        <v>5</v>
      </c>
      <c r="G2527" t="s">
        <v>24</v>
      </c>
      <c r="H2527">
        <v>1305201</v>
      </c>
      <c r="I2527">
        <v>1305683</v>
      </c>
      <c r="J2527" t="s">
        <v>25</v>
      </c>
      <c r="K2527" t="s">
        <v>3173</v>
      </c>
      <c r="N2527" t="s">
        <v>3174</v>
      </c>
      <c r="Q2527" t="s">
        <v>3172</v>
      </c>
      <c r="R2527">
        <v>483</v>
      </c>
      <c r="S2527">
        <v>160</v>
      </c>
    </row>
    <row r="2528" spans="1:19" x14ac:dyDescent="0.3">
      <c r="A2528">
        <v>2527</v>
      </c>
      <c r="B2528" t="s">
        <v>20</v>
      </c>
      <c r="C2528" t="s">
        <v>31</v>
      </c>
      <c r="D2528" t="s">
        <v>22</v>
      </c>
      <c r="E2528" t="s">
        <v>23</v>
      </c>
      <c r="F2528" t="s">
        <v>5</v>
      </c>
      <c r="G2528" t="s">
        <v>24</v>
      </c>
      <c r="H2528">
        <v>1305687</v>
      </c>
      <c r="I2528">
        <v>1306409</v>
      </c>
      <c r="J2528" t="s">
        <v>42</v>
      </c>
      <c r="Q2528" t="s">
        <v>3175</v>
      </c>
      <c r="R2528">
        <v>723</v>
      </c>
    </row>
    <row r="2529" spans="1:19" x14ac:dyDescent="0.3">
      <c r="A2529">
        <v>2528</v>
      </c>
      <c r="B2529" t="s">
        <v>28</v>
      </c>
      <c r="C2529" t="s">
        <v>33</v>
      </c>
      <c r="D2529" t="s">
        <v>22</v>
      </c>
      <c r="E2529" t="s">
        <v>23</v>
      </c>
      <c r="F2529" t="s">
        <v>5</v>
      </c>
      <c r="G2529" t="s">
        <v>24</v>
      </c>
      <c r="H2529">
        <v>1305687</v>
      </c>
      <c r="I2529">
        <v>1306409</v>
      </c>
      <c r="J2529" t="s">
        <v>42</v>
      </c>
      <c r="K2529" t="s">
        <v>3176</v>
      </c>
      <c r="N2529" t="s">
        <v>1429</v>
      </c>
      <c r="Q2529" t="s">
        <v>3175</v>
      </c>
      <c r="R2529">
        <v>723</v>
      </c>
      <c r="S2529">
        <v>240</v>
      </c>
    </row>
    <row r="2530" spans="1:19" x14ac:dyDescent="0.3">
      <c r="A2530">
        <v>2529</v>
      </c>
      <c r="B2530" t="s">
        <v>20</v>
      </c>
      <c r="C2530" t="s">
        <v>31</v>
      </c>
      <c r="D2530" t="s">
        <v>22</v>
      </c>
      <c r="E2530" t="s">
        <v>23</v>
      </c>
      <c r="F2530" t="s">
        <v>5</v>
      </c>
      <c r="G2530" t="s">
        <v>24</v>
      </c>
      <c r="H2530">
        <v>1306402</v>
      </c>
      <c r="I2530">
        <v>1307649</v>
      </c>
      <c r="J2530" t="s">
        <v>42</v>
      </c>
      <c r="Q2530" t="s">
        <v>3177</v>
      </c>
      <c r="R2530">
        <v>1248</v>
      </c>
    </row>
    <row r="2531" spans="1:19" x14ac:dyDescent="0.3">
      <c r="A2531">
        <v>2530</v>
      </c>
      <c r="B2531" t="s">
        <v>28</v>
      </c>
      <c r="C2531" t="s">
        <v>33</v>
      </c>
      <c r="D2531" t="s">
        <v>22</v>
      </c>
      <c r="E2531" t="s">
        <v>23</v>
      </c>
      <c r="F2531" t="s">
        <v>5</v>
      </c>
      <c r="G2531" t="s">
        <v>24</v>
      </c>
      <c r="H2531">
        <v>1306402</v>
      </c>
      <c r="I2531">
        <v>1307649</v>
      </c>
      <c r="J2531" t="s">
        <v>42</v>
      </c>
      <c r="K2531" t="s">
        <v>3178</v>
      </c>
      <c r="N2531" t="s">
        <v>3179</v>
      </c>
      <c r="Q2531" t="s">
        <v>3177</v>
      </c>
      <c r="R2531">
        <v>1248</v>
      </c>
      <c r="S2531">
        <v>415</v>
      </c>
    </row>
    <row r="2532" spans="1:19" x14ac:dyDescent="0.3">
      <c r="A2532">
        <v>2531</v>
      </c>
      <c r="B2532" t="s">
        <v>20</v>
      </c>
      <c r="C2532" t="s">
        <v>31</v>
      </c>
      <c r="D2532" t="s">
        <v>22</v>
      </c>
      <c r="E2532" t="s">
        <v>23</v>
      </c>
      <c r="F2532" t="s">
        <v>5</v>
      </c>
      <c r="G2532" t="s">
        <v>24</v>
      </c>
      <c r="H2532">
        <v>1307655</v>
      </c>
      <c r="I2532">
        <v>1308971</v>
      </c>
      <c r="J2532" t="s">
        <v>42</v>
      </c>
      <c r="Q2532" t="s">
        <v>3180</v>
      </c>
      <c r="R2532">
        <v>1317</v>
      </c>
    </row>
    <row r="2533" spans="1:19" x14ac:dyDescent="0.3">
      <c r="A2533">
        <v>2532</v>
      </c>
      <c r="B2533" t="s">
        <v>28</v>
      </c>
      <c r="C2533" t="s">
        <v>33</v>
      </c>
      <c r="D2533" t="s">
        <v>22</v>
      </c>
      <c r="E2533" t="s">
        <v>23</v>
      </c>
      <c r="F2533" t="s">
        <v>5</v>
      </c>
      <c r="G2533" t="s">
        <v>24</v>
      </c>
      <c r="H2533">
        <v>1307655</v>
      </c>
      <c r="I2533">
        <v>1308971</v>
      </c>
      <c r="J2533" t="s">
        <v>42</v>
      </c>
      <c r="K2533" t="s">
        <v>3181</v>
      </c>
      <c r="N2533" t="s">
        <v>3182</v>
      </c>
      <c r="Q2533" t="s">
        <v>3180</v>
      </c>
      <c r="R2533">
        <v>1317</v>
      </c>
      <c r="S2533">
        <v>438</v>
      </c>
    </row>
    <row r="2534" spans="1:19" x14ac:dyDescent="0.3">
      <c r="A2534">
        <v>2533</v>
      </c>
      <c r="B2534" t="s">
        <v>20</v>
      </c>
      <c r="C2534" t="s">
        <v>31</v>
      </c>
      <c r="D2534" t="s">
        <v>22</v>
      </c>
      <c r="E2534" t="s">
        <v>23</v>
      </c>
      <c r="F2534" t="s">
        <v>5</v>
      </c>
      <c r="G2534" t="s">
        <v>24</v>
      </c>
      <c r="H2534">
        <v>1309118</v>
      </c>
      <c r="I2534">
        <v>1310761</v>
      </c>
      <c r="J2534" t="s">
        <v>42</v>
      </c>
      <c r="Q2534" t="s">
        <v>3183</v>
      </c>
      <c r="R2534">
        <v>1644</v>
      </c>
    </row>
    <row r="2535" spans="1:19" x14ac:dyDescent="0.3">
      <c r="A2535">
        <v>2534</v>
      </c>
      <c r="B2535" t="s">
        <v>28</v>
      </c>
      <c r="C2535" t="s">
        <v>33</v>
      </c>
      <c r="D2535" t="s">
        <v>22</v>
      </c>
      <c r="E2535" t="s">
        <v>23</v>
      </c>
      <c r="F2535" t="s">
        <v>5</v>
      </c>
      <c r="G2535" t="s">
        <v>24</v>
      </c>
      <c r="H2535">
        <v>1309118</v>
      </c>
      <c r="I2535">
        <v>1310761</v>
      </c>
      <c r="J2535" t="s">
        <v>42</v>
      </c>
      <c r="K2535" t="s">
        <v>3184</v>
      </c>
      <c r="N2535" t="s">
        <v>53</v>
      </c>
      <c r="Q2535" t="s">
        <v>3183</v>
      </c>
      <c r="R2535">
        <v>1644</v>
      </c>
      <c r="S2535">
        <v>547</v>
      </c>
    </row>
    <row r="2536" spans="1:19" x14ac:dyDescent="0.3">
      <c r="A2536">
        <v>2535</v>
      </c>
      <c r="B2536" t="s">
        <v>20</v>
      </c>
      <c r="C2536" t="s">
        <v>31</v>
      </c>
      <c r="D2536" t="s">
        <v>22</v>
      </c>
      <c r="E2536" t="s">
        <v>23</v>
      </c>
      <c r="F2536" t="s">
        <v>5</v>
      </c>
      <c r="G2536" t="s">
        <v>24</v>
      </c>
      <c r="H2536">
        <v>1310771</v>
      </c>
      <c r="I2536">
        <v>1311580</v>
      </c>
      <c r="J2536" t="s">
        <v>42</v>
      </c>
      <c r="Q2536" t="s">
        <v>3185</v>
      </c>
      <c r="R2536">
        <v>810</v>
      </c>
    </row>
    <row r="2537" spans="1:19" x14ac:dyDescent="0.3">
      <c r="A2537">
        <v>2536</v>
      </c>
      <c r="B2537" t="s">
        <v>28</v>
      </c>
      <c r="C2537" t="s">
        <v>33</v>
      </c>
      <c r="D2537" t="s">
        <v>22</v>
      </c>
      <c r="E2537" t="s">
        <v>23</v>
      </c>
      <c r="F2537" t="s">
        <v>5</v>
      </c>
      <c r="G2537" t="s">
        <v>24</v>
      </c>
      <c r="H2537">
        <v>1310771</v>
      </c>
      <c r="I2537">
        <v>1311580</v>
      </c>
      <c r="J2537" t="s">
        <v>42</v>
      </c>
      <c r="K2537" t="s">
        <v>3186</v>
      </c>
      <c r="N2537" t="s">
        <v>3187</v>
      </c>
      <c r="Q2537" t="s">
        <v>3185</v>
      </c>
      <c r="R2537">
        <v>810</v>
      </c>
      <c r="S2537">
        <v>269</v>
      </c>
    </row>
    <row r="2538" spans="1:19" x14ac:dyDescent="0.3">
      <c r="A2538">
        <v>2537</v>
      </c>
      <c r="B2538" t="s">
        <v>20</v>
      </c>
      <c r="C2538" t="s">
        <v>31</v>
      </c>
      <c r="D2538" t="s">
        <v>22</v>
      </c>
      <c r="E2538" t="s">
        <v>23</v>
      </c>
      <c r="F2538" t="s">
        <v>5</v>
      </c>
      <c r="G2538" t="s">
        <v>24</v>
      </c>
      <c r="H2538">
        <v>1311585</v>
      </c>
      <c r="I2538">
        <v>1312328</v>
      </c>
      <c r="J2538" t="s">
        <v>42</v>
      </c>
      <c r="Q2538" t="s">
        <v>3188</v>
      </c>
      <c r="R2538">
        <v>744</v>
      </c>
    </row>
    <row r="2539" spans="1:19" x14ac:dyDescent="0.3">
      <c r="A2539">
        <v>2538</v>
      </c>
      <c r="B2539" t="s">
        <v>28</v>
      </c>
      <c r="C2539" t="s">
        <v>33</v>
      </c>
      <c r="D2539" t="s">
        <v>22</v>
      </c>
      <c r="E2539" t="s">
        <v>23</v>
      </c>
      <c r="F2539" t="s">
        <v>5</v>
      </c>
      <c r="G2539" t="s">
        <v>24</v>
      </c>
      <c r="H2539">
        <v>1311585</v>
      </c>
      <c r="I2539">
        <v>1312328</v>
      </c>
      <c r="J2539" t="s">
        <v>42</v>
      </c>
      <c r="K2539" t="s">
        <v>3189</v>
      </c>
      <c r="N2539" t="s">
        <v>3190</v>
      </c>
      <c r="Q2539" t="s">
        <v>3188</v>
      </c>
      <c r="R2539">
        <v>744</v>
      </c>
      <c r="S2539">
        <v>247</v>
      </c>
    </row>
    <row r="2540" spans="1:19" x14ac:dyDescent="0.3">
      <c r="A2540">
        <v>2539</v>
      </c>
      <c r="B2540" t="s">
        <v>20</v>
      </c>
      <c r="C2540" t="s">
        <v>31</v>
      </c>
      <c r="D2540" t="s">
        <v>22</v>
      </c>
      <c r="E2540" t="s">
        <v>23</v>
      </c>
      <c r="F2540" t="s">
        <v>5</v>
      </c>
      <c r="G2540" t="s">
        <v>24</v>
      </c>
      <c r="H2540">
        <v>1312325</v>
      </c>
      <c r="I2540">
        <v>1313767</v>
      </c>
      <c r="J2540" t="s">
        <v>42</v>
      </c>
      <c r="Q2540" t="s">
        <v>3191</v>
      </c>
      <c r="R2540">
        <v>1443</v>
      </c>
    </row>
    <row r="2541" spans="1:19" x14ac:dyDescent="0.3">
      <c r="A2541">
        <v>2540</v>
      </c>
      <c r="B2541" t="s">
        <v>28</v>
      </c>
      <c r="C2541" t="s">
        <v>33</v>
      </c>
      <c r="D2541" t="s">
        <v>22</v>
      </c>
      <c r="E2541" t="s">
        <v>23</v>
      </c>
      <c r="F2541" t="s">
        <v>5</v>
      </c>
      <c r="G2541" t="s">
        <v>24</v>
      </c>
      <c r="H2541">
        <v>1312325</v>
      </c>
      <c r="I2541">
        <v>1313767</v>
      </c>
      <c r="J2541" t="s">
        <v>42</v>
      </c>
      <c r="K2541" t="s">
        <v>3192</v>
      </c>
      <c r="N2541" t="s">
        <v>3193</v>
      </c>
      <c r="Q2541" t="s">
        <v>3191</v>
      </c>
      <c r="R2541">
        <v>1443</v>
      </c>
      <c r="S2541">
        <v>480</v>
      </c>
    </row>
    <row r="2542" spans="1:19" x14ac:dyDescent="0.3">
      <c r="A2542">
        <v>2541</v>
      </c>
      <c r="B2542" t="s">
        <v>20</v>
      </c>
      <c r="C2542" t="s">
        <v>31</v>
      </c>
      <c r="D2542" t="s">
        <v>22</v>
      </c>
      <c r="E2542" t="s">
        <v>23</v>
      </c>
      <c r="F2542" t="s">
        <v>5</v>
      </c>
      <c r="G2542" t="s">
        <v>24</v>
      </c>
      <c r="H2542">
        <v>1313840</v>
      </c>
      <c r="I2542">
        <v>1315780</v>
      </c>
      <c r="J2542" t="s">
        <v>42</v>
      </c>
      <c r="Q2542" t="s">
        <v>3194</v>
      </c>
      <c r="R2542">
        <v>1941</v>
      </c>
    </row>
    <row r="2543" spans="1:19" x14ac:dyDescent="0.3">
      <c r="A2543">
        <v>2542</v>
      </c>
      <c r="B2543" t="s">
        <v>28</v>
      </c>
      <c r="C2543" t="s">
        <v>33</v>
      </c>
      <c r="D2543" t="s">
        <v>22</v>
      </c>
      <c r="E2543" t="s">
        <v>23</v>
      </c>
      <c r="F2543" t="s">
        <v>5</v>
      </c>
      <c r="G2543" t="s">
        <v>24</v>
      </c>
      <c r="H2543">
        <v>1313840</v>
      </c>
      <c r="I2543">
        <v>1315780</v>
      </c>
      <c r="J2543" t="s">
        <v>42</v>
      </c>
      <c r="K2543" t="s">
        <v>3195</v>
      </c>
      <c r="N2543" t="s">
        <v>3196</v>
      </c>
      <c r="Q2543" t="s">
        <v>3194</v>
      </c>
      <c r="R2543">
        <v>1941</v>
      </c>
      <c r="S2543">
        <v>646</v>
      </c>
    </row>
    <row r="2544" spans="1:19" x14ac:dyDescent="0.3">
      <c r="A2544">
        <v>2543</v>
      </c>
      <c r="B2544" t="s">
        <v>20</v>
      </c>
      <c r="C2544" t="s">
        <v>31</v>
      </c>
      <c r="D2544" t="s">
        <v>22</v>
      </c>
      <c r="E2544" t="s">
        <v>23</v>
      </c>
      <c r="F2544" t="s">
        <v>5</v>
      </c>
      <c r="G2544" t="s">
        <v>24</v>
      </c>
      <c r="H2544">
        <v>1315787</v>
      </c>
      <c r="I2544">
        <v>1316110</v>
      </c>
      <c r="J2544" t="s">
        <v>42</v>
      </c>
      <c r="Q2544" t="s">
        <v>3197</v>
      </c>
      <c r="R2544">
        <v>324</v>
      </c>
    </row>
    <row r="2545" spans="1:20" x14ac:dyDescent="0.3">
      <c r="A2545">
        <v>2544</v>
      </c>
      <c r="B2545" t="s">
        <v>28</v>
      </c>
      <c r="C2545" t="s">
        <v>33</v>
      </c>
      <c r="D2545" t="s">
        <v>22</v>
      </c>
      <c r="E2545" t="s">
        <v>23</v>
      </c>
      <c r="F2545" t="s">
        <v>5</v>
      </c>
      <c r="G2545" t="s">
        <v>24</v>
      </c>
      <c r="H2545">
        <v>1315787</v>
      </c>
      <c r="I2545">
        <v>1316110</v>
      </c>
      <c r="J2545" t="s">
        <v>42</v>
      </c>
      <c r="K2545" t="s">
        <v>3198</v>
      </c>
      <c r="N2545" t="s">
        <v>3199</v>
      </c>
      <c r="Q2545" t="s">
        <v>3197</v>
      </c>
      <c r="R2545">
        <v>324</v>
      </c>
      <c r="S2545">
        <v>107</v>
      </c>
    </row>
    <row r="2546" spans="1:20" x14ac:dyDescent="0.3">
      <c r="A2546">
        <v>2545</v>
      </c>
      <c r="B2546" t="s">
        <v>20</v>
      </c>
      <c r="C2546" t="s">
        <v>31</v>
      </c>
      <c r="D2546" t="s">
        <v>22</v>
      </c>
      <c r="E2546" t="s">
        <v>23</v>
      </c>
      <c r="F2546" t="s">
        <v>5</v>
      </c>
      <c r="G2546" t="s">
        <v>24</v>
      </c>
      <c r="H2546">
        <v>1316107</v>
      </c>
      <c r="I2546">
        <v>1316820</v>
      </c>
      <c r="J2546" t="s">
        <v>42</v>
      </c>
      <c r="Q2546" t="s">
        <v>3200</v>
      </c>
      <c r="R2546">
        <v>714</v>
      </c>
    </row>
    <row r="2547" spans="1:20" x14ac:dyDescent="0.3">
      <c r="A2547">
        <v>2546</v>
      </c>
      <c r="B2547" t="s">
        <v>28</v>
      </c>
      <c r="C2547" t="s">
        <v>33</v>
      </c>
      <c r="D2547" t="s">
        <v>22</v>
      </c>
      <c r="E2547" t="s">
        <v>23</v>
      </c>
      <c r="F2547" t="s">
        <v>5</v>
      </c>
      <c r="G2547" t="s">
        <v>24</v>
      </c>
      <c r="H2547">
        <v>1316107</v>
      </c>
      <c r="I2547">
        <v>1316820</v>
      </c>
      <c r="J2547" t="s">
        <v>42</v>
      </c>
      <c r="K2547" t="s">
        <v>3201</v>
      </c>
      <c r="N2547" t="s">
        <v>3202</v>
      </c>
      <c r="Q2547" t="s">
        <v>3200</v>
      </c>
      <c r="R2547">
        <v>714</v>
      </c>
      <c r="S2547">
        <v>237</v>
      </c>
    </row>
    <row r="2548" spans="1:20" x14ac:dyDescent="0.3">
      <c r="A2548">
        <v>2547</v>
      </c>
      <c r="B2548" t="s">
        <v>20</v>
      </c>
      <c r="C2548" t="s">
        <v>31</v>
      </c>
      <c r="D2548" t="s">
        <v>22</v>
      </c>
      <c r="E2548" t="s">
        <v>23</v>
      </c>
      <c r="F2548" t="s">
        <v>5</v>
      </c>
      <c r="G2548" t="s">
        <v>24</v>
      </c>
      <c r="H2548">
        <v>1316857</v>
      </c>
      <c r="I2548">
        <v>1317345</v>
      </c>
      <c r="J2548" t="s">
        <v>42</v>
      </c>
      <c r="Q2548" t="s">
        <v>3203</v>
      </c>
      <c r="R2548">
        <v>489</v>
      </c>
    </row>
    <row r="2549" spans="1:20" x14ac:dyDescent="0.3">
      <c r="A2549">
        <v>2548</v>
      </c>
      <c r="B2549" t="s">
        <v>28</v>
      </c>
      <c r="C2549" t="s">
        <v>33</v>
      </c>
      <c r="D2549" t="s">
        <v>22</v>
      </c>
      <c r="E2549" t="s">
        <v>23</v>
      </c>
      <c r="F2549" t="s">
        <v>5</v>
      </c>
      <c r="G2549" t="s">
        <v>24</v>
      </c>
      <c r="H2549">
        <v>1316857</v>
      </c>
      <c r="I2549">
        <v>1317345</v>
      </c>
      <c r="J2549" t="s">
        <v>42</v>
      </c>
      <c r="K2549" t="s">
        <v>3204</v>
      </c>
      <c r="N2549" t="s">
        <v>3205</v>
      </c>
      <c r="Q2549" t="s">
        <v>3203</v>
      </c>
      <c r="R2549">
        <v>489</v>
      </c>
      <c r="S2549">
        <v>162</v>
      </c>
    </row>
    <row r="2550" spans="1:20" x14ac:dyDescent="0.3">
      <c r="A2550">
        <v>2549</v>
      </c>
      <c r="B2550" t="s">
        <v>20</v>
      </c>
      <c r="C2550" t="s">
        <v>31</v>
      </c>
      <c r="D2550" t="s">
        <v>22</v>
      </c>
      <c r="E2550" t="s">
        <v>23</v>
      </c>
      <c r="F2550" t="s">
        <v>5</v>
      </c>
      <c r="G2550" t="s">
        <v>24</v>
      </c>
      <c r="H2550">
        <v>1317345</v>
      </c>
      <c r="I2550">
        <v>1318373</v>
      </c>
      <c r="J2550" t="s">
        <v>42</v>
      </c>
      <c r="Q2550" t="s">
        <v>3206</v>
      </c>
      <c r="R2550">
        <v>1029</v>
      </c>
    </row>
    <row r="2551" spans="1:20" x14ac:dyDescent="0.3">
      <c r="A2551">
        <v>2550</v>
      </c>
      <c r="B2551" t="s">
        <v>28</v>
      </c>
      <c r="C2551" t="s">
        <v>33</v>
      </c>
      <c r="D2551" t="s">
        <v>22</v>
      </c>
      <c r="E2551" t="s">
        <v>23</v>
      </c>
      <c r="F2551" t="s">
        <v>5</v>
      </c>
      <c r="G2551" t="s">
        <v>24</v>
      </c>
      <c r="H2551">
        <v>1317345</v>
      </c>
      <c r="I2551">
        <v>1318373</v>
      </c>
      <c r="J2551" t="s">
        <v>42</v>
      </c>
      <c r="K2551" t="s">
        <v>3207</v>
      </c>
      <c r="N2551" t="s">
        <v>3208</v>
      </c>
      <c r="Q2551" t="s">
        <v>3206</v>
      </c>
      <c r="R2551">
        <v>1029</v>
      </c>
      <c r="S2551">
        <v>342</v>
      </c>
    </row>
    <row r="2552" spans="1:20" x14ac:dyDescent="0.3">
      <c r="A2552">
        <v>2551</v>
      </c>
      <c r="B2552" t="s">
        <v>20</v>
      </c>
      <c r="C2552" t="s">
        <v>31</v>
      </c>
      <c r="D2552" t="s">
        <v>22</v>
      </c>
      <c r="E2552" t="s">
        <v>23</v>
      </c>
      <c r="F2552" t="s">
        <v>5</v>
      </c>
      <c r="G2552" t="s">
        <v>24</v>
      </c>
      <c r="H2552">
        <v>1318379</v>
      </c>
      <c r="I2552">
        <v>1319041</v>
      </c>
      <c r="J2552" t="s">
        <v>42</v>
      </c>
      <c r="Q2552" t="s">
        <v>3209</v>
      </c>
      <c r="R2552">
        <v>663</v>
      </c>
    </row>
    <row r="2553" spans="1:20" x14ac:dyDescent="0.3">
      <c r="A2553">
        <v>2552</v>
      </c>
      <c r="B2553" t="s">
        <v>28</v>
      </c>
      <c r="C2553" t="s">
        <v>33</v>
      </c>
      <c r="D2553" t="s">
        <v>22</v>
      </c>
      <c r="E2553" t="s">
        <v>23</v>
      </c>
      <c r="F2553" t="s">
        <v>5</v>
      </c>
      <c r="G2553" t="s">
        <v>24</v>
      </c>
      <c r="H2553">
        <v>1318379</v>
      </c>
      <c r="I2553">
        <v>1319041</v>
      </c>
      <c r="J2553" t="s">
        <v>42</v>
      </c>
      <c r="K2553" t="s">
        <v>3210</v>
      </c>
      <c r="N2553" t="s">
        <v>38</v>
      </c>
      <c r="Q2553" t="s">
        <v>3209</v>
      </c>
      <c r="R2553">
        <v>663</v>
      </c>
      <c r="S2553">
        <v>220</v>
      </c>
    </row>
    <row r="2554" spans="1:20" x14ac:dyDescent="0.3">
      <c r="A2554">
        <v>2553</v>
      </c>
      <c r="B2554" t="s">
        <v>20</v>
      </c>
      <c r="C2554" t="s">
        <v>31</v>
      </c>
      <c r="D2554" t="s">
        <v>22</v>
      </c>
      <c r="E2554" t="s">
        <v>23</v>
      </c>
      <c r="F2554" t="s">
        <v>5</v>
      </c>
      <c r="G2554" t="s">
        <v>24</v>
      </c>
      <c r="H2554">
        <v>1319264</v>
      </c>
      <c r="I2554">
        <v>1320649</v>
      </c>
      <c r="J2554" t="s">
        <v>25</v>
      </c>
      <c r="Q2554" t="s">
        <v>3211</v>
      </c>
      <c r="R2554">
        <v>1386</v>
      </c>
    </row>
    <row r="2555" spans="1:20" x14ac:dyDescent="0.3">
      <c r="A2555">
        <v>2554</v>
      </c>
      <c r="B2555" t="s">
        <v>28</v>
      </c>
      <c r="C2555" t="s">
        <v>33</v>
      </c>
      <c r="D2555" t="s">
        <v>22</v>
      </c>
      <c r="E2555" t="s">
        <v>23</v>
      </c>
      <c r="F2555" t="s">
        <v>5</v>
      </c>
      <c r="G2555" t="s">
        <v>24</v>
      </c>
      <c r="H2555">
        <v>1319264</v>
      </c>
      <c r="I2555">
        <v>1320649</v>
      </c>
      <c r="J2555" t="s">
        <v>25</v>
      </c>
      <c r="K2555" t="s">
        <v>3212</v>
      </c>
      <c r="N2555" t="s">
        <v>41</v>
      </c>
      <c r="Q2555" t="s">
        <v>3211</v>
      </c>
      <c r="R2555">
        <v>1386</v>
      </c>
      <c r="S2555">
        <v>461</v>
      </c>
    </row>
    <row r="2556" spans="1:20" x14ac:dyDescent="0.3">
      <c r="A2556">
        <v>2555</v>
      </c>
      <c r="B2556" t="s">
        <v>20</v>
      </c>
      <c r="C2556" t="s">
        <v>31</v>
      </c>
      <c r="D2556" t="s">
        <v>22</v>
      </c>
      <c r="E2556" t="s">
        <v>23</v>
      </c>
      <c r="F2556" t="s">
        <v>5</v>
      </c>
      <c r="G2556" t="s">
        <v>24</v>
      </c>
      <c r="H2556">
        <v>1320792</v>
      </c>
      <c r="I2556">
        <v>1321214</v>
      </c>
      <c r="J2556" t="s">
        <v>42</v>
      </c>
      <c r="Q2556" t="s">
        <v>3213</v>
      </c>
      <c r="R2556">
        <v>423</v>
      </c>
    </row>
    <row r="2557" spans="1:20" x14ac:dyDescent="0.3">
      <c r="A2557">
        <v>2556</v>
      </c>
      <c r="B2557" t="s">
        <v>28</v>
      </c>
      <c r="C2557" t="s">
        <v>33</v>
      </c>
      <c r="D2557" t="s">
        <v>22</v>
      </c>
      <c r="E2557" t="s">
        <v>23</v>
      </c>
      <c r="F2557" t="s">
        <v>5</v>
      </c>
      <c r="G2557" t="s">
        <v>24</v>
      </c>
      <c r="H2557">
        <v>1320792</v>
      </c>
      <c r="I2557">
        <v>1321214</v>
      </c>
      <c r="J2557" t="s">
        <v>42</v>
      </c>
      <c r="K2557" t="s">
        <v>3214</v>
      </c>
      <c r="N2557" t="s">
        <v>41</v>
      </c>
      <c r="Q2557" t="s">
        <v>3213</v>
      </c>
      <c r="R2557">
        <v>423</v>
      </c>
      <c r="S2557">
        <v>140</v>
      </c>
    </row>
    <row r="2558" spans="1:20" x14ac:dyDescent="0.3">
      <c r="A2558">
        <v>2557</v>
      </c>
      <c r="B2558" t="s">
        <v>20</v>
      </c>
      <c r="C2558" t="s">
        <v>31</v>
      </c>
      <c r="D2558" t="s">
        <v>22</v>
      </c>
      <c r="E2558" t="s">
        <v>23</v>
      </c>
      <c r="F2558" t="s">
        <v>5</v>
      </c>
      <c r="G2558" t="s">
        <v>24</v>
      </c>
      <c r="H2558">
        <v>1321279</v>
      </c>
      <c r="I2558">
        <v>1321689</v>
      </c>
      <c r="J2558" t="s">
        <v>42</v>
      </c>
      <c r="Q2558" t="s">
        <v>3215</v>
      </c>
      <c r="R2558">
        <v>411</v>
      </c>
    </row>
    <row r="2559" spans="1:20" x14ac:dyDescent="0.3">
      <c r="A2559">
        <v>2558</v>
      </c>
      <c r="B2559" t="s">
        <v>28</v>
      </c>
      <c r="C2559" t="s">
        <v>33</v>
      </c>
      <c r="D2559" t="s">
        <v>22</v>
      </c>
      <c r="E2559" t="s">
        <v>23</v>
      </c>
      <c r="F2559" t="s">
        <v>5</v>
      </c>
      <c r="G2559" t="s">
        <v>24</v>
      </c>
      <c r="H2559">
        <v>1321279</v>
      </c>
      <c r="I2559">
        <v>1321689</v>
      </c>
      <c r="J2559" t="s">
        <v>42</v>
      </c>
      <c r="K2559" t="s">
        <v>3216</v>
      </c>
      <c r="N2559" t="s">
        <v>41</v>
      </c>
      <c r="Q2559" t="s">
        <v>3215</v>
      </c>
      <c r="R2559">
        <v>411</v>
      </c>
      <c r="S2559">
        <v>136</v>
      </c>
    </row>
    <row r="2560" spans="1:20" x14ac:dyDescent="0.3">
      <c r="A2560">
        <v>2559</v>
      </c>
      <c r="B2560" t="s">
        <v>20</v>
      </c>
      <c r="C2560" t="s">
        <v>21</v>
      </c>
      <c r="D2560" t="s">
        <v>22</v>
      </c>
      <c r="E2560" t="s">
        <v>23</v>
      </c>
      <c r="F2560" t="s">
        <v>5</v>
      </c>
      <c r="G2560" t="s">
        <v>24</v>
      </c>
      <c r="H2560">
        <v>1321752</v>
      </c>
      <c r="I2560">
        <v>1323181</v>
      </c>
      <c r="J2560" t="s">
        <v>42</v>
      </c>
      <c r="Q2560" t="s">
        <v>3217</v>
      </c>
      <c r="R2560">
        <v>1430</v>
      </c>
      <c r="T2560" t="s">
        <v>27</v>
      </c>
    </row>
    <row r="2561" spans="1:20" x14ac:dyDescent="0.3">
      <c r="A2561">
        <v>2560</v>
      </c>
      <c r="B2561" t="s">
        <v>28</v>
      </c>
      <c r="C2561" t="s">
        <v>29</v>
      </c>
      <c r="D2561" t="s">
        <v>22</v>
      </c>
      <c r="E2561" t="s">
        <v>23</v>
      </c>
      <c r="F2561" t="s">
        <v>5</v>
      </c>
      <c r="G2561" t="s">
        <v>24</v>
      </c>
      <c r="H2561">
        <v>1321752</v>
      </c>
      <c r="I2561">
        <v>1323181</v>
      </c>
      <c r="J2561" t="s">
        <v>42</v>
      </c>
      <c r="N2561" t="s">
        <v>3218</v>
      </c>
      <c r="Q2561" t="s">
        <v>3217</v>
      </c>
      <c r="R2561">
        <v>1430</v>
      </c>
      <c r="T2561" t="s">
        <v>27</v>
      </c>
    </row>
    <row r="2562" spans="1:20" x14ac:dyDescent="0.3">
      <c r="A2562">
        <v>2561</v>
      </c>
      <c r="B2562" t="s">
        <v>20</v>
      </c>
      <c r="C2562" t="s">
        <v>31</v>
      </c>
      <c r="D2562" t="s">
        <v>22</v>
      </c>
      <c r="E2562" t="s">
        <v>23</v>
      </c>
      <c r="F2562" t="s">
        <v>5</v>
      </c>
      <c r="G2562" t="s">
        <v>24</v>
      </c>
      <c r="H2562">
        <v>1323187</v>
      </c>
      <c r="I2562">
        <v>1324515</v>
      </c>
      <c r="J2562" t="s">
        <v>42</v>
      </c>
      <c r="Q2562" t="s">
        <v>3219</v>
      </c>
      <c r="R2562">
        <v>1329</v>
      </c>
    </row>
    <row r="2563" spans="1:20" x14ac:dyDescent="0.3">
      <c r="A2563">
        <v>2562</v>
      </c>
      <c r="B2563" t="s">
        <v>28</v>
      </c>
      <c r="C2563" t="s">
        <v>33</v>
      </c>
      <c r="D2563" t="s">
        <v>22</v>
      </c>
      <c r="E2563" t="s">
        <v>23</v>
      </c>
      <c r="F2563" t="s">
        <v>5</v>
      </c>
      <c r="G2563" t="s">
        <v>24</v>
      </c>
      <c r="H2563">
        <v>1323187</v>
      </c>
      <c r="I2563">
        <v>1324515</v>
      </c>
      <c r="J2563" t="s">
        <v>42</v>
      </c>
      <c r="K2563" t="s">
        <v>3220</v>
      </c>
      <c r="N2563" t="s">
        <v>3221</v>
      </c>
      <c r="Q2563" t="s">
        <v>3219</v>
      </c>
      <c r="R2563">
        <v>1329</v>
      </c>
      <c r="S2563">
        <v>442</v>
      </c>
    </row>
    <row r="2564" spans="1:20" x14ac:dyDescent="0.3">
      <c r="A2564">
        <v>2563</v>
      </c>
      <c r="B2564" t="s">
        <v>20</v>
      </c>
      <c r="C2564" t="s">
        <v>21</v>
      </c>
      <c r="D2564" t="s">
        <v>22</v>
      </c>
      <c r="E2564" t="s">
        <v>23</v>
      </c>
      <c r="F2564" t="s">
        <v>5</v>
      </c>
      <c r="G2564" t="s">
        <v>24</v>
      </c>
      <c r="H2564">
        <v>1324527</v>
      </c>
      <c r="I2564">
        <v>1325170</v>
      </c>
      <c r="J2564" t="s">
        <v>42</v>
      </c>
      <c r="Q2564" t="s">
        <v>3222</v>
      </c>
      <c r="R2564">
        <v>644</v>
      </c>
      <c r="T2564" t="s">
        <v>27</v>
      </c>
    </row>
    <row r="2565" spans="1:20" x14ac:dyDescent="0.3">
      <c r="A2565">
        <v>2564</v>
      </c>
      <c r="B2565" t="s">
        <v>28</v>
      </c>
      <c r="C2565" t="s">
        <v>29</v>
      </c>
      <c r="D2565" t="s">
        <v>22</v>
      </c>
      <c r="E2565" t="s">
        <v>23</v>
      </c>
      <c r="F2565" t="s">
        <v>5</v>
      </c>
      <c r="G2565" t="s">
        <v>24</v>
      </c>
      <c r="H2565">
        <v>1324527</v>
      </c>
      <c r="I2565">
        <v>1325170</v>
      </c>
      <c r="J2565" t="s">
        <v>42</v>
      </c>
      <c r="N2565" t="s">
        <v>3223</v>
      </c>
      <c r="Q2565" t="s">
        <v>3222</v>
      </c>
      <c r="R2565">
        <v>644</v>
      </c>
      <c r="T2565" t="s">
        <v>27</v>
      </c>
    </row>
    <row r="2566" spans="1:20" x14ac:dyDescent="0.3">
      <c r="A2566">
        <v>2565</v>
      </c>
      <c r="B2566" t="s">
        <v>20</v>
      </c>
      <c r="C2566" t="s">
        <v>31</v>
      </c>
      <c r="D2566" t="s">
        <v>22</v>
      </c>
      <c r="E2566" t="s">
        <v>23</v>
      </c>
      <c r="F2566" t="s">
        <v>5</v>
      </c>
      <c r="G2566" t="s">
        <v>24</v>
      </c>
      <c r="H2566">
        <v>1325167</v>
      </c>
      <c r="I2566">
        <v>1326447</v>
      </c>
      <c r="J2566" t="s">
        <v>42</v>
      </c>
      <c r="Q2566" t="s">
        <v>3224</v>
      </c>
      <c r="R2566">
        <v>1281</v>
      </c>
    </row>
    <row r="2567" spans="1:20" x14ac:dyDescent="0.3">
      <c r="A2567">
        <v>2566</v>
      </c>
      <c r="B2567" t="s">
        <v>28</v>
      </c>
      <c r="C2567" t="s">
        <v>33</v>
      </c>
      <c r="D2567" t="s">
        <v>22</v>
      </c>
      <c r="E2567" t="s">
        <v>23</v>
      </c>
      <c r="F2567" t="s">
        <v>5</v>
      </c>
      <c r="G2567" t="s">
        <v>24</v>
      </c>
      <c r="H2567">
        <v>1325167</v>
      </c>
      <c r="I2567">
        <v>1326447</v>
      </c>
      <c r="J2567" t="s">
        <v>42</v>
      </c>
      <c r="K2567" t="s">
        <v>3225</v>
      </c>
      <c r="N2567" t="s">
        <v>3223</v>
      </c>
      <c r="Q2567" t="s">
        <v>3224</v>
      </c>
      <c r="R2567">
        <v>1281</v>
      </c>
      <c r="S2567">
        <v>426</v>
      </c>
    </row>
    <row r="2568" spans="1:20" x14ac:dyDescent="0.3">
      <c r="A2568">
        <v>2567</v>
      </c>
      <c r="B2568" t="s">
        <v>20</v>
      </c>
      <c r="C2568" t="s">
        <v>31</v>
      </c>
      <c r="D2568" t="s">
        <v>22</v>
      </c>
      <c r="E2568" t="s">
        <v>23</v>
      </c>
      <c r="F2568" t="s">
        <v>5</v>
      </c>
      <c r="G2568" t="s">
        <v>24</v>
      </c>
      <c r="H2568">
        <v>1326447</v>
      </c>
      <c r="I2568">
        <v>1327106</v>
      </c>
      <c r="J2568" t="s">
        <v>42</v>
      </c>
      <c r="Q2568" t="s">
        <v>3226</v>
      </c>
      <c r="R2568">
        <v>660</v>
      </c>
    </row>
    <row r="2569" spans="1:20" x14ac:dyDescent="0.3">
      <c r="A2569">
        <v>2568</v>
      </c>
      <c r="B2569" t="s">
        <v>28</v>
      </c>
      <c r="C2569" t="s">
        <v>33</v>
      </c>
      <c r="D2569" t="s">
        <v>22</v>
      </c>
      <c r="E2569" t="s">
        <v>23</v>
      </c>
      <c r="F2569" t="s">
        <v>5</v>
      </c>
      <c r="G2569" t="s">
        <v>24</v>
      </c>
      <c r="H2569">
        <v>1326447</v>
      </c>
      <c r="I2569">
        <v>1327106</v>
      </c>
      <c r="J2569" t="s">
        <v>42</v>
      </c>
      <c r="K2569" t="s">
        <v>3227</v>
      </c>
      <c r="N2569" t="s">
        <v>3228</v>
      </c>
      <c r="Q2569" t="s">
        <v>3226</v>
      </c>
      <c r="R2569">
        <v>660</v>
      </c>
      <c r="S2569">
        <v>219</v>
      </c>
    </row>
    <row r="2570" spans="1:20" x14ac:dyDescent="0.3">
      <c r="A2570">
        <v>2569</v>
      </c>
      <c r="B2570" t="s">
        <v>20</v>
      </c>
      <c r="C2570" t="s">
        <v>31</v>
      </c>
      <c r="D2570" t="s">
        <v>22</v>
      </c>
      <c r="E2570" t="s">
        <v>23</v>
      </c>
      <c r="F2570" t="s">
        <v>5</v>
      </c>
      <c r="G2570" t="s">
        <v>24</v>
      </c>
      <c r="H2570">
        <v>1327099</v>
      </c>
      <c r="I2570">
        <v>1327659</v>
      </c>
      <c r="J2570" t="s">
        <v>42</v>
      </c>
      <c r="Q2570" t="s">
        <v>3229</v>
      </c>
      <c r="R2570">
        <v>561</v>
      </c>
    </row>
    <row r="2571" spans="1:20" x14ac:dyDescent="0.3">
      <c r="A2571">
        <v>2570</v>
      </c>
      <c r="B2571" t="s">
        <v>28</v>
      </c>
      <c r="C2571" t="s">
        <v>33</v>
      </c>
      <c r="D2571" t="s">
        <v>22</v>
      </c>
      <c r="E2571" t="s">
        <v>23</v>
      </c>
      <c r="F2571" t="s">
        <v>5</v>
      </c>
      <c r="G2571" t="s">
        <v>24</v>
      </c>
      <c r="H2571">
        <v>1327099</v>
      </c>
      <c r="I2571">
        <v>1327659</v>
      </c>
      <c r="J2571" t="s">
        <v>42</v>
      </c>
      <c r="K2571" t="s">
        <v>3230</v>
      </c>
      <c r="N2571" t="s">
        <v>3223</v>
      </c>
      <c r="Q2571" t="s">
        <v>3229</v>
      </c>
      <c r="R2571">
        <v>561</v>
      </c>
      <c r="S2571">
        <v>186</v>
      </c>
    </row>
    <row r="2572" spans="1:20" x14ac:dyDescent="0.3">
      <c r="A2572">
        <v>2571</v>
      </c>
      <c r="B2572" t="s">
        <v>20</v>
      </c>
      <c r="C2572" t="s">
        <v>31</v>
      </c>
      <c r="D2572" t="s">
        <v>22</v>
      </c>
      <c r="E2572" t="s">
        <v>23</v>
      </c>
      <c r="F2572" t="s">
        <v>5</v>
      </c>
      <c r="G2572" t="s">
        <v>24</v>
      </c>
      <c r="H2572">
        <v>1327678</v>
      </c>
      <c r="I2572">
        <v>1328043</v>
      </c>
      <c r="J2572" t="s">
        <v>42</v>
      </c>
      <c r="Q2572" t="s">
        <v>3231</v>
      </c>
      <c r="R2572">
        <v>366</v>
      </c>
    </row>
    <row r="2573" spans="1:20" x14ac:dyDescent="0.3">
      <c r="A2573">
        <v>2572</v>
      </c>
      <c r="B2573" t="s">
        <v>28</v>
      </c>
      <c r="C2573" t="s">
        <v>33</v>
      </c>
      <c r="D2573" t="s">
        <v>22</v>
      </c>
      <c r="E2573" t="s">
        <v>23</v>
      </c>
      <c r="F2573" t="s">
        <v>5</v>
      </c>
      <c r="G2573" t="s">
        <v>24</v>
      </c>
      <c r="H2573">
        <v>1327678</v>
      </c>
      <c r="I2573">
        <v>1328043</v>
      </c>
      <c r="J2573" t="s">
        <v>42</v>
      </c>
      <c r="K2573" t="s">
        <v>3232</v>
      </c>
      <c r="N2573" t="s">
        <v>3233</v>
      </c>
      <c r="Q2573" t="s">
        <v>3231</v>
      </c>
      <c r="R2573">
        <v>366</v>
      </c>
      <c r="S2573">
        <v>121</v>
      </c>
    </row>
    <row r="2574" spans="1:20" x14ac:dyDescent="0.3">
      <c r="A2574">
        <v>2573</v>
      </c>
      <c r="B2574" t="s">
        <v>20</v>
      </c>
      <c r="C2574" t="s">
        <v>136</v>
      </c>
      <c r="D2574" t="s">
        <v>22</v>
      </c>
      <c r="E2574" t="s">
        <v>23</v>
      </c>
      <c r="F2574" t="s">
        <v>5</v>
      </c>
      <c r="G2574" t="s">
        <v>24</v>
      </c>
      <c r="H2574">
        <v>1328273</v>
      </c>
      <c r="I2574">
        <v>1328347</v>
      </c>
      <c r="J2574" t="s">
        <v>42</v>
      </c>
      <c r="Q2574" t="s">
        <v>3234</v>
      </c>
      <c r="R2574">
        <v>75</v>
      </c>
    </row>
    <row r="2575" spans="1:20" x14ac:dyDescent="0.3">
      <c r="A2575">
        <v>2574</v>
      </c>
      <c r="B2575" t="s">
        <v>136</v>
      </c>
      <c r="D2575" t="s">
        <v>22</v>
      </c>
      <c r="E2575" t="s">
        <v>23</v>
      </c>
      <c r="F2575" t="s">
        <v>5</v>
      </c>
      <c r="G2575" t="s">
        <v>24</v>
      </c>
      <c r="H2575">
        <v>1328273</v>
      </c>
      <c r="I2575">
        <v>1328347</v>
      </c>
      <c r="J2575" t="s">
        <v>42</v>
      </c>
      <c r="N2575" t="s">
        <v>2884</v>
      </c>
      <c r="Q2575" t="s">
        <v>3234</v>
      </c>
      <c r="R2575">
        <v>75</v>
      </c>
      <c r="T2575" t="s">
        <v>3235</v>
      </c>
    </row>
    <row r="2576" spans="1:20" x14ac:dyDescent="0.3">
      <c r="A2576">
        <v>2575</v>
      </c>
      <c r="B2576" t="s">
        <v>20</v>
      </c>
      <c r="C2576" t="s">
        <v>31</v>
      </c>
      <c r="D2576" t="s">
        <v>22</v>
      </c>
      <c r="E2576" t="s">
        <v>23</v>
      </c>
      <c r="F2576" t="s">
        <v>5</v>
      </c>
      <c r="G2576" t="s">
        <v>24</v>
      </c>
      <c r="H2576">
        <v>1328435</v>
      </c>
      <c r="I2576">
        <v>1328722</v>
      </c>
      <c r="J2576" t="s">
        <v>42</v>
      </c>
      <c r="Q2576" t="s">
        <v>3236</v>
      </c>
      <c r="R2576">
        <v>288</v>
      </c>
    </row>
    <row r="2577" spans="1:20" x14ac:dyDescent="0.3">
      <c r="A2577">
        <v>2576</v>
      </c>
      <c r="B2577" t="s">
        <v>28</v>
      </c>
      <c r="C2577" t="s">
        <v>33</v>
      </c>
      <c r="D2577" t="s">
        <v>22</v>
      </c>
      <c r="E2577" t="s">
        <v>23</v>
      </c>
      <c r="F2577" t="s">
        <v>5</v>
      </c>
      <c r="G2577" t="s">
        <v>24</v>
      </c>
      <c r="H2577">
        <v>1328435</v>
      </c>
      <c r="I2577">
        <v>1328722</v>
      </c>
      <c r="J2577" t="s">
        <v>42</v>
      </c>
      <c r="K2577" t="s">
        <v>3237</v>
      </c>
      <c r="N2577" t="s">
        <v>3238</v>
      </c>
      <c r="Q2577" t="s">
        <v>3236</v>
      </c>
      <c r="R2577">
        <v>288</v>
      </c>
      <c r="S2577">
        <v>95</v>
      </c>
    </row>
    <row r="2578" spans="1:20" x14ac:dyDescent="0.3">
      <c r="A2578">
        <v>2577</v>
      </c>
      <c r="B2578" t="s">
        <v>20</v>
      </c>
      <c r="C2578" t="s">
        <v>31</v>
      </c>
      <c r="D2578" t="s">
        <v>22</v>
      </c>
      <c r="E2578" t="s">
        <v>23</v>
      </c>
      <c r="F2578" t="s">
        <v>5</v>
      </c>
      <c r="G2578" t="s">
        <v>24</v>
      </c>
      <c r="H2578">
        <v>1328867</v>
      </c>
      <c r="I2578">
        <v>1331392</v>
      </c>
      <c r="J2578" t="s">
        <v>42</v>
      </c>
      <c r="Q2578" t="s">
        <v>3239</v>
      </c>
      <c r="R2578">
        <v>2526</v>
      </c>
    </row>
    <row r="2579" spans="1:20" x14ac:dyDescent="0.3">
      <c r="A2579">
        <v>2578</v>
      </c>
      <c r="B2579" t="s">
        <v>28</v>
      </c>
      <c r="C2579" t="s">
        <v>33</v>
      </c>
      <c r="D2579" t="s">
        <v>22</v>
      </c>
      <c r="E2579" t="s">
        <v>23</v>
      </c>
      <c r="F2579" t="s">
        <v>5</v>
      </c>
      <c r="G2579" t="s">
        <v>24</v>
      </c>
      <c r="H2579">
        <v>1328867</v>
      </c>
      <c r="I2579">
        <v>1331392</v>
      </c>
      <c r="J2579" t="s">
        <v>42</v>
      </c>
      <c r="K2579" t="s">
        <v>3240</v>
      </c>
      <c r="N2579" t="s">
        <v>3241</v>
      </c>
      <c r="Q2579" t="s">
        <v>3239</v>
      </c>
      <c r="R2579">
        <v>2526</v>
      </c>
      <c r="S2579">
        <v>841</v>
      </c>
    </row>
    <row r="2580" spans="1:20" x14ac:dyDescent="0.3">
      <c r="A2580">
        <v>2579</v>
      </c>
      <c r="B2580" t="s">
        <v>20</v>
      </c>
      <c r="C2580" t="s">
        <v>31</v>
      </c>
      <c r="D2580" t="s">
        <v>22</v>
      </c>
      <c r="E2580" t="s">
        <v>23</v>
      </c>
      <c r="F2580" t="s">
        <v>5</v>
      </c>
      <c r="G2580" t="s">
        <v>24</v>
      </c>
      <c r="H2580">
        <v>1331591</v>
      </c>
      <c r="I2580">
        <v>1332856</v>
      </c>
      <c r="J2580" t="s">
        <v>42</v>
      </c>
      <c r="Q2580" t="s">
        <v>3242</v>
      </c>
      <c r="R2580">
        <v>1266</v>
      </c>
    </row>
    <row r="2581" spans="1:20" x14ac:dyDescent="0.3">
      <c r="A2581">
        <v>2580</v>
      </c>
      <c r="B2581" t="s">
        <v>28</v>
      </c>
      <c r="C2581" t="s">
        <v>33</v>
      </c>
      <c r="D2581" t="s">
        <v>22</v>
      </c>
      <c r="E2581" t="s">
        <v>23</v>
      </c>
      <c r="F2581" t="s">
        <v>5</v>
      </c>
      <c r="G2581" t="s">
        <v>24</v>
      </c>
      <c r="H2581">
        <v>1331591</v>
      </c>
      <c r="I2581">
        <v>1332856</v>
      </c>
      <c r="J2581" t="s">
        <v>42</v>
      </c>
      <c r="K2581" t="s">
        <v>3243</v>
      </c>
      <c r="N2581" t="s">
        <v>3244</v>
      </c>
      <c r="Q2581" t="s">
        <v>3242</v>
      </c>
      <c r="R2581">
        <v>1266</v>
      </c>
      <c r="S2581">
        <v>421</v>
      </c>
    </row>
    <row r="2582" spans="1:20" x14ac:dyDescent="0.3">
      <c r="A2582">
        <v>2581</v>
      </c>
      <c r="B2582" t="s">
        <v>20</v>
      </c>
      <c r="C2582" t="s">
        <v>31</v>
      </c>
      <c r="D2582" t="s">
        <v>22</v>
      </c>
      <c r="E2582" t="s">
        <v>23</v>
      </c>
      <c r="F2582" t="s">
        <v>5</v>
      </c>
      <c r="G2582" t="s">
        <v>24</v>
      </c>
      <c r="H2582">
        <v>1332977</v>
      </c>
      <c r="I2582">
        <v>1333630</v>
      </c>
      <c r="J2582" t="s">
        <v>42</v>
      </c>
      <c r="O2582" t="s">
        <v>3245</v>
      </c>
      <c r="Q2582" t="s">
        <v>3246</v>
      </c>
      <c r="R2582">
        <v>654</v>
      </c>
    </row>
    <row r="2583" spans="1:20" x14ac:dyDescent="0.3">
      <c r="A2583">
        <v>2582</v>
      </c>
      <c r="B2583" t="s">
        <v>28</v>
      </c>
      <c r="C2583" t="s">
        <v>33</v>
      </c>
      <c r="D2583" t="s">
        <v>22</v>
      </c>
      <c r="E2583" t="s">
        <v>23</v>
      </c>
      <c r="F2583" t="s">
        <v>5</v>
      </c>
      <c r="G2583" t="s">
        <v>24</v>
      </c>
      <c r="H2583">
        <v>1332977</v>
      </c>
      <c r="I2583">
        <v>1333630</v>
      </c>
      <c r="J2583" t="s">
        <v>42</v>
      </c>
      <c r="K2583" t="s">
        <v>3247</v>
      </c>
      <c r="N2583" t="s">
        <v>3248</v>
      </c>
      <c r="O2583" t="s">
        <v>3245</v>
      </c>
      <c r="Q2583" t="s">
        <v>3246</v>
      </c>
      <c r="R2583">
        <v>654</v>
      </c>
      <c r="S2583">
        <v>217</v>
      </c>
    </row>
    <row r="2584" spans="1:20" x14ac:dyDescent="0.3">
      <c r="A2584">
        <v>2583</v>
      </c>
      <c r="B2584" t="s">
        <v>20</v>
      </c>
      <c r="C2584" t="s">
        <v>31</v>
      </c>
      <c r="D2584" t="s">
        <v>22</v>
      </c>
      <c r="E2584" t="s">
        <v>23</v>
      </c>
      <c r="F2584" t="s">
        <v>5</v>
      </c>
      <c r="G2584" t="s">
        <v>24</v>
      </c>
      <c r="H2584">
        <v>1333814</v>
      </c>
      <c r="I2584">
        <v>1335148</v>
      </c>
      <c r="J2584" t="s">
        <v>42</v>
      </c>
      <c r="Q2584" t="s">
        <v>3249</v>
      </c>
      <c r="R2584">
        <v>1335</v>
      </c>
    </row>
    <row r="2585" spans="1:20" x14ac:dyDescent="0.3">
      <c r="A2585">
        <v>2584</v>
      </c>
      <c r="B2585" t="s">
        <v>28</v>
      </c>
      <c r="C2585" t="s">
        <v>33</v>
      </c>
      <c r="D2585" t="s">
        <v>22</v>
      </c>
      <c r="E2585" t="s">
        <v>23</v>
      </c>
      <c r="F2585" t="s">
        <v>5</v>
      </c>
      <c r="G2585" t="s">
        <v>24</v>
      </c>
      <c r="H2585">
        <v>1333814</v>
      </c>
      <c r="I2585">
        <v>1335148</v>
      </c>
      <c r="J2585" t="s">
        <v>42</v>
      </c>
      <c r="K2585" t="s">
        <v>3250</v>
      </c>
      <c r="N2585" t="s">
        <v>3251</v>
      </c>
      <c r="Q2585" t="s">
        <v>3249</v>
      </c>
      <c r="R2585">
        <v>1335</v>
      </c>
      <c r="S2585">
        <v>444</v>
      </c>
    </row>
    <row r="2586" spans="1:20" x14ac:dyDescent="0.3">
      <c r="A2586">
        <v>2585</v>
      </c>
      <c r="B2586" t="s">
        <v>20</v>
      </c>
      <c r="C2586" t="s">
        <v>136</v>
      </c>
      <c r="D2586" t="s">
        <v>22</v>
      </c>
      <c r="E2586" t="s">
        <v>23</v>
      </c>
      <c r="F2586" t="s">
        <v>5</v>
      </c>
      <c r="G2586" t="s">
        <v>24</v>
      </c>
      <c r="H2586">
        <v>1335238</v>
      </c>
      <c r="I2586">
        <v>1335322</v>
      </c>
      <c r="J2586" t="s">
        <v>42</v>
      </c>
      <c r="Q2586" t="s">
        <v>3252</v>
      </c>
      <c r="R2586">
        <v>85</v>
      </c>
    </row>
    <row r="2587" spans="1:20" x14ac:dyDescent="0.3">
      <c r="A2587">
        <v>2586</v>
      </c>
      <c r="B2587" t="s">
        <v>136</v>
      </c>
      <c r="D2587" t="s">
        <v>22</v>
      </c>
      <c r="E2587" t="s">
        <v>23</v>
      </c>
      <c r="F2587" t="s">
        <v>5</v>
      </c>
      <c r="G2587" t="s">
        <v>24</v>
      </c>
      <c r="H2587">
        <v>1335238</v>
      </c>
      <c r="I2587">
        <v>1335322</v>
      </c>
      <c r="J2587" t="s">
        <v>42</v>
      </c>
      <c r="N2587" t="s">
        <v>1859</v>
      </c>
      <c r="Q2587" t="s">
        <v>3252</v>
      </c>
      <c r="R2587">
        <v>85</v>
      </c>
      <c r="T2587" t="s">
        <v>3253</v>
      </c>
    </row>
    <row r="2588" spans="1:20" x14ac:dyDescent="0.3">
      <c r="A2588">
        <v>2587</v>
      </c>
      <c r="B2588" t="s">
        <v>20</v>
      </c>
      <c r="C2588" t="s">
        <v>31</v>
      </c>
      <c r="D2588" t="s">
        <v>22</v>
      </c>
      <c r="E2588" t="s">
        <v>23</v>
      </c>
      <c r="F2588" t="s">
        <v>5</v>
      </c>
      <c r="G2588" t="s">
        <v>24</v>
      </c>
      <c r="H2588">
        <v>1335362</v>
      </c>
      <c r="I2588">
        <v>1336837</v>
      </c>
      <c r="J2588" t="s">
        <v>42</v>
      </c>
      <c r="Q2588" t="s">
        <v>3254</v>
      </c>
      <c r="R2588">
        <v>1476</v>
      </c>
    </row>
    <row r="2589" spans="1:20" x14ac:dyDescent="0.3">
      <c r="A2589">
        <v>2588</v>
      </c>
      <c r="B2589" t="s">
        <v>28</v>
      </c>
      <c r="C2589" t="s">
        <v>33</v>
      </c>
      <c r="D2589" t="s">
        <v>22</v>
      </c>
      <c r="E2589" t="s">
        <v>23</v>
      </c>
      <c r="F2589" t="s">
        <v>5</v>
      </c>
      <c r="G2589" t="s">
        <v>24</v>
      </c>
      <c r="H2589">
        <v>1335362</v>
      </c>
      <c r="I2589">
        <v>1336837</v>
      </c>
      <c r="J2589" t="s">
        <v>42</v>
      </c>
      <c r="K2589" t="s">
        <v>3255</v>
      </c>
      <c r="N2589" t="s">
        <v>3256</v>
      </c>
      <c r="Q2589" t="s">
        <v>3254</v>
      </c>
      <c r="R2589">
        <v>1476</v>
      </c>
      <c r="S2589">
        <v>491</v>
      </c>
    </row>
    <row r="2590" spans="1:20" x14ac:dyDescent="0.3">
      <c r="A2590">
        <v>2589</v>
      </c>
      <c r="B2590" t="s">
        <v>20</v>
      </c>
      <c r="C2590" t="s">
        <v>31</v>
      </c>
      <c r="D2590" t="s">
        <v>22</v>
      </c>
      <c r="E2590" t="s">
        <v>23</v>
      </c>
      <c r="F2590" t="s">
        <v>5</v>
      </c>
      <c r="G2590" t="s">
        <v>24</v>
      </c>
      <c r="H2590">
        <v>1337005</v>
      </c>
      <c r="I2590">
        <v>1337460</v>
      </c>
      <c r="J2590" t="s">
        <v>25</v>
      </c>
      <c r="Q2590" t="s">
        <v>3257</v>
      </c>
      <c r="R2590">
        <v>456</v>
      </c>
    </row>
    <row r="2591" spans="1:20" x14ac:dyDescent="0.3">
      <c r="A2591">
        <v>2590</v>
      </c>
      <c r="B2591" t="s">
        <v>28</v>
      </c>
      <c r="C2591" t="s">
        <v>33</v>
      </c>
      <c r="D2591" t="s">
        <v>22</v>
      </c>
      <c r="E2591" t="s">
        <v>23</v>
      </c>
      <c r="F2591" t="s">
        <v>5</v>
      </c>
      <c r="G2591" t="s">
        <v>24</v>
      </c>
      <c r="H2591">
        <v>1337005</v>
      </c>
      <c r="I2591">
        <v>1337460</v>
      </c>
      <c r="J2591" t="s">
        <v>25</v>
      </c>
      <c r="K2591" t="s">
        <v>3258</v>
      </c>
      <c r="N2591" t="s">
        <v>38</v>
      </c>
      <c r="Q2591" t="s">
        <v>3257</v>
      </c>
      <c r="R2591">
        <v>456</v>
      </c>
      <c r="S2591">
        <v>151</v>
      </c>
    </row>
    <row r="2592" spans="1:20" x14ac:dyDescent="0.3">
      <c r="A2592">
        <v>2591</v>
      </c>
      <c r="B2592" t="s">
        <v>20</v>
      </c>
      <c r="C2592" t="s">
        <v>31</v>
      </c>
      <c r="D2592" t="s">
        <v>22</v>
      </c>
      <c r="E2592" t="s">
        <v>23</v>
      </c>
      <c r="F2592" t="s">
        <v>5</v>
      </c>
      <c r="G2592" t="s">
        <v>24</v>
      </c>
      <c r="H2592">
        <v>1337641</v>
      </c>
      <c r="I2592">
        <v>1339554</v>
      </c>
      <c r="J2592" t="s">
        <v>25</v>
      </c>
      <c r="Q2592" t="s">
        <v>3259</v>
      </c>
      <c r="R2592">
        <v>1914</v>
      </c>
    </row>
    <row r="2593" spans="1:20" x14ac:dyDescent="0.3">
      <c r="A2593">
        <v>2592</v>
      </c>
      <c r="B2593" t="s">
        <v>28</v>
      </c>
      <c r="C2593" t="s">
        <v>33</v>
      </c>
      <c r="D2593" t="s">
        <v>22</v>
      </c>
      <c r="E2593" t="s">
        <v>23</v>
      </c>
      <c r="F2593" t="s">
        <v>5</v>
      </c>
      <c r="G2593" t="s">
        <v>24</v>
      </c>
      <c r="H2593">
        <v>1337641</v>
      </c>
      <c r="I2593">
        <v>1339554</v>
      </c>
      <c r="J2593" t="s">
        <v>25</v>
      </c>
      <c r="K2593" t="s">
        <v>3260</v>
      </c>
      <c r="N2593" t="s">
        <v>3261</v>
      </c>
      <c r="Q2593" t="s">
        <v>3259</v>
      </c>
      <c r="R2593">
        <v>1914</v>
      </c>
      <c r="S2593">
        <v>637</v>
      </c>
    </row>
    <row r="2594" spans="1:20" x14ac:dyDescent="0.3">
      <c r="A2594">
        <v>2593</v>
      </c>
      <c r="B2594" t="s">
        <v>20</v>
      </c>
      <c r="C2594" t="s">
        <v>21</v>
      </c>
      <c r="D2594" t="s">
        <v>22</v>
      </c>
      <c r="E2594" t="s">
        <v>23</v>
      </c>
      <c r="F2594" t="s">
        <v>5</v>
      </c>
      <c r="G2594" t="s">
        <v>24</v>
      </c>
      <c r="H2594">
        <v>1339563</v>
      </c>
      <c r="I2594">
        <v>1340863</v>
      </c>
      <c r="J2594" t="s">
        <v>25</v>
      </c>
      <c r="Q2594" t="s">
        <v>3262</v>
      </c>
      <c r="R2594">
        <v>1301</v>
      </c>
      <c r="T2594" t="s">
        <v>27</v>
      </c>
    </row>
    <row r="2595" spans="1:20" x14ac:dyDescent="0.3">
      <c r="A2595">
        <v>2594</v>
      </c>
      <c r="B2595" t="s">
        <v>28</v>
      </c>
      <c r="C2595" t="s">
        <v>29</v>
      </c>
      <c r="D2595" t="s">
        <v>22</v>
      </c>
      <c r="E2595" t="s">
        <v>23</v>
      </c>
      <c r="F2595" t="s">
        <v>5</v>
      </c>
      <c r="G2595" t="s">
        <v>24</v>
      </c>
      <c r="H2595">
        <v>1339563</v>
      </c>
      <c r="I2595">
        <v>1340863</v>
      </c>
      <c r="J2595" t="s">
        <v>25</v>
      </c>
      <c r="N2595" t="s">
        <v>3263</v>
      </c>
      <c r="Q2595" t="s">
        <v>3262</v>
      </c>
      <c r="R2595">
        <v>1301</v>
      </c>
      <c r="T2595" t="s">
        <v>27</v>
      </c>
    </row>
    <row r="2596" spans="1:20" x14ac:dyDescent="0.3">
      <c r="A2596">
        <v>2595</v>
      </c>
      <c r="B2596" t="s">
        <v>20</v>
      </c>
      <c r="C2596" t="s">
        <v>31</v>
      </c>
      <c r="D2596" t="s">
        <v>22</v>
      </c>
      <c r="E2596" t="s">
        <v>23</v>
      </c>
      <c r="F2596" t="s">
        <v>5</v>
      </c>
      <c r="G2596" t="s">
        <v>24</v>
      </c>
      <c r="H2596">
        <v>1340817</v>
      </c>
      <c r="I2596">
        <v>1341185</v>
      </c>
      <c r="J2596" t="s">
        <v>42</v>
      </c>
      <c r="Q2596" t="s">
        <v>3264</v>
      </c>
      <c r="R2596">
        <v>369</v>
      </c>
    </row>
    <row r="2597" spans="1:20" x14ac:dyDescent="0.3">
      <c r="A2597">
        <v>2596</v>
      </c>
      <c r="B2597" t="s">
        <v>28</v>
      </c>
      <c r="C2597" t="s">
        <v>33</v>
      </c>
      <c r="D2597" t="s">
        <v>22</v>
      </c>
      <c r="E2597" t="s">
        <v>23</v>
      </c>
      <c r="F2597" t="s">
        <v>5</v>
      </c>
      <c r="G2597" t="s">
        <v>24</v>
      </c>
      <c r="H2597">
        <v>1340817</v>
      </c>
      <c r="I2597">
        <v>1341185</v>
      </c>
      <c r="J2597" t="s">
        <v>42</v>
      </c>
      <c r="K2597" t="s">
        <v>3265</v>
      </c>
      <c r="N2597" t="s">
        <v>3266</v>
      </c>
      <c r="Q2597" t="s">
        <v>3264</v>
      </c>
      <c r="R2597">
        <v>369</v>
      </c>
      <c r="S2597">
        <v>122</v>
      </c>
    </row>
    <row r="2598" spans="1:20" x14ac:dyDescent="0.3">
      <c r="A2598">
        <v>2597</v>
      </c>
      <c r="B2598" t="s">
        <v>20</v>
      </c>
      <c r="C2598" t="s">
        <v>31</v>
      </c>
      <c r="D2598" t="s">
        <v>22</v>
      </c>
      <c r="E2598" t="s">
        <v>23</v>
      </c>
      <c r="F2598" t="s">
        <v>5</v>
      </c>
      <c r="G2598" t="s">
        <v>24</v>
      </c>
      <c r="H2598">
        <v>1341212</v>
      </c>
      <c r="I2598">
        <v>1341700</v>
      </c>
      <c r="J2598" t="s">
        <v>42</v>
      </c>
      <c r="Q2598" t="s">
        <v>3267</v>
      </c>
      <c r="R2598">
        <v>489</v>
      </c>
    </row>
    <row r="2599" spans="1:20" x14ac:dyDescent="0.3">
      <c r="A2599">
        <v>2598</v>
      </c>
      <c r="B2599" t="s">
        <v>28</v>
      </c>
      <c r="C2599" t="s">
        <v>33</v>
      </c>
      <c r="D2599" t="s">
        <v>22</v>
      </c>
      <c r="E2599" t="s">
        <v>23</v>
      </c>
      <c r="F2599" t="s">
        <v>5</v>
      </c>
      <c r="G2599" t="s">
        <v>24</v>
      </c>
      <c r="H2599">
        <v>1341212</v>
      </c>
      <c r="I2599">
        <v>1341700</v>
      </c>
      <c r="J2599" t="s">
        <v>42</v>
      </c>
      <c r="K2599" t="s">
        <v>3268</v>
      </c>
      <c r="N2599" t="s">
        <v>3269</v>
      </c>
      <c r="Q2599" t="s">
        <v>3267</v>
      </c>
      <c r="R2599">
        <v>489</v>
      </c>
      <c r="S2599">
        <v>162</v>
      </c>
    </row>
    <row r="2600" spans="1:20" x14ac:dyDescent="0.3">
      <c r="A2600">
        <v>2599</v>
      </c>
      <c r="B2600" t="s">
        <v>20</v>
      </c>
      <c r="C2600" t="s">
        <v>31</v>
      </c>
      <c r="D2600" t="s">
        <v>22</v>
      </c>
      <c r="E2600" t="s">
        <v>23</v>
      </c>
      <c r="F2600" t="s">
        <v>5</v>
      </c>
      <c r="G2600" t="s">
        <v>24</v>
      </c>
      <c r="H2600">
        <v>1341687</v>
      </c>
      <c r="I2600">
        <v>1342139</v>
      </c>
      <c r="J2600" t="s">
        <v>42</v>
      </c>
      <c r="Q2600" t="s">
        <v>3270</v>
      </c>
      <c r="R2600">
        <v>453</v>
      </c>
    </row>
    <row r="2601" spans="1:20" x14ac:dyDescent="0.3">
      <c r="A2601">
        <v>2600</v>
      </c>
      <c r="B2601" t="s">
        <v>28</v>
      </c>
      <c r="C2601" t="s">
        <v>33</v>
      </c>
      <c r="D2601" t="s">
        <v>22</v>
      </c>
      <c r="E2601" t="s">
        <v>23</v>
      </c>
      <c r="F2601" t="s">
        <v>5</v>
      </c>
      <c r="G2601" t="s">
        <v>24</v>
      </c>
      <c r="H2601">
        <v>1341687</v>
      </c>
      <c r="I2601">
        <v>1342139</v>
      </c>
      <c r="J2601" t="s">
        <v>42</v>
      </c>
      <c r="K2601" t="s">
        <v>3271</v>
      </c>
      <c r="N2601" t="s">
        <v>3272</v>
      </c>
      <c r="Q2601" t="s">
        <v>3270</v>
      </c>
      <c r="R2601">
        <v>453</v>
      </c>
      <c r="S2601">
        <v>150</v>
      </c>
    </row>
    <row r="2602" spans="1:20" x14ac:dyDescent="0.3">
      <c r="A2602">
        <v>2601</v>
      </c>
      <c r="B2602" t="s">
        <v>20</v>
      </c>
      <c r="C2602" t="s">
        <v>31</v>
      </c>
      <c r="D2602" t="s">
        <v>22</v>
      </c>
      <c r="E2602" t="s">
        <v>23</v>
      </c>
      <c r="F2602" t="s">
        <v>5</v>
      </c>
      <c r="G2602" t="s">
        <v>24</v>
      </c>
      <c r="H2602">
        <v>1342136</v>
      </c>
      <c r="I2602">
        <v>1343383</v>
      </c>
      <c r="J2602" t="s">
        <v>42</v>
      </c>
      <c r="Q2602" t="s">
        <v>3273</v>
      </c>
      <c r="R2602">
        <v>1248</v>
      </c>
    </row>
    <row r="2603" spans="1:20" x14ac:dyDescent="0.3">
      <c r="A2603">
        <v>2602</v>
      </c>
      <c r="B2603" t="s">
        <v>28</v>
      </c>
      <c r="C2603" t="s">
        <v>33</v>
      </c>
      <c r="D2603" t="s">
        <v>22</v>
      </c>
      <c r="E2603" t="s">
        <v>23</v>
      </c>
      <c r="F2603" t="s">
        <v>5</v>
      </c>
      <c r="G2603" t="s">
        <v>24</v>
      </c>
      <c r="H2603">
        <v>1342136</v>
      </c>
      <c r="I2603">
        <v>1343383</v>
      </c>
      <c r="J2603" t="s">
        <v>42</v>
      </c>
      <c r="K2603" t="s">
        <v>3274</v>
      </c>
      <c r="N2603" t="s">
        <v>3275</v>
      </c>
      <c r="Q2603" t="s">
        <v>3273</v>
      </c>
      <c r="R2603">
        <v>1248</v>
      </c>
      <c r="S2603">
        <v>415</v>
      </c>
    </row>
    <row r="2604" spans="1:20" x14ac:dyDescent="0.3">
      <c r="A2604">
        <v>2603</v>
      </c>
      <c r="B2604" t="s">
        <v>20</v>
      </c>
      <c r="C2604" t="s">
        <v>31</v>
      </c>
      <c r="D2604" t="s">
        <v>22</v>
      </c>
      <c r="E2604" t="s">
        <v>23</v>
      </c>
      <c r="F2604" t="s">
        <v>5</v>
      </c>
      <c r="G2604" t="s">
        <v>24</v>
      </c>
      <c r="H2604">
        <v>1343383</v>
      </c>
      <c r="I2604">
        <v>1344666</v>
      </c>
      <c r="J2604" t="s">
        <v>42</v>
      </c>
      <c r="Q2604" t="s">
        <v>3276</v>
      </c>
      <c r="R2604">
        <v>1284</v>
      </c>
    </row>
    <row r="2605" spans="1:20" x14ac:dyDescent="0.3">
      <c r="A2605">
        <v>2604</v>
      </c>
      <c r="B2605" t="s">
        <v>28</v>
      </c>
      <c r="C2605" t="s">
        <v>33</v>
      </c>
      <c r="D2605" t="s">
        <v>22</v>
      </c>
      <c r="E2605" t="s">
        <v>23</v>
      </c>
      <c r="F2605" t="s">
        <v>5</v>
      </c>
      <c r="G2605" t="s">
        <v>24</v>
      </c>
      <c r="H2605">
        <v>1343383</v>
      </c>
      <c r="I2605">
        <v>1344666</v>
      </c>
      <c r="J2605" t="s">
        <v>42</v>
      </c>
      <c r="K2605" t="s">
        <v>3277</v>
      </c>
      <c r="N2605" t="s">
        <v>3278</v>
      </c>
      <c r="Q2605" t="s">
        <v>3276</v>
      </c>
      <c r="R2605">
        <v>1284</v>
      </c>
      <c r="S2605">
        <v>427</v>
      </c>
    </row>
    <row r="2606" spans="1:20" x14ac:dyDescent="0.3">
      <c r="A2606">
        <v>2605</v>
      </c>
      <c r="B2606" t="s">
        <v>20</v>
      </c>
      <c r="C2606" t="s">
        <v>31</v>
      </c>
      <c r="D2606" t="s">
        <v>22</v>
      </c>
      <c r="E2606" t="s">
        <v>23</v>
      </c>
      <c r="F2606" t="s">
        <v>5</v>
      </c>
      <c r="G2606" t="s">
        <v>24</v>
      </c>
      <c r="H2606">
        <v>1344663</v>
      </c>
      <c r="I2606">
        <v>1345433</v>
      </c>
      <c r="J2606" t="s">
        <v>42</v>
      </c>
      <c r="Q2606" t="s">
        <v>3279</v>
      </c>
      <c r="R2606">
        <v>771</v>
      </c>
    </row>
    <row r="2607" spans="1:20" x14ac:dyDescent="0.3">
      <c r="A2607">
        <v>2606</v>
      </c>
      <c r="B2607" t="s">
        <v>28</v>
      </c>
      <c r="C2607" t="s">
        <v>33</v>
      </c>
      <c r="D2607" t="s">
        <v>22</v>
      </c>
      <c r="E2607" t="s">
        <v>23</v>
      </c>
      <c r="F2607" t="s">
        <v>5</v>
      </c>
      <c r="G2607" t="s">
        <v>24</v>
      </c>
      <c r="H2607">
        <v>1344663</v>
      </c>
      <c r="I2607">
        <v>1345433</v>
      </c>
      <c r="J2607" t="s">
        <v>42</v>
      </c>
      <c r="K2607" t="s">
        <v>3280</v>
      </c>
      <c r="N2607" t="s">
        <v>3281</v>
      </c>
      <c r="Q2607" t="s">
        <v>3279</v>
      </c>
      <c r="R2607">
        <v>771</v>
      </c>
      <c r="S2607">
        <v>256</v>
      </c>
    </row>
    <row r="2608" spans="1:20" x14ac:dyDescent="0.3">
      <c r="A2608">
        <v>2607</v>
      </c>
      <c r="B2608" t="s">
        <v>20</v>
      </c>
      <c r="C2608" t="s">
        <v>31</v>
      </c>
      <c r="D2608" t="s">
        <v>22</v>
      </c>
      <c r="E2608" t="s">
        <v>23</v>
      </c>
      <c r="F2608" t="s">
        <v>5</v>
      </c>
      <c r="G2608" t="s">
        <v>24</v>
      </c>
      <c r="H2608">
        <v>1345447</v>
      </c>
      <c r="I2608">
        <v>1346937</v>
      </c>
      <c r="J2608" t="s">
        <v>42</v>
      </c>
      <c r="Q2608" t="s">
        <v>3282</v>
      </c>
      <c r="R2608">
        <v>1491</v>
      </c>
    </row>
    <row r="2609" spans="1:20" x14ac:dyDescent="0.3">
      <c r="A2609">
        <v>2608</v>
      </c>
      <c r="B2609" t="s">
        <v>28</v>
      </c>
      <c r="C2609" t="s">
        <v>33</v>
      </c>
      <c r="D2609" t="s">
        <v>22</v>
      </c>
      <c r="E2609" t="s">
        <v>23</v>
      </c>
      <c r="F2609" t="s">
        <v>5</v>
      </c>
      <c r="G2609" t="s">
        <v>24</v>
      </c>
      <c r="H2609">
        <v>1345447</v>
      </c>
      <c r="I2609">
        <v>1346937</v>
      </c>
      <c r="J2609" t="s">
        <v>42</v>
      </c>
      <c r="K2609" t="s">
        <v>3283</v>
      </c>
      <c r="N2609" t="s">
        <v>3284</v>
      </c>
      <c r="Q2609" t="s">
        <v>3282</v>
      </c>
      <c r="R2609">
        <v>1491</v>
      </c>
      <c r="S2609">
        <v>496</v>
      </c>
    </row>
    <row r="2610" spans="1:20" x14ac:dyDescent="0.3">
      <c r="A2610">
        <v>2609</v>
      </c>
      <c r="B2610" t="s">
        <v>20</v>
      </c>
      <c r="C2610" t="s">
        <v>31</v>
      </c>
      <c r="D2610" t="s">
        <v>22</v>
      </c>
      <c r="E2610" t="s">
        <v>23</v>
      </c>
      <c r="F2610" t="s">
        <v>5</v>
      </c>
      <c r="G2610" t="s">
        <v>24</v>
      </c>
      <c r="H2610">
        <v>1346941</v>
      </c>
      <c r="I2610">
        <v>1347405</v>
      </c>
      <c r="J2610" t="s">
        <v>42</v>
      </c>
      <c r="Q2610" t="s">
        <v>3285</v>
      </c>
      <c r="R2610">
        <v>465</v>
      </c>
    </row>
    <row r="2611" spans="1:20" x14ac:dyDescent="0.3">
      <c r="A2611">
        <v>2610</v>
      </c>
      <c r="B2611" t="s">
        <v>28</v>
      </c>
      <c r="C2611" t="s">
        <v>33</v>
      </c>
      <c r="D2611" t="s">
        <v>22</v>
      </c>
      <c r="E2611" t="s">
        <v>23</v>
      </c>
      <c r="F2611" t="s">
        <v>5</v>
      </c>
      <c r="G2611" t="s">
        <v>24</v>
      </c>
      <c r="H2611">
        <v>1346941</v>
      </c>
      <c r="I2611">
        <v>1347405</v>
      </c>
      <c r="J2611" t="s">
        <v>42</v>
      </c>
      <c r="K2611" t="s">
        <v>3286</v>
      </c>
      <c r="N2611" t="s">
        <v>3287</v>
      </c>
      <c r="Q2611" t="s">
        <v>3285</v>
      </c>
      <c r="R2611">
        <v>465</v>
      </c>
      <c r="S2611">
        <v>154</v>
      </c>
    </row>
    <row r="2612" spans="1:20" x14ac:dyDescent="0.3">
      <c r="A2612">
        <v>2611</v>
      </c>
      <c r="B2612" t="s">
        <v>20</v>
      </c>
      <c r="C2612" t="s">
        <v>31</v>
      </c>
      <c r="D2612" t="s">
        <v>22</v>
      </c>
      <c r="E2612" t="s">
        <v>23</v>
      </c>
      <c r="F2612" t="s">
        <v>5</v>
      </c>
      <c r="G2612" t="s">
        <v>24</v>
      </c>
      <c r="H2612">
        <v>1347685</v>
      </c>
      <c r="I2612">
        <v>1348983</v>
      </c>
      <c r="J2612" t="s">
        <v>42</v>
      </c>
      <c r="Q2612" t="s">
        <v>3288</v>
      </c>
      <c r="R2612">
        <v>1299</v>
      </c>
    </row>
    <row r="2613" spans="1:20" x14ac:dyDescent="0.3">
      <c r="A2613">
        <v>2612</v>
      </c>
      <c r="B2613" t="s">
        <v>28</v>
      </c>
      <c r="C2613" t="s">
        <v>33</v>
      </c>
      <c r="D2613" t="s">
        <v>22</v>
      </c>
      <c r="E2613" t="s">
        <v>23</v>
      </c>
      <c r="F2613" t="s">
        <v>5</v>
      </c>
      <c r="G2613" t="s">
        <v>24</v>
      </c>
      <c r="H2613">
        <v>1347685</v>
      </c>
      <c r="I2613">
        <v>1348983</v>
      </c>
      <c r="J2613" t="s">
        <v>42</v>
      </c>
      <c r="K2613" t="s">
        <v>3289</v>
      </c>
      <c r="N2613" t="s">
        <v>38</v>
      </c>
      <c r="Q2613" t="s">
        <v>3288</v>
      </c>
      <c r="R2613">
        <v>1299</v>
      </c>
      <c r="S2613">
        <v>432</v>
      </c>
    </row>
    <row r="2614" spans="1:20" x14ac:dyDescent="0.3">
      <c r="A2614">
        <v>2613</v>
      </c>
      <c r="B2614" t="s">
        <v>20</v>
      </c>
      <c r="C2614" t="s">
        <v>21</v>
      </c>
      <c r="D2614" t="s">
        <v>22</v>
      </c>
      <c r="E2614" t="s">
        <v>23</v>
      </c>
      <c r="F2614" t="s">
        <v>5</v>
      </c>
      <c r="G2614" t="s">
        <v>24</v>
      </c>
      <c r="H2614">
        <v>1349154</v>
      </c>
      <c r="I2614">
        <v>1351953</v>
      </c>
      <c r="J2614" t="s">
        <v>25</v>
      </c>
      <c r="Q2614" t="s">
        <v>3290</v>
      </c>
      <c r="R2614">
        <v>2800</v>
      </c>
      <c r="T2614" t="s">
        <v>27</v>
      </c>
    </row>
    <row r="2615" spans="1:20" x14ac:dyDescent="0.3">
      <c r="A2615">
        <v>2614</v>
      </c>
      <c r="B2615" t="s">
        <v>28</v>
      </c>
      <c r="C2615" t="s">
        <v>29</v>
      </c>
      <c r="D2615" t="s">
        <v>22</v>
      </c>
      <c r="E2615" t="s">
        <v>23</v>
      </c>
      <c r="F2615" t="s">
        <v>5</v>
      </c>
      <c r="G2615" t="s">
        <v>24</v>
      </c>
      <c r="H2615">
        <v>1349154</v>
      </c>
      <c r="I2615">
        <v>1351953</v>
      </c>
      <c r="J2615" t="s">
        <v>25</v>
      </c>
      <c r="N2615" t="s">
        <v>3291</v>
      </c>
      <c r="Q2615" t="s">
        <v>3290</v>
      </c>
      <c r="R2615">
        <v>2800</v>
      </c>
      <c r="T2615" t="s">
        <v>27</v>
      </c>
    </row>
    <row r="2616" spans="1:20" x14ac:dyDescent="0.3">
      <c r="A2616">
        <v>2615</v>
      </c>
      <c r="B2616" t="s">
        <v>20</v>
      </c>
      <c r="C2616" t="s">
        <v>31</v>
      </c>
      <c r="D2616" t="s">
        <v>22</v>
      </c>
      <c r="E2616" t="s">
        <v>23</v>
      </c>
      <c r="F2616" t="s">
        <v>5</v>
      </c>
      <c r="G2616" t="s">
        <v>24</v>
      </c>
      <c r="H2616">
        <v>1352002</v>
      </c>
      <c r="I2616">
        <v>1353027</v>
      </c>
      <c r="J2616" t="s">
        <v>42</v>
      </c>
      <c r="Q2616" t="s">
        <v>3292</v>
      </c>
      <c r="R2616">
        <v>1026</v>
      </c>
    </row>
    <row r="2617" spans="1:20" x14ac:dyDescent="0.3">
      <c r="A2617">
        <v>2616</v>
      </c>
      <c r="B2617" t="s">
        <v>28</v>
      </c>
      <c r="C2617" t="s">
        <v>33</v>
      </c>
      <c r="D2617" t="s">
        <v>22</v>
      </c>
      <c r="E2617" t="s">
        <v>23</v>
      </c>
      <c r="F2617" t="s">
        <v>5</v>
      </c>
      <c r="G2617" t="s">
        <v>24</v>
      </c>
      <c r="H2617">
        <v>1352002</v>
      </c>
      <c r="I2617">
        <v>1353027</v>
      </c>
      <c r="J2617" t="s">
        <v>42</v>
      </c>
      <c r="K2617" t="s">
        <v>3293</v>
      </c>
      <c r="N2617" t="s">
        <v>540</v>
      </c>
      <c r="Q2617" t="s">
        <v>3292</v>
      </c>
      <c r="R2617">
        <v>1026</v>
      </c>
      <c r="S2617">
        <v>341</v>
      </c>
    </row>
    <row r="2618" spans="1:20" x14ac:dyDescent="0.3">
      <c r="A2618">
        <v>2617</v>
      </c>
      <c r="B2618" t="s">
        <v>20</v>
      </c>
      <c r="C2618" t="s">
        <v>31</v>
      </c>
      <c r="D2618" t="s">
        <v>22</v>
      </c>
      <c r="E2618" t="s">
        <v>23</v>
      </c>
      <c r="F2618" t="s">
        <v>5</v>
      </c>
      <c r="G2618" t="s">
        <v>24</v>
      </c>
      <c r="H2618">
        <v>1353175</v>
      </c>
      <c r="I2618">
        <v>1355262</v>
      </c>
      <c r="J2618" t="s">
        <v>42</v>
      </c>
      <c r="Q2618" t="s">
        <v>3294</v>
      </c>
      <c r="R2618">
        <v>2088</v>
      </c>
    </row>
    <row r="2619" spans="1:20" x14ac:dyDescent="0.3">
      <c r="A2619">
        <v>2618</v>
      </c>
      <c r="B2619" t="s">
        <v>28</v>
      </c>
      <c r="C2619" t="s">
        <v>33</v>
      </c>
      <c r="D2619" t="s">
        <v>22</v>
      </c>
      <c r="E2619" t="s">
        <v>23</v>
      </c>
      <c r="F2619" t="s">
        <v>5</v>
      </c>
      <c r="G2619" t="s">
        <v>24</v>
      </c>
      <c r="H2619">
        <v>1353175</v>
      </c>
      <c r="I2619">
        <v>1355262</v>
      </c>
      <c r="J2619" t="s">
        <v>42</v>
      </c>
      <c r="K2619" t="s">
        <v>3295</v>
      </c>
      <c r="N2619" t="s">
        <v>3296</v>
      </c>
      <c r="Q2619" t="s">
        <v>3294</v>
      </c>
      <c r="R2619">
        <v>2088</v>
      </c>
      <c r="S2619">
        <v>695</v>
      </c>
    </row>
    <row r="2620" spans="1:20" x14ac:dyDescent="0.3">
      <c r="A2620">
        <v>2619</v>
      </c>
      <c r="B2620" t="s">
        <v>20</v>
      </c>
      <c r="C2620" t="s">
        <v>31</v>
      </c>
      <c r="D2620" t="s">
        <v>22</v>
      </c>
      <c r="E2620" t="s">
        <v>23</v>
      </c>
      <c r="F2620" t="s">
        <v>5</v>
      </c>
      <c r="G2620" t="s">
        <v>24</v>
      </c>
      <c r="H2620">
        <v>1355492</v>
      </c>
      <c r="I2620">
        <v>1355797</v>
      </c>
      <c r="J2620" t="s">
        <v>42</v>
      </c>
      <c r="Q2620" t="s">
        <v>3297</v>
      </c>
      <c r="R2620">
        <v>306</v>
      </c>
    </row>
    <row r="2621" spans="1:20" x14ac:dyDescent="0.3">
      <c r="A2621">
        <v>2620</v>
      </c>
      <c r="B2621" t="s">
        <v>28</v>
      </c>
      <c r="C2621" t="s">
        <v>33</v>
      </c>
      <c r="D2621" t="s">
        <v>22</v>
      </c>
      <c r="E2621" t="s">
        <v>23</v>
      </c>
      <c r="F2621" t="s">
        <v>5</v>
      </c>
      <c r="G2621" t="s">
        <v>24</v>
      </c>
      <c r="H2621">
        <v>1355492</v>
      </c>
      <c r="I2621">
        <v>1355797</v>
      </c>
      <c r="J2621" t="s">
        <v>42</v>
      </c>
      <c r="K2621" t="s">
        <v>3298</v>
      </c>
      <c r="N2621" t="s">
        <v>3299</v>
      </c>
      <c r="Q2621" t="s">
        <v>3297</v>
      </c>
      <c r="R2621">
        <v>306</v>
      </c>
      <c r="S2621">
        <v>101</v>
      </c>
    </row>
    <row r="2622" spans="1:20" x14ac:dyDescent="0.3">
      <c r="A2622">
        <v>2621</v>
      </c>
      <c r="B2622" t="s">
        <v>20</v>
      </c>
      <c r="C2622" t="s">
        <v>31</v>
      </c>
      <c r="D2622" t="s">
        <v>22</v>
      </c>
      <c r="E2622" t="s">
        <v>23</v>
      </c>
      <c r="F2622" t="s">
        <v>5</v>
      </c>
      <c r="G2622" t="s">
        <v>24</v>
      </c>
      <c r="H2622">
        <v>1355915</v>
      </c>
      <c r="I2622">
        <v>1356208</v>
      </c>
      <c r="J2622" t="s">
        <v>42</v>
      </c>
      <c r="Q2622" t="s">
        <v>3300</v>
      </c>
      <c r="R2622">
        <v>294</v>
      </c>
    </row>
    <row r="2623" spans="1:20" x14ac:dyDescent="0.3">
      <c r="A2623">
        <v>2622</v>
      </c>
      <c r="B2623" t="s">
        <v>28</v>
      </c>
      <c r="C2623" t="s">
        <v>33</v>
      </c>
      <c r="D2623" t="s">
        <v>22</v>
      </c>
      <c r="E2623" t="s">
        <v>23</v>
      </c>
      <c r="F2623" t="s">
        <v>5</v>
      </c>
      <c r="G2623" t="s">
        <v>24</v>
      </c>
      <c r="H2623">
        <v>1355915</v>
      </c>
      <c r="I2623">
        <v>1356208</v>
      </c>
      <c r="J2623" t="s">
        <v>42</v>
      </c>
      <c r="K2623" t="s">
        <v>3301</v>
      </c>
      <c r="N2623" t="s">
        <v>38</v>
      </c>
      <c r="Q2623" t="s">
        <v>3300</v>
      </c>
      <c r="R2623">
        <v>294</v>
      </c>
      <c r="S2623">
        <v>97</v>
      </c>
    </row>
    <row r="2624" spans="1:20" x14ac:dyDescent="0.3">
      <c r="A2624">
        <v>2623</v>
      </c>
      <c r="B2624" t="s">
        <v>20</v>
      </c>
      <c r="C2624" t="s">
        <v>31</v>
      </c>
      <c r="D2624" t="s">
        <v>22</v>
      </c>
      <c r="E2624" t="s">
        <v>23</v>
      </c>
      <c r="F2624" t="s">
        <v>5</v>
      </c>
      <c r="G2624" t="s">
        <v>24</v>
      </c>
      <c r="H2624">
        <v>1356305</v>
      </c>
      <c r="I2624">
        <v>1358206</v>
      </c>
      <c r="J2624" t="s">
        <v>42</v>
      </c>
      <c r="Q2624" t="s">
        <v>3302</v>
      </c>
      <c r="R2624">
        <v>1902</v>
      </c>
    </row>
    <row r="2625" spans="1:19" x14ac:dyDescent="0.3">
      <c r="A2625">
        <v>2624</v>
      </c>
      <c r="B2625" t="s">
        <v>28</v>
      </c>
      <c r="C2625" t="s">
        <v>33</v>
      </c>
      <c r="D2625" t="s">
        <v>22</v>
      </c>
      <c r="E2625" t="s">
        <v>23</v>
      </c>
      <c r="F2625" t="s">
        <v>5</v>
      </c>
      <c r="G2625" t="s">
        <v>24</v>
      </c>
      <c r="H2625">
        <v>1356305</v>
      </c>
      <c r="I2625">
        <v>1358206</v>
      </c>
      <c r="J2625" t="s">
        <v>42</v>
      </c>
      <c r="K2625" t="s">
        <v>3303</v>
      </c>
      <c r="N2625" t="s">
        <v>3304</v>
      </c>
      <c r="Q2625" t="s">
        <v>3302</v>
      </c>
      <c r="R2625">
        <v>1902</v>
      </c>
      <c r="S2625">
        <v>633</v>
      </c>
    </row>
    <row r="2626" spans="1:19" x14ac:dyDescent="0.3">
      <c r="A2626">
        <v>2625</v>
      </c>
      <c r="B2626" t="s">
        <v>20</v>
      </c>
      <c r="C2626" t="s">
        <v>31</v>
      </c>
      <c r="D2626" t="s">
        <v>22</v>
      </c>
      <c r="E2626" t="s">
        <v>23</v>
      </c>
      <c r="F2626" t="s">
        <v>5</v>
      </c>
      <c r="G2626" t="s">
        <v>24</v>
      </c>
      <c r="H2626">
        <v>1358238</v>
      </c>
      <c r="I2626">
        <v>1359110</v>
      </c>
      <c r="J2626" t="s">
        <v>25</v>
      </c>
      <c r="Q2626" t="s">
        <v>3305</v>
      </c>
      <c r="R2626">
        <v>873</v>
      </c>
    </row>
    <row r="2627" spans="1:19" x14ac:dyDescent="0.3">
      <c r="A2627">
        <v>2626</v>
      </c>
      <c r="B2627" t="s">
        <v>28</v>
      </c>
      <c r="C2627" t="s">
        <v>33</v>
      </c>
      <c r="D2627" t="s">
        <v>22</v>
      </c>
      <c r="E2627" t="s">
        <v>23</v>
      </c>
      <c r="F2627" t="s">
        <v>5</v>
      </c>
      <c r="G2627" t="s">
        <v>24</v>
      </c>
      <c r="H2627">
        <v>1358238</v>
      </c>
      <c r="I2627">
        <v>1359110</v>
      </c>
      <c r="J2627" t="s">
        <v>25</v>
      </c>
      <c r="K2627" t="s">
        <v>3306</v>
      </c>
      <c r="N2627" t="s">
        <v>3307</v>
      </c>
      <c r="Q2627" t="s">
        <v>3305</v>
      </c>
      <c r="R2627">
        <v>873</v>
      </c>
      <c r="S2627">
        <v>290</v>
      </c>
    </row>
    <row r="2628" spans="1:19" x14ac:dyDescent="0.3">
      <c r="A2628">
        <v>2627</v>
      </c>
      <c r="B2628" t="s">
        <v>20</v>
      </c>
      <c r="C2628" t="s">
        <v>31</v>
      </c>
      <c r="D2628" t="s">
        <v>22</v>
      </c>
      <c r="E2628" t="s">
        <v>23</v>
      </c>
      <c r="F2628" t="s">
        <v>5</v>
      </c>
      <c r="G2628" t="s">
        <v>24</v>
      </c>
      <c r="H2628">
        <v>1359115</v>
      </c>
      <c r="I2628">
        <v>1362105</v>
      </c>
      <c r="J2628" t="s">
        <v>42</v>
      </c>
      <c r="Q2628" t="s">
        <v>3308</v>
      </c>
      <c r="R2628">
        <v>2991</v>
      </c>
    </row>
    <row r="2629" spans="1:19" x14ac:dyDescent="0.3">
      <c r="A2629">
        <v>2628</v>
      </c>
      <c r="B2629" t="s">
        <v>28</v>
      </c>
      <c r="C2629" t="s">
        <v>33</v>
      </c>
      <c r="D2629" t="s">
        <v>22</v>
      </c>
      <c r="E2629" t="s">
        <v>23</v>
      </c>
      <c r="F2629" t="s">
        <v>5</v>
      </c>
      <c r="G2629" t="s">
        <v>24</v>
      </c>
      <c r="H2629">
        <v>1359115</v>
      </c>
      <c r="I2629">
        <v>1362105</v>
      </c>
      <c r="J2629" t="s">
        <v>42</v>
      </c>
      <c r="K2629" t="s">
        <v>3309</v>
      </c>
      <c r="N2629" t="s">
        <v>3310</v>
      </c>
      <c r="Q2629" t="s">
        <v>3308</v>
      </c>
      <c r="R2629">
        <v>2991</v>
      </c>
      <c r="S2629">
        <v>996</v>
      </c>
    </row>
    <row r="2630" spans="1:19" x14ac:dyDescent="0.3">
      <c r="A2630">
        <v>2629</v>
      </c>
      <c r="B2630" t="s">
        <v>20</v>
      </c>
      <c r="C2630" t="s">
        <v>31</v>
      </c>
      <c r="D2630" t="s">
        <v>22</v>
      </c>
      <c r="E2630" t="s">
        <v>23</v>
      </c>
      <c r="F2630" t="s">
        <v>5</v>
      </c>
      <c r="G2630" t="s">
        <v>24</v>
      </c>
      <c r="H2630">
        <v>1362111</v>
      </c>
      <c r="I2630">
        <v>1364765</v>
      </c>
      <c r="J2630" t="s">
        <v>42</v>
      </c>
      <c r="Q2630" t="s">
        <v>3311</v>
      </c>
      <c r="R2630">
        <v>2655</v>
      </c>
    </row>
    <row r="2631" spans="1:19" x14ac:dyDescent="0.3">
      <c r="A2631">
        <v>2630</v>
      </c>
      <c r="B2631" t="s">
        <v>28</v>
      </c>
      <c r="C2631" t="s">
        <v>33</v>
      </c>
      <c r="D2631" t="s">
        <v>22</v>
      </c>
      <c r="E2631" t="s">
        <v>23</v>
      </c>
      <c r="F2631" t="s">
        <v>5</v>
      </c>
      <c r="G2631" t="s">
        <v>24</v>
      </c>
      <c r="H2631">
        <v>1362111</v>
      </c>
      <c r="I2631">
        <v>1364765</v>
      </c>
      <c r="J2631" t="s">
        <v>42</v>
      </c>
      <c r="K2631" t="s">
        <v>3312</v>
      </c>
      <c r="N2631" t="s">
        <v>3313</v>
      </c>
      <c r="Q2631" t="s">
        <v>3311</v>
      </c>
      <c r="R2631">
        <v>2655</v>
      </c>
      <c r="S2631">
        <v>884</v>
      </c>
    </row>
    <row r="2632" spans="1:19" x14ac:dyDescent="0.3">
      <c r="A2632">
        <v>2631</v>
      </c>
      <c r="B2632" t="s">
        <v>20</v>
      </c>
      <c r="C2632" t="s">
        <v>31</v>
      </c>
      <c r="D2632" t="s">
        <v>22</v>
      </c>
      <c r="E2632" t="s">
        <v>23</v>
      </c>
      <c r="F2632" t="s">
        <v>5</v>
      </c>
      <c r="G2632" t="s">
        <v>24</v>
      </c>
      <c r="H2632">
        <v>1364806</v>
      </c>
      <c r="I2632">
        <v>1366683</v>
      </c>
      <c r="J2632" t="s">
        <v>42</v>
      </c>
      <c r="Q2632" t="s">
        <v>3314</v>
      </c>
      <c r="R2632">
        <v>1878</v>
      </c>
    </row>
    <row r="2633" spans="1:19" x14ac:dyDescent="0.3">
      <c r="A2633">
        <v>2632</v>
      </c>
      <c r="B2633" t="s">
        <v>28</v>
      </c>
      <c r="C2633" t="s">
        <v>33</v>
      </c>
      <c r="D2633" t="s">
        <v>22</v>
      </c>
      <c r="E2633" t="s">
        <v>23</v>
      </c>
      <c r="F2633" t="s">
        <v>5</v>
      </c>
      <c r="G2633" t="s">
        <v>24</v>
      </c>
      <c r="H2633">
        <v>1364806</v>
      </c>
      <c r="I2633">
        <v>1366683</v>
      </c>
      <c r="J2633" t="s">
        <v>42</v>
      </c>
      <c r="K2633" t="s">
        <v>3315</v>
      </c>
      <c r="N2633" t="s">
        <v>3316</v>
      </c>
      <c r="Q2633" t="s">
        <v>3314</v>
      </c>
      <c r="R2633">
        <v>1878</v>
      </c>
      <c r="S2633">
        <v>625</v>
      </c>
    </row>
    <row r="2634" spans="1:19" x14ac:dyDescent="0.3">
      <c r="A2634">
        <v>2633</v>
      </c>
      <c r="B2634" t="s">
        <v>20</v>
      </c>
      <c r="C2634" t="s">
        <v>31</v>
      </c>
      <c r="D2634" t="s">
        <v>22</v>
      </c>
      <c r="E2634" t="s">
        <v>23</v>
      </c>
      <c r="F2634" t="s">
        <v>5</v>
      </c>
      <c r="G2634" t="s">
        <v>24</v>
      </c>
      <c r="H2634">
        <v>1366769</v>
      </c>
      <c r="I2634">
        <v>1368274</v>
      </c>
      <c r="J2634" t="s">
        <v>25</v>
      </c>
      <c r="Q2634" t="s">
        <v>3317</v>
      </c>
      <c r="R2634">
        <v>1506</v>
      </c>
    </row>
    <row r="2635" spans="1:19" x14ac:dyDescent="0.3">
      <c r="A2635">
        <v>2634</v>
      </c>
      <c r="B2635" t="s">
        <v>28</v>
      </c>
      <c r="C2635" t="s">
        <v>33</v>
      </c>
      <c r="D2635" t="s">
        <v>22</v>
      </c>
      <c r="E2635" t="s">
        <v>23</v>
      </c>
      <c r="F2635" t="s">
        <v>5</v>
      </c>
      <c r="G2635" t="s">
        <v>24</v>
      </c>
      <c r="H2635">
        <v>1366769</v>
      </c>
      <c r="I2635">
        <v>1368274</v>
      </c>
      <c r="J2635" t="s">
        <v>25</v>
      </c>
      <c r="K2635" t="s">
        <v>3318</v>
      </c>
      <c r="N2635" t="s">
        <v>3319</v>
      </c>
      <c r="Q2635" t="s">
        <v>3317</v>
      </c>
      <c r="R2635">
        <v>1506</v>
      </c>
      <c r="S2635">
        <v>501</v>
      </c>
    </row>
    <row r="2636" spans="1:19" x14ac:dyDescent="0.3">
      <c r="A2636">
        <v>2635</v>
      </c>
      <c r="B2636" t="s">
        <v>20</v>
      </c>
      <c r="C2636" t="s">
        <v>31</v>
      </c>
      <c r="D2636" t="s">
        <v>22</v>
      </c>
      <c r="E2636" t="s">
        <v>23</v>
      </c>
      <c r="F2636" t="s">
        <v>5</v>
      </c>
      <c r="G2636" t="s">
        <v>24</v>
      </c>
      <c r="H2636">
        <v>1368421</v>
      </c>
      <c r="I2636">
        <v>1369572</v>
      </c>
      <c r="J2636" t="s">
        <v>25</v>
      </c>
      <c r="Q2636" t="s">
        <v>3320</v>
      </c>
      <c r="R2636">
        <v>1152</v>
      </c>
    </row>
    <row r="2637" spans="1:19" x14ac:dyDescent="0.3">
      <c r="A2637">
        <v>2636</v>
      </c>
      <c r="B2637" t="s">
        <v>28</v>
      </c>
      <c r="C2637" t="s">
        <v>33</v>
      </c>
      <c r="D2637" t="s">
        <v>22</v>
      </c>
      <c r="E2637" t="s">
        <v>23</v>
      </c>
      <c r="F2637" t="s">
        <v>5</v>
      </c>
      <c r="G2637" t="s">
        <v>24</v>
      </c>
      <c r="H2637">
        <v>1368421</v>
      </c>
      <c r="I2637">
        <v>1369572</v>
      </c>
      <c r="J2637" t="s">
        <v>25</v>
      </c>
      <c r="K2637" t="s">
        <v>3321</v>
      </c>
      <c r="N2637" t="s">
        <v>568</v>
      </c>
      <c r="Q2637" t="s">
        <v>3320</v>
      </c>
      <c r="R2637">
        <v>1152</v>
      </c>
      <c r="S2637">
        <v>383</v>
      </c>
    </row>
    <row r="2638" spans="1:19" x14ac:dyDescent="0.3">
      <c r="A2638">
        <v>2637</v>
      </c>
      <c r="B2638" t="s">
        <v>20</v>
      </c>
      <c r="C2638" t="s">
        <v>31</v>
      </c>
      <c r="D2638" t="s">
        <v>22</v>
      </c>
      <c r="E2638" t="s">
        <v>23</v>
      </c>
      <c r="F2638" t="s">
        <v>5</v>
      </c>
      <c r="G2638" t="s">
        <v>24</v>
      </c>
      <c r="H2638">
        <v>1369639</v>
      </c>
      <c r="I2638">
        <v>1371039</v>
      </c>
      <c r="J2638" t="s">
        <v>25</v>
      </c>
      <c r="Q2638" t="s">
        <v>3322</v>
      </c>
      <c r="R2638">
        <v>1401</v>
      </c>
    </row>
    <row r="2639" spans="1:19" x14ac:dyDescent="0.3">
      <c r="A2639">
        <v>2638</v>
      </c>
      <c r="B2639" t="s">
        <v>28</v>
      </c>
      <c r="C2639" t="s">
        <v>33</v>
      </c>
      <c r="D2639" t="s">
        <v>22</v>
      </c>
      <c r="E2639" t="s">
        <v>23</v>
      </c>
      <c r="F2639" t="s">
        <v>5</v>
      </c>
      <c r="G2639" t="s">
        <v>24</v>
      </c>
      <c r="H2639">
        <v>1369639</v>
      </c>
      <c r="I2639">
        <v>1371039</v>
      </c>
      <c r="J2639" t="s">
        <v>25</v>
      </c>
      <c r="K2639" t="s">
        <v>3323</v>
      </c>
      <c r="N2639" t="s">
        <v>3324</v>
      </c>
      <c r="Q2639" t="s">
        <v>3322</v>
      </c>
      <c r="R2639">
        <v>1401</v>
      </c>
      <c r="S2639">
        <v>466</v>
      </c>
    </row>
    <row r="2640" spans="1:19" x14ac:dyDescent="0.3">
      <c r="A2640">
        <v>2639</v>
      </c>
      <c r="B2640" t="s">
        <v>20</v>
      </c>
      <c r="C2640" t="s">
        <v>31</v>
      </c>
      <c r="D2640" t="s">
        <v>22</v>
      </c>
      <c r="E2640" t="s">
        <v>23</v>
      </c>
      <c r="F2640" t="s">
        <v>5</v>
      </c>
      <c r="G2640" t="s">
        <v>24</v>
      </c>
      <c r="H2640">
        <v>1371106</v>
      </c>
      <c r="I2640">
        <v>1372371</v>
      </c>
      <c r="J2640" t="s">
        <v>25</v>
      </c>
      <c r="Q2640" t="s">
        <v>3325</v>
      </c>
      <c r="R2640">
        <v>1266</v>
      </c>
    </row>
    <row r="2641" spans="1:19" x14ac:dyDescent="0.3">
      <c r="A2641">
        <v>2640</v>
      </c>
      <c r="B2641" t="s">
        <v>28</v>
      </c>
      <c r="C2641" t="s">
        <v>33</v>
      </c>
      <c r="D2641" t="s">
        <v>22</v>
      </c>
      <c r="E2641" t="s">
        <v>23</v>
      </c>
      <c r="F2641" t="s">
        <v>5</v>
      </c>
      <c r="G2641" t="s">
        <v>24</v>
      </c>
      <c r="H2641">
        <v>1371106</v>
      </c>
      <c r="I2641">
        <v>1372371</v>
      </c>
      <c r="J2641" t="s">
        <v>25</v>
      </c>
      <c r="K2641" t="s">
        <v>3326</v>
      </c>
      <c r="N2641" t="s">
        <v>3327</v>
      </c>
      <c r="Q2641" t="s">
        <v>3325</v>
      </c>
      <c r="R2641">
        <v>1266</v>
      </c>
      <c r="S2641">
        <v>421</v>
      </c>
    </row>
    <row r="2642" spans="1:19" x14ac:dyDescent="0.3">
      <c r="A2642">
        <v>2641</v>
      </c>
      <c r="B2642" t="s">
        <v>20</v>
      </c>
      <c r="C2642" t="s">
        <v>31</v>
      </c>
      <c r="D2642" t="s">
        <v>22</v>
      </c>
      <c r="E2642" t="s">
        <v>23</v>
      </c>
      <c r="F2642" t="s">
        <v>5</v>
      </c>
      <c r="G2642" t="s">
        <v>24</v>
      </c>
      <c r="H2642">
        <v>1372368</v>
      </c>
      <c r="I2642">
        <v>1373708</v>
      </c>
      <c r="J2642" t="s">
        <v>25</v>
      </c>
      <c r="Q2642" t="s">
        <v>3328</v>
      </c>
      <c r="R2642">
        <v>1341</v>
      </c>
    </row>
    <row r="2643" spans="1:19" x14ac:dyDescent="0.3">
      <c r="A2643">
        <v>2642</v>
      </c>
      <c r="B2643" t="s">
        <v>28</v>
      </c>
      <c r="C2643" t="s">
        <v>33</v>
      </c>
      <c r="D2643" t="s">
        <v>22</v>
      </c>
      <c r="E2643" t="s">
        <v>23</v>
      </c>
      <c r="F2643" t="s">
        <v>5</v>
      </c>
      <c r="G2643" t="s">
        <v>24</v>
      </c>
      <c r="H2643">
        <v>1372368</v>
      </c>
      <c r="I2643">
        <v>1373708</v>
      </c>
      <c r="J2643" t="s">
        <v>25</v>
      </c>
      <c r="K2643" t="s">
        <v>3329</v>
      </c>
      <c r="N2643" t="s">
        <v>3330</v>
      </c>
      <c r="Q2643" t="s">
        <v>3328</v>
      </c>
      <c r="R2643">
        <v>1341</v>
      </c>
      <c r="S2643">
        <v>446</v>
      </c>
    </row>
    <row r="2644" spans="1:19" x14ac:dyDescent="0.3">
      <c r="A2644">
        <v>2643</v>
      </c>
      <c r="B2644" t="s">
        <v>20</v>
      </c>
      <c r="C2644" t="s">
        <v>31</v>
      </c>
      <c r="D2644" t="s">
        <v>22</v>
      </c>
      <c r="E2644" t="s">
        <v>23</v>
      </c>
      <c r="F2644" t="s">
        <v>5</v>
      </c>
      <c r="G2644" t="s">
        <v>24</v>
      </c>
      <c r="H2644">
        <v>1373735</v>
      </c>
      <c r="I2644">
        <v>1374706</v>
      </c>
      <c r="J2644" t="s">
        <v>25</v>
      </c>
      <c r="Q2644" t="s">
        <v>3331</v>
      </c>
      <c r="R2644">
        <v>972</v>
      </c>
    </row>
    <row r="2645" spans="1:19" x14ac:dyDescent="0.3">
      <c r="A2645">
        <v>2644</v>
      </c>
      <c r="B2645" t="s">
        <v>28</v>
      </c>
      <c r="C2645" t="s">
        <v>33</v>
      </c>
      <c r="D2645" t="s">
        <v>22</v>
      </c>
      <c r="E2645" t="s">
        <v>23</v>
      </c>
      <c r="F2645" t="s">
        <v>5</v>
      </c>
      <c r="G2645" t="s">
        <v>24</v>
      </c>
      <c r="H2645">
        <v>1373735</v>
      </c>
      <c r="I2645">
        <v>1374706</v>
      </c>
      <c r="J2645" t="s">
        <v>25</v>
      </c>
      <c r="K2645" t="s">
        <v>3332</v>
      </c>
      <c r="N2645" t="s">
        <v>1065</v>
      </c>
      <c r="Q2645" t="s">
        <v>3331</v>
      </c>
      <c r="R2645">
        <v>972</v>
      </c>
      <c r="S2645">
        <v>323</v>
      </c>
    </row>
    <row r="2646" spans="1:19" x14ac:dyDescent="0.3">
      <c r="A2646">
        <v>2645</v>
      </c>
      <c r="B2646" t="s">
        <v>20</v>
      </c>
      <c r="C2646" t="s">
        <v>31</v>
      </c>
      <c r="D2646" t="s">
        <v>22</v>
      </c>
      <c r="E2646" t="s">
        <v>23</v>
      </c>
      <c r="F2646" t="s">
        <v>5</v>
      </c>
      <c r="G2646" t="s">
        <v>24</v>
      </c>
      <c r="H2646">
        <v>1374794</v>
      </c>
      <c r="I2646">
        <v>1374985</v>
      </c>
      <c r="J2646" t="s">
        <v>25</v>
      </c>
      <c r="Q2646" t="s">
        <v>3333</v>
      </c>
      <c r="R2646">
        <v>192</v>
      </c>
    </row>
    <row r="2647" spans="1:19" x14ac:dyDescent="0.3">
      <c r="A2647">
        <v>2646</v>
      </c>
      <c r="B2647" t="s">
        <v>28</v>
      </c>
      <c r="C2647" t="s">
        <v>33</v>
      </c>
      <c r="D2647" t="s">
        <v>22</v>
      </c>
      <c r="E2647" t="s">
        <v>23</v>
      </c>
      <c r="F2647" t="s">
        <v>5</v>
      </c>
      <c r="G2647" t="s">
        <v>24</v>
      </c>
      <c r="H2647">
        <v>1374794</v>
      </c>
      <c r="I2647">
        <v>1374985</v>
      </c>
      <c r="J2647" t="s">
        <v>25</v>
      </c>
      <c r="K2647" t="s">
        <v>3334</v>
      </c>
      <c r="N2647" t="s">
        <v>38</v>
      </c>
      <c r="Q2647" t="s">
        <v>3333</v>
      </c>
      <c r="R2647">
        <v>192</v>
      </c>
      <c r="S2647">
        <v>63</v>
      </c>
    </row>
    <row r="2648" spans="1:19" x14ac:dyDescent="0.3">
      <c r="A2648">
        <v>2647</v>
      </c>
      <c r="B2648" t="s">
        <v>20</v>
      </c>
      <c r="C2648" t="s">
        <v>31</v>
      </c>
      <c r="D2648" t="s">
        <v>22</v>
      </c>
      <c r="E2648" t="s">
        <v>23</v>
      </c>
      <c r="F2648" t="s">
        <v>5</v>
      </c>
      <c r="G2648" t="s">
        <v>24</v>
      </c>
      <c r="H2648">
        <v>1375190</v>
      </c>
      <c r="I2648">
        <v>1376158</v>
      </c>
      <c r="J2648" t="s">
        <v>42</v>
      </c>
      <c r="Q2648" t="s">
        <v>3335</v>
      </c>
      <c r="R2648">
        <v>969</v>
      </c>
    </row>
    <row r="2649" spans="1:19" x14ac:dyDescent="0.3">
      <c r="A2649">
        <v>2648</v>
      </c>
      <c r="B2649" t="s">
        <v>28</v>
      </c>
      <c r="C2649" t="s">
        <v>33</v>
      </c>
      <c r="D2649" t="s">
        <v>22</v>
      </c>
      <c r="E2649" t="s">
        <v>23</v>
      </c>
      <c r="F2649" t="s">
        <v>5</v>
      </c>
      <c r="G2649" t="s">
        <v>24</v>
      </c>
      <c r="H2649">
        <v>1375190</v>
      </c>
      <c r="I2649">
        <v>1376158</v>
      </c>
      <c r="J2649" t="s">
        <v>42</v>
      </c>
      <c r="K2649" t="s">
        <v>3336</v>
      </c>
      <c r="N2649" t="s">
        <v>3337</v>
      </c>
      <c r="Q2649" t="s">
        <v>3335</v>
      </c>
      <c r="R2649">
        <v>969</v>
      </c>
      <c r="S2649">
        <v>322</v>
      </c>
    </row>
    <row r="2650" spans="1:19" x14ac:dyDescent="0.3">
      <c r="A2650">
        <v>2649</v>
      </c>
      <c r="B2650" t="s">
        <v>20</v>
      </c>
      <c r="C2650" t="s">
        <v>31</v>
      </c>
      <c r="D2650" t="s">
        <v>22</v>
      </c>
      <c r="E2650" t="s">
        <v>23</v>
      </c>
      <c r="F2650" t="s">
        <v>5</v>
      </c>
      <c r="G2650" t="s">
        <v>24</v>
      </c>
      <c r="H2650">
        <v>1376155</v>
      </c>
      <c r="I2650">
        <v>1377411</v>
      </c>
      <c r="J2650" t="s">
        <v>42</v>
      </c>
      <c r="Q2650" t="s">
        <v>3338</v>
      </c>
      <c r="R2650">
        <v>1257</v>
      </c>
    </row>
    <row r="2651" spans="1:19" x14ac:dyDescent="0.3">
      <c r="A2651">
        <v>2650</v>
      </c>
      <c r="B2651" t="s">
        <v>28</v>
      </c>
      <c r="C2651" t="s">
        <v>33</v>
      </c>
      <c r="D2651" t="s">
        <v>22</v>
      </c>
      <c r="E2651" t="s">
        <v>23</v>
      </c>
      <c r="F2651" t="s">
        <v>5</v>
      </c>
      <c r="G2651" t="s">
        <v>24</v>
      </c>
      <c r="H2651">
        <v>1376155</v>
      </c>
      <c r="I2651">
        <v>1377411</v>
      </c>
      <c r="J2651" t="s">
        <v>42</v>
      </c>
      <c r="K2651" t="s">
        <v>3339</v>
      </c>
      <c r="N2651" t="s">
        <v>3340</v>
      </c>
      <c r="Q2651" t="s">
        <v>3338</v>
      </c>
      <c r="R2651">
        <v>1257</v>
      </c>
      <c r="S2651">
        <v>418</v>
      </c>
    </row>
    <row r="2652" spans="1:19" x14ac:dyDescent="0.3">
      <c r="A2652">
        <v>2651</v>
      </c>
      <c r="B2652" t="s">
        <v>20</v>
      </c>
      <c r="C2652" t="s">
        <v>31</v>
      </c>
      <c r="D2652" t="s">
        <v>22</v>
      </c>
      <c r="E2652" t="s">
        <v>23</v>
      </c>
      <c r="F2652" t="s">
        <v>5</v>
      </c>
      <c r="G2652" t="s">
        <v>24</v>
      </c>
      <c r="H2652">
        <v>1377568</v>
      </c>
      <c r="I2652">
        <v>1378263</v>
      </c>
      <c r="J2652" t="s">
        <v>42</v>
      </c>
      <c r="Q2652" t="s">
        <v>3341</v>
      </c>
      <c r="R2652">
        <v>696</v>
      </c>
    </row>
    <row r="2653" spans="1:19" x14ac:dyDescent="0.3">
      <c r="A2653">
        <v>2652</v>
      </c>
      <c r="B2653" t="s">
        <v>28</v>
      </c>
      <c r="C2653" t="s">
        <v>33</v>
      </c>
      <c r="D2653" t="s">
        <v>22</v>
      </c>
      <c r="E2653" t="s">
        <v>23</v>
      </c>
      <c r="F2653" t="s">
        <v>5</v>
      </c>
      <c r="G2653" t="s">
        <v>24</v>
      </c>
      <c r="H2653">
        <v>1377568</v>
      </c>
      <c r="I2653">
        <v>1378263</v>
      </c>
      <c r="J2653" t="s">
        <v>42</v>
      </c>
      <c r="K2653" t="s">
        <v>3342</v>
      </c>
      <c r="N2653" t="s">
        <v>3343</v>
      </c>
      <c r="Q2653" t="s">
        <v>3341</v>
      </c>
      <c r="R2653">
        <v>696</v>
      </c>
      <c r="S2653">
        <v>231</v>
      </c>
    </row>
    <row r="2654" spans="1:19" x14ac:dyDescent="0.3">
      <c r="A2654">
        <v>2653</v>
      </c>
      <c r="B2654" t="s">
        <v>20</v>
      </c>
      <c r="C2654" t="s">
        <v>31</v>
      </c>
      <c r="D2654" t="s">
        <v>22</v>
      </c>
      <c r="E2654" t="s">
        <v>23</v>
      </c>
      <c r="F2654" t="s">
        <v>5</v>
      </c>
      <c r="G2654" t="s">
        <v>24</v>
      </c>
      <c r="H2654">
        <v>1378415</v>
      </c>
      <c r="I2654">
        <v>1378597</v>
      </c>
      <c r="J2654" t="s">
        <v>25</v>
      </c>
      <c r="Q2654" t="s">
        <v>3344</v>
      </c>
      <c r="R2654">
        <v>183</v>
      </c>
    </row>
    <row r="2655" spans="1:19" x14ac:dyDescent="0.3">
      <c r="A2655">
        <v>2654</v>
      </c>
      <c r="B2655" t="s">
        <v>28</v>
      </c>
      <c r="C2655" t="s">
        <v>33</v>
      </c>
      <c r="D2655" t="s">
        <v>22</v>
      </c>
      <c r="E2655" t="s">
        <v>23</v>
      </c>
      <c r="F2655" t="s">
        <v>5</v>
      </c>
      <c r="G2655" t="s">
        <v>24</v>
      </c>
      <c r="H2655">
        <v>1378415</v>
      </c>
      <c r="I2655">
        <v>1378597</v>
      </c>
      <c r="J2655" t="s">
        <v>25</v>
      </c>
      <c r="K2655" t="s">
        <v>3345</v>
      </c>
      <c r="N2655" t="s">
        <v>38</v>
      </c>
      <c r="Q2655" t="s">
        <v>3344</v>
      </c>
      <c r="R2655">
        <v>183</v>
      </c>
      <c r="S2655">
        <v>60</v>
      </c>
    </row>
    <row r="2656" spans="1:19" x14ac:dyDescent="0.3">
      <c r="A2656">
        <v>2655</v>
      </c>
      <c r="B2656" t="s">
        <v>20</v>
      </c>
      <c r="C2656" t="s">
        <v>31</v>
      </c>
      <c r="D2656" t="s">
        <v>22</v>
      </c>
      <c r="E2656" t="s">
        <v>23</v>
      </c>
      <c r="F2656" t="s">
        <v>5</v>
      </c>
      <c r="G2656" t="s">
        <v>24</v>
      </c>
      <c r="H2656">
        <v>1378601</v>
      </c>
      <c r="I2656">
        <v>1379596</v>
      </c>
      <c r="J2656" t="s">
        <v>42</v>
      </c>
      <c r="Q2656" t="s">
        <v>3346</v>
      </c>
      <c r="R2656">
        <v>996</v>
      </c>
    </row>
    <row r="2657" spans="1:19" x14ac:dyDescent="0.3">
      <c r="A2657">
        <v>2656</v>
      </c>
      <c r="B2657" t="s">
        <v>28</v>
      </c>
      <c r="C2657" t="s">
        <v>33</v>
      </c>
      <c r="D2657" t="s">
        <v>22</v>
      </c>
      <c r="E2657" t="s">
        <v>23</v>
      </c>
      <c r="F2657" t="s">
        <v>5</v>
      </c>
      <c r="G2657" t="s">
        <v>24</v>
      </c>
      <c r="H2657">
        <v>1378601</v>
      </c>
      <c r="I2657">
        <v>1379596</v>
      </c>
      <c r="J2657" t="s">
        <v>42</v>
      </c>
      <c r="K2657" t="s">
        <v>3347</v>
      </c>
      <c r="N2657" t="s">
        <v>3348</v>
      </c>
      <c r="Q2657" t="s">
        <v>3346</v>
      </c>
      <c r="R2657">
        <v>996</v>
      </c>
      <c r="S2657">
        <v>331</v>
      </c>
    </row>
    <row r="2658" spans="1:19" x14ac:dyDescent="0.3">
      <c r="A2658">
        <v>2657</v>
      </c>
      <c r="B2658" t="s">
        <v>20</v>
      </c>
      <c r="C2658" t="s">
        <v>31</v>
      </c>
      <c r="D2658" t="s">
        <v>22</v>
      </c>
      <c r="E2658" t="s">
        <v>23</v>
      </c>
      <c r="F2658" t="s">
        <v>5</v>
      </c>
      <c r="G2658" t="s">
        <v>24</v>
      </c>
      <c r="H2658">
        <v>1379696</v>
      </c>
      <c r="I2658">
        <v>1381192</v>
      </c>
      <c r="J2658" t="s">
        <v>42</v>
      </c>
      <c r="Q2658" t="s">
        <v>3349</v>
      </c>
      <c r="R2658">
        <v>1497</v>
      </c>
    </row>
    <row r="2659" spans="1:19" x14ac:dyDescent="0.3">
      <c r="A2659">
        <v>2658</v>
      </c>
      <c r="B2659" t="s">
        <v>28</v>
      </c>
      <c r="C2659" t="s">
        <v>33</v>
      </c>
      <c r="D2659" t="s">
        <v>22</v>
      </c>
      <c r="E2659" t="s">
        <v>23</v>
      </c>
      <c r="F2659" t="s">
        <v>5</v>
      </c>
      <c r="G2659" t="s">
        <v>24</v>
      </c>
      <c r="H2659">
        <v>1379696</v>
      </c>
      <c r="I2659">
        <v>1381192</v>
      </c>
      <c r="J2659" t="s">
        <v>42</v>
      </c>
      <c r="K2659" t="s">
        <v>3350</v>
      </c>
      <c r="N2659" t="s">
        <v>1193</v>
      </c>
      <c r="Q2659" t="s">
        <v>3349</v>
      </c>
      <c r="R2659">
        <v>1497</v>
      </c>
      <c r="S2659">
        <v>498</v>
      </c>
    </row>
    <row r="2660" spans="1:19" x14ac:dyDescent="0.3">
      <c r="A2660">
        <v>2659</v>
      </c>
      <c r="B2660" t="s">
        <v>20</v>
      </c>
      <c r="C2660" t="s">
        <v>31</v>
      </c>
      <c r="D2660" t="s">
        <v>22</v>
      </c>
      <c r="E2660" t="s">
        <v>23</v>
      </c>
      <c r="F2660" t="s">
        <v>5</v>
      </c>
      <c r="G2660" t="s">
        <v>24</v>
      </c>
      <c r="H2660">
        <v>1381189</v>
      </c>
      <c r="I2660">
        <v>1382310</v>
      </c>
      <c r="J2660" t="s">
        <v>42</v>
      </c>
      <c r="Q2660" t="s">
        <v>3351</v>
      </c>
      <c r="R2660">
        <v>1122</v>
      </c>
    </row>
    <row r="2661" spans="1:19" x14ac:dyDescent="0.3">
      <c r="A2661">
        <v>2660</v>
      </c>
      <c r="B2661" t="s">
        <v>28</v>
      </c>
      <c r="C2661" t="s">
        <v>33</v>
      </c>
      <c r="D2661" t="s">
        <v>22</v>
      </c>
      <c r="E2661" t="s">
        <v>23</v>
      </c>
      <c r="F2661" t="s">
        <v>5</v>
      </c>
      <c r="G2661" t="s">
        <v>24</v>
      </c>
      <c r="H2661">
        <v>1381189</v>
      </c>
      <c r="I2661">
        <v>1382310</v>
      </c>
      <c r="J2661" t="s">
        <v>42</v>
      </c>
      <c r="K2661" t="s">
        <v>3352</v>
      </c>
      <c r="N2661" t="s">
        <v>3353</v>
      </c>
      <c r="Q2661" t="s">
        <v>3351</v>
      </c>
      <c r="R2661">
        <v>1122</v>
      </c>
      <c r="S2661">
        <v>373</v>
      </c>
    </row>
    <row r="2662" spans="1:19" x14ac:dyDescent="0.3">
      <c r="A2662">
        <v>2661</v>
      </c>
      <c r="B2662" t="s">
        <v>20</v>
      </c>
      <c r="C2662" t="s">
        <v>31</v>
      </c>
      <c r="D2662" t="s">
        <v>22</v>
      </c>
      <c r="E2662" t="s">
        <v>23</v>
      </c>
      <c r="F2662" t="s">
        <v>5</v>
      </c>
      <c r="G2662" t="s">
        <v>24</v>
      </c>
      <c r="H2662">
        <v>1382307</v>
      </c>
      <c r="I2662">
        <v>1382822</v>
      </c>
      <c r="J2662" t="s">
        <v>42</v>
      </c>
      <c r="Q2662" t="s">
        <v>3354</v>
      </c>
      <c r="R2662">
        <v>516</v>
      </c>
    </row>
    <row r="2663" spans="1:19" x14ac:dyDescent="0.3">
      <c r="A2663">
        <v>2662</v>
      </c>
      <c r="B2663" t="s">
        <v>28</v>
      </c>
      <c r="C2663" t="s">
        <v>33</v>
      </c>
      <c r="D2663" t="s">
        <v>22</v>
      </c>
      <c r="E2663" t="s">
        <v>23</v>
      </c>
      <c r="F2663" t="s">
        <v>5</v>
      </c>
      <c r="G2663" t="s">
        <v>24</v>
      </c>
      <c r="H2663">
        <v>1382307</v>
      </c>
      <c r="I2663">
        <v>1382822</v>
      </c>
      <c r="J2663" t="s">
        <v>42</v>
      </c>
      <c r="K2663" t="s">
        <v>3355</v>
      </c>
      <c r="N2663" t="s">
        <v>3356</v>
      </c>
      <c r="Q2663" t="s">
        <v>3354</v>
      </c>
      <c r="R2663">
        <v>516</v>
      </c>
      <c r="S2663">
        <v>171</v>
      </c>
    </row>
    <row r="2664" spans="1:19" x14ac:dyDescent="0.3">
      <c r="A2664">
        <v>2663</v>
      </c>
      <c r="B2664" t="s">
        <v>20</v>
      </c>
      <c r="C2664" t="s">
        <v>31</v>
      </c>
      <c r="D2664" t="s">
        <v>22</v>
      </c>
      <c r="E2664" t="s">
        <v>23</v>
      </c>
      <c r="F2664" t="s">
        <v>5</v>
      </c>
      <c r="G2664" t="s">
        <v>24</v>
      </c>
      <c r="H2664">
        <v>1383004</v>
      </c>
      <c r="I2664">
        <v>1383951</v>
      </c>
      <c r="J2664" t="s">
        <v>25</v>
      </c>
      <c r="Q2664" t="s">
        <v>3357</v>
      </c>
      <c r="R2664">
        <v>948</v>
      </c>
    </row>
    <row r="2665" spans="1:19" x14ac:dyDescent="0.3">
      <c r="A2665">
        <v>2664</v>
      </c>
      <c r="B2665" t="s">
        <v>28</v>
      </c>
      <c r="C2665" t="s">
        <v>33</v>
      </c>
      <c r="D2665" t="s">
        <v>22</v>
      </c>
      <c r="E2665" t="s">
        <v>23</v>
      </c>
      <c r="F2665" t="s">
        <v>5</v>
      </c>
      <c r="G2665" t="s">
        <v>24</v>
      </c>
      <c r="H2665">
        <v>1383004</v>
      </c>
      <c r="I2665">
        <v>1383951</v>
      </c>
      <c r="J2665" t="s">
        <v>25</v>
      </c>
      <c r="K2665" t="s">
        <v>3358</v>
      </c>
      <c r="N2665" t="s">
        <v>3359</v>
      </c>
      <c r="Q2665" t="s">
        <v>3357</v>
      </c>
      <c r="R2665">
        <v>948</v>
      </c>
      <c r="S2665">
        <v>315</v>
      </c>
    </row>
    <row r="2666" spans="1:19" x14ac:dyDescent="0.3">
      <c r="A2666">
        <v>2665</v>
      </c>
      <c r="B2666" t="s">
        <v>20</v>
      </c>
      <c r="C2666" t="s">
        <v>31</v>
      </c>
      <c r="D2666" t="s">
        <v>22</v>
      </c>
      <c r="E2666" t="s">
        <v>23</v>
      </c>
      <c r="F2666" t="s">
        <v>5</v>
      </c>
      <c r="G2666" t="s">
        <v>24</v>
      </c>
      <c r="H2666">
        <v>1384068</v>
      </c>
      <c r="I2666">
        <v>1384949</v>
      </c>
      <c r="J2666" t="s">
        <v>25</v>
      </c>
      <c r="Q2666" t="s">
        <v>3360</v>
      </c>
      <c r="R2666">
        <v>882</v>
      </c>
    </row>
    <row r="2667" spans="1:19" x14ac:dyDescent="0.3">
      <c r="A2667">
        <v>2666</v>
      </c>
      <c r="B2667" t="s">
        <v>28</v>
      </c>
      <c r="C2667" t="s">
        <v>33</v>
      </c>
      <c r="D2667" t="s">
        <v>22</v>
      </c>
      <c r="E2667" t="s">
        <v>23</v>
      </c>
      <c r="F2667" t="s">
        <v>5</v>
      </c>
      <c r="G2667" t="s">
        <v>24</v>
      </c>
      <c r="H2667">
        <v>1384068</v>
      </c>
      <c r="I2667">
        <v>1384949</v>
      </c>
      <c r="J2667" t="s">
        <v>25</v>
      </c>
      <c r="K2667" t="s">
        <v>3361</v>
      </c>
      <c r="N2667" t="s">
        <v>358</v>
      </c>
      <c r="Q2667" t="s">
        <v>3360</v>
      </c>
      <c r="R2667">
        <v>882</v>
      </c>
      <c r="S2667">
        <v>293</v>
      </c>
    </row>
    <row r="2668" spans="1:19" x14ac:dyDescent="0.3">
      <c r="A2668">
        <v>2667</v>
      </c>
      <c r="B2668" t="s">
        <v>20</v>
      </c>
      <c r="C2668" t="s">
        <v>31</v>
      </c>
      <c r="D2668" t="s">
        <v>22</v>
      </c>
      <c r="E2668" t="s">
        <v>23</v>
      </c>
      <c r="F2668" t="s">
        <v>5</v>
      </c>
      <c r="G2668" t="s">
        <v>24</v>
      </c>
      <c r="H2668">
        <v>1385451</v>
      </c>
      <c r="I2668">
        <v>1385915</v>
      </c>
      <c r="J2668" t="s">
        <v>25</v>
      </c>
      <c r="Q2668" t="s">
        <v>3362</v>
      </c>
      <c r="R2668">
        <v>465</v>
      </c>
    </row>
    <row r="2669" spans="1:19" x14ac:dyDescent="0.3">
      <c r="A2669">
        <v>2668</v>
      </c>
      <c r="B2669" t="s">
        <v>28</v>
      </c>
      <c r="C2669" t="s">
        <v>33</v>
      </c>
      <c r="D2669" t="s">
        <v>22</v>
      </c>
      <c r="E2669" t="s">
        <v>23</v>
      </c>
      <c r="F2669" t="s">
        <v>5</v>
      </c>
      <c r="G2669" t="s">
        <v>24</v>
      </c>
      <c r="H2669">
        <v>1385451</v>
      </c>
      <c r="I2669">
        <v>1385915</v>
      </c>
      <c r="J2669" t="s">
        <v>25</v>
      </c>
      <c r="K2669" t="s">
        <v>3363</v>
      </c>
      <c r="N2669" t="s">
        <v>3364</v>
      </c>
      <c r="Q2669" t="s">
        <v>3362</v>
      </c>
      <c r="R2669">
        <v>465</v>
      </c>
      <c r="S2669">
        <v>154</v>
      </c>
    </row>
    <row r="2670" spans="1:19" x14ac:dyDescent="0.3">
      <c r="A2670">
        <v>2669</v>
      </c>
      <c r="B2670" t="s">
        <v>20</v>
      </c>
      <c r="C2670" t="s">
        <v>31</v>
      </c>
      <c r="D2670" t="s">
        <v>22</v>
      </c>
      <c r="E2670" t="s">
        <v>23</v>
      </c>
      <c r="F2670" t="s">
        <v>5</v>
      </c>
      <c r="G2670" t="s">
        <v>24</v>
      </c>
      <c r="H2670">
        <v>1386240</v>
      </c>
      <c r="I2670">
        <v>1386554</v>
      </c>
      <c r="J2670" t="s">
        <v>25</v>
      </c>
      <c r="Q2670" t="s">
        <v>3365</v>
      </c>
      <c r="R2670">
        <v>315</v>
      </c>
    </row>
    <row r="2671" spans="1:19" x14ac:dyDescent="0.3">
      <c r="A2671">
        <v>2670</v>
      </c>
      <c r="B2671" t="s">
        <v>28</v>
      </c>
      <c r="C2671" t="s">
        <v>33</v>
      </c>
      <c r="D2671" t="s">
        <v>22</v>
      </c>
      <c r="E2671" t="s">
        <v>23</v>
      </c>
      <c r="F2671" t="s">
        <v>5</v>
      </c>
      <c r="G2671" t="s">
        <v>24</v>
      </c>
      <c r="H2671">
        <v>1386240</v>
      </c>
      <c r="I2671">
        <v>1386554</v>
      </c>
      <c r="J2671" t="s">
        <v>25</v>
      </c>
      <c r="K2671" t="s">
        <v>3366</v>
      </c>
      <c r="N2671" t="s">
        <v>3367</v>
      </c>
      <c r="Q2671" t="s">
        <v>3365</v>
      </c>
      <c r="R2671">
        <v>315</v>
      </c>
      <c r="S2671">
        <v>104</v>
      </c>
    </row>
    <row r="2672" spans="1:19" x14ac:dyDescent="0.3">
      <c r="A2672">
        <v>2671</v>
      </c>
      <c r="B2672" t="s">
        <v>20</v>
      </c>
      <c r="C2672" t="s">
        <v>31</v>
      </c>
      <c r="D2672" t="s">
        <v>22</v>
      </c>
      <c r="E2672" t="s">
        <v>23</v>
      </c>
      <c r="F2672" t="s">
        <v>5</v>
      </c>
      <c r="G2672" t="s">
        <v>24</v>
      </c>
      <c r="H2672">
        <v>1386546</v>
      </c>
      <c r="I2672">
        <v>1386911</v>
      </c>
      <c r="J2672" t="s">
        <v>42</v>
      </c>
      <c r="Q2672" t="s">
        <v>3368</v>
      </c>
      <c r="R2672">
        <v>366</v>
      </c>
    </row>
    <row r="2673" spans="1:20" x14ac:dyDescent="0.3">
      <c r="A2673">
        <v>2672</v>
      </c>
      <c r="B2673" t="s">
        <v>28</v>
      </c>
      <c r="C2673" t="s">
        <v>33</v>
      </c>
      <c r="D2673" t="s">
        <v>22</v>
      </c>
      <c r="E2673" t="s">
        <v>23</v>
      </c>
      <c r="F2673" t="s">
        <v>5</v>
      </c>
      <c r="G2673" t="s">
        <v>24</v>
      </c>
      <c r="H2673">
        <v>1386546</v>
      </c>
      <c r="I2673">
        <v>1386911</v>
      </c>
      <c r="J2673" t="s">
        <v>42</v>
      </c>
      <c r="K2673" t="s">
        <v>3369</v>
      </c>
      <c r="N2673" t="s">
        <v>38</v>
      </c>
      <c r="Q2673" t="s">
        <v>3368</v>
      </c>
      <c r="R2673">
        <v>366</v>
      </c>
      <c r="S2673">
        <v>121</v>
      </c>
    </row>
    <row r="2674" spans="1:20" x14ac:dyDescent="0.3">
      <c r="A2674">
        <v>2673</v>
      </c>
      <c r="B2674" t="s">
        <v>20</v>
      </c>
      <c r="C2674" t="s">
        <v>21</v>
      </c>
      <c r="D2674" t="s">
        <v>22</v>
      </c>
      <c r="E2674" t="s">
        <v>23</v>
      </c>
      <c r="F2674" t="s">
        <v>5</v>
      </c>
      <c r="G2674" t="s">
        <v>24</v>
      </c>
      <c r="H2674">
        <v>1386999</v>
      </c>
      <c r="I2674">
        <v>1388077</v>
      </c>
      <c r="J2674" t="s">
        <v>25</v>
      </c>
      <c r="Q2674" t="s">
        <v>3370</v>
      </c>
      <c r="R2674">
        <v>1079</v>
      </c>
      <c r="T2674" t="s">
        <v>27</v>
      </c>
    </row>
    <row r="2675" spans="1:20" x14ac:dyDescent="0.3">
      <c r="A2675">
        <v>2674</v>
      </c>
      <c r="B2675" t="s">
        <v>28</v>
      </c>
      <c r="C2675" t="s">
        <v>29</v>
      </c>
      <c r="D2675" t="s">
        <v>22</v>
      </c>
      <c r="E2675" t="s">
        <v>23</v>
      </c>
      <c r="F2675" t="s">
        <v>5</v>
      </c>
      <c r="G2675" t="s">
        <v>24</v>
      </c>
      <c r="H2675">
        <v>1386999</v>
      </c>
      <c r="I2675">
        <v>1388077</v>
      </c>
      <c r="J2675" t="s">
        <v>25</v>
      </c>
      <c r="N2675" t="s">
        <v>41</v>
      </c>
      <c r="Q2675" t="s">
        <v>3370</v>
      </c>
      <c r="R2675">
        <v>1079</v>
      </c>
      <c r="T2675" t="s">
        <v>27</v>
      </c>
    </row>
    <row r="2676" spans="1:20" x14ac:dyDescent="0.3">
      <c r="A2676">
        <v>2675</v>
      </c>
      <c r="B2676" t="s">
        <v>20</v>
      </c>
      <c r="C2676" t="s">
        <v>21</v>
      </c>
      <c r="D2676" t="s">
        <v>22</v>
      </c>
      <c r="E2676" t="s">
        <v>23</v>
      </c>
      <c r="F2676" t="s">
        <v>5</v>
      </c>
      <c r="G2676" t="s">
        <v>24</v>
      </c>
      <c r="H2676">
        <v>1388209</v>
      </c>
      <c r="I2676">
        <v>1389102</v>
      </c>
      <c r="J2676" t="s">
        <v>42</v>
      </c>
      <c r="Q2676" t="s">
        <v>3371</v>
      </c>
      <c r="R2676">
        <v>894</v>
      </c>
      <c r="T2676" t="s">
        <v>27</v>
      </c>
    </row>
    <row r="2677" spans="1:20" x14ac:dyDescent="0.3">
      <c r="A2677">
        <v>2676</v>
      </c>
      <c r="B2677" t="s">
        <v>28</v>
      </c>
      <c r="C2677" t="s">
        <v>29</v>
      </c>
      <c r="D2677" t="s">
        <v>22</v>
      </c>
      <c r="E2677" t="s">
        <v>23</v>
      </c>
      <c r="F2677" t="s">
        <v>5</v>
      </c>
      <c r="G2677" t="s">
        <v>24</v>
      </c>
      <c r="H2677">
        <v>1388209</v>
      </c>
      <c r="I2677">
        <v>1389102</v>
      </c>
      <c r="J2677" t="s">
        <v>42</v>
      </c>
      <c r="N2677" t="s">
        <v>3372</v>
      </c>
      <c r="Q2677" t="s">
        <v>3371</v>
      </c>
      <c r="R2677">
        <v>894</v>
      </c>
      <c r="T2677" t="s">
        <v>27</v>
      </c>
    </row>
    <row r="2678" spans="1:20" x14ac:dyDescent="0.3">
      <c r="A2678">
        <v>2677</v>
      </c>
      <c r="B2678" t="s">
        <v>20</v>
      </c>
      <c r="C2678" t="s">
        <v>31</v>
      </c>
      <c r="D2678" t="s">
        <v>22</v>
      </c>
      <c r="E2678" t="s">
        <v>23</v>
      </c>
      <c r="F2678" t="s">
        <v>5</v>
      </c>
      <c r="G2678" t="s">
        <v>24</v>
      </c>
      <c r="H2678">
        <v>1389130</v>
      </c>
      <c r="I2678">
        <v>1390680</v>
      </c>
      <c r="J2678" t="s">
        <v>42</v>
      </c>
      <c r="Q2678" t="s">
        <v>3373</v>
      </c>
      <c r="R2678">
        <v>1551</v>
      </c>
    </row>
    <row r="2679" spans="1:20" x14ac:dyDescent="0.3">
      <c r="A2679">
        <v>2678</v>
      </c>
      <c r="B2679" t="s">
        <v>28</v>
      </c>
      <c r="C2679" t="s">
        <v>33</v>
      </c>
      <c r="D2679" t="s">
        <v>22</v>
      </c>
      <c r="E2679" t="s">
        <v>23</v>
      </c>
      <c r="F2679" t="s">
        <v>5</v>
      </c>
      <c r="G2679" t="s">
        <v>24</v>
      </c>
      <c r="H2679">
        <v>1389130</v>
      </c>
      <c r="I2679">
        <v>1390680</v>
      </c>
      <c r="J2679" t="s">
        <v>42</v>
      </c>
      <c r="K2679" t="s">
        <v>3374</v>
      </c>
      <c r="N2679" t="s">
        <v>3375</v>
      </c>
      <c r="Q2679" t="s">
        <v>3373</v>
      </c>
      <c r="R2679">
        <v>1551</v>
      </c>
      <c r="S2679">
        <v>516</v>
      </c>
    </row>
    <row r="2680" spans="1:20" x14ac:dyDescent="0.3">
      <c r="A2680">
        <v>2679</v>
      </c>
      <c r="B2680" t="s">
        <v>20</v>
      </c>
      <c r="C2680" t="s">
        <v>31</v>
      </c>
      <c r="D2680" t="s">
        <v>22</v>
      </c>
      <c r="E2680" t="s">
        <v>23</v>
      </c>
      <c r="F2680" t="s">
        <v>5</v>
      </c>
      <c r="G2680" t="s">
        <v>24</v>
      </c>
      <c r="H2680">
        <v>1390907</v>
      </c>
      <c r="I2680">
        <v>1392028</v>
      </c>
      <c r="J2680" t="s">
        <v>25</v>
      </c>
      <c r="Q2680" t="s">
        <v>3376</v>
      </c>
      <c r="R2680">
        <v>1122</v>
      </c>
    </row>
    <row r="2681" spans="1:20" x14ac:dyDescent="0.3">
      <c r="A2681">
        <v>2680</v>
      </c>
      <c r="B2681" t="s">
        <v>28</v>
      </c>
      <c r="C2681" t="s">
        <v>33</v>
      </c>
      <c r="D2681" t="s">
        <v>22</v>
      </c>
      <c r="E2681" t="s">
        <v>23</v>
      </c>
      <c r="F2681" t="s">
        <v>5</v>
      </c>
      <c r="G2681" t="s">
        <v>24</v>
      </c>
      <c r="H2681">
        <v>1390907</v>
      </c>
      <c r="I2681">
        <v>1392028</v>
      </c>
      <c r="J2681" t="s">
        <v>25</v>
      </c>
      <c r="K2681" t="s">
        <v>3377</v>
      </c>
      <c r="N2681" t="s">
        <v>2079</v>
      </c>
      <c r="Q2681" t="s">
        <v>3376</v>
      </c>
      <c r="R2681">
        <v>1122</v>
      </c>
      <c r="S2681">
        <v>373</v>
      </c>
    </row>
    <row r="2682" spans="1:20" x14ac:dyDescent="0.3">
      <c r="A2682">
        <v>2681</v>
      </c>
      <c r="B2682" t="s">
        <v>20</v>
      </c>
      <c r="C2682" t="s">
        <v>136</v>
      </c>
      <c r="D2682" t="s">
        <v>22</v>
      </c>
      <c r="E2682" t="s">
        <v>23</v>
      </c>
      <c r="F2682" t="s">
        <v>5</v>
      </c>
      <c r="G2682" t="s">
        <v>24</v>
      </c>
      <c r="H2682">
        <v>1392071</v>
      </c>
      <c r="I2682">
        <v>1392144</v>
      </c>
      <c r="J2682" t="s">
        <v>42</v>
      </c>
      <c r="Q2682" t="s">
        <v>3378</v>
      </c>
      <c r="R2682">
        <v>74</v>
      </c>
    </row>
    <row r="2683" spans="1:20" x14ac:dyDescent="0.3">
      <c r="A2683">
        <v>2682</v>
      </c>
      <c r="B2683" t="s">
        <v>136</v>
      </c>
      <c r="D2683" t="s">
        <v>22</v>
      </c>
      <c r="E2683" t="s">
        <v>23</v>
      </c>
      <c r="F2683" t="s">
        <v>5</v>
      </c>
      <c r="G2683" t="s">
        <v>24</v>
      </c>
      <c r="H2683">
        <v>1392071</v>
      </c>
      <c r="I2683">
        <v>1392144</v>
      </c>
      <c r="J2683" t="s">
        <v>42</v>
      </c>
      <c r="N2683" t="s">
        <v>3379</v>
      </c>
      <c r="Q2683" t="s">
        <v>3378</v>
      </c>
      <c r="R2683">
        <v>74</v>
      </c>
      <c r="T2683" t="s">
        <v>3380</v>
      </c>
    </row>
    <row r="2684" spans="1:20" x14ac:dyDescent="0.3">
      <c r="A2684">
        <v>2683</v>
      </c>
      <c r="B2684" t="s">
        <v>20</v>
      </c>
      <c r="C2684" t="s">
        <v>31</v>
      </c>
      <c r="D2684" t="s">
        <v>22</v>
      </c>
      <c r="E2684" t="s">
        <v>23</v>
      </c>
      <c r="F2684" t="s">
        <v>5</v>
      </c>
      <c r="G2684" t="s">
        <v>24</v>
      </c>
      <c r="H2684">
        <v>1392209</v>
      </c>
      <c r="I2684">
        <v>1393021</v>
      </c>
      <c r="J2684" t="s">
        <v>42</v>
      </c>
      <c r="Q2684" t="s">
        <v>3381</v>
      </c>
      <c r="R2684">
        <v>813</v>
      </c>
    </row>
    <row r="2685" spans="1:20" x14ac:dyDescent="0.3">
      <c r="A2685">
        <v>2684</v>
      </c>
      <c r="B2685" t="s">
        <v>28</v>
      </c>
      <c r="C2685" t="s">
        <v>33</v>
      </c>
      <c r="D2685" t="s">
        <v>22</v>
      </c>
      <c r="E2685" t="s">
        <v>23</v>
      </c>
      <c r="F2685" t="s">
        <v>5</v>
      </c>
      <c r="G2685" t="s">
        <v>24</v>
      </c>
      <c r="H2685">
        <v>1392209</v>
      </c>
      <c r="I2685">
        <v>1393021</v>
      </c>
      <c r="J2685" t="s">
        <v>42</v>
      </c>
      <c r="K2685" t="s">
        <v>3382</v>
      </c>
      <c r="N2685" t="s">
        <v>3383</v>
      </c>
      <c r="Q2685" t="s">
        <v>3381</v>
      </c>
      <c r="R2685">
        <v>813</v>
      </c>
      <c r="S2685">
        <v>270</v>
      </c>
    </row>
    <row r="2686" spans="1:20" x14ac:dyDescent="0.3">
      <c r="A2686">
        <v>2685</v>
      </c>
      <c r="B2686" t="s">
        <v>20</v>
      </c>
      <c r="C2686" t="s">
        <v>31</v>
      </c>
      <c r="D2686" t="s">
        <v>22</v>
      </c>
      <c r="E2686" t="s">
        <v>23</v>
      </c>
      <c r="F2686" t="s">
        <v>5</v>
      </c>
      <c r="G2686" t="s">
        <v>24</v>
      </c>
      <c r="H2686">
        <v>1393014</v>
      </c>
      <c r="I2686">
        <v>1393334</v>
      </c>
      <c r="J2686" t="s">
        <v>42</v>
      </c>
      <c r="Q2686" t="s">
        <v>3384</v>
      </c>
      <c r="R2686">
        <v>321</v>
      </c>
    </row>
    <row r="2687" spans="1:20" x14ac:dyDescent="0.3">
      <c r="A2687">
        <v>2686</v>
      </c>
      <c r="B2687" t="s">
        <v>28</v>
      </c>
      <c r="C2687" t="s">
        <v>33</v>
      </c>
      <c r="D2687" t="s">
        <v>22</v>
      </c>
      <c r="E2687" t="s">
        <v>23</v>
      </c>
      <c r="F2687" t="s">
        <v>5</v>
      </c>
      <c r="G2687" t="s">
        <v>24</v>
      </c>
      <c r="H2687">
        <v>1393014</v>
      </c>
      <c r="I2687">
        <v>1393334</v>
      </c>
      <c r="J2687" t="s">
        <v>42</v>
      </c>
      <c r="K2687" t="s">
        <v>3385</v>
      </c>
      <c r="N2687" t="s">
        <v>3386</v>
      </c>
      <c r="Q2687" t="s">
        <v>3384</v>
      </c>
      <c r="R2687">
        <v>321</v>
      </c>
      <c r="S2687">
        <v>106</v>
      </c>
    </row>
    <row r="2688" spans="1:20" x14ac:dyDescent="0.3">
      <c r="A2688">
        <v>2687</v>
      </c>
      <c r="B2688" t="s">
        <v>20</v>
      </c>
      <c r="C2688" t="s">
        <v>31</v>
      </c>
      <c r="D2688" t="s">
        <v>22</v>
      </c>
      <c r="E2688" t="s">
        <v>23</v>
      </c>
      <c r="F2688" t="s">
        <v>5</v>
      </c>
      <c r="G2688" t="s">
        <v>24</v>
      </c>
      <c r="H2688">
        <v>1393407</v>
      </c>
      <c r="I2688">
        <v>1394387</v>
      </c>
      <c r="J2688" t="s">
        <v>42</v>
      </c>
      <c r="Q2688" t="s">
        <v>3387</v>
      </c>
      <c r="R2688">
        <v>981</v>
      </c>
    </row>
    <row r="2689" spans="1:19" x14ac:dyDescent="0.3">
      <c r="A2689">
        <v>2688</v>
      </c>
      <c r="B2689" t="s">
        <v>28</v>
      </c>
      <c r="C2689" t="s">
        <v>33</v>
      </c>
      <c r="D2689" t="s">
        <v>22</v>
      </c>
      <c r="E2689" t="s">
        <v>23</v>
      </c>
      <c r="F2689" t="s">
        <v>5</v>
      </c>
      <c r="G2689" t="s">
        <v>24</v>
      </c>
      <c r="H2689">
        <v>1393407</v>
      </c>
      <c r="I2689">
        <v>1394387</v>
      </c>
      <c r="J2689" t="s">
        <v>42</v>
      </c>
      <c r="K2689" t="s">
        <v>3388</v>
      </c>
      <c r="N2689" t="s">
        <v>3389</v>
      </c>
      <c r="Q2689" t="s">
        <v>3387</v>
      </c>
      <c r="R2689">
        <v>981</v>
      </c>
      <c r="S2689">
        <v>326</v>
      </c>
    </row>
    <row r="2690" spans="1:19" x14ac:dyDescent="0.3">
      <c r="A2690">
        <v>2689</v>
      </c>
      <c r="B2690" t="s">
        <v>20</v>
      </c>
      <c r="C2690" t="s">
        <v>31</v>
      </c>
      <c r="D2690" t="s">
        <v>22</v>
      </c>
      <c r="E2690" t="s">
        <v>23</v>
      </c>
      <c r="F2690" t="s">
        <v>5</v>
      </c>
      <c r="G2690" t="s">
        <v>24</v>
      </c>
      <c r="H2690">
        <v>1394452</v>
      </c>
      <c r="I2690">
        <v>1395558</v>
      </c>
      <c r="J2690" t="s">
        <v>42</v>
      </c>
      <c r="Q2690" t="s">
        <v>3390</v>
      </c>
      <c r="R2690">
        <v>1107</v>
      </c>
    </row>
    <row r="2691" spans="1:19" x14ac:dyDescent="0.3">
      <c r="A2691">
        <v>2690</v>
      </c>
      <c r="B2691" t="s">
        <v>28</v>
      </c>
      <c r="C2691" t="s">
        <v>33</v>
      </c>
      <c r="D2691" t="s">
        <v>22</v>
      </c>
      <c r="E2691" t="s">
        <v>23</v>
      </c>
      <c r="F2691" t="s">
        <v>5</v>
      </c>
      <c r="G2691" t="s">
        <v>24</v>
      </c>
      <c r="H2691">
        <v>1394452</v>
      </c>
      <c r="I2691">
        <v>1395558</v>
      </c>
      <c r="J2691" t="s">
        <v>42</v>
      </c>
      <c r="K2691" t="s">
        <v>3391</v>
      </c>
      <c r="N2691" t="s">
        <v>3392</v>
      </c>
      <c r="Q2691" t="s">
        <v>3390</v>
      </c>
      <c r="R2691">
        <v>1107</v>
      </c>
      <c r="S2691">
        <v>368</v>
      </c>
    </row>
    <row r="2692" spans="1:19" x14ac:dyDescent="0.3">
      <c r="A2692">
        <v>2691</v>
      </c>
      <c r="B2692" t="s">
        <v>20</v>
      </c>
      <c r="C2692" t="s">
        <v>31</v>
      </c>
      <c r="D2692" t="s">
        <v>22</v>
      </c>
      <c r="E2692" t="s">
        <v>23</v>
      </c>
      <c r="F2692" t="s">
        <v>5</v>
      </c>
      <c r="G2692" t="s">
        <v>24</v>
      </c>
      <c r="H2692">
        <v>1395646</v>
      </c>
      <c r="I2692">
        <v>1395849</v>
      </c>
      <c r="J2692" t="s">
        <v>42</v>
      </c>
      <c r="Q2692" t="s">
        <v>3393</v>
      </c>
      <c r="R2692">
        <v>204</v>
      </c>
    </row>
    <row r="2693" spans="1:19" x14ac:dyDescent="0.3">
      <c r="A2693">
        <v>2692</v>
      </c>
      <c r="B2693" t="s">
        <v>28</v>
      </c>
      <c r="C2693" t="s">
        <v>33</v>
      </c>
      <c r="D2693" t="s">
        <v>22</v>
      </c>
      <c r="E2693" t="s">
        <v>23</v>
      </c>
      <c r="F2693" t="s">
        <v>5</v>
      </c>
      <c r="G2693" t="s">
        <v>24</v>
      </c>
      <c r="H2693">
        <v>1395646</v>
      </c>
      <c r="I2693">
        <v>1395849</v>
      </c>
      <c r="J2693" t="s">
        <v>42</v>
      </c>
      <c r="K2693" t="s">
        <v>3394</v>
      </c>
      <c r="N2693" t="s">
        <v>3395</v>
      </c>
      <c r="Q2693" t="s">
        <v>3393</v>
      </c>
      <c r="R2693">
        <v>204</v>
      </c>
      <c r="S2693">
        <v>67</v>
      </c>
    </row>
    <row r="2694" spans="1:19" x14ac:dyDescent="0.3">
      <c r="A2694">
        <v>2693</v>
      </c>
      <c r="B2694" t="s">
        <v>20</v>
      </c>
      <c r="C2694" t="s">
        <v>31</v>
      </c>
      <c r="D2694" t="s">
        <v>22</v>
      </c>
      <c r="E2694" t="s">
        <v>23</v>
      </c>
      <c r="F2694" t="s">
        <v>5</v>
      </c>
      <c r="G2694" t="s">
        <v>24</v>
      </c>
      <c r="H2694">
        <v>1396014</v>
      </c>
      <c r="I2694">
        <v>1396568</v>
      </c>
      <c r="J2694" t="s">
        <v>42</v>
      </c>
      <c r="Q2694" t="s">
        <v>3396</v>
      </c>
      <c r="R2694">
        <v>555</v>
      </c>
    </row>
    <row r="2695" spans="1:19" x14ac:dyDescent="0.3">
      <c r="A2695">
        <v>2694</v>
      </c>
      <c r="B2695" t="s">
        <v>28</v>
      </c>
      <c r="C2695" t="s">
        <v>33</v>
      </c>
      <c r="D2695" t="s">
        <v>22</v>
      </c>
      <c r="E2695" t="s">
        <v>23</v>
      </c>
      <c r="F2695" t="s">
        <v>5</v>
      </c>
      <c r="G2695" t="s">
        <v>24</v>
      </c>
      <c r="H2695">
        <v>1396014</v>
      </c>
      <c r="I2695">
        <v>1396568</v>
      </c>
      <c r="J2695" t="s">
        <v>42</v>
      </c>
      <c r="K2695" t="s">
        <v>3397</v>
      </c>
      <c r="N2695" t="s">
        <v>38</v>
      </c>
      <c r="Q2695" t="s">
        <v>3396</v>
      </c>
      <c r="R2695">
        <v>555</v>
      </c>
      <c r="S2695">
        <v>184</v>
      </c>
    </row>
    <row r="2696" spans="1:19" x14ac:dyDescent="0.3">
      <c r="A2696">
        <v>2695</v>
      </c>
      <c r="B2696" t="s">
        <v>20</v>
      </c>
      <c r="C2696" t="s">
        <v>31</v>
      </c>
      <c r="D2696" t="s">
        <v>22</v>
      </c>
      <c r="E2696" t="s">
        <v>23</v>
      </c>
      <c r="F2696" t="s">
        <v>5</v>
      </c>
      <c r="G2696" t="s">
        <v>24</v>
      </c>
      <c r="H2696">
        <v>1396815</v>
      </c>
      <c r="I2696">
        <v>1397378</v>
      </c>
      <c r="J2696" t="s">
        <v>25</v>
      </c>
      <c r="Q2696" t="s">
        <v>3398</v>
      </c>
      <c r="R2696">
        <v>564</v>
      </c>
    </row>
    <row r="2697" spans="1:19" x14ac:dyDescent="0.3">
      <c r="A2697">
        <v>2696</v>
      </c>
      <c r="B2697" t="s">
        <v>28</v>
      </c>
      <c r="C2697" t="s">
        <v>33</v>
      </c>
      <c r="D2697" t="s">
        <v>22</v>
      </c>
      <c r="E2697" t="s">
        <v>23</v>
      </c>
      <c r="F2697" t="s">
        <v>5</v>
      </c>
      <c r="G2697" t="s">
        <v>24</v>
      </c>
      <c r="H2697">
        <v>1396815</v>
      </c>
      <c r="I2697">
        <v>1397378</v>
      </c>
      <c r="J2697" t="s">
        <v>25</v>
      </c>
      <c r="K2697" t="s">
        <v>3399</v>
      </c>
      <c r="N2697" t="s">
        <v>38</v>
      </c>
      <c r="Q2697" t="s">
        <v>3398</v>
      </c>
      <c r="R2697">
        <v>564</v>
      </c>
      <c r="S2697">
        <v>187</v>
      </c>
    </row>
    <row r="2698" spans="1:19" x14ac:dyDescent="0.3">
      <c r="A2698">
        <v>2697</v>
      </c>
      <c r="B2698" t="s">
        <v>20</v>
      </c>
      <c r="C2698" t="s">
        <v>31</v>
      </c>
      <c r="D2698" t="s">
        <v>22</v>
      </c>
      <c r="E2698" t="s">
        <v>23</v>
      </c>
      <c r="F2698" t="s">
        <v>5</v>
      </c>
      <c r="G2698" t="s">
        <v>24</v>
      </c>
      <c r="H2698">
        <v>1397391</v>
      </c>
      <c r="I2698">
        <v>1398773</v>
      </c>
      <c r="J2698" t="s">
        <v>42</v>
      </c>
      <c r="Q2698" t="s">
        <v>3400</v>
      </c>
      <c r="R2698">
        <v>1383</v>
      </c>
    </row>
    <row r="2699" spans="1:19" x14ac:dyDescent="0.3">
      <c r="A2699">
        <v>2698</v>
      </c>
      <c r="B2699" t="s">
        <v>28</v>
      </c>
      <c r="C2699" t="s">
        <v>33</v>
      </c>
      <c r="D2699" t="s">
        <v>22</v>
      </c>
      <c r="E2699" t="s">
        <v>23</v>
      </c>
      <c r="F2699" t="s">
        <v>5</v>
      </c>
      <c r="G2699" t="s">
        <v>24</v>
      </c>
      <c r="H2699">
        <v>1397391</v>
      </c>
      <c r="I2699">
        <v>1398773</v>
      </c>
      <c r="J2699" t="s">
        <v>42</v>
      </c>
      <c r="K2699" t="s">
        <v>3401</v>
      </c>
      <c r="N2699" t="s">
        <v>3402</v>
      </c>
      <c r="Q2699" t="s">
        <v>3400</v>
      </c>
      <c r="R2699">
        <v>1383</v>
      </c>
      <c r="S2699">
        <v>460</v>
      </c>
    </row>
    <row r="2700" spans="1:19" x14ac:dyDescent="0.3">
      <c r="A2700">
        <v>2699</v>
      </c>
      <c r="B2700" t="s">
        <v>20</v>
      </c>
      <c r="C2700" t="s">
        <v>31</v>
      </c>
      <c r="D2700" t="s">
        <v>22</v>
      </c>
      <c r="E2700" t="s">
        <v>23</v>
      </c>
      <c r="F2700" t="s">
        <v>5</v>
      </c>
      <c r="G2700" t="s">
        <v>24</v>
      </c>
      <c r="H2700">
        <v>1398784</v>
      </c>
      <c r="I2700">
        <v>1399533</v>
      </c>
      <c r="J2700" t="s">
        <v>42</v>
      </c>
      <c r="Q2700" t="s">
        <v>3403</v>
      </c>
      <c r="R2700">
        <v>750</v>
      </c>
    </row>
    <row r="2701" spans="1:19" x14ac:dyDescent="0.3">
      <c r="A2701">
        <v>2700</v>
      </c>
      <c r="B2701" t="s">
        <v>28</v>
      </c>
      <c r="C2701" t="s">
        <v>33</v>
      </c>
      <c r="D2701" t="s">
        <v>22</v>
      </c>
      <c r="E2701" t="s">
        <v>23</v>
      </c>
      <c r="F2701" t="s">
        <v>5</v>
      </c>
      <c r="G2701" t="s">
        <v>24</v>
      </c>
      <c r="H2701">
        <v>1398784</v>
      </c>
      <c r="I2701">
        <v>1399533</v>
      </c>
      <c r="J2701" t="s">
        <v>42</v>
      </c>
      <c r="K2701" t="s">
        <v>3404</v>
      </c>
      <c r="N2701" t="s">
        <v>112</v>
      </c>
      <c r="Q2701" t="s">
        <v>3403</v>
      </c>
      <c r="R2701">
        <v>750</v>
      </c>
      <c r="S2701">
        <v>249</v>
      </c>
    </row>
    <row r="2702" spans="1:19" x14ac:dyDescent="0.3">
      <c r="A2702">
        <v>2701</v>
      </c>
      <c r="B2702" t="s">
        <v>20</v>
      </c>
      <c r="C2702" t="s">
        <v>31</v>
      </c>
      <c r="D2702" t="s">
        <v>22</v>
      </c>
      <c r="E2702" t="s">
        <v>23</v>
      </c>
      <c r="F2702" t="s">
        <v>5</v>
      </c>
      <c r="G2702" t="s">
        <v>24</v>
      </c>
      <c r="H2702">
        <v>1399496</v>
      </c>
      <c r="I2702">
        <v>1400017</v>
      </c>
      <c r="J2702" t="s">
        <v>42</v>
      </c>
      <c r="Q2702" t="s">
        <v>3405</v>
      </c>
      <c r="R2702">
        <v>522</v>
      </c>
    </row>
    <row r="2703" spans="1:19" x14ac:dyDescent="0.3">
      <c r="A2703">
        <v>2702</v>
      </c>
      <c r="B2703" t="s">
        <v>28</v>
      </c>
      <c r="C2703" t="s">
        <v>33</v>
      </c>
      <c r="D2703" t="s">
        <v>22</v>
      </c>
      <c r="E2703" t="s">
        <v>23</v>
      </c>
      <c r="F2703" t="s">
        <v>5</v>
      </c>
      <c r="G2703" t="s">
        <v>24</v>
      </c>
      <c r="H2703">
        <v>1399496</v>
      </c>
      <c r="I2703">
        <v>1400017</v>
      </c>
      <c r="J2703" t="s">
        <v>42</v>
      </c>
      <c r="K2703" t="s">
        <v>3406</v>
      </c>
      <c r="N2703" t="s">
        <v>288</v>
      </c>
      <c r="Q2703" t="s">
        <v>3405</v>
      </c>
      <c r="R2703">
        <v>522</v>
      </c>
      <c r="S2703">
        <v>173</v>
      </c>
    </row>
    <row r="2704" spans="1:19" x14ac:dyDescent="0.3">
      <c r="A2704">
        <v>2703</v>
      </c>
      <c r="B2704" t="s">
        <v>20</v>
      </c>
      <c r="C2704" t="s">
        <v>31</v>
      </c>
      <c r="D2704" t="s">
        <v>22</v>
      </c>
      <c r="E2704" t="s">
        <v>23</v>
      </c>
      <c r="F2704" t="s">
        <v>5</v>
      </c>
      <c r="G2704" t="s">
        <v>24</v>
      </c>
      <c r="H2704">
        <v>1400046</v>
      </c>
      <c r="I2704">
        <v>1400705</v>
      </c>
      <c r="J2704" t="s">
        <v>42</v>
      </c>
      <c r="Q2704" t="s">
        <v>3407</v>
      </c>
      <c r="R2704">
        <v>660</v>
      </c>
    </row>
    <row r="2705" spans="1:19" x14ac:dyDescent="0.3">
      <c r="A2705">
        <v>2704</v>
      </c>
      <c r="B2705" t="s">
        <v>28</v>
      </c>
      <c r="C2705" t="s">
        <v>33</v>
      </c>
      <c r="D2705" t="s">
        <v>22</v>
      </c>
      <c r="E2705" t="s">
        <v>23</v>
      </c>
      <c r="F2705" t="s">
        <v>5</v>
      </c>
      <c r="G2705" t="s">
        <v>24</v>
      </c>
      <c r="H2705">
        <v>1400046</v>
      </c>
      <c r="I2705">
        <v>1400705</v>
      </c>
      <c r="J2705" t="s">
        <v>42</v>
      </c>
      <c r="K2705" t="s">
        <v>3408</v>
      </c>
      <c r="N2705" t="s">
        <v>3409</v>
      </c>
      <c r="Q2705" t="s">
        <v>3407</v>
      </c>
      <c r="R2705">
        <v>660</v>
      </c>
      <c r="S2705">
        <v>219</v>
      </c>
    </row>
    <row r="2706" spans="1:19" x14ac:dyDescent="0.3">
      <c r="A2706">
        <v>2705</v>
      </c>
      <c r="B2706" t="s">
        <v>20</v>
      </c>
      <c r="C2706" t="s">
        <v>31</v>
      </c>
      <c r="D2706" t="s">
        <v>22</v>
      </c>
      <c r="E2706" t="s">
        <v>23</v>
      </c>
      <c r="F2706" t="s">
        <v>5</v>
      </c>
      <c r="G2706" t="s">
        <v>24</v>
      </c>
      <c r="H2706">
        <v>1400709</v>
      </c>
      <c r="I2706">
        <v>1401233</v>
      </c>
      <c r="J2706" t="s">
        <v>42</v>
      </c>
      <c r="Q2706" t="s">
        <v>3410</v>
      </c>
      <c r="R2706">
        <v>525</v>
      </c>
    </row>
    <row r="2707" spans="1:19" x14ac:dyDescent="0.3">
      <c r="A2707">
        <v>2706</v>
      </c>
      <c r="B2707" t="s">
        <v>28</v>
      </c>
      <c r="C2707" t="s">
        <v>33</v>
      </c>
      <c r="D2707" t="s">
        <v>22</v>
      </c>
      <c r="E2707" t="s">
        <v>23</v>
      </c>
      <c r="F2707" t="s">
        <v>5</v>
      </c>
      <c r="G2707" t="s">
        <v>24</v>
      </c>
      <c r="H2707">
        <v>1400709</v>
      </c>
      <c r="I2707">
        <v>1401233</v>
      </c>
      <c r="J2707" t="s">
        <v>42</v>
      </c>
      <c r="K2707" t="s">
        <v>3411</v>
      </c>
      <c r="N2707" t="s">
        <v>727</v>
      </c>
      <c r="Q2707" t="s">
        <v>3410</v>
      </c>
      <c r="R2707">
        <v>525</v>
      </c>
      <c r="S2707">
        <v>174</v>
      </c>
    </row>
    <row r="2708" spans="1:19" x14ac:dyDescent="0.3">
      <c r="A2708">
        <v>2707</v>
      </c>
      <c r="B2708" t="s">
        <v>20</v>
      </c>
      <c r="C2708" t="s">
        <v>31</v>
      </c>
      <c r="D2708" t="s">
        <v>22</v>
      </c>
      <c r="E2708" t="s">
        <v>23</v>
      </c>
      <c r="F2708" t="s">
        <v>5</v>
      </c>
      <c r="G2708" t="s">
        <v>24</v>
      </c>
      <c r="H2708">
        <v>1401447</v>
      </c>
      <c r="I2708">
        <v>1401650</v>
      </c>
      <c r="J2708" t="s">
        <v>25</v>
      </c>
      <c r="Q2708" t="s">
        <v>3412</v>
      </c>
      <c r="R2708">
        <v>204</v>
      </c>
    </row>
    <row r="2709" spans="1:19" x14ac:dyDescent="0.3">
      <c r="A2709">
        <v>2708</v>
      </c>
      <c r="B2709" t="s">
        <v>28</v>
      </c>
      <c r="C2709" t="s">
        <v>33</v>
      </c>
      <c r="D2709" t="s">
        <v>22</v>
      </c>
      <c r="E2709" t="s">
        <v>23</v>
      </c>
      <c r="F2709" t="s">
        <v>5</v>
      </c>
      <c r="G2709" t="s">
        <v>24</v>
      </c>
      <c r="H2709">
        <v>1401447</v>
      </c>
      <c r="I2709">
        <v>1401650</v>
      </c>
      <c r="J2709" t="s">
        <v>25</v>
      </c>
      <c r="K2709" t="s">
        <v>3413</v>
      </c>
      <c r="N2709" t="s">
        <v>3414</v>
      </c>
      <c r="Q2709" t="s">
        <v>3412</v>
      </c>
      <c r="R2709">
        <v>204</v>
      </c>
      <c r="S2709">
        <v>67</v>
      </c>
    </row>
    <row r="2710" spans="1:19" x14ac:dyDescent="0.3">
      <c r="A2710">
        <v>2709</v>
      </c>
      <c r="B2710" t="s">
        <v>20</v>
      </c>
      <c r="C2710" t="s">
        <v>31</v>
      </c>
      <c r="D2710" t="s">
        <v>22</v>
      </c>
      <c r="E2710" t="s">
        <v>23</v>
      </c>
      <c r="F2710" t="s">
        <v>5</v>
      </c>
      <c r="G2710" t="s">
        <v>24</v>
      </c>
      <c r="H2710">
        <v>1401802</v>
      </c>
      <c r="I2710">
        <v>1402926</v>
      </c>
      <c r="J2710" t="s">
        <v>42</v>
      </c>
      <c r="Q2710" t="s">
        <v>3415</v>
      </c>
      <c r="R2710">
        <v>1125</v>
      </c>
    </row>
    <row r="2711" spans="1:19" x14ac:dyDescent="0.3">
      <c r="A2711">
        <v>2710</v>
      </c>
      <c r="B2711" t="s">
        <v>28</v>
      </c>
      <c r="C2711" t="s">
        <v>33</v>
      </c>
      <c r="D2711" t="s">
        <v>22</v>
      </c>
      <c r="E2711" t="s">
        <v>23</v>
      </c>
      <c r="F2711" t="s">
        <v>5</v>
      </c>
      <c r="G2711" t="s">
        <v>24</v>
      </c>
      <c r="H2711">
        <v>1401802</v>
      </c>
      <c r="I2711">
        <v>1402926</v>
      </c>
      <c r="J2711" t="s">
        <v>42</v>
      </c>
      <c r="K2711" t="s">
        <v>3416</v>
      </c>
      <c r="N2711" t="s">
        <v>3417</v>
      </c>
      <c r="Q2711" t="s">
        <v>3415</v>
      </c>
      <c r="R2711">
        <v>1125</v>
      </c>
      <c r="S2711">
        <v>374</v>
      </c>
    </row>
    <row r="2712" spans="1:19" x14ac:dyDescent="0.3">
      <c r="A2712">
        <v>2711</v>
      </c>
      <c r="B2712" t="s">
        <v>20</v>
      </c>
      <c r="C2712" t="s">
        <v>31</v>
      </c>
      <c r="D2712" t="s">
        <v>22</v>
      </c>
      <c r="E2712" t="s">
        <v>23</v>
      </c>
      <c r="F2712" t="s">
        <v>5</v>
      </c>
      <c r="G2712" t="s">
        <v>24</v>
      </c>
      <c r="H2712">
        <v>1402942</v>
      </c>
      <c r="I2712">
        <v>1403565</v>
      </c>
      <c r="J2712" t="s">
        <v>42</v>
      </c>
      <c r="Q2712" t="s">
        <v>3418</v>
      </c>
      <c r="R2712">
        <v>624</v>
      </c>
    </row>
    <row r="2713" spans="1:19" x14ac:dyDescent="0.3">
      <c r="A2713">
        <v>2712</v>
      </c>
      <c r="B2713" t="s">
        <v>28</v>
      </c>
      <c r="C2713" t="s">
        <v>33</v>
      </c>
      <c r="D2713" t="s">
        <v>22</v>
      </c>
      <c r="E2713" t="s">
        <v>23</v>
      </c>
      <c r="F2713" t="s">
        <v>5</v>
      </c>
      <c r="G2713" t="s">
        <v>24</v>
      </c>
      <c r="H2713">
        <v>1402942</v>
      </c>
      <c r="I2713">
        <v>1403565</v>
      </c>
      <c r="J2713" t="s">
        <v>42</v>
      </c>
      <c r="K2713" t="s">
        <v>3419</v>
      </c>
      <c r="N2713" t="s">
        <v>3420</v>
      </c>
      <c r="Q2713" t="s">
        <v>3418</v>
      </c>
      <c r="R2713">
        <v>624</v>
      </c>
      <c r="S2713">
        <v>207</v>
      </c>
    </row>
    <row r="2714" spans="1:19" x14ac:dyDescent="0.3">
      <c r="A2714">
        <v>2713</v>
      </c>
      <c r="B2714" t="s">
        <v>20</v>
      </c>
      <c r="C2714" t="s">
        <v>31</v>
      </c>
      <c r="D2714" t="s">
        <v>22</v>
      </c>
      <c r="E2714" t="s">
        <v>23</v>
      </c>
      <c r="F2714" t="s">
        <v>5</v>
      </c>
      <c r="G2714" t="s">
        <v>24</v>
      </c>
      <c r="H2714">
        <v>1403565</v>
      </c>
      <c r="I2714">
        <v>1404968</v>
      </c>
      <c r="J2714" t="s">
        <v>42</v>
      </c>
      <c r="Q2714" t="s">
        <v>3421</v>
      </c>
      <c r="R2714">
        <v>1404</v>
      </c>
    </row>
    <row r="2715" spans="1:19" x14ac:dyDescent="0.3">
      <c r="A2715">
        <v>2714</v>
      </c>
      <c r="B2715" t="s">
        <v>28</v>
      </c>
      <c r="C2715" t="s">
        <v>33</v>
      </c>
      <c r="D2715" t="s">
        <v>22</v>
      </c>
      <c r="E2715" t="s">
        <v>23</v>
      </c>
      <c r="F2715" t="s">
        <v>5</v>
      </c>
      <c r="G2715" t="s">
        <v>24</v>
      </c>
      <c r="H2715">
        <v>1403565</v>
      </c>
      <c r="I2715">
        <v>1404968</v>
      </c>
      <c r="J2715" t="s">
        <v>42</v>
      </c>
      <c r="K2715" t="s">
        <v>3422</v>
      </c>
      <c r="N2715" t="s">
        <v>3423</v>
      </c>
      <c r="Q2715" t="s">
        <v>3421</v>
      </c>
      <c r="R2715">
        <v>1404</v>
      </c>
      <c r="S2715">
        <v>467</v>
      </c>
    </row>
    <row r="2716" spans="1:19" x14ac:dyDescent="0.3">
      <c r="A2716">
        <v>2715</v>
      </c>
      <c r="B2716" t="s">
        <v>20</v>
      </c>
      <c r="C2716" t="s">
        <v>31</v>
      </c>
      <c r="D2716" t="s">
        <v>22</v>
      </c>
      <c r="E2716" t="s">
        <v>23</v>
      </c>
      <c r="F2716" t="s">
        <v>5</v>
      </c>
      <c r="G2716" t="s">
        <v>24</v>
      </c>
      <c r="H2716">
        <v>1405122</v>
      </c>
      <c r="I2716">
        <v>1405505</v>
      </c>
      <c r="J2716" t="s">
        <v>42</v>
      </c>
      <c r="Q2716" t="s">
        <v>3424</v>
      </c>
      <c r="R2716">
        <v>384</v>
      </c>
    </row>
    <row r="2717" spans="1:19" x14ac:dyDescent="0.3">
      <c r="A2717">
        <v>2716</v>
      </c>
      <c r="B2717" t="s">
        <v>28</v>
      </c>
      <c r="C2717" t="s">
        <v>33</v>
      </c>
      <c r="D2717" t="s">
        <v>22</v>
      </c>
      <c r="E2717" t="s">
        <v>23</v>
      </c>
      <c r="F2717" t="s">
        <v>5</v>
      </c>
      <c r="G2717" t="s">
        <v>24</v>
      </c>
      <c r="H2717">
        <v>1405122</v>
      </c>
      <c r="I2717">
        <v>1405505</v>
      </c>
      <c r="J2717" t="s">
        <v>42</v>
      </c>
      <c r="K2717" t="s">
        <v>3425</v>
      </c>
      <c r="N2717" t="s">
        <v>3426</v>
      </c>
      <c r="Q2717" t="s">
        <v>3424</v>
      </c>
      <c r="R2717">
        <v>384</v>
      </c>
      <c r="S2717">
        <v>127</v>
      </c>
    </row>
    <row r="2718" spans="1:19" x14ac:dyDescent="0.3">
      <c r="A2718">
        <v>2717</v>
      </c>
      <c r="B2718" t="s">
        <v>20</v>
      </c>
      <c r="C2718" t="s">
        <v>31</v>
      </c>
      <c r="D2718" t="s">
        <v>22</v>
      </c>
      <c r="E2718" t="s">
        <v>23</v>
      </c>
      <c r="F2718" t="s">
        <v>5</v>
      </c>
      <c r="G2718" t="s">
        <v>24</v>
      </c>
      <c r="H2718">
        <v>1405520</v>
      </c>
      <c r="I2718">
        <v>1406272</v>
      </c>
      <c r="J2718" t="s">
        <v>42</v>
      </c>
      <c r="Q2718" t="s">
        <v>3427</v>
      </c>
      <c r="R2718">
        <v>753</v>
      </c>
    </row>
    <row r="2719" spans="1:19" x14ac:dyDescent="0.3">
      <c r="A2719">
        <v>2718</v>
      </c>
      <c r="B2719" t="s">
        <v>28</v>
      </c>
      <c r="C2719" t="s">
        <v>33</v>
      </c>
      <c r="D2719" t="s">
        <v>22</v>
      </c>
      <c r="E2719" t="s">
        <v>23</v>
      </c>
      <c r="F2719" t="s">
        <v>5</v>
      </c>
      <c r="G2719" t="s">
        <v>24</v>
      </c>
      <c r="H2719">
        <v>1405520</v>
      </c>
      <c r="I2719">
        <v>1406272</v>
      </c>
      <c r="J2719" t="s">
        <v>42</v>
      </c>
      <c r="K2719" t="s">
        <v>3428</v>
      </c>
      <c r="N2719" t="s">
        <v>3429</v>
      </c>
      <c r="Q2719" t="s">
        <v>3427</v>
      </c>
      <c r="R2719">
        <v>753</v>
      </c>
      <c r="S2719">
        <v>250</v>
      </c>
    </row>
    <row r="2720" spans="1:19" x14ac:dyDescent="0.3">
      <c r="A2720">
        <v>2719</v>
      </c>
      <c r="B2720" t="s">
        <v>20</v>
      </c>
      <c r="C2720" t="s">
        <v>31</v>
      </c>
      <c r="D2720" t="s">
        <v>22</v>
      </c>
      <c r="E2720" t="s">
        <v>23</v>
      </c>
      <c r="F2720" t="s">
        <v>5</v>
      </c>
      <c r="G2720" t="s">
        <v>24</v>
      </c>
      <c r="H2720">
        <v>1406269</v>
      </c>
      <c r="I2720">
        <v>1406811</v>
      </c>
      <c r="J2720" t="s">
        <v>42</v>
      </c>
      <c r="Q2720" t="s">
        <v>3430</v>
      </c>
      <c r="R2720">
        <v>543</v>
      </c>
    </row>
    <row r="2721" spans="1:19" x14ac:dyDescent="0.3">
      <c r="A2721">
        <v>2720</v>
      </c>
      <c r="B2721" t="s">
        <v>28</v>
      </c>
      <c r="C2721" t="s">
        <v>33</v>
      </c>
      <c r="D2721" t="s">
        <v>22</v>
      </c>
      <c r="E2721" t="s">
        <v>23</v>
      </c>
      <c r="F2721" t="s">
        <v>5</v>
      </c>
      <c r="G2721" t="s">
        <v>24</v>
      </c>
      <c r="H2721">
        <v>1406269</v>
      </c>
      <c r="I2721">
        <v>1406811</v>
      </c>
      <c r="J2721" t="s">
        <v>42</v>
      </c>
      <c r="K2721" t="s">
        <v>3431</v>
      </c>
      <c r="N2721" t="s">
        <v>3432</v>
      </c>
      <c r="Q2721" t="s">
        <v>3430</v>
      </c>
      <c r="R2721">
        <v>543</v>
      </c>
      <c r="S2721">
        <v>180</v>
      </c>
    </row>
    <row r="2722" spans="1:19" x14ac:dyDescent="0.3">
      <c r="A2722">
        <v>2721</v>
      </c>
      <c r="B2722" t="s">
        <v>20</v>
      </c>
      <c r="C2722" t="s">
        <v>31</v>
      </c>
      <c r="D2722" t="s">
        <v>22</v>
      </c>
      <c r="E2722" t="s">
        <v>23</v>
      </c>
      <c r="F2722" t="s">
        <v>5</v>
      </c>
      <c r="G2722" t="s">
        <v>24</v>
      </c>
      <c r="H2722">
        <v>1406826</v>
      </c>
      <c r="I2722">
        <v>1407179</v>
      </c>
      <c r="J2722" t="s">
        <v>42</v>
      </c>
      <c r="Q2722" t="s">
        <v>3433</v>
      </c>
      <c r="R2722">
        <v>354</v>
      </c>
    </row>
    <row r="2723" spans="1:19" x14ac:dyDescent="0.3">
      <c r="A2723">
        <v>2722</v>
      </c>
      <c r="B2723" t="s">
        <v>28</v>
      </c>
      <c r="C2723" t="s">
        <v>33</v>
      </c>
      <c r="D2723" t="s">
        <v>22</v>
      </c>
      <c r="E2723" t="s">
        <v>23</v>
      </c>
      <c r="F2723" t="s">
        <v>5</v>
      </c>
      <c r="G2723" t="s">
        <v>24</v>
      </c>
      <c r="H2723">
        <v>1406826</v>
      </c>
      <c r="I2723">
        <v>1407179</v>
      </c>
      <c r="J2723" t="s">
        <v>42</v>
      </c>
      <c r="K2723" t="s">
        <v>3434</v>
      </c>
      <c r="N2723" t="s">
        <v>3435</v>
      </c>
      <c r="Q2723" t="s">
        <v>3433</v>
      </c>
      <c r="R2723">
        <v>354</v>
      </c>
      <c r="S2723">
        <v>117</v>
      </c>
    </row>
    <row r="2724" spans="1:19" x14ac:dyDescent="0.3">
      <c r="A2724">
        <v>2723</v>
      </c>
      <c r="B2724" t="s">
        <v>20</v>
      </c>
      <c r="C2724" t="s">
        <v>31</v>
      </c>
      <c r="D2724" t="s">
        <v>22</v>
      </c>
      <c r="E2724" t="s">
        <v>23</v>
      </c>
      <c r="F2724" t="s">
        <v>5</v>
      </c>
      <c r="G2724" t="s">
        <v>24</v>
      </c>
      <c r="H2724">
        <v>1407242</v>
      </c>
      <c r="I2724">
        <v>1408645</v>
      </c>
      <c r="J2724" t="s">
        <v>42</v>
      </c>
      <c r="Q2724" t="s">
        <v>3436</v>
      </c>
      <c r="R2724">
        <v>1404</v>
      </c>
    </row>
    <row r="2725" spans="1:19" x14ac:dyDescent="0.3">
      <c r="A2725">
        <v>2724</v>
      </c>
      <c r="B2725" t="s">
        <v>28</v>
      </c>
      <c r="C2725" t="s">
        <v>33</v>
      </c>
      <c r="D2725" t="s">
        <v>22</v>
      </c>
      <c r="E2725" t="s">
        <v>23</v>
      </c>
      <c r="F2725" t="s">
        <v>5</v>
      </c>
      <c r="G2725" t="s">
        <v>24</v>
      </c>
      <c r="H2725">
        <v>1407242</v>
      </c>
      <c r="I2725">
        <v>1408645</v>
      </c>
      <c r="J2725" t="s">
        <v>42</v>
      </c>
      <c r="K2725" t="s">
        <v>3437</v>
      </c>
      <c r="N2725" t="s">
        <v>3438</v>
      </c>
      <c r="Q2725" t="s">
        <v>3436</v>
      </c>
      <c r="R2725">
        <v>1404</v>
      </c>
      <c r="S2725">
        <v>467</v>
      </c>
    </row>
    <row r="2726" spans="1:19" x14ac:dyDescent="0.3">
      <c r="A2726">
        <v>2725</v>
      </c>
      <c r="B2726" t="s">
        <v>20</v>
      </c>
      <c r="C2726" t="s">
        <v>31</v>
      </c>
      <c r="D2726" t="s">
        <v>22</v>
      </c>
      <c r="E2726" t="s">
        <v>23</v>
      </c>
      <c r="F2726" t="s">
        <v>5</v>
      </c>
      <c r="G2726" t="s">
        <v>24</v>
      </c>
      <c r="H2726">
        <v>1408762</v>
      </c>
      <c r="I2726">
        <v>1409277</v>
      </c>
      <c r="J2726" t="s">
        <v>42</v>
      </c>
      <c r="Q2726" t="s">
        <v>3439</v>
      </c>
      <c r="R2726">
        <v>516</v>
      </c>
    </row>
    <row r="2727" spans="1:19" x14ac:dyDescent="0.3">
      <c r="A2727">
        <v>2726</v>
      </c>
      <c r="B2727" t="s">
        <v>28</v>
      </c>
      <c r="C2727" t="s">
        <v>33</v>
      </c>
      <c r="D2727" t="s">
        <v>22</v>
      </c>
      <c r="E2727" t="s">
        <v>23</v>
      </c>
      <c r="F2727" t="s">
        <v>5</v>
      </c>
      <c r="G2727" t="s">
        <v>24</v>
      </c>
      <c r="H2727">
        <v>1408762</v>
      </c>
      <c r="I2727">
        <v>1409277</v>
      </c>
      <c r="J2727" t="s">
        <v>42</v>
      </c>
      <c r="K2727" t="s">
        <v>3440</v>
      </c>
      <c r="N2727" t="s">
        <v>38</v>
      </c>
      <c r="Q2727" t="s">
        <v>3439</v>
      </c>
      <c r="R2727">
        <v>516</v>
      </c>
      <c r="S2727">
        <v>171</v>
      </c>
    </row>
    <row r="2728" spans="1:19" x14ac:dyDescent="0.3">
      <c r="A2728">
        <v>2727</v>
      </c>
      <c r="B2728" t="s">
        <v>20</v>
      </c>
      <c r="C2728" t="s">
        <v>31</v>
      </c>
      <c r="D2728" t="s">
        <v>22</v>
      </c>
      <c r="E2728" t="s">
        <v>23</v>
      </c>
      <c r="F2728" t="s">
        <v>5</v>
      </c>
      <c r="G2728" t="s">
        <v>24</v>
      </c>
      <c r="H2728">
        <v>1409381</v>
      </c>
      <c r="I2728">
        <v>1410148</v>
      </c>
      <c r="J2728" t="s">
        <v>42</v>
      </c>
      <c r="Q2728" t="s">
        <v>3441</v>
      </c>
      <c r="R2728">
        <v>768</v>
      </c>
    </row>
    <row r="2729" spans="1:19" x14ac:dyDescent="0.3">
      <c r="A2729">
        <v>2728</v>
      </c>
      <c r="B2729" t="s">
        <v>28</v>
      </c>
      <c r="C2729" t="s">
        <v>33</v>
      </c>
      <c r="D2729" t="s">
        <v>22</v>
      </c>
      <c r="E2729" t="s">
        <v>23</v>
      </c>
      <c r="F2729" t="s">
        <v>5</v>
      </c>
      <c r="G2729" t="s">
        <v>24</v>
      </c>
      <c r="H2729">
        <v>1409381</v>
      </c>
      <c r="I2729">
        <v>1410148</v>
      </c>
      <c r="J2729" t="s">
        <v>42</v>
      </c>
      <c r="K2729" t="s">
        <v>3442</v>
      </c>
      <c r="N2729" t="s">
        <v>38</v>
      </c>
      <c r="Q2729" t="s">
        <v>3441</v>
      </c>
      <c r="R2729">
        <v>768</v>
      </c>
      <c r="S2729">
        <v>255</v>
      </c>
    </row>
    <row r="2730" spans="1:19" x14ac:dyDescent="0.3">
      <c r="A2730">
        <v>2729</v>
      </c>
      <c r="B2730" t="s">
        <v>20</v>
      </c>
      <c r="C2730" t="s">
        <v>31</v>
      </c>
      <c r="D2730" t="s">
        <v>22</v>
      </c>
      <c r="E2730" t="s">
        <v>23</v>
      </c>
      <c r="F2730" t="s">
        <v>5</v>
      </c>
      <c r="G2730" t="s">
        <v>24</v>
      </c>
      <c r="H2730">
        <v>1410145</v>
      </c>
      <c r="I2730">
        <v>1412298</v>
      </c>
      <c r="J2730" t="s">
        <v>42</v>
      </c>
      <c r="Q2730" t="s">
        <v>3443</v>
      </c>
      <c r="R2730">
        <v>2154</v>
      </c>
    </row>
    <row r="2731" spans="1:19" x14ac:dyDescent="0.3">
      <c r="A2731">
        <v>2730</v>
      </c>
      <c r="B2731" t="s">
        <v>28</v>
      </c>
      <c r="C2731" t="s">
        <v>33</v>
      </c>
      <c r="D2731" t="s">
        <v>22</v>
      </c>
      <c r="E2731" t="s">
        <v>23</v>
      </c>
      <c r="F2731" t="s">
        <v>5</v>
      </c>
      <c r="G2731" t="s">
        <v>24</v>
      </c>
      <c r="H2731">
        <v>1410145</v>
      </c>
      <c r="I2731">
        <v>1412298</v>
      </c>
      <c r="J2731" t="s">
        <v>42</v>
      </c>
      <c r="K2731" t="s">
        <v>3444</v>
      </c>
      <c r="N2731" t="s">
        <v>3445</v>
      </c>
      <c r="Q2731" t="s">
        <v>3443</v>
      </c>
      <c r="R2731">
        <v>2154</v>
      </c>
      <c r="S2731">
        <v>717</v>
      </c>
    </row>
    <row r="2732" spans="1:19" x14ac:dyDescent="0.3">
      <c r="A2732">
        <v>2731</v>
      </c>
      <c r="B2732" t="s">
        <v>20</v>
      </c>
      <c r="C2732" t="s">
        <v>31</v>
      </c>
      <c r="D2732" t="s">
        <v>22</v>
      </c>
      <c r="E2732" t="s">
        <v>23</v>
      </c>
      <c r="F2732" t="s">
        <v>5</v>
      </c>
      <c r="G2732" t="s">
        <v>24</v>
      </c>
      <c r="H2732">
        <v>1412331</v>
      </c>
      <c r="I2732">
        <v>1413317</v>
      </c>
      <c r="J2732" t="s">
        <v>42</v>
      </c>
      <c r="Q2732" t="s">
        <v>3446</v>
      </c>
      <c r="R2732">
        <v>987</v>
      </c>
    </row>
    <row r="2733" spans="1:19" x14ac:dyDescent="0.3">
      <c r="A2733">
        <v>2732</v>
      </c>
      <c r="B2733" t="s">
        <v>28</v>
      </c>
      <c r="C2733" t="s">
        <v>33</v>
      </c>
      <c r="D2733" t="s">
        <v>22</v>
      </c>
      <c r="E2733" t="s">
        <v>23</v>
      </c>
      <c r="F2733" t="s">
        <v>5</v>
      </c>
      <c r="G2733" t="s">
        <v>24</v>
      </c>
      <c r="H2733">
        <v>1412331</v>
      </c>
      <c r="I2733">
        <v>1413317</v>
      </c>
      <c r="J2733" t="s">
        <v>42</v>
      </c>
      <c r="K2733" t="s">
        <v>3447</v>
      </c>
      <c r="N2733" t="s">
        <v>3448</v>
      </c>
      <c r="Q2733" t="s">
        <v>3446</v>
      </c>
      <c r="R2733">
        <v>987</v>
      </c>
      <c r="S2733">
        <v>328</v>
      </c>
    </row>
    <row r="2734" spans="1:19" x14ac:dyDescent="0.3">
      <c r="A2734">
        <v>2733</v>
      </c>
      <c r="B2734" t="s">
        <v>20</v>
      </c>
      <c r="C2734" t="s">
        <v>31</v>
      </c>
      <c r="D2734" t="s">
        <v>22</v>
      </c>
      <c r="E2734" t="s">
        <v>23</v>
      </c>
      <c r="F2734" t="s">
        <v>5</v>
      </c>
      <c r="G2734" t="s">
        <v>24</v>
      </c>
      <c r="H2734">
        <v>1413334</v>
      </c>
      <c r="I2734">
        <v>1414695</v>
      </c>
      <c r="J2734" t="s">
        <v>42</v>
      </c>
      <c r="Q2734" t="s">
        <v>3449</v>
      </c>
      <c r="R2734">
        <v>1362</v>
      </c>
    </row>
    <row r="2735" spans="1:19" x14ac:dyDescent="0.3">
      <c r="A2735">
        <v>2734</v>
      </c>
      <c r="B2735" t="s">
        <v>28</v>
      </c>
      <c r="C2735" t="s">
        <v>33</v>
      </c>
      <c r="D2735" t="s">
        <v>22</v>
      </c>
      <c r="E2735" t="s">
        <v>23</v>
      </c>
      <c r="F2735" t="s">
        <v>5</v>
      </c>
      <c r="G2735" t="s">
        <v>24</v>
      </c>
      <c r="H2735">
        <v>1413334</v>
      </c>
      <c r="I2735">
        <v>1414695</v>
      </c>
      <c r="J2735" t="s">
        <v>42</v>
      </c>
      <c r="K2735" t="s">
        <v>3450</v>
      </c>
      <c r="N2735" t="s">
        <v>1470</v>
      </c>
      <c r="Q2735" t="s">
        <v>3449</v>
      </c>
      <c r="R2735">
        <v>1362</v>
      </c>
      <c r="S2735">
        <v>453</v>
      </c>
    </row>
    <row r="2736" spans="1:19" x14ac:dyDescent="0.3">
      <c r="A2736">
        <v>2735</v>
      </c>
      <c r="B2736" t="s">
        <v>20</v>
      </c>
      <c r="C2736" t="s">
        <v>31</v>
      </c>
      <c r="D2736" t="s">
        <v>22</v>
      </c>
      <c r="E2736" t="s">
        <v>23</v>
      </c>
      <c r="F2736" t="s">
        <v>5</v>
      </c>
      <c r="G2736" t="s">
        <v>24</v>
      </c>
      <c r="H2736">
        <v>1414800</v>
      </c>
      <c r="I2736">
        <v>1415495</v>
      </c>
      <c r="J2736" t="s">
        <v>42</v>
      </c>
      <c r="Q2736" t="s">
        <v>3451</v>
      </c>
      <c r="R2736">
        <v>696</v>
      </c>
    </row>
    <row r="2737" spans="1:19" x14ac:dyDescent="0.3">
      <c r="A2737">
        <v>2736</v>
      </c>
      <c r="B2737" t="s">
        <v>28</v>
      </c>
      <c r="C2737" t="s">
        <v>33</v>
      </c>
      <c r="D2737" t="s">
        <v>22</v>
      </c>
      <c r="E2737" t="s">
        <v>23</v>
      </c>
      <c r="F2737" t="s">
        <v>5</v>
      </c>
      <c r="G2737" t="s">
        <v>24</v>
      </c>
      <c r="H2737">
        <v>1414800</v>
      </c>
      <c r="I2737">
        <v>1415495</v>
      </c>
      <c r="J2737" t="s">
        <v>42</v>
      </c>
      <c r="K2737" t="s">
        <v>3452</v>
      </c>
      <c r="N2737" t="s">
        <v>38</v>
      </c>
      <c r="Q2737" t="s">
        <v>3451</v>
      </c>
      <c r="R2737">
        <v>696</v>
      </c>
      <c r="S2737">
        <v>231</v>
      </c>
    </row>
    <row r="2738" spans="1:19" x14ac:dyDescent="0.3">
      <c r="A2738">
        <v>2737</v>
      </c>
      <c r="B2738" t="s">
        <v>20</v>
      </c>
      <c r="C2738" t="s">
        <v>31</v>
      </c>
      <c r="D2738" t="s">
        <v>22</v>
      </c>
      <c r="E2738" t="s">
        <v>23</v>
      </c>
      <c r="F2738" t="s">
        <v>5</v>
      </c>
      <c r="G2738" t="s">
        <v>24</v>
      </c>
      <c r="H2738">
        <v>1415502</v>
      </c>
      <c r="I2738">
        <v>1416419</v>
      </c>
      <c r="J2738" t="s">
        <v>42</v>
      </c>
      <c r="Q2738" t="s">
        <v>3453</v>
      </c>
      <c r="R2738">
        <v>918</v>
      </c>
    </row>
    <row r="2739" spans="1:19" x14ac:dyDescent="0.3">
      <c r="A2739">
        <v>2738</v>
      </c>
      <c r="B2739" t="s">
        <v>28</v>
      </c>
      <c r="C2739" t="s">
        <v>33</v>
      </c>
      <c r="D2739" t="s">
        <v>22</v>
      </c>
      <c r="E2739" t="s">
        <v>23</v>
      </c>
      <c r="F2739" t="s">
        <v>5</v>
      </c>
      <c r="G2739" t="s">
        <v>24</v>
      </c>
      <c r="H2739">
        <v>1415502</v>
      </c>
      <c r="I2739">
        <v>1416419</v>
      </c>
      <c r="J2739" t="s">
        <v>42</v>
      </c>
      <c r="K2739" t="s">
        <v>3454</v>
      </c>
      <c r="N2739" t="s">
        <v>3455</v>
      </c>
      <c r="Q2739" t="s">
        <v>3453</v>
      </c>
      <c r="R2739">
        <v>918</v>
      </c>
      <c r="S2739">
        <v>305</v>
      </c>
    </row>
    <row r="2740" spans="1:19" x14ac:dyDescent="0.3">
      <c r="A2740">
        <v>2739</v>
      </c>
      <c r="B2740" t="s">
        <v>20</v>
      </c>
      <c r="C2740" t="s">
        <v>31</v>
      </c>
      <c r="D2740" t="s">
        <v>22</v>
      </c>
      <c r="E2740" t="s">
        <v>23</v>
      </c>
      <c r="F2740" t="s">
        <v>5</v>
      </c>
      <c r="G2740" t="s">
        <v>24</v>
      </c>
      <c r="H2740">
        <v>1416528</v>
      </c>
      <c r="I2740">
        <v>1417301</v>
      </c>
      <c r="J2740" t="s">
        <v>25</v>
      </c>
      <c r="Q2740" t="s">
        <v>3456</v>
      </c>
      <c r="R2740">
        <v>774</v>
      </c>
    </row>
    <row r="2741" spans="1:19" x14ac:dyDescent="0.3">
      <c r="A2741">
        <v>2740</v>
      </c>
      <c r="B2741" t="s">
        <v>28</v>
      </c>
      <c r="C2741" t="s">
        <v>33</v>
      </c>
      <c r="D2741" t="s">
        <v>22</v>
      </c>
      <c r="E2741" t="s">
        <v>23</v>
      </c>
      <c r="F2741" t="s">
        <v>5</v>
      </c>
      <c r="G2741" t="s">
        <v>24</v>
      </c>
      <c r="H2741">
        <v>1416528</v>
      </c>
      <c r="I2741">
        <v>1417301</v>
      </c>
      <c r="J2741" t="s">
        <v>25</v>
      </c>
      <c r="K2741" t="s">
        <v>3457</v>
      </c>
      <c r="N2741" t="s">
        <v>3458</v>
      </c>
      <c r="Q2741" t="s">
        <v>3456</v>
      </c>
      <c r="R2741">
        <v>774</v>
      </c>
      <c r="S2741">
        <v>257</v>
      </c>
    </row>
    <row r="2742" spans="1:19" x14ac:dyDescent="0.3">
      <c r="A2742">
        <v>2741</v>
      </c>
      <c r="B2742" t="s">
        <v>20</v>
      </c>
      <c r="C2742" t="s">
        <v>31</v>
      </c>
      <c r="D2742" t="s">
        <v>22</v>
      </c>
      <c r="E2742" t="s">
        <v>23</v>
      </c>
      <c r="F2742" t="s">
        <v>5</v>
      </c>
      <c r="G2742" t="s">
        <v>24</v>
      </c>
      <c r="H2742">
        <v>1417370</v>
      </c>
      <c r="I2742">
        <v>1418779</v>
      </c>
      <c r="J2742" t="s">
        <v>25</v>
      </c>
      <c r="Q2742" t="s">
        <v>3459</v>
      </c>
      <c r="R2742">
        <v>1410</v>
      </c>
    </row>
    <row r="2743" spans="1:19" x14ac:dyDescent="0.3">
      <c r="A2743">
        <v>2742</v>
      </c>
      <c r="B2743" t="s">
        <v>28</v>
      </c>
      <c r="C2743" t="s">
        <v>33</v>
      </c>
      <c r="D2743" t="s">
        <v>22</v>
      </c>
      <c r="E2743" t="s">
        <v>23</v>
      </c>
      <c r="F2743" t="s">
        <v>5</v>
      </c>
      <c r="G2743" t="s">
        <v>24</v>
      </c>
      <c r="H2743">
        <v>1417370</v>
      </c>
      <c r="I2743">
        <v>1418779</v>
      </c>
      <c r="J2743" t="s">
        <v>25</v>
      </c>
      <c r="K2743" t="s">
        <v>3460</v>
      </c>
      <c r="N2743" t="s">
        <v>3461</v>
      </c>
      <c r="Q2743" t="s">
        <v>3459</v>
      </c>
      <c r="R2743">
        <v>1410</v>
      </c>
      <c r="S2743">
        <v>469</v>
      </c>
    </row>
    <row r="2744" spans="1:19" x14ac:dyDescent="0.3">
      <c r="A2744">
        <v>2743</v>
      </c>
      <c r="B2744" t="s">
        <v>20</v>
      </c>
      <c r="C2744" t="s">
        <v>31</v>
      </c>
      <c r="D2744" t="s">
        <v>22</v>
      </c>
      <c r="E2744" t="s">
        <v>23</v>
      </c>
      <c r="F2744" t="s">
        <v>5</v>
      </c>
      <c r="G2744" t="s">
        <v>24</v>
      </c>
      <c r="H2744">
        <v>1418817</v>
      </c>
      <c r="I2744">
        <v>1420208</v>
      </c>
      <c r="J2744" t="s">
        <v>42</v>
      </c>
      <c r="Q2744" t="s">
        <v>3462</v>
      </c>
      <c r="R2744">
        <v>1392</v>
      </c>
    </row>
    <row r="2745" spans="1:19" x14ac:dyDescent="0.3">
      <c r="A2745">
        <v>2744</v>
      </c>
      <c r="B2745" t="s">
        <v>28</v>
      </c>
      <c r="C2745" t="s">
        <v>33</v>
      </c>
      <c r="D2745" t="s">
        <v>22</v>
      </c>
      <c r="E2745" t="s">
        <v>23</v>
      </c>
      <c r="F2745" t="s">
        <v>5</v>
      </c>
      <c r="G2745" t="s">
        <v>24</v>
      </c>
      <c r="H2745">
        <v>1418817</v>
      </c>
      <c r="I2745">
        <v>1420208</v>
      </c>
      <c r="J2745" t="s">
        <v>42</v>
      </c>
      <c r="K2745" t="s">
        <v>3463</v>
      </c>
      <c r="N2745" t="s">
        <v>48</v>
      </c>
      <c r="Q2745" t="s">
        <v>3462</v>
      </c>
      <c r="R2745">
        <v>1392</v>
      </c>
      <c r="S2745">
        <v>463</v>
      </c>
    </row>
    <row r="2746" spans="1:19" x14ac:dyDescent="0.3">
      <c r="A2746">
        <v>2745</v>
      </c>
      <c r="B2746" t="s">
        <v>20</v>
      </c>
      <c r="C2746" t="s">
        <v>31</v>
      </c>
      <c r="D2746" t="s">
        <v>22</v>
      </c>
      <c r="E2746" t="s">
        <v>23</v>
      </c>
      <c r="F2746" t="s">
        <v>5</v>
      </c>
      <c r="G2746" t="s">
        <v>24</v>
      </c>
      <c r="H2746">
        <v>1420484</v>
      </c>
      <c r="I2746">
        <v>1421902</v>
      </c>
      <c r="J2746" t="s">
        <v>42</v>
      </c>
      <c r="Q2746" t="s">
        <v>3464</v>
      </c>
      <c r="R2746">
        <v>1419</v>
      </c>
    </row>
    <row r="2747" spans="1:19" x14ac:dyDescent="0.3">
      <c r="A2747">
        <v>2746</v>
      </c>
      <c r="B2747" t="s">
        <v>28</v>
      </c>
      <c r="C2747" t="s">
        <v>33</v>
      </c>
      <c r="D2747" t="s">
        <v>22</v>
      </c>
      <c r="E2747" t="s">
        <v>23</v>
      </c>
      <c r="F2747" t="s">
        <v>5</v>
      </c>
      <c r="G2747" t="s">
        <v>24</v>
      </c>
      <c r="H2747">
        <v>1420484</v>
      </c>
      <c r="I2747">
        <v>1421902</v>
      </c>
      <c r="J2747" t="s">
        <v>42</v>
      </c>
      <c r="K2747" t="s">
        <v>3465</v>
      </c>
      <c r="N2747" t="s">
        <v>3466</v>
      </c>
      <c r="Q2747" t="s">
        <v>3464</v>
      </c>
      <c r="R2747">
        <v>1419</v>
      </c>
      <c r="S2747">
        <v>472</v>
      </c>
    </row>
    <row r="2748" spans="1:19" x14ac:dyDescent="0.3">
      <c r="A2748">
        <v>2747</v>
      </c>
      <c r="B2748" t="s">
        <v>20</v>
      </c>
      <c r="C2748" t="s">
        <v>31</v>
      </c>
      <c r="D2748" t="s">
        <v>22</v>
      </c>
      <c r="E2748" t="s">
        <v>23</v>
      </c>
      <c r="F2748" t="s">
        <v>5</v>
      </c>
      <c r="G2748" t="s">
        <v>24</v>
      </c>
      <c r="H2748">
        <v>1421916</v>
      </c>
      <c r="I2748">
        <v>1423313</v>
      </c>
      <c r="J2748" t="s">
        <v>42</v>
      </c>
      <c r="Q2748" t="s">
        <v>3467</v>
      </c>
      <c r="R2748">
        <v>1398</v>
      </c>
    </row>
    <row r="2749" spans="1:19" x14ac:dyDescent="0.3">
      <c r="A2749">
        <v>2748</v>
      </c>
      <c r="B2749" t="s">
        <v>28</v>
      </c>
      <c r="C2749" t="s">
        <v>33</v>
      </c>
      <c r="D2749" t="s">
        <v>22</v>
      </c>
      <c r="E2749" t="s">
        <v>23</v>
      </c>
      <c r="F2749" t="s">
        <v>5</v>
      </c>
      <c r="G2749" t="s">
        <v>24</v>
      </c>
      <c r="H2749">
        <v>1421916</v>
      </c>
      <c r="I2749">
        <v>1423313</v>
      </c>
      <c r="J2749" t="s">
        <v>42</v>
      </c>
      <c r="K2749" t="s">
        <v>3468</v>
      </c>
      <c r="N2749" t="s">
        <v>760</v>
      </c>
      <c r="Q2749" t="s">
        <v>3467</v>
      </c>
      <c r="R2749">
        <v>1398</v>
      </c>
      <c r="S2749">
        <v>465</v>
      </c>
    </row>
    <row r="2750" spans="1:19" x14ac:dyDescent="0.3">
      <c r="A2750">
        <v>2749</v>
      </c>
      <c r="B2750" t="s">
        <v>20</v>
      </c>
      <c r="C2750" t="s">
        <v>31</v>
      </c>
      <c r="D2750" t="s">
        <v>22</v>
      </c>
      <c r="E2750" t="s">
        <v>23</v>
      </c>
      <c r="F2750" t="s">
        <v>5</v>
      </c>
      <c r="G2750" t="s">
        <v>24</v>
      </c>
      <c r="H2750">
        <v>1423318</v>
      </c>
      <c r="I2750">
        <v>1424013</v>
      </c>
      <c r="J2750" t="s">
        <v>42</v>
      </c>
      <c r="Q2750" t="s">
        <v>3469</v>
      </c>
      <c r="R2750">
        <v>696</v>
      </c>
    </row>
    <row r="2751" spans="1:19" x14ac:dyDescent="0.3">
      <c r="A2751">
        <v>2750</v>
      </c>
      <c r="B2751" t="s">
        <v>28</v>
      </c>
      <c r="C2751" t="s">
        <v>33</v>
      </c>
      <c r="D2751" t="s">
        <v>22</v>
      </c>
      <c r="E2751" t="s">
        <v>23</v>
      </c>
      <c r="F2751" t="s">
        <v>5</v>
      </c>
      <c r="G2751" t="s">
        <v>24</v>
      </c>
      <c r="H2751">
        <v>1423318</v>
      </c>
      <c r="I2751">
        <v>1424013</v>
      </c>
      <c r="J2751" t="s">
        <v>42</v>
      </c>
      <c r="K2751" t="s">
        <v>3470</v>
      </c>
      <c r="N2751" t="s">
        <v>38</v>
      </c>
      <c r="Q2751" t="s">
        <v>3469</v>
      </c>
      <c r="R2751">
        <v>696</v>
      </c>
      <c r="S2751">
        <v>231</v>
      </c>
    </row>
    <row r="2752" spans="1:19" x14ac:dyDescent="0.3">
      <c r="A2752">
        <v>2751</v>
      </c>
      <c r="B2752" t="s">
        <v>20</v>
      </c>
      <c r="C2752" t="s">
        <v>31</v>
      </c>
      <c r="D2752" t="s">
        <v>22</v>
      </c>
      <c r="E2752" t="s">
        <v>23</v>
      </c>
      <c r="F2752" t="s">
        <v>5</v>
      </c>
      <c r="G2752" t="s">
        <v>24</v>
      </c>
      <c r="H2752">
        <v>1424170</v>
      </c>
      <c r="I2752">
        <v>1424565</v>
      </c>
      <c r="J2752" t="s">
        <v>42</v>
      </c>
      <c r="Q2752" t="s">
        <v>3471</v>
      </c>
      <c r="R2752">
        <v>396</v>
      </c>
    </row>
    <row r="2753" spans="1:19" x14ac:dyDescent="0.3">
      <c r="A2753">
        <v>2752</v>
      </c>
      <c r="B2753" t="s">
        <v>28</v>
      </c>
      <c r="C2753" t="s">
        <v>33</v>
      </c>
      <c r="D2753" t="s">
        <v>22</v>
      </c>
      <c r="E2753" t="s">
        <v>23</v>
      </c>
      <c r="F2753" t="s">
        <v>5</v>
      </c>
      <c r="G2753" t="s">
        <v>24</v>
      </c>
      <c r="H2753">
        <v>1424170</v>
      </c>
      <c r="I2753">
        <v>1424565</v>
      </c>
      <c r="J2753" t="s">
        <v>42</v>
      </c>
      <c r="K2753" t="s">
        <v>3472</v>
      </c>
      <c r="N2753" t="s">
        <v>38</v>
      </c>
      <c r="Q2753" t="s">
        <v>3471</v>
      </c>
      <c r="R2753">
        <v>396</v>
      </c>
      <c r="S2753">
        <v>131</v>
      </c>
    </row>
    <row r="2754" spans="1:19" x14ac:dyDescent="0.3">
      <c r="A2754">
        <v>2753</v>
      </c>
      <c r="B2754" t="s">
        <v>20</v>
      </c>
      <c r="C2754" t="s">
        <v>31</v>
      </c>
      <c r="D2754" t="s">
        <v>22</v>
      </c>
      <c r="E2754" t="s">
        <v>23</v>
      </c>
      <c r="F2754" t="s">
        <v>5</v>
      </c>
      <c r="G2754" t="s">
        <v>24</v>
      </c>
      <c r="H2754">
        <v>1424715</v>
      </c>
      <c r="I2754">
        <v>1425620</v>
      </c>
      <c r="J2754" t="s">
        <v>25</v>
      </c>
      <c r="Q2754" t="s">
        <v>3473</v>
      </c>
      <c r="R2754">
        <v>906</v>
      </c>
    </row>
    <row r="2755" spans="1:19" x14ac:dyDescent="0.3">
      <c r="A2755">
        <v>2754</v>
      </c>
      <c r="B2755" t="s">
        <v>28</v>
      </c>
      <c r="C2755" t="s">
        <v>33</v>
      </c>
      <c r="D2755" t="s">
        <v>22</v>
      </c>
      <c r="E2755" t="s">
        <v>23</v>
      </c>
      <c r="F2755" t="s">
        <v>5</v>
      </c>
      <c r="G2755" t="s">
        <v>24</v>
      </c>
      <c r="H2755">
        <v>1424715</v>
      </c>
      <c r="I2755">
        <v>1425620</v>
      </c>
      <c r="J2755" t="s">
        <v>25</v>
      </c>
      <c r="K2755" t="s">
        <v>3474</v>
      </c>
      <c r="N2755" t="s">
        <v>3475</v>
      </c>
      <c r="Q2755" t="s">
        <v>3473</v>
      </c>
      <c r="R2755">
        <v>906</v>
      </c>
      <c r="S2755">
        <v>301</v>
      </c>
    </row>
    <row r="2756" spans="1:19" x14ac:dyDescent="0.3">
      <c r="A2756">
        <v>2755</v>
      </c>
      <c r="B2756" t="s">
        <v>20</v>
      </c>
      <c r="C2756" t="s">
        <v>31</v>
      </c>
      <c r="D2756" t="s">
        <v>22</v>
      </c>
      <c r="E2756" t="s">
        <v>23</v>
      </c>
      <c r="F2756" t="s">
        <v>5</v>
      </c>
      <c r="G2756" t="s">
        <v>24</v>
      </c>
      <c r="H2756">
        <v>1425617</v>
      </c>
      <c r="I2756">
        <v>1426678</v>
      </c>
      <c r="J2756" t="s">
        <v>25</v>
      </c>
      <c r="Q2756" t="s">
        <v>3476</v>
      </c>
      <c r="R2756">
        <v>1062</v>
      </c>
    </row>
    <row r="2757" spans="1:19" x14ac:dyDescent="0.3">
      <c r="A2757">
        <v>2756</v>
      </c>
      <c r="B2757" t="s">
        <v>28</v>
      </c>
      <c r="C2757" t="s">
        <v>33</v>
      </c>
      <c r="D2757" t="s">
        <v>22</v>
      </c>
      <c r="E2757" t="s">
        <v>23</v>
      </c>
      <c r="F2757" t="s">
        <v>5</v>
      </c>
      <c r="G2757" t="s">
        <v>24</v>
      </c>
      <c r="H2757">
        <v>1425617</v>
      </c>
      <c r="I2757">
        <v>1426678</v>
      </c>
      <c r="J2757" t="s">
        <v>25</v>
      </c>
      <c r="K2757" t="s">
        <v>3477</v>
      </c>
      <c r="N2757" t="s">
        <v>1193</v>
      </c>
      <c r="Q2757" t="s">
        <v>3476</v>
      </c>
      <c r="R2757">
        <v>1062</v>
      </c>
      <c r="S2757">
        <v>353</v>
      </c>
    </row>
    <row r="2758" spans="1:19" x14ac:dyDescent="0.3">
      <c r="A2758">
        <v>2757</v>
      </c>
      <c r="B2758" t="s">
        <v>20</v>
      </c>
      <c r="C2758" t="s">
        <v>31</v>
      </c>
      <c r="D2758" t="s">
        <v>22</v>
      </c>
      <c r="E2758" t="s">
        <v>23</v>
      </c>
      <c r="F2758" t="s">
        <v>5</v>
      </c>
      <c r="G2758" t="s">
        <v>24</v>
      </c>
      <c r="H2758">
        <v>1426679</v>
      </c>
      <c r="I2758">
        <v>1428439</v>
      </c>
      <c r="J2758" t="s">
        <v>25</v>
      </c>
      <c r="Q2758" t="s">
        <v>3478</v>
      </c>
      <c r="R2758">
        <v>1761</v>
      </c>
    </row>
    <row r="2759" spans="1:19" x14ac:dyDescent="0.3">
      <c r="A2759">
        <v>2758</v>
      </c>
      <c r="B2759" t="s">
        <v>28</v>
      </c>
      <c r="C2759" t="s">
        <v>33</v>
      </c>
      <c r="D2759" t="s">
        <v>22</v>
      </c>
      <c r="E2759" t="s">
        <v>23</v>
      </c>
      <c r="F2759" t="s">
        <v>5</v>
      </c>
      <c r="G2759" t="s">
        <v>24</v>
      </c>
      <c r="H2759">
        <v>1426679</v>
      </c>
      <c r="I2759">
        <v>1428439</v>
      </c>
      <c r="J2759" t="s">
        <v>25</v>
      </c>
      <c r="K2759" t="s">
        <v>3479</v>
      </c>
      <c r="N2759" t="s">
        <v>3480</v>
      </c>
      <c r="Q2759" t="s">
        <v>3478</v>
      </c>
      <c r="R2759">
        <v>1761</v>
      </c>
      <c r="S2759">
        <v>586</v>
      </c>
    </row>
    <row r="2760" spans="1:19" x14ac:dyDescent="0.3">
      <c r="A2760">
        <v>2759</v>
      </c>
      <c r="B2760" t="s">
        <v>20</v>
      </c>
      <c r="C2760" t="s">
        <v>31</v>
      </c>
      <c r="D2760" t="s">
        <v>22</v>
      </c>
      <c r="E2760" t="s">
        <v>23</v>
      </c>
      <c r="F2760" t="s">
        <v>5</v>
      </c>
      <c r="G2760" t="s">
        <v>24</v>
      </c>
      <c r="H2760">
        <v>1428523</v>
      </c>
      <c r="I2760">
        <v>1429398</v>
      </c>
      <c r="J2760" t="s">
        <v>25</v>
      </c>
      <c r="Q2760" t="s">
        <v>3481</v>
      </c>
      <c r="R2760">
        <v>876</v>
      </c>
    </row>
    <row r="2761" spans="1:19" x14ac:dyDescent="0.3">
      <c r="A2761">
        <v>2760</v>
      </c>
      <c r="B2761" t="s">
        <v>28</v>
      </c>
      <c r="C2761" t="s">
        <v>33</v>
      </c>
      <c r="D2761" t="s">
        <v>22</v>
      </c>
      <c r="E2761" t="s">
        <v>23</v>
      </c>
      <c r="F2761" t="s">
        <v>5</v>
      </c>
      <c r="G2761" t="s">
        <v>24</v>
      </c>
      <c r="H2761">
        <v>1428523</v>
      </c>
      <c r="I2761">
        <v>1429398</v>
      </c>
      <c r="J2761" t="s">
        <v>25</v>
      </c>
      <c r="K2761" t="s">
        <v>3482</v>
      </c>
      <c r="N2761" t="s">
        <v>3483</v>
      </c>
      <c r="Q2761" t="s">
        <v>3481</v>
      </c>
      <c r="R2761">
        <v>876</v>
      </c>
      <c r="S2761">
        <v>291</v>
      </c>
    </row>
    <row r="2762" spans="1:19" x14ac:dyDescent="0.3">
      <c r="A2762">
        <v>2761</v>
      </c>
      <c r="B2762" t="s">
        <v>20</v>
      </c>
      <c r="C2762" t="s">
        <v>31</v>
      </c>
      <c r="D2762" t="s">
        <v>22</v>
      </c>
      <c r="E2762" t="s">
        <v>23</v>
      </c>
      <c r="F2762" t="s">
        <v>5</v>
      </c>
      <c r="G2762" t="s">
        <v>24</v>
      </c>
      <c r="H2762">
        <v>1429395</v>
      </c>
      <c r="I2762">
        <v>1429814</v>
      </c>
      <c r="J2762" t="s">
        <v>25</v>
      </c>
      <c r="Q2762" t="s">
        <v>3484</v>
      </c>
      <c r="R2762">
        <v>420</v>
      </c>
    </row>
    <row r="2763" spans="1:19" x14ac:dyDescent="0.3">
      <c r="A2763">
        <v>2762</v>
      </c>
      <c r="B2763" t="s">
        <v>28</v>
      </c>
      <c r="C2763" t="s">
        <v>33</v>
      </c>
      <c r="D2763" t="s">
        <v>22</v>
      </c>
      <c r="E2763" t="s">
        <v>23</v>
      </c>
      <c r="F2763" t="s">
        <v>5</v>
      </c>
      <c r="G2763" t="s">
        <v>24</v>
      </c>
      <c r="H2763">
        <v>1429395</v>
      </c>
      <c r="I2763">
        <v>1429814</v>
      </c>
      <c r="J2763" t="s">
        <v>25</v>
      </c>
      <c r="K2763" t="s">
        <v>3485</v>
      </c>
      <c r="N2763" t="s">
        <v>3486</v>
      </c>
      <c r="Q2763" t="s">
        <v>3484</v>
      </c>
      <c r="R2763">
        <v>420</v>
      </c>
      <c r="S2763">
        <v>139</v>
      </c>
    </row>
    <row r="2764" spans="1:19" x14ac:dyDescent="0.3">
      <c r="A2764">
        <v>2763</v>
      </c>
      <c r="B2764" t="s">
        <v>20</v>
      </c>
      <c r="C2764" t="s">
        <v>31</v>
      </c>
      <c r="D2764" t="s">
        <v>22</v>
      </c>
      <c r="E2764" t="s">
        <v>23</v>
      </c>
      <c r="F2764" t="s">
        <v>5</v>
      </c>
      <c r="G2764" t="s">
        <v>24</v>
      </c>
      <c r="H2764">
        <v>1429821</v>
      </c>
      <c r="I2764">
        <v>1431008</v>
      </c>
      <c r="J2764" t="s">
        <v>42</v>
      </c>
      <c r="Q2764" t="s">
        <v>3487</v>
      </c>
      <c r="R2764">
        <v>1188</v>
      </c>
    </row>
    <row r="2765" spans="1:19" x14ac:dyDescent="0.3">
      <c r="A2765">
        <v>2764</v>
      </c>
      <c r="B2765" t="s">
        <v>28</v>
      </c>
      <c r="C2765" t="s">
        <v>33</v>
      </c>
      <c r="D2765" t="s">
        <v>22</v>
      </c>
      <c r="E2765" t="s">
        <v>23</v>
      </c>
      <c r="F2765" t="s">
        <v>5</v>
      </c>
      <c r="G2765" t="s">
        <v>24</v>
      </c>
      <c r="H2765">
        <v>1429821</v>
      </c>
      <c r="I2765">
        <v>1431008</v>
      </c>
      <c r="J2765" t="s">
        <v>42</v>
      </c>
      <c r="K2765" t="s">
        <v>3488</v>
      </c>
      <c r="N2765" t="s">
        <v>3489</v>
      </c>
      <c r="Q2765" t="s">
        <v>3487</v>
      </c>
      <c r="R2765">
        <v>1188</v>
      </c>
      <c r="S2765">
        <v>395</v>
      </c>
    </row>
    <row r="2766" spans="1:19" x14ac:dyDescent="0.3">
      <c r="A2766">
        <v>2765</v>
      </c>
      <c r="B2766" t="s">
        <v>20</v>
      </c>
      <c r="C2766" t="s">
        <v>31</v>
      </c>
      <c r="D2766" t="s">
        <v>22</v>
      </c>
      <c r="E2766" t="s">
        <v>23</v>
      </c>
      <c r="F2766" t="s">
        <v>5</v>
      </c>
      <c r="G2766" t="s">
        <v>24</v>
      </c>
      <c r="H2766">
        <v>1431194</v>
      </c>
      <c r="I2766">
        <v>1432651</v>
      </c>
      <c r="J2766" t="s">
        <v>25</v>
      </c>
      <c r="Q2766" t="s">
        <v>3490</v>
      </c>
      <c r="R2766">
        <v>1458</v>
      </c>
    </row>
    <row r="2767" spans="1:19" x14ac:dyDescent="0.3">
      <c r="A2767">
        <v>2766</v>
      </c>
      <c r="B2767" t="s">
        <v>28</v>
      </c>
      <c r="C2767" t="s">
        <v>33</v>
      </c>
      <c r="D2767" t="s">
        <v>22</v>
      </c>
      <c r="E2767" t="s">
        <v>23</v>
      </c>
      <c r="F2767" t="s">
        <v>5</v>
      </c>
      <c r="G2767" t="s">
        <v>24</v>
      </c>
      <c r="H2767">
        <v>1431194</v>
      </c>
      <c r="I2767">
        <v>1432651</v>
      </c>
      <c r="J2767" t="s">
        <v>25</v>
      </c>
      <c r="K2767" t="s">
        <v>3491</v>
      </c>
      <c r="N2767" t="s">
        <v>3492</v>
      </c>
      <c r="Q2767" t="s">
        <v>3490</v>
      </c>
      <c r="R2767">
        <v>1458</v>
      </c>
      <c r="S2767">
        <v>485</v>
      </c>
    </row>
    <row r="2768" spans="1:19" x14ac:dyDescent="0.3">
      <c r="A2768">
        <v>2767</v>
      </c>
      <c r="B2768" t="s">
        <v>20</v>
      </c>
      <c r="C2768" t="s">
        <v>31</v>
      </c>
      <c r="D2768" t="s">
        <v>22</v>
      </c>
      <c r="E2768" t="s">
        <v>23</v>
      </c>
      <c r="F2768" t="s">
        <v>5</v>
      </c>
      <c r="G2768" t="s">
        <v>24</v>
      </c>
      <c r="H2768">
        <v>1432719</v>
      </c>
      <c r="I2768">
        <v>1433339</v>
      </c>
      <c r="J2768" t="s">
        <v>42</v>
      </c>
      <c r="Q2768" t="s">
        <v>3493</v>
      </c>
      <c r="R2768">
        <v>621</v>
      </c>
    </row>
    <row r="2769" spans="1:19" x14ac:dyDescent="0.3">
      <c r="A2769">
        <v>2768</v>
      </c>
      <c r="B2769" t="s">
        <v>28</v>
      </c>
      <c r="C2769" t="s">
        <v>33</v>
      </c>
      <c r="D2769" t="s">
        <v>22</v>
      </c>
      <c r="E2769" t="s">
        <v>23</v>
      </c>
      <c r="F2769" t="s">
        <v>5</v>
      </c>
      <c r="G2769" t="s">
        <v>24</v>
      </c>
      <c r="H2769">
        <v>1432719</v>
      </c>
      <c r="I2769">
        <v>1433339</v>
      </c>
      <c r="J2769" t="s">
        <v>42</v>
      </c>
      <c r="K2769" t="s">
        <v>3494</v>
      </c>
      <c r="N2769" t="s">
        <v>3495</v>
      </c>
      <c r="Q2769" t="s">
        <v>3493</v>
      </c>
      <c r="R2769">
        <v>621</v>
      </c>
      <c r="S2769">
        <v>206</v>
      </c>
    </row>
    <row r="2770" spans="1:19" x14ac:dyDescent="0.3">
      <c r="A2770">
        <v>2769</v>
      </c>
      <c r="B2770" t="s">
        <v>20</v>
      </c>
      <c r="C2770" t="s">
        <v>31</v>
      </c>
      <c r="D2770" t="s">
        <v>22</v>
      </c>
      <c r="E2770" t="s">
        <v>23</v>
      </c>
      <c r="F2770" t="s">
        <v>5</v>
      </c>
      <c r="G2770" t="s">
        <v>24</v>
      </c>
      <c r="H2770">
        <v>1433565</v>
      </c>
      <c r="I2770">
        <v>1434440</v>
      </c>
      <c r="J2770" t="s">
        <v>25</v>
      </c>
      <c r="Q2770" t="s">
        <v>3496</v>
      </c>
      <c r="R2770">
        <v>876</v>
      </c>
    </row>
    <row r="2771" spans="1:19" x14ac:dyDescent="0.3">
      <c r="A2771">
        <v>2770</v>
      </c>
      <c r="B2771" t="s">
        <v>28</v>
      </c>
      <c r="C2771" t="s">
        <v>33</v>
      </c>
      <c r="D2771" t="s">
        <v>22</v>
      </c>
      <c r="E2771" t="s">
        <v>23</v>
      </c>
      <c r="F2771" t="s">
        <v>5</v>
      </c>
      <c r="G2771" t="s">
        <v>24</v>
      </c>
      <c r="H2771">
        <v>1433565</v>
      </c>
      <c r="I2771">
        <v>1434440</v>
      </c>
      <c r="J2771" t="s">
        <v>25</v>
      </c>
      <c r="K2771" t="s">
        <v>3497</v>
      </c>
      <c r="N2771" t="s">
        <v>3498</v>
      </c>
      <c r="Q2771" t="s">
        <v>3496</v>
      </c>
      <c r="R2771">
        <v>876</v>
      </c>
      <c r="S2771">
        <v>291</v>
      </c>
    </row>
    <row r="2772" spans="1:19" x14ac:dyDescent="0.3">
      <c r="A2772">
        <v>2771</v>
      </c>
      <c r="B2772" t="s">
        <v>20</v>
      </c>
      <c r="C2772" t="s">
        <v>31</v>
      </c>
      <c r="D2772" t="s">
        <v>22</v>
      </c>
      <c r="E2772" t="s">
        <v>23</v>
      </c>
      <c r="F2772" t="s">
        <v>5</v>
      </c>
      <c r="G2772" t="s">
        <v>24</v>
      </c>
      <c r="H2772">
        <v>1434389</v>
      </c>
      <c r="I2772">
        <v>1435243</v>
      </c>
      <c r="J2772" t="s">
        <v>42</v>
      </c>
      <c r="Q2772" t="s">
        <v>3499</v>
      </c>
      <c r="R2772">
        <v>855</v>
      </c>
    </row>
    <row r="2773" spans="1:19" x14ac:dyDescent="0.3">
      <c r="A2773">
        <v>2772</v>
      </c>
      <c r="B2773" t="s">
        <v>28</v>
      </c>
      <c r="C2773" t="s">
        <v>33</v>
      </c>
      <c r="D2773" t="s">
        <v>22</v>
      </c>
      <c r="E2773" t="s">
        <v>23</v>
      </c>
      <c r="F2773" t="s">
        <v>5</v>
      </c>
      <c r="G2773" t="s">
        <v>24</v>
      </c>
      <c r="H2773">
        <v>1434389</v>
      </c>
      <c r="I2773">
        <v>1435243</v>
      </c>
      <c r="J2773" t="s">
        <v>42</v>
      </c>
      <c r="K2773" t="s">
        <v>3500</v>
      </c>
      <c r="N2773" t="s">
        <v>3501</v>
      </c>
      <c r="Q2773" t="s">
        <v>3499</v>
      </c>
      <c r="R2773">
        <v>855</v>
      </c>
      <c r="S2773">
        <v>284</v>
      </c>
    </row>
    <row r="2774" spans="1:19" x14ac:dyDescent="0.3">
      <c r="A2774">
        <v>2773</v>
      </c>
      <c r="B2774" t="s">
        <v>20</v>
      </c>
      <c r="C2774" t="s">
        <v>31</v>
      </c>
      <c r="D2774" t="s">
        <v>22</v>
      </c>
      <c r="E2774" t="s">
        <v>23</v>
      </c>
      <c r="F2774" t="s">
        <v>5</v>
      </c>
      <c r="G2774" t="s">
        <v>24</v>
      </c>
      <c r="H2774">
        <v>1435438</v>
      </c>
      <c r="I2774">
        <v>1436046</v>
      </c>
      <c r="J2774" t="s">
        <v>25</v>
      </c>
      <c r="Q2774" t="s">
        <v>3502</v>
      </c>
      <c r="R2774">
        <v>609</v>
      </c>
    </row>
    <row r="2775" spans="1:19" x14ac:dyDescent="0.3">
      <c r="A2775">
        <v>2774</v>
      </c>
      <c r="B2775" t="s">
        <v>28</v>
      </c>
      <c r="C2775" t="s">
        <v>33</v>
      </c>
      <c r="D2775" t="s">
        <v>22</v>
      </c>
      <c r="E2775" t="s">
        <v>23</v>
      </c>
      <c r="F2775" t="s">
        <v>5</v>
      </c>
      <c r="G2775" t="s">
        <v>24</v>
      </c>
      <c r="H2775">
        <v>1435438</v>
      </c>
      <c r="I2775">
        <v>1436046</v>
      </c>
      <c r="J2775" t="s">
        <v>25</v>
      </c>
      <c r="K2775" t="s">
        <v>3503</v>
      </c>
      <c r="N2775" t="s">
        <v>3504</v>
      </c>
      <c r="Q2775" t="s">
        <v>3502</v>
      </c>
      <c r="R2775">
        <v>609</v>
      </c>
      <c r="S2775">
        <v>202</v>
      </c>
    </row>
    <row r="2776" spans="1:19" x14ac:dyDescent="0.3">
      <c r="A2776">
        <v>2775</v>
      </c>
      <c r="B2776" t="s">
        <v>20</v>
      </c>
      <c r="C2776" t="s">
        <v>31</v>
      </c>
      <c r="D2776" t="s">
        <v>22</v>
      </c>
      <c r="E2776" t="s">
        <v>23</v>
      </c>
      <c r="F2776" t="s">
        <v>5</v>
      </c>
      <c r="G2776" t="s">
        <v>24</v>
      </c>
      <c r="H2776">
        <v>1436325</v>
      </c>
      <c r="I2776">
        <v>1438940</v>
      </c>
      <c r="J2776" t="s">
        <v>25</v>
      </c>
      <c r="Q2776" t="s">
        <v>3505</v>
      </c>
      <c r="R2776">
        <v>2616</v>
      </c>
    </row>
    <row r="2777" spans="1:19" x14ac:dyDescent="0.3">
      <c r="A2777">
        <v>2776</v>
      </c>
      <c r="B2777" t="s">
        <v>28</v>
      </c>
      <c r="C2777" t="s">
        <v>33</v>
      </c>
      <c r="D2777" t="s">
        <v>22</v>
      </c>
      <c r="E2777" t="s">
        <v>23</v>
      </c>
      <c r="F2777" t="s">
        <v>5</v>
      </c>
      <c r="G2777" t="s">
        <v>24</v>
      </c>
      <c r="H2777">
        <v>1436325</v>
      </c>
      <c r="I2777">
        <v>1438940</v>
      </c>
      <c r="J2777" t="s">
        <v>25</v>
      </c>
      <c r="K2777" t="s">
        <v>3506</v>
      </c>
      <c r="N2777" t="s">
        <v>3507</v>
      </c>
      <c r="Q2777" t="s">
        <v>3505</v>
      </c>
      <c r="R2777">
        <v>2616</v>
      </c>
      <c r="S2777">
        <v>871</v>
      </c>
    </row>
    <row r="2778" spans="1:19" x14ac:dyDescent="0.3">
      <c r="A2778">
        <v>2777</v>
      </c>
      <c r="B2778" t="s">
        <v>20</v>
      </c>
      <c r="C2778" t="s">
        <v>31</v>
      </c>
      <c r="D2778" t="s">
        <v>22</v>
      </c>
      <c r="E2778" t="s">
        <v>23</v>
      </c>
      <c r="F2778" t="s">
        <v>5</v>
      </c>
      <c r="G2778" t="s">
        <v>24</v>
      </c>
      <c r="H2778">
        <v>1439030</v>
      </c>
      <c r="I2778">
        <v>1439662</v>
      </c>
      <c r="J2778" t="s">
        <v>25</v>
      </c>
      <c r="Q2778" t="s">
        <v>3508</v>
      </c>
      <c r="R2778">
        <v>633</v>
      </c>
    </row>
    <row r="2779" spans="1:19" x14ac:dyDescent="0.3">
      <c r="A2779">
        <v>2778</v>
      </c>
      <c r="B2779" t="s">
        <v>28</v>
      </c>
      <c r="C2779" t="s">
        <v>33</v>
      </c>
      <c r="D2779" t="s">
        <v>22</v>
      </c>
      <c r="E2779" t="s">
        <v>23</v>
      </c>
      <c r="F2779" t="s">
        <v>5</v>
      </c>
      <c r="G2779" t="s">
        <v>24</v>
      </c>
      <c r="H2779">
        <v>1439030</v>
      </c>
      <c r="I2779">
        <v>1439662</v>
      </c>
      <c r="J2779" t="s">
        <v>25</v>
      </c>
      <c r="K2779" t="s">
        <v>3509</v>
      </c>
      <c r="N2779" t="s">
        <v>3510</v>
      </c>
      <c r="Q2779" t="s">
        <v>3508</v>
      </c>
      <c r="R2779">
        <v>633</v>
      </c>
      <c r="S2779">
        <v>210</v>
      </c>
    </row>
    <row r="2780" spans="1:19" x14ac:dyDescent="0.3">
      <c r="A2780">
        <v>2779</v>
      </c>
      <c r="B2780" t="s">
        <v>20</v>
      </c>
      <c r="C2780" t="s">
        <v>31</v>
      </c>
      <c r="D2780" t="s">
        <v>22</v>
      </c>
      <c r="E2780" t="s">
        <v>23</v>
      </c>
      <c r="F2780" t="s">
        <v>5</v>
      </c>
      <c r="G2780" t="s">
        <v>24</v>
      </c>
      <c r="H2780">
        <v>1439723</v>
      </c>
      <c r="I2780">
        <v>1441042</v>
      </c>
      <c r="J2780" t="s">
        <v>42</v>
      </c>
      <c r="Q2780" t="s">
        <v>3511</v>
      </c>
      <c r="R2780">
        <v>1320</v>
      </c>
    </row>
    <row r="2781" spans="1:19" x14ac:dyDescent="0.3">
      <c r="A2781">
        <v>2780</v>
      </c>
      <c r="B2781" t="s">
        <v>28</v>
      </c>
      <c r="C2781" t="s">
        <v>33</v>
      </c>
      <c r="D2781" t="s">
        <v>22</v>
      </c>
      <c r="E2781" t="s">
        <v>23</v>
      </c>
      <c r="F2781" t="s">
        <v>5</v>
      </c>
      <c r="G2781" t="s">
        <v>24</v>
      </c>
      <c r="H2781">
        <v>1439723</v>
      </c>
      <c r="I2781">
        <v>1441042</v>
      </c>
      <c r="J2781" t="s">
        <v>42</v>
      </c>
      <c r="K2781" t="s">
        <v>3512</v>
      </c>
      <c r="N2781" t="s">
        <v>3513</v>
      </c>
      <c r="Q2781" t="s">
        <v>3511</v>
      </c>
      <c r="R2781">
        <v>1320</v>
      </c>
      <c r="S2781">
        <v>439</v>
      </c>
    </row>
    <row r="2782" spans="1:19" x14ac:dyDescent="0.3">
      <c r="A2782">
        <v>2781</v>
      </c>
      <c r="B2782" t="s">
        <v>20</v>
      </c>
      <c r="C2782" t="s">
        <v>31</v>
      </c>
      <c r="D2782" t="s">
        <v>22</v>
      </c>
      <c r="E2782" t="s">
        <v>23</v>
      </c>
      <c r="F2782" t="s">
        <v>5</v>
      </c>
      <c r="G2782" t="s">
        <v>24</v>
      </c>
      <c r="H2782">
        <v>1441023</v>
      </c>
      <c r="I2782">
        <v>1441307</v>
      </c>
      <c r="J2782" t="s">
        <v>42</v>
      </c>
      <c r="Q2782" t="s">
        <v>3514</v>
      </c>
      <c r="R2782">
        <v>285</v>
      </c>
    </row>
    <row r="2783" spans="1:19" x14ac:dyDescent="0.3">
      <c r="A2783">
        <v>2782</v>
      </c>
      <c r="B2783" t="s">
        <v>28</v>
      </c>
      <c r="C2783" t="s">
        <v>33</v>
      </c>
      <c r="D2783" t="s">
        <v>22</v>
      </c>
      <c r="E2783" t="s">
        <v>23</v>
      </c>
      <c r="F2783" t="s">
        <v>5</v>
      </c>
      <c r="G2783" t="s">
        <v>24</v>
      </c>
      <c r="H2783">
        <v>1441023</v>
      </c>
      <c r="I2783">
        <v>1441307</v>
      </c>
      <c r="J2783" t="s">
        <v>42</v>
      </c>
      <c r="K2783" t="s">
        <v>3515</v>
      </c>
      <c r="N2783" t="s">
        <v>3516</v>
      </c>
      <c r="Q2783" t="s">
        <v>3514</v>
      </c>
      <c r="R2783">
        <v>285</v>
      </c>
      <c r="S2783">
        <v>94</v>
      </c>
    </row>
    <row r="2784" spans="1:19" x14ac:dyDescent="0.3">
      <c r="A2784">
        <v>2783</v>
      </c>
      <c r="B2784" t="s">
        <v>20</v>
      </c>
      <c r="C2784" t="s">
        <v>31</v>
      </c>
      <c r="D2784" t="s">
        <v>22</v>
      </c>
      <c r="E2784" t="s">
        <v>23</v>
      </c>
      <c r="F2784" t="s">
        <v>5</v>
      </c>
      <c r="G2784" t="s">
        <v>24</v>
      </c>
      <c r="H2784">
        <v>1441384</v>
      </c>
      <c r="I2784">
        <v>1442775</v>
      </c>
      <c r="J2784" t="s">
        <v>42</v>
      </c>
      <c r="Q2784" t="s">
        <v>3517</v>
      </c>
      <c r="R2784">
        <v>1392</v>
      </c>
    </row>
    <row r="2785" spans="1:19" x14ac:dyDescent="0.3">
      <c r="A2785">
        <v>2784</v>
      </c>
      <c r="B2785" t="s">
        <v>28</v>
      </c>
      <c r="C2785" t="s">
        <v>33</v>
      </c>
      <c r="D2785" t="s">
        <v>22</v>
      </c>
      <c r="E2785" t="s">
        <v>23</v>
      </c>
      <c r="F2785" t="s">
        <v>5</v>
      </c>
      <c r="G2785" t="s">
        <v>24</v>
      </c>
      <c r="H2785">
        <v>1441384</v>
      </c>
      <c r="I2785">
        <v>1442775</v>
      </c>
      <c r="J2785" t="s">
        <v>42</v>
      </c>
      <c r="K2785" t="s">
        <v>3518</v>
      </c>
      <c r="N2785" t="s">
        <v>3519</v>
      </c>
      <c r="Q2785" t="s">
        <v>3517</v>
      </c>
      <c r="R2785">
        <v>1392</v>
      </c>
      <c r="S2785">
        <v>463</v>
      </c>
    </row>
    <row r="2786" spans="1:19" x14ac:dyDescent="0.3">
      <c r="A2786">
        <v>2785</v>
      </c>
      <c r="B2786" t="s">
        <v>20</v>
      </c>
      <c r="C2786" t="s">
        <v>31</v>
      </c>
      <c r="D2786" t="s">
        <v>22</v>
      </c>
      <c r="E2786" t="s">
        <v>23</v>
      </c>
      <c r="F2786" t="s">
        <v>5</v>
      </c>
      <c r="G2786" t="s">
        <v>24</v>
      </c>
      <c r="H2786">
        <v>1442765</v>
      </c>
      <c r="I2786">
        <v>1445029</v>
      </c>
      <c r="J2786" t="s">
        <v>42</v>
      </c>
      <c r="Q2786" t="s">
        <v>3520</v>
      </c>
      <c r="R2786">
        <v>2265</v>
      </c>
    </row>
    <row r="2787" spans="1:19" x14ac:dyDescent="0.3">
      <c r="A2787">
        <v>2786</v>
      </c>
      <c r="B2787" t="s">
        <v>28</v>
      </c>
      <c r="C2787" t="s">
        <v>33</v>
      </c>
      <c r="D2787" t="s">
        <v>22</v>
      </c>
      <c r="E2787" t="s">
        <v>23</v>
      </c>
      <c r="F2787" t="s">
        <v>5</v>
      </c>
      <c r="G2787" t="s">
        <v>24</v>
      </c>
      <c r="H2787">
        <v>1442765</v>
      </c>
      <c r="I2787">
        <v>1445029</v>
      </c>
      <c r="J2787" t="s">
        <v>42</v>
      </c>
      <c r="K2787" t="s">
        <v>3521</v>
      </c>
      <c r="N2787" t="s">
        <v>3402</v>
      </c>
      <c r="Q2787" t="s">
        <v>3520</v>
      </c>
      <c r="R2787">
        <v>2265</v>
      </c>
      <c r="S2787">
        <v>754</v>
      </c>
    </row>
    <row r="2788" spans="1:19" x14ac:dyDescent="0.3">
      <c r="A2788">
        <v>2787</v>
      </c>
      <c r="B2788" t="s">
        <v>20</v>
      </c>
      <c r="C2788" t="s">
        <v>31</v>
      </c>
      <c r="D2788" t="s">
        <v>22</v>
      </c>
      <c r="E2788" t="s">
        <v>23</v>
      </c>
      <c r="F2788" t="s">
        <v>5</v>
      </c>
      <c r="G2788" t="s">
        <v>24</v>
      </c>
      <c r="H2788">
        <v>1445039</v>
      </c>
      <c r="I2788">
        <v>1446481</v>
      </c>
      <c r="J2788" t="s">
        <v>42</v>
      </c>
      <c r="Q2788" t="s">
        <v>3522</v>
      </c>
      <c r="R2788">
        <v>1443</v>
      </c>
    </row>
    <row r="2789" spans="1:19" x14ac:dyDescent="0.3">
      <c r="A2789">
        <v>2788</v>
      </c>
      <c r="B2789" t="s">
        <v>28</v>
      </c>
      <c r="C2789" t="s">
        <v>33</v>
      </c>
      <c r="D2789" t="s">
        <v>22</v>
      </c>
      <c r="E2789" t="s">
        <v>23</v>
      </c>
      <c r="F2789" t="s">
        <v>5</v>
      </c>
      <c r="G2789" t="s">
        <v>24</v>
      </c>
      <c r="H2789">
        <v>1445039</v>
      </c>
      <c r="I2789">
        <v>1446481</v>
      </c>
      <c r="J2789" t="s">
        <v>42</v>
      </c>
      <c r="K2789" t="s">
        <v>3523</v>
      </c>
      <c r="N2789" t="s">
        <v>3524</v>
      </c>
      <c r="Q2789" t="s">
        <v>3522</v>
      </c>
      <c r="R2789">
        <v>1443</v>
      </c>
      <c r="S2789">
        <v>480</v>
      </c>
    </row>
    <row r="2790" spans="1:19" x14ac:dyDescent="0.3">
      <c r="A2790">
        <v>2789</v>
      </c>
      <c r="B2790" t="s">
        <v>20</v>
      </c>
      <c r="C2790" t="s">
        <v>31</v>
      </c>
      <c r="D2790" t="s">
        <v>22</v>
      </c>
      <c r="E2790" t="s">
        <v>23</v>
      </c>
      <c r="F2790" t="s">
        <v>5</v>
      </c>
      <c r="G2790" t="s">
        <v>24</v>
      </c>
      <c r="H2790">
        <v>1446539</v>
      </c>
      <c r="I2790">
        <v>1447648</v>
      </c>
      <c r="J2790" t="s">
        <v>42</v>
      </c>
      <c r="Q2790" t="s">
        <v>3525</v>
      </c>
      <c r="R2790">
        <v>1110</v>
      </c>
    </row>
    <row r="2791" spans="1:19" x14ac:dyDescent="0.3">
      <c r="A2791">
        <v>2790</v>
      </c>
      <c r="B2791" t="s">
        <v>28</v>
      </c>
      <c r="C2791" t="s">
        <v>33</v>
      </c>
      <c r="D2791" t="s">
        <v>22</v>
      </c>
      <c r="E2791" t="s">
        <v>23</v>
      </c>
      <c r="F2791" t="s">
        <v>5</v>
      </c>
      <c r="G2791" t="s">
        <v>24</v>
      </c>
      <c r="H2791">
        <v>1446539</v>
      </c>
      <c r="I2791">
        <v>1447648</v>
      </c>
      <c r="J2791" t="s">
        <v>42</v>
      </c>
      <c r="K2791" t="s">
        <v>3526</v>
      </c>
      <c r="N2791" t="s">
        <v>3402</v>
      </c>
      <c r="Q2791" t="s">
        <v>3525</v>
      </c>
      <c r="R2791">
        <v>1110</v>
      </c>
      <c r="S2791">
        <v>369</v>
      </c>
    </row>
    <row r="2792" spans="1:19" x14ac:dyDescent="0.3">
      <c r="A2792">
        <v>2791</v>
      </c>
      <c r="B2792" t="s">
        <v>20</v>
      </c>
      <c r="C2792" t="s">
        <v>31</v>
      </c>
      <c r="D2792" t="s">
        <v>22</v>
      </c>
      <c r="E2792" t="s">
        <v>23</v>
      </c>
      <c r="F2792" t="s">
        <v>5</v>
      </c>
      <c r="G2792" t="s">
        <v>24</v>
      </c>
      <c r="H2792">
        <v>1447645</v>
      </c>
      <c r="I2792">
        <v>1448715</v>
      </c>
      <c r="J2792" t="s">
        <v>42</v>
      </c>
      <c r="Q2792" t="s">
        <v>3527</v>
      </c>
      <c r="R2792">
        <v>1071</v>
      </c>
    </row>
    <row r="2793" spans="1:19" x14ac:dyDescent="0.3">
      <c r="A2793">
        <v>2792</v>
      </c>
      <c r="B2793" t="s">
        <v>28</v>
      </c>
      <c r="C2793" t="s">
        <v>33</v>
      </c>
      <c r="D2793" t="s">
        <v>22</v>
      </c>
      <c r="E2793" t="s">
        <v>23</v>
      </c>
      <c r="F2793" t="s">
        <v>5</v>
      </c>
      <c r="G2793" t="s">
        <v>24</v>
      </c>
      <c r="H2793">
        <v>1447645</v>
      </c>
      <c r="I2793">
        <v>1448715</v>
      </c>
      <c r="J2793" t="s">
        <v>42</v>
      </c>
      <c r="K2793" t="s">
        <v>3528</v>
      </c>
      <c r="N2793" t="s">
        <v>3529</v>
      </c>
      <c r="Q2793" t="s">
        <v>3527</v>
      </c>
      <c r="R2793">
        <v>1071</v>
      </c>
      <c r="S2793">
        <v>356</v>
      </c>
    </row>
    <row r="2794" spans="1:19" x14ac:dyDescent="0.3">
      <c r="A2794">
        <v>2793</v>
      </c>
      <c r="B2794" t="s">
        <v>20</v>
      </c>
      <c r="C2794" t="s">
        <v>31</v>
      </c>
      <c r="D2794" t="s">
        <v>22</v>
      </c>
      <c r="E2794" t="s">
        <v>23</v>
      </c>
      <c r="F2794" t="s">
        <v>5</v>
      </c>
      <c r="G2794" t="s">
        <v>24</v>
      </c>
      <c r="H2794">
        <v>1448800</v>
      </c>
      <c r="I2794">
        <v>1449954</v>
      </c>
      <c r="J2794" t="s">
        <v>42</v>
      </c>
      <c r="Q2794" t="s">
        <v>3530</v>
      </c>
      <c r="R2794">
        <v>1155</v>
      </c>
    </row>
    <row r="2795" spans="1:19" x14ac:dyDescent="0.3">
      <c r="A2795">
        <v>2794</v>
      </c>
      <c r="B2795" t="s">
        <v>28</v>
      </c>
      <c r="C2795" t="s">
        <v>33</v>
      </c>
      <c r="D2795" t="s">
        <v>22</v>
      </c>
      <c r="E2795" t="s">
        <v>23</v>
      </c>
      <c r="F2795" t="s">
        <v>5</v>
      </c>
      <c r="G2795" t="s">
        <v>24</v>
      </c>
      <c r="H2795">
        <v>1448800</v>
      </c>
      <c r="I2795">
        <v>1449954</v>
      </c>
      <c r="J2795" t="s">
        <v>42</v>
      </c>
      <c r="K2795" t="s">
        <v>3531</v>
      </c>
      <c r="N2795" t="s">
        <v>3532</v>
      </c>
      <c r="Q2795" t="s">
        <v>3530</v>
      </c>
      <c r="R2795">
        <v>1155</v>
      </c>
      <c r="S2795">
        <v>384</v>
      </c>
    </row>
    <row r="2796" spans="1:19" x14ac:dyDescent="0.3">
      <c r="A2796">
        <v>2795</v>
      </c>
      <c r="B2796" t="s">
        <v>20</v>
      </c>
      <c r="C2796" t="s">
        <v>31</v>
      </c>
      <c r="D2796" t="s">
        <v>22</v>
      </c>
      <c r="E2796" t="s">
        <v>23</v>
      </c>
      <c r="F2796" t="s">
        <v>5</v>
      </c>
      <c r="G2796" t="s">
        <v>24</v>
      </c>
      <c r="H2796">
        <v>1450016</v>
      </c>
      <c r="I2796">
        <v>1450990</v>
      </c>
      <c r="J2796" t="s">
        <v>42</v>
      </c>
      <c r="Q2796" t="s">
        <v>3533</v>
      </c>
      <c r="R2796">
        <v>975</v>
      </c>
    </row>
    <row r="2797" spans="1:19" x14ac:dyDescent="0.3">
      <c r="A2797">
        <v>2796</v>
      </c>
      <c r="B2797" t="s">
        <v>28</v>
      </c>
      <c r="C2797" t="s">
        <v>33</v>
      </c>
      <c r="D2797" t="s">
        <v>22</v>
      </c>
      <c r="E2797" t="s">
        <v>23</v>
      </c>
      <c r="F2797" t="s">
        <v>5</v>
      </c>
      <c r="G2797" t="s">
        <v>24</v>
      </c>
      <c r="H2797">
        <v>1450016</v>
      </c>
      <c r="I2797">
        <v>1450990</v>
      </c>
      <c r="J2797" t="s">
        <v>42</v>
      </c>
      <c r="K2797" t="s">
        <v>3534</v>
      </c>
      <c r="N2797" t="s">
        <v>3535</v>
      </c>
      <c r="Q2797" t="s">
        <v>3533</v>
      </c>
      <c r="R2797">
        <v>975</v>
      </c>
      <c r="S2797">
        <v>324</v>
      </c>
    </row>
    <row r="2798" spans="1:19" x14ac:dyDescent="0.3">
      <c r="A2798">
        <v>2797</v>
      </c>
      <c r="B2798" t="s">
        <v>20</v>
      </c>
      <c r="C2798" t="s">
        <v>31</v>
      </c>
      <c r="D2798" t="s">
        <v>22</v>
      </c>
      <c r="E2798" t="s">
        <v>23</v>
      </c>
      <c r="F2798" t="s">
        <v>5</v>
      </c>
      <c r="G2798" t="s">
        <v>24</v>
      </c>
      <c r="H2798">
        <v>1451003</v>
      </c>
      <c r="I2798">
        <v>1451185</v>
      </c>
      <c r="J2798" t="s">
        <v>42</v>
      </c>
      <c r="Q2798" t="s">
        <v>3536</v>
      </c>
      <c r="R2798">
        <v>183</v>
      </c>
    </row>
    <row r="2799" spans="1:19" x14ac:dyDescent="0.3">
      <c r="A2799">
        <v>2798</v>
      </c>
      <c r="B2799" t="s">
        <v>28</v>
      </c>
      <c r="C2799" t="s">
        <v>33</v>
      </c>
      <c r="D2799" t="s">
        <v>22</v>
      </c>
      <c r="E2799" t="s">
        <v>23</v>
      </c>
      <c r="F2799" t="s">
        <v>5</v>
      </c>
      <c r="G2799" t="s">
        <v>24</v>
      </c>
      <c r="H2799">
        <v>1451003</v>
      </c>
      <c r="I2799">
        <v>1451185</v>
      </c>
      <c r="J2799" t="s">
        <v>42</v>
      </c>
      <c r="K2799" t="s">
        <v>3537</v>
      </c>
      <c r="N2799" t="s">
        <v>38</v>
      </c>
      <c r="Q2799" t="s">
        <v>3536</v>
      </c>
      <c r="R2799">
        <v>183</v>
      </c>
      <c r="S2799">
        <v>60</v>
      </c>
    </row>
    <row r="2800" spans="1:19" x14ac:dyDescent="0.3">
      <c r="A2800">
        <v>2799</v>
      </c>
      <c r="B2800" t="s">
        <v>20</v>
      </c>
      <c r="C2800" t="s">
        <v>31</v>
      </c>
      <c r="D2800" t="s">
        <v>22</v>
      </c>
      <c r="E2800" t="s">
        <v>23</v>
      </c>
      <c r="F2800" t="s">
        <v>5</v>
      </c>
      <c r="G2800" t="s">
        <v>24</v>
      </c>
      <c r="H2800">
        <v>1451268</v>
      </c>
      <c r="I2800">
        <v>1453094</v>
      </c>
      <c r="J2800" t="s">
        <v>25</v>
      </c>
      <c r="Q2800" t="s">
        <v>3538</v>
      </c>
      <c r="R2800">
        <v>1827</v>
      </c>
    </row>
    <row r="2801" spans="1:20" x14ac:dyDescent="0.3">
      <c r="A2801">
        <v>2800</v>
      </c>
      <c r="B2801" t="s">
        <v>28</v>
      </c>
      <c r="C2801" t="s">
        <v>33</v>
      </c>
      <c r="D2801" t="s">
        <v>22</v>
      </c>
      <c r="E2801" t="s">
        <v>23</v>
      </c>
      <c r="F2801" t="s">
        <v>5</v>
      </c>
      <c r="G2801" t="s">
        <v>24</v>
      </c>
      <c r="H2801">
        <v>1451268</v>
      </c>
      <c r="I2801">
        <v>1453094</v>
      </c>
      <c r="J2801" t="s">
        <v>25</v>
      </c>
      <c r="K2801" t="s">
        <v>3539</v>
      </c>
      <c r="N2801" t="s">
        <v>1193</v>
      </c>
      <c r="Q2801" t="s">
        <v>3538</v>
      </c>
      <c r="R2801">
        <v>1827</v>
      </c>
      <c r="S2801">
        <v>608</v>
      </c>
    </row>
    <row r="2802" spans="1:20" x14ac:dyDescent="0.3">
      <c r="A2802">
        <v>2801</v>
      </c>
      <c r="B2802" t="s">
        <v>20</v>
      </c>
      <c r="C2802" t="s">
        <v>31</v>
      </c>
      <c r="D2802" t="s">
        <v>22</v>
      </c>
      <c r="E2802" t="s">
        <v>23</v>
      </c>
      <c r="F2802" t="s">
        <v>5</v>
      </c>
      <c r="G2802" t="s">
        <v>24</v>
      </c>
      <c r="H2802">
        <v>1453168</v>
      </c>
      <c r="I2802">
        <v>1455342</v>
      </c>
      <c r="J2802" t="s">
        <v>42</v>
      </c>
      <c r="Q2802" t="s">
        <v>3540</v>
      </c>
      <c r="R2802">
        <v>2175</v>
      </c>
    </row>
    <row r="2803" spans="1:20" x14ac:dyDescent="0.3">
      <c r="A2803">
        <v>2802</v>
      </c>
      <c r="B2803" t="s">
        <v>28</v>
      </c>
      <c r="C2803" t="s">
        <v>33</v>
      </c>
      <c r="D2803" t="s">
        <v>22</v>
      </c>
      <c r="E2803" t="s">
        <v>23</v>
      </c>
      <c r="F2803" t="s">
        <v>5</v>
      </c>
      <c r="G2803" t="s">
        <v>24</v>
      </c>
      <c r="H2803">
        <v>1453168</v>
      </c>
      <c r="I2803">
        <v>1455342</v>
      </c>
      <c r="J2803" t="s">
        <v>42</v>
      </c>
      <c r="K2803" t="s">
        <v>3541</v>
      </c>
      <c r="N2803" t="s">
        <v>38</v>
      </c>
      <c r="Q2803" t="s">
        <v>3540</v>
      </c>
      <c r="R2803">
        <v>2175</v>
      </c>
      <c r="S2803">
        <v>724</v>
      </c>
    </row>
    <row r="2804" spans="1:20" x14ac:dyDescent="0.3">
      <c r="A2804">
        <v>2803</v>
      </c>
      <c r="B2804" t="s">
        <v>20</v>
      </c>
      <c r="C2804" t="s">
        <v>31</v>
      </c>
      <c r="D2804" t="s">
        <v>22</v>
      </c>
      <c r="E2804" t="s">
        <v>23</v>
      </c>
      <c r="F2804" t="s">
        <v>5</v>
      </c>
      <c r="G2804" t="s">
        <v>24</v>
      </c>
      <c r="H2804">
        <v>1455497</v>
      </c>
      <c r="I2804">
        <v>1456648</v>
      </c>
      <c r="J2804" t="s">
        <v>42</v>
      </c>
      <c r="Q2804" t="s">
        <v>3542</v>
      </c>
      <c r="R2804">
        <v>1152</v>
      </c>
    </row>
    <row r="2805" spans="1:20" x14ac:dyDescent="0.3">
      <c r="A2805">
        <v>2804</v>
      </c>
      <c r="B2805" t="s">
        <v>28</v>
      </c>
      <c r="C2805" t="s">
        <v>33</v>
      </c>
      <c r="D2805" t="s">
        <v>22</v>
      </c>
      <c r="E2805" t="s">
        <v>23</v>
      </c>
      <c r="F2805" t="s">
        <v>5</v>
      </c>
      <c r="G2805" t="s">
        <v>24</v>
      </c>
      <c r="H2805">
        <v>1455497</v>
      </c>
      <c r="I2805">
        <v>1456648</v>
      </c>
      <c r="J2805" t="s">
        <v>42</v>
      </c>
      <c r="K2805" t="s">
        <v>3543</v>
      </c>
      <c r="N2805" t="s">
        <v>3544</v>
      </c>
      <c r="Q2805" t="s">
        <v>3542</v>
      </c>
      <c r="R2805">
        <v>1152</v>
      </c>
      <c r="S2805">
        <v>383</v>
      </c>
    </row>
    <row r="2806" spans="1:20" x14ac:dyDescent="0.3">
      <c r="A2806">
        <v>2805</v>
      </c>
      <c r="B2806" t="s">
        <v>20</v>
      </c>
      <c r="C2806" t="s">
        <v>31</v>
      </c>
      <c r="D2806" t="s">
        <v>22</v>
      </c>
      <c r="E2806" t="s">
        <v>23</v>
      </c>
      <c r="F2806" t="s">
        <v>5</v>
      </c>
      <c r="G2806" t="s">
        <v>24</v>
      </c>
      <c r="H2806">
        <v>1456796</v>
      </c>
      <c r="I2806">
        <v>1458616</v>
      </c>
      <c r="J2806" t="s">
        <v>42</v>
      </c>
      <c r="Q2806" t="s">
        <v>3545</v>
      </c>
      <c r="R2806">
        <v>1821</v>
      </c>
    </row>
    <row r="2807" spans="1:20" x14ac:dyDescent="0.3">
      <c r="A2807">
        <v>2806</v>
      </c>
      <c r="B2807" t="s">
        <v>28</v>
      </c>
      <c r="C2807" t="s">
        <v>33</v>
      </c>
      <c r="D2807" t="s">
        <v>22</v>
      </c>
      <c r="E2807" t="s">
        <v>23</v>
      </c>
      <c r="F2807" t="s">
        <v>5</v>
      </c>
      <c r="G2807" t="s">
        <v>24</v>
      </c>
      <c r="H2807">
        <v>1456796</v>
      </c>
      <c r="I2807">
        <v>1458616</v>
      </c>
      <c r="J2807" t="s">
        <v>42</v>
      </c>
      <c r="K2807" t="s">
        <v>3546</v>
      </c>
      <c r="N2807" t="s">
        <v>1193</v>
      </c>
      <c r="Q2807" t="s">
        <v>3545</v>
      </c>
      <c r="R2807">
        <v>1821</v>
      </c>
      <c r="S2807">
        <v>606</v>
      </c>
    </row>
    <row r="2808" spans="1:20" x14ac:dyDescent="0.3">
      <c r="A2808">
        <v>2807</v>
      </c>
      <c r="B2808" t="s">
        <v>20</v>
      </c>
      <c r="C2808" t="s">
        <v>136</v>
      </c>
      <c r="D2808" t="s">
        <v>22</v>
      </c>
      <c r="E2808" t="s">
        <v>23</v>
      </c>
      <c r="F2808" t="s">
        <v>5</v>
      </c>
      <c r="G2808" t="s">
        <v>24</v>
      </c>
      <c r="H2808">
        <v>1458650</v>
      </c>
      <c r="I2808">
        <v>1458726</v>
      </c>
      <c r="J2808" t="s">
        <v>42</v>
      </c>
      <c r="Q2808" t="s">
        <v>3547</v>
      </c>
      <c r="R2808">
        <v>77</v>
      </c>
    </row>
    <row r="2809" spans="1:20" x14ac:dyDescent="0.3">
      <c r="A2809">
        <v>2808</v>
      </c>
      <c r="B2809" t="s">
        <v>136</v>
      </c>
      <c r="D2809" t="s">
        <v>22</v>
      </c>
      <c r="E2809" t="s">
        <v>23</v>
      </c>
      <c r="F2809" t="s">
        <v>5</v>
      </c>
      <c r="G2809" t="s">
        <v>24</v>
      </c>
      <c r="H2809">
        <v>1458650</v>
      </c>
      <c r="I2809">
        <v>1458726</v>
      </c>
      <c r="J2809" t="s">
        <v>42</v>
      </c>
      <c r="N2809" t="s">
        <v>238</v>
      </c>
      <c r="Q2809" t="s">
        <v>3547</v>
      </c>
      <c r="R2809">
        <v>77</v>
      </c>
      <c r="T2809" t="s">
        <v>3548</v>
      </c>
    </row>
    <row r="2810" spans="1:20" x14ac:dyDescent="0.3">
      <c r="A2810">
        <v>2809</v>
      </c>
      <c r="B2810" t="s">
        <v>20</v>
      </c>
      <c r="C2810" t="s">
        <v>31</v>
      </c>
      <c r="D2810" t="s">
        <v>22</v>
      </c>
      <c r="E2810" t="s">
        <v>23</v>
      </c>
      <c r="F2810" t="s">
        <v>5</v>
      </c>
      <c r="G2810" t="s">
        <v>24</v>
      </c>
      <c r="H2810">
        <v>1458763</v>
      </c>
      <c r="I2810">
        <v>1459068</v>
      </c>
      <c r="J2810" t="s">
        <v>42</v>
      </c>
      <c r="Q2810" t="s">
        <v>3549</v>
      </c>
      <c r="R2810">
        <v>306</v>
      </c>
    </row>
    <row r="2811" spans="1:20" x14ac:dyDescent="0.3">
      <c r="A2811">
        <v>2810</v>
      </c>
      <c r="B2811" t="s">
        <v>28</v>
      </c>
      <c r="C2811" t="s">
        <v>33</v>
      </c>
      <c r="D2811" t="s">
        <v>22</v>
      </c>
      <c r="E2811" t="s">
        <v>23</v>
      </c>
      <c r="F2811" t="s">
        <v>5</v>
      </c>
      <c r="G2811" t="s">
        <v>24</v>
      </c>
      <c r="H2811">
        <v>1458763</v>
      </c>
      <c r="I2811">
        <v>1459068</v>
      </c>
      <c r="J2811" t="s">
        <v>42</v>
      </c>
      <c r="K2811" t="s">
        <v>3550</v>
      </c>
      <c r="N2811" t="s">
        <v>864</v>
      </c>
      <c r="Q2811" t="s">
        <v>3549</v>
      </c>
      <c r="R2811">
        <v>306</v>
      </c>
      <c r="S2811">
        <v>101</v>
      </c>
    </row>
    <row r="2812" spans="1:20" x14ac:dyDescent="0.3">
      <c r="A2812">
        <v>2811</v>
      </c>
      <c r="B2812" t="s">
        <v>20</v>
      </c>
      <c r="C2812" t="s">
        <v>136</v>
      </c>
      <c r="D2812" t="s">
        <v>22</v>
      </c>
      <c r="E2812" t="s">
        <v>23</v>
      </c>
      <c r="F2812" t="s">
        <v>5</v>
      </c>
      <c r="G2812" t="s">
        <v>24</v>
      </c>
      <c r="H2812">
        <v>1459092</v>
      </c>
      <c r="I2812">
        <v>1459168</v>
      </c>
      <c r="J2812" t="s">
        <v>42</v>
      </c>
      <c r="Q2812" t="s">
        <v>3551</v>
      </c>
      <c r="R2812">
        <v>77</v>
      </c>
    </row>
    <row r="2813" spans="1:20" x14ac:dyDescent="0.3">
      <c r="A2813">
        <v>2812</v>
      </c>
      <c r="B2813" t="s">
        <v>136</v>
      </c>
      <c r="D2813" t="s">
        <v>22</v>
      </c>
      <c r="E2813" t="s">
        <v>23</v>
      </c>
      <c r="F2813" t="s">
        <v>5</v>
      </c>
      <c r="G2813" t="s">
        <v>24</v>
      </c>
      <c r="H2813">
        <v>1459092</v>
      </c>
      <c r="I2813">
        <v>1459168</v>
      </c>
      <c r="J2813" t="s">
        <v>42</v>
      </c>
      <c r="N2813" t="s">
        <v>3379</v>
      </c>
      <c r="Q2813" t="s">
        <v>3551</v>
      </c>
      <c r="R2813">
        <v>77</v>
      </c>
      <c r="T2813" t="s">
        <v>3552</v>
      </c>
    </row>
    <row r="2814" spans="1:20" x14ac:dyDescent="0.3">
      <c r="A2814">
        <v>2813</v>
      </c>
      <c r="B2814" t="s">
        <v>20</v>
      </c>
      <c r="C2814" t="s">
        <v>31</v>
      </c>
      <c r="D2814" t="s">
        <v>22</v>
      </c>
      <c r="E2814" t="s">
        <v>23</v>
      </c>
      <c r="F2814" t="s">
        <v>5</v>
      </c>
      <c r="G2814" t="s">
        <v>24</v>
      </c>
      <c r="H2814">
        <v>1459227</v>
      </c>
      <c r="I2814">
        <v>1459712</v>
      </c>
      <c r="J2814" t="s">
        <v>42</v>
      </c>
      <c r="Q2814" t="s">
        <v>3553</v>
      </c>
      <c r="R2814">
        <v>486</v>
      </c>
    </row>
    <row r="2815" spans="1:20" x14ac:dyDescent="0.3">
      <c r="A2815">
        <v>2814</v>
      </c>
      <c r="B2815" t="s">
        <v>28</v>
      </c>
      <c r="C2815" t="s">
        <v>33</v>
      </c>
      <c r="D2815" t="s">
        <v>22</v>
      </c>
      <c r="E2815" t="s">
        <v>23</v>
      </c>
      <c r="F2815" t="s">
        <v>5</v>
      </c>
      <c r="G2815" t="s">
        <v>24</v>
      </c>
      <c r="H2815">
        <v>1459227</v>
      </c>
      <c r="I2815">
        <v>1459712</v>
      </c>
      <c r="J2815" t="s">
        <v>42</v>
      </c>
      <c r="K2815" t="s">
        <v>3554</v>
      </c>
      <c r="N2815" t="s">
        <v>3555</v>
      </c>
      <c r="Q2815" t="s">
        <v>3553</v>
      </c>
      <c r="R2815">
        <v>486</v>
      </c>
      <c r="S2815">
        <v>161</v>
      </c>
    </row>
    <row r="2816" spans="1:20" x14ac:dyDescent="0.3">
      <c r="A2816">
        <v>2815</v>
      </c>
      <c r="B2816" t="s">
        <v>20</v>
      </c>
      <c r="C2816" t="s">
        <v>31</v>
      </c>
      <c r="D2816" t="s">
        <v>22</v>
      </c>
      <c r="E2816" t="s">
        <v>23</v>
      </c>
      <c r="F2816" t="s">
        <v>5</v>
      </c>
      <c r="G2816" t="s">
        <v>24</v>
      </c>
      <c r="H2816">
        <v>1459772</v>
      </c>
      <c r="I2816">
        <v>1461157</v>
      </c>
      <c r="J2816" t="s">
        <v>42</v>
      </c>
      <c r="Q2816" t="s">
        <v>3556</v>
      </c>
      <c r="R2816">
        <v>1386</v>
      </c>
    </row>
    <row r="2817" spans="1:19" x14ac:dyDescent="0.3">
      <c r="A2817">
        <v>2816</v>
      </c>
      <c r="B2817" t="s">
        <v>28</v>
      </c>
      <c r="C2817" t="s">
        <v>33</v>
      </c>
      <c r="D2817" t="s">
        <v>22</v>
      </c>
      <c r="E2817" t="s">
        <v>23</v>
      </c>
      <c r="F2817" t="s">
        <v>5</v>
      </c>
      <c r="G2817" t="s">
        <v>24</v>
      </c>
      <c r="H2817">
        <v>1459772</v>
      </c>
      <c r="I2817">
        <v>1461157</v>
      </c>
      <c r="J2817" t="s">
        <v>42</v>
      </c>
      <c r="K2817" t="s">
        <v>3557</v>
      </c>
      <c r="N2817" t="s">
        <v>1193</v>
      </c>
      <c r="Q2817" t="s">
        <v>3556</v>
      </c>
      <c r="R2817">
        <v>1386</v>
      </c>
      <c r="S2817">
        <v>461</v>
      </c>
    </row>
    <row r="2818" spans="1:19" x14ac:dyDescent="0.3">
      <c r="A2818">
        <v>2817</v>
      </c>
      <c r="B2818" t="s">
        <v>20</v>
      </c>
      <c r="C2818" t="s">
        <v>31</v>
      </c>
      <c r="D2818" t="s">
        <v>22</v>
      </c>
      <c r="E2818" t="s">
        <v>23</v>
      </c>
      <c r="F2818" t="s">
        <v>5</v>
      </c>
      <c r="G2818" t="s">
        <v>24</v>
      </c>
      <c r="H2818">
        <v>1461260</v>
      </c>
      <c r="I2818">
        <v>1461910</v>
      </c>
      <c r="J2818" t="s">
        <v>25</v>
      </c>
      <c r="Q2818" t="s">
        <v>3558</v>
      </c>
      <c r="R2818">
        <v>651</v>
      </c>
    </row>
    <row r="2819" spans="1:19" x14ac:dyDescent="0.3">
      <c r="A2819">
        <v>2818</v>
      </c>
      <c r="B2819" t="s">
        <v>28</v>
      </c>
      <c r="C2819" t="s">
        <v>33</v>
      </c>
      <c r="D2819" t="s">
        <v>22</v>
      </c>
      <c r="E2819" t="s">
        <v>23</v>
      </c>
      <c r="F2819" t="s">
        <v>5</v>
      </c>
      <c r="G2819" t="s">
        <v>24</v>
      </c>
      <c r="H2819">
        <v>1461260</v>
      </c>
      <c r="I2819">
        <v>1461910</v>
      </c>
      <c r="J2819" t="s">
        <v>25</v>
      </c>
      <c r="K2819" t="s">
        <v>3559</v>
      </c>
      <c r="N2819" t="s">
        <v>3560</v>
      </c>
      <c r="Q2819" t="s">
        <v>3558</v>
      </c>
      <c r="R2819">
        <v>651</v>
      </c>
      <c r="S2819">
        <v>216</v>
      </c>
    </row>
    <row r="2820" spans="1:19" x14ac:dyDescent="0.3">
      <c r="A2820">
        <v>2819</v>
      </c>
      <c r="B2820" t="s">
        <v>20</v>
      </c>
      <c r="C2820" t="s">
        <v>31</v>
      </c>
      <c r="D2820" t="s">
        <v>22</v>
      </c>
      <c r="E2820" t="s">
        <v>23</v>
      </c>
      <c r="F2820" t="s">
        <v>5</v>
      </c>
      <c r="G2820" t="s">
        <v>24</v>
      </c>
      <c r="H2820">
        <v>1461950</v>
      </c>
      <c r="I2820">
        <v>1462201</v>
      </c>
      <c r="J2820" t="s">
        <v>25</v>
      </c>
      <c r="Q2820" t="s">
        <v>3561</v>
      </c>
      <c r="R2820">
        <v>252</v>
      </c>
    </row>
    <row r="2821" spans="1:19" x14ac:dyDescent="0.3">
      <c r="A2821">
        <v>2820</v>
      </c>
      <c r="B2821" t="s">
        <v>28</v>
      </c>
      <c r="C2821" t="s">
        <v>33</v>
      </c>
      <c r="D2821" t="s">
        <v>22</v>
      </c>
      <c r="E2821" t="s">
        <v>23</v>
      </c>
      <c r="F2821" t="s">
        <v>5</v>
      </c>
      <c r="G2821" t="s">
        <v>24</v>
      </c>
      <c r="H2821">
        <v>1461950</v>
      </c>
      <c r="I2821">
        <v>1462201</v>
      </c>
      <c r="J2821" t="s">
        <v>25</v>
      </c>
      <c r="K2821" t="s">
        <v>3562</v>
      </c>
      <c r="N2821" t="s">
        <v>38</v>
      </c>
      <c r="Q2821" t="s">
        <v>3561</v>
      </c>
      <c r="R2821">
        <v>252</v>
      </c>
      <c r="S2821">
        <v>83</v>
      </c>
    </row>
    <row r="2822" spans="1:19" x14ac:dyDescent="0.3">
      <c r="A2822">
        <v>2821</v>
      </c>
      <c r="B2822" t="s">
        <v>20</v>
      </c>
      <c r="C2822" t="s">
        <v>31</v>
      </c>
      <c r="D2822" t="s">
        <v>22</v>
      </c>
      <c r="E2822" t="s">
        <v>23</v>
      </c>
      <c r="F2822" t="s">
        <v>5</v>
      </c>
      <c r="G2822" t="s">
        <v>24</v>
      </c>
      <c r="H2822">
        <v>1462302</v>
      </c>
      <c r="I2822">
        <v>1462547</v>
      </c>
      <c r="J2822" t="s">
        <v>42</v>
      </c>
      <c r="Q2822" t="s">
        <v>3563</v>
      </c>
      <c r="R2822">
        <v>246</v>
      </c>
    </row>
    <row r="2823" spans="1:19" x14ac:dyDescent="0.3">
      <c r="A2823">
        <v>2822</v>
      </c>
      <c r="B2823" t="s">
        <v>28</v>
      </c>
      <c r="C2823" t="s">
        <v>33</v>
      </c>
      <c r="D2823" t="s">
        <v>22</v>
      </c>
      <c r="E2823" t="s">
        <v>23</v>
      </c>
      <c r="F2823" t="s">
        <v>5</v>
      </c>
      <c r="G2823" t="s">
        <v>24</v>
      </c>
      <c r="H2823">
        <v>1462302</v>
      </c>
      <c r="I2823">
        <v>1462547</v>
      </c>
      <c r="J2823" t="s">
        <v>42</v>
      </c>
      <c r="K2823" t="s">
        <v>3564</v>
      </c>
      <c r="N2823" t="s">
        <v>38</v>
      </c>
      <c r="Q2823" t="s">
        <v>3563</v>
      </c>
      <c r="R2823">
        <v>246</v>
      </c>
      <c r="S2823">
        <v>81</v>
      </c>
    </row>
    <row r="2824" spans="1:19" x14ac:dyDescent="0.3">
      <c r="A2824">
        <v>2823</v>
      </c>
      <c r="B2824" t="s">
        <v>20</v>
      </c>
      <c r="C2824" t="s">
        <v>31</v>
      </c>
      <c r="D2824" t="s">
        <v>22</v>
      </c>
      <c r="E2824" t="s">
        <v>23</v>
      </c>
      <c r="F2824" t="s">
        <v>5</v>
      </c>
      <c r="G2824" t="s">
        <v>24</v>
      </c>
      <c r="H2824">
        <v>1462685</v>
      </c>
      <c r="I2824">
        <v>1463998</v>
      </c>
      <c r="J2824" t="s">
        <v>42</v>
      </c>
      <c r="Q2824" t="s">
        <v>3565</v>
      </c>
      <c r="R2824">
        <v>1314</v>
      </c>
    </row>
    <row r="2825" spans="1:19" x14ac:dyDescent="0.3">
      <c r="A2825">
        <v>2824</v>
      </c>
      <c r="B2825" t="s">
        <v>28</v>
      </c>
      <c r="C2825" t="s">
        <v>33</v>
      </c>
      <c r="D2825" t="s">
        <v>22</v>
      </c>
      <c r="E2825" t="s">
        <v>23</v>
      </c>
      <c r="F2825" t="s">
        <v>5</v>
      </c>
      <c r="G2825" t="s">
        <v>24</v>
      </c>
      <c r="H2825">
        <v>1462685</v>
      </c>
      <c r="I2825">
        <v>1463998</v>
      </c>
      <c r="J2825" t="s">
        <v>42</v>
      </c>
      <c r="K2825" t="s">
        <v>3566</v>
      </c>
      <c r="N2825" t="s">
        <v>3567</v>
      </c>
      <c r="Q2825" t="s">
        <v>3565</v>
      </c>
      <c r="R2825">
        <v>1314</v>
      </c>
      <c r="S2825">
        <v>437</v>
      </c>
    </row>
    <row r="2826" spans="1:19" x14ac:dyDescent="0.3">
      <c r="A2826">
        <v>2825</v>
      </c>
      <c r="B2826" t="s">
        <v>20</v>
      </c>
      <c r="C2826" t="s">
        <v>31</v>
      </c>
      <c r="D2826" t="s">
        <v>22</v>
      </c>
      <c r="E2826" t="s">
        <v>23</v>
      </c>
      <c r="F2826" t="s">
        <v>5</v>
      </c>
      <c r="G2826" t="s">
        <v>24</v>
      </c>
      <c r="H2826">
        <v>1464311</v>
      </c>
      <c r="I2826">
        <v>1465528</v>
      </c>
      <c r="J2826" t="s">
        <v>25</v>
      </c>
      <c r="Q2826" t="s">
        <v>3568</v>
      </c>
      <c r="R2826">
        <v>1218</v>
      </c>
    </row>
    <row r="2827" spans="1:19" x14ac:dyDescent="0.3">
      <c r="A2827">
        <v>2826</v>
      </c>
      <c r="B2827" t="s">
        <v>28</v>
      </c>
      <c r="C2827" t="s">
        <v>33</v>
      </c>
      <c r="D2827" t="s">
        <v>22</v>
      </c>
      <c r="E2827" t="s">
        <v>23</v>
      </c>
      <c r="F2827" t="s">
        <v>5</v>
      </c>
      <c r="G2827" t="s">
        <v>24</v>
      </c>
      <c r="H2827">
        <v>1464311</v>
      </c>
      <c r="I2827">
        <v>1465528</v>
      </c>
      <c r="J2827" t="s">
        <v>25</v>
      </c>
      <c r="K2827" t="s">
        <v>3569</v>
      </c>
      <c r="N2827" t="s">
        <v>41</v>
      </c>
      <c r="Q2827" t="s">
        <v>3568</v>
      </c>
      <c r="R2827">
        <v>1218</v>
      </c>
      <c r="S2827">
        <v>405</v>
      </c>
    </row>
    <row r="2828" spans="1:19" x14ac:dyDescent="0.3">
      <c r="A2828">
        <v>2827</v>
      </c>
      <c r="B2828" t="s">
        <v>20</v>
      </c>
      <c r="C2828" t="s">
        <v>31</v>
      </c>
      <c r="D2828" t="s">
        <v>22</v>
      </c>
      <c r="E2828" t="s">
        <v>23</v>
      </c>
      <c r="F2828" t="s">
        <v>5</v>
      </c>
      <c r="G2828" t="s">
        <v>24</v>
      </c>
      <c r="H2828">
        <v>1465659</v>
      </c>
      <c r="I2828">
        <v>1465997</v>
      </c>
      <c r="J2828" t="s">
        <v>25</v>
      </c>
      <c r="Q2828" t="s">
        <v>3570</v>
      </c>
      <c r="R2828">
        <v>339</v>
      </c>
    </row>
    <row r="2829" spans="1:19" x14ac:dyDescent="0.3">
      <c r="A2829">
        <v>2828</v>
      </c>
      <c r="B2829" t="s">
        <v>28</v>
      </c>
      <c r="C2829" t="s">
        <v>33</v>
      </c>
      <c r="D2829" t="s">
        <v>22</v>
      </c>
      <c r="E2829" t="s">
        <v>23</v>
      </c>
      <c r="F2829" t="s">
        <v>5</v>
      </c>
      <c r="G2829" t="s">
        <v>24</v>
      </c>
      <c r="H2829">
        <v>1465659</v>
      </c>
      <c r="I2829">
        <v>1465997</v>
      </c>
      <c r="J2829" t="s">
        <v>25</v>
      </c>
      <c r="K2829" t="s">
        <v>3571</v>
      </c>
      <c r="N2829" t="s">
        <v>59</v>
      </c>
      <c r="Q2829" t="s">
        <v>3570</v>
      </c>
      <c r="R2829">
        <v>339</v>
      </c>
      <c r="S2829">
        <v>112</v>
      </c>
    </row>
    <row r="2830" spans="1:19" x14ac:dyDescent="0.3">
      <c r="A2830">
        <v>2829</v>
      </c>
      <c r="B2830" t="s">
        <v>20</v>
      </c>
      <c r="C2830" t="s">
        <v>31</v>
      </c>
      <c r="D2830" t="s">
        <v>22</v>
      </c>
      <c r="E2830" t="s">
        <v>23</v>
      </c>
      <c r="F2830" t="s">
        <v>5</v>
      </c>
      <c r="G2830" t="s">
        <v>24</v>
      </c>
      <c r="H2830">
        <v>1466082</v>
      </c>
      <c r="I2830">
        <v>1466951</v>
      </c>
      <c r="J2830" t="s">
        <v>42</v>
      </c>
      <c r="Q2830" t="s">
        <v>3572</v>
      </c>
      <c r="R2830">
        <v>870</v>
      </c>
    </row>
    <row r="2831" spans="1:19" x14ac:dyDescent="0.3">
      <c r="A2831">
        <v>2830</v>
      </c>
      <c r="B2831" t="s">
        <v>28</v>
      </c>
      <c r="C2831" t="s">
        <v>33</v>
      </c>
      <c r="D2831" t="s">
        <v>22</v>
      </c>
      <c r="E2831" t="s">
        <v>23</v>
      </c>
      <c r="F2831" t="s">
        <v>5</v>
      </c>
      <c r="G2831" t="s">
        <v>24</v>
      </c>
      <c r="H2831">
        <v>1466082</v>
      </c>
      <c r="I2831">
        <v>1466951</v>
      </c>
      <c r="J2831" t="s">
        <v>42</v>
      </c>
      <c r="K2831" t="s">
        <v>3573</v>
      </c>
      <c r="N2831" t="s">
        <v>3574</v>
      </c>
      <c r="Q2831" t="s">
        <v>3572</v>
      </c>
      <c r="R2831">
        <v>870</v>
      </c>
      <c r="S2831">
        <v>289</v>
      </c>
    </row>
    <row r="2832" spans="1:19" x14ac:dyDescent="0.3">
      <c r="A2832">
        <v>2831</v>
      </c>
      <c r="B2832" t="s">
        <v>20</v>
      </c>
      <c r="C2832" t="s">
        <v>31</v>
      </c>
      <c r="D2832" t="s">
        <v>22</v>
      </c>
      <c r="E2832" t="s">
        <v>23</v>
      </c>
      <c r="F2832" t="s">
        <v>5</v>
      </c>
      <c r="G2832" t="s">
        <v>24</v>
      </c>
      <c r="H2832">
        <v>1466955</v>
      </c>
      <c r="I2832">
        <v>1468205</v>
      </c>
      <c r="J2832" t="s">
        <v>42</v>
      </c>
      <c r="Q2832" t="s">
        <v>3575</v>
      </c>
      <c r="R2832">
        <v>1251</v>
      </c>
    </row>
    <row r="2833" spans="1:20" x14ac:dyDescent="0.3">
      <c r="A2833">
        <v>2832</v>
      </c>
      <c r="B2833" t="s">
        <v>28</v>
      </c>
      <c r="C2833" t="s">
        <v>33</v>
      </c>
      <c r="D2833" t="s">
        <v>22</v>
      </c>
      <c r="E2833" t="s">
        <v>23</v>
      </c>
      <c r="F2833" t="s">
        <v>5</v>
      </c>
      <c r="G2833" t="s">
        <v>24</v>
      </c>
      <c r="H2833">
        <v>1466955</v>
      </c>
      <c r="I2833">
        <v>1468205</v>
      </c>
      <c r="J2833" t="s">
        <v>42</v>
      </c>
      <c r="K2833" t="s">
        <v>3576</v>
      </c>
      <c r="N2833" t="s">
        <v>3577</v>
      </c>
      <c r="Q2833" t="s">
        <v>3575</v>
      </c>
      <c r="R2833">
        <v>1251</v>
      </c>
      <c r="S2833">
        <v>416</v>
      </c>
    </row>
    <row r="2834" spans="1:20" x14ac:dyDescent="0.3">
      <c r="A2834">
        <v>2833</v>
      </c>
      <c r="B2834" t="s">
        <v>20</v>
      </c>
      <c r="C2834" t="s">
        <v>31</v>
      </c>
      <c r="D2834" t="s">
        <v>22</v>
      </c>
      <c r="E2834" t="s">
        <v>23</v>
      </c>
      <c r="F2834" t="s">
        <v>5</v>
      </c>
      <c r="G2834" t="s">
        <v>24</v>
      </c>
      <c r="H2834">
        <v>1468554</v>
      </c>
      <c r="I2834">
        <v>1469129</v>
      </c>
      <c r="J2834" t="s">
        <v>25</v>
      </c>
      <c r="Q2834" t="s">
        <v>3578</v>
      </c>
      <c r="R2834">
        <v>576</v>
      </c>
    </row>
    <row r="2835" spans="1:20" x14ac:dyDescent="0.3">
      <c r="A2835">
        <v>2834</v>
      </c>
      <c r="B2835" t="s">
        <v>28</v>
      </c>
      <c r="C2835" t="s">
        <v>33</v>
      </c>
      <c r="D2835" t="s">
        <v>22</v>
      </c>
      <c r="E2835" t="s">
        <v>23</v>
      </c>
      <c r="F2835" t="s">
        <v>5</v>
      </c>
      <c r="G2835" t="s">
        <v>24</v>
      </c>
      <c r="H2835">
        <v>1468554</v>
      </c>
      <c r="I2835">
        <v>1469129</v>
      </c>
      <c r="J2835" t="s">
        <v>25</v>
      </c>
      <c r="K2835" t="s">
        <v>3579</v>
      </c>
      <c r="N2835" t="s">
        <v>38</v>
      </c>
      <c r="Q2835" t="s">
        <v>3578</v>
      </c>
      <c r="R2835">
        <v>576</v>
      </c>
      <c r="S2835">
        <v>191</v>
      </c>
    </row>
    <row r="2836" spans="1:20" x14ac:dyDescent="0.3">
      <c r="A2836">
        <v>2835</v>
      </c>
      <c r="B2836" t="s">
        <v>20</v>
      </c>
      <c r="C2836" t="s">
        <v>31</v>
      </c>
      <c r="D2836" t="s">
        <v>22</v>
      </c>
      <c r="E2836" t="s">
        <v>23</v>
      </c>
      <c r="F2836" t="s">
        <v>5</v>
      </c>
      <c r="G2836" t="s">
        <v>24</v>
      </c>
      <c r="H2836">
        <v>1469245</v>
      </c>
      <c r="I2836">
        <v>1469745</v>
      </c>
      <c r="J2836" t="s">
        <v>25</v>
      </c>
      <c r="Q2836" t="s">
        <v>3580</v>
      </c>
      <c r="R2836">
        <v>501</v>
      </c>
    </row>
    <row r="2837" spans="1:20" x14ac:dyDescent="0.3">
      <c r="A2837">
        <v>2836</v>
      </c>
      <c r="B2837" t="s">
        <v>28</v>
      </c>
      <c r="C2837" t="s">
        <v>33</v>
      </c>
      <c r="D2837" t="s">
        <v>22</v>
      </c>
      <c r="E2837" t="s">
        <v>23</v>
      </c>
      <c r="F2837" t="s">
        <v>5</v>
      </c>
      <c r="G2837" t="s">
        <v>24</v>
      </c>
      <c r="H2837">
        <v>1469245</v>
      </c>
      <c r="I2837">
        <v>1469745</v>
      </c>
      <c r="J2837" t="s">
        <v>25</v>
      </c>
      <c r="K2837" t="s">
        <v>3581</v>
      </c>
      <c r="N2837" t="s">
        <v>38</v>
      </c>
      <c r="Q2837" t="s">
        <v>3580</v>
      </c>
      <c r="R2837">
        <v>501</v>
      </c>
      <c r="S2837">
        <v>166</v>
      </c>
    </row>
    <row r="2838" spans="1:20" x14ac:dyDescent="0.3">
      <c r="A2838">
        <v>2837</v>
      </c>
      <c r="B2838" t="s">
        <v>20</v>
      </c>
      <c r="C2838" t="s">
        <v>31</v>
      </c>
      <c r="D2838" t="s">
        <v>22</v>
      </c>
      <c r="E2838" t="s">
        <v>23</v>
      </c>
      <c r="F2838" t="s">
        <v>5</v>
      </c>
      <c r="G2838" t="s">
        <v>24</v>
      </c>
      <c r="H2838">
        <v>1469949</v>
      </c>
      <c r="I2838">
        <v>1470506</v>
      </c>
      <c r="J2838" t="s">
        <v>25</v>
      </c>
      <c r="Q2838" t="s">
        <v>3582</v>
      </c>
      <c r="R2838">
        <v>558</v>
      </c>
    </row>
    <row r="2839" spans="1:20" x14ac:dyDescent="0.3">
      <c r="A2839">
        <v>2838</v>
      </c>
      <c r="B2839" t="s">
        <v>28</v>
      </c>
      <c r="C2839" t="s">
        <v>33</v>
      </c>
      <c r="D2839" t="s">
        <v>22</v>
      </c>
      <c r="E2839" t="s">
        <v>23</v>
      </c>
      <c r="F2839" t="s">
        <v>5</v>
      </c>
      <c r="G2839" t="s">
        <v>24</v>
      </c>
      <c r="H2839">
        <v>1469949</v>
      </c>
      <c r="I2839">
        <v>1470506</v>
      </c>
      <c r="J2839" t="s">
        <v>25</v>
      </c>
      <c r="K2839" t="s">
        <v>3583</v>
      </c>
      <c r="N2839" t="s">
        <v>3584</v>
      </c>
      <c r="Q2839" t="s">
        <v>3582</v>
      </c>
      <c r="R2839">
        <v>558</v>
      </c>
      <c r="S2839">
        <v>185</v>
      </c>
    </row>
    <row r="2840" spans="1:20" x14ac:dyDescent="0.3">
      <c r="A2840">
        <v>2839</v>
      </c>
      <c r="B2840" t="s">
        <v>20</v>
      </c>
      <c r="C2840" t="s">
        <v>21</v>
      </c>
      <c r="D2840" t="s">
        <v>22</v>
      </c>
      <c r="E2840" t="s">
        <v>23</v>
      </c>
      <c r="F2840" t="s">
        <v>5</v>
      </c>
      <c r="G2840" t="s">
        <v>24</v>
      </c>
      <c r="H2840">
        <v>1470768</v>
      </c>
      <c r="I2840">
        <v>1470872</v>
      </c>
      <c r="J2840" t="s">
        <v>25</v>
      </c>
      <c r="Q2840" t="s">
        <v>3585</v>
      </c>
      <c r="R2840">
        <v>105</v>
      </c>
      <c r="T2840" t="s">
        <v>27</v>
      </c>
    </row>
    <row r="2841" spans="1:20" x14ac:dyDescent="0.3">
      <c r="A2841">
        <v>2840</v>
      </c>
      <c r="B2841" t="s">
        <v>28</v>
      </c>
      <c r="C2841" t="s">
        <v>29</v>
      </c>
      <c r="D2841" t="s">
        <v>22</v>
      </c>
      <c r="E2841" t="s">
        <v>23</v>
      </c>
      <c r="F2841" t="s">
        <v>5</v>
      </c>
      <c r="G2841" t="s">
        <v>24</v>
      </c>
      <c r="H2841">
        <v>1470768</v>
      </c>
      <c r="I2841">
        <v>1470872</v>
      </c>
      <c r="J2841" t="s">
        <v>25</v>
      </c>
      <c r="N2841" t="s">
        <v>41</v>
      </c>
      <c r="Q2841" t="s">
        <v>3585</v>
      </c>
      <c r="R2841">
        <v>105</v>
      </c>
      <c r="T2841" t="s">
        <v>27</v>
      </c>
    </row>
    <row r="2842" spans="1:20" x14ac:dyDescent="0.3">
      <c r="A2842">
        <v>2841</v>
      </c>
      <c r="B2842" t="s">
        <v>20</v>
      </c>
      <c r="C2842" t="s">
        <v>21</v>
      </c>
      <c r="D2842" t="s">
        <v>22</v>
      </c>
      <c r="E2842" t="s">
        <v>23</v>
      </c>
      <c r="F2842" t="s">
        <v>5</v>
      </c>
      <c r="G2842" t="s">
        <v>24</v>
      </c>
      <c r="H2842">
        <v>1471343</v>
      </c>
      <c r="I2842">
        <v>1471722</v>
      </c>
      <c r="J2842" t="s">
        <v>25</v>
      </c>
      <c r="Q2842" t="s">
        <v>3586</v>
      </c>
      <c r="R2842">
        <v>380</v>
      </c>
      <c r="T2842" t="s">
        <v>27</v>
      </c>
    </row>
    <row r="2843" spans="1:20" x14ac:dyDescent="0.3">
      <c r="A2843">
        <v>2842</v>
      </c>
      <c r="B2843" t="s">
        <v>28</v>
      </c>
      <c r="C2843" t="s">
        <v>29</v>
      </c>
      <c r="D2843" t="s">
        <v>22</v>
      </c>
      <c r="E2843" t="s">
        <v>23</v>
      </c>
      <c r="F2843" t="s">
        <v>5</v>
      </c>
      <c r="G2843" t="s">
        <v>24</v>
      </c>
      <c r="H2843">
        <v>1471343</v>
      </c>
      <c r="I2843">
        <v>1471722</v>
      </c>
      <c r="J2843" t="s">
        <v>25</v>
      </c>
      <c r="N2843" t="s">
        <v>41</v>
      </c>
      <c r="Q2843" t="s">
        <v>3586</v>
      </c>
      <c r="R2843">
        <v>380</v>
      </c>
      <c r="T2843" t="s">
        <v>27</v>
      </c>
    </row>
    <row r="2844" spans="1:20" x14ac:dyDescent="0.3">
      <c r="A2844">
        <v>2843</v>
      </c>
      <c r="B2844" t="s">
        <v>20</v>
      </c>
      <c r="C2844" t="s">
        <v>31</v>
      </c>
      <c r="D2844" t="s">
        <v>22</v>
      </c>
      <c r="E2844" t="s">
        <v>23</v>
      </c>
      <c r="F2844" t="s">
        <v>5</v>
      </c>
      <c r="G2844" t="s">
        <v>24</v>
      </c>
      <c r="H2844">
        <v>1471997</v>
      </c>
      <c r="I2844">
        <v>1472212</v>
      </c>
      <c r="J2844" t="s">
        <v>42</v>
      </c>
      <c r="Q2844" t="s">
        <v>3587</v>
      </c>
      <c r="R2844">
        <v>216</v>
      </c>
    </row>
    <row r="2845" spans="1:20" x14ac:dyDescent="0.3">
      <c r="A2845">
        <v>2844</v>
      </c>
      <c r="B2845" t="s">
        <v>28</v>
      </c>
      <c r="C2845" t="s">
        <v>33</v>
      </c>
      <c r="D2845" t="s">
        <v>22</v>
      </c>
      <c r="E2845" t="s">
        <v>23</v>
      </c>
      <c r="F2845" t="s">
        <v>5</v>
      </c>
      <c r="G2845" t="s">
        <v>24</v>
      </c>
      <c r="H2845">
        <v>1471997</v>
      </c>
      <c r="I2845">
        <v>1472212</v>
      </c>
      <c r="J2845" t="s">
        <v>42</v>
      </c>
      <c r="K2845" t="s">
        <v>3588</v>
      </c>
      <c r="N2845" t="s">
        <v>41</v>
      </c>
      <c r="Q2845" t="s">
        <v>3587</v>
      </c>
      <c r="R2845">
        <v>216</v>
      </c>
      <c r="S2845">
        <v>71</v>
      </c>
    </row>
    <row r="2846" spans="1:20" x14ac:dyDescent="0.3">
      <c r="A2846">
        <v>2845</v>
      </c>
      <c r="B2846" t="s">
        <v>20</v>
      </c>
      <c r="C2846" t="s">
        <v>31</v>
      </c>
      <c r="D2846" t="s">
        <v>22</v>
      </c>
      <c r="E2846" t="s">
        <v>23</v>
      </c>
      <c r="F2846" t="s">
        <v>5</v>
      </c>
      <c r="G2846" t="s">
        <v>24</v>
      </c>
      <c r="H2846">
        <v>1472309</v>
      </c>
      <c r="I2846">
        <v>1472593</v>
      </c>
      <c r="J2846" t="s">
        <v>42</v>
      </c>
      <c r="Q2846" t="s">
        <v>3589</v>
      </c>
      <c r="R2846">
        <v>285</v>
      </c>
    </row>
    <row r="2847" spans="1:20" x14ac:dyDescent="0.3">
      <c r="A2847">
        <v>2846</v>
      </c>
      <c r="B2847" t="s">
        <v>28</v>
      </c>
      <c r="C2847" t="s">
        <v>33</v>
      </c>
      <c r="D2847" t="s">
        <v>22</v>
      </c>
      <c r="E2847" t="s">
        <v>23</v>
      </c>
      <c r="F2847" t="s">
        <v>5</v>
      </c>
      <c r="G2847" t="s">
        <v>24</v>
      </c>
      <c r="H2847">
        <v>1472309</v>
      </c>
      <c r="I2847">
        <v>1472593</v>
      </c>
      <c r="J2847" t="s">
        <v>42</v>
      </c>
      <c r="K2847" t="s">
        <v>3590</v>
      </c>
      <c r="N2847" t="s">
        <v>38</v>
      </c>
      <c r="Q2847" t="s">
        <v>3589</v>
      </c>
      <c r="R2847">
        <v>285</v>
      </c>
      <c r="S2847">
        <v>94</v>
      </c>
    </row>
    <row r="2848" spans="1:20" x14ac:dyDescent="0.3">
      <c r="A2848">
        <v>2847</v>
      </c>
      <c r="B2848" t="s">
        <v>20</v>
      </c>
      <c r="C2848" t="s">
        <v>31</v>
      </c>
      <c r="D2848" t="s">
        <v>22</v>
      </c>
      <c r="E2848" t="s">
        <v>23</v>
      </c>
      <c r="F2848" t="s">
        <v>5</v>
      </c>
      <c r="G2848" t="s">
        <v>24</v>
      </c>
      <c r="H2848">
        <v>1473098</v>
      </c>
      <c r="I2848">
        <v>1473319</v>
      </c>
      <c r="J2848" t="s">
        <v>25</v>
      </c>
      <c r="Q2848" t="s">
        <v>3591</v>
      </c>
      <c r="R2848">
        <v>222</v>
      </c>
    </row>
    <row r="2849" spans="1:20" x14ac:dyDescent="0.3">
      <c r="A2849">
        <v>2848</v>
      </c>
      <c r="B2849" t="s">
        <v>28</v>
      </c>
      <c r="C2849" t="s">
        <v>33</v>
      </c>
      <c r="D2849" t="s">
        <v>22</v>
      </c>
      <c r="E2849" t="s">
        <v>23</v>
      </c>
      <c r="F2849" t="s">
        <v>5</v>
      </c>
      <c r="G2849" t="s">
        <v>24</v>
      </c>
      <c r="H2849">
        <v>1473098</v>
      </c>
      <c r="I2849">
        <v>1473319</v>
      </c>
      <c r="J2849" t="s">
        <v>25</v>
      </c>
      <c r="K2849" t="s">
        <v>3592</v>
      </c>
      <c r="N2849" t="s">
        <v>38</v>
      </c>
      <c r="Q2849" t="s">
        <v>3591</v>
      </c>
      <c r="R2849">
        <v>222</v>
      </c>
      <c r="S2849">
        <v>73</v>
      </c>
    </row>
    <row r="2850" spans="1:20" x14ac:dyDescent="0.3">
      <c r="A2850">
        <v>2849</v>
      </c>
      <c r="B2850" t="s">
        <v>20</v>
      </c>
      <c r="C2850" t="s">
        <v>31</v>
      </c>
      <c r="D2850" t="s">
        <v>22</v>
      </c>
      <c r="E2850" t="s">
        <v>23</v>
      </c>
      <c r="F2850" t="s">
        <v>5</v>
      </c>
      <c r="G2850" t="s">
        <v>24</v>
      </c>
      <c r="H2850">
        <v>1474034</v>
      </c>
      <c r="I2850">
        <v>1474192</v>
      </c>
      <c r="J2850" t="s">
        <v>25</v>
      </c>
      <c r="Q2850" t="s">
        <v>3593</v>
      </c>
      <c r="R2850">
        <v>159</v>
      </c>
    </row>
    <row r="2851" spans="1:20" x14ac:dyDescent="0.3">
      <c r="A2851">
        <v>2850</v>
      </c>
      <c r="B2851" t="s">
        <v>28</v>
      </c>
      <c r="C2851" t="s">
        <v>33</v>
      </c>
      <c r="D2851" t="s">
        <v>22</v>
      </c>
      <c r="E2851" t="s">
        <v>23</v>
      </c>
      <c r="F2851" t="s">
        <v>5</v>
      </c>
      <c r="G2851" t="s">
        <v>24</v>
      </c>
      <c r="H2851">
        <v>1474034</v>
      </c>
      <c r="I2851">
        <v>1474192</v>
      </c>
      <c r="J2851" t="s">
        <v>25</v>
      </c>
      <c r="K2851" t="s">
        <v>3594</v>
      </c>
      <c r="N2851" t="s">
        <v>41</v>
      </c>
      <c r="Q2851" t="s">
        <v>3593</v>
      </c>
      <c r="R2851">
        <v>159</v>
      </c>
      <c r="S2851">
        <v>52</v>
      </c>
    </row>
    <row r="2852" spans="1:20" x14ac:dyDescent="0.3">
      <c r="A2852">
        <v>2851</v>
      </c>
      <c r="B2852" t="s">
        <v>20</v>
      </c>
      <c r="C2852" t="s">
        <v>136</v>
      </c>
      <c r="D2852" t="s">
        <v>22</v>
      </c>
      <c r="E2852" t="s">
        <v>23</v>
      </c>
      <c r="F2852" t="s">
        <v>5</v>
      </c>
      <c r="G2852" t="s">
        <v>24</v>
      </c>
      <c r="H2852">
        <v>1474726</v>
      </c>
      <c r="I2852">
        <v>1474815</v>
      </c>
      <c r="J2852" t="s">
        <v>42</v>
      </c>
      <c r="Q2852" t="s">
        <v>3595</v>
      </c>
      <c r="R2852">
        <v>90</v>
      </c>
    </row>
    <row r="2853" spans="1:20" x14ac:dyDescent="0.3">
      <c r="A2853">
        <v>2852</v>
      </c>
      <c r="B2853" t="s">
        <v>136</v>
      </c>
      <c r="D2853" t="s">
        <v>22</v>
      </c>
      <c r="E2853" t="s">
        <v>23</v>
      </c>
      <c r="F2853" t="s">
        <v>5</v>
      </c>
      <c r="G2853" t="s">
        <v>24</v>
      </c>
      <c r="H2853">
        <v>1474726</v>
      </c>
      <c r="I2853">
        <v>1474815</v>
      </c>
      <c r="J2853" t="s">
        <v>42</v>
      </c>
      <c r="N2853" t="s">
        <v>3596</v>
      </c>
      <c r="Q2853" t="s">
        <v>3595</v>
      </c>
      <c r="R2853">
        <v>90</v>
      </c>
      <c r="T2853" t="s">
        <v>3597</v>
      </c>
    </row>
    <row r="2854" spans="1:20" x14ac:dyDescent="0.3">
      <c r="A2854">
        <v>2853</v>
      </c>
      <c r="B2854" t="s">
        <v>20</v>
      </c>
      <c r="C2854" t="s">
        <v>31</v>
      </c>
      <c r="D2854" t="s">
        <v>22</v>
      </c>
      <c r="E2854" t="s">
        <v>23</v>
      </c>
      <c r="F2854" t="s">
        <v>5</v>
      </c>
      <c r="G2854" t="s">
        <v>24</v>
      </c>
      <c r="H2854">
        <v>1474975</v>
      </c>
      <c r="I2854">
        <v>1475541</v>
      </c>
      <c r="J2854" t="s">
        <v>25</v>
      </c>
      <c r="Q2854" t="s">
        <v>3598</v>
      </c>
      <c r="R2854">
        <v>567</v>
      </c>
    </row>
    <row r="2855" spans="1:20" x14ac:dyDescent="0.3">
      <c r="A2855">
        <v>2854</v>
      </c>
      <c r="B2855" t="s">
        <v>28</v>
      </c>
      <c r="C2855" t="s">
        <v>33</v>
      </c>
      <c r="D2855" t="s">
        <v>22</v>
      </c>
      <c r="E2855" t="s">
        <v>23</v>
      </c>
      <c r="F2855" t="s">
        <v>5</v>
      </c>
      <c r="G2855" t="s">
        <v>24</v>
      </c>
      <c r="H2855">
        <v>1474975</v>
      </c>
      <c r="I2855">
        <v>1475541</v>
      </c>
      <c r="J2855" t="s">
        <v>25</v>
      </c>
      <c r="K2855" t="s">
        <v>3599</v>
      </c>
      <c r="N2855" t="s">
        <v>3600</v>
      </c>
      <c r="Q2855" t="s">
        <v>3598</v>
      </c>
      <c r="R2855">
        <v>567</v>
      </c>
      <c r="S2855">
        <v>188</v>
      </c>
    </row>
    <row r="2856" spans="1:20" x14ac:dyDescent="0.3">
      <c r="A2856">
        <v>2855</v>
      </c>
      <c r="B2856" t="s">
        <v>20</v>
      </c>
      <c r="C2856" t="s">
        <v>31</v>
      </c>
      <c r="D2856" t="s">
        <v>22</v>
      </c>
      <c r="E2856" t="s">
        <v>23</v>
      </c>
      <c r="F2856" t="s">
        <v>5</v>
      </c>
      <c r="G2856" t="s">
        <v>24</v>
      </c>
      <c r="H2856">
        <v>1475581</v>
      </c>
      <c r="I2856">
        <v>1476417</v>
      </c>
      <c r="J2856" t="s">
        <v>25</v>
      </c>
      <c r="Q2856" t="s">
        <v>3601</v>
      </c>
      <c r="R2856">
        <v>837</v>
      </c>
    </row>
    <row r="2857" spans="1:20" x14ac:dyDescent="0.3">
      <c r="A2857">
        <v>2856</v>
      </c>
      <c r="B2857" t="s">
        <v>28</v>
      </c>
      <c r="C2857" t="s">
        <v>33</v>
      </c>
      <c r="D2857" t="s">
        <v>22</v>
      </c>
      <c r="E2857" t="s">
        <v>23</v>
      </c>
      <c r="F2857" t="s">
        <v>5</v>
      </c>
      <c r="G2857" t="s">
        <v>24</v>
      </c>
      <c r="H2857">
        <v>1475581</v>
      </c>
      <c r="I2857">
        <v>1476417</v>
      </c>
      <c r="J2857" t="s">
        <v>25</v>
      </c>
      <c r="K2857" t="s">
        <v>3602</v>
      </c>
      <c r="N2857" t="s">
        <v>2009</v>
      </c>
      <c r="Q2857" t="s">
        <v>3601</v>
      </c>
      <c r="R2857">
        <v>837</v>
      </c>
      <c r="S2857">
        <v>278</v>
      </c>
    </row>
    <row r="2858" spans="1:20" x14ac:dyDescent="0.3">
      <c r="A2858">
        <v>2857</v>
      </c>
      <c r="B2858" t="s">
        <v>20</v>
      </c>
      <c r="C2858" t="s">
        <v>31</v>
      </c>
      <c r="D2858" t="s">
        <v>22</v>
      </c>
      <c r="E2858" t="s">
        <v>23</v>
      </c>
      <c r="F2858" t="s">
        <v>5</v>
      </c>
      <c r="G2858" t="s">
        <v>24</v>
      </c>
      <c r="H2858">
        <v>1476550</v>
      </c>
      <c r="I2858">
        <v>1479507</v>
      </c>
      <c r="J2858" t="s">
        <v>25</v>
      </c>
      <c r="Q2858" t="s">
        <v>3603</v>
      </c>
      <c r="R2858">
        <v>2958</v>
      </c>
    </row>
    <row r="2859" spans="1:20" x14ac:dyDescent="0.3">
      <c r="A2859">
        <v>2858</v>
      </c>
      <c r="B2859" t="s">
        <v>28</v>
      </c>
      <c r="C2859" t="s">
        <v>33</v>
      </c>
      <c r="D2859" t="s">
        <v>22</v>
      </c>
      <c r="E2859" t="s">
        <v>23</v>
      </c>
      <c r="F2859" t="s">
        <v>5</v>
      </c>
      <c r="G2859" t="s">
        <v>24</v>
      </c>
      <c r="H2859">
        <v>1476550</v>
      </c>
      <c r="I2859">
        <v>1479507</v>
      </c>
      <c r="J2859" t="s">
        <v>25</v>
      </c>
      <c r="K2859" t="s">
        <v>3604</v>
      </c>
      <c r="N2859" t="s">
        <v>3261</v>
      </c>
      <c r="Q2859" t="s">
        <v>3603</v>
      </c>
      <c r="R2859">
        <v>2958</v>
      </c>
      <c r="S2859">
        <v>985</v>
      </c>
    </row>
    <row r="2860" spans="1:20" x14ac:dyDescent="0.3">
      <c r="A2860">
        <v>2859</v>
      </c>
      <c r="B2860" t="s">
        <v>20</v>
      </c>
      <c r="C2860" t="s">
        <v>31</v>
      </c>
      <c r="D2860" t="s">
        <v>22</v>
      </c>
      <c r="E2860" t="s">
        <v>23</v>
      </c>
      <c r="F2860" t="s">
        <v>5</v>
      </c>
      <c r="G2860" t="s">
        <v>24</v>
      </c>
      <c r="H2860">
        <v>1479526</v>
      </c>
      <c r="I2860">
        <v>1479729</v>
      </c>
      <c r="J2860" t="s">
        <v>42</v>
      </c>
      <c r="Q2860" t="s">
        <v>3605</v>
      </c>
      <c r="R2860">
        <v>204</v>
      </c>
    </row>
    <row r="2861" spans="1:20" x14ac:dyDescent="0.3">
      <c r="A2861">
        <v>2860</v>
      </c>
      <c r="B2861" t="s">
        <v>28</v>
      </c>
      <c r="C2861" t="s">
        <v>33</v>
      </c>
      <c r="D2861" t="s">
        <v>22</v>
      </c>
      <c r="E2861" t="s">
        <v>23</v>
      </c>
      <c r="F2861" t="s">
        <v>5</v>
      </c>
      <c r="G2861" t="s">
        <v>24</v>
      </c>
      <c r="H2861">
        <v>1479526</v>
      </c>
      <c r="I2861">
        <v>1479729</v>
      </c>
      <c r="J2861" t="s">
        <v>42</v>
      </c>
      <c r="K2861" t="s">
        <v>3606</v>
      </c>
      <c r="N2861" t="s">
        <v>3607</v>
      </c>
      <c r="Q2861" t="s">
        <v>3605</v>
      </c>
      <c r="R2861">
        <v>204</v>
      </c>
      <c r="S2861">
        <v>67</v>
      </c>
    </row>
    <row r="2862" spans="1:20" x14ac:dyDescent="0.3">
      <c r="A2862">
        <v>2861</v>
      </c>
      <c r="B2862" t="s">
        <v>20</v>
      </c>
      <c r="C2862" t="s">
        <v>31</v>
      </c>
      <c r="D2862" t="s">
        <v>22</v>
      </c>
      <c r="E2862" t="s">
        <v>23</v>
      </c>
      <c r="F2862" t="s">
        <v>5</v>
      </c>
      <c r="G2862" t="s">
        <v>24</v>
      </c>
      <c r="H2862">
        <v>1479873</v>
      </c>
      <c r="I2862">
        <v>1480541</v>
      </c>
      <c r="J2862" t="s">
        <v>42</v>
      </c>
      <c r="Q2862" t="s">
        <v>3608</v>
      </c>
      <c r="R2862">
        <v>669</v>
      </c>
    </row>
    <row r="2863" spans="1:20" x14ac:dyDescent="0.3">
      <c r="A2863">
        <v>2862</v>
      </c>
      <c r="B2863" t="s">
        <v>28</v>
      </c>
      <c r="C2863" t="s">
        <v>33</v>
      </c>
      <c r="D2863" t="s">
        <v>22</v>
      </c>
      <c r="E2863" t="s">
        <v>23</v>
      </c>
      <c r="F2863" t="s">
        <v>5</v>
      </c>
      <c r="G2863" t="s">
        <v>24</v>
      </c>
      <c r="H2863">
        <v>1479873</v>
      </c>
      <c r="I2863">
        <v>1480541</v>
      </c>
      <c r="J2863" t="s">
        <v>42</v>
      </c>
      <c r="K2863" t="s">
        <v>3609</v>
      </c>
      <c r="N2863" t="s">
        <v>3610</v>
      </c>
      <c r="Q2863" t="s">
        <v>3608</v>
      </c>
      <c r="R2863">
        <v>669</v>
      </c>
      <c r="S2863">
        <v>222</v>
      </c>
    </row>
    <row r="2864" spans="1:20" x14ac:dyDescent="0.3">
      <c r="A2864">
        <v>2863</v>
      </c>
      <c r="B2864" t="s">
        <v>20</v>
      </c>
      <c r="C2864" t="s">
        <v>31</v>
      </c>
      <c r="D2864" t="s">
        <v>22</v>
      </c>
      <c r="E2864" t="s">
        <v>23</v>
      </c>
      <c r="F2864" t="s">
        <v>5</v>
      </c>
      <c r="G2864" t="s">
        <v>24</v>
      </c>
      <c r="H2864">
        <v>1480753</v>
      </c>
      <c r="I2864">
        <v>1481046</v>
      </c>
      <c r="J2864" t="s">
        <v>25</v>
      </c>
      <c r="Q2864" t="s">
        <v>3611</v>
      </c>
      <c r="R2864">
        <v>294</v>
      </c>
    </row>
    <row r="2865" spans="1:19" x14ac:dyDescent="0.3">
      <c r="A2865">
        <v>2864</v>
      </c>
      <c r="B2865" t="s">
        <v>28</v>
      </c>
      <c r="C2865" t="s">
        <v>33</v>
      </c>
      <c r="D2865" t="s">
        <v>22</v>
      </c>
      <c r="E2865" t="s">
        <v>23</v>
      </c>
      <c r="F2865" t="s">
        <v>5</v>
      </c>
      <c r="G2865" t="s">
        <v>24</v>
      </c>
      <c r="H2865">
        <v>1480753</v>
      </c>
      <c r="I2865">
        <v>1481046</v>
      </c>
      <c r="J2865" t="s">
        <v>25</v>
      </c>
      <c r="K2865" t="s">
        <v>3612</v>
      </c>
      <c r="N2865" t="s">
        <v>3613</v>
      </c>
      <c r="Q2865" t="s">
        <v>3611</v>
      </c>
      <c r="R2865">
        <v>294</v>
      </c>
      <c r="S2865">
        <v>97</v>
      </c>
    </row>
    <row r="2866" spans="1:19" x14ac:dyDescent="0.3">
      <c r="A2866">
        <v>2865</v>
      </c>
      <c r="B2866" t="s">
        <v>20</v>
      </c>
      <c r="C2866" t="s">
        <v>31</v>
      </c>
      <c r="D2866" t="s">
        <v>22</v>
      </c>
      <c r="E2866" t="s">
        <v>23</v>
      </c>
      <c r="F2866" t="s">
        <v>5</v>
      </c>
      <c r="G2866" t="s">
        <v>24</v>
      </c>
      <c r="H2866">
        <v>1481101</v>
      </c>
      <c r="I2866">
        <v>1482732</v>
      </c>
      <c r="J2866" t="s">
        <v>25</v>
      </c>
      <c r="Q2866" t="s">
        <v>3614</v>
      </c>
      <c r="R2866">
        <v>1632</v>
      </c>
    </row>
    <row r="2867" spans="1:19" x14ac:dyDescent="0.3">
      <c r="A2867">
        <v>2866</v>
      </c>
      <c r="B2867" t="s">
        <v>28</v>
      </c>
      <c r="C2867" t="s">
        <v>33</v>
      </c>
      <c r="D2867" t="s">
        <v>22</v>
      </c>
      <c r="E2867" t="s">
        <v>23</v>
      </c>
      <c r="F2867" t="s">
        <v>5</v>
      </c>
      <c r="G2867" t="s">
        <v>24</v>
      </c>
      <c r="H2867">
        <v>1481101</v>
      </c>
      <c r="I2867">
        <v>1482732</v>
      </c>
      <c r="J2867" t="s">
        <v>25</v>
      </c>
      <c r="K2867" t="s">
        <v>3615</v>
      </c>
      <c r="N2867" t="s">
        <v>3616</v>
      </c>
      <c r="Q2867" t="s">
        <v>3614</v>
      </c>
      <c r="R2867">
        <v>1632</v>
      </c>
      <c r="S2867">
        <v>543</v>
      </c>
    </row>
    <row r="2868" spans="1:19" x14ac:dyDescent="0.3">
      <c r="A2868">
        <v>2867</v>
      </c>
      <c r="B2868" t="s">
        <v>20</v>
      </c>
      <c r="C2868" t="s">
        <v>31</v>
      </c>
      <c r="D2868" t="s">
        <v>22</v>
      </c>
      <c r="E2868" t="s">
        <v>23</v>
      </c>
      <c r="F2868" t="s">
        <v>5</v>
      </c>
      <c r="G2868" t="s">
        <v>24</v>
      </c>
      <c r="H2868">
        <v>1482927</v>
      </c>
      <c r="I2868">
        <v>1485143</v>
      </c>
      <c r="J2868" t="s">
        <v>25</v>
      </c>
      <c r="Q2868" t="s">
        <v>3617</v>
      </c>
      <c r="R2868">
        <v>2217</v>
      </c>
    </row>
    <row r="2869" spans="1:19" x14ac:dyDescent="0.3">
      <c r="A2869">
        <v>2868</v>
      </c>
      <c r="B2869" t="s">
        <v>28</v>
      </c>
      <c r="C2869" t="s">
        <v>33</v>
      </c>
      <c r="D2869" t="s">
        <v>22</v>
      </c>
      <c r="E2869" t="s">
        <v>23</v>
      </c>
      <c r="F2869" t="s">
        <v>5</v>
      </c>
      <c r="G2869" t="s">
        <v>24</v>
      </c>
      <c r="H2869">
        <v>1482927</v>
      </c>
      <c r="I2869">
        <v>1485143</v>
      </c>
      <c r="J2869" t="s">
        <v>25</v>
      </c>
      <c r="K2869" t="s">
        <v>3618</v>
      </c>
      <c r="N2869" t="s">
        <v>38</v>
      </c>
      <c r="Q2869" t="s">
        <v>3617</v>
      </c>
      <c r="R2869">
        <v>2217</v>
      </c>
      <c r="S2869">
        <v>738</v>
      </c>
    </row>
    <row r="2870" spans="1:19" x14ac:dyDescent="0.3">
      <c r="A2870">
        <v>2869</v>
      </c>
      <c r="B2870" t="s">
        <v>20</v>
      </c>
      <c r="C2870" t="s">
        <v>31</v>
      </c>
      <c r="D2870" t="s">
        <v>22</v>
      </c>
      <c r="E2870" t="s">
        <v>23</v>
      </c>
      <c r="F2870" t="s">
        <v>5</v>
      </c>
      <c r="G2870" t="s">
        <v>24</v>
      </c>
      <c r="H2870">
        <v>1485288</v>
      </c>
      <c r="I2870">
        <v>1485662</v>
      </c>
      <c r="J2870" t="s">
        <v>25</v>
      </c>
      <c r="Q2870" t="s">
        <v>3619</v>
      </c>
      <c r="R2870">
        <v>375</v>
      </c>
    </row>
    <row r="2871" spans="1:19" x14ac:dyDescent="0.3">
      <c r="A2871">
        <v>2870</v>
      </c>
      <c r="B2871" t="s">
        <v>28</v>
      </c>
      <c r="C2871" t="s">
        <v>33</v>
      </c>
      <c r="D2871" t="s">
        <v>22</v>
      </c>
      <c r="E2871" t="s">
        <v>23</v>
      </c>
      <c r="F2871" t="s">
        <v>5</v>
      </c>
      <c r="G2871" t="s">
        <v>24</v>
      </c>
      <c r="H2871">
        <v>1485288</v>
      </c>
      <c r="I2871">
        <v>1485662</v>
      </c>
      <c r="J2871" t="s">
        <v>25</v>
      </c>
      <c r="K2871" t="s">
        <v>3620</v>
      </c>
      <c r="N2871" t="s">
        <v>3621</v>
      </c>
      <c r="Q2871" t="s">
        <v>3619</v>
      </c>
      <c r="R2871">
        <v>375</v>
      </c>
      <c r="S2871">
        <v>124</v>
      </c>
    </row>
    <row r="2872" spans="1:19" x14ac:dyDescent="0.3">
      <c r="A2872">
        <v>2871</v>
      </c>
      <c r="B2872" t="s">
        <v>20</v>
      </c>
      <c r="C2872" t="s">
        <v>31</v>
      </c>
      <c r="D2872" t="s">
        <v>22</v>
      </c>
      <c r="E2872" t="s">
        <v>23</v>
      </c>
      <c r="F2872" t="s">
        <v>5</v>
      </c>
      <c r="G2872" t="s">
        <v>24</v>
      </c>
      <c r="H2872">
        <v>1485677</v>
      </c>
      <c r="I2872">
        <v>1487257</v>
      </c>
      <c r="J2872" t="s">
        <v>25</v>
      </c>
      <c r="Q2872" t="s">
        <v>3622</v>
      </c>
      <c r="R2872">
        <v>1581</v>
      </c>
    </row>
    <row r="2873" spans="1:19" x14ac:dyDescent="0.3">
      <c r="A2873">
        <v>2872</v>
      </c>
      <c r="B2873" t="s">
        <v>28</v>
      </c>
      <c r="C2873" t="s">
        <v>33</v>
      </c>
      <c r="D2873" t="s">
        <v>22</v>
      </c>
      <c r="E2873" t="s">
        <v>23</v>
      </c>
      <c r="F2873" t="s">
        <v>5</v>
      </c>
      <c r="G2873" t="s">
        <v>24</v>
      </c>
      <c r="H2873">
        <v>1485677</v>
      </c>
      <c r="I2873">
        <v>1487257</v>
      </c>
      <c r="J2873" t="s">
        <v>25</v>
      </c>
      <c r="K2873" t="s">
        <v>3623</v>
      </c>
      <c r="N2873" t="s">
        <v>3621</v>
      </c>
      <c r="Q2873" t="s">
        <v>3622</v>
      </c>
      <c r="R2873">
        <v>1581</v>
      </c>
      <c r="S2873">
        <v>526</v>
      </c>
    </row>
    <row r="2874" spans="1:19" x14ac:dyDescent="0.3">
      <c r="A2874">
        <v>2873</v>
      </c>
      <c r="B2874" t="s">
        <v>20</v>
      </c>
      <c r="C2874" t="s">
        <v>31</v>
      </c>
      <c r="D2874" t="s">
        <v>22</v>
      </c>
      <c r="E2874" t="s">
        <v>23</v>
      </c>
      <c r="F2874" t="s">
        <v>5</v>
      </c>
      <c r="G2874" t="s">
        <v>24</v>
      </c>
      <c r="H2874">
        <v>1487269</v>
      </c>
      <c r="I2874">
        <v>1488000</v>
      </c>
      <c r="J2874" t="s">
        <v>25</v>
      </c>
      <c r="Q2874" t="s">
        <v>3624</v>
      </c>
      <c r="R2874">
        <v>732</v>
      </c>
    </row>
    <row r="2875" spans="1:19" x14ac:dyDescent="0.3">
      <c r="A2875">
        <v>2874</v>
      </c>
      <c r="B2875" t="s">
        <v>28</v>
      </c>
      <c r="C2875" t="s">
        <v>33</v>
      </c>
      <c r="D2875" t="s">
        <v>22</v>
      </c>
      <c r="E2875" t="s">
        <v>23</v>
      </c>
      <c r="F2875" t="s">
        <v>5</v>
      </c>
      <c r="G2875" t="s">
        <v>24</v>
      </c>
      <c r="H2875">
        <v>1487269</v>
      </c>
      <c r="I2875">
        <v>1488000</v>
      </c>
      <c r="J2875" t="s">
        <v>25</v>
      </c>
      <c r="K2875" t="s">
        <v>3625</v>
      </c>
      <c r="N2875" t="s">
        <v>3621</v>
      </c>
      <c r="Q2875" t="s">
        <v>3624</v>
      </c>
      <c r="R2875">
        <v>732</v>
      </c>
      <c r="S2875">
        <v>243</v>
      </c>
    </row>
    <row r="2876" spans="1:19" x14ac:dyDescent="0.3">
      <c r="A2876">
        <v>2875</v>
      </c>
      <c r="B2876" t="s">
        <v>20</v>
      </c>
      <c r="C2876" t="s">
        <v>31</v>
      </c>
      <c r="D2876" t="s">
        <v>22</v>
      </c>
      <c r="E2876" t="s">
        <v>23</v>
      </c>
      <c r="F2876" t="s">
        <v>5</v>
      </c>
      <c r="G2876" t="s">
        <v>24</v>
      </c>
      <c r="H2876">
        <v>1488168</v>
      </c>
      <c r="I2876">
        <v>1490309</v>
      </c>
      <c r="J2876" t="s">
        <v>25</v>
      </c>
      <c r="Q2876" t="s">
        <v>3626</v>
      </c>
      <c r="R2876">
        <v>2142</v>
      </c>
    </row>
    <row r="2877" spans="1:19" x14ac:dyDescent="0.3">
      <c r="A2877">
        <v>2876</v>
      </c>
      <c r="B2877" t="s">
        <v>28</v>
      </c>
      <c r="C2877" t="s">
        <v>33</v>
      </c>
      <c r="D2877" t="s">
        <v>22</v>
      </c>
      <c r="E2877" t="s">
        <v>23</v>
      </c>
      <c r="F2877" t="s">
        <v>5</v>
      </c>
      <c r="G2877" t="s">
        <v>24</v>
      </c>
      <c r="H2877">
        <v>1488168</v>
      </c>
      <c r="I2877">
        <v>1490309</v>
      </c>
      <c r="J2877" t="s">
        <v>25</v>
      </c>
      <c r="K2877" t="s">
        <v>3627</v>
      </c>
      <c r="N2877" t="s">
        <v>38</v>
      </c>
      <c r="Q2877" t="s">
        <v>3626</v>
      </c>
      <c r="R2877">
        <v>2142</v>
      </c>
      <c r="S2877">
        <v>713</v>
      </c>
    </row>
    <row r="2878" spans="1:19" x14ac:dyDescent="0.3">
      <c r="A2878">
        <v>2877</v>
      </c>
      <c r="B2878" t="s">
        <v>20</v>
      </c>
      <c r="C2878" t="s">
        <v>31</v>
      </c>
      <c r="D2878" t="s">
        <v>22</v>
      </c>
      <c r="E2878" t="s">
        <v>23</v>
      </c>
      <c r="F2878" t="s">
        <v>5</v>
      </c>
      <c r="G2878" t="s">
        <v>24</v>
      </c>
      <c r="H2878">
        <v>1490620</v>
      </c>
      <c r="I2878">
        <v>1491987</v>
      </c>
      <c r="J2878" t="s">
        <v>25</v>
      </c>
      <c r="Q2878" t="s">
        <v>3628</v>
      </c>
      <c r="R2878">
        <v>1368</v>
      </c>
    </row>
    <row r="2879" spans="1:19" x14ac:dyDescent="0.3">
      <c r="A2879">
        <v>2878</v>
      </c>
      <c r="B2879" t="s">
        <v>28</v>
      </c>
      <c r="C2879" t="s">
        <v>33</v>
      </c>
      <c r="D2879" t="s">
        <v>22</v>
      </c>
      <c r="E2879" t="s">
        <v>23</v>
      </c>
      <c r="F2879" t="s">
        <v>5</v>
      </c>
      <c r="G2879" t="s">
        <v>24</v>
      </c>
      <c r="H2879">
        <v>1490620</v>
      </c>
      <c r="I2879">
        <v>1491987</v>
      </c>
      <c r="J2879" t="s">
        <v>25</v>
      </c>
      <c r="K2879" t="s">
        <v>3629</v>
      </c>
      <c r="N2879" t="s">
        <v>38</v>
      </c>
      <c r="Q2879" t="s">
        <v>3628</v>
      </c>
      <c r="R2879">
        <v>1368</v>
      </c>
      <c r="S2879">
        <v>455</v>
      </c>
    </row>
    <row r="2880" spans="1:19" x14ac:dyDescent="0.3">
      <c r="A2880">
        <v>2879</v>
      </c>
      <c r="B2880" t="s">
        <v>20</v>
      </c>
      <c r="C2880" t="s">
        <v>31</v>
      </c>
      <c r="D2880" t="s">
        <v>22</v>
      </c>
      <c r="E2880" t="s">
        <v>23</v>
      </c>
      <c r="F2880" t="s">
        <v>5</v>
      </c>
      <c r="G2880" t="s">
        <v>24</v>
      </c>
      <c r="H2880">
        <v>1492048</v>
      </c>
      <c r="I2880">
        <v>1494024</v>
      </c>
      <c r="J2880" t="s">
        <v>25</v>
      </c>
      <c r="Q2880" t="s">
        <v>3630</v>
      </c>
      <c r="R2880">
        <v>1977</v>
      </c>
    </row>
    <row r="2881" spans="1:20" x14ac:dyDescent="0.3">
      <c r="A2881">
        <v>2880</v>
      </c>
      <c r="B2881" t="s">
        <v>28</v>
      </c>
      <c r="C2881" t="s">
        <v>33</v>
      </c>
      <c r="D2881" t="s">
        <v>22</v>
      </c>
      <c r="E2881" t="s">
        <v>23</v>
      </c>
      <c r="F2881" t="s">
        <v>5</v>
      </c>
      <c r="G2881" t="s">
        <v>24</v>
      </c>
      <c r="H2881">
        <v>1492048</v>
      </c>
      <c r="I2881">
        <v>1494024</v>
      </c>
      <c r="J2881" t="s">
        <v>25</v>
      </c>
      <c r="K2881" t="s">
        <v>3631</v>
      </c>
      <c r="N2881" t="s">
        <v>38</v>
      </c>
      <c r="Q2881" t="s">
        <v>3630</v>
      </c>
      <c r="R2881">
        <v>1977</v>
      </c>
      <c r="S2881">
        <v>658</v>
      </c>
    </row>
    <row r="2882" spans="1:20" x14ac:dyDescent="0.3">
      <c r="A2882">
        <v>2881</v>
      </c>
      <c r="B2882" t="s">
        <v>20</v>
      </c>
      <c r="C2882" t="s">
        <v>31</v>
      </c>
      <c r="D2882" t="s">
        <v>22</v>
      </c>
      <c r="E2882" t="s">
        <v>23</v>
      </c>
      <c r="F2882" t="s">
        <v>5</v>
      </c>
      <c r="G2882" t="s">
        <v>24</v>
      </c>
      <c r="H2882">
        <v>1494532</v>
      </c>
      <c r="I2882">
        <v>1494891</v>
      </c>
      <c r="J2882" t="s">
        <v>25</v>
      </c>
      <c r="Q2882" t="s">
        <v>3632</v>
      </c>
      <c r="R2882">
        <v>360</v>
      </c>
    </row>
    <row r="2883" spans="1:20" x14ac:dyDescent="0.3">
      <c r="A2883">
        <v>2882</v>
      </c>
      <c r="B2883" t="s">
        <v>28</v>
      </c>
      <c r="C2883" t="s">
        <v>33</v>
      </c>
      <c r="D2883" t="s">
        <v>22</v>
      </c>
      <c r="E2883" t="s">
        <v>23</v>
      </c>
      <c r="F2883" t="s">
        <v>5</v>
      </c>
      <c r="G2883" t="s">
        <v>24</v>
      </c>
      <c r="H2883">
        <v>1494532</v>
      </c>
      <c r="I2883">
        <v>1494891</v>
      </c>
      <c r="J2883" t="s">
        <v>25</v>
      </c>
      <c r="K2883" t="s">
        <v>3633</v>
      </c>
      <c r="N2883" t="s">
        <v>41</v>
      </c>
      <c r="Q2883" t="s">
        <v>3632</v>
      </c>
      <c r="R2883">
        <v>360</v>
      </c>
      <c r="S2883">
        <v>119</v>
      </c>
    </row>
    <row r="2884" spans="1:20" x14ac:dyDescent="0.3">
      <c r="A2884">
        <v>2883</v>
      </c>
      <c r="B2884" t="s">
        <v>20</v>
      </c>
      <c r="C2884" t="s">
        <v>21</v>
      </c>
      <c r="D2884" t="s">
        <v>22</v>
      </c>
      <c r="E2884" t="s">
        <v>23</v>
      </c>
      <c r="F2884" t="s">
        <v>5</v>
      </c>
      <c r="G2884" t="s">
        <v>24</v>
      </c>
      <c r="H2884">
        <v>1494888</v>
      </c>
      <c r="I2884">
        <v>1495103</v>
      </c>
      <c r="J2884" t="s">
        <v>25</v>
      </c>
      <c r="Q2884" t="s">
        <v>3634</v>
      </c>
      <c r="R2884">
        <v>216</v>
      </c>
      <c r="T2884" t="s">
        <v>27</v>
      </c>
    </row>
    <row r="2885" spans="1:20" x14ac:dyDescent="0.3">
      <c r="A2885">
        <v>2884</v>
      </c>
      <c r="B2885" t="s">
        <v>28</v>
      </c>
      <c r="C2885" t="s">
        <v>29</v>
      </c>
      <c r="D2885" t="s">
        <v>22</v>
      </c>
      <c r="E2885" t="s">
        <v>23</v>
      </c>
      <c r="F2885" t="s">
        <v>5</v>
      </c>
      <c r="G2885" t="s">
        <v>24</v>
      </c>
      <c r="H2885">
        <v>1494888</v>
      </c>
      <c r="I2885">
        <v>1495103</v>
      </c>
      <c r="J2885" t="s">
        <v>25</v>
      </c>
      <c r="N2885" t="s">
        <v>1136</v>
      </c>
      <c r="Q2885" t="s">
        <v>3634</v>
      </c>
      <c r="R2885">
        <v>216</v>
      </c>
      <c r="T2885" t="s">
        <v>27</v>
      </c>
    </row>
    <row r="2886" spans="1:20" x14ac:dyDescent="0.3">
      <c r="A2886">
        <v>2885</v>
      </c>
      <c r="B2886" t="s">
        <v>20</v>
      </c>
      <c r="C2886" t="s">
        <v>31</v>
      </c>
      <c r="D2886" t="s">
        <v>22</v>
      </c>
      <c r="E2886" t="s">
        <v>23</v>
      </c>
      <c r="F2886" t="s">
        <v>5</v>
      </c>
      <c r="G2886" t="s">
        <v>24</v>
      </c>
      <c r="H2886">
        <v>1495288</v>
      </c>
      <c r="I2886">
        <v>1496673</v>
      </c>
      <c r="J2886" t="s">
        <v>42</v>
      </c>
      <c r="Q2886" t="s">
        <v>3635</v>
      </c>
      <c r="R2886">
        <v>1386</v>
      </c>
    </row>
    <row r="2887" spans="1:20" x14ac:dyDescent="0.3">
      <c r="A2887">
        <v>2886</v>
      </c>
      <c r="B2887" t="s">
        <v>28</v>
      </c>
      <c r="C2887" t="s">
        <v>33</v>
      </c>
      <c r="D2887" t="s">
        <v>22</v>
      </c>
      <c r="E2887" t="s">
        <v>23</v>
      </c>
      <c r="F2887" t="s">
        <v>5</v>
      </c>
      <c r="G2887" t="s">
        <v>24</v>
      </c>
      <c r="H2887">
        <v>1495288</v>
      </c>
      <c r="I2887">
        <v>1496673</v>
      </c>
      <c r="J2887" t="s">
        <v>42</v>
      </c>
      <c r="K2887" t="s">
        <v>3636</v>
      </c>
      <c r="N2887" t="s">
        <v>41</v>
      </c>
      <c r="Q2887" t="s">
        <v>3635</v>
      </c>
      <c r="R2887">
        <v>1386</v>
      </c>
      <c r="S2887">
        <v>461</v>
      </c>
    </row>
    <row r="2888" spans="1:20" x14ac:dyDescent="0.3">
      <c r="A2888">
        <v>2887</v>
      </c>
      <c r="B2888" t="s">
        <v>20</v>
      </c>
      <c r="C2888" t="s">
        <v>31</v>
      </c>
      <c r="D2888" t="s">
        <v>22</v>
      </c>
      <c r="E2888" t="s">
        <v>23</v>
      </c>
      <c r="F2888" t="s">
        <v>5</v>
      </c>
      <c r="G2888" t="s">
        <v>24</v>
      </c>
      <c r="H2888">
        <v>1497620</v>
      </c>
      <c r="I2888">
        <v>1499332</v>
      </c>
      <c r="J2888" t="s">
        <v>25</v>
      </c>
      <c r="Q2888" t="s">
        <v>3637</v>
      </c>
      <c r="R2888">
        <v>1713</v>
      </c>
    </row>
    <row r="2889" spans="1:20" x14ac:dyDescent="0.3">
      <c r="A2889">
        <v>2888</v>
      </c>
      <c r="B2889" t="s">
        <v>28</v>
      </c>
      <c r="C2889" t="s">
        <v>33</v>
      </c>
      <c r="D2889" t="s">
        <v>22</v>
      </c>
      <c r="E2889" t="s">
        <v>23</v>
      </c>
      <c r="F2889" t="s">
        <v>5</v>
      </c>
      <c r="G2889" t="s">
        <v>24</v>
      </c>
      <c r="H2889">
        <v>1497620</v>
      </c>
      <c r="I2889">
        <v>1499332</v>
      </c>
      <c r="J2889" t="s">
        <v>25</v>
      </c>
      <c r="K2889" t="s">
        <v>3638</v>
      </c>
      <c r="N2889" t="s">
        <v>1735</v>
      </c>
      <c r="Q2889" t="s">
        <v>3637</v>
      </c>
      <c r="R2889">
        <v>1713</v>
      </c>
      <c r="S2889">
        <v>570</v>
      </c>
    </row>
    <row r="2890" spans="1:20" x14ac:dyDescent="0.3">
      <c r="A2890">
        <v>2889</v>
      </c>
      <c r="B2890" t="s">
        <v>20</v>
      </c>
      <c r="C2890" t="s">
        <v>31</v>
      </c>
      <c r="D2890" t="s">
        <v>22</v>
      </c>
      <c r="E2890" t="s">
        <v>23</v>
      </c>
      <c r="F2890" t="s">
        <v>5</v>
      </c>
      <c r="G2890" t="s">
        <v>24</v>
      </c>
      <c r="H2890">
        <v>1500021</v>
      </c>
      <c r="I2890">
        <v>1501406</v>
      </c>
      <c r="J2890" t="s">
        <v>42</v>
      </c>
      <c r="Q2890" t="s">
        <v>3639</v>
      </c>
      <c r="R2890">
        <v>1386</v>
      </c>
    </row>
    <row r="2891" spans="1:20" x14ac:dyDescent="0.3">
      <c r="A2891">
        <v>2890</v>
      </c>
      <c r="B2891" t="s">
        <v>28</v>
      </c>
      <c r="C2891" t="s">
        <v>33</v>
      </c>
      <c r="D2891" t="s">
        <v>22</v>
      </c>
      <c r="E2891" t="s">
        <v>23</v>
      </c>
      <c r="F2891" t="s">
        <v>5</v>
      </c>
      <c r="G2891" t="s">
        <v>24</v>
      </c>
      <c r="H2891">
        <v>1500021</v>
      </c>
      <c r="I2891">
        <v>1501406</v>
      </c>
      <c r="J2891" t="s">
        <v>42</v>
      </c>
      <c r="K2891" t="s">
        <v>3640</v>
      </c>
      <c r="N2891" t="s">
        <v>41</v>
      </c>
      <c r="Q2891" t="s">
        <v>3639</v>
      </c>
      <c r="R2891">
        <v>1386</v>
      </c>
      <c r="S2891">
        <v>461</v>
      </c>
    </row>
    <row r="2892" spans="1:20" x14ac:dyDescent="0.3">
      <c r="A2892">
        <v>2891</v>
      </c>
      <c r="B2892" t="s">
        <v>20</v>
      </c>
      <c r="C2892" t="s">
        <v>21</v>
      </c>
      <c r="D2892" t="s">
        <v>22</v>
      </c>
      <c r="E2892" t="s">
        <v>23</v>
      </c>
      <c r="F2892" t="s">
        <v>5</v>
      </c>
      <c r="G2892" t="s">
        <v>24</v>
      </c>
      <c r="H2892">
        <v>1501467</v>
      </c>
      <c r="I2892">
        <v>1502021</v>
      </c>
      <c r="J2892" t="s">
        <v>42</v>
      </c>
      <c r="Q2892" t="s">
        <v>3641</v>
      </c>
      <c r="R2892">
        <v>555</v>
      </c>
      <c r="T2892" t="s">
        <v>27</v>
      </c>
    </row>
    <row r="2893" spans="1:20" x14ac:dyDescent="0.3">
      <c r="A2893">
        <v>2892</v>
      </c>
      <c r="B2893" t="s">
        <v>28</v>
      </c>
      <c r="C2893" t="s">
        <v>29</v>
      </c>
      <c r="D2893" t="s">
        <v>22</v>
      </c>
      <c r="E2893" t="s">
        <v>23</v>
      </c>
      <c r="F2893" t="s">
        <v>5</v>
      </c>
      <c r="G2893" t="s">
        <v>24</v>
      </c>
      <c r="H2893">
        <v>1501467</v>
      </c>
      <c r="I2893">
        <v>1502021</v>
      </c>
      <c r="J2893" t="s">
        <v>42</v>
      </c>
      <c r="N2893" t="s">
        <v>41</v>
      </c>
      <c r="Q2893" t="s">
        <v>3641</v>
      </c>
      <c r="R2893">
        <v>555</v>
      </c>
      <c r="T2893" t="s">
        <v>27</v>
      </c>
    </row>
    <row r="2894" spans="1:20" x14ac:dyDescent="0.3">
      <c r="A2894">
        <v>2893</v>
      </c>
      <c r="B2894" t="s">
        <v>20</v>
      </c>
      <c r="C2894" t="s">
        <v>21</v>
      </c>
      <c r="D2894" t="s">
        <v>22</v>
      </c>
      <c r="E2894" t="s">
        <v>23</v>
      </c>
      <c r="F2894" t="s">
        <v>5</v>
      </c>
      <c r="G2894" t="s">
        <v>24</v>
      </c>
      <c r="H2894">
        <v>1502052</v>
      </c>
      <c r="I2894">
        <v>1502261</v>
      </c>
      <c r="J2894" t="s">
        <v>42</v>
      </c>
      <c r="Q2894" t="s">
        <v>3642</v>
      </c>
      <c r="R2894">
        <v>210</v>
      </c>
      <c r="T2894" t="s">
        <v>27</v>
      </c>
    </row>
    <row r="2895" spans="1:20" x14ac:dyDescent="0.3">
      <c r="A2895">
        <v>2894</v>
      </c>
      <c r="B2895" t="s">
        <v>28</v>
      </c>
      <c r="C2895" t="s">
        <v>29</v>
      </c>
      <c r="D2895" t="s">
        <v>22</v>
      </c>
      <c r="E2895" t="s">
        <v>23</v>
      </c>
      <c r="F2895" t="s">
        <v>5</v>
      </c>
      <c r="G2895" t="s">
        <v>24</v>
      </c>
      <c r="H2895">
        <v>1502052</v>
      </c>
      <c r="I2895">
        <v>1502261</v>
      </c>
      <c r="J2895" t="s">
        <v>42</v>
      </c>
      <c r="N2895" t="s">
        <v>41</v>
      </c>
      <c r="Q2895" t="s">
        <v>3642</v>
      </c>
      <c r="R2895">
        <v>210</v>
      </c>
      <c r="T2895" t="s">
        <v>27</v>
      </c>
    </row>
    <row r="2896" spans="1:20" x14ac:dyDescent="0.3">
      <c r="A2896">
        <v>2895</v>
      </c>
      <c r="B2896" t="s">
        <v>20</v>
      </c>
      <c r="C2896" t="s">
        <v>31</v>
      </c>
      <c r="D2896" t="s">
        <v>22</v>
      </c>
      <c r="E2896" t="s">
        <v>23</v>
      </c>
      <c r="F2896" t="s">
        <v>5</v>
      </c>
      <c r="G2896" t="s">
        <v>24</v>
      </c>
      <c r="H2896">
        <v>1502873</v>
      </c>
      <c r="I2896">
        <v>1504273</v>
      </c>
      <c r="J2896" t="s">
        <v>25</v>
      </c>
      <c r="Q2896" t="s">
        <v>3643</v>
      </c>
      <c r="R2896">
        <v>1401</v>
      </c>
    </row>
    <row r="2897" spans="1:19" x14ac:dyDescent="0.3">
      <c r="A2897">
        <v>2896</v>
      </c>
      <c r="B2897" t="s">
        <v>28</v>
      </c>
      <c r="C2897" t="s">
        <v>33</v>
      </c>
      <c r="D2897" t="s">
        <v>22</v>
      </c>
      <c r="E2897" t="s">
        <v>23</v>
      </c>
      <c r="F2897" t="s">
        <v>5</v>
      </c>
      <c r="G2897" t="s">
        <v>24</v>
      </c>
      <c r="H2897">
        <v>1502873</v>
      </c>
      <c r="I2897">
        <v>1504273</v>
      </c>
      <c r="J2897" t="s">
        <v>25</v>
      </c>
      <c r="K2897" t="s">
        <v>3644</v>
      </c>
      <c r="N2897" t="s">
        <v>3645</v>
      </c>
      <c r="Q2897" t="s">
        <v>3643</v>
      </c>
      <c r="R2897">
        <v>1401</v>
      </c>
      <c r="S2897">
        <v>466</v>
      </c>
    </row>
    <row r="2898" spans="1:19" x14ac:dyDescent="0.3">
      <c r="A2898">
        <v>2897</v>
      </c>
      <c r="B2898" t="s">
        <v>20</v>
      </c>
      <c r="C2898" t="s">
        <v>31</v>
      </c>
      <c r="D2898" t="s">
        <v>22</v>
      </c>
      <c r="E2898" t="s">
        <v>23</v>
      </c>
      <c r="F2898" t="s">
        <v>5</v>
      </c>
      <c r="G2898" t="s">
        <v>24</v>
      </c>
      <c r="H2898">
        <v>1504472</v>
      </c>
      <c r="I2898">
        <v>1504936</v>
      </c>
      <c r="J2898" t="s">
        <v>25</v>
      </c>
      <c r="Q2898" t="s">
        <v>3646</v>
      </c>
      <c r="R2898">
        <v>465</v>
      </c>
    </row>
    <row r="2899" spans="1:19" x14ac:dyDescent="0.3">
      <c r="A2899">
        <v>2898</v>
      </c>
      <c r="B2899" t="s">
        <v>28</v>
      </c>
      <c r="C2899" t="s">
        <v>33</v>
      </c>
      <c r="D2899" t="s">
        <v>22</v>
      </c>
      <c r="E2899" t="s">
        <v>23</v>
      </c>
      <c r="F2899" t="s">
        <v>5</v>
      </c>
      <c r="G2899" t="s">
        <v>24</v>
      </c>
      <c r="H2899">
        <v>1504472</v>
      </c>
      <c r="I2899">
        <v>1504936</v>
      </c>
      <c r="J2899" t="s">
        <v>25</v>
      </c>
      <c r="K2899" t="s">
        <v>3647</v>
      </c>
      <c r="N2899" t="s">
        <v>38</v>
      </c>
      <c r="Q2899" t="s">
        <v>3646</v>
      </c>
      <c r="R2899">
        <v>465</v>
      </c>
      <c r="S2899">
        <v>154</v>
      </c>
    </row>
    <row r="2900" spans="1:19" x14ac:dyDescent="0.3">
      <c r="A2900">
        <v>2899</v>
      </c>
      <c r="B2900" t="s">
        <v>20</v>
      </c>
      <c r="C2900" t="s">
        <v>31</v>
      </c>
      <c r="D2900" t="s">
        <v>22</v>
      </c>
      <c r="E2900" t="s">
        <v>23</v>
      </c>
      <c r="F2900" t="s">
        <v>5</v>
      </c>
      <c r="G2900" t="s">
        <v>24</v>
      </c>
      <c r="H2900">
        <v>1504991</v>
      </c>
      <c r="I2900">
        <v>1505926</v>
      </c>
      <c r="J2900" t="s">
        <v>42</v>
      </c>
      <c r="Q2900" t="s">
        <v>3648</v>
      </c>
      <c r="R2900">
        <v>936</v>
      </c>
    </row>
    <row r="2901" spans="1:19" x14ac:dyDescent="0.3">
      <c r="A2901">
        <v>2900</v>
      </c>
      <c r="B2901" t="s">
        <v>28</v>
      </c>
      <c r="C2901" t="s">
        <v>33</v>
      </c>
      <c r="D2901" t="s">
        <v>22</v>
      </c>
      <c r="E2901" t="s">
        <v>23</v>
      </c>
      <c r="F2901" t="s">
        <v>5</v>
      </c>
      <c r="G2901" t="s">
        <v>24</v>
      </c>
      <c r="H2901">
        <v>1504991</v>
      </c>
      <c r="I2901">
        <v>1505926</v>
      </c>
      <c r="J2901" t="s">
        <v>42</v>
      </c>
      <c r="K2901" t="s">
        <v>3649</v>
      </c>
      <c r="N2901" t="s">
        <v>38</v>
      </c>
      <c r="Q2901" t="s">
        <v>3648</v>
      </c>
      <c r="R2901">
        <v>936</v>
      </c>
      <c r="S2901">
        <v>311</v>
      </c>
    </row>
    <row r="2902" spans="1:19" x14ac:dyDescent="0.3">
      <c r="A2902">
        <v>2901</v>
      </c>
      <c r="B2902" t="s">
        <v>20</v>
      </c>
      <c r="C2902" t="s">
        <v>31</v>
      </c>
      <c r="D2902" t="s">
        <v>22</v>
      </c>
      <c r="E2902" t="s">
        <v>23</v>
      </c>
      <c r="F2902" t="s">
        <v>5</v>
      </c>
      <c r="G2902" t="s">
        <v>24</v>
      </c>
      <c r="H2902">
        <v>1505923</v>
      </c>
      <c r="I2902">
        <v>1506909</v>
      </c>
      <c r="J2902" t="s">
        <v>42</v>
      </c>
      <c r="Q2902" t="s">
        <v>3650</v>
      </c>
      <c r="R2902">
        <v>987</v>
      </c>
    </row>
    <row r="2903" spans="1:19" x14ac:dyDescent="0.3">
      <c r="A2903">
        <v>2902</v>
      </c>
      <c r="B2903" t="s">
        <v>28</v>
      </c>
      <c r="C2903" t="s">
        <v>33</v>
      </c>
      <c r="D2903" t="s">
        <v>22</v>
      </c>
      <c r="E2903" t="s">
        <v>23</v>
      </c>
      <c r="F2903" t="s">
        <v>5</v>
      </c>
      <c r="G2903" t="s">
        <v>24</v>
      </c>
      <c r="H2903">
        <v>1505923</v>
      </c>
      <c r="I2903">
        <v>1506909</v>
      </c>
      <c r="J2903" t="s">
        <v>42</v>
      </c>
      <c r="K2903" t="s">
        <v>3651</v>
      </c>
      <c r="N2903" t="s">
        <v>3652</v>
      </c>
      <c r="Q2903" t="s">
        <v>3650</v>
      </c>
      <c r="R2903">
        <v>987</v>
      </c>
      <c r="S2903">
        <v>328</v>
      </c>
    </row>
    <row r="2904" spans="1:19" x14ac:dyDescent="0.3">
      <c r="A2904">
        <v>2903</v>
      </c>
      <c r="B2904" t="s">
        <v>20</v>
      </c>
      <c r="C2904" t="s">
        <v>31</v>
      </c>
      <c r="D2904" t="s">
        <v>22</v>
      </c>
      <c r="E2904" t="s">
        <v>23</v>
      </c>
      <c r="F2904" t="s">
        <v>5</v>
      </c>
      <c r="G2904" t="s">
        <v>24</v>
      </c>
      <c r="H2904">
        <v>1506917</v>
      </c>
      <c r="I2904">
        <v>1507864</v>
      </c>
      <c r="J2904" t="s">
        <v>42</v>
      </c>
      <c r="Q2904" t="s">
        <v>3653</v>
      </c>
      <c r="R2904">
        <v>948</v>
      </c>
    </row>
    <row r="2905" spans="1:19" x14ac:dyDescent="0.3">
      <c r="A2905">
        <v>2904</v>
      </c>
      <c r="B2905" t="s">
        <v>28</v>
      </c>
      <c r="C2905" t="s">
        <v>33</v>
      </c>
      <c r="D2905" t="s">
        <v>22</v>
      </c>
      <c r="E2905" t="s">
        <v>23</v>
      </c>
      <c r="F2905" t="s">
        <v>5</v>
      </c>
      <c r="G2905" t="s">
        <v>24</v>
      </c>
      <c r="H2905">
        <v>1506917</v>
      </c>
      <c r="I2905">
        <v>1507864</v>
      </c>
      <c r="J2905" t="s">
        <v>42</v>
      </c>
      <c r="K2905" t="s">
        <v>3654</v>
      </c>
      <c r="N2905" t="s">
        <v>3655</v>
      </c>
      <c r="Q2905" t="s">
        <v>3653</v>
      </c>
      <c r="R2905">
        <v>948</v>
      </c>
      <c r="S2905">
        <v>315</v>
      </c>
    </row>
    <row r="2906" spans="1:19" x14ac:dyDescent="0.3">
      <c r="A2906">
        <v>2905</v>
      </c>
      <c r="B2906" t="s">
        <v>20</v>
      </c>
      <c r="C2906" t="s">
        <v>31</v>
      </c>
      <c r="D2906" t="s">
        <v>22</v>
      </c>
      <c r="E2906" t="s">
        <v>23</v>
      </c>
      <c r="F2906" t="s">
        <v>5</v>
      </c>
      <c r="G2906" t="s">
        <v>24</v>
      </c>
      <c r="H2906">
        <v>1507948</v>
      </c>
      <c r="I2906">
        <v>1510218</v>
      </c>
      <c r="J2906" t="s">
        <v>25</v>
      </c>
      <c r="Q2906" t="s">
        <v>3656</v>
      </c>
      <c r="R2906">
        <v>2271</v>
      </c>
    </row>
    <row r="2907" spans="1:19" x14ac:dyDescent="0.3">
      <c r="A2907">
        <v>2906</v>
      </c>
      <c r="B2907" t="s">
        <v>28</v>
      </c>
      <c r="C2907" t="s">
        <v>33</v>
      </c>
      <c r="D2907" t="s">
        <v>22</v>
      </c>
      <c r="E2907" t="s">
        <v>23</v>
      </c>
      <c r="F2907" t="s">
        <v>5</v>
      </c>
      <c r="G2907" t="s">
        <v>24</v>
      </c>
      <c r="H2907">
        <v>1507948</v>
      </c>
      <c r="I2907">
        <v>1510218</v>
      </c>
      <c r="J2907" t="s">
        <v>25</v>
      </c>
      <c r="K2907" t="s">
        <v>3657</v>
      </c>
      <c r="N2907" t="s">
        <v>3658</v>
      </c>
      <c r="Q2907" t="s">
        <v>3656</v>
      </c>
      <c r="R2907">
        <v>2271</v>
      </c>
      <c r="S2907">
        <v>756</v>
      </c>
    </row>
    <row r="2908" spans="1:19" x14ac:dyDescent="0.3">
      <c r="A2908">
        <v>2907</v>
      </c>
      <c r="B2908" t="s">
        <v>20</v>
      </c>
      <c r="C2908" t="s">
        <v>31</v>
      </c>
      <c r="D2908" t="s">
        <v>22</v>
      </c>
      <c r="E2908" t="s">
        <v>23</v>
      </c>
      <c r="F2908" t="s">
        <v>5</v>
      </c>
      <c r="G2908" t="s">
        <v>24</v>
      </c>
      <c r="H2908">
        <v>1510249</v>
      </c>
      <c r="I2908">
        <v>1510611</v>
      </c>
      <c r="J2908" t="s">
        <v>42</v>
      </c>
      <c r="Q2908" t="s">
        <v>3659</v>
      </c>
      <c r="R2908">
        <v>363</v>
      </c>
    </row>
    <row r="2909" spans="1:19" x14ac:dyDescent="0.3">
      <c r="A2909">
        <v>2908</v>
      </c>
      <c r="B2909" t="s">
        <v>28</v>
      </c>
      <c r="C2909" t="s">
        <v>33</v>
      </c>
      <c r="D2909" t="s">
        <v>22</v>
      </c>
      <c r="E2909" t="s">
        <v>23</v>
      </c>
      <c r="F2909" t="s">
        <v>5</v>
      </c>
      <c r="G2909" t="s">
        <v>24</v>
      </c>
      <c r="H2909">
        <v>1510249</v>
      </c>
      <c r="I2909">
        <v>1510611</v>
      </c>
      <c r="J2909" t="s">
        <v>42</v>
      </c>
      <c r="K2909" t="s">
        <v>3660</v>
      </c>
      <c r="N2909" t="s">
        <v>3661</v>
      </c>
      <c r="Q2909" t="s">
        <v>3659</v>
      </c>
      <c r="R2909">
        <v>363</v>
      </c>
      <c r="S2909">
        <v>120</v>
      </c>
    </row>
    <row r="2910" spans="1:19" x14ac:dyDescent="0.3">
      <c r="A2910">
        <v>2909</v>
      </c>
      <c r="B2910" t="s">
        <v>20</v>
      </c>
      <c r="C2910" t="s">
        <v>31</v>
      </c>
      <c r="D2910" t="s">
        <v>22</v>
      </c>
      <c r="E2910" t="s">
        <v>23</v>
      </c>
      <c r="F2910" t="s">
        <v>5</v>
      </c>
      <c r="G2910" t="s">
        <v>24</v>
      </c>
      <c r="H2910">
        <v>1510761</v>
      </c>
      <c r="I2910">
        <v>1511630</v>
      </c>
      <c r="J2910" t="s">
        <v>25</v>
      </c>
      <c r="Q2910" t="s">
        <v>3662</v>
      </c>
      <c r="R2910">
        <v>870</v>
      </c>
    </row>
    <row r="2911" spans="1:19" x14ac:dyDescent="0.3">
      <c r="A2911">
        <v>2910</v>
      </c>
      <c r="B2911" t="s">
        <v>28</v>
      </c>
      <c r="C2911" t="s">
        <v>33</v>
      </c>
      <c r="D2911" t="s">
        <v>22</v>
      </c>
      <c r="E2911" t="s">
        <v>23</v>
      </c>
      <c r="F2911" t="s">
        <v>5</v>
      </c>
      <c r="G2911" t="s">
        <v>24</v>
      </c>
      <c r="H2911">
        <v>1510761</v>
      </c>
      <c r="I2911">
        <v>1511630</v>
      </c>
      <c r="J2911" t="s">
        <v>25</v>
      </c>
      <c r="K2911" t="s">
        <v>3663</v>
      </c>
      <c r="N2911" t="s">
        <v>1470</v>
      </c>
      <c r="Q2911" t="s">
        <v>3662</v>
      </c>
      <c r="R2911">
        <v>870</v>
      </c>
      <c r="S2911">
        <v>289</v>
      </c>
    </row>
    <row r="2912" spans="1:19" x14ac:dyDescent="0.3">
      <c r="A2912">
        <v>2911</v>
      </c>
      <c r="B2912" t="s">
        <v>20</v>
      </c>
      <c r="C2912" t="s">
        <v>31</v>
      </c>
      <c r="D2912" t="s">
        <v>22</v>
      </c>
      <c r="E2912" t="s">
        <v>23</v>
      </c>
      <c r="F2912" t="s">
        <v>5</v>
      </c>
      <c r="G2912" t="s">
        <v>24</v>
      </c>
      <c r="H2912">
        <v>1511685</v>
      </c>
      <c r="I2912">
        <v>1512905</v>
      </c>
      <c r="J2912" t="s">
        <v>42</v>
      </c>
      <c r="Q2912" t="s">
        <v>3664</v>
      </c>
      <c r="R2912">
        <v>1221</v>
      </c>
    </row>
    <row r="2913" spans="1:19" x14ac:dyDescent="0.3">
      <c r="A2913">
        <v>2912</v>
      </c>
      <c r="B2913" t="s">
        <v>28</v>
      </c>
      <c r="C2913" t="s">
        <v>33</v>
      </c>
      <c r="D2913" t="s">
        <v>22</v>
      </c>
      <c r="E2913" t="s">
        <v>23</v>
      </c>
      <c r="F2913" t="s">
        <v>5</v>
      </c>
      <c r="G2913" t="s">
        <v>24</v>
      </c>
      <c r="H2913">
        <v>1511685</v>
      </c>
      <c r="I2913">
        <v>1512905</v>
      </c>
      <c r="J2913" t="s">
        <v>42</v>
      </c>
      <c r="K2913" t="s">
        <v>3665</v>
      </c>
      <c r="N2913" t="s">
        <v>38</v>
      </c>
      <c r="Q2913" t="s">
        <v>3664</v>
      </c>
      <c r="R2913">
        <v>1221</v>
      </c>
      <c r="S2913">
        <v>406</v>
      </c>
    </row>
    <row r="2914" spans="1:19" x14ac:dyDescent="0.3">
      <c r="A2914">
        <v>2913</v>
      </c>
      <c r="B2914" t="s">
        <v>20</v>
      </c>
      <c r="C2914" t="s">
        <v>31</v>
      </c>
      <c r="D2914" t="s">
        <v>22</v>
      </c>
      <c r="E2914" t="s">
        <v>23</v>
      </c>
      <c r="F2914" t="s">
        <v>5</v>
      </c>
      <c r="G2914" t="s">
        <v>24</v>
      </c>
      <c r="H2914">
        <v>1512928</v>
      </c>
      <c r="I2914">
        <v>1513341</v>
      </c>
      <c r="J2914" t="s">
        <v>25</v>
      </c>
      <c r="Q2914" t="s">
        <v>3666</v>
      </c>
      <c r="R2914">
        <v>414</v>
      </c>
    </row>
    <row r="2915" spans="1:19" x14ac:dyDescent="0.3">
      <c r="A2915">
        <v>2914</v>
      </c>
      <c r="B2915" t="s">
        <v>28</v>
      </c>
      <c r="C2915" t="s">
        <v>33</v>
      </c>
      <c r="D2915" t="s">
        <v>22</v>
      </c>
      <c r="E2915" t="s">
        <v>23</v>
      </c>
      <c r="F2915" t="s">
        <v>5</v>
      </c>
      <c r="G2915" t="s">
        <v>24</v>
      </c>
      <c r="H2915">
        <v>1512928</v>
      </c>
      <c r="I2915">
        <v>1513341</v>
      </c>
      <c r="J2915" t="s">
        <v>25</v>
      </c>
      <c r="K2915" t="s">
        <v>3667</v>
      </c>
      <c r="N2915" t="s">
        <v>41</v>
      </c>
      <c r="Q2915" t="s">
        <v>3666</v>
      </c>
      <c r="R2915">
        <v>414</v>
      </c>
      <c r="S2915">
        <v>137</v>
      </c>
    </row>
    <row r="2916" spans="1:19" x14ac:dyDescent="0.3">
      <c r="A2916">
        <v>2915</v>
      </c>
      <c r="B2916" t="s">
        <v>20</v>
      </c>
      <c r="C2916" t="s">
        <v>31</v>
      </c>
      <c r="D2916" t="s">
        <v>22</v>
      </c>
      <c r="E2916" t="s">
        <v>23</v>
      </c>
      <c r="F2916" t="s">
        <v>5</v>
      </c>
      <c r="G2916" t="s">
        <v>24</v>
      </c>
      <c r="H2916">
        <v>1513550</v>
      </c>
      <c r="I2916">
        <v>1514629</v>
      </c>
      <c r="J2916" t="s">
        <v>25</v>
      </c>
      <c r="Q2916" t="s">
        <v>3668</v>
      </c>
      <c r="R2916">
        <v>1080</v>
      </c>
    </row>
    <row r="2917" spans="1:19" x14ac:dyDescent="0.3">
      <c r="A2917">
        <v>2916</v>
      </c>
      <c r="B2917" t="s">
        <v>28</v>
      </c>
      <c r="C2917" t="s">
        <v>33</v>
      </c>
      <c r="D2917" t="s">
        <v>22</v>
      </c>
      <c r="E2917" t="s">
        <v>23</v>
      </c>
      <c r="F2917" t="s">
        <v>5</v>
      </c>
      <c r="G2917" t="s">
        <v>24</v>
      </c>
      <c r="H2917">
        <v>1513550</v>
      </c>
      <c r="I2917">
        <v>1514629</v>
      </c>
      <c r="J2917" t="s">
        <v>25</v>
      </c>
      <c r="K2917" t="s">
        <v>3669</v>
      </c>
      <c r="N2917" t="s">
        <v>3670</v>
      </c>
      <c r="Q2917" t="s">
        <v>3668</v>
      </c>
      <c r="R2917">
        <v>1080</v>
      </c>
      <c r="S2917">
        <v>359</v>
      </c>
    </row>
    <row r="2918" spans="1:19" x14ac:dyDescent="0.3">
      <c r="A2918">
        <v>2917</v>
      </c>
      <c r="B2918" t="s">
        <v>20</v>
      </c>
      <c r="C2918" t="s">
        <v>31</v>
      </c>
      <c r="D2918" t="s">
        <v>22</v>
      </c>
      <c r="E2918" t="s">
        <v>23</v>
      </c>
      <c r="F2918" t="s">
        <v>5</v>
      </c>
      <c r="G2918" t="s">
        <v>24</v>
      </c>
      <c r="H2918">
        <v>1514622</v>
      </c>
      <c r="I2918">
        <v>1515614</v>
      </c>
      <c r="J2918" t="s">
        <v>25</v>
      </c>
      <c r="Q2918" t="s">
        <v>3671</v>
      </c>
      <c r="R2918">
        <v>993</v>
      </c>
    </row>
    <row r="2919" spans="1:19" x14ac:dyDescent="0.3">
      <c r="A2919">
        <v>2918</v>
      </c>
      <c r="B2919" t="s">
        <v>28</v>
      </c>
      <c r="C2919" t="s">
        <v>33</v>
      </c>
      <c r="D2919" t="s">
        <v>22</v>
      </c>
      <c r="E2919" t="s">
        <v>23</v>
      </c>
      <c r="F2919" t="s">
        <v>5</v>
      </c>
      <c r="G2919" t="s">
        <v>24</v>
      </c>
      <c r="H2919">
        <v>1514622</v>
      </c>
      <c r="I2919">
        <v>1515614</v>
      </c>
      <c r="J2919" t="s">
        <v>25</v>
      </c>
      <c r="K2919" t="s">
        <v>3672</v>
      </c>
      <c r="N2919" t="s">
        <v>1522</v>
      </c>
      <c r="Q2919" t="s">
        <v>3671</v>
      </c>
      <c r="R2919">
        <v>993</v>
      </c>
      <c r="S2919">
        <v>330</v>
      </c>
    </row>
    <row r="2920" spans="1:19" x14ac:dyDescent="0.3">
      <c r="A2920">
        <v>2919</v>
      </c>
      <c r="B2920" t="s">
        <v>20</v>
      </c>
      <c r="C2920" t="s">
        <v>31</v>
      </c>
      <c r="D2920" t="s">
        <v>22</v>
      </c>
      <c r="E2920" t="s">
        <v>23</v>
      </c>
      <c r="F2920" t="s">
        <v>5</v>
      </c>
      <c r="G2920" t="s">
        <v>24</v>
      </c>
      <c r="H2920">
        <v>1515660</v>
      </c>
      <c r="I2920">
        <v>1517123</v>
      </c>
      <c r="J2920" t="s">
        <v>42</v>
      </c>
      <c r="Q2920" t="s">
        <v>3673</v>
      </c>
      <c r="R2920">
        <v>1464</v>
      </c>
    </row>
    <row r="2921" spans="1:19" x14ac:dyDescent="0.3">
      <c r="A2921">
        <v>2920</v>
      </c>
      <c r="B2921" t="s">
        <v>28</v>
      </c>
      <c r="C2921" t="s">
        <v>33</v>
      </c>
      <c r="D2921" t="s">
        <v>22</v>
      </c>
      <c r="E2921" t="s">
        <v>23</v>
      </c>
      <c r="F2921" t="s">
        <v>5</v>
      </c>
      <c r="G2921" t="s">
        <v>24</v>
      </c>
      <c r="H2921">
        <v>1515660</v>
      </c>
      <c r="I2921">
        <v>1517123</v>
      </c>
      <c r="J2921" t="s">
        <v>42</v>
      </c>
      <c r="K2921" t="s">
        <v>3674</v>
      </c>
      <c r="N2921" t="s">
        <v>3675</v>
      </c>
      <c r="Q2921" t="s">
        <v>3673</v>
      </c>
      <c r="R2921">
        <v>1464</v>
      </c>
      <c r="S2921">
        <v>487</v>
      </c>
    </row>
    <row r="2922" spans="1:19" x14ac:dyDescent="0.3">
      <c r="A2922">
        <v>2921</v>
      </c>
      <c r="B2922" t="s">
        <v>20</v>
      </c>
      <c r="C2922" t="s">
        <v>31</v>
      </c>
      <c r="D2922" t="s">
        <v>22</v>
      </c>
      <c r="E2922" t="s">
        <v>23</v>
      </c>
      <c r="F2922" t="s">
        <v>5</v>
      </c>
      <c r="G2922" t="s">
        <v>24</v>
      </c>
      <c r="H2922">
        <v>1517444</v>
      </c>
      <c r="I2922">
        <v>1518652</v>
      </c>
      <c r="J2922" t="s">
        <v>25</v>
      </c>
      <c r="Q2922" t="s">
        <v>3676</v>
      </c>
      <c r="R2922">
        <v>1209</v>
      </c>
    </row>
    <row r="2923" spans="1:19" x14ac:dyDescent="0.3">
      <c r="A2923">
        <v>2922</v>
      </c>
      <c r="B2923" t="s">
        <v>28</v>
      </c>
      <c r="C2923" t="s">
        <v>33</v>
      </c>
      <c r="D2923" t="s">
        <v>22</v>
      </c>
      <c r="E2923" t="s">
        <v>23</v>
      </c>
      <c r="F2923" t="s">
        <v>5</v>
      </c>
      <c r="G2923" t="s">
        <v>24</v>
      </c>
      <c r="H2923">
        <v>1517444</v>
      </c>
      <c r="I2923">
        <v>1518652</v>
      </c>
      <c r="J2923" t="s">
        <v>25</v>
      </c>
      <c r="K2923" t="s">
        <v>3677</v>
      </c>
      <c r="N2923" t="s">
        <v>3678</v>
      </c>
      <c r="Q2923" t="s">
        <v>3676</v>
      </c>
      <c r="R2923">
        <v>1209</v>
      </c>
      <c r="S2923">
        <v>402</v>
      </c>
    </row>
    <row r="2924" spans="1:19" x14ac:dyDescent="0.3">
      <c r="A2924">
        <v>2923</v>
      </c>
      <c r="B2924" t="s">
        <v>20</v>
      </c>
      <c r="C2924" t="s">
        <v>31</v>
      </c>
      <c r="D2924" t="s">
        <v>22</v>
      </c>
      <c r="E2924" t="s">
        <v>23</v>
      </c>
      <c r="F2924" t="s">
        <v>5</v>
      </c>
      <c r="G2924" t="s">
        <v>24</v>
      </c>
      <c r="H2924">
        <v>1518772</v>
      </c>
      <c r="I2924">
        <v>1519242</v>
      </c>
      <c r="J2924" t="s">
        <v>25</v>
      </c>
      <c r="Q2924" t="s">
        <v>3679</v>
      </c>
      <c r="R2924">
        <v>471</v>
      </c>
    </row>
    <row r="2925" spans="1:19" x14ac:dyDescent="0.3">
      <c r="A2925">
        <v>2924</v>
      </c>
      <c r="B2925" t="s">
        <v>28</v>
      </c>
      <c r="C2925" t="s">
        <v>33</v>
      </c>
      <c r="D2925" t="s">
        <v>22</v>
      </c>
      <c r="E2925" t="s">
        <v>23</v>
      </c>
      <c r="F2925" t="s">
        <v>5</v>
      </c>
      <c r="G2925" t="s">
        <v>24</v>
      </c>
      <c r="H2925">
        <v>1518772</v>
      </c>
      <c r="I2925">
        <v>1519242</v>
      </c>
      <c r="J2925" t="s">
        <v>25</v>
      </c>
      <c r="K2925" t="s">
        <v>3680</v>
      </c>
      <c r="N2925" t="s">
        <v>3681</v>
      </c>
      <c r="Q2925" t="s">
        <v>3679</v>
      </c>
      <c r="R2925">
        <v>471</v>
      </c>
      <c r="S2925">
        <v>156</v>
      </c>
    </row>
    <row r="2926" spans="1:19" x14ac:dyDescent="0.3">
      <c r="A2926">
        <v>2925</v>
      </c>
      <c r="B2926" t="s">
        <v>20</v>
      </c>
      <c r="C2926" t="s">
        <v>31</v>
      </c>
      <c r="D2926" t="s">
        <v>22</v>
      </c>
      <c r="E2926" t="s">
        <v>23</v>
      </c>
      <c r="F2926" t="s">
        <v>5</v>
      </c>
      <c r="G2926" t="s">
        <v>24</v>
      </c>
      <c r="H2926">
        <v>1519288</v>
      </c>
      <c r="I2926">
        <v>1519893</v>
      </c>
      <c r="J2926" t="s">
        <v>25</v>
      </c>
      <c r="Q2926" t="s">
        <v>3682</v>
      </c>
      <c r="R2926">
        <v>606</v>
      </c>
    </row>
    <row r="2927" spans="1:19" x14ac:dyDescent="0.3">
      <c r="A2927">
        <v>2926</v>
      </c>
      <c r="B2927" t="s">
        <v>28</v>
      </c>
      <c r="C2927" t="s">
        <v>33</v>
      </c>
      <c r="D2927" t="s">
        <v>22</v>
      </c>
      <c r="E2927" t="s">
        <v>23</v>
      </c>
      <c r="F2927" t="s">
        <v>5</v>
      </c>
      <c r="G2927" t="s">
        <v>24</v>
      </c>
      <c r="H2927">
        <v>1519288</v>
      </c>
      <c r="I2927">
        <v>1519893</v>
      </c>
      <c r="J2927" t="s">
        <v>25</v>
      </c>
      <c r="K2927" t="s">
        <v>3683</v>
      </c>
      <c r="N2927" t="s">
        <v>3684</v>
      </c>
      <c r="Q2927" t="s">
        <v>3682</v>
      </c>
      <c r="R2927">
        <v>606</v>
      </c>
      <c r="S2927">
        <v>201</v>
      </c>
    </row>
    <row r="2928" spans="1:19" x14ac:dyDescent="0.3">
      <c r="A2928">
        <v>2927</v>
      </c>
      <c r="B2928" t="s">
        <v>20</v>
      </c>
      <c r="C2928" t="s">
        <v>31</v>
      </c>
      <c r="D2928" t="s">
        <v>22</v>
      </c>
      <c r="E2928" t="s">
        <v>23</v>
      </c>
      <c r="F2928" t="s">
        <v>5</v>
      </c>
      <c r="G2928" t="s">
        <v>24</v>
      </c>
      <c r="H2928">
        <v>1519949</v>
      </c>
      <c r="I2928">
        <v>1520527</v>
      </c>
      <c r="J2928" t="s">
        <v>42</v>
      </c>
      <c r="Q2928" t="s">
        <v>3685</v>
      </c>
      <c r="R2928">
        <v>579</v>
      </c>
    </row>
    <row r="2929" spans="1:19" x14ac:dyDescent="0.3">
      <c r="A2929">
        <v>2928</v>
      </c>
      <c r="B2929" t="s">
        <v>28</v>
      </c>
      <c r="C2929" t="s">
        <v>33</v>
      </c>
      <c r="D2929" t="s">
        <v>22</v>
      </c>
      <c r="E2929" t="s">
        <v>23</v>
      </c>
      <c r="F2929" t="s">
        <v>5</v>
      </c>
      <c r="G2929" t="s">
        <v>24</v>
      </c>
      <c r="H2929">
        <v>1519949</v>
      </c>
      <c r="I2929">
        <v>1520527</v>
      </c>
      <c r="J2929" t="s">
        <v>42</v>
      </c>
      <c r="K2929" t="s">
        <v>3686</v>
      </c>
      <c r="N2929" t="s">
        <v>3687</v>
      </c>
      <c r="Q2929" t="s">
        <v>3685</v>
      </c>
      <c r="R2929">
        <v>579</v>
      </c>
      <c r="S2929">
        <v>192</v>
      </c>
    </row>
    <row r="2930" spans="1:19" x14ac:dyDescent="0.3">
      <c r="A2930">
        <v>2929</v>
      </c>
      <c r="B2930" t="s">
        <v>20</v>
      </c>
      <c r="C2930" t="s">
        <v>31</v>
      </c>
      <c r="D2930" t="s">
        <v>22</v>
      </c>
      <c r="E2930" t="s">
        <v>23</v>
      </c>
      <c r="F2930" t="s">
        <v>5</v>
      </c>
      <c r="G2930" t="s">
        <v>24</v>
      </c>
      <c r="H2930">
        <v>1520520</v>
      </c>
      <c r="I2930">
        <v>1521074</v>
      </c>
      <c r="J2930" t="s">
        <v>42</v>
      </c>
      <c r="Q2930" t="s">
        <v>3688</v>
      </c>
      <c r="R2930">
        <v>555</v>
      </c>
    </row>
    <row r="2931" spans="1:19" x14ac:dyDescent="0.3">
      <c r="A2931">
        <v>2930</v>
      </c>
      <c r="B2931" t="s">
        <v>28</v>
      </c>
      <c r="C2931" t="s">
        <v>33</v>
      </c>
      <c r="D2931" t="s">
        <v>22</v>
      </c>
      <c r="E2931" t="s">
        <v>23</v>
      </c>
      <c r="F2931" t="s">
        <v>5</v>
      </c>
      <c r="G2931" t="s">
        <v>24</v>
      </c>
      <c r="H2931">
        <v>1520520</v>
      </c>
      <c r="I2931">
        <v>1521074</v>
      </c>
      <c r="J2931" t="s">
        <v>42</v>
      </c>
      <c r="K2931" t="s">
        <v>3689</v>
      </c>
      <c r="N2931" t="s">
        <v>3690</v>
      </c>
      <c r="Q2931" t="s">
        <v>3688</v>
      </c>
      <c r="R2931">
        <v>555</v>
      </c>
      <c r="S2931">
        <v>184</v>
      </c>
    </row>
    <row r="2932" spans="1:19" x14ac:dyDescent="0.3">
      <c r="A2932">
        <v>2931</v>
      </c>
      <c r="B2932" t="s">
        <v>20</v>
      </c>
      <c r="C2932" t="s">
        <v>31</v>
      </c>
      <c r="D2932" t="s">
        <v>22</v>
      </c>
      <c r="E2932" t="s">
        <v>23</v>
      </c>
      <c r="F2932" t="s">
        <v>5</v>
      </c>
      <c r="G2932" t="s">
        <v>24</v>
      </c>
      <c r="H2932">
        <v>1521293</v>
      </c>
      <c r="I2932">
        <v>1522759</v>
      </c>
      <c r="J2932" t="s">
        <v>25</v>
      </c>
      <c r="Q2932" t="s">
        <v>3691</v>
      </c>
      <c r="R2932">
        <v>1467</v>
      </c>
    </row>
    <row r="2933" spans="1:19" x14ac:dyDescent="0.3">
      <c r="A2933">
        <v>2932</v>
      </c>
      <c r="B2933" t="s">
        <v>28</v>
      </c>
      <c r="C2933" t="s">
        <v>33</v>
      </c>
      <c r="D2933" t="s">
        <v>22</v>
      </c>
      <c r="E2933" t="s">
        <v>23</v>
      </c>
      <c r="F2933" t="s">
        <v>5</v>
      </c>
      <c r="G2933" t="s">
        <v>24</v>
      </c>
      <c r="H2933">
        <v>1521293</v>
      </c>
      <c r="I2933">
        <v>1522759</v>
      </c>
      <c r="J2933" t="s">
        <v>25</v>
      </c>
      <c r="K2933" t="s">
        <v>3692</v>
      </c>
      <c r="N2933" t="s">
        <v>107</v>
      </c>
      <c r="Q2933" t="s">
        <v>3691</v>
      </c>
      <c r="R2933">
        <v>1467</v>
      </c>
      <c r="S2933">
        <v>488</v>
      </c>
    </row>
    <row r="2934" spans="1:19" x14ac:dyDescent="0.3">
      <c r="A2934">
        <v>2933</v>
      </c>
      <c r="B2934" t="s">
        <v>20</v>
      </c>
      <c r="C2934" t="s">
        <v>31</v>
      </c>
      <c r="D2934" t="s">
        <v>22</v>
      </c>
      <c r="E2934" t="s">
        <v>23</v>
      </c>
      <c r="F2934" t="s">
        <v>5</v>
      </c>
      <c r="G2934" t="s">
        <v>24</v>
      </c>
      <c r="H2934">
        <v>1522743</v>
      </c>
      <c r="I2934">
        <v>1525448</v>
      </c>
      <c r="J2934" t="s">
        <v>42</v>
      </c>
      <c r="Q2934" t="s">
        <v>3693</v>
      </c>
      <c r="R2934">
        <v>2706</v>
      </c>
    </row>
    <row r="2935" spans="1:19" x14ac:dyDescent="0.3">
      <c r="A2935">
        <v>2934</v>
      </c>
      <c r="B2935" t="s">
        <v>28</v>
      </c>
      <c r="C2935" t="s">
        <v>33</v>
      </c>
      <c r="D2935" t="s">
        <v>22</v>
      </c>
      <c r="E2935" t="s">
        <v>23</v>
      </c>
      <c r="F2935" t="s">
        <v>5</v>
      </c>
      <c r="G2935" t="s">
        <v>24</v>
      </c>
      <c r="H2935">
        <v>1522743</v>
      </c>
      <c r="I2935">
        <v>1525448</v>
      </c>
      <c r="J2935" t="s">
        <v>42</v>
      </c>
      <c r="K2935" t="s">
        <v>3694</v>
      </c>
      <c r="N2935" t="s">
        <v>3695</v>
      </c>
      <c r="Q2935" t="s">
        <v>3693</v>
      </c>
      <c r="R2935">
        <v>2706</v>
      </c>
      <c r="S2935">
        <v>901</v>
      </c>
    </row>
    <row r="2936" spans="1:19" x14ac:dyDescent="0.3">
      <c r="A2936">
        <v>2935</v>
      </c>
      <c r="B2936" t="s">
        <v>20</v>
      </c>
      <c r="C2936" t="s">
        <v>31</v>
      </c>
      <c r="D2936" t="s">
        <v>22</v>
      </c>
      <c r="E2936" t="s">
        <v>23</v>
      </c>
      <c r="F2936" t="s">
        <v>5</v>
      </c>
      <c r="G2936" t="s">
        <v>24</v>
      </c>
      <c r="H2936">
        <v>1525445</v>
      </c>
      <c r="I2936">
        <v>1526593</v>
      </c>
      <c r="J2936" t="s">
        <v>42</v>
      </c>
      <c r="Q2936" t="s">
        <v>3696</v>
      </c>
      <c r="R2936">
        <v>1149</v>
      </c>
    </row>
    <row r="2937" spans="1:19" x14ac:dyDescent="0.3">
      <c r="A2937">
        <v>2936</v>
      </c>
      <c r="B2937" t="s">
        <v>28</v>
      </c>
      <c r="C2937" t="s">
        <v>33</v>
      </c>
      <c r="D2937" t="s">
        <v>22</v>
      </c>
      <c r="E2937" t="s">
        <v>23</v>
      </c>
      <c r="F2937" t="s">
        <v>5</v>
      </c>
      <c r="G2937" t="s">
        <v>24</v>
      </c>
      <c r="H2937">
        <v>1525445</v>
      </c>
      <c r="I2937">
        <v>1526593</v>
      </c>
      <c r="J2937" t="s">
        <v>42</v>
      </c>
      <c r="K2937" t="s">
        <v>3697</v>
      </c>
      <c r="N2937" t="s">
        <v>3698</v>
      </c>
      <c r="Q2937" t="s">
        <v>3696</v>
      </c>
      <c r="R2937">
        <v>1149</v>
      </c>
      <c r="S2937">
        <v>382</v>
      </c>
    </row>
    <row r="2938" spans="1:19" x14ac:dyDescent="0.3">
      <c r="A2938">
        <v>2937</v>
      </c>
      <c r="B2938" t="s">
        <v>20</v>
      </c>
      <c r="C2938" t="s">
        <v>31</v>
      </c>
      <c r="D2938" t="s">
        <v>22</v>
      </c>
      <c r="E2938" t="s">
        <v>23</v>
      </c>
      <c r="F2938" t="s">
        <v>5</v>
      </c>
      <c r="G2938" t="s">
        <v>24</v>
      </c>
      <c r="H2938">
        <v>1526908</v>
      </c>
      <c r="I2938">
        <v>1528992</v>
      </c>
      <c r="J2938" t="s">
        <v>25</v>
      </c>
      <c r="Q2938" t="s">
        <v>3699</v>
      </c>
      <c r="R2938">
        <v>2085</v>
      </c>
    </row>
    <row r="2939" spans="1:19" x14ac:dyDescent="0.3">
      <c r="A2939">
        <v>2938</v>
      </c>
      <c r="B2939" t="s">
        <v>28</v>
      </c>
      <c r="C2939" t="s">
        <v>33</v>
      </c>
      <c r="D2939" t="s">
        <v>22</v>
      </c>
      <c r="E2939" t="s">
        <v>23</v>
      </c>
      <c r="F2939" t="s">
        <v>5</v>
      </c>
      <c r="G2939" t="s">
        <v>24</v>
      </c>
      <c r="H2939">
        <v>1526908</v>
      </c>
      <c r="I2939">
        <v>1528992</v>
      </c>
      <c r="J2939" t="s">
        <v>25</v>
      </c>
      <c r="K2939" t="s">
        <v>3700</v>
      </c>
      <c r="N2939" t="s">
        <v>285</v>
      </c>
      <c r="Q2939" t="s">
        <v>3699</v>
      </c>
      <c r="R2939">
        <v>2085</v>
      </c>
      <c r="S2939">
        <v>694</v>
      </c>
    </row>
    <row r="2940" spans="1:19" x14ac:dyDescent="0.3">
      <c r="A2940">
        <v>2939</v>
      </c>
      <c r="B2940" t="s">
        <v>20</v>
      </c>
      <c r="C2940" t="s">
        <v>31</v>
      </c>
      <c r="D2940" t="s">
        <v>22</v>
      </c>
      <c r="E2940" t="s">
        <v>23</v>
      </c>
      <c r="F2940" t="s">
        <v>5</v>
      </c>
      <c r="G2940" t="s">
        <v>24</v>
      </c>
      <c r="H2940">
        <v>1528994</v>
      </c>
      <c r="I2940">
        <v>1529194</v>
      </c>
      <c r="J2940" t="s">
        <v>25</v>
      </c>
      <c r="Q2940" t="s">
        <v>3701</v>
      </c>
      <c r="R2940">
        <v>201</v>
      </c>
    </row>
    <row r="2941" spans="1:19" x14ac:dyDescent="0.3">
      <c r="A2941">
        <v>2940</v>
      </c>
      <c r="B2941" t="s">
        <v>28</v>
      </c>
      <c r="C2941" t="s">
        <v>33</v>
      </c>
      <c r="D2941" t="s">
        <v>22</v>
      </c>
      <c r="E2941" t="s">
        <v>23</v>
      </c>
      <c r="F2941" t="s">
        <v>5</v>
      </c>
      <c r="G2941" t="s">
        <v>24</v>
      </c>
      <c r="H2941">
        <v>1528994</v>
      </c>
      <c r="I2941">
        <v>1529194</v>
      </c>
      <c r="J2941" t="s">
        <v>25</v>
      </c>
      <c r="K2941" t="s">
        <v>3702</v>
      </c>
      <c r="N2941" t="s">
        <v>38</v>
      </c>
      <c r="Q2941" t="s">
        <v>3701</v>
      </c>
      <c r="R2941">
        <v>201</v>
      </c>
      <c r="S2941">
        <v>66</v>
      </c>
    </row>
    <row r="2942" spans="1:19" x14ac:dyDescent="0.3">
      <c r="A2942">
        <v>2941</v>
      </c>
      <c r="B2942" t="s">
        <v>20</v>
      </c>
      <c r="C2942" t="s">
        <v>31</v>
      </c>
      <c r="D2942" t="s">
        <v>22</v>
      </c>
      <c r="E2942" t="s">
        <v>23</v>
      </c>
      <c r="F2942" t="s">
        <v>5</v>
      </c>
      <c r="G2942" t="s">
        <v>24</v>
      </c>
      <c r="H2942">
        <v>1529210</v>
      </c>
      <c r="I2942">
        <v>1530172</v>
      </c>
      <c r="J2942" t="s">
        <v>25</v>
      </c>
      <c r="Q2942" t="s">
        <v>3703</v>
      </c>
      <c r="R2942">
        <v>963</v>
      </c>
    </row>
    <row r="2943" spans="1:19" x14ac:dyDescent="0.3">
      <c r="A2943">
        <v>2942</v>
      </c>
      <c r="B2943" t="s">
        <v>28</v>
      </c>
      <c r="C2943" t="s">
        <v>33</v>
      </c>
      <c r="D2943" t="s">
        <v>22</v>
      </c>
      <c r="E2943" t="s">
        <v>23</v>
      </c>
      <c r="F2943" t="s">
        <v>5</v>
      </c>
      <c r="G2943" t="s">
        <v>24</v>
      </c>
      <c r="H2943">
        <v>1529210</v>
      </c>
      <c r="I2943">
        <v>1530172</v>
      </c>
      <c r="J2943" t="s">
        <v>25</v>
      </c>
      <c r="K2943" t="s">
        <v>3704</v>
      </c>
      <c r="N2943" t="s">
        <v>30</v>
      </c>
      <c r="Q2943" t="s">
        <v>3703</v>
      </c>
      <c r="R2943">
        <v>963</v>
      </c>
      <c r="S2943">
        <v>320</v>
      </c>
    </row>
    <row r="2944" spans="1:19" x14ac:dyDescent="0.3">
      <c r="A2944">
        <v>2943</v>
      </c>
      <c r="B2944" t="s">
        <v>20</v>
      </c>
      <c r="C2944" t="s">
        <v>31</v>
      </c>
      <c r="D2944" t="s">
        <v>22</v>
      </c>
      <c r="E2944" t="s">
        <v>23</v>
      </c>
      <c r="F2944" t="s">
        <v>5</v>
      </c>
      <c r="G2944" t="s">
        <v>24</v>
      </c>
      <c r="H2944">
        <v>1530214</v>
      </c>
      <c r="I2944">
        <v>1530978</v>
      </c>
      <c r="J2944" t="s">
        <v>25</v>
      </c>
      <c r="Q2944" t="s">
        <v>3705</v>
      </c>
      <c r="R2944">
        <v>765</v>
      </c>
    </row>
    <row r="2945" spans="1:19" x14ac:dyDescent="0.3">
      <c r="A2945">
        <v>2944</v>
      </c>
      <c r="B2945" t="s">
        <v>28</v>
      </c>
      <c r="C2945" t="s">
        <v>33</v>
      </c>
      <c r="D2945" t="s">
        <v>22</v>
      </c>
      <c r="E2945" t="s">
        <v>23</v>
      </c>
      <c r="F2945" t="s">
        <v>5</v>
      </c>
      <c r="G2945" t="s">
        <v>24</v>
      </c>
      <c r="H2945">
        <v>1530214</v>
      </c>
      <c r="I2945">
        <v>1530978</v>
      </c>
      <c r="J2945" t="s">
        <v>25</v>
      </c>
      <c r="K2945" t="s">
        <v>3706</v>
      </c>
      <c r="N2945" t="s">
        <v>38</v>
      </c>
      <c r="Q2945" t="s">
        <v>3705</v>
      </c>
      <c r="R2945">
        <v>765</v>
      </c>
      <c r="S2945">
        <v>254</v>
      </c>
    </row>
    <row r="2946" spans="1:19" x14ac:dyDescent="0.3">
      <c r="A2946">
        <v>2945</v>
      </c>
      <c r="B2946" t="s">
        <v>20</v>
      </c>
      <c r="C2946" t="s">
        <v>31</v>
      </c>
      <c r="D2946" t="s">
        <v>22</v>
      </c>
      <c r="E2946" t="s">
        <v>23</v>
      </c>
      <c r="F2946" t="s">
        <v>5</v>
      </c>
      <c r="G2946" t="s">
        <v>24</v>
      </c>
      <c r="H2946">
        <v>1531081</v>
      </c>
      <c r="I2946">
        <v>1531317</v>
      </c>
      <c r="J2946" t="s">
        <v>25</v>
      </c>
      <c r="Q2946" t="s">
        <v>3707</v>
      </c>
      <c r="R2946">
        <v>237</v>
      </c>
    </row>
    <row r="2947" spans="1:19" x14ac:dyDescent="0.3">
      <c r="A2947">
        <v>2946</v>
      </c>
      <c r="B2947" t="s">
        <v>28</v>
      </c>
      <c r="C2947" t="s">
        <v>33</v>
      </c>
      <c r="D2947" t="s">
        <v>22</v>
      </c>
      <c r="E2947" t="s">
        <v>23</v>
      </c>
      <c r="F2947" t="s">
        <v>5</v>
      </c>
      <c r="G2947" t="s">
        <v>24</v>
      </c>
      <c r="H2947">
        <v>1531081</v>
      </c>
      <c r="I2947">
        <v>1531317</v>
      </c>
      <c r="J2947" t="s">
        <v>25</v>
      </c>
      <c r="K2947" t="s">
        <v>3708</v>
      </c>
      <c r="N2947" t="s">
        <v>3174</v>
      </c>
      <c r="Q2947" t="s">
        <v>3707</v>
      </c>
      <c r="R2947">
        <v>237</v>
      </c>
      <c r="S2947">
        <v>78</v>
      </c>
    </row>
    <row r="2948" spans="1:19" x14ac:dyDescent="0.3">
      <c r="A2948">
        <v>2947</v>
      </c>
      <c r="B2948" t="s">
        <v>20</v>
      </c>
      <c r="C2948" t="s">
        <v>31</v>
      </c>
      <c r="D2948" t="s">
        <v>22</v>
      </c>
      <c r="E2948" t="s">
        <v>23</v>
      </c>
      <c r="F2948" t="s">
        <v>5</v>
      </c>
      <c r="G2948" t="s">
        <v>24</v>
      </c>
      <c r="H2948">
        <v>1531419</v>
      </c>
      <c r="I2948">
        <v>1532678</v>
      </c>
      <c r="J2948" t="s">
        <v>25</v>
      </c>
      <c r="Q2948" t="s">
        <v>3709</v>
      </c>
      <c r="R2948">
        <v>1260</v>
      </c>
    </row>
    <row r="2949" spans="1:19" x14ac:dyDescent="0.3">
      <c r="A2949">
        <v>2948</v>
      </c>
      <c r="B2949" t="s">
        <v>28</v>
      </c>
      <c r="C2949" t="s">
        <v>33</v>
      </c>
      <c r="D2949" t="s">
        <v>22</v>
      </c>
      <c r="E2949" t="s">
        <v>23</v>
      </c>
      <c r="F2949" t="s">
        <v>5</v>
      </c>
      <c r="G2949" t="s">
        <v>24</v>
      </c>
      <c r="H2949">
        <v>1531419</v>
      </c>
      <c r="I2949">
        <v>1532678</v>
      </c>
      <c r="J2949" t="s">
        <v>25</v>
      </c>
      <c r="K2949" t="s">
        <v>3710</v>
      </c>
      <c r="N2949" t="s">
        <v>519</v>
      </c>
      <c r="Q2949" t="s">
        <v>3709</v>
      </c>
      <c r="R2949">
        <v>1260</v>
      </c>
      <c r="S2949">
        <v>419</v>
      </c>
    </row>
    <row r="2950" spans="1:19" x14ac:dyDescent="0.3">
      <c r="A2950">
        <v>2949</v>
      </c>
      <c r="B2950" t="s">
        <v>20</v>
      </c>
      <c r="C2950" t="s">
        <v>31</v>
      </c>
      <c r="D2950" t="s">
        <v>22</v>
      </c>
      <c r="E2950" t="s">
        <v>23</v>
      </c>
      <c r="F2950" t="s">
        <v>5</v>
      </c>
      <c r="G2950" t="s">
        <v>24</v>
      </c>
      <c r="H2950">
        <v>1532781</v>
      </c>
      <c r="I2950">
        <v>1535375</v>
      </c>
      <c r="J2950" t="s">
        <v>42</v>
      </c>
      <c r="Q2950" t="s">
        <v>3711</v>
      </c>
      <c r="R2950">
        <v>2595</v>
      </c>
    </row>
    <row r="2951" spans="1:19" x14ac:dyDescent="0.3">
      <c r="A2951">
        <v>2950</v>
      </c>
      <c r="B2951" t="s">
        <v>28</v>
      </c>
      <c r="C2951" t="s">
        <v>33</v>
      </c>
      <c r="D2951" t="s">
        <v>22</v>
      </c>
      <c r="E2951" t="s">
        <v>23</v>
      </c>
      <c r="F2951" t="s">
        <v>5</v>
      </c>
      <c r="G2951" t="s">
        <v>24</v>
      </c>
      <c r="H2951">
        <v>1532781</v>
      </c>
      <c r="I2951">
        <v>1535375</v>
      </c>
      <c r="J2951" t="s">
        <v>42</v>
      </c>
      <c r="K2951" t="s">
        <v>3712</v>
      </c>
      <c r="N2951" t="s">
        <v>1308</v>
      </c>
      <c r="Q2951" t="s">
        <v>3711</v>
      </c>
      <c r="R2951">
        <v>2595</v>
      </c>
      <c r="S2951">
        <v>864</v>
      </c>
    </row>
    <row r="2952" spans="1:19" x14ac:dyDescent="0.3">
      <c r="A2952">
        <v>2951</v>
      </c>
      <c r="B2952" t="s">
        <v>20</v>
      </c>
      <c r="C2952" t="s">
        <v>31</v>
      </c>
      <c r="D2952" t="s">
        <v>22</v>
      </c>
      <c r="E2952" t="s">
        <v>23</v>
      </c>
      <c r="F2952" t="s">
        <v>5</v>
      </c>
      <c r="G2952" t="s">
        <v>24</v>
      </c>
      <c r="H2952">
        <v>1535490</v>
      </c>
      <c r="I2952">
        <v>1536500</v>
      </c>
      <c r="J2952" t="s">
        <v>42</v>
      </c>
      <c r="Q2952" t="s">
        <v>3713</v>
      </c>
      <c r="R2952">
        <v>1011</v>
      </c>
    </row>
    <row r="2953" spans="1:19" x14ac:dyDescent="0.3">
      <c r="A2953">
        <v>2952</v>
      </c>
      <c r="B2953" t="s">
        <v>28</v>
      </c>
      <c r="C2953" t="s">
        <v>33</v>
      </c>
      <c r="D2953" t="s">
        <v>22</v>
      </c>
      <c r="E2953" t="s">
        <v>23</v>
      </c>
      <c r="F2953" t="s">
        <v>5</v>
      </c>
      <c r="G2953" t="s">
        <v>24</v>
      </c>
      <c r="H2953">
        <v>1535490</v>
      </c>
      <c r="I2953">
        <v>1536500</v>
      </c>
      <c r="J2953" t="s">
        <v>42</v>
      </c>
      <c r="K2953" t="s">
        <v>3714</v>
      </c>
      <c r="N2953" t="s">
        <v>38</v>
      </c>
      <c r="Q2953" t="s">
        <v>3713</v>
      </c>
      <c r="R2953">
        <v>1011</v>
      </c>
      <c r="S2953">
        <v>336</v>
      </c>
    </row>
    <row r="2954" spans="1:19" x14ac:dyDescent="0.3">
      <c r="A2954">
        <v>2953</v>
      </c>
      <c r="B2954" t="s">
        <v>20</v>
      </c>
      <c r="C2954" t="s">
        <v>31</v>
      </c>
      <c r="D2954" t="s">
        <v>22</v>
      </c>
      <c r="E2954" t="s">
        <v>23</v>
      </c>
      <c r="F2954" t="s">
        <v>5</v>
      </c>
      <c r="G2954" t="s">
        <v>24</v>
      </c>
      <c r="H2954">
        <v>1536571</v>
      </c>
      <c r="I2954">
        <v>1537056</v>
      </c>
      <c r="J2954" t="s">
        <v>42</v>
      </c>
      <c r="Q2954" t="s">
        <v>3715</v>
      </c>
      <c r="R2954">
        <v>486</v>
      </c>
    </row>
    <row r="2955" spans="1:19" x14ac:dyDescent="0.3">
      <c r="A2955">
        <v>2954</v>
      </c>
      <c r="B2955" t="s">
        <v>28</v>
      </c>
      <c r="C2955" t="s">
        <v>33</v>
      </c>
      <c r="D2955" t="s">
        <v>22</v>
      </c>
      <c r="E2955" t="s">
        <v>23</v>
      </c>
      <c r="F2955" t="s">
        <v>5</v>
      </c>
      <c r="G2955" t="s">
        <v>24</v>
      </c>
      <c r="H2955">
        <v>1536571</v>
      </c>
      <c r="I2955">
        <v>1537056</v>
      </c>
      <c r="J2955" t="s">
        <v>42</v>
      </c>
      <c r="K2955" t="s">
        <v>3716</v>
      </c>
      <c r="N2955" t="s">
        <v>3717</v>
      </c>
      <c r="Q2955" t="s">
        <v>3715</v>
      </c>
      <c r="R2955">
        <v>486</v>
      </c>
      <c r="S2955">
        <v>161</v>
      </c>
    </row>
    <row r="2956" spans="1:19" x14ac:dyDescent="0.3">
      <c r="A2956">
        <v>2955</v>
      </c>
      <c r="B2956" t="s">
        <v>20</v>
      </c>
      <c r="C2956" t="s">
        <v>31</v>
      </c>
      <c r="D2956" t="s">
        <v>22</v>
      </c>
      <c r="E2956" t="s">
        <v>23</v>
      </c>
      <c r="F2956" t="s">
        <v>5</v>
      </c>
      <c r="G2956" t="s">
        <v>24</v>
      </c>
      <c r="H2956">
        <v>1537094</v>
      </c>
      <c r="I2956">
        <v>1538437</v>
      </c>
      <c r="J2956" t="s">
        <v>42</v>
      </c>
      <c r="Q2956" t="s">
        <v>3718</v>
      </c>
      <c r="R2956">
        <v>1344</v>
      </c>
    </row>
    <row r="2957" spans="1:19" x14ac:dyDescent="0.3">
      <c r="A2957">
        <v>2956</v>
      </c>
      <c r="B2957" t="s">
        <v>28</v>
      </c>
      <c r="C2957" t="s">
        <v>33</v>
      </c>
      <c r="D2957" t="s">
        <v>22</v>
      </c>
      <c r="E2957" t="s">
        <v>23</v>
      </c>
      <c r="F2957" t="s">
        <v>5</v>
      </c>
      <c r="G2957" t="s">
        <v>24</v>
      </c>
      <c r="H2957">
        <v>1537094</v>
      </c>
      <c r="I2957">
        <v>1538437</v>
      </c>
      <c r="J2957" t="s">
        <v>42</v>
      </c>
      <c r="K2957" t="s">
        <v>3719</v>
      </c>
      <c r="N2957" t="s">
        <v>3720</v>
      </c>
      <c r="Q2957" t="s">
        <v>3718</v>
      </c>
      <c r="R2957">
        <v>1344</v>
      </c>
      <c r="S2957">
        <v>447</v>
      </c>
    </row>
    <row r="2958" spans="1:19" x14ac:dyDescent="0.3">
      <c r="A2958">
        <v>2957</v>
      </c>
      <c r="B2958" t="s">
        <v>20</v>
      </c>
      <c r="C2958" t="s">
        <v>31</v>
      </c>
      <c r="D2958" t="s">
        <v>22</v>
      </c>
      <c r="E2958" t="s">
        <v>23</v>
      </c>
      <c r="F2958" t="s">
        <v>5</v>
      </c>
      <c r="G2958" t="s">
        <v>24</v>
      </c>
      <c r="H2958">
        <v>1538422</v>
      </c>
      <c r="I2958">
        <v>1539024</v>
      </c>
      <c r="J2958" t="s">
        <v>42</v>
      </c>
      <c r="Q2958" t="s">
        <v>3721</v>
      </c>
      <c r="R2958">
        <v>603</v>
      </c>
    </row>
    <row r="2959" spans="1:19" x14ac:dyDescent="0.3">
      <c r="A2959">
        <v>2958</v>
      </c>
      <c r="B2959" t="s">
        <v>28</v>
      </c>
      <c r="C2959" t="s">
        <v>33</v>
      </c>
      <c r="D2959" t="s">
        <v>22</v>
      </c>
      <c r="E2959" t="s">
        <v>23</v>
      </c>
      <c r="F2959" t="s">
        <v>5</v>
      </c>
      <c r="G2959" t="s">
        <v>24</v>
      </c>
      <c r="H2959">
        <v>1538422</v>
      </c>
      <c r="I2959">
        <v>1539024</v>
      </c>
      <c r="J2959" t="s">
        <v>42</v>
      </c>
      <c r="K2959" t="s">
        <v>3722</v>
      </c>
      <c r="N2959" t="s">
        <v>3723</v>
      </c>
      <c r="Q2959" t="s">
        <v>3721</v>
      </c>
      <c r="R2959">
        <v>603</v>
      </c>
      <c r="S2959">
        <v>200</v>
      </c>
    </row>
    <row r="2960" spans="1:19" x14ac:dyDescent="0.3">
      <c r="A2960">
        <v>2959</v>
      </c>
      <c r="B2960" t="s">
        <v>20</v>
      </c>
      <c r="C2960" t="s">
        <v>31</v>
      </c>
      <c r="D2960" t="s">
        <v>22</v>
      </c>
      <c r="E2960" t="s">
        <v>23</v>
      </c>
      <c r="F2960" t="s">
        <v>5</v>
      </c>
      <c r="G2960" t="s">
        <v>24</v>
      </c>
      <c r="H2960">
        <v>1539006</v>
      </c>
      <c r="I2960">
        <v>1540025</v>
      </c>
      <c r="J2960" t="s">
        <v>42</v>
      </c>
      <c r="Q2960" t="s">
        <v>3724</v>
      </c>
      <c r="R2960">
        <v>1020</v>
      </c>
    </row>
    <row r="2961" spans="1:19" x14ac:dyDescent="0.3">
      <c r="A2961">
        <v>2960</v>
      </c>
      <c r="B2961" t="s">
        <v>28</v>
      </c>
      <c r="C2961" t="s">
        <v>33</v>
      </c>
      <c r="D2961" t="s">
        <v>22</v>
      </c>
      <c r="E2961" t="s">
        <v>23</v>
      </c>
      <c r="F2961" t="s">
        <v>5</v>
      </c>
      <c r="G2961" t="s">
        <v>24</v>
      </c>
      <c r="H2961">
        <v>1539006</v>
      </c>
      <c r="I2961">
        <v>1540025</v>
      </c>
      <c r="J2961" t="s">
        <v>42</v>
      </c>
      <c r="K2961" t="s">
        <v>3725</v>
      </c>
      <c r="N2961" t="s">
        <v>3726</v>
      </c>
      <c r="Q2961" t="s">
        <v>3724</v>
      </c>
      <c r="R2961">
        <v>1020</v>
      </c>
      <c r="S2961">
        <v>339</v>
      </c>
    </row>
    <row r="2962" spans="1:19" x14ac:dyDescent="0.3">
      <c r="A2962">
        <v>2961</v>
      </c>
      <c r="B2962" t="s">
        <v>20</v>
      </c>
      <c r="C2962" t="s">
        <v>31</v>
      </c>
      <c r="D2962" t="s">
        <v>22</v>
      </c>
      <c r="E2962" t="s">
        <v>23</v>
      </c>
      <c r="F2962" t="s">
        <v>5</v>
      </c>
      <c r="G2962" t="s">
        <v>24</v>
      </c>
      <c r="H2962">
        <v>1540712</v>
      </c>
      <c r="I2962">
        <v>1541953</v>
      </c>
      <c r="J2962" t="s">
        <v>25</v>
      </c>
      <c r="Q2962" t="s">
        <v>3727</v>
      </c>
      <c r="R2962">
        <v>1242</v>
      </c>
    </row>
    <row r="2963" spans="1:19" x14ac:dyDescent="0.3">
      <c r="A2963">
        <v>2962</v>
      </c>
      <c r="B2963" t="s">
        <v>28</v>
      </c>
      <c r="C2963" t="s">
        <v>33</v>
      </c>
      <c r="D2963" t="s">
        <v>22</v>
      </c>
      <c r="E2963" t="s">
        <v>23</v>
      </c>
      <c r="F2963" t="s">
        <v>5</v>
      </c>
      <c r="G2963" t="s">
        <v>24</v>
      </c>
      <c r="H2963">
        <v>1540712</v>
      </c>
      <c r="I2963">
        <v>1541953</v>
      </c>
      <c r="J2963" t="s">
        <v>25</v>
      </c>
      <c r="K2963" t="s">
        <v>3728</v>
      </c>
      <c r="N2963" t="s">
        <v>1081</v>
      </c>
      <c r="Q2963" t="s">
        <v>3727</v>
      </c>
      <c r="R2963">
        <v>1242</v>
      </c>
      <c r="S2963">
        <v>413</v>
      </c>
    </row>
    <row r="2964" spans="1:19" x14ac:dyDescent="0.3">
      <c r="A2964">
        <v>2963</v>
      </c>
      <c r="B2964" t="s">
        <v>20</v>
      </c>
      <c r="C2964" t="s">
        <v>31</v>
      </c>
      <c r="D2964" t="s">
        <v>22</v>
      </c>
      <c r="E2964" t="s">
        <v>23</v>
      </c>
      <c r="F2964" t="s">
        <v>5</v>
      </c>
      <c r="G2964" t="s">
        <v>24</v>
      </c>
      <c r="H2964">
        <v>1541953</v>
      </c>
      <c r="I2964">
        <v>1542726</v>
      </c>
      <c r="J2964" t="s">
        <v>25</v>
      </c>
      <c r="Q2964" t="s">
        <v>3729</v>
      </c>
      <c r="R2964">
        <v>774</v>
      </c>
    </row>
    <row r="2965" spans="1:19" x14ac:dyDescent="0.3">
      <c r="A2965">
        <v>2964</v>
      </c>
      <c r="B2965" t="s">
        <v>28</v>
      </c>
      <c r="C2965" t="s">
        <v>33</v>
      </c>
      <c r="D2965" t="s">
        <v>22</v>
      </c>
      <c r="E2965" t="s">
        <v>23</v>
      </c>
      <c r="F2965" t="s">
        <v>5</v>
      </c>
      <c r="G2965" t="s">
        <v>24</v>
      </c>
      <c r="H2965">
        <v>1541953</v>
      </c>
      <c r="I2965">
        <v>1542726</v>
      </c>
      <c r="J2965" t="s">
        <v>25</v>
      </c>
      <c r="K2965" t="s">
        <v>3730</v>
      </c>
      <c r="N2965" t="s">
        <v>1081</v>
      </c>
      <c r="Q2965" t="s">
        <v>3729</v>
      </c>
      <c r="R2965">
        <v>774</v>
      </c>
      <c r="S2965">
        <v>257</v>
      </c>
    </row>
    <row r="2966" spans="1:19" x14ac:dyDescent="0.3">
      <c r="A2966">
        <v>2965</v>
      </c>
      <c r="B2966" t="s">
        <v>20</v>
      </c>
      <c r="C2966" t="s">
        <v>31</v>
      </c>
      <c r="D2966" t="s">
        <v>22</v>
      </c>
      <c r="E2966" t="s">
        <v>23</v>
      </c>
      <c r="F2966" t="s">
        <v>5</v>
      </c>
      <c r="G2966" t="s">
        <v>24</v>
      </c>
      <c r="H2966">
        <v>1542745</v>
      </c>
      <c r="I2966">
        <v>1543383</v>
      </c>
      <c r="J2966" t="s">
        <v>25</v>
      </c>
      <c r="Q2966" t="s">
        <v>3731</v>
      </c>
      <c r="R2966">
        <v>639</v>
      </c>
    </row>
    <row r="2967" spans="1:19" x14ac:dyDescent="0.3">
      <c r="A2967">
        <v>2966</v>
      </c>
      <c r="B2967" t="s">
        <v>28</v>
      </c>
      <c r="C2967" t="s">
        <v>33</v>
      </c>
      <c r="D2967" t="s">
        <v>22</v>
      </c>
      <c r="E2967" t="s">
        <v>23</v>
      </c>
      <c r="F2967" t="s">
        <v>5</v>
      </c>
      <c r="G2967" t="s">
        <v>24</v>
      </c>
      <c r="H2967">
        <v>1542745</v>
      </c>
      <c r="I2967">
        <v>1543383</v>
      </c>
      <c r="J2967" t="s">
        <v>25</v>
      </c>
      <c r="K2967" t="s">
        <v>3732</v>
      </c>
      <c r="N2967" t="s">
        <v>3733</v>
      </c>
      <c r="Q2967" t="s">
        <v>3731</v>
      </c>
      <c r="R2967">
        <v>639</v>
      </c>
      <c r="S2967">
        <v>212</v>
      </c>
    </row>
    <row r="2968" spans="1:19" x14ac:dyDescent="0.3">
      <c r="A2968">
        <v>2967</v>
      </c>
      <c r="B2968" t="s">
        <v>20</v>
      </c>
      <c r="C2968" t="s">
        <v>31</v>
      </c>
      <c r="D2968" t="s">
        <v>22</v>
      </c>
      <c r="E2968" t="s">
        <v>23</v>
      </c>
      <c r="F2968" t="s">
        <v>5</v>
      </c>
      <c r="G2968" t="s">
        <v>24</v>
      </c>
      <c r="H2968">
        <v>1543567</v>
      </c>
      <c r="I2968">
        <v>1544118</v>
      </c>
      <c r="J2968" t="s">
        <v>25</v>
      </c>
      <c r="Q2968" t="s">
        <v>3734</v>
      </c>
      <c r="R2968">
        <v>552</v>
      </c>
    </row>
    <row r="2969" spans="1:19" x14ac:dyDescent="0.3">
      <c r="A2969">
        <v>2968</v>
      </c>
      <c r="B2969" t="s">
        <v>28</v>
      </c>
      <c r="C2969" t="s">
        <v>33</v>
      </c>
      <c r="D2969" t="s">
        <v>22</v>
      </c>
      <c r="E2969" t="s">
        <v>23</v>
      </c>
      <c r="F2969" t="s">
        <v>5</v>
      </c>
      <c r="G2969" t="s">
        <v>24</v>
      </c>
      <c r="H2969">
        <v>1543567</v>
      </c>
      <c r="I2969">
        <v>1544118</v>
      </c>
      <c r="J2969" t="s">
        <v>25</v>
      </c>
      <c r="K2969" t="s">
        <v>3735</v>
      </c>
      <c r="N2969" t="s">
        <v>3736</v>
      </c>
      <c r="Q2969" t="s">
        <v>3734</v>
      </c>
      <c r="R2969">
        <v>552</v>
      </c>
      <c r="S2969">
        <v>183</v>
      </c>
    </row>
    <row r="2970" spans="1:19" x14ac:dyDescent="0.3">
      <c r="A2970">
        <v>2969</v>
      </c>
      <c r="B2970" t="s">
        <v>20</v>
      </c>
      <c r="C2970" t="s">
        <v>31</v>
      </c>
      <c r="D2970" t="s">
        <v>22</v>
      </c>
      <c r="E2970" t="s">
        <v>23</v>
      </c>
      <c r="F2970" t="s">
        <v>5</v>
      </c>
      <c r="G2970" t="s">
        <v>24</v>
      </c>
      <c r="H2970">
        <v>1544236</v>
      </c>
      <c r="I2970">
        <v>1544748</v>
      </c>
      <c r="J2970" t="s">
        <v>25</v>
      </c>
      <c r="Q2970" t="s">
        <v>3737</v>
      </c>
      <c r="R2970">
        <v>513</v>
      </c>
    </row>
    <row r="2971" spans="1:19" x14ac:dyDescent="0.3">
      <c r="A2971">
        <v>2970</v>
      </c>
      <c r="B2971" t="s">
        <v>28</v>
      </c>
      <c r="C2971" t="s">
        <v>33</v>
      </c>
      <c r="D2971" t="s">
        <v>22</v>
      </c>
      <c r="E2971" t="s">
        <v>23</v>
      </c>
      <c r="F2971" t="s">
        <v>5</v>
      </c>
      <c r="G2971" t="s">
        <v>24</v>
      </c>
      <c r="H2971">
        <v>1544236</v>
      </c>
      <c r="I2971">
        <v>1544748</v>
      </c>
      <c r="J2971" t="s">
        <v>25</v>
      </c>
      <c r="K2971" t="s">
        <v>3738</v>
      </c>
      <c r="N2971" t="s">
        <v>38</v>
      </c>
      <c r="Q2971" t="s">
        <v>3737</v>
      </c>
      <c r="R2971">
        <v>513</v>
      </c>
      <c r="S2971">
        <v>170</v>
      </c>
    </row>
    <row r="2972" spans="1:19" x14ac:dyDescent="0.3">
      <c r="A2972">
        <v>2971</v>
      </c>
      <c r="B2972" t="s">
        <v>20</v>
      </c>
      <c r="C2972" t="s">
        <v>31</v>
      </c>
      <c r="D2972" t="s">
        <v>22</v>
      </c>
      <c r="E2972" t="s">
        <v>23</v>
      </c>
      <c r="F2972" t="s">
        <v>5</v>
      </c>
      <c r="G2972" t="s">
        <v>24</v>
      </c>
      <c r="H2972">
        <v>1544877</v>
      </c>
      <c r="I2972">
        <v>1546193</v>
      </c>
      <c r="J2972" t="s">
        <v>25</v>
      </c>
      <c r="Q2972" t="s">
        <v>3739</v>
      </c>
      <c r="R2972">
        <v>1317</v>
      </c>
    </row>
    <row r="2973" spans="1:19" x14ac:dyDescent="0.3">
      <c r="A2973">
        <v>2972</v>
      </c>
      <c r="B2973" t="s">
        <v>28</v>
      </c>
      <c r="C2973" t="s">
        <v>33</v>
      </c>
      <c r="D2973" t="s">
        <v>22</v>
      </c>
      <c r="E2973" t="s">
        <v>23</v>
      </c>
      <c r="F2973" t="s">
        <v>5</v>
      </c>
      <c r="G2973" t="s">
        <v>24</v>
      </c>
      <c r="H2973">
        <v>1544877</v>
      </c>
      <c r="I2973">
        <v>1546193</v>
      </c>
      <c r="J2973" t="s">
        <v>25</v>
      </c>
      <c r="K2973" t="s">
        <v>3740</v>
      </c>
      <c r="N2973" t="s">
        <v>38</v>
      </c>
      <c r="Q2973" t="s">
        <v>3739</v>
      </c>
      <c r="R2973">
        <v>1317</v>
      </c>
      <c r="S2973">
        <v>438</v>
      </c>
    </row>
    <row r="2974" spans="1:19" x14ac:dyDescent="0.3">
      <c r="A2974">
        <v>2973</v>
      </c>
      <c r="B2974" t="s">
        <v>20</v>
      </c>
      <c r="C2974" t="s">
        <v>31</v>
      </c>
      <c r="D2974" t="s">
        <v>22</v>
      </c>
      <c r="E2974" t="s">
        <v>23</v>
      </c>
      <c r="F2974" t="s">
        <v>5</v>
      </c>
      <c r="G2974" t="s">
        <v>24</v>
      </c>
      <c r="H2974">
        <v>1546241</v>
      </c>
      <c r="I2974">
        <v>1547599</v>
      </c>
      <c r="J2974" t="s">
        <v>42</v>
      </c>
      <c r="Q2974" t="s">
        <v>3741</v>
      </c>
      <c r="R2974">
        <v>1359</v>
      </c>
    </row>
    <row r="2975" spans="1:19" x14ac:dyDescent="0.3">
      <c r="A2975">
        <v>2974</v>
      </c>
      <c r="B2975" t="s">
        <v>28</v>
      </c>
      <c r="C2975" t="s">
        <v>33</v>
      </c>
      <c r="D2975" t="s">
        <v>22</v>
      </c>
      <c r="E2975" t="s">
        <v>23</v>
      </c>
      <c r="F2975" t="s">
        <v>5</v>
      </c>
      <c r="G2975" t="s">
        <v>24</v>
      </c>
      <c r="H2975">
        <v>1546241</v>
      </c>
      <c r="I2975">
        <v>1547599</v>
      </c>
      <c r="J2975" t="s">
        <v>42</v>
      </c>
      <c r="K2975" t="s">
        <v>3742</v>
      </c>
      <c r="N2975" t="s">
        <v>3743</v>
      </c>
      <c r="Q2975" t="s">
        <v>3741</v>
      </c>
      <c r="R2975">
        <v>1359</v>
      </c>
      <c r="S2975">
        <v>452</v>
      </c>
    </row>
    <row r="2976" spans="1:19" x14ac:dyDescent="0.3">
      <c r="A2976">
        <v>2975</v>
      </c>
      <c r="B2976" t="s">
        <v>20</v>
      </c>
      <c r="C2976" t="s">
        <v>31</v>
      </c>
      <c r="D2976" t="s">
        <v>22</v>
      </c>
      <c r="E2976" t="s">
        <v>23</v>
      </c>
      <c r="F2976" t="s">
        <v>5</v>
      </c>
      <c r="G2976" t="s">
        <v>24</v>
      </c>
      <c r="H2976">
        <v>1547823</v>
      </c>
      <c r="I2976">
        <v>1548065</v>
      </c>
      <c r="J2976" t="s">
        <v>25</v>
      </c>
      <c r="Q2976" t="s">
        <v>3744</v>
      </c>
      <c r="R2976">
        <v>243</v>
      </c>
    </row>
    <row r="2977" spans="1:20" x14ac:dyDescent="0.3">
      <c r="A2977">
        <v>2976</v>
      </c>
      <c r="B2977" t="s">
        <v>28</v>
      </c>
      <c r="C2977" t="s">
        <v>33</v>
      </c>
      <c r="D2977" t="s">
        <v>22</v>
      </c>
      <c r="E2977" t="s">
        <v>23</v>
      </c>
      <c r="F2977" t="s">
        <v>5</v>
      </c>
      <c r="G2977" t="s">
        <v>24</v>
      </c>
      <c r="H2977">
        <v>1547823</v>
      </c>
      <c r="I2977">
        <v>1548065</v>
      </c>
      <c r="J2977" t="s">
        <v>25</v>
      </c>
      <c r="K2977" t="s">
        <v>3745</v>
      </c>
      <c r="N2977" t="s">
        <v>38</v>
      </c>
      <c r="Q2977" t="s">
        <v>3744</v>
      </c>
      <c r="R2977">
        <v>243</v>
      </c>
      <c r="S2977">
        <v>80</v>
      </c>
    </row>
    <row r="2978" spans="1:20" x14ac:dyDescent="0.3">
      <c r="A2978">
        <v>2977</v>
      </c>
      <c r="B2978" t="s">
        <v>20</v>
      </c>
      <c r="C2978" t="s">
        <v>31</v>
      </c>
      <c r="D2978" t="s">
        <v>22</v>
      </c>
      <c r="E2978" t="s">
        <v>23</v>
      </c>
      <c r="F2978" t="s">
        <v>5</v>
      </c>
      <c r="G2978" t="s">
        <v>24</v>
      </c>
      <c r="H2978">
        <v>1548168</v>
      </c>
      <c r="I2978">
        <v>1548872</v>
      </c>
      <c r="J2978" t="s">
        <v>25</v>
      </c>
      <c r="Q2978" t="s">
        <v>3746</v>
      </c>
      <c r="R2978">
        <v>705</v>
      </c>
    </row>
    <row r="2979" spans="1:20" x14ac:dyDescent="0.3">
      <c r="A2979">
        <v>2978</v>
      </c>
      <c r="B2979" t="s">
        <v>28</v>
      </c>
      <c r="C2979" t="s">
        <v>33</v>
      </c>
      <c r="D2979" t="s">
        <v>22</v>
      </c>
      <c r="E2979" t="s">
        <v>23</v>
      </c>
      <c r="F2979" t="s">
        <v>5</v>
      </c>
      <c r="G2979" t="s">
        <v>24</v>
      </c>
      <c r="H2979">
        <v>1548168</v>
      </c>
      <c r="I2979">
        <v>1548872</v>
      </c>
      <c r="J2979" t="s">
        <v>25</v>
      </c>
      <c r="K2979" t="s">
        <v>3747</v>
      </c>
      <c r="N2979" t="s">
        <v>38</v>
      </c>
      <c r="Q2979" t="s">
        <v>3746</v>
      </c>
      <c r="R2979">
        <v>705</v>
      </c>
      <c r="S2979">
        <v>234</v>
      </c>
    </row>
    <row r="2980" spans="1:20" x14ac:dyDescent="0.3">
      <c r="A2980">
        <v>2979</v>
      </c>
      <c r="B2980" t="s">
        <v>20</v>
      </c>
      <c r="C2980" t="s">
        <v>31</v>
      </c>
      <c r="D2980" t="s">
        <v>22</v>
      </c>
      <c r="E2980" t="s">
        <v>23</v>
      </c>
      <c r="F2980" t="s">
        <v>5</v>
      </c>
      <c r="G2980" t="s">
        <v>24</v>
      </c>
      <c r="H2980">
        <v>1548924</v>
      </c>
      <c r="I2980">
        <v>1549880</v>
      </c>
      <c r="J2980" t="s">
        <v>42</v>
      </c>
      <c r="Q2980" t="s">
        <v>3748</v>
      </c>
      <c r="R2980">
        <v>957</v>
      </c>
    </row>
    <row r="2981" spans="1:20" x14ac:dyDescent="0.3">
      <c r="A2981">
        <v>2980</v>
      </c>
      <c r="B2981" t="s">
        <v>28</v>
      </c>
      <c r="C2981" t="s">
        <v>33</v>
      </c>
      <c r="D2981" t="s">
        <v>22</v>
      </c>
      <c r="E2981" t="s">
        <v>23</v>
      </c>
      <c r="F2981" t="s">
        <v>5</v>
      </c>
      <c r="G2981" t="s">
        <v>24</v>
      </c>
      <c r="H2981">
        <v>1548924</v>
      </c>
      <c r="I2981">
        <v>1549880</v>
      </c>
      <c r="J2981" t="s">
        <v>42</v>
      </c>
      <c r="K2981" t="s">
        <v>3749</v>
      </c>
      <c r="N2981" t="s">
        <v>2528</v>
      </c>
      <c r="Q2981" t="s">
        <v>3748</v>
      </c>
      <c r="R2981">
        <v>957</v>
      </c>
      <c r="S2981">
        <v>318</v>
      </c>
    </row>
    <row r="2982" spans="1:20" x14ac:dyDescent="0.3">
      <c r="A2982">
        <v>2981</v>
      </c>
      <c r="B2982" t="s">
        <v>20</v>
      </c>
      <c r="C2982" t="s">
        <v>21</v>
      </c>
      <c r="D2982" t="s">
        <v>22</v>
      </c>
      <c r="E2982" t="s">
        <v>23</v>
      </c>
      <c r="F2982" t="s">
        <v>5</v>
      </c>
      <c r="G2982" t="s">
        <v>24</v>
      </c>
      <c r="H2982">
        <v>1550110</v>
      </c>
      <c r="I2982">
        <v>1550421</v>
      </c>
      <c r="J2982" t="s">
        <v>42</v>
      </c>
      <c r="Q2982" t="s">
        <v>3750</v>
      </c>
      <c r="R2982">
        <v>312</v>
      </c>
      <c r="T2982" t="s">
        <v>27</v>
      </c>
    </row>
    <row r="2983" spans="1:20" x14ac:dyDescent="0.3">
      <c r="A2983">
        <v>2982</v>
      </c>
      <c r="B2983" t="s">
        <v>28</v>
      </c>
      <c r="C2983" t="s">
        <v>29</v>
      </c>
      <c r="D2983" t="s">
        <v>22</v>
      </c>
      <c r="E2983" t="s">
        <v>23</v>
      </c>
      <c r="F2983" t="s">
        <v>5</v>
      </c>
      <c r="G2983" t="s">
        <v>24</v>
      </c>
      <c r="H2983">
        <v>1550110</v>
      </c>
      <c r="I2983">
        <v>1550421</v>
      </c>
      <c r="J2983" t="s">
        <v>42</v>
      </c>
      <c r="N2983" t="s">
        <v>41</v>
      </c>
      <c r="Q2983" t="s">
        <v>3750</v>
      </c>
      <c r="R2983">
        <v>312</v>
      </c>
      <c r="T2983" t="s">
        <v>27</v>
      </c>
    </row>
    <row r="2984" spans="1:20" x14ac:dyDescent="0.3">
      <c r="A2984">
        <v>2983</v>
      </c>
      <c r="B2984" t="s">
        <v>20</v>
      </c>
      <c r="C2984" t="s">
        <v>31</v>
      </c>
      <c r="D2984" t="s">
        <v>22</v>
      </c>
      <c r="E2984" t="s">
        <v>23</v>
      </c>
      <c r="F2984" t="s">
        <v>5</v>
      </c>
      <c r="G2984" t="s">
        <v>24</v>
      </c>
      <c r="H2984">
        <v>1550597</v>
      </c>
      <c r="I2984">
        <v>1551982</v>
      </c>
      <c r="J2984" t="s">
        <v>42</v>
      </c>
      <c r="Q2984" t="s">
        <v>3751</v>
      </c>
      <c r="R2984">
        <v>1386</v>
      </c>
    </row>
    <row r="2985" spans="1:20" x14ac:dyDescent="0.3">
      <c r="A2985">
        <v>2984</v>
      </c>
      <c r="B2985" t="s">
        <v>28</v>
      </c>
      <c r="C2985" t="s">
        <v>33</v>
      </c>
      <c r="D2985" t="s">
        <v>22</v>
      </c>
      <c r="E2985" t="s">
        <v>23</v>
      </c>
      <c r="F2985" t="s">
        <v>5</v>
      </c>
      <c r="G2985" t="s">
        <v>24</v>
      </c>
      <c r="H2985">
        <v>1550597</v>
      </c>
      <c r="I2985">
        <v>1551982</v>
      </c>
      <c r="J2985" t="s">
        <v>42</v>
      </c>
      <c r="K2985" t="s">
        <v>3752</v>
      </c>
      <c r="N2985" t="s">
        <v>41</v>
      </c>
      <c r="Q2985" t="s">
        <v>3751</v>
      </c>
      <c r="R2985">
        <v>1386</v>
      </c>
      <c r="S2985">
        <v>461</v>
      </c>
    </row>
    <row r="2986" spans="1:20" x14ac:dyDescent="0.3">
      <c r="A2986">
        <v>2985</v>
      </c>
      <c r="B2986" t="s">
        <v>20</v>
      </c>
      <c r="C2986" t="s">
        <v>21</v>
      </c>
      <c r="D2986" t="s">
        <v>22</v>
      </c>
      <c r="E2986" t="s">
        <v>23</v>
      </c>
      <c r="F2986" t="s">
        <v>5</v>
      </c>
      <c r="G2986" t="s">
        <v>24</v>
      </c>
      <c r="H2986">
        <v>1552076</v>
      </c>
      <c r="I2986">
        <v>1552603</v>
      </c>
      <c r="J2986" t="s">
        <v>42</v>
      </c>
      <c r="Q2986" t="s">
        <v>3753</v>
      </c>
      <c r="R2986">
        <v>528</v>
      </c>
      <c r="T2986" t="s">
        <v>27</v>
      </c>
    </row>
    <row r="2987" spans="1:20" x14ac:dyDescent="0.3">
      <c r="A2987">
        <v>2986</v>
      </c>
      <c r="B2987" t="s">
        <v>28</v>
      </c>
      <c r="C2987" t="s">
        <v>29</v>
      </c>
      <c r="D2987" t="s">
        <v>22</v>
      </c>
      <c r="E2987" t="s">
        <v>23</v>
      </c>
      <c r="F2987" t="s">
        <v>5</v>
      </c>
      <c r="G2987" t="s">
        <v>24</v>
      </c>
      <c r="H2987">
        <v>1552076</v>
      </c>
      <c r="I2987">
        <v>1552603</v>
      </c>
      <c r="J2987" t="s">
        <v>42</v>
      </c>
      <c r="N2987" t="s">
        <v>41</v>
      </c>
      <c r="Q2987" t="s">
        <v>3753</v>
      </c>
      <c r="R2987">
        <v>528</v>
      </c>
      <c r="T2987" t="s">
        <v>27</v>
      </c>
    </row>
    <row r="2988" spans="1:20" x14ac:dyDescent="0.3">
      <c r="A2988">
        <v>2987</v>
      </c>
      <c r="B2988" t="s">
        <v>20</v>
      </c>
      <c r="C2988" t="s">
        <v>31</v>
      </c>
      <c r="D2988" t="s">
        <v>22</v>
      </c>
      <c r="E2988" t="s">
        <v>23</v>
      </c>
      <c r="F2988" t="s">
        <v>5</v>
      </c>
      <c r="G2988" t="s">
        <v>24</v>
      </c>
      <c r="H2988">
        <v>1552851</v>
      </c>
      <c r="I2988">
        <v>1553555</v>
      </c>
      <c r="J2988" t="s">
        <v>42</v>
      </c>
      <c r="Q2988" t="s">
        <v>3754</v>
      </c>
      <c r="R2988">
        <v>705</v>
      </c>
    </row>
    <row r="2989" spans="1:20" x14ac:dyDescent="0.3">
      <c r="A2989">
        <v>2988</v>
      </c>
      <c r="B2989" t="s">
        <v>28</v>
      </c>
      <c r="C2989" t="s">
        <v>33</v>
      </c>
      <c r="D2989" t="s">
        <v>22</v>
      </c>
      <c r="E2989" t="s">
        <v>23</v>
      </c>
      <c r="F2989" t="s">
        <v>5</v>
      </c>
      <c r="G2989" t="s">
        <v>24</v>
      </c>
      <c r="H2989">
        <v>1552851</v>
      </c>
      <c r="I2989">
        <v>1553555</v>
      </c>
      <c r="J2989" t="s">
        <v>42</v>
      </c>
      <c r="K2989" t="s">
        <v>3755</v>
      </c>
      <c r="N2989" t="s">
        <v>38</v>
      </c>
      <c r="Q2989" t="s">
        <v>3754</v>
      </c>
      <c r="R2989">
        <v>705</v>
      </c>
      <c r="S2989">
        <v>234</v>
      </c>
    </row>
    <row r="2990" spans="1:20" x14ac:dyDescent="0.3">
      <c r="A2990">
        <v>2989</v>
      </c>
      <c r="B2990" t="s">
        <v>20</v>
      </c>
      <c r="C2990" t="s">
        <v>31</v>
      </c>
      <c r="D2990" t="s">
        <v>22</v>
      </c>
      <c r="E2990" t="s">
        <v>23</v>
      </c>
      <c r="F2990" t="s">
        <v>5</v>
      </c>
      <c r="G2990" t="s">
        <v>24</v>
      </c>
      <c r="H2990">
        <v>1553689</v>
      </c>
      <c r="I2990">
        <v>1555041</v>
      </c>
      <c r="J2990" t="s">
        <v>42</v>
      </c>
      <c r="Q2990" t="s">
        <v>3756</v>
      </c>
      <c r="R2990">
        <v>1353</v>
      </c>
    </row>
    <row r="2991" spans="1:20" x14ac:dyDescent="0.3">
      <c r="A2991">
        <v>2990</v>
      </c>
      <c r="B2991" t="s">
        <v>28</v>
      </c>
      <c r="C2991" t="s">
        <v>33</v>
      </c>
      <c r="D2991" t="s">
        <v>22</v>
      </c>
      <c r="E2991" t="s">
        <v>23</v>
      </c>
      <c r="F2991" t="s">
        <v>5</v>
      </c>
      <c r="G2991" t="s">
        <v>24</v>
      </c>
      <c r="H2991">
        <v>1553689</v>
      </c>
      <c r="I2991">
        <v>1555041</v>
      </c>
      <c r="J2991" t="s">
        <v>42</v>
      </c>
      <c r="K2991" t="s">
        <v>3757</v>
      </c>
      <c r="N2991" t="s">
        <v>3402</v>
      </c>
      <c r="Q2991" t="s">
        <v>3756</v>
      </c>
      <c r="R2991">
        <v>1353</v>
      </c>
      <c r="S2991">
        <v>450</v>
      </c>
    </row>
    <row r="2992" spans="1:20" x14ac:dyDescent="0.3">
      <c r="A2992">
        <v>2991</v>
      </c>
      <c r="B2992" t="s">
        <v>20</v>
      </c>
      <c r="C2992" t="s">
        <v>31</v>
      </c>
      <c r="D2992" t="s">
        <v>22</v>
      </c>
      <c r="E2992" t="s">
        <v>23</v>
      </c>
      <c r="F2992" t="s">
        <v>5</v>
      </c>
      <c r="G2992" t="s">
        <v>24</v>
      </c>
      <c r="H2992">
        <v>1555038</v>
      </c>
      <c r="I2992">
        <v>1555709</v>
      </c>
      <c r="J2992" t="s">
        <v>42</v>
      </c>
      <c r="Q2992" t="s">
        <v>3758</v>
      </c>
      <c r="R2992">
        <v>672</v>
      </c>
    </row>
    <row r="2993" spans="1:19" x14ac:dyDescent="0.3">
      <c r="A2993">
        <v>2992</v>
      </c>
      <c r="B2993" t="s">
        <v>28</v>
      </c>
      <c r="C2993" t="s">
        <v>33</v>
      </c>
      <c r="D2993" t="s">
        <v>22</v>
      </c>
      <c r="E2993" t="s">
        <v>23</v>
      </c>
      <c r="F2993" t="s">
        <v>5</v>
      </c>
      <c r="G2993" t="s">
        <v>24</v>
      </c>
      <c r="H2993">
        <v>1555038</v>
      </c>
      <c r="I2993">
        <v>1555709</v>
      </c>
      <c r="J2993" t="s">
        <v>42</v>
      </c>
      <c r="K2993" t="s">
        <v>3759</v>
      </c>
      <c r="N2993" t="s">
        <v>112</v>
      </c>
      <c r="Q2993" t="s">
        <v>3758</v>
      </c>
      <c r="R2993">
        <v>672</v>
      </c>
      <c r="S2993">
        <v>223</v>
      </c>
    </row>
    <row r="2994" spans="1:19" x14ac:dyDescent="0.3">
      <c r="A2994">
        <v>2993</v>
      </c>
      <c r="B2994" t="s">
        <v>20</v>
      </c>
      <c r="C2994" t="s">
        <v>31</v>
      </c>
      <c r="D2994" t="s">
        <v>22</v>
      </c>
      <c r="E2994" t="s">
        <v>23</v>
      </c>
      <c r="F2994" t="s">
        <v>5</v>
      </c>
      <c r="G2994" t="s">
        <v>24</v>
      </c>
      <c r="H2994">
        <v>1555709</v>
      </c>
      <c r="I2994">
        <v>1558783</v>
      </c>
      <c r="J2994" t="s">
        <v>42</v>
      </c>
      <c r="Q2994" t="s">
        <v>3760</v>
      </c>
      <c r="R2994">
        <v>3075</v>
      </c>
    </row>
    <row r="2995" spans="1:19" x14ac:dyDescent="0.3">
      <c r="A2995">
        <v>2994</v>
      </c>
      <c r="B2995" t="s">
        <v>28</v>
      </c>
      <c r="C2995" t="s">
        <v>33</v>
      </c>
      <c r="D2995" t="s">
        <v>22</v>
      </c>
      <c r="E2995" t="s">
        <v>23</v>
      </c>
      <c r="F2995" t="s">
        <v>5</v>
      </c>
      <c r="G2995" t="s">
        <v>24</v>
      </c>
      <c r="H2995">
        <v>1555709</v>
      </c>
      <c r="I2995">
        <v>1558783</v>
      </c>
      <c r="J2995" t="s">
        <v>42</v>
      </c>
      <c r="K2995" t="s">
        <v>3761</v>
      </c>
      <c r="N2995" t="s">
        <v>3762</v>
      </c>
      <c r="Q2995" t="s">
        <v>3760</v>
      </c>
      <c r="R2995">
        <v>3075</v>
      </c>
      <c r="S2995">
        <v>1024</v>
      </c>
    </row>
    <row r="2996" spans="1:19" x14ac:dyDescent="0.3">
      <c r="A2996">
        <v>2995</v>
      </c>
      <c r="B2996" t="s">
        <v>20</v>
      </c>
      <c r="C2996" t="s">
        <v>31</v>
      </c>
      <c r="D2996" t="s">
        <v>22</v>
      </c>
      <c r="E2996" t="s">
        <v>23</v>
      </c>
      <c r="F2996" t="s">
        <v>5</v>
      </c>
      <c r="G2996" t="s">
        <v>24</v>
      </c>
      <c r="H2996">
        <v>1558783</v>
      </c>
      <c r="I2996">
        <v>1559937</v>
      </c>
      <c r="J2996" t="s">
        <v>42</v>
      </c>
      <c r="Q2996" t="s">
        <v>3763</v>
      </c>
      <c r="R2996">
        <v>1155</v>
      </c>
    </row>
    <row r="2997" spans="1:19" x14ac:dyDescent="0.3">
      <c r="A2997">
        <v>2996</v>
      </c>
      <c r="B2997" t="s">
        <v>28</v>
      </c>
      <c r="C2997" t="s">
        <v>33</v>
      </c>
      <c r="D2997" t="s">
        <v>22</v>
      </c>
      <c r="E2997" t="s">
        <v>23</v>
      </c>
      <c r="F2997" t="s">
        <v>5</v>
      </c>
      <c r="G2997" t="s">
        <v>24</v>
      </c>
      <c r="H2997">
        <v>1558783</v>
      </c>
      <c r="I2997">
        <v>1559937</v>
      </c>
      <c r="J2997" t="s">
        <v>42</v>
      </c>
      <c r="K2997" t="s">
        <v>3764</v>
      </c>
      <c r="N2997" t="s">
        <v>30</v>
      </c>
      <c r="Q2997" t="s">
        <v>3763</v>
      </c>
      <c r="R2997">
        <v>1155</v>
      </c>
      <c r="S2997">
        <v>384</v>
      </c>
    </row>
    <row r="2998" spans="1:19" x14ac:dyDescent="0.3">
      <c r="A2998">
        <v>2997</v>
      </c>
      <c r="B2998" t="s">
        <v>20</v>
      </c>
      <c r="C2998" t="s">
        <v>31</v>
      </c>
      <c r="D2998" t="s">
        <v>22</v>
      </c>
      <c r="E2998" t="s">
        <v>23</v>
      </c>
      <c r="F2998" t="s">
        <v>5</v>
      </c>
      <c r="G2998" t="s">
        <v>24</v>
      </c>
      <c r="H2998">
        <v>1559934</v>
      </c>
      <c r="I2998">
        <v>1561169</v>
      </c>
      <c r="J2998" t="s">
        <v>42</v>
      </c>
      <c r="Q2998" t="s">
        <v>3765</v>
      </c>
      <c r="R2998">
        <v>1236</v>
      </c>
    </row>
    <row r="2999" spans="1:19" x14ac:dyDescent="0.3">
      <c r="A2999">
        <v>2998</v>
      </c>
      <c r="B2999" t="s">
        <v>28</v>
      </c>
      <c r="C2999" t="s">
        <v>33</v>
      </c>
      <c r="D2999" t="s">
        <v>22</v>
      </c>
      <c r="E2999" t="s">
        <v>23</v>
      </c>
      <c r="F2999" t="s">
        <v>5</v>
      </c>
      <c r="G2999" t="s">
        <v>24</v>
      </c>
      <c r="H2999">
        <v>1559934</v>
      </c>
      <c r="I2999">
        <v>1561169</v>
      </c>
      <c r="J2999" t="s">
        <v>42</v>
      </c>
      <c r="K2999" t="s">
        <v>3766</v>
      </c>
      <c r="N2999" t="s">
        <v>3762</v>
      </c>
      <c r="Q2999" t="s">
        <v>3765</v>
      </c>
      <c r="R2999">
        <v>1236</v>
      </c>
      <c r="S2999">
        <v>411</v>
      </c>
    </row>
    <row r="3000" spans="1:19" x14ac:dyDescent="0.3">
      <c r="A3000">
        <v>2999</v>
      </c>
      <c r="B3000" t="s">
        <v>20</v>
      </c>
      <c r="C3000" t="s">
        <v>31</v>
      </c>
      <c r="D3000" t="s">
        <v>22</v>
      </c>
      <c r="E3000" t="s">
        <v>23</v>
      </c>
      <c r="F3000" t="s">
        <v>5</v>
      </c>
      <c r="G3000" t="s">
        <v>24</v>
      </c>
      <c r="H3000">
        <v>1561188</v>
      </c>
      <c r="I3000">
        <v>1561658</v>
      </c>
      <c r="J3000" t="s">
        <v>42</v>
      </c>
      <c r="Q3000" t="s">
        <v>3767</v>
      </c>
      <c r="R3000">
        <v>471</v>
      </c>
    </row>
    <row r="3001" spans="1:19" x14ac:dyDescent="0.3">
      <c r="A3001">
        <v>3000</v>
      </c>
      <c r="B3001" t="s">
        <v>28</v>
      </c>
      <c r="C3001" t="s">
        <v>33</v>
      </c>
      <c r="D3001" t="s">
        <v>22</v>
      </c>
      <c r="E3001" t="s">
        <v>23</v>
      </c>
      <c r="F3001" t="s">
        <v>5</v>
      </c>
      <c r="G3001" t="s">
        <v>24</v>
      </c>
      <c r="H3001">
        <v>1561188</v>
      </c>
      <c r="I3001">
        <v>1561658</v>
      </c>
      <c r="J3001" t="s">
        <v>42</v>
      </c>
      <c r="K3001" t="s">
        <v>3768</v>
      </c>
      <c r="N3001" t="s">
        <v>38</v>
      </c>
      <c r="Q3001" t="s">
        <v>3767</v>
      </c>
      <c r="R3001">
        <v>471</v>
      </c>
      <c r="S3001">
        <v>156</v>
      </c>
    </row>
    <row r="3002" spans="1:19" x14ac:dyDescent="0.3">
      <c r="A3002">
        <v>3001</v>
      </c>
      <c r="B3002" t="s">
        <v>20</v>
      </c>
      <c r="C3002" t="s">
        <v>31</v>
      </c>
      <c r="D3002" t="s">
        <v>22</v>
      </c>
      <c r="E3002" t="s">
        <v>23</v>
      </c>
      <c r="F3002" t="s">
        <v>5</v>
      </c>
      <c r="G3002" t="s">
        <v>24</v>
      </c>
      <c r="H3002">
        <v>1562398</v>
      </c>
      <c r="I3002">
        <v>1562751</v>
      </c>
      <c r="J3002" t="s">
        <v>25</v>
      </c>
      <c r="Q3002" t="s">
        <v>3769</v>
      </c>
      <c r="R3002">
        <v>354</v>
      </c>
    </row>
    <row r="3003" spans="1:19" x14ac:dyDescent="0.3">
      <c r="A3003">
        <v>3002</v>
      </c>
      <c r="B3003" t="s">
        <v>28</v>
      </c>
      <c r="C3003" t="s">
        <v>33</v>
      </c>
      <c r="D3003" t="s">
        <v>22</v>
      </c>
      <c r="E3003" t="s">
        <v>23</v>
      </c>
      <c r="F3003" t="s">
        <v>5</v>
      </c>
      <c r="G3003" t="s">
        <v>24</v>
      </c>
      <c r="H3003">
        <v>1562398</v>
      </c>
      <c r="I3003">
        <v>1562751</v>
      </c>
      <c r="J3003" t="s">
        <v>25</v>
      </c>
      <c r="K3003" t="s">
        <v>3770</v>
      </c>
      <c r="N3003" t="s">
        <v>38</v>
      </c>
      <c r="Q3003" t="s">
        <v>3769</v>
      </c>
      <c r="R3003">
        <v>354</v>
      </c>
      <c r="S3003">
        <v>117</v>
      </c>
    </row>
    <row r="3004" spans="1:19" x14ac:dyDescent="0.3">
      <c r="A3004">
        <v>3003</v>
      </c>
      <c r="B3004" t="s">
        <v>20</v>
      </c>
      <c r="C3004" t="s">
        <v>31</v>
      </c>
      <c r="D3004" t="s">
        <v>22</v>
      </c>
      <c r="E3004" t="s">
        <v>23</v>
      </c>
      <c r="F3004" t="s">
        <v>5</v>
      </c>
      <c r="G3004" t="s">
        <v>24</v>
      </c>
      <c r="H3004">
        <v>1562924</v>
      </c>
      <c r="I3004">
        <v>1563277</v>
      </c>
      <c r="J3004" t="s">
        <v>25</v>
      </c>
      <c r="Q3004" t="s">
        <v>3771</v>
      </c>
      <c r="R3004">
        <v>354</v>
      </c>
    </row>
    <row r="3005" spans="1:19" x14ac:dyDescent="0.3">
      <c r="A3005">
        <v>3004</v>
      </c>
      <c r="B3005" t="s">
        <v>28</v>
      </c>
      <c r="C3005" t="s">
        <v>33</v>
      </c>
      <c r="D3005" t="s">
        <v>22</v>
      </c>
      <c r="E3005" t="s">
        <v>23</v>
      </c>
      <c r="F3005" t="s">
        <v>5</v>
      </c>
      <c r="G3005" t="s">
        <v>24</v>
      </c>
      <c r="H3005">
        <v>1562924</v>
      </c>
      <c r="I3005">
        <v>1563277</v>
      </c>
      <c r="J3005" t="s">
        <v>25</v>
      </c>
      <c r="K3005" t="s">
        <v>3772</v>
      </c>
      <c r="N3005" t="s">
        <v>38</v>
      </c>
      <c r="Q3005" t="s">
        <v>3771</v>
      </c>
      <c r="R3005">
        <v>354</v>
      </c>
      <c r="S3005">
        <v>117</v>
      </c>
    </row>
    <row r="3006" spans="1:19" x14ac:dyDescent="0.3">
      <c r="A3006">
        <v>3005</v>
      </c>
      <c r="B3006" t="s">
        <v>20</v>
      </c>
      <c r="C3006" t="s">
        <v>31</v>
      </c>
      <c r="D3006" t="s">
        <v>22</v>
      </c>
      <c r="E3006" t="s">
        <v>23</v>
      </c>
      <c r="F3006" t="s">
        <v>5</v>
      </c>
      <c r="G3006" t="s">
        <v>24</v>
      </c>
      <c r="H3006">
        <v>1563398</v>
      </c>
      <c r="I3006">
        <v>1564603</v>
      </c>
      <c r="J3006" t="s">
        <v>42</v>
      </c>
      <c r="Q3006" t="s">
        <v>3773</v>
      </c>
      <c r="R3006">
        <v>1206</v>
      </c>
    </row>
    <row r="3007" spans="1:19" x14ac:dyDescent="0.3">
      <c r="A3007">
        <v>3006</v>
      </c>
      <c r="B3007" t="s">
        <v>28</v>
      </c>
      <c r="C3007" t="s">
        <v>33</v>
      </c>
      <c r="D3007" t="s">
        <v>22</v>
      </c>
      <c r="E3007" t="s">
        <v>23</v>
      </c>
      <c r="F3007" t="s">
        <v>5</v>
      </c>
      <c r="G3007" t="s">
        <v>24</v>
      </c>
      <c r="H3007">
        <v>1563398</v>
      </c>
      <c r="I3007">
        <v>1564603</v>
      </c>
      <c r="J3007" t="s">
        <v>42</v>
      </c>
      <c r="K3007" t="s">
        <v>3774</v>
      </c>
      <c r="N3007" t="s">
        <v>41</v>
      </c>
      <c r="Q3007" t="s">
        <v>3773</v>
      </c>
      <c r="R3007">
        <v>1206</v>
      </c>
      <c r="S3007">
        <v>401</v>
      </c>
    </row>
    <row r="3008" spans="1:19" x14ac:dyDescent="0.3">
      <c r="A3008">
        <v>3007</v>
      </c>
      <c r="B3008" t="s">
        <v>20</v>
      </c>
      <c r="C3008" t="s">
        <v>31</v>
      </c>
      <c r="D3008" t="s">
        <v>22</v>
      </c>
      <c r="E3008" t="s">
        <v>23</v>
      </c>
      <c r="F3008" t="s">
        <v>5</v>
      </c>
      <c r="G3008" t="s">
        <v>24</v>
      </c>
      <c r="H3008">
        <v>1565317</v>
      </c>
      <c r="I3008">
        <v>1566702</v>
      </c>
      <c r="J3008" t="s">
        <v>42</v>
      </c>
      <c r="Q3008" t="s">
        <v>3775</v>
      </c>
      <c r="R3008">
        <v>1386</v>
      </c>
    </row>
    <row r="3009" spans="1:20" x14ac:dyDescent="0.3">
      <c r="A3009">
        <v>3008</v>
      </c>
      <c r="B3009" t="s">
        <v>28</v>
      </c>
      <c r="C3009" t="s">
        <v>33</v>
      </c>
      <c r="D3009" t="s">
        <v>22</v>
      </c>
      <c r="E3009" t="s">
        <v>23</v>
      </c>
      <c r="F3009" t="s">
        <v>5</v>
      </c>
      <c r="G3009" t="s">
        <v>24</v>
      </c>
      <c r="H3009">
        <v>1565317</v>
      </c>
      <c r="I3009">
        <v>1566702</v>
      </c>
      <c r="J3009" t="s">
        <v>42</v>
      </c>
      <c r="K3009" t="s">
        <v>3776</v>
      </c>
      <c r="N3009" t="s">
        <v>41</v>
      </c>
      <c r="Q3009" t="s">
        <v>3775</v>
      </c>
      <c r="R3009">
        <v>1386</v>
      </c>
      <c r="S3009">
        <v>461</v>
      </c>
    </row>
    <row r="3010" spans="1:20" x14ac:dyDescent="0.3">
      <c r="A3010">
        <v>3009</v>
      </c>
      <c r="B3010" t="s">
        <v>20</v>
      </c>
      <c r="C3010" t="s">
        <v>31</v>
      </c>
      <c r="D3010" t="s">
        <v>22</v>
      </c>
      <c r="E3010" t="s">
        <v>23</v>
      </c>
      <c r="F3010" t="s">
        <v>5</v>
      </c>
      <c r="G3010" t="s">
        <v>24</v>
      </c>
      <c r="H3010">
        <v>1566768</v>
      </c>
      <c r="I3010">
        <v>1567100</v>
      </c>
      <c r="J3010" t="s">
        <v>25</v>
      </c>
      <c r="Q3010" t="s">
        <v>3777</v>
      </c>
      <c r="R3010">
        <v>333</v>
      </c>
    </row>
    <row r="3011" spans="1:20" x14ac:dyDescent="0.3">
      <c r="A3011">
        <v>3010</v>
      </c>
      <c r="B3011" t="s">
        <v>28</v>
      </c>
      <c r="C3011" t="s">
        <v>33</v>
      </c>
      <c r="D3011" t="s">
        <v>22</v>
      </c>
      <c r="E3011" t="s">
        <v>23</v>
      </c>
      <c r="F3011" t="s">
        <v>5</v>
      </c>
      <c r="G3011" t="s">
        <v>24</v>
      </c>
      <c r="H3011">
        <v>1566768</v>
      </c>
      <c r="I3011">
        <v>1567100</v>
      </c>
      <c r="J3011" t="s">
        <v>25</v>
      </c>
      <c r="K3011" t="s">
        <v>3778</v>
      </c>
      <c r="N3011" t="s">
        <v>38</v>
      </c>
      <c r="Q3011" t="s">
        <v>3777</v>
      </c>
      <c r="R3011">
        <v>333</v>
      </c>
      <c r="S3011">
        <v>110</v>
      </c>
    </row>
    <row r="3012" spans="1:20" x14ac:dyDescent="0.3">
      <c r="A3012">
        <v>3011</v>
      </c>
      <c r="B3012" t="s">
        <v>20</v>
      </c>
      <c r="C3012" t="s">
        <v>136</v>
      </c>
      <c r="D3012" t="s">
        <v>22</v>
      </c>
      <c r="E3012" t="s">
        <v>23</v>
      </c>
      <c r="F3012" t="s">
        <v>5</v>
      </c>
      <c r="G3012" t="s">
        <v>24</v>
      </c>
      <c r="H3012">
        <v>1568198</v>
      </c>
      <c r="I3012">
        <v>1568287</v>
      </c>
      <c r="J3012" t="s">
        <v>42</v>
      </c>
      <c r="Q3012" t="s">
        <v>3779</v>
      </c>
      <c r="R3012">
        <v>90</v>
      </c>
    </row>
    <row r="3013" spans="1:20" x14ac:dyDescent="0.3">
      <c r="A3013">
        <v>3012</v>
      </c>
      <c r="B3013" t="s">
        <v>136</v>
      </c>
      <c r="D3013" t="s">
        <v>22</v>
      </c>
      <c r="E3013" t="s">
        <v>23</v>
      </c>
      <c r="F3013" t="s">
        <v>5</v>
      </c>
      <c r="G3013" t="s">
        <v>24</v>
      </c>
      <c r="H3013">
        <v>1568198</v>
      </c>
      <c r="I3013">
        <v>1568287</v>
      </c>
      <c r="J3013" t="s">
        <v>42</v>
      </c>
      <c r="N3013" t="s">
        <v>3596</v>
      </c>
      <c r="Q3013" t="s">
        <v>3779</v>
      </c>
      <c r="R3013">
        <v>90</v>
      </c>
      <c r="T3013" t="s">
        <v>3780</v>
      </c>
    </row>
    <row r="3014" spans="1:20" x14ac:dyDescent="0.3">
      <c r="A3014">
        <v>3013</v>
      </c>
      <c r="B3014" t="s">
        <v>20</v>
      </c>
      <c r="C3014" t="s">
        <v>31</v>
      </c>
      <c r="D3014" t="s">
        <v>22</v>
      </c>
      <c r="E3014" t="s">
        <v>23</v>
      </c>
      <c r="F3014" t="s">
        <v>5</v>
      </c>
      <c r="G3014" t="s">
        <v>24</v>
      </c>
      <c r="H3014">
        <v>1568508</v>
      </c>
      <c r="I3014">
        <v>1568822</v>
      </c>
      <c r="J3014" t="s">
        <v>25</v>
      </c>
      <c r="Q3014" t="s">
        <v>3781</v>
      </c>
      <c r="R3014">
        <v>315</v>
      </c>
    </row>
    <row r="3015" spans="1:20" x14ac:dyDescent="0.3">
      <c r="A3015">
        <v>3014</v>
      </c>
      <c r="B3015" t="s">
        <v>28</v>
      </c>
      <c r="C3015" t="s">
        <v>33</v>
      </c>
      <c r="D3015" t="s">
        <v>22</v>
      </c>
      <c r="E3015" t="s">
        <v>23</v>
      </c>
      <c r="F3015" t="s">
        <v>5</v>
      </c>
      <c r="G3015" t="s">
        <v>24</v>
      </c>
      <c r="H3015">
        <v>1568508</v>
      </c>
      <c r="I3015">
        <v>1568822</v>
      </c>
      <c r="J3015" t="s">
        <v>25</v>
      </c>
      <c r="K3015" t="s">
        <v>3782</v>
      </c>
      <c r="N3015" t="s">
        <v>3783</v>
      </c>
      <c r="Q3015" t="s">
        <v>3781</v>
      </c>
      <c r="R3015">
        <v>315</v>
      </c>
      <c r="S3015">
        <v>104</v>
      </c>
    </row>
    <row r="3016" spans="1:20" x14ac:dyDescent="0.3">
      <c r="A3016">
        <v>3015</v>
      </c>
      <c r="B3016" t="s">
        <v>20</v>
      </c>
      <c r="C3016" t="s">
        <v>31</v>
      </c>
      <c r="D3016" t="s">
        <v>22</v>
      </c>
      <c r="E3016" t="s">
        <v>23</v>
      </c>
      <c r="F3016" t="s">
        <v>5</v>
      </c>
      <c r="G3016" t="s">
        <v>24</v>
      </c>
      <c r="H3016">
        <v>1568871</v>
      </c>
      <c r="I3016">
        <v>1569140</v>
      </c>
      <c r="J3016" t="s">
        <v>25</v>
      </c>
      <c r="Q3016" t="s">
        <v>3784</v>
      </c>
      <c r="R3016">
        <v>270</v>
      </c>
    </row>
    <row r="3017" spans="1:20" x14ac:dyDescent="0.3">
      <c r="A3017">
        <v>3016</v>
      </c>
      <c r="B3017" t="s">
        <v>28</v>
      </c>
      <c r="C3017" t="s">
        <v>33</v>
      </c>
      <c r="D3017" t="s">
        <v>22</v>
      </c>
      <c r="E3017" t="s">
        <v>23</v>
      </c>
      <c r="F3017" t="s">
        <v>5</v>
      </c>
      <c r="G3017" t="s">
        <v>24</v>
      </c>
      <c r="H3017">
        <v>1568871</v>
      </c>
      <c r="I3017">
        <v>1569140</v>
      </c>
      <c r="J3017" t="s">
        <v>25</v>
      </c>
      <c r="K3017" t="s">
        <v>3785</v>
      </c>
      <c r="N3017" t="s">
        <v>3786</v>
      </c>
      <c r="Q3017" t="s">
        <v>3784</v>
      </c>
      <c r="R3017">
        <v>270</v>
      </c>
      <c r="S3017">
        <v>89</v>
      </c>
    </row>
    <row r="3018" spans="1:20" x14ac:dyDescent="0.3">
      <c r="A3018">
        <v>3017</v>
      </c>
      <c r="B3018" t="s">
        <v>20</v>
      </c>
      <c r="C3018" t="s">
        <v>31</v>
      </c>
      <c r="D3018" t="s">
        <v>22</v>
      </c>
      <c r="E3018" t="s">
        <v>23</v>
      </c>
      <c r="F3018" t="s">
        <v>5</v>
      </c>
      <c r="G3018" t="s">
        <v>24</v>
      </c>
      <c r="H3018">
        <v>1569249</v>
      </c>
      <c r="I3018">
        <v>1570268</v>
      </c>
      <c r="J3018" t="s">
        <v>25</v>
      </c>
      <c r="O3018" t="s">
        <v>3787</v>
      </c>
      <c r="Q3018" t="s">
        <v>3788</v>
      </c>
      <c r="R3018">
        <v>1020</v>
      </c>
    </row>
    <row r="3019" spans="1:20" x14ac:dyDescent="0.3">
      <c r="A3019">
        <v>3018</v>
      </c>
      <c r="B3019" t="s">
        <v>28</v>
      </c>
      <c r="C3019" t="s">
        <v>33</v>
      </c>
      <c r="D3019" t="s">
        <v>22</v>
      </c>
      <c r="E3019" t="s">
        <v>23</v>
      </c>
      <c r="F3019" t="s">
        <v>5</v>
      </c>
      <c r="G3019" t="s">
        <v>24</v>
      </c>
      <c r="H3019">
        <v>1569249</v>
      </c>
      <c r="I3019">
        <v>1570268</v>
      </c>
      <c r="J3019" t="s">
        <v>25</v>
      </c>
      <c r="K3019" t="s">
        <v>3789</v>
      </c>
      <c r="N3019" t="s">
        <v>3790</v>
      </c>
      <c r="O3019" t="s">
        <v>3787</v>
      </c>
      <c r="Q3019" t="s">
        <v>3788</v>
      </c>
      <c r="R3019">
        <v>1020</v>
      </c>
      <c r="S3019">
        <v>339</v>
      </c>
    </row>
    <row r="3020" spans="1:20" x14ac:dyDescent="0.3">
      <c r="A3020">
        <v>3019</v>
      </c>
      <c r="B3020" t="s">
        <v>20</v>
      </c>
      <c r="C3020" t="s">
        <v>31</v>
      </c>
      <c r="D3020" t="s">
        <v>22</v>
      </c>
      <c r="E3020" t="s">
        <v>23</v>
      </c>
      <c r="F3020" t="s">
        <v>5</v>
      </c>
      <c r="G3020" t="s">
        <v>24</v>
      </c>
      <c r="H3020">
        <v>1570323</v>
      </c>
      <c r="I3020">
        <v>1571450</v>
      </c>
      <c r="J3020" t="s">
        <v>25</v>
      </c>
      <c r="Q3020" t="s">
        <v>3791</v>
      </c>
      <c r="R3020">
        <v>1128</v>
      </c>
    </row>
    <row r="3021" spans="1:20" x14ac:dyDescent="0.3">
      <c r="A3021">
        <v>3020</v>
      </c>
      <c r="B3021" t="s">
        <v>28</v>
      </c>
      <c r="C3021" t="s">
        <v>33</v>
      </c>
      <c r="D3021" t="s">
        <v>22</v>
      </c>
      <c r="E3021" t="s">
        <v>23</v>
      </c>
      <c r="F3021" t="s">
        <v>5</v>
      </c>
      <c r="G3021" t="s">
        <v>24</v>
      </c>
      <c r="H3021">
        <v>1570323</v>
      </c>
      <c r="I3021">
        <v>1571450</v>
      </c>
      <c r="J3021" t="s">
        <v>25</v>
      </c>
      <c r="K3021" t="s">
        <v>3792</v>
      </c>
      <c r="N3021" t="s">
        <v>3793</v>
      </c>
      <c r="Q3021" t="s">
        <v>3791</v>
      </c>
      <c r="R3021">
        <v>1128</v>
      </c>
      <c r="S3021">
        <v>375</v>
      </c>
    </row>
    <row r="3022" spans="1:20" x14ac:dyDescent="0.3">
      <c r="A3022">
        <v>3021</v>
      </c>
      <c r="B3022" t="s">
        <v>20</v>
      </c>
      <c r="C3022" t="s">
        <v>31</v>
      </c>
      <c r="D3022" t="s">
        <v>22</v>
      </c>
      <c r="E3022" t="s">
        <v>23</v>
      </c>
      <c r="F3022" t="s">
        <v>5</v>
      </c>
      <c r="G3022" t="s">
        <v>24</v>
      </c>
      <c r="H3022">
        <v>1571456</v>
      </c>
      <c r="I3022">
        <v>1572109</v>
      </c>
      <c r="J3022" t="s">
        <v>42</v>
      </c>
      <c r="Q3022" t="s">
        <v>3794</v>
      </c>
      <c r="R3022">
        <v>654</v>
      </c>
    </row>
    <row r="3023" spans="1:20" x14ac:dyDescent="0.3">
      <c r="A3023">
        <v>3022</v>
      </c>
      <c r="B3023" t="s">
        <v>28</v>
      </c>
      <c r="C3023" t="s">
        <v>33</v>
      </c>
      <c r="D3023" t="s">
        <v>22</v>
      </c>
      <c r="E3023" t="s">
        <v>23</v>
      </c>
      <c r="F3023" t="s">
        <v>5</v>
      </c>
      <c r="G3023" t="s">
        <v>24</v>
      </c>
      <c r="H3023">
        <v>1571456</v>
      </c>
      <c r="I3023">
        <v>1572109</v>
      </c>
      <c r="J3023" t="s">
        <v>42</v>
      </c>
      <c r="K3023" t="s">
        <v>3795</v>
      </c>
      <c r="N3023" t="s">
        <v>38</v>
      </c>
      <c r="Q3023" t="s">
        <v>3794</v>
      </c>
      <c r="R3023">
        <v>654</v>
      </c>
      <c r="S3023">
        <v>217</v>
      </c>
    </row>
    <row r="3024" spans="1:20" x14ac:dyDescent="0.3">
      <c r="A3024">
        <v>3023</v>
      </c>
      <c r="B3024" t="s">
        <v>20</v>
      </c>
      <c r="C3024" t="s">
        <v>31</v>
      </c>
      <c r="D3024" t="s">
        <v>22</v>
      </c>
      <c r="E3024" t="s">
        <v>23</v>
      </c>
      <c r="F3024" t="s">
        <v>5</v>
      </c>
      <c r="G3024" t="s">
        <v>24</v>
      </c>
      <c r="H3024">
        <v>1572133</v>
      </c>
      <c r="I3024">
        <v>1572405</v>
      </c>
      <c r="J3024" t="s">
        <v>42</v>
      </c>
      <c r="Q3024" t="s">
        <v>3796</v>
      </c>
      <c r="R3024">
        <v>273</v>
      </c>
    </row>
    <row r="3025" spans="1:19" x14ac:dyDescent="0.3">
      <c r="A3025">
        <v>3024</v>
      </c>
      <c r="B3025" t="s">
        <v>28</v>
      </c>
      <c r="C3025" t="s">
        <v>33</v>
      </c>
      <c r="D3025" t="s">
        <v>22</v>
      </c>
      <c r="E3025" t="s">
        <v>23</v>
      </c>
      <c r="F3025" t="s">
        <v>5</v>
      </c>
      <c r="G3025" t="s">
        <v>24</v>
      </c>
      <c r="H3025">
        <v>1572133</v>
      </c>
      <c r="I3025">
        <v>1572405</v>
      </c>
      <c r="J3025" t="s">
        <v>42</v>
      </c>
      <c r="K3025" t="s">
        <v>3797</v>
      </c>
      <c r="N3025" t="s">
        <v>38</v>
      </c>
      <c r="Q3025" t="s">
        <v>3796</v>
      </c>
      <c r="R3025">
        <v>273</v>
      </c>
      <c r="S3025">
        <v>90</v>
      </c>
    </row>
    <row r="3026" spans="1:19" x14ac:dyDescent="0.3">
      <c r="A3026">
        <v>3025</v>
      </c>
      <c r="B3026" t="s">
        <v>20</v>
      </c>
      <c r="C3026" t="s">
        <v>31</v>
      </c>
      <c r="D3026" t="s">
        <v>22</v>
      </c>
      <c r="E3026" t="s">
        <v>23</v>
      </c>
      <c r="F3026" t="s">
        <v>5</v>
      </c>
      <c r="G3026" t="s">
        <v>24</v>
      </c>
      <c r="H3026">
        <v>1572663</v>
      </c>
      <c r="I3026">
        <v>1574135</v>
      </c>
      <c r="J3026" t="s">
        <v>25</v>
      </c>
      <c r="Q3026" t="s">
        <v>3798</v>
      </c>
      <c r="R3026">
        <v>1473</v>
      </c>
    </row>
    <row r="3027" spans="1:19" x14ac:dyDescent="0.3">
      <c r="A3027">
        <v>3026</v>
      </c>
      <c r="B3027" t="s">
        <v>28</v>
      </c>
      <c r="C3027" t="s">
        <v>33</v>
      </c>
      <c r="D3027" t="s">
        <v>22</v>
      </c>
      <c r="E3027" t="s">
        <v>23</v>
      </c>
      <c r="F3027" t="s">
        <v>5</v>
      </c>
      <c r="G3027" t="s">
        <v>24</v>
      </c>
      <c r="H3027">
        <v>1572663</v>
      </c>
      <c r="I3027">
        <v>1574135</v>
      </c>
      <c r="J3027" t="s">
        <v>25</v>
      </c>
      <c r="K3027" t="s">
        <v>3799</v>
      </c>
      <c r="N3027" t="s">
        <v>3800</v>
      </c>
      <c r="Q3027" t="s">
        <v>3798</v>
      </c>
      <c r="R3027">
        <v>1473</v>
      </c>
      <c r="S3027">
        <v>490</v>
      </c>
    </row>
    <row r="3028" spans="1:19" x14ac:dyDescent="0.3">
      <c r="A3028">
        <v>3027</v>
      </c>
      <c r="B3028" t="s">
        <v>20</v>
      </c>
      <c r="C3028" t="s">
        <v>31</v>
      </c>
      <c r="D3028" t="s">
        <v>22</v>
      </c>
      <c r="E3028" t="s">
        <v>23</v>
      </c>
      <c r="F3028" t="s">
        <v>5</v>
      </c>
      <c r="G3028" t="s">
        <v>24</v>
      </c>
      <c r="H3028">
        <v>1574132</v>
      </c>
      <c r="I3028">
        <v>1574578</v>
      </c>
      <c r="J3028" t="s">
        <v>25</v>
      </c>
      <c r="Q3028" t="s">
        <v>3801</v>
      </c>
      <c r="R3028">
        <v>447</v>
      </c>
    </row>
    <row r="3029" spans="1:19" x14ac:dyDescent="0.3">
      <c r="A3029">
        <v>3028</v>
      </c>
      <c r="B3029" t="s">
        <v>28</v>
      </c>
      <c r="C3029" t="s">
        <v>33</v>
      </c>
      <c r="D3029" t="s">
        <v>22</v>
      </c>
      <c r="E3029" t="s">
        <v>23</v>
      </c>
      <c r="F3029" t="s">
        <v>5</v>
      </c>
      <c r="G3029" t="s">
        <v>24</v>
      </c>
      <c r="H3029">
        <v>1574132</v>
      </c>
      <c r="I3029">
        <v>1574578</v>
      </c>
      <c r="J3029" t="s">
        <v>25</v>
      </c>
      <c r="K3029" t="s">
        <v>3802</v>
      </c>
      <c r="N3029" t="s">
        <v>38</v>
      </c>
      <c r="Q3029" t="s">
        <v>3801</v>
      </c>
      <c r="R3029">
        <v>447</v>
      </c>
      <c r="S3029">
        <v>148</v>
      </c>
    </row>
    <row r="3030" spans="1:19" x14ac:dyDescent="0.3">
      <c r="A3030">
        <v>3029</v>
      </c>
      <c r="B3030" t="s">
        <v>20</v>
      </c>
      <c r="C3030" t="s">
        <v>31</v>
      </c>
      <c r="D3030" t="s">
        <v>22</v>
      </c>
      <c r="E3030" t="s">
        <v>23</v>
      </c>
      <c r="F3030" t="s">
        <v>5</v>
      </c>
      <c r="G3030" t="s">
        <v>24</v>
      </c>
      <c r="H3030">
        <v>1574594</v>
      </c>
      <c r="I3030">
        <v>1575652</v>
      </c>
      <c r="J3030" t="s">
        <v>42</v>
      </c>
      <c r="Q3030" t="s">
        <v>3803</v>
      </c>
      <c r="R3030">
        <v>1059</v>
      </c>
    </row>
    <row r="3031" spans="1:19" x14ac:dyDescent="0.3">
      <c r="A3031">
        <v>3030</v>
      </c>
      <c r="B3031" t="s">
        <v>28</v>
      </c>
      <c r="C3031" t="s">
        <v>33</v>
      </c>
      <c r="D3031" t="s">
        <v>22</v>
      </c>
      <c r="E3031" t="s">
        <v>23</v>
      </c>
      <c r="F3031" t="s">
        <v>5</v>
      </c>
      <c r="G3031" t="s">
        <v>24</v>
      </c>
      <c r="H3031">
        <v>1574594</v>
      </c>
      <c r="I3031">
        <v>1575652</v>
      </c>
      <c r="J3031" t="s">
        <v>42</v>
      </c>
      <c r="K3031" t="s">
        <v>3804</v>
      </c>
      <c r="N3031" t="s">
        <v>3805</v>
      </c>
      <c r="Q3031" t="s">
        <v>3803</v>
      </c>
      <c r="R3031">
        <v>1059</v>
      </c>
      <c r="S3031">
        <v>352</v>
      </c>
    </row>
    <row r="3032" spans="1:19" x14ac:dyDescent="0.3">
      <c r="A3032">
        <v>3031</v>
      </c>
      <c r="B3032" t="s">
        <v>20</v>
      </c>
      <c r="C3032" t="s">
        <v>3806</v>
      </c>
      <c r="D3032" t="s">
        <v>22</v>
      </c>
      <c r="E3032" t="s">
        <v>23</v>
      </c>
      <c r="F3032" t="s">
        <v>5</v>
      </c>
      <c r="G3032" t="s">
        <v>24</v>
      </c>
      <c r="H3032">
        <v>1575713</v>
      </c>
      <c r="I3032">
        <v>1576140</v>
      </c>
      <c r="J3032" t="s">
        <v>25</v>
      </c>
      <c r="O3032" t="s">
        <v>3807</v>
      </c>
      <c r="Q3032" t="s">
        <v>3808</v>
      </c>
      <c r="R3032">
        <v>428</v>
      </c>
    </row>
    <row r="3033" spans="1:19" x14ac:dyDescent="0.3">
      <c r="A3033">
        <v>3032</v>
      </c>
      <c r="B3033" t="s">
        <v>3809</v>
      </c>
      <c r="C3033" t="s">
        <v>3806</v>
      </c>
      <c r="D3033" t="s">
        <v>22</v>
      </c>
      <c r="E3033" t="s">
        <v>23</v>
      </c>
      <c r="F3033" t="s">
        <v>5</v>
      </c>
      <c r="G3033" t="s">
        <v>24</v>
      </c>
      <c r="H3033">
        <v>1575713</v>
      </c>
      <c r="I3033">
        <v>1576140</v>
      </c>
      <c r="J3033" t="s">
        <v>25</v>
      </c>
      <c r="N3033" t="s">
        <v>3810</v>
      </c>
      <c r="O3033" t="s">
        <v>3807</v>
      </c>
      <c r="Q3033" t="s">
        <v>3808</v>
      </c>
      <c r="R3033">
        <v>428</v>
      </c>
    </row>
    <row r="3034" spans="1:19" x14ac:dyDescent="0.3">
      <c r="A3034">
        <v>3033</v>
      </c>
      <c r="B3034" t="s">
        <v>20</v>
      </c>
      <c r="C3034" t="s">
        <v>31</v>
      </c>
      <c r="D3034" t="s">
        <v>22</v>
      </c>
      <c r="E3034" t="s">
        <v>23</v>
      </c>
      <c r="F3034" t="s">
        <v>5</v>
      </c>
      <c r="G3034" t="s">
        <v>24</v>
      </c>
      <c r="H3034">
        <v>1576429</v>
      </c>
      <c r="I3034">
        <v>1576914</v>
      </c>
      <c r="J3034" t="s">
        <v>25</v>
      </c>
      <c r="Q3034" t="s">
        <v>3811</v>
      </c>
      <c r="R3034">
        <v>486</v>
      </c>
    </row>
    <row r="3035" spans="1:19" x14ac:dyDescent="0.3">
      <c r="A3035">
        <v>3034</v>
      </c>
      <c r="B3035" t="s">
        <v>28</v>
      </c>
      <c r="C3035" t="s">
        <v>33</v>
      </c>
      <c r="D3035" t="s">
        <v>22</v>
      </c>
      <c r="E3035" t="s">
        <v>23</v>
      </c>
      <c r="F3035" t="s">
        <v>5</v>
      </c>
      <c r="G3035" t="s">
        <v>24</v>
      </c>
      <c r="H3035">
        <v>1576429</v>
      </c>
      <c r="I3035">
        <v>1576914</v>
      </c>
      <c r="J3035" t="s">
        <v>25</v>
      </c>
      <c r="K3035" t="s">
        <v>3812</v>
      </c>
      <c r="N3035" t="s">
        <v>3813</v>
      </c>
      <c r="Q3035" t="s">
        <v>3811</v>
      </c>
      <c r="R3035">
        <v>486</v>
      </c>
      <c r="S3035">
        <v>161</v>
      </c>
    </row>
    <row r="3036" spans="1:19" x14ac:dyDescent="0.3">
      <c r="A3036">
        <v>3035</v>
      </c>
      <c r="B3036" t="s">
        <v>20</v>
      </c>
      <c r="C3036" t="s">
        <v>31</v>
      </c>
      <c r="D3036" t="s">
        <v>22</v>
      </c>
      <c r="E3036" t="s">
        <v>23</v>
      </c>
      <c r="F3036" t="s">
        <v>5</v>
      </c>
      <c r="G3036" t="s">
        <v>24</v>
      </c>
      <c r="H3036">
        <v>1576911</v>
      </c>
      <c r="I3036">
        <v>1577918</v>
      </c>
      <c r="J3036" t="s">
        <v>25</v>
      </c>
      <c r="Q3036" t="s">
        <v>3814</v>
      </c>
      <c r="R3036">
        <v>1008</v>
      </c>
    </row>
    <row r="3037" spans="1:19" x14ac:dyDescent="0.3">
      <c r="A3037">
        <v>3036</v>
      </c>
      <c r="B3037" t="s">
        <v>28</v>
      </c>
      <c r="C3037" t="s">
        <v>33</v>
      </c>
      <c r="D3037" t="s">
        <v>22</v>
      </c>
      <c r="E3037" t="s">
        <v>23</v>
      </c>
      <c r="F3037" t="s">
        <v>5</v>
      </c>
      <c r="G3037" t="s">
        <v>24</v>
      </c>
      <c r="H3037">
        <v>1576911</v>
      </c>
      <c r="I3037">
        <v>1577918</v>
      </c>
      <c r="J3037" t="s">
        <v>25</v>
      </c>
      <c r="K3037" t="s">
        <v>3815</v>
      </c>
      <c r="N3037" t="s">
        <v>3816</v>
      </c>
      <c r="Q3037" t="s">
        <v>3814</v>
      </c>
      <c r="R3037">
        <v>1008</v>
      </c>
      <c r="S3037">
        <v>335</v>
      </c>
    </row>
    <row r="3038" spans="1:19" x14ac:dyDescent="0.3">
      <c r="A3038">
        <v>3037</v>
      </c>
      <c r="B3038" t="s">
        <v>20</v>
      </c>
      <c r="C3038" t="s">
        <v>31</v>
      </c>
      <c r="D3038" t="s">
        <v>22</v>
      </c>
      <c r="E3038" t="s">
        <v>23</v>
      </c>
      <c r="F3038" t="s">
        <v>5</v>
      </c>
      <c r="G3038" t="s">
        <v>24</v>
      </c>
      <c r="H3038">
        <v>1577923</v>
      </c>
      <c r="I3038">
        <v>1578912</v>
      </c>
      <c r="J3038" t="s">
        <v>25</v>
      </c>
      <c r="Q3038" t="s">
        <v>3817</v>
      </c>
      <c r="R3038">
        <v>990</v>
      </c>
    </row>
    <row r="3039" spans="1:19" x14ac:dyDescent="0.3">
      <c r="A3039">
        <v>3038</v>
      </c>
      <c r="B3039" t="s">
        <v>28</v>
      </c>
      <c r="C3039" t="s">
        <v>33</v>
      </c>
      <c r="D3039" t="s">
        <v>22</v>
      </c>
      <c r="E3039" t="s">
        <v>23</v>
      </c>
      <c r="F3039" t="s">
        <v>5</v>
      </c>
      <c r="G3039" t="s">
        <v>24</v>
      </c>
      <c r="H3039">
        <v>1577923</v>
      </c>
      <c r="I3039">
        <v>1578912</v>
      </c>
      <c r="J3039" t="s">
        <v>25</v>
      </c>
      <c r="K3039" t="s">
        <v>3818</v>
      </c>
      <c r="N3039" t="s">
        <v>38</v>
      </c>
      <c r="Q3039" t="s">
        <v>3817</v>
      </c>
      <c r="R3039">
        <v>990</v>
      </c>
      <c r="S3039">
        <v>329</v>
      </c>
    </row>
    <row r="3040" spans="1:19" x14ac:dyDescent="0.3">
      <c r="A3040">
        <v>3039</v>
      </c>
      <c r="B3040" t="s">
        <v>20</v>
      </c>
      <c r="C3040" t="s">
        <v>31</v>
      </c>
      <c r="D3040" t="s">
        <v>22</v>
      </c>
      <c r="E3040" t="s">
        <v>23</v>
      </c>
      <c r="F3040" t="s">
        <v>5</v>
      </c>
      <c r="G3040" t="s">
        <v>24</v>
      </c>
      <c r="H3040">
        <v>1578945</v>
      </c>
      <c r="I3040">
        <v>1580963</v>
      </c>
      <c r="J3040" t="s">
        <v>25</v>
      </c>
      <c r="Q3040" t="s">
        <v>3819</v>
      </c>
      <c r="R3040">
        <v>2019</v>
      </c>
    </row>
    <row r="3041" spans="1:19" x14ac:dyDescent="0.3">
      <c r="A3041">
        <v>3040</v>
      </c>
      <c r="B3041" t="s">
        <v>28</v>
      </c>
      <c r="C3041" t="s">
        <v>33</v>
      </c>
      <c r="D3041" t="s">
        <v>22</v>
      </c>
      <c r="E3041" t="s">
        <v>23</v>
      </c>
      <c r="F3041" t="s">
        <v>5</v>
      </c>
      <c r="G3041" t="s">
        <v>24</v>
      </c>
      <c r="H3041">
        <v>1578945</v>
      </c>
      <c r="I3041">
        <v>1580963</v>
      </c>
      <c r="J3041" t="s">
        <v>25</v>
      </c>
      <c r="K3041" t="s">
        <v>3820</v>
      </c>
      <c r="N3041" t="s">
        <v>3821</v>
      </c>
      <c r="Q3041" t="s">
        <v>3819</v>
      </c>
      <c r="R3041">
        <v>2019</v>
      </c>
      <c r="S3041">
        <v>672</v>
      </c>
    </row>
    <row r="3042" spans="1:19" x14ac:dyDescent="0.3">
      <c r="A3042">
        <v>3041</v>
      </c>
      <c r="B3042" t="s">
        <v>20</v>
      </c>
      <c r="C3042" t="s">
        <v>31</v>
      </c>
      <c r="D3042" t="s">
        <v>22</v>
      </c>
      <c r="E3042" t="s">
        <v>23</v>
      </c>
      <c r="F3042" t="s">
        <v>5</v>
      </c>
      <c r="G3042" t="s">
        <v>24</v>
      </c>
      <c r="H3042">
        <v>1580960</v>
      </c>
      <c r="I3042">
        <v>1582429</v>
      </c>
      <c r="J3042" t="s">
        <v>25</v>
      </c>
      <c r="Q3042" t="s">
        <v>3822</v>
      </c>
      <c r="R3042">
        <v>1470</v>
      </c>
    </row>
    <row r="3043" spans="1:19" x14ac:dyDescent="0.3">
      <c r="A3043">
        <v>3042</v>
      </c>
      <c r="B3043" t="s">
        <v>28</v>
      </c>
      <c r="C3043" t="s">
        <v>33</v>
      </c>
      <c r="D3043" t="s">
        <v>22</v>
      </c>
      <c r="E3043" t="s">
        <v>23</v>
      </c>
      <c r="F3043" t="s">
        <v>5</v>
      </c>
      <c r="G3043" t="s">
        <v>24</v>
      </c>
      <c r="H3043">
        <v>1580960</v>
      </c>
      <c r="I3043">
        <v>1582429</v>
      </c>
      <c r="J3043" t="s">
        <v>25</v>
      </c>
      <c r="K3043" t="s">
        <v>3823</v>
      </c>
      <c r="N3043" t="s">
        <v>3824</v>
      </c>
      <c r="Q3043" t="s">
        <v>3822</v>
      </c>
      <c r="R3043">
        <v>1470</v>
      </c>
      <c r="S3043">
        <v>489</v>
      </c>
    </row>
    <row r="3044" spans="1:19" x14ac:dyDescent="0.3">
      <c r="A3044">
        <v>3043</v>
      </c>
      <c r="B3044" t="s">
        <v>20</v>
      </c>
      <c r="C3044" t="s">
        <v>31</v>
      </c>
      <c r="D3044" t="s">
        <v>22</v>
      </c>
      <c r="E3044" t="s">
        <v>23</v>
      </c>
      <c r="F3044" t="s">
        <v>5</v>
      </c>
      <c r="G3044" t="s">
        <v>24</v>
      </c>
      <c r="H3044">
        <v>1582426</v>
      </c>
      <c r="I3044">
        <v>1583811</v>
      </c>
      <c r="J3044" t="s">
        <v>25</v>
      </c>
      <c r="Q3044" t="s">
        <v>3825</v>
      </c>
      <c r="R3044">
        <v>1386</v>
      </c>
    </row>
    <row r="3045" spans="1:19" x14ac:dyDescent="0.3">
      <c r="A3045">
        <v>3044</v>
      </c>
      <c r="B3045" t="s">
        <v>28</v>
      </c>
      <c r="C3045" t="s">
        <v>33</v>
      </c>
      <c r="D3045" t="s">
        <v>22</v>
      </c>
      <c r="E3045" t="s">
        <v>23</v>
      </c>
      <c r="F3045" t="s">
        <v>5</v>
      </c>
      <c r="G3045" t="s">
        <v>24</v>
      </c>
      <c r="H3045">
        <v>1582426</v>
      </c>
      <c r="I3045">
        <v>1583811</v>
      </c>
      <c r="J3045" t="s">
        <v>25</v>
      </c>
      <c r="K3045" t="s">
        <v>3826</v>
      </c>
      <c r="N3045" t="s">
        <v>3827</v>
      </c>
      <c r="Q3045" t="s">
        <v>3825</v>
      </c>
      <c r="R3045">
        <v>1386</v>
      </c>
      <c r="S3045">
        <v>461</v>
      </c>
    </row>
    <row r="3046" spans="1:19" x14ac:dyDescent="0.3">
      <c r="A3046">
        <v>3045</v>
      </c>
      <c r="B3046" t="s">
        <v>20</v>
      </c>
      <c r="C3046" t="s">
        <v>31</v>
      </c>
      <c r="D3046" t="s">
        <v>22</v>
      </c>
      <c r="E3046" t="s">
        <v>23</v>
      </c>
      <c r="F3046" t="s">
        <v>5</v>
      </c>
      <c r="G3046" t="s">
        <v>24</v>
      </c>
      <c r="H3046">
        <v>1583811</v>
      </c>
      <c r="I3046">
        <v>1584905</v>
      </c>
      <c r="J3046" t="s">
        <v>25</v>
      </c>
      <c r="Q3046" t="s">
        <v>3828</v>
      </c>
      <c r="R3046">
        <v>1095</v>
      </c>
    </row>
    <row r="3047" spans="1:19" x14ac:dyDescent="0.3">
      <c r="A3047">
        <v>3046</v>
      </c>
      <c r="B3047" t="s">
        <v>28</v>
      </c>
      <c r="C3047" t="s">
        <v>33</v>
      </c>
      <c r="D3047" t="s">
        <v>22</v>
      </c>
      <c r="E3047" t="s">
        <v>23</v>
      </c>
      <c r="F3047" t="s">
        <v>5</v>
      </c>
      <c r="G3047" t="s">
        <v>24</v>
      </c>
      <c r="H3047">
        <v>1583811</v>
      </c>
      <c r="I3047">
        <v>1584905</v>
      </c>
      <c r="J3047" t="s">
        <v>25</v>
      </c>
      <c r="K3047" t="s">
        <v>3829</v>
      </c>
      <c r="N3047" t="s">
        <v>3830</v>
      </c>
      <c r="Q3047" t="s">
        <v>3828</v>
      </c>
      <c r="R3047">
        <v>1095</v>
      </c>
      <c r="S3047">
        <v>364</v>
      </c>
    </row>
    <row r="3048" spans="1:19" x14ac:dyDescent="0.3">
      <c r="A3048">
        <v>3047</v>
      </c>
      <c r="B3048" t="s">
        <v>20</v>
      </c>
      <c r="C3048" t="s">
        <v>31</v>
      </c>
      <c r="D3048" t="s">
        <v>22</v>
      </c>
      <c r="E3048" t="s">
        <v>23</v>
      </c>
      <c r="F3048" t="s">
        <v>5</v>
      </c>
      <c r="G3048" t="s">
        <v>24</v>
      </c>
      <c r="H3048">
        <v>1584902</v>
      </c>
      <c r="I3048">
        <v>1586317</v>
      </c>
      <c r="J3048" t="s">
        <v>25</v>
      </c>
      <c r="Q3048" t="s">
        <v>3831</v>
      </c>
      <c r="R3048">
        <v>1416</v>
      </c>
    </row>
    <row r="3049" spans="1:19" x14ac:dyDescent="0.3">
      <c r="A3049">
        <v>3048</v>
      </c>
      <c r="B3049" t="s">
        <v>28</v>
      </c>
      <c r="C3049" t="s">
        <v>33</v>
      </c>
      <c r="D3049" t="s">
        <v>22</v>
      </c>
      <c r="E3049" t="s">
        <v>23</v>
      </c>
      <c r="F3049" t="s">
        <v>5</v>
      </c>
      <c r="G3049" t="s">
        <v>24</v>
      </c>
      <c r="H3049">
        <v>1584902</v>
      </c>
      <c r="I3049">
        <v>1586317</v>
      </c>
      <c r="J3049" t="s">
        <v>25</v>
      </c>
      <c r="K3049" t="s">
        <v>3832</v>
      </c>
      <c r="N3049" t="s">
        <v>3833</v>
      </c>
      <c r="Q3049" t="s">
        <v>3831</v>
      </c>
      <c r="R3049">
        <v>1416</v>
      </c>
      <c r="S3049">
        <v>471</v>
      </c>
    </row>
    <row r="3050" spans="1:19" x14ac:dyDescent="0.3">
      <c r="A3050">
        <v>3049</v>
      </c>
      <c r="B3050" t="s">
        <v>20</v>
      </c>
      <c r="C3050" t="s">
        <v>31</v>
      </c>
      <c r="D3050" t="s">
        <v>22</v>
      </c>
      <c r="E3050" t="s">
        <v>23</v>
      </c>
      <c r="F3050" t="s">
        <v>5</v>
      </c>
      <c r="G3050" t="s">
        <v>24</v>
      </c>
      <c r="H3050">
        <v>1586325</v>
      </c>
      <c r="I3050">
        <v>1587488</v>
      </c>
      <c r="J3050" t="s">
        <v>25</v>
      </c>
      <c r="Q3050" t="s">
        <v>3834</v>
      </c>
      <c r="R3050">
        <v>1164</v>
      </c>
    </row>
    <row r="3051" spans="1:19" x14ac:dyDescent="0.3">
      <c r="A3051">
        <v>3050</v>
      </c>
      <c r="B3051" t="s">
        <v>28</v>
      </c>
      <c r="C3051" t="s">
        <v>33</v>
      </c>
      <c r="D3051" t="s">
        <v>22</v>
      </c>
      <c r="E3051" t="s">
        <v>23</v>
      </c>
      <c r="F3051" t="s">
        <v>5</v>
      </c>
      <c r="G3051" t="s">
        <v>24</v>
      </c>
      <c r="H3051">
        <v>1586325</v>
      </c>
      <c r="I3051">
        <v>1587488</v>
      </c>
      <c r="J3051" t="s">
        <v>25</v>
      </c>
      <c r="K3051" t="s">
        <v>3835</v>
      </c>
      <c r="N3051" t="s">
        <v>3836</v>
      </c>
      <c r="Q3051" t="s">
        <v>3834</v>
      </c>
      <c r="R3051">
        <v>1164</v>
      </c>
      <c r="S3051">
        <v>387</v>
      </c>
    </row>
    <row r="3052" spans="1:19" x14ac:dyDescent="0.3">
      <c r="A3052">
        <v>3051</v>
      </c>
      <c r="B3052" t="s">
        <v>20</v>
      </c>
      <c r="C3052" t="s">
        <v>31</v>
      </c>
      <c r="D3052" t="s">
        <v>22</v>
      </c>
      <c r="E3052" t="s">
        <v>23</v>
      </c>
      <c r="F3052" t="s">
        <v>5</v>
      </c>
      <c r="G3052" t="s">
        <v>24</v>
      </c>
      <c r="H3052">
        <v>1587485</v>
      </c>
      <c r="I3052">
        <v>1588633</v>
      </c>
      <c r="J3052" t="s">
        <v>25</v>
      </c>
      <c r="Q3052" t="s">
        <v>3837</v>
      </c>
      <c r="R3052">
        <v>1149</v>
      </c>
    </row>
    <row r="3053" spans="1:19" x14ac:dyDescent="0.3">
      <c r="A3053">
        <v>3052</v>
      </c>
      <c r="B3053" t="s">
        <v>28</v>
      </c>
      <c r="C3053" t="s">
        <v>33</v>
      </c>
      <c r="D3053" t="s">
        <v>22</v>
      </c>
      <c r="E3053" t="s">
        <v>23</v>
      </c>
      <c r="F3053" t="s">
        <v>5</v>
      </c>
      <c r="G3053" t="s">
        <v>24</v>
      </c>
      <c r="H3053">
        <v>1587485</v>
      </c>
      <c r="I3053">
        <v>1588633</v>
      </c>
      <c r="J3053" t="s">
        <v>25</v>
      </c>
      <c r="K3053" t="s">
        <v>3838</v>
      </c>
      <c r="N3053" t="s">
        <v>3839</v>
      </c>
      <c r="Q3053" t="s">
        <v>3837</v>
      </c>
      <c r="R3053">
        <v>1149</v>
      </c>
      <c r="S3053">
        <v>382</v>
      </c>
    </row>
    <row r="3054" spans="1:19" x14ac:dyDescent="0.3">
      <c r="A3054">
        <v>3053</v>
      </c>
      <c r="B3054" t="s">
        <v>20</v>
      </c>
      <c r="C3054" t="s">
        <v>31</v>
      </c>
      <c r="D3054" t="s">
        <v>22</v>
      </c>
      <c r="E3054" t="s">
        <v>23</v>
      </c>
      <c r="F3054" t="s">
        <v>5</v>
      </c>
      <c r="G3054" t="s">
        <v>24</v>
      </c>
      <c r="H3054">
        <v>1588630</v>
      </c>
      <c r="I3054">
        <v>1590063</v>
      </c>
      <c r="J3054" t="s">
        <v>25</v>
      </c>
      <c r="Q3054" t="s">
        <v>3840</v>
      </c>
      <c r="R3054">
        <v>1434</v>
      </c>
    </row>
    <row r="3055" spans="1:19" x14ac:dyDescent="0.3">
      <c r="A3055">
        <v>3054</v>
      </c>
      <c r="B3055" t="s">
        <v>28</v>
      </c>
      <c r="C3055" t="s">
        <v>33</v>
      </c>
      <c r="D3055" t="s">
        <v>22</v>
      </c>
      <c r="E3055" t="s">
        <v>23</v>
      </c>
      <c r="F3055" t="s">
        <v>5</v>
      </c>
      <c r="G3055" t="s">
        <v>24</v>
      </c>
      <c r="H3055">
        <v>1588630</v>
      </c>
      <c r="I3055">
        <v>1590063</v>
      </c>
      <c r="J3055" t="s">
        <v>25</v>
      </c>
      <c r="K3055" t="s">
        <v>3841</v>
      </c>
      <c r="N3055" t="s">
        <v>3842</v>
      </c>
      <c r="Q3055" t="s">
        <v>3840</v>
      </c>
      <c r="R3055">
        <v>1434</v>
      </c>
      <c r="S3055">
        <v>477</v>
      </c>
    </row>
    <row r="3056" spans="1:19" x14ac:dyDescent="0.3">
      <c r="A3056">
        <v>3055</v>
      </c>
      <c r="B3056" t="s">
        <v>20</v>
      </c>
      <c r="C3056" t="s">
        <v>31</v>
      </c>
      <c r="D3056" t="s">
        <v>22</v>
      </c>
      <c r="E3056" t="s">
        <v>23</v>
      </c>
      <c r="F3056" t="s">
        <v>5</v>
      </c>
      <c r="G3056" t="s">
        <v>24</v>
      </c>
      <c r="H3056">
        <v>1590060</v>
      </c>
      <c r="I3056">
        <v>1591004</v>
      </c>
      <c r="J3056" t="s">
        <v>25</v>
      </c>
      <c r="Q3056" t="s">
        <v>3843</v>
      </c>
      <c r="R3056">
        <v>945</v>
      </c>
    </row>
    <row r="3057" spans="1:19" x14ac:dyDescent="0.3">
      <c r="A3057">
        <v>3056</v>
      </c>
      <c r="B3057" t="s">
        <v>28</v>
      </c>
      <c r="C3057" t="s">
        <v>33</v>
      </c>
      <c r="D3057" t="s">
        <v>22</v>
      </c>
      <c r="E3057" t="s">
        <v>23</v>
      </c>
      <c r="F3057" t="s">
        <v>5</v>
      </c>
      <c r="G3057" t="s">
        <v>24</v>
      </c>
      <c r="H3057">
        <v>1590060</v>
      </c>
      <c r="I3057">
        <v>1591004</v>
      </c>
      <c r="J3057" t="s">
        <v>25</v>
      </c>
      <c r="K3057" t="s">
        <v>3844</v>
      </c>
      <c r="N3057" t="s">
        <v>3845</v>
      </c>
      <c r="Q3057" t="s">
        <v>3843</v>
      </c>
      <c r="R3057">
        <v>945</v>
      </c>
      <c r="S3057">
        <v>314</v>
      </c>
    </row>
    <row r="3058" spans="1:19" x14ac:dyDescent="0.3">
      <c r="A3058">
        <v>3057</v>
      </c>
      <c r="B3058" t="s">
        <v>20</v>
      </c>
      <c r="C3058" t="s">
        <v>31</v>
      </c>
      <c r="D3058" t="s">
        <v>22</v>
      </c>
      <c r="E3058" t="s">
        <v>23</v>
      </c>
      <c r="F3058" t="s">
        <v>5</v>
      </c>
      <c r="G3058" t="s">
        <v>24</v>
      </c>
      <c r="H3058">
        <v>1591001</v>
      </c>
      <c r="I3058">
        <v>1591939</v>
      </c>
      <c r="J3058" t="s">
        <v>25</v>
      </c>
      <c r="Q3058" t="s">
        <v>3846</v>
      </c>
      <c r="R3058">
        <v>939</v>
      </c>
    </row>
    <row r="3059" spans="1:19" x14ac:dyDescent="0.3">
      <c r="A3059">
        <v>3058</v>
      </c>
      <c r="B3059" t="s">
        <v>28</v>
      </c>
      <c r="C3059" t="s">
        <v>33</v>
      </c>
      <c r="D3059" t="s">
        <v>22</v>
      </c>
      <c r="E3059" t="s">
        <v>23</v>
      </c>
      <c r="F3059" t="s">
        <v>5</v>
      </c>
      <c r="G3059" t="s">
        <v>24</v>
      </c>
      <c r="H3059">
        <v>1591001</v>
      </c>
      <c r="I3059">
        <v>1591939</v>
      </c>
      <c r="J3059" t="s">
        <v>25</v>
      </c>
      <c r="K3059" t="s">
        <v>3847</v>
      </c>
      <c r="N3059" t="s">
        <v>1926</v>
      </c>
      <c r="Q3059" t="s">
        <v>3846</v>
      </c>
      <c r="R3059">
        <v>939</v>
      </c>
      <c r="S3059">
        <v>312</v>
      </c>
    </row>
    <row r="3060" spans="1:19" x14ac:dyDescent="0.3">
      <c r="A3060">
        <v>3059</v>
      </c>
      <c r="B3060" t="s">
        <v>20</v>
      </c>
      <c r="C3060" t="s">
        <v>31</v>
      </c>
      <c r="D3060" t="s">
        <v>22</v>
      </c>
      <c r="E3060" t="s">
        <v>23</v>
      </c>
      <c r="F3060" t="s">
        <v>5</v>
      </c>
      <c r="G3060" t="s">
        <v>24</v>
      </c>
      <c r="H3060">
        <v>1591936</v>
      </c>
      <c r="I3060">
        <v>1592898</v>
      </c>
      <c r="J3060" t="s">
        <v>25</v>
      </c>
      <c r="Q3060" t="s">
        <v>3848</v>
      </c>
      <c r="R3060">
        <v>963</v>
      </c>
    </row>
    <row r="3061" spans="1:19" x14ac:dyDescent="0.3">
      <c r="A3061">
        <v>3060</v>
      </c>
      <c r="B3061" t="s">
        <v>28</v>
      </c>
      <c r="C3061" t="s">
        <v>33</v>
      </c>
      <c r="D3061" t="s">
        <v>22</v>
      </c>
      <c r="E3061" t="s">
        <v>23</v>
      </c>
      <c r="F3061" t="s">
        <v>5</v>
      </c>
      <c r="G3061" t="s">
        <v>24</v>
      </c>
      <c r="H3061">
        <v>1591936</v>
      </c>
      <c r="I3061">
        <v>1592898</v>
      </c>
      <c r="J3061" t="s">
        <v>25</v>
      </c>
      <c r="K3061" t="s">
        <v>3849</v>
      </c>
      <c r="N3061" t="s">
        <v>3850</v>
      </c>
      <c r="Q3061" t="s">
        <v>3848</v>
      </c>
      <c r="R3061">
        <v>963</v>
      </c>
      <c r="S3061">
        <v>320</v>
      </c>
    </row>
    <row r="3062" spans="1:19" x14ac:dyDescent="0.3">
      <c r="A3062">
        <v>3061</v>
      </c>
      <c r="B3062" t="s">
        <v>20</v>
      </c>
      <c r="C3062" t="s">
        <v>31</v>
      </c>
      <c r="D3062" t="s">
        <v>22</v>
      </c>
      <c r="E3062" t="s">
        <v>23</v>
      </c>
      <c r="F3062" t="s">
        <v>5</v>
      </c>
      <c r="G3062" t="s">
        <v>24</v>
      </c>
      <c r="H3062">
        <v>1592891</v>
      </c>
      <c r="I3062">
        <v>1594327</v>
      </c>
      <c r="J3062" t="s">
        <v>25</v>
      </c>
      <c r="Q3062" t="s">
        <v>3851</v>
      </c>
      <c r="R3062">
        <v>1437</v>
      </c>
    </row>
    <row r="3063" spans="1:19" x14ac:dyDescent="0.3">
      <c r="A3063">
        <v>3062</v>
      </c>
      <c r="B3063" t="s">
        <v>28</v>
      </c>
      <c r="C3063" t="s">
        <v>33</v>
      </c>
      <c r="D3063" t="s">
        <v>22</v>
      </c>
      <c r="E3063" t="s">
        <v>23</v>
      </c>
      <c r="F3063" t="s">
        <v>5</v>
      </c>
      <c r="G3063" t="s">
        <v>24</v>
      </c>
      <c r="H3063">
        <v>1592891</v>
      </c>
      <c r="I3063">
        <v>1594327</v>
      </c>
      <c r="J3063" t="s">
        <v>25</v>
      </c>
      <c r="K3063" t="s">
        <v>3852</v>
      </c>
      <c r="N3063" t="s">
        <v>3853</v>
      </c>
      <c r="Q3063" t="s">
        <v>3851</v>
      </c>
      <c r="R3063">
        <v>1437</v>
      </c>
      <c r="S3063">
        <v>478</v>
      </c>
    </row>
    <row r="3064" spans="1:19" x14ac:dyDescent="0.3">
      <c r="A3064">
        <v>3063</v>
      </c>
      <c r="B3064" t="s">
        <v>20</v>
      </c>
      <c r="C3064" t="s">
        <v>31</v>
      </c>
      <c r="D3064" t="s">
        <v>22</v>
      </c>
      <c r="E3064" t="s">
        <v>23</v>
      </c>
      <c r="F3064" t="s">
        <v>5</v>
      </c>
      <c r="G3064" t="s">
        <v>24</v>
      </c>
      <c r="H3064">
        <v>1594414</v>
      </c>
      <c r="I3064">
        <v>1595910</v>
      </c>
      <c r="J3064" t="s">
        <v>25</v>
      </c>
      <c r="Q3064" t="s">
        <v>3854</v>
      </c>
      <c r="R3064">
        <v>1497</v>
      </c>
    </row>
    <row r="3065" spans="1:19" x14ac:dyDescent="0.3">
      <c r="A3065">
        <v>3064</v>
      </c>
      <c r="B3065" t="s">
        <v>28</v>
      </c>
      <c r="C3065" t="s">
        <v>33</v>
      </c>
      <c r="D3065" t="s">
        <v>22</v>
      </c>
      <c r="E3065" t="s">
        <v>23</v>
      </c>
      <c r="F3065" t="s">
        <v>5</v>
      </c>
      <c r="G3065" t="s">
        <v>24</v>
      </c>
      <c r="H3065">
        <v>1594414</v>
      </c>
      <c r="I3065">
        <v>1595910</v>
      </c>
      <c r="J3065" t="s">
        <v>25</v>
      </c>
      <c r="K3065" t="s">
        <v>3855</v>
      </c>
      <c r="N3065" t="s">
        <v>3856</v>
      </c>
      <c r="Q3065" t="s">
        <v>3854</v>
      </c>
      <c r="R3065">
        <v>1497</v>
      </c>
      <c r="S3065">
        <v>498</v>
      </c>
    </row>
    <row r="3066" spans="1:19" x14ac:dyDescent="0.3">
      <c r="A3066">
        <v>3065</v>
      </c>
      <c r="B3066" t="s">
        <v>20</v>
      </c>
      <c r="C3066" t="s">
        <v>31</v>
      </c>
      <c r="D3066" t="s">
        <v>22</v>
      </c>
      <c r="E3066" t="s">
        <v>23</v>
      </c>
      <c r="F3066" t="s">
        <v>5</v>
      </c>
      <c r="G3066" t="s">
        <v>24</v>
      </c>
      <c r="H3066">
        <v>1596064</v>
      </c>
      <c r="I3066">
        <v>1597044</v>
      </c>
      <c r="J3066" t="s">
        <v>25</v>
      </c>
      <c r="Q3066" t="s">
        <v>3857</v>
      </c>
      <c r="R3066">
        <v>981</v>
      </c>
    </row>
    <row r="3067" spans="1:19" x14ac:dyDescent="0.3">
      <c r="A3067">
        <v>3066</v>
      </c>
      <c r="B3067" t="s">
        <v>28</v>
      </c>
      <c r="C3067" t="s">
        <v>33</v>
      </c>
      <c r="D3067" t="s">
        <v>22</v>
      </c>
      <c r="E3067" t="s">
        <v>23</v>
      </c>
      <c r="F3067" t="s">
        <v>5</v>
      </c>
      <c r="G3067" t="s">
        <v>24</v>
      </c>
      <c r="H3067">
        <v>1596064</v>
      </c>
      <c r="I3067">
        <v>1597044</v>
      </c>
      <c r="J3067" t="s">
        <v>25</v>
      </c>
      <c r="K3067" t="s">
        <v>3858</v>
      </c>
      <c r="N3067" t="s">
        <v>3859</v>
      </c>
      <c r="Q3067" t="s">
        <v>3857</v>
      </c>
      <c r="R3067">
        <v>981</v>
      </c>
      <c r="S3067">
        <v>326</v>
      </c>
    </row>
    <row r="3068" spans="1:19" x14ac:dyDescent="0.3">
      <c r="A3068">
        <v>3067</v>
      </c>
      <c r="B3068" t="s">
        <v>20</v>
      </c>
      <c r="C3068" t="s">
        <v>31</v>
      </c>
      <c r="D3068" t="s">
        <v>22</v>
      </c>
      <c r="E3068" t="s">
        <v>23</v>
      </c>
      <c r="F3068" t="s">
        <v>5</v>
      </c>
      <c r="G3068" t="s">
        <v>24</v>
      </c>
      <c r="H3068">
        <v>1597141</v>
      </c>
      <c r="I3068">
        <v>1598178</v>
      </c>
      <c r="J3068" t="s">
        <v>25</v>
      </c>
      <c r="Q3068" t="s">
        <v>3860</v>
      </c>
      <c r="R3068">
        <v>1038</v>
      </c>
    </row>
    <row r="3069" spans="1:19" x14ac:dyDescent="0.3">
      <c r="A3069">
        <v>3068</v>
      </c>
      <c r="B3069" t="s">
        <v>28</v>
      </c>
      <c r="C3069" t="s">
        <v>33</v>
      </c>
      <c r="D3069" t="s">
        <v>22</v>
      </c>
      <c r="E3069" t="s">
        <v>23</v>
      </c>
      <c r="F3069" t="s">
        <v>5</v>
      </c>
      <c r="G3069" t="s">
        <v>24</v>
      </c>
      <c r="H3069">
        <v>1597141</v>
      </c>
      <c r="I3069">
        <v>1598178</v>
      </c>
      <c r="J3069" t="s">
        <v>25</v>
      </c>
      <c r="K3069" t="s">
        <v>3861</v>
      </c>
      <c r="N3069" t="s">
        <v>38</v>
      </c>
      <c r="Q3069" t="s">
        <v>3860</v>
      </c>
      <c r="R3069">
        <v>1038</v>
      </c>
      <c r="S3069">
        <v>345</v>
      </c>
    </row>
    <row r="3070" spans="1:19" x14ac:dyDescent="0.3">
      <c r="A3070">
        <v>3069</v>
      </c>
      <c r="B3070" t="s">
        <v>20</v>
      </c>
      <c r="C3070" t="s">
        <v>31</v>
      </c>
      <c r="D3070" t="s">
        <v>22</v>
      </c>
      <c r="E3070" t="s">
        <v>23</v>
      </c>
      <c r="F3070" t="s">
        <v>5</v>
      </c>
      <c r="G3070" t="s">
        <v>24</v>
      </c>
      <c r="H3070">
        <v>1598336</v>
      </c>
      <c r="I3070">
        <v>1600069</v>
      </c>
      <c r="J3070" t="s">
        <v>25</v>
      </c>
      <c r="Q3070" t="s">
        <v>3862</v>
      </c>
      <c r="R3070">
        <v>1734</v>
      </c>
    </row>
    <row r="3071" spans="1:19" x14ac:dyDescent="0.3">
      <c r="A3071">
        <v>3070</v>
      </c>
      <c r="B3071" t="s">
        <v>28</v>
      </c>
      <c r="C3071" t="s">
        <v>33</v>
      </c>
      <c r="D3071" t="s">
        <v>22</v>
      </c>
      <c r="E3071" t="s">
        <v>23</v>
      </c>
      <c r="F3071" t="s">
        <v>5</v>
      </c>
      <c r="G3071" t="s">
        <v>24</v>
      </c>
      <c r="H3071">
        <v>1598336</v>
      </c>
      <c r="I3071">
        <v>1600069</v>
      </c>
      <c r="J3071" t="s">
        <v>25</v>
      </c>
      <c r="K3071" t="s">
        <v>3863</v>
      </c>
      <c r="N3071" t="s">
        <v>3864</v>
      </c>
      <c r="Q3071" t="s">
        <v>3862</v>
      </c>
      <c r="R3071">
        <v>1734</v>
      </c>
      <c r="S3071">
        <v>577</v>
      </c>
    </row>
    <row r="3072" spans="1:19" x14ac:dyDescent="0.3">
      <c r="A3072">
        <v>3071</v>
      </c>
      <c r="B3072" t="s">
        <v>20</v>
      </c>
      <c r="C3072" t="s">
        <v>31</v>
      </c>
      <c r="D3072" t="s">
        <v>22</v>
      </c>
      <c r="E3072" t="s">
        <v>23</v>
      </c>
      <c r="F3072" t="s">
        <v>5</v>
      </c>
      <c r="G3072" t="s">
        <v>24</v>
      </c>
      <c r="H3072">
        <v>1600062</v>
      </c>
      <c r="I3072">
        <v>1602149</v>
      </c>
      <c r="J3072" t="s">
        <v>25</v>
      </c>
      <c r="Q3072" t="s">
        <v>3865</v>
      </c>
      <c r="R3072">
        <v>2088</v>
      </c>
    </row>
    <row r="3073" spans="1:19" x14ac:dyDescent="0.3">
      <c r="A3073">
        <v>3072</v>
      </c>
      <c r="B3073" t="s">
        <v>28</v>
      </c>
      <c r="C3073" t="s">
        <v>33</v>
      </c>
      <c r="D3073" t="s">
        <v>22</v>
      </c>
      <c r="E3073" t="s">
        <v>23</v>
      </c>
      <c r="F3073" t="s">
        <v>5</v>
      </c>
      <c r="G3073" t="s">
        <v>24</v>
      </c>
      <c r="H3073">
        <v>1600062</v>
      </c>
      <c r="I3073">
        <v>1602149</v>
      </c>
      <c r="J3073" t="s">
        <v>25</v>
      </c>
      <c r="K3073" t="s">
        <v>3866</v>
      </c>
      <c r="N3073" t="s">
        <v>3867</v>
      </c>
      <c r="Q3073" t="s">
        <v>3865</v>
      </c>
      <c r="R3073">
        <v>2088</v>
      </c>
      <c r="S3073">
        <v>695</v>
      </c>
    </row>
    <row r="3074" spans="1:19" x14ac:dyDescent="0.3">
      <c r="A3074">
        <v>3073</v>
      </c>
      <c r="B3074" t="s">
        <v>20</v>
      </c>
      <c r="C3074" t="s">
        <v>31</v>
      </c>
      <c r="D3074" t="s">
        <v>22</v>
      </c>
      <c r="E3074" t="s">
        <v>23</v>
      </c>
      <c r="F3074" t="s">
        <v>5</v>
      </c>
      <c r="G3074" t="s">
        <v>24</v>
      </c>
      <c r="H3074">
        <v>1602373</v>
      </c>
      <c r="I3074">
        <v>1605048</v>
      </c>
      <c r="J3074" t="s">
        <v>25</v>
      </c>
      <c r="Q3074" t="s">
        <v>3868</v>
      </c>
      <c r="R3074">
        <v>2676</v>
      </c>
    </row>
    <row r="3075" spans="1:19" x14ac:dyDescent="0.3">
      <c r="A3075">
        <v>3074</v>
      </c>
      <c r="B3075" t="s">
        <v>28</v>
      </c>
      <c r="C3075" t="s">
        <v>33</v>
      </c>
      <c r="D3075" t="s">
        <v>22</v>
      </c>
      <c r="E3075" t="s">
        <v>23</v>
      </c>
      <c r="F3075" t="s">
        <v>5</v>
      </c>
      <c r="G3075" t="s">
        <v>24</v>
      </c>
      <c r="H3075">
        <v>1602373</v>
      </c>
      <c r="I3075">
        <v>1605048</v>
      </c>
      <c r="J3075" t="s">
        <v>25</v>
      </c>
      <c r="K3075" t="s">
        <v>3869</v>
      </c>
      <c r="N3075" t="s">
        <v>3870</v>
      </c>
      <c r="Q3075" t="s">
        <v>3868</v>
      </c>
      <c r="R3075">
        <v>2676</v>
      </c>
      <c r="S3075">
        <v>891</v>
      </c>
    </row>
    <row r="3076" spans="1:19" x14ac:dyDescent="0.3">
      <c r="A3076">
        <v>3075</v>
      </c>
      <c r="B3076" t="s">
        <v>20</v>
      </c>
      <c r="C3076" t="s">
        <v>31</v>
      </c>
      <c r="D3076" t="s">
        <v>22</v>
      </c>
      <c r="E3076" t="s">
        <v>23</v>
      </c>
      <c r="F3076" t="s">
        <v>5</v>
      </c>
      <c r="G3076" t="s">
        <v>24</v>
      </c>
      <c r="H3076">
        <v>1605099</v>
      </c>
      <c r="I3076">
        <v>1605923</v>
      </c>
      <c r="J3076" t="s">
        <v>25</v>
      </c>
      <c r="Q3076" t="s">
        <v>3871</v>
      </c>
      <c r="R3076">
        <v>825</v>
      </c>
    </row>
    <row r="3077" spans="1:19" x14ac:dyDescent="0.3">
      <c r="A3077">
        <v>3076</v>
      </c>
      <c r="B3077" t="s">
        <v>28</v>
      </c>
      <c r="C3077" t="s">
        <v>33</v>
      </c>
      <c r="D3077" t="s">
        <v>22</v>
      </c>
      <c r="E3077" t="s">
        <v>23</v>
      </c>
      <c r="F3077" t="s">
        <v>5</v>
      </c>
      <c r="G3077" t="s">
        <v>24</v>
      </c>
      <c r="H3077">
        <v>1605099</v>
      </c>
      <c r="I3077">
        <v>1605923</v>
      </c>
      <c r="J3077" t="s">
        <v>25</v>
      </c>
      <c r="K3077" t="s">
        <v>3872</v>
      </c>
      <c r="N3077" t="s">
        <v>3873</v>
      </c>
      <c r="Q3077" t="s">
        <v>3871</v>
      </c>
      <c r="R3077">
        <v>825</v>
      </c>
      <c r="S3077">
        <v>274</v>
      </c>
    </row>
    <row r="3078" spans="1:19" x14ac:dyDescent="0.3">
      <c r="A3078">
        <v>3077</v>
      </c>
      <c r="B3078" t="s">
        <v>20</v>
      </c>
      <c r="C3078" t="s">
        <v>31</v>
      </c>
      <c r="D3078" t="s">
        <v>22</v>
      </c>
      <c r="E3078" t="s">
        <v>23</v>
      </c>
      <c r="F3078" t="s">
        <v>5</v>
      </c>
      <c r="G3078" t="s">
        <v>24</v>
      </c>
      <c r="H3078">
        <v>1605975</v>
      </c>
      <c r="I3078">
        <v>1606433</v>
      </c>
      <c r="J3078" t="s">
        <v>42</v>
      </c>
      <c r="Q3078" t="s">
        <v>3874</v>
      </c>
      <c r="R3078">
        <v>459</v>
      </c>
    </row>
    <row r="3079" spans="1:19" x14ac:dyDescent="0.3">
      <c r="A3079">
        <v>3078</v>
      </c>
      <c r="B3079" t="s">
        <v>28</v>
      </c>
      <c r="C3079" t="s">
        <v>33</v>
      </c>
      <c r="D3079" t="s">
        <v>22</v>
      </c>
      <c r="E3079" t="s">
        <v>23</v>
      </c>
      <c r="F3079" t="s">
        <v>5</v>
      </c>
      <c r="G3079" t="s">
        <v>24</v>
      </c>
      <c r="H3079">
        <v>1605975</v>
      </c>
      <c r="I3079">
        <v>1606433</v>
      </c>
      <c r="J3079" t="s">
        <v>42</v>
      </c>
      <c r="K3079" t="s">
        <v>3875</v>
      </c>
      <c r="N3079" t="s">
        <v>38</v>
      </c>
      <c r="Q3079" t="s">
        <v>3874</v>
      </c>
      <c r="R3079">
        <v>459</v>
      </c>
      <c r="S3079">
        <v>152</v>
      </c>
    </row>
    <row r="3080" spans="1:19" x14ac:dyDescent="0.3">
      <c r="A3080">
        <v>3079</v>
      </c>
      <c r="B3080" t="s">
        <v>20</v>
      </c>
      <c r="C3080" t="s">
        <v>31</v>
      </c>
      <c r="D3080" t="s">
        <v>22</v>
      </c>
      <c r="E3080" t="s">
        <v>23</v>
      </c>
      <c r="F3080" t="s">
        <v>5</v>
      </c>
      <c r="G3080" t="s">
        <v>24</v>
      </c>
      <c r="H3080">
        <v>1606606</v>
      </c>
      <c r="I3080">
        <v>1607205</v>
      </c>
      <c r="J3080" t="s">
        <v>25</v>
      </c>
      <c r="Q3080" t="s">
        <v>3876</v>
      </c>
      <c r="R3080">
        <v>600</v>
      </c>
    </row>
    <row r="3081" spans="1:19" x14ac:dyDescent="0.3">
      <c r="A3081">
        <v>3080</v>
      </c>
      <c r="B3081" t="s">
        <v>28</v>
      </c>
      <c r="C3081" t="s">
        <v>33</v>
      </c>
      <c r="D3081" t="s">
        <v>22</v>
      </c>
      <c r="E3081" t="s">
        <v>23</v>
      </c>
      <c r="F3081" t="s">
        <v>5</v>
      </c>
      <c r="G3081" t="s">
        <v>24</v>
      </c>
      <c r="H3081">
        <v>1606606</v>
      </c>
      <c r="I3081">
        <v>1607205</v>
      </c>
      <c r="J3081" t="s">
        <v>25</v>
      </c>
      <c r="K3081" t="s">
        <v>3877</v>
      </c>
      <c r="N3081" t="s">
        <v>3878</v>
      </c>
      <c r="Q3081" t="s">
        <v>3876</v>
      </c>
      <c r="R3081">
        <v>600</v>
      </c>
      <c r="S3081">
        <v>199</v>
      </c>
    </row>
    <row r="3082" spans="1:19" x14ac:dyDescent="0.3">
      <c r="A3082">
        <v>3081</v>
      </c>
      <c r="B3082" t="s">
        <v>20</v>
      </c>
      <c r="C3082" t="s">
        <v>31</v>
      </c>
      <c r="D3082" t="s">
        <v>22</v>
      </c>
      <c r="E3082" t="s">
        <v>23</v>
      </c>
      <c r="F3082" t="s">
        <v>5</v>
      </c>
      <c r="G3082" t="s">
        <v>24</v>
      </c>
      <c r="H3082">
        <v>1607202</v>
      </c>
      <c r="I3082">
        <v>1607606</v>
      </c>
      <c r="J3082" t="s">
        <v>42</v>
      </c>
      <c r="Q3082" t="s">
        <v>3879</v>
      </c>
      <c r="R3082">
        <v>405</v>
      </c>
    </row>
    <row r="3083" spans="1:19" x14ac:dyDescent="0.3">
      <c r="A3083">
        <v>3082</v>
      </c>
      <c r="B3083" t="s">
        <v>28</v>
      </c>
      <c r="C3083" t="s">
        <v>33</v>
      </c>
      <c r="D3083" t="s">
        <v>22</v>
      </c>
      <c r="E3083" t="s">
        <v>23</v>
      </c>
      <c r="F3083" t="s">
        <v>5</v>
      </c>
      <c r="G3083" t="s">
        <v>24</v>
      </c>
      <c r="H3083">
        <v>1607202</v>
      </c>
      <c r="I3083">
        <v>1607606</v>
      </c>
      <c r="J3083" t="s">
        <v>42</v>
      </c>
      <c r="K3083" t="s">
        <v>3880</v>
      </c>
      <c r="N3083" t="s">
        <v>38</v>
      </c>
      <c r="Q3083" t="s">
        <v>3879</v>
      </c>
      <c r="R3083">
        <v>405</v>
      </c>
      <c r="S3083">
        <v>134</v>
      </c>
    </row>
    <row r="3084" spans="1:19" x14ac:dyDescent="0.3">
      <c r="A3084">
        <v>3083</v>
      </c>
      <c r="B3084" t="s">
        <v>20</v>
      </c>
      <c r="C3084" t="s">
        <v>31</v>
      </c>
      <c r="D3084" t="s">
        <v>22</v>
      </c>
      <c r="E3084" t="s">
        <v>23</v>
      </c>
      <c r="F3084" t="s">
        <v>5</v>
      </c>
      <c r="G3084" t="s">
        <v>24</v>
      </c>
      <c r="H3084">
        <v>1607613</v>
      </c>
      <c r="I3084">
        <v>1607798</v>
      </c>
      <c r="J3084" t="s">
        <v>42</v>
      </c>
      <c r="Q3084" t="s">
        <v>3881</v>
      </c>
      <c r="R3084">
        <v>186</v>
      </c>
    </row>
    <row r="3085" spans="1:19" x14ac:dyDescent="0.3">
      <c r="A3085">
        <v>3084</v>
      </c>
      <c r="B3085" t="s">
        <v>28</v>
      </c>
      <c r="C3085" t="s">
        <v>33</v>
      </c>
      <c r="D3085" t="s">
        <v>22</v>
      </c>
      <c r="E3085" t="s">
        <v>23</v>
      </c>
      <c r="F3085" t="s">
        <v>5</v>
      </c>
      <c r="G3085" t="s">
        <v>24</v>
      </c>
      <c r="H3085">
        <v>1607613</v>
      </c>
      <c r="I3085">
        <v>1607798</v>
      </c>
      <c r="J3085" t="s">
        <v>42</v>
      </c>
      <c r="K3085" t="s">
        <v>3882</v>
      </c>
      <c r="N3085" t="s">
        <v>38</v>
      </c>
      <c r="Q3085" t="s">
        <v>3881</v>
      </c>
      <c r="R3085">
        <v>186</v>
      </c>
      <c r="S3085">
        <v>61</v>
      </c>
    </row>
    <row r="3086" spans="1:19" x14ac:dyDescent="0.3">
      <c r="A3086">
        <v>3085</v>
      </c>
      <c r="B3086" t="s">
        <v>20</v>
      </c>
      <c r="C3086" t="s">
        <v>31</v>
      </c>
      <c r="D3086" t="s">
        <v>22</v>
      </c>
      <c r="E3086" t="s">
        <v>23</v>
      </c>
      <c r="F3086" t="s">
        <v>5</v>
      </c>
      <c r="G3086" t="s">
        <v>24</v>
      </c>
      <c r="H3086">
        <v>1607898</v>
      </c>
      <c r="I3086">
        <v>1609277</v>
      </c>
      <c r="J3086" t="s">
        <v>25</v>
      </c>
      <c r="Q3086" t="s">
        <v>3883</v>
      </c>
      <c r="R3086">
        <v>1380</v>
      </c>
    </row>
    <row r="3087" spans="1:19" x14ac:dyDescent="0.3">
      <c r="A3087">
        <v>3086</v>
      </c>
      <c r="B3087" t="s">
        <v>28</v>
      </c>
      <c r="C3087" t="s">
        <v>33</v>
      </c>
      <c r="D3087" t="s">
        <v>22</v>
      </c>
      <c r="E3087" t="s">
        <v>23</v>
      </c>
      <c r="F3087" t="s">
        <v>5</v>
      </c>
      <c r="G3087" t="s">
        <v>24</v>
      </c>
      <c r="H3087">
        <v>1607898</v>
      </c>
      <c r="I3087">
        <v>1609277</v>
      </c>
      <c r="J3087" t="s">
        <v>25</v>
      </c>
      <c r="K3087" t="s">
        <v>3884</v>
      </c>
      <c r="N3087" t="s">
        <v>3885</v>
      </c>
      <c r="Q3087" t="s">
        <v>3883</v>
      </c>
      <c r="R3087">
        <v>1380</v>
      </c>
      <c r="S3087">
        <v>459</v>
      </c>
    </row>
    <row r="3088" spans="1:19" x14ac:dyDescent="0.3">
      <c r="A3088">
        <v>3087</v>
      </c>
      <c r="B3088" t="s">
        <v>20</v>
      </c>
      <c r="C3088" t="s">
        <v>31</v>
      </c>
      <c r="D3088" t="s">
        <v>22</v>
      </c>
      <c r="E3088" t="s">
        <v>23</v>
      </c>
      <c r="F3088" t="s">
        <v>5</v>
      </c>
      <c r="G3088" t="s">
        <v>24</v>
      </c>
      <c r="H3088">
        <v>1609406</v>
      </c>
      <c r="I3088">
        <v>1610605</v>
      </c>
      <c r="J3088" t="s">
        <v>25</v>
      </c>
      <c r="Q3088" t="s">
        <v>3886</v>
      </c>
      <c r="R3088">
        <v>1200</v>
      </c>
    </row>
    <row r="3089" spans="1:19" x14ac:dyDescent="0.3">
      <c r="A3089">
        <v>3088</v>
      </c>
      <c r="B3089" t="s">
        <v>28</v>
      </c>
      <c r="C3089" t="s">
        <v>33</v>
      </c>
      <c r="D3089" t="s">
        <v>22</v>
      </c>
      <c r="E3089" t="s">
        <v>23</v>
      </c>
      <c r="F3089" t="s">
        <v>5</v>
      </c>
      <c r="G3089" t="s">
        <v>24</v>
      </c>
      <c r="H3089">
        <v>1609406</v>
      </c>
      <c r="I3089">
        <v>1610605</v>
      </c>
      <c r="J3089" t="s">
        <v>25</v>
      </c>
      <c r="K3089" t="s">
        <v>3887</v>
      </c>
      <c r="N3089" t="s">
        <v>3888</v>
      </c>
      <c r="Q3089" t="s">
        <v>3886</v>
      </c>
      <c r="R3089">
        <v>1200</v>
      </c>
      <c r="S3089">
        <v>399</v>
      </c>
    </row>
    <row r="3090" spans="1:19" x14ac:dyDescent="0.3">
      <c r="A3090">
        <v>3089</v>
      </c>
      <c r="B3090" t="s">
        <v>20</v>
      </c>
      <c r="C3090" t="s">
        <v>31</v>
      </c>
      <c r="D3090" t="s">
        <v>22</v>
      </c>
      <c r="E3090" t="s">
        <v>23</v>
      </c>
      <c r="F3090" t="s">
        <v>5</v>
      </c>
      <c r="G3090" t="s">
        <v>24</v>
      </c>
      <c r="H3090">
        <v>1610602</v>
      </c>
      <c r="I3090">
        <v>1611021</v>
      </c>
      <c r="J3090" t="s">
        <v>25</v>
      </c>
      <c r="Q3090" t="s">
        <v>3889</v>
      </c>
      <c r="R3090">
        <v>420</v>
      </c>
    </row>
    <row r="3091" spans="1:19" x14ac:dyDescent="0.3">
      <c r="A3091">
        <v>3090</v>
      </c>
      <c r="B3091" t="s">
        <v>28</v>
      </c>
      <c r="C3091" t="s">
        <v>33</v>
      </c>
      <c r="D3091" t="s">
        <v>22</v>
      </c>
      <c r="E3091" t="s">
        <v>23</v>
      </c>
      <c r="F3091" t="s">
        <v>5</v>
      </c>
      <c r="G3091" t="s">
        <v>24</v>
      </c>
      <c r="H3091">
        <v>1610602</v>
      </c>
      <c r="I3091">
        <v>1611021</v>
      </c>
      <c r="J3091" t="s">
        <v>25</v>
      </c>
      <c r="K3091" t="s">
        <v>3890</v>
      </c>
      <c r="N3091" t="s">
        <v>38</v>
      </c>
      <c r="Q3091" t="s">
        <v>3889</v>
      </c>
      <c r="R3091">
        <v>420</v>
      </c>
      <c r="S3091">
        <v>139</v>
      </c>
    </row>
    <row r="3092" spans="1:19" x14ac:dyDescent="0.3">
      <c r="A3092">
        <v>3091</v>
      </c>
      <c r="B3092" t="s">
        <v>20</v>
      </c>
      <c r="C3092" t="s">
        <v>31</v>
      </c>
      <c r="D3092" t="s">
        <v>22</v>
      </c>
      <c r="E3092" t="s">
        <v>23</v>
      </c>
      <c r="F3092" t="s">
        <v>5</v>
      </c>
      <c r="G3092" t="s">
        <v>24</v>
      </c>
      <c r="H3092">
        <v>1611078</v>
      </c>
      <c r="I3092">
        <v>1612406</v>
      </c>
      <c r="J3092" t="s">
        <v>25</v>
      </c>
      <c r="Q3092" t="s">
        <v>3891</v>
      </c>
      <c r="R3092">
        <v>1329</v>
      </c>
    </row>
    <row r="3093" spans="1:19" x14ac:dyDescent="0.3">
      <c r="A3093">
        <v>3092</v>
      </c>
      <c r="B3093" t="s">
        <v>28</v>
      </c>
      <c r="C3093" t="s">
        <v>33</v>
      </c>
      <c r="D3093" t="s">
        <v>22</v>
      </c>
      <c r="E3093" t="s">
        <v>23</v>
      </c>
      <c r="F3093" t="s">
        <v>5</v>
      </c>
      <c r="G3093" t="s">
        <v>24</v>
      </c>
      <c r="H3093">
        <v>1611078</v>
      </c>
      <c r="I3093">
        <v>1612406</v>
      </c>
      <c r="J3093" t="s">
        <v>25</v>
      </c>
      <c r="K3093" t="s">
        <v>3892</v>
      </c>
      <c r="N3093" t="s">
        <v>957</v>
      </c>
      <c r="Q3093" t="s">
        <v>3891</v>
      </c>
      <c r="R3093">
        <v>1329</v>
      </c>
      <c r="S3093">
        <v>442</v>
      </c>
    </row>
    <row r="3094" spans="1:19" x14ac:dyDescent="0.3">
      <c r="A3094">
        <v>3093</v>
      </c>
      <c r="B3094" t="s">
        <v>20</v>
      </c>
      <c r="C3094" t="s">
        <v>31</v>
      </c>
      <c r="D3094" t="s">
        <v>22</v>
      </c>
      <c r="E3094" t="s">
        <v>23</v>
      </c>
      <c r="F3094" t="s">
        <v>5</v>
      </c>
      <c r="G3094" t="s">
        <v>24</v>
      </c>
      <c r="H3094">
        <v>1612419</v>
      </c>
      <c r="I3094">
        <v>1613048</v>
      </c>
      <c r="J3094" t="s">
        <v>25</v>
      </c>
      <c r="Q3094" t="s">
        <v>3893</v>
      </c>
      <c r="R3094">
        <v>630</v>
      </c>
    </row>
    <row r="3095" spans="1:19" x14ac:dyDescent="0.3">
      <c r="A3095">
        <v>3094</v>
      </c>
      <c r="B3095" t="s">
        <v>28</v>
      </c>
      <c r="C3095" t="s">
        <v>33</v>
      </c>
      <c r="D3095" t="s">
        <v>22</v>
      </c>
      <c r="E3095" t="s">
        <v>23</v>
      </c>
      <c r="F3095" t="s">
        <v>5</v>
      </c>
      <c r="G3095" t="s">
        <v>24</v>
      </c>
      <c r="H3095">
        <v>1612419</v>
      </c>
      <c r="I3095">
        <v>1613048</v>
      </c>
      <c r="J3095" t="s">
        <v>25</v>
      </c>
      <c r="K3095" t="s">
        <v>3894</v>
      </c>
      <c r="N3095" t="s">
        <v>3895</v>
      </c>
      <c r="Q3095" t="s">
        <v>3893</v>
      </c>
      <c r="R3095">
        <v>630</v>
      </c>
      <c r="S3095">
        <v>209</v>
      </c>
    </row>
    <row r="3096" spans="1:19" x14ac:dyDescent="0.3">
      <c r="A3096">
        <v>3095</v>
      </c>
      <c r="B3096" t="s">
        <v>20</v>
      </c>
      <c r="C3096" t="s">
        <v>31</v>
      </c>
      <c r="D3096" t="s">
        <v>22</v>
      </c>
      <c r="E3096" t="s">
        <v>23</v>
      </c>
      <c r="F3096" t="s">
        <v>5</v>
      </c>
      <c r="G3096" t="s">
        <v>24</v>
      </c>
      <c r="H3096">
        <v>1613082</v>
      </c>
      <c r="I3096">
        <v>1614386</v>
      </c>
      <c r="J3096" t="s">
        <v>25</v>
      </c>
      <c r="Q3096" t="s">
        <v>3896</v>
      </c>
      <c r="R3096">
        <v>1305</v>
      </c>
    </row>
    <row r="3097" spans="1:19" x14ac:dyDescent="0.3">
      <c r="A3097">
        <v>3096</v>
      </c>
      <c r="B3097" t="s">
        <v>28</v>
      </c>
      <c r="C3097" t="s">
        <v>33</v>
      </c>
      <c r="D3097" t="s">
        <v>22</v>
      </c>
      <c r="E3097" t="s">
        <v>23</v>
      </c>
      <c r="F3097" t="s">
        <v>5</v>
      </c>
      <c r="G3097" t="s">
        <v>24</v>
      </c>
      <c r="H3097">
        <v>1613082</v>
      </c>
      <c r="I3097">
        <v>1614386</v>
      </c>
      <c r="J3097" t="s">
        <v>25</v>
      </c>
      <c r="K3097" t="s">
        <v>3897</v>
      </c>
      <c r="N3097" t="s">
        <v>3898</v>
      </c>
      <c r="Q3097" t="s">
        <v>3896</v>
      </c>
      <c r="R3097">
        <v>1305</v>
      </c>
      <c r="S3097">
        <v>434</v>
      </c>
    </row>
    <row r="3098" spans="1:19" x14ac:dyDescent="0.3">
      <c r="A3098">
        <v>3097</v>
      </c>
      <c r="B3098" t="s">
        <v>20</v>
      </c>
      <c r="C3098" t="s">
        <v>31</v>
      </c>
      <c r="D3098" t="s">
        <v>22</v>
      </c>
      <c r="E3098" t="s">
        <v>23</v>
      </c>
      <c r="F3098" t="s">
        <v>5</v>
      </c>
      <c r="G3098" t="s">
        <v>24</v>
      </c>
      <c r="H3098">
        <v>1614392</v>
      </c>
      <c r="I3098">
        <v>1616764</v>
      </c>
      <c r="J3098" t="s">
        <v>42</v>
      </c>
      <c r="Q3098" t="s">
        <v>3899</v>
      </c>
      <c r="R3098">
        <v>2373</v>
      </c>
    </row>
    <row r="3099" spans="1:19" x14ac:dyDescent="0.3">
      <c r="A3099">
        <v>3098</v>
      </c>
      <c r="B3099" t="s">
        <v>28</v>
      </c>
      <c r="C3099" t="s">
        <v>33</v>
      </c>
      <c r="D3099" t="s">
        <v>22</v>
      </c>
      <c r="E3099" t="s">
        <v>23</v>
      </c>
      <c r="F3099" t="s">
        <v>5</v>
      </c>
      <c r="G3099" t="s">
        <v>24</v>
      </c>
      <c r="H3099">
        <v>1614392</v>
      </c>
      <c r="I3099">
        <v>1616764</v>
      </c>
      <c r="J3099" t="s">
        <v>42</v>
      </c>
      <c r="K3099" t="s">
        <v>3900</v>
      </c>
      <c r="N3099" t="s">
        <v>3901</v>
      </c>
      <c r="Q3099" t="s">
        <v>3899</v>
      </c>
      <c r="R3099">
        <v>2373</v>
      </c>
      <c r="S3099">
        <v>790</v>
      </c>
    </row>
    <row r="3100" spans="1:19" x14ac:dyDescent="0.3">
      <c r="A3100">
        <v>3099</v>
      </c>
      <c r="B3100" t="s">
        <v>20</v>
      </c>
      <c r="C3100" t="s">
        <v>31</v>
      </c>
      <c r="D3100" t="s">
        <v>22</v>
      </c>
      <c r="E3100" t="s">
        <v>23</v>
      </c>
      <c r="F3100" t="s">
        <v>5</v>
      </c>
      <c r="G3100" t="s">
        <v>24</v>
      </c>
      <c r="H3100">
        <v>1616910</v>
      </c>
      <c r="I3100">
        <v>1617293</v>
      </c>
      <c r="J3100" t="s">
        <v>42</v>
      </c>
      <c r="Q3100" t="s">
        <v>3902</v>
      </c>
      <c r="R3100">
        <v>384</v>
      </c>
    </row>
    <row r="3101" spans="1:19" x14ac:dyDescent="0.3">
      <c r="A3101">
        <v>3100</v>
      </c>
      <c r="B3101" t="s">
        <v>28</v>
      </c>
      <c r="C3101" t="s">
        <v>33</v>
      </c>
      <c r="D3101" t="s">
        <v>22</v>
      </c>
      <c r="E3101" t="s">
        <v>23</v>
      </c>
      <c r="F3101" t="s">
        <v>5</v>
      </c>
      <c r="G3101" t="s">
        <v>24</v>
      </c>
      <c r="H3101">
        <v>1616910</v>
      </c>
      <c r="I3101">
        <v>1617293</v>
      </c>
      <c r="J3101" t="s">
        <v>42</v>
      </c>
      <c r="K3101" t="s">
        <v>3903</v>
      </c>
      <c r="N3101" t="s">
        <v>38</v>
      </c>
      <c r="Q3101" t="s">
        <v>3902</v>
      </c>
      <c r="R3101">
        <v>384</v>
      </c>
      <c r="S3101">
        <v>127</v>
      </c>
    </row>
    <row r="3102" spans="1:19" x14ac:dyDescent="0.3">
      <c r="A3102">
        <v>3101</v>
      </c>
      <c r="B3102" t="s">
        <v>20</v>
      </c>
      <c r="C3102" t="s">
        <v>31</v>
      </c>
      <c r="D3102" t="s">
        <v>22</v>
      </c>
      <c r="E3102" t="s">
        <v>23</v>
      </c>
      <c r="F3102" t="s">
        <v>5</v>
      </c>
      <c r="G3102" t="s">
        <v>24</v>
      </c>
      <c r="H3102">
        <v>1617388</v>
      </c>
      <c r="I3102">
        <v>1619103</v>
      </c>
      <c r="J3102" t="s">
        <v>25</v>
      </c>
      <c r="Q3102" t="s">
        <v>3904</v>
      </c>
      <c r="R3102">
        <v>1716</v>
      </c>
    </row>
    <row r="3103" spans="1:19" x14ac:dyDescent="0.3">
      <c r="A3103">
        <v>3102</v>
      </c>
      <c r="B3103" t="s">
        <v>28</v>
      </c>
      <c r="C3103" t="s">
        <v>33</v>
      </c>
      <c r="D3103" t="s">
        <v>22</v>
      </c>
      <c r="E3103" t="s">
        <v>23</v>
      </c>
      <c r="F3103" t="s">
        <v>5</v>
      </c>
      <c r="G3103" t="s">
        <v>24</v>
      </c>
      <c r="H3103">
        <v>1617388</v>
      </c>
      <c r="I3103">
        <v>1619103</v>
      </c>
      <c r="J3103" t="s">
        <v>25</v>
      </c>
      <c r="K3103" t="s">
        <v>3905</v>
      </c>
      <c r="N3103" t="s">
        <v>3906</v>
      </c>
      <c r="Q3103" t="s">
        <v>3904</v>
      </c>
      <c r="R3103">
        <v>1716</v>
      </c>
      <c r="S3103">
        <v>571</v>
      </c>
    </row>
    <row r="3104" spans="1:19" x14ac:dyDescent="0.3">
      <c r="A3104">
        <v>3103</v>
      </c>
      <c r="B3104" t="s">
        <v>20</v>
      </c>
      <c r="C3104" t="s">
        <v>31</v>
      </c>
      <c r="D3104" t="s">
        <v>22</v>
      </c>
      <c r="E3104" t="s">
        <v>23</v>
      </c>
      <c r="F3104" t="s">
        <v>5</v>
      </c>
      <c r="G3104" t="s">
        <v>24</v>
      </c>
      <c r="H3104">
        <v>1619100</v>
      </c>
      <c r="I3104">
        <v>1620095</v>
      </c>
      <c r="J3104" t="s">
        <v>25</v>
      </c>
      <c r="Q3104" t="s">
        <v>3907</v>
      </c>
      <c r="R3104">
        <v>996</v>
      </c>
    </row>
    <row r="3105" spans="1:19" x14ac:dyDescent="0.3">
      <c r="A3105">
        <v>3104</v>
      </c>
      <c r="B3105" t="s">
        <v>28</v>
      </c>
      <c r="C3105" t="s">
        <v>33</v>
      </c>
      <c r="D3105" t="s">
        <v>22</v>
      </c>
      <c r="E3105" t="s">
        <v>23</v>
      </c>
      <c r="F3105" t="s">
        <v>5</v>
      </c>
      <c r="G3105" t="s">
        <v>24</v>
      </c>
      <c r="H3105">
        <v>1619100</v>
      </c>
      <c r="I3105">
        <v>1620095</v>
      </c>
      <c r="J3105" t="s">
        <v>25</v>
      </c>
      <c r="K3105" t="s">
        <v>3908</v>
      </c>
      <c r="N3105" t="s">
        <v>3909</v>
      </c>
      <c r="Q3105" t="s">
        <v>3907</v>
      </c>
      <c r="R3105">
        <v>996</v>
      </c>
      <c r="S3105">
        <v>331</v>
      </c>
    </row>
    <row r="3106" spans="1:19" x14ac:dyDescent="0.3">
      <c r="A3106">
        <v>3105</v>
      </c>
      <c r="B3106" t="s">
        <v>20</v>
      </c>
      <c r="C3106" t="s">
        <v>31</v>
      </c>
      <c r="D3106" t="s">
        <v>22</v>
      </c>
      <c r="E3106" t="s">
        <v>23</v>
      </c>
      <c r="F3106" t="s">
        <v>5</v>
      </c>
      <c r="G3106" t="s">
        <v>24</v>
      </c>
      <c r="H3106">
        <v>1620179</v>
      </c>
      <c r="I3106">
        <v>1621198</v>
      </c>
      <c r="J3106" t="s">
        <v>42</v>
      </c>
      <c r="Q3106" t="s">
        <v>3910</v>
      </c>
      <c r="R3106">
        <v>1020</v>
      </c>
    </row>
    <row r="3107" spans="1:19" x14ac:dyDescent="0.3">
      <c r="A3107">
        <v>3106</v>
      </c>
      <c r="B3107" t="s">
        <v>28</v>
      </c>
      <c r="C3107" t="s">
        <v>33</v>
      </c>
      <c r="D3107" t="s">
        <v>22</v>
      </c>
      <c r="E3107" t="s">
        <v>23</v>
      </c>
      <c r="F3107" t="s">
        <v>5</v>
      </c>
      <c r="G3107" t="s">
        <v>24</v>
      </c>
      <c r="H3107">
        <v>1620179</v>
      </c>
      <c r="I3107">
        <v>1621198</v>
      </c>
      <c r="J3107" t="s">
        <v>42</v>
      </c>
      <c r="K3107" t="s">
        <v>3911</v>
      </c>
      <c r="N3107" t="s">
        <v>3912</v>
      </c>
      <c r="Q3107" t="s">
        <v>3910</v>
      </c>
      <c r="R3107">
        <v>1020</v>
      </c>
      <c r="S3107">
        <v>339</v>
      </c>
    </row>
    <row r="3108" spans="1:19" x14ac:dyDescent="0.3">
      <c r="A3108">
        <v>3107</v>
      </c>
      <c r="B3108" t="s">
        <v>20</v>
      </c>
      <c r="C3108" t="s">
        <v>31</v>
      </c>
      <c r="D3108" t="s">
        <v>22</v>
      </c>
      <c r="E3108" t="s">
        <v>23</v>
      </c>
      <c r="F3108" t="s">
        <v>5</v>
      </c>
      <c r="G3108" t="s">
        <v>24</v>
      </c>
      <c r="H3108">
        <v>1621258</v>
      </c>
      <c r="I3108">
        <v>1621776</v>
      </c>
      <c r="J3108" t="s">
        <v>42</v>
      </c>
      <c r="Q3108" t="s">
        <v>3913</v>
      </c>
      <c r="R3108">
        <v>519</v>
      </c>
    </row>
    <row r="3109" spans="1:19" x14ac:dyDescent="0.3">
      <c r="A3109">
        <v>3108</v>
      </c>
      <c r="B3109" t="s">
        <v>28</v>
      </c>
      <c r="C3109" t="s">
        <v>33</v>
      </c>
      <c r="D3109" t="s">
        <v>22</v>
      </c>
      <c r="E3109" t="s">
        <v>23</v>
      </c>
      <c r="F3109" t="s">
        <v>5</v>
      </c>
      <c r="G3109" t="s">
        <v>24</v>
      </c>
      <c r="H3109">
        <v>1621258</v>
      </c>
      <c r="I3109">
        <v>1621776</v>
      </c>
      <c r="J3109" t="s">
        <v>42</v>
      </c>
      <c r="K3109" t="s">
        <v>3914</v>
      </c>
      <c r="N3109" t="s">
        <v>3915</v>
      </c>
      <c r="Q3109" t="s">
        <v>3913</v>
      </c>
      <c r="R3109">
        <v>519</v>
      </c>
      <c r="S3109">
        <v>172</v>
      </c>
    </row>
    <row r="3110" spans="1:19" x14ac:dyDescent="0.3">
      <c r="A3110">
        <v>3109</v>
      </c>
      <c r="B3110" t="s">
        <v>20</v>
      </c>
      <c r="C3110" t="s">
        <v>31</v>
      </c>
      <c r="D3110" t="s">
        <v>22</v>
      </c>
      <c r="E3110" t="s">
        <v>23</v>
      </c>
      <c r="F3110" t="s">
        <v>5</v>
      </c>
      <c r="G3110" t="s">
        <v>24</v>
      </c>
      <c r="H3110">
        <v>1621843</v>
      </c>
      <c r="I3110">
        <v>1623657</v>
      </c>
      <c r="J3110" t="s">
        <v>42</v>
      </c>
      <c r="Q3110" t="s">
        <v>3916</v>
      </c>
      <c r="R3110">
        <v>1815</v>
      </c>
    </row>
    <row r="3111" spans="1:19" x14ac:dyDescent="0.3">
      <c r="A3111">
        <v>3110</v>
      </c>
      <c r="B3111" t="s">
        <v>28</v>
      </c>
      <c r="C3111" t="s">
        <v>33</v>
      </c>
      <c r="D3111" t="s">
        <v>22</v>
      </c>
      <c r="E3111" t="s">
        <v>23</v>
      </c>
      <c r="F3111" t="s">
        <v>5</v>
      </c>
      <c r="G3111" t="s">
        <v>24</v>
      </c>
      <c r="H3111">
        <v>1621843</v>
      </c>
      <c r="I3111">
        <v>1623657</v>
      </c>
      <c r="J3111" t="s">
        <v>42</v>
      </c>
      <c r="K3111" t="s">
        <v>3917</v>
      </c>
      <c r="N3111" t="s">
        <v>3918</v>
      </c>
      <c r="Q3111" t="s">
        <v>3916</v>
      </c>
      <c r="R3111">
        <v>1815</v>
      </c>
      <c r="S3111">
        <v>604</v>
      </c>
    </row>
    <row r="3112" spans="1:19" x14ac:dyDescent="0.3">
      <c r="A3112">
        <v>3111</v>
      </c>
      <c r="B3112" t="s">
        <v>20</v>
      </c>
      <c r="C3112" t="s">
        <v>31</v>
      </c>
      <c r="D3112" t="s">
        <v>22</v>
      </c>
      <c r="E3112" t="s">
        <v>23</v>
      </c>
      <c r="F3112" t="s">
        <v>5</v>
      </c>
      <c r="G3112" t="s">
        <v>24</v>
      </c>
      <c r="H3112">
        <v>1623708</v>
      </c>
      <c r="I3112">
        <v>1624700</v>
      </c>
      <c r="J3112" t="s">
        <v>42</v>
      </c>
      <c r="Q3112" t="s">
        <v>3919</v>
      </c>
      <c r="R3112">
        <v>993</v>
      </c>
    </row>
    <row r="3113" spans="1:19" x14ac:dyDescent="0.3">
      <c r="A3113">
        <v>3112</v>
      </c>
      <c r="B3113" t="s">
        <v>28</v>
      </c>
      <c r="C3113" t="s">
        <v>33</v>
      </c>
      <c r="D3113" t="s">
        <v>22</v>
      </c>
      <c r="E3113" t="s">
        <v>23</v>
      </c>
      <c r="F3113" t="s">
        <v>5</v>
      </c>
      <c r="G3113" t="s">
        <v>24</v>
      </c>
      <c r="H3113">
        <v>1623708</v>
      </c>
      <c r="I3113">
        <v>1624700</v>
      </c>
      <c r="J3113" t="s">
        <v>42</v>
      </c>
      <c r="K3113" t="s">
        <v>3920</v>
      </c>
      <c r="N3113" t="s">
        <v>3921</v>
      </c>
      <c r="Q3113" t="s">
        <v>3919</v>
      </c>
      <c r="R3113">
        <v>993</v>
      </c>
      <c r="S3113">
        <v>330</v>
      </c>
    </row>
    <row r="3114" spans="1:19" x14ac:dyDescent="0.3">
      <c r="A3114">
        <v>3113</v>
      </c>
      <c r="B3114" t="s">
        <v>20</v>
      </c>
      <c r="C3114" t="s">
        <v>31</v>
      </c>
      <c r="D3114" t="s">
        <v>22</v>
      </c>
      <c r="E3114" t="s">
        <v>23</v>
      </c>
      <c r="F3114" t="s">
        <v>5</v>
      </c>
      <c r="G3114" t="s">
        <v>24</v>
      </c>
      <c r="H3114">
        <v>1624752</v>
      </c>
      <c r="I3114">
        <v>1625642</v>
      </c>
      <c r="J3114" t="s">
        <v>25</v>
      </c>
      <c r="Q3114" t="s">
        <v>3922</v>
      </c>
      <c r="R3114">
        <v>891</v>
      </c>
    </row>
    <row r="3115" spans="1:19" x14ac:dyDescent="0.3">
      <c r="A3115">
        <v>3114</v>
      </c>
      <c r="B3115" t="s">
        <v>28</v>
      </c>
      <c r="C3115" t="s">
        <v>33</v>
      </c>
      <c r="D3115" t="s">
        <v>22</v>
      </c>
      <c r="E3115" t="s">
        <v>23</v>
      </c>
      <c r="F3115" t="s">
        <v>5</v>
      </c>
      <c r="G3115" t="s">
        <v>24</v>
      </c>
      <c r="H3115">
        <v>1624752</v>
      </c>
      <c r="I3115">
        <v>1625642</v>
      </c>
      <c r="J3115" t="s">
        <v>25</v>
      </c>
      <c r="K3115" t="s">
        <v>3923</v>
      </c>
      <c r="N3115" t="s">
        <v>3924</v>
      </c>
      <c r="Q3115" t="s">
        <v>3922</v>
      </c>
      <c r="R3115">
        <v>891</v>
      </c>
      <c r="S3115">
        <v>296</v>
      </c>
    </row>
    <row r="3116" spans="1:19" x14ac:dyDescent="0.3">
      <c r="A3116">
        <v>3115</v>
      </c>
      <c r="B3116" t="s">
        <v>20</v>
      </c>
      <c r="C3116" t="s">
        <v>31</v>
      </c>
      <c r="D3116" t="s">
        <v>22</v>
      </c>
      <c r="E3116" t="s">
        <v>23</v>
      </c>
      <c r="F3116" t="s">
        <v>5</v>
      </c>
      <c r="G3116" t="s">
        <v>24</v>
      </c>
      <c r="H3116">
        <v>1625679</v>
      </c>
      <c r="I3116">
        <v>1625873</v>
      </c>
      <c r="J3116" t="s">
        <v>25</v>
      </c>
      <c r="Q3116" t="s">
        <v>3925</v>
      </c>
      <c r="R3116">
        <v>195</v>
      </c>
    </row>
    <row r="3117" spans="1:19" x14ac:dyDescent="0.3">
      <c r="A3117">
        <v>3116</v>
      </c>
      <c r="B3117" t="s">
        <v>28</v>
      </c>
      <c r="C3117" t="s">
        <v>33</v>
      </c>
      <c r="D3117" t="s">
        <v>22</v>
      </c>
      <c r="E3117" t="s">
        <v>23</v>
      </c>
      <c r="F3117" t="s">
        <v>5</v>
      </c>
      <c r="G3117" t="s">
        <v>24</v>
      </c>
      <c r="H3117">
        <v>1625679</v>
      </c>
      <c r="I3117">
        <v>1625873</v>
      </c>
      <c r="J3117" t="s">
        <v>25</v>
      </c>
      <c r="K3117" t="s">
        <v>3926</v>
      </c>
      <c r="N3117" t="s">
        <v>38</v>
      </c>
      <c r="Q3117" t="s">
        <v>3925</v>
      </c>
      <c r="R3117">
        <v>195</v>
      </c>
      <c r="S3117">
        <v>64</v>
      </c>
    </row>
    <row r="3118" spans="1:19" x14ac:dyDescent="0.3">
      <c r="A3118">
        <v>3117</v>
      </c>
      <c r="B3118" t="s">
        <v>20</v>
      </c>
      <c r="C3118" t="s">
        <v>31</v>
      </c>
      <c r="D3118" t="s">
        <v>22</v>
      </c>
      <c r="E3118" t="s">
        <v>23</v>
      </c>
      <c r="F3118" t="s">
        <v>5</v>
      </c>
      <c r="G3118" t="s">
        <v>24</v>
      </c>
      <c r="H3118">
        <v>1625897</v>
      </c>
      <c r="I3118">
        <v>1626928</v>
      </c>
      <c r="J3118" t="s">
        <v>42</v>
      </c>
      <c r="Q3118" t="s">
        <v>3927</v>
      </c>
      <c r="R3118">
        <v>1032</v>
      </c>
    </row>
    <row r="3119" spans="1:19" x14ac:dyDescent="0.3">
      <c r="A3119">
        <v>3118</v>
      </c>
      <c r="B3119" t="s">
        <v>28</v>
      </c>
      <c r="C3119" t="s">
        <v>33</v>
      </c>
      <c r="D3119" t="s">
        <v>22</v>
      </c>
      <c r="E3119" t="s">
        <v>23</v>
      </c>
      <c r="F3119" t="s">
        <v>5</v>
      </c>
      <c r="G3119" t="s">
        <v>24</v>
      </c>
      <c r="H3119">
        <v>1625897</v>
      </c>
      <c r="I3119">
        <v>1626928</v>
      </c>
      <c r="J3119" t="s">
        <v>42</v>
      </c>
      <c r="K3119" t="s">
        <v>3928</v>
      </c>
      <c r="N3119" t="s">
        <v>38</v>
      </c>
      <c r="Q3119" t="s">
        <v>3927</v>
      </c>
      <c r="R3119">
        <v>1032</v>
      </c>
      <c r="S3119">
        <v>343</v>
      </c>
    </row>
    <row r="3120" spans="1:19" x14ac:dyDescent="0.3">
      <c r="A3120">
        <v>3119</v>
      </c>
      <c r="B3120" t="s">
        <v>20</v>
      </c>
      <c r="C3120" t="s">
        <v>31</v>
      </c>
      <c r="D3120" t="s">
        <v>22</v>
      </c>
      <c r="E3120" t="s">
        <v>23</v>
      </c>
      <c r="F3120" t="s">
        <v>5</v>
      </c>
      <c r="G3120" t="s">
        <v>24</v>
      </c>
      <c r="H3120">
        <v>1627058</v>
      </c>
      <c r="I3120">
        <v>1628260</v>
      </c>
      <c r="J3120" t="s">
        <v>25</v>
      </c>
      <c r="Q3120" t="s">
        <v>3929</v>
      </c>
      <c r="R3120">
        <v>1203</v>
      </c>
    </row>
    <row r="3121" spans="1:20" x14ac:dyDescent="0.3">
      <c r="A3121">
        <v>3120</v>
      </c>
      <c r="B3121" t="s">
        <v>28</v>
      </c>
      <c r="C3121" t="s">
        <v>33</v>
      </c>
      <c r="D3121" t="s">
        <v>22</v>
      </c>
      <c r="E3121" t="s">
        <v>23</v>
      </c>
      <c r="F3121" t="s">
        <v>5</v>
      </c>
      <c r="G3121" t="s">
        <v>24</v>
      </c>
      <c r="H3121">
        <v>1627058</v>
      </c>
      <c r="I3121">
        <v>1628260</v>
      </c>
      <c r="J3121" t="s">
        <v>25</v>
      </c>
      <c r="K3121" t="s">
        <v>3930</v>
      </c>
      <c r="N3121" t="s">
        <v>3261</v>
      </c>
      <c r="Q3121" t="s">
        <v>3929</v>
      </c>
      <c r="R3121">
        <v>1203</v>
      </c>
      <c r="S3121">
        <v>400</v>
      </c>
    </row>
    <row r="3122" spans="1:20" x14ac:dyDescent="0.3">
      <c r="A3122">
        <v>3121</v>
      </c>
      <c r="B3122" t="s">
        <v>20</v>
      </c>
      <c r="C3122" t="s">
        <v>31</v>
      </c>
      <c r="D3122" t="s">
        <v>22</v>
      </c>
      <c r="E3122" t="s">
        <v>23</v>
      </c>
      <c r="F3122" t="s">
        <v>5</v>
      </c>
      <c r="G3122" t="s">
        <v>24</v>
      </c>
      <c r="H3122">
        <v>1628211</v>
      </c>
      <c r="I3122">
        <v>1629320</v>
      </c>
      <c r="J3122" t="s">
        <v>42</v>
      </c>
      <c r="Q3122" t="s">
        <v>3931</v>
      </c>
      <c r="R3122">
        <v>1110</v>
      </c>
    </row>
    <row r="3123" spans="1:20" x14ac:dyDescent="0.3">
      <c r="A3123">
        <v>3122</v>
      </c>
      <c r="B3123" t="s">
        <v>28</v>
      </c>
      <c r="C3123" t="s">
        <v>33</v>
      </c>
      <c r="D3123" t="s">
        <v>22</v>
      </c>
      <c r="E3123" t="s">
        <v>23</v>
      </c>
      <c r="F3123" t="s">
        <v>5</v>
      </c>
      <c r="G3123" t="s">
        <v>24</v>
      </c>
      <c r="H3123">
        <v>1628211</v>
      </c>
      <c r="I3123">
        <v>1629320</v>
      </c>
      <c r="J3123" t="s">
        <v>42</v>
      </c>
      <c r="K3123" t="s">
        <v>3932</v>
      </c>
      <c r="N3123" t="s">
        <v>3445</v>
      </c>
      <c r="Q3123" t="s">
        <v>3931</v>
      </c>
      <c r="R3123">
        <v>1110</v>
      </c>
      <c r="S3123">
        <v>369</v>
      </c>
    </row>
    <row r="3124" spans="1:20" x14ac:dyDescent="0.3">
      <c r="A3124">
        <v>3123</v>
      </c>
      <c r="B3124" t="s">
        <v>20</v>
      </c>
      <c r="C3124" t="s">
        <v>31</v>
      </c>
      <c r="D3124" t="s">
        <v>22</v>
      </c>
      <c r="E3124" t="s">
        <v>23</v>
      </c>
      <c r="F3124" t="s">
        <v>5</v>
      </c>
      <c r="G3124" t="s">
        <v>24</v>
      </c>
      <c r="H3124">
        <v>1629336</v>
      </c>
      <c r="I3124">
        <v>1630544</v>
      </c>
      <c r="J3124" t="s">
        <v>42</v>
      </c>
      <c r="Q3124" t="s">
        <v>3933</v>
      </c>
      <c r="R3124">
        <v>1209</v>
      </c>
    </row>
    <row r="3125" spans="1:20" x14ac:dyDescent="0.3">
      <c r="A3125">
        <v>3124</v>
      </c>
      <c r="B3125" t="s">
        <v>28</v>
      </c>
      <c r="C3125" t="s">
        <v>33</v>
      </c>
      <c r="D3125" t="s">
        <v>22</v>
      </c>
      <c r="E3125" t="s">
        <v>23</v>
      </c>
      <c r="F3125" t="s">
        <v>5</v>
      </c>
      <c r="G3125" t="s">
        <v>24</v>
      </c>
      <c r="H3125">
        <v>1629336</v>
      </c>
      <c r="I3125">
        <v>1630544</v>
      </c>
      <c r="J3125" t="s">
        <v>42</v>
      </c>
      <c r="K3125" t="s">
        <v>3934</v>
      </c>
      <c r="N3125" t="s">
        <v>3935</v>
      </c>
      <c r="Q3125" t="s">
        <v>3933</v>
      </c>
      <c r="R3125">
        <v>1209</v>
      </c>
      <c r="S3125">
        <v>402</v>
      </c>
    </row>
    <row r="3126" spans="1:20" x14ac:dyDescent="0.3">
      <c r="A3126">
        <v>3125</v>
      </c>
      <c r="B3126" t="s">
        <v>20</v>
      </c>
      <c r="C3126" t="s">
        <v>31</v>
      </c>
      <c r="D3126" t="s">
        <v>22</v>
      </c>
      <c r="E3126" t="s">
        <v>23</v>
      </c>
      <c r="F3126" t="s">
        <v>5</v>
      </c>
      <c r="G3126" t="s">
        <v>24</v>
      </c>
      <c r="H3126">
        <v>1630637</v>
      </c>
      <c r="I3126">
        <v>1631761</v>
      </c>
      <c r="J3126" t="s">
        <v>25</v>
      </c>
      <c r="Q3126" t="s">
        <v>3936</v>
      </c>
      <c r="R3126">
        <v>1125</v>
      </c>
    </row>
    <row r="3127" spans="1:20" x14ac:dyDescent="0.3">
      <c r="A3127">
        <v>3126</v>
      </c>
      <c r="B3127" t="s">
        <v>28</v>
      </c>
      <c r="C3127" t="s">
        <v>33</v>
      </c>
      <c r="D3127" t="s">
        <v>22</v>
      </c>
      <c r="E3127" t="s">
        <v>23</v>
      </c>
      <c r="F3127" t="s">
        <v>5</v>
      </c>
      <c r="G3127" t="s">
        <v>24</v>
      </c>
      <c r="H3127">
        <v>1630637</v>
      </c>
      <c r="I3127">
        <v>1631761</v>
      </c>
      <c r="J3127" t="s">
        <v>25</v>
      </c>
      <c r="K3127" t="s">
        <v>3937</v>
      </c>
      <c r="N3127" t="s">
        <v>3938</v>
      </c>
      <c r="Q3127" t="s">
        <v>3936</v>
      </c>
      <c r="R3127">
        <v>1125</v>
      </c>
      <c r="S3127">
        <v>374</v>
      </c>
    </row>
    <row r="3128" spans="1:20" x14ac:dyDescent="0.3">
      <c r="A3128">
        <v>3127</v>
      </c>
      <c r="B3128" t="s">
        <v>20</v>
      </c>
      <c r="C3128" t="s">
        <v>31</v>
      </c>
      <c r="D3128" t="s">
        <v>22</v>
      </c>
      <c r="E3128" t="s">
        <v>23</v>
      </c>
      <c r="F3128" t="s">
        <v>5</v>
      </c>
      <c r="G3128" t="s">
        <v>24</v>
      </c>
      <c r="H3128">
        <v>1631807</v>
      </c>
      <c r="I3128">
        <v>1633099</v>
      </c>
      <c r="J3128" t="s">
        <v>42</v>
      </c>
      <c r="O3128" t="s">
        <v>3939</v>
      </c>
      <c r="Q3128" t="s">
        <v>3940</v>
      </c>
      <c r="R3128">
        <v>1293</v>
      </c>
    </row>
    <row r="3129" spans="1:20" x14ac:dyDescent="0.3">
      <c r="A3129">
        <v>3128</v>
      </c>
      <c r="B3129" t="s">
        <v>28</v>
      </c>
      <c r="C3129" t="s">
        <v>33</v>
      </c>
      <c r="D3129" t="s">
        <v>22</v>
      </c>
      <c r="E3129" t="s">
        <v>23</v>
      </c>
      <c r="F3129" t="s">
        <v>5</v>
      </c>
      <c r="G3129" t="s">
        <v>24</v>
      </c>
      <c r="H3129">
        <v>1631807</v>
      </c>
      <c r="I3129">
        <v>1633099</v>
      </c>
      <c r="J3129" t="s">
        <v>42</v>
      </c>
      <c r="K3129" t="s">
        <v>3941</v>
      </c>
      <c r="N3129" t="s">
        <v>3942</v>
      </c>
      <c r="O3129" t="s">
        <v>3939</v>
      </c>
      <c r="Q3129" t="s">
        <v>3940</v>
      </c>
      <c r="R3129">
        <v>1293</v>
      </c>
      <c r="S3129">
        <v>430</v>
      </c>
    </row>
    <row r="3130" spans="1:20" x14ac:dyDescent="0.3">
      <c r="A3130">
        <v>3129</v>
      </c>
      <c r="B3130" t="s">
        <v>20</v>
      </c>
      <c r="C3130" t="s">
        <v>31</v>
      </c>
      <c r="D3130" t="s">
        <v>22</v>
      </c>
      <c r="E3130" t="s">
        <v>23</v>
      </c>
      <c r="F3130" t="s">
        <v>5</v>
      </c>
      <c r="G3130" t="s">
        <v>24</v>
      </c>
      <c r="H3130">
        <v>1633279</v>
      </c>
      <c r="I3130">
        <v>1634760</v>
      </c>
      <c r="J3130" t="s">
        <v>25</v>
      </c>
      <c r="Q3130" t="s">
        <v>3943</v>
      </c>
      <c r="R3130">
        <v>1482</v>
      </c>
    </row>
    <row r="3131" spans="1:20" x14ac:dyDescent="0.3">
      <c r="A3131">
        <v>3130</v>
      </c>
      <c r="B3131" t="s">
        <v>28</v>
      </c>
      <c r="C3131" t="s">
        <v>33</v>
      </c>
      <c r="D3131" t="s">
        <v>22</v>
      </c>
      <c r="E3131" t="s">
        <v>23</v>
      </c>
      <c r="F3131" t="s">
        <v>5</v>
      </c>
      <c r="G3131" t="s">
        <v>24</v>
      </c>
      <c r="H3131">
        <v>1633279</v>
      </c>
      <c r="I3131">
        <v>1634760</v>
      </c>
      <c r="J3131" t="s">
        <v>25</v>
      </c>
      <c r="K3131" t="s">
        <v>3944</v>
      </c>
      <c r="N3131" t="s">
        <v>3945</v>
      </c>
      <c r="Q3131" t="s">
        <v>3943</v>
      </c>
      <c r="R3131">
        <v>1482</v>
      </c>
      <c r="S3131">
        <v>493</v>
      </c>
    </row>
    <row r="3132" spans="1:20" x14ac:dyDescent="0.3">
      <c r="A3132">
        <v>3131</v>
      </c>
      <c r="B3132" t="s">
        <v>20</v>
      </c>
      <c r="C3132" t="s">
        <v>31</v>
      </c>
      <c r="D3132" t="s">
        <v>22</v>
      </c>
      <c r="E3132" t="s">
        <v>23</v>
      </c>
      <c r="F3132" t="s">
        <v>5</v>
      </c>
      <c r="G3132" t="s">
        <v>24</v>
      </c>
      <c r="H3132">
        <v>1634878</v>
      </c>
      <c r="I3132">
        <v>1635882</v>
      </c>
      <c r="J3132" t="s">
        <v>25</v>
      </c>
      <c r="Q3132" t="s">
        <v>3946</v>
      </c>
      <c r="R3132">
        <v>1005</v>
      </c>
    </row>
    <row r="3133" spans="1:20" x14ac:dyDescent="0.3">
      <c r="A3133">
        <v>3132</v>
      </c>
      <c r="B3133" t="s">
        <v>28</v>
      </c>
      <c r="C3133" t="s">
        <v>33</v>
      </c>
      <c r="D3133" t="s">
        <v>22</v>
      </c>
      <c r="E3133" t="s">
        <v>23</v>
      </c>
      <c r="F3133" t="s">
        <v>5</v>
      </c>
      <c r="G3133" t="s">
        <v>24</v>
      </c>
      <c r="H3133">
        <v>1634878</v>
      </c>
      <c r="I3133">
        <v>1635882</v>
      </c>
      <c r="J3133" t="s">
        <v>25</v>
      </c>
      <c r="K3133" t="s">
        <v>3947</v>
      </c>
      <c r="N3133" t="s">
        <v>3948</v>
      </c>
      <c r="Q3133" t="s">
        <v>3946</v>
      </c>
      <c r="R3133">
        <v>1005</v>
      </c>
      <c r="S3133">
        <v>334</v>
      </c>
    </row>
    <row r="3134" spans="1:20" x14ac:dyDescent="0.3">
      <c r="A3134">
        <v>3133</v>
      </c>
      <c r="B3134" t="s">
        <v>20</v>
      </c>
      <c r="C3134" t="s">
        <v>21</v>
      </c>
      <c r="D3134" t="s">
        <v>22</v>
      </c>
      <c r="E3134" t="s">
        <v>23</v>
      </c>
      <c r="F3134" t="s">
        <v>5</v>
      </c>
      <c r="G3134" t="s">
        <v>24</v>
      </c>
      <c r="H3134">
        <v>1635957</v>
      </c>
      <c r="I3134">
        <v>1636442</v>
      </c>
      <c r="J3134" t="s">
        <v>25</v>
      </c>
      <c r="Q3134" t="s">
        <v>3949</v>
      </c>
      <c r="R3134">
        <v>486</v>
      </c>
      <c r="T3134" t="s">
        <v>27</v>
      </c>
    </row>
    <row r="3135" spans="1:20" x14ac:dyDescent="0.3">
      <c r="A3135">
        <v>3134</v>
      </c>
      <c r="B3135" t="s">
        <v>28</v>
      </c>
      <c r="C3135" t="s">
        <v>29</v>
      </c>
      <c r="D3135" t="s">
        <v>22</v>
      </c>
      <c r="E3135" t="s">
        <v>23</v>
      </c>
      <c r="F3135" t="s">
        <v>5</v>
      </c>
      <c r="G3135" t="s">
        <v>24</v>
      </c>
      <c r="H3135">
        <v>1635957</v>
      </c>
      <c r="I3135">
        <v>1636442</v>
      </c>
      <c r="J3135" t="s">
        <v>25</v>
      </c>
      <c r="N3135" t="s">
        <v>3950</v>
      </c>
      <c r="Q3135" t="s">
        <v>3949</v>
      </c>
      <c r="R3135">
        <v>486</v>
      </c>
      <c r="T3135" t="s">
        <v>27</v>
      </c>
    </row>
    <row r="3136" spans="1:20" x14ac:dyDescent="0.3">
      <c r="A3136">
        <v>3135</v>
      </c>
      <c r="B3136" t="s">
        <v>20</v>
      </c>
      <c r="C3136" t="s">
        <v>31</v>
      </c>
      <c r="D3136" t="s">
        <v>22</v>
      </c>
      <c r="E3136" t="s">
        <v>23</v>
      </c>
      <c r="F3136" t="s">
        <v>5</v>
      </c>
      <c r="G3136" t="s">
        <v>24</v>
      </c>
      <c r="H3136">
        <v>1636442</v>
      </c>
      <c r="I3136">
        <v>1636816</v>
      </c>
      <c r="J3136" t="s">
        <v>42</v>
      </c>
      <c r="Q3136" t="s">
        <v>3951</v>
      </c>
      <c r="R3136">
        <v>375</v>
      </c>
    </row>
    <row r="3137" spans="1:20" x14ac:dyDescent="0.3">
      <c r="A3137">
        <v>3136</v>
      </c>
      <c r="B3137" t="s">
        <v>28</v>
      </c>
      <c r="C3137" t="s">
        <v>33</v>
      </c>
      <c r="D3137" t="s">
        <v>22</v>
      </c>
      <c r="E3137" t="s">
        <v>23</v>
      </c>
      <c r="F3137" t="s">
        <v>5</v>
      </c>
      <c r="G3137" t="s">
        <v>24</v>
      </c>
      <c r="H3137">
        <v>1636442</v>
      </c>
      <c r="I3137">
        <v>1636816</v>
      </c>
      <c r="J3137" t="s">
        <v>42</v>
      </c>
      <c r="K3137" t="s">
        <v>3952</v>
      </c>
      <c r="N3137" t="s">
        <v>41</v>
      </c>
      <c r="Q3137" t="s">
        <v>3951</v>
      </c>
      <c r="R3137">
        <v>375</v>
      </c>
      <c r="S3137">
        <v>124</v>
      </c>
    </row>
    <row r="3138" spans="1:20" x14ac:dyDescent="0.3">
      <c r="A3138">
        <v>3137</v>
      </c>
      <c r="B3138" t="s">
        <v>20</v>
      </c>
      <c r="C3138" t="s">
        <v>31</v>
      </c>
      <c r="D3138" t="s">
        <v>22</v>
      </c>
      <c r="E3138" t="s">
        <v>23</v>
      </c>
      <c r="F3138" t="s">
        <v>5</v>
      </c>
      <c r="G3138" t="s">
        <v>24</v>
      </c>
      <c r="H3138">
        <v>1636813</v>
      </c>
      <c r="I3138">
        <v>1637238</v>
      </c>
      <c r="J3138" t="s">
        <v>42</v>
      </c>
      <c r="Q3138" t="s">
        <v>3953</v>
      </c>
      <c r="R3138">
        <v>426</v>
      </c>
    </row>
    <row r="3139" spans="1:20" x14ac:dyDescent="0.3">
      <c r="A3139">
        <v>3138</v>
      </c>
      <c r="B3139" t="s">
        <v>28</v>
      </c>
      <c r="C3139" t="s">
        <v>33</v>
      </c>
      <c r="D3139" t="s">
        <v>22</v>
      </c>
      <c r="E3139" t="s">
        <v>23</v>
      </c>
      <c r="F3139" t="s">
        <v>5</v>
      </c>
      <c r="G3139" t="s">
        <v>24</v>
      </c>
      <c r="H3139">
        <v>1636813</v>
      </c>
      <c r="I3139">
        <v>1637238</v>
      </c>
      <c r="J3139" t="s">
        <v>42</v>
      </c>
      <c r="K3139" t="s">
        <v>3954</v>
      </c>
      <c r="N3139" t="s">
        <v>41</v>
      </c>
      <c r="Q3139" t="s">
        <v>3953</v>
      </c>
      <c r="R3139">
        <v>426</v>
      </c>
      <c r="S3139">
        <v>141</v>
      </c>
    </row>
    <row r="3140" spans="1:20" x14ac:dyDescent="0.3">
      <c r="A3140">
        <v>3139</v>
      </c>
      <c r="B3140" t="s">
        <v>20</v>
      </c>
      <c r="C3140" t="s">
        <v>21</v>
      </c>
      <c r="D3140" t="s">
        <v>22</v>
      </c>
      <c r="E3140" t="s">
        <v>23</v>
      </c>
      <c r="F3140" t="s">
        <v>5</v>
      </c>
      <c r="G3140" t="s">
        <v>24</v>
      </c>
      <c r="H3140">
        <v>1637279</v>
      </c>
      <c r="I3140">
        <v>1637575</v>
      </c>
      <c r="J3140" t="s">
        <v>25</v>
      </c>
      <c r="Q3140" t="s">
        <v>3955</v>
      </c>
      <c r="R3140">
        <v>297</v>
      </c>
      <c r="T3140" t="s">
        <v>27</v>
      </c>
    </row>
    <row r="3141" spans="1:20" x14ac:dyDescent="0.3">
      <c r="A3141">
        <v>3140</v>
      </c>
      <c r="B3141" t="s">
        <v>28</v>
      </c>
      <c r="C3141" t="s">
        <v>29</v>
      </c>
      <c r="D3141" t="s">
        <v>22</v>
      </c>
      <c r="E3141" t="s">
        <v>23</v>
      </c>
      <c r="F3141" t="s">
        <v>5</v>
      </c>
      <c r="G3141" t="s">
        <v>24</v>
      </c>
      <c r="H3141">
        <v>1637279</v>
      </c>
      <c r="I3141">
        <v>1637575</v>
      </c>
      <c r="J3141" t="s">
        <v>25</v>
      </c>
      <c r="N3141" t="s">
        <v>3950</v>
      </c>
      <c r="Q3141" t="s">
        <v>3955</v>
      </c>
      <c r="R3141">
        <v>297</v>
      </c>
      <c r="T3141" t="s">
        <v>27</v>
      </c>
    </row>
    <row r="3142" spans="1:20" x14ac:dyDescent="0.3">
      <c r="A3142">
        <v>3141</v>
      </c>
      <c r="B3142" t="s">
        <v>20</v>
      </c>
      <c r="C3142" t="s">
        <v>31</v>
      </c>
      <c r="D3142" t="s">
        <v>22</v>
      </c>
      <c r="E3142" t="s">
        <v>23</v>
      </c>
      <c r="F3142" t="s">
        <v>5</v>
      </c>
      <c r="G3142" t="s">
        <v>24</v>
      </c>
      <c r="H3142">
        <v>1637586</v>
      </c>
      <c r="I3142">
        <v>1639790</v>
      </c>
      <c r="J3142" t="s">
        <v>42</v>
      </c>
      <c r="Q3142" t="s">
        <v>3956</v>
      </c>
      <c r="R3142">
        <v>2205</v>
      </c>
    </row>
    <row r="3143" spans="1:20" x14ac:dyDescent="0.3">
      <c r="A3143">
        <v>3142</v>
      </c>
      <c r="B3143" t="s">
        <v>28</v>
      </c>
      <c r="C3143" t="s">
        <v>33</v>
      </c>
      <c r="D3143" t="s">
        <v>22</v>
      </c>
      <c r="E3143" t="s">
        <v>23</v>
      </c>
      <c r="F3143" t="s">
        <v>5</v>
      </c>
      <c r="G3143" t="s">
        <v>24</v>
      </c>
      <c r="H3143">
        <v>1637586</v>
      </c>
      <c r="I3143">
        <v>1639790</v>
      </c>
      <c r="J3143" t="s">
        <v>42</v>
      </c>
      <c r="K3143" t="s">
        <v>3957</v>
      </c>
      <c r="N3143" t="s">
        <v>3958</v>
      </c>
      <c r="Q3143" t="s">
        <v>3956</v>
      </c>
      <c r="R3143">
        <v>2205</v>
      </c>
      <c r="S3143">
        <v>734</v>
      </c>
    </row>
    <row r="3144" spans="1:20" x14ac:dyDescent="0.3">
      <c r="A3144">
        <v>3143</v>
      </c>
      <c r="B3144" t="s">
        <v>20</v>
      </c>
      <c r="C3144" t="s">
        <v>31</v>
      </c>
      <c r="D3144" t="s">
        <v>22</v>
      </c>
      <c r="E3144" t="s">
        <v>23</v>
      </c>
      <c r="F3144" t="s">
        <v>5</v>
      </c>
      <c r="G3144" t="s">
        <v>24</v>
      </c>
      <c r="H3144">
        <v>1639869</v>
      </c>
      <c r="I3144">
        <v>1640660</v>
      </c>
      <c r="J3144" t="s">
        <v>42</v>
      </c>
      <c r="Q3144" t="s">
        <v>3959</v>
      </c>
      <c r="R3144">
        <v>792</v>
      </c>
    </row>
    <row r="3145" spans="1:20" x14ac:dyDescent="0.3">
      <c r="A3145">
        <v>3144</v>
      </c>
      <c r="B3145" t="s">
        <v>28</v>
      </c>
      <c r="C3145" t="s">
        <v>33</v>
      </c>
      <c r="D3145" t="s">
        <v>22</v>
      </c>
      <c r="E3145" t="s">
        <v>23</v>
      </c>
      <c r="F3145" t="s">
        <v>5</v>
      </c>
      <c r="G3145" t="s">
        <v>24</v>
      </c>
      <c r="H3145">
        <v>1639869</v>
      </c>
      <c r="I3145">
        <v>1640660</v>
      </c>
      <c r="J3145" t="s">
        <v>42</v>
      </c>
      <c r="K3145" t="s">
        <v>3960</v>
      </c>
      <c r="N3145" t="s">
        <v>3961</v>
      </c>
      <c r="Q3145" t="s">
        <v>3959</v>
      </c>
      <c r="R3145">
        <v>792</v>
      </c>
      <c r="S3145">
        <v>263</v>
      </c>
    </row>
    <row r="3146" spans="1:20" x14ac:dyDescent="0.3">
      <c r="A3146">
        <v>3145</v>
      </c>
      <c r="B3146" t="s">
        <v>20</v>
      </c>
      <c r="C3146" t="s">
        <v>31</v>
      </c>
      <c r="D3146" t="s">
        <v>22</v>
      </c>
      <c r="E3146" t="s">
        <v>23</v>
      </c>
      <c r="F3146" t="s">
        <v>5</v>
      </c>
      <c r="G3146" t="s">
        <v>24</v>
      </c>
      <c r="H3146">
        <v>1640676</v>
      </c>
      <c r="I3146">
        <v>1641581</v>
      </c>
      <c r="J3146" t="s">
        <v>42</v>
      </c>
      <c r="Q3146" t="s">
        <v>3962</v>
      </c>
      <c r="R3146">
        <v>906</v>
      </c>
    </row>
    <row r="3147" spans="1:20" x14ac:dyDescent="0.3">
      <c r="A3147">
        <v>3146</v>
      </c>
      <c r="B3147" t="s">
        <v>28</v>
      </c>
      <c r="C3147" t="s">
        <v>33</v>
      </c>
      <c r="D3147" t="s">
        <v>22</v>
      </c>
      <c r="E3147" t="s">
        <v>23</v>
      </c>
      <c r="F3147" t="s">
        <v>5</v>
      </c>
      <c r="G3147" t="s">
        <v>24</v>
      </c>
      <c r="H3147">
        <v>1640676</v>
      </c>
      <c r="I3147">
        <v>1641581</v>
      </c>
      <c r="J3147" t="s">
        <v>42</v>
      </c>
      <c r="K3147" t="s">
        <v>3963</v>
      </c>
      <c r="N3147" t="s">
        <v>3964</v>
      </c>
      <c r="Q3147" t="s">
        <v>3962</v>
      </c>
      <c r="R3147">
        <v>906</v>
      </c>
      <c r="S3147">
        <v>301</v>
      </c>
    </row>
    <row r="3148" spans="1:20" x14ac:dyDescent="0.3">
      <c r="A3148">
        <v>3147</v>
      </c>
      <c r="B3148" t="s">
        <v>20</v>
      </c>
      <c r="C3148" t="s">
        <v>31</v>
      </c>
      <c r="D3148" t="s">
        <v>22</v>
      </c>
      <c r="E3148" t="s">
        <v>23</v>
      </c>
      <c r="F3148" t="s">
        <v>5</v>
      </c>
      <c r="G3148" t="s">
        <v>24</v>
      </c>
      <c r="H3148">
        <v>1641716</v>
      </c>
      <c r="I3148">
        <v>1642522</v>
      </c>
      <c r="J3148" t="s">
        <v>42</v>
      </c>
      <c r="Q3148" t="s">
        <v>3965</v>
      </c>
      <c r="R3148">
        <v>807</v>
      </c>
    </row>
    <row r="3149" spans="1:20" x14ac:dyDescent="0.3">
      <c r="A3149">
        <v>3148</v>
      </c>
      <c r="B3149" t="s">
        <v>28</v>
      </c>
      <c r="C3149" t="s">
        <v>33</v>
      </c>
      <c r="D3149" t="s">
        <v>22</v>
      </c>
      <c r="E3149" t="s">
        <v>23</v>
      </c>
      <c r="F3149" t="s">
        <v>5</v>
      </c>
      <c r="G3149" t="s">
        <v>24</v>
      </c>
      <c r="H3149">
        <v>1641716</v>
      </c>
      <c r="I3149">
        <v>1642522</v>
      </c>
      <c r="J3149" t="s">
        <v>42</v>
      </c>
      <c r="K3149" t="s">
        <v>3966</v>
      </c>
      <c r="N3149" t="s">
        <v>3967</v>
      </c>
      <c r="Q3149" t="s">
        <v>3965</v>
      </c>
      <c r="R3149">
        <v>807</v>
      </c>
      <c r="S3149">
        <v>268</v>
      </c>
    </row>
    <row r="3150" spans="1:20" x14ac:dyDescent="0.3">
      <c r="A3150">
        <v>3149</v>
      </c>
      <c r="B3150" t="s">
        <v>20</v>
      </c>
      <c r="C3150" t="s">
        <v>31</v>
      </c>
      <c r="D3150" t="s">
        <v>22</v>
      </c>
      <c r="E3150" t="s">
        <v>23</v>
      </c>
      <c r="F3150" t="s">
        <v>5</v>
      </c>
      <c r="G3150" t="s">
        <v>24</v>
      </c>
      <c r="H3150">
        <v>1642688</v>
      </c>
      <c r="I3150">
        <v>1643815</v>
      </c>
      <c r="J3150" t="s">
        <v>42</v>
      </c>
      <c r="Q3150" t="s">
        <v>3968</v>
      </c>
      <c r="R3150">
        <v>1128</v>
      </c>
    </row>
    <row r="3151" spans="1:20" x14ac:dyDescent="0.3">
      <c r="A3151">
        <v>3150</v>
      </c>
      <c r="B3151" t="s">
        <v>28</v>
      </c>
      <c r="C3151" t="s">
        <v>33</v>
      </c>
      <c r="D3151" t="s">
        <v>22</v>
      </c>
      <c r="E3151" t="s">
        <v>23</v>
      </c>
      <c r="F3151" t="s">
        <v>5</v>
      </c>
      <c r="G3151" t="s">
        <v>24</v>
      </c>
      <c r="H3151">
        <v>1642688</v>
      </c>
      <c r="I3151">
        <v>1643815</v>
      </c>
      <c r="J3151" t="s">
        <v>42</v>
      </c>
      <c r="K3151" t="s">
        <v>3969</v>
      </c>
      <c r="N3151" t="s">
        <v>3670</v>
      </c>
      <c r="Q3151" t="s">
        <v>3968</v>
      </c>
      <c r="R3151">
        <v>1128</v>
      </c>
      <c r="S3151">
        <v>375</v>
      </c>
    </row>
    <row r="3152" spans="1:20" x14ac:dyDescent="0.3">
      <c r="A3152">
        <v>3151</v>
      </c>
      <c r="B3152" t="s">
        <v>20</v>
      </c>
      <c r="C3152" t="s">
        <v>31</v>
      </c>
      <c r="D3152" t="s">
        <v>22</v>
      </c>
      <c r="E3152" t="s">
        <v>23</v>
      </c>
      <c r="F3152" t="s">
        <v>5</v>
      </c>
      <c r="G3152" t="s">
        <v>24</v>
      </c>
      <c r="H3152">
        <v>1643847</v>
      </c>
      <c r="I3152">
        <v>1644065</v>
      </c>
      <c r="J3152" t="s">
        <v>25</v>
      </c>
      <c r="Q3152" t="s">
        <v>3970</v>
      </c>
      <c r="R3152">
        <v>219</v>
      </c>
    </row>
    <row r="3153" spans="1:20" x14ac:dyDescent="0.3">
      <c r="A3153">
        <v>3152</v>
      </c>
      <c r="B3153" t="s">
        <v>28</v>
      </c>
      <c r="C3153" t="s">
        <v>33</v>
      </c>
      <c r="D3153" t="s">
        <v>22</v>
      </c>
      <c r="E3153" t="s">
        <v>23</v>
      </c>
      <c r="F3153" t="s">
        <v>5</v>
      </c>
      <c r="G3153" t="s">
        <v>24</v>
      </c>
      <c r="H3153">
        <v>1643847</v>
      </c>
      <c r="I3153">
        <v>1644065</v>
      </c>
      <c r="J3153" t="s">
        <v>25</v>
      </c>
      <c r="K3153" t="s">
        <v>3971</v>
      </c>
      <c r="N3153" t="s">
        <v>38</v>
      </c>
      <c r="Q3153" t="s">
        <v>3970</v>
      </c>
      <c r="R3153">
        <v>219</v>
      </c>
      <c r="S3153">
        <v>72</v>
      </c>
    </row>
    <row r="3154" spans="1:20" x14ac:dyDescent="0.3">
      <c r="A3154">
        <v>3153</v>
      </c>
      <c r="B3154" t="s">
        <v>20</v>
      </c>
      <c r="C3154" t="s">
        <v>31</v>
      </c>
      <c r="D3154" t="s">
        <v>22</v>
      </c>
      <c r="E3154" t="s">
        <v>23</v>
      </c>
      <c r="F3154" t="s">
        <v>5</v>
      </c>
      <c r="G3154" t="s">
        <v>24</v>
      </c>
      <c r="H3154">
        <v>1644125</v>
      </c>
      <c r="I3154">
        <v>1644520</v>
      </c>
      <c r="J3154" t="s">
        <v>42</v>
      </c>
      <c r="Q3154" t="s">
        <v>3972</v>
      </c>
      <c r="R3154">
        <v>396</v>
      </c>
    </row>
    <row r="3155" spans="1:20" x14ac:dyDescent="0.3">
      <c r="A3155">
        <v>3154</v>
      </c>
      <c r="B3155" t="s">
        <v>28</v>
      </c>
      <c r="C3155" t="s">
        <v>33</v>
      </c>
      <c r="D3155" t="s">
        <v>22</v>
      </c>
      <c r="E3155" t="s">
        <v>23</v>
      </c>
      <c r="F3155" t="s">
        <v>5</v>
      </c>
      <c r="G3155" t="s">
        <v>24</v>
      </c>
      <c r="H3155">
        <v>1644125</v>
      </c>
      <c r="I3155">
        <v>1644520</v>
      </c>
      <c r="J3155" t="s">
        <v>42</v>
      </c>
      <c r="K3155" t="s">
        <v>3973</v>
      </c>
      <c r="N3155" t="s">
        <v>38</v>
      </c>
      <c r="Q3155" t="s">
        <v>3972</v>
      </c>
      <c r="R3155">
        <v>396</v>
      </c>
      <c r="S3155">
        <v>131</v>
      </c>
    </row>
    <row r="3156" spans="1:20" x14ac:dyDescent="0.3">
      <c r="A3156">
        <v>3155</v>
      </c>
      <c r="B3156" t="s">
        <v>20</v>
      </c>
      <c r="C3156" t="s">
        <v>31</v>
      </c>
      <c r="D3156" t="s">
        <v>22</v>
      </c>
      <c r="E3156" t="s">
        <v>23</v>
      </c>
      <c r="F3156" t="s">
        <v>5</v>
      </c>
      <c r="G3156" t="s">
        <v>24</v>
      </c>
      <c r="H3156">
        <v>1644592</v>
      </c>
      <c r="I3156">
        <v>1645392</v>
      </c>
      <c r="J3156" t="s">
        <v>42</v>
      </c>
      <c r="Q3156" t="s">
        <v>3974</v>
      </c>
      <c r="R3156">
        <v>801</v>
      </c>
    </row>
    <row r="3157" spans="1:20" x14ac:dyDescent="0.3">
      <c r="A3157">
        <v>3156</v>
      </c>
      <c r="B3157" t="s">
        <v>28</v>
      </c>
      <c r="C3157" t="s">
        <v>33</v>
      </c>
      <c r="D3157" t="s">
        <v>22</v>
      </c>
      <c r="E3157" t="s">
        <v>23</v>
      </c>
      <c r="F3157" t="s">
        <v>5</v>
      </c>
      <c r="G3157" t="s">
        <v>24</v>
      </c>
      <c r="H3157">
        <v>1644592</v>
      </c>
      <c r="I3157">
        <v>1645392</v>
      </c>
      <c r="J3157" t="s">
        <v>42</v>
      </c>
      <c r="K3157" t="s">
        <v>3975</v>
      </c>
      <c r="N3157" t="s">
        <v>446</v>
      </c>
      <c r="Q3157" t="s">
        <v>3974</v>
      </c>
      <c r="R3157">
        <v>801</v>
      </c>
      <c r="S3157">
        <v>266</v>
      </c>
    </row>
    <row r="3158" spans="1:20" x14ac:dyDescent="0.3">
      <c r="A3158">
        <v>3157</v>
      </c>
      <c r="B3158" t="s">
        <v>20</v>
      </c>
      <c r="C3158" t="s">
        <v>31</v>
      </c>
      <c r="D3158" t="s">
        <v>22</v>
      </c>
      <c r="E3158" t="s">
        <v>23</v>
      </c>
      <c r="F3158" t="s">
        <v>5</v>
      </c>
      <c r="G3158" t="s">
        <v>24</v>
      </c>
      <c r="H3158">
        <v>1645389</v>
      </c>
      <c r="I3158">
        <v>1646774</v>
      </c>
      <c r="J3158" t="s">
        <v>42</v>
      </c>
      <c r="Q3158" t="s">
        <v>3976</v>
      </c>
      <c r="R3158">
        <v>1386</v>
      </c>
    </row>
    <row r="3159" spans="1:20" x14ac:dyDescent="0.3">
      <c r="A3159">
        <v>3158</v>
      </c>
      <c r="B3159" t="s">
        <v>28</v>
      </c>
      <c r="C3159" t="s">
        <v>33</v>
      </c>
      <c r="D3159" t="s">
        <v>22</v>
      </c>
      <c r="E3159" t="s">
        <v>23</v>
      </c>
      <c r="F3159" t="s">
        <v>5</v>
      </c>
      <c r="G3159" t="s">
        <v>24</v>
      </c>
      <c r="H3159">
        <v>1645389</v>
      </c>
      <c r="I3159">
        <v>1646774</v>
      </c>
      <c r="J3159" t="s">
        <v>42</v>
      </c>
      <c r="K3159" t="s">
        <v>3977</v>
      </c>
      <c r="N3159" t="s">
        <v>3978</v>
      </c>
      <c r="Q3159" t="s">
        <v>3976</v>
      </c>
      <c r="R3159">
        <v>1386</v>
      </c>
      <c r="S3159">
        <v>461</v>
      </c>
    </row>
    <row r="3160" spans="1:20" x14ac:dyDescent="0.3">
      <c r="A3160">
        <v>3159</v>
      </c>
      <c r="B3160" t="s">
        <v>20</v>
      </c>
      <c r="C3160" t="s">
        <v>31</v>
      </c>
      <c r="D3160" t="s">
        <v>22</v>
      </c>
      <c r="E3160" t="s">
        <v>23</v>
      </c>
      <c r="F3160" t="s">
        <v>5</v>
      </c>
      <c r="G3160" t="s">
        <v>24</v>
      </c>
      <c r="H3160">
        <v>1646777</v>
      </c>
      <c r="I3160">
        <v>1650196</v>
      </c>
      <c r="J3160" t="s">
        <v>42</v>
      </c>
      <c r="Q3160" t="s">
        <v>3979</v>
      </c>
      <c r="R3160">
        <v>3420</v>
      </c>
    </row>
    <row r="3161" spans="1:20" x14ac:dyDescent="0.3">
      <c r="A3161">
        <v>3160</v>
      </c>
      <c r="B3161" t="s">
        <v>28</v>
      </c>
      <c r="C3161" t="s">
        <v>33</v>
      </c>
      <c r="D3161" t="s">
        <v>22</v>
      </c>
      <c r="E3161" t="s">
        <v>23</v>
      </c>
      <c r="F3161" t="s">
        <v>5</v>
      </c>
      <c r="G3161" t="s">
        <v>24</v>
      </c>
      <c r="H3161">
        <v>1646777</v>
      </c>
      <c r="I3161">
        <v>1650196</v>
      </c>
      <c r="J3161" t="s">
        <v>42</v>
      </c>
      <c r="K3161" t="s">
        <v>3980</v>
      </c>
      <c r="N3161" t="s">
        <v>3981</v>
      </c>
      <c r="Q3161" t="s">
        <v>3979</v>
      </c>
      <c r="R3161">
        <v>3420</v>
      </c>
      <c r="S3161">
        <v>1139</v>
      </c>
    </row>
    <row r="3162" spans="1:20" x14ac:dyDescent="0.3">
      <c r="A3162">
        <v>3161</v>
      </c>
      <c r="B3162" t="s">
        <v>20</v>
      </c>
      <c r="C3162" t="s">
        <v>31</v>
      </c>
      <c r="D3162" t="s">
        <v>22</v>
      </c>
      <c r="E3162" t="s">
        <v>23</v>
      </c>
      <c r="F3162" t="s">
        <v>5</v>
      </c>
      <c r="G3162" t="s">
        <v>24</v>
      </c>
      <c r="H3162">
        <v>1650398</v>
      </c>
      <c r="I3162">
        <v>1651237</v>
      </c>
      <c r="J3162" t="s">
        <v>25</v>
      </c>
      <c r="Q3162" t="s">
        <v>3982</v>
      </c>
      <c r="R3162">
        <v>840</v>
      </c>
    </row>
    <row r="3163" spans="1:20" x14ac:dyDescent="0.3">
      <c r="A3163">
        <v>3162</v>
      </c>
      <c r="B3163" t="s">
        <v>28</v>
      </c>
      <c r="C3163" t="s">
        <v>33</v>
      </c>
      <c r="D3163" t="s">
        <v>22</v>
      </c>
      <c r="E3163" t="s">
        <v>23</v>
      </c>
      <c r="F3163" t="s">
        <v>5</v>
      </c>
      <c r="G3163" t="s">
        <v>24</v>
      </c>
      <c r="H3163">
        <v>1650398</v>
      </c>
      <c r="I3163">
        <v>1651237</v>
      </c>
      <c r="J3163" t="s">
        <v>25</v>
      </c>
      <c r="K3163" t="s">
        <v>3983</v>
      </c>
      <c r="N3163" t="s">
        <v>3984</v>
      </c>
      <c r="Q3163" t="s">
        <v>3982</v>
      </c>
      <c r="R3163">
        <v>840</v>
      </c>
      <c r="S3163">
        <v>279</v>
      </c>
    </row>
    <row r="3164" spans="1:20" x14ac:dyDescent="0.3">
      <c r="A3164">
        <v>3163</v>
      </c>
      <c r="B3164" t="s">
        <v>20</v>
      </c>
      <c r="C3164" t="s">
        <v>31</v>
      </c>
      <c r="D3164" t="s">
        <v>22</v>
      </c>
      <c r="E3164" t="s">
        <v>23</v>
      </c>
      <c r="F3164" t="s">
        <v>5</v>
      </c>
      <c r="G3164" t="s">
        <v>24</v>
      </c>
      <c r="H3164">
        <v>1651287</v>
      </c>
      <c r="I3164">
        <v>1651643</v>
      </c>
      <c r="J3164" t="s">
        <v>25</v>
      </c>
      <c r="Q3164" t="s">
        <v>3985</v>
      </c>
      <c r="R3164">
        <v>357</v>
      </c>
    </row>
    <row r="3165" spans="1:20" x14ac:dyDescent="0.3">
      <c r="A3165">
        <v>3164</v>
      </c>
      <c r="B3165" t="s">
        <v>28</v>
      </c>
      <c r="C3165" t="s">
        <v>33</v>
      </c>
      <c r="D3165" t="s">
        <v>22</v>
      </c>
      <c r="E3165" t="s">
        <v>23</v>
      </c>
      <c r="F3165" t="s">
        <v>5</v>
      </c>
      <c r="G3165" t="s">
        <v>24</v>
      </c>
      <c r="H3165">
        <v>1651287</v>
      </c>
      <c r="I3165">
        <v>1651643</v>
      </c>
      <c r="J3165" t="s">
        <v>25</v>
      </c>
      <c r="K3165" t="s">
        <v>3986</v>
      </c>
      <c r="N3165" t="s">
        <v>38</v>
      </c>
      <c r="Q3165" t="s">
        <v>3985</v>
      </c>
      <c r="R3165">
        <v>357</v>
      </c>
      <c r="S3165">
        <v>118</v>
      </c>
    </row>
    <row r="3166" spans="1:20" x14ac:dyDescent="0.3">
      <c r="A3166">
        <v>3165</v>
      </c>
      <c r="B3166" t="s">
        <v>20</v>
      </c>
      <c r="C3166" t="s">
        <v>136</v>
      </c>
      <c r="D3166" t="s">
        <v>22</v>
      </c>
      <c r="E3166" t="s">
        <v>23</v>
      </c>
      <c r="F3166" t="s">
        <v>5</v>
      </c>
      <c r="G3166" t="s">
        <v>24</v>
      </c>
      <c r="H3166">
        <v>1651755</v>
      </c>
      <c r="I3166">
        <v>1651830</v>
      </c>
      <c r="J3166" t="s">
        <v>42</v>
      </c>
      <c r="Q3166" t="s">
        <v>3987</v>
      </c>
      <c r="R3166">
        <v>76</v>
      </c>
    </row>
    <row r="3167" spans="1:20" x14ac:dyDescent="0.3">
      <c r="A3167">
        <v>3166</v>
      </c>
      <c r="B3167" t="s">
        <v>136</v>
      </c>
      <c r="D3167" t="s">
        <v>22</v>
      </c>
      <c r="E3167" t="s">
        <v>23</v>
      </c>
      <c r="F3167" t="s">
        <v>5</v>
      </c>
      <c r="G3167" t="s">
        <v>24</v>
      </c>
      <c r="H3167">
        <v>1651755</v>
      </c>
      <c r="I3167">
        <v>1651830</v>
      </c>
      <c r="J3167" t="s">
        <v>42</v>
      </c>
      <c r="N3167" t="s">
        <v>3988</v>
      </c>
      <c r="Q3167" t="s">
        <v>3987</v>
      </c>
      <c r="R3167">
        <v>76</v>
      </c>
      <c r="T3167" t="s">
        <v>3989</v>
      </c>
    </row>
    <row r="3168" spans="1:20" x14ac:dyDescent="0.3">
      <c r="A3168">
        <v>3167</v>
      </c>
      <c r="B3168" t="s">
        <v>20</v>
      </c>
      <c r="C3168" t="s">
        <v>31</v>
      </c>
      <c r="D3168" t="s">
        <v>22</v>
      </c>
      <c r="E3168" t="s">
        <v>23</v>
      </c>
      <c r="F3168" t="s">
        <v>5</v>
      </c>
      <c r="G3168" t="s">
        <v>24</v>
      </c>
      <c r="H3168">
        <v>1651952</v>
      </c>
      <c r="I3168">
        <v>1652986</v>
      </c>
      <c r="J3168" t="s">
        <v>25</v>
      </c>
      <c r="Q3168" t="s">
        <v>3990</v>
      </c>
      <c r="R3168">
        <v>1035</v>
      </c>
    </row>
    <row r="3169" spans="1:19" x14ac:dyDescent="0.3">
      <c r="A3169">
        <v>3168</v>
      </c>
      <c r="B3169" t="s">
        <v>28</v>
      </c>
      <c r="C3169" t="s">
        <v>33</v>
      </c>
      <c r="D3169" t="s">
        <v>22</v>
      </c>
      <c r="E3169" t="s">
        <v>23</v>
      </c>
      <c r="F3169" t="s">
        <v>5</v>
      </c>
      <c r="G3169" t="s">
        <v>24</v>
      </c>
      <c r="H3169">
        <v>1651952</v>
      </c>
      <c r="I3169">
        <v>1652986</v>
      </c>
      <c r="J3169" t="s">
        <v>25</v>
      </c>
      <c r="K3169" t="s">
        <v>3991</v>
      </c>
      <c r="N3169" t="s">
        <v>1423</v>
      </c>
      <c r="Q3169" t="s">
        <v>3990</v>
      </c>
      <c r="R3169">
        <v>1035</v>
      </c>
      <c r="S3169">
        <v>344</v>
      </c>
    </row>
    <row r="3170" spans="1:19" x14ac:dyDescent="0.3">
      <c r="A3170">
        <v>3169</v>
      </c>
      <c r="B3170" t="s">
        <v>20</v>
      </c>
      <c r="C3170" t="s">
        <v>31</v>
      </c>
      <c r="D3170" t="s">
        <v>22</v>
      </c>
      <c r="E3170" t="s">
        <v>23</v>
      </c>
      <c r="F3170" t="s">
        <v>5</v>
      </c>
      <c r="G3170" t="s">
        <v>24</v>
      </c>
      <c r="H3170">
        <v>1653034</v>
      </c>
      <c r="I3170">
        <v>1654239</v>
      </c>
      <c r="J3170" t="s">
        <v>42</v>
      </c>
      <c r="Q3170" t="s">
        <v>3992</v>
      </c>
      <c r="R3170">
        <v>1206</v>
      </c>
    </row>
    <row r="3171" spans="1:19" x14ac:dyDescent="0.3">
      <c r="A3171">
        <v>3170</v>
      </c>
      <c r="B3171" t="s">
        <v>28</v>
      </c>
      <c r="C3171" t="s">
        <v>33</v>
      </c>
      <c r="D3171" t="s">
        <v>22</v>
      </c>
      <c r="E3171" t="s">
        <v>23</v>
      </c>
      <c r="F3171" t="s">
        <v>5</v>
      </c>
      <c r="G3171" t="s">
        <v>24</v>
      </c>
      <c r="H3171">
        <v>1653034</v>
      </c>
      <c r="I3171">
        <v>1654239</v>
      </c>
      <c r="J3171" t="s">
        <v>42</v>
      </c>
      <c r="K3171" t="s">
        <v>3993</v>
      </c>
      <c r="N3171" t="s">
        <v>3994</v>
      </c>
      <c r="Q3171" t="s">
        <v>3992</v>
      </c>
      <c r="R3171">
        <v>1206</v>
      </c>
      <c r="S3171">
        <v>401</v>
      </c>
    </row>
    <row r="3172" spans="1:19" x14ac:dyDescent="0.3">
      <c r="A3172">
        <v>3171</v>
      </c>
      <c r="B3172" t="s">
        <v>20</v>
      </c>
      <c r="C3172" t="s">
        <v>31</v>
      </c>
      <c r="D3172" t="s">
        <v>22</v>
      </c>
      <c r="E3172" t="s">
        <v>23</v>
      </c>
      <c r="F3172" t="s">
        <v>5</v>
      </c>
      <c r="G3172" t="s">
        <v>24</v>
      </c>
      <c r="H3172">
        <v>1654243</v>
      </c>
      <c r="I3172">
        <v>1655445</v>
      </c>
      <c r="J3172" t="s">
        <v>42</v>
      </c>
      <c r="Q3172" t="s">
        <v>3995</v>
      </c>
      <c r="R3172">
        <v>1203</v>
      </c>
    </row>
    <row r="3173" spans="1:19" x14ac:dyDescent="0.3">
      <c r="A3173">
        <v>3172</v>
      </c>
      <c r="B3173" t="s">
        <v>28</v>
      </c>
      <c r="C3173" t="s">
        <v>33</v>
      </c>
      <c r="D3173" t="s">
        <v>22</v>
      </c>
      <c r="E3173" t="s">
        <v>23</v>
      </c>
      <c r="F3173" t="s">
        <v>5</v>
      </c>
      <c r="G3173" t="s">
        <v>24</v>
      </c>
      <c r="H3173">
        <v>1654243</v>
      </c>
      <c r="I3173">
        <v>1655445</v>
      </c>
      <c r="J3173" t="s">
        <v>42</v>
      </c>
      <c r="K3173" t="s">
        <v>3996</v>
      </c>
      <c r="N3173" t="s">
        <v>3994</v>
      </c>
      <c r="Q3173" t="s">
        <v>3995</v>
      </c>
      <c r="R3173">
        <v>1203</v>
      </c>
      <c r="S3173">
        <v>400</v>
      </c>
    </row>
    <row r="3174" spans="1:19" x14ac:dyDescent="0.3">
      <c r="A3174">
        <v>3173</v>
      </c>
      <c r="B3174" t="s">
        <v>20</v>
      </c>
      <c r="C3174" t="s">
        <v>31</v>
      </c>
      <c r="D3174" t="s">
        <v>22</v>
      </c>
      <c r="E3174" t="s">
        <v>23</v>
      </c>
      <c r="F3174" t="s">
        <v>5</v>
      </c>
      <c r="G3174" t="s">
        <v>24</v>
      </c>
      <c r="H3174">
        <v>1655609</v>
      </c>
      <c r="I3174">
        <v>1656520</v>
      </c>
      <c r="J3174" t="s">
        <v>42</v>
      </c>
      <c r="Q3174" t="s">
        <v>3997</v>
      </c>
      <c r="R3174">
        <v>912</v>
      </c>
    </row>
    <row r="3175" spans="1:19" x14ac:dyDescent="0.3">
      <c r="A3175">
        <v>3174</v>
      </c>
      <c r="B3175" t="s">
        <v>28</v>
      </c>
      <c r="C3175" t="s">
        <v>33</v>
      </c>
      <c r="D3175" t="s">
        <v>22</v>
      </c>
      <c r="E3175" t="s">
        <v>23</v>
      </c>
      <c r="F3175" t="s">
        <v>5</v>
      </c>
      <c r="G3175" t="s">
        <v>24</v>
      </c>
      <c r="H3175">
        <v>1655609</v>
      </c>
      <c r="I3175">
        <v>1656520</v>
      </c>
      <c r="J3175" t="s">
        <v>42</v>
      </c>
      <c r="K3175" t="s">
        <v>3998</v>
      </c>
      <c r="N3175" t="s">
        <v>3999</v>
      </c>
      <c r="Q3175" t="s">
        <v>3997</v>
      </c>
      <c r="R3175">
        <v>912</v>
      </c>
      <c r="S3175">
        <v>303</v>
      </c>
    </row>
    <row r="3176" spans="1:19" x14ac:dyDescent="0.3">
      <c r="A3176">
        <v>3175</v>
      </c>
      <c r="B3176" t="s">
        <v>20</v>
      </c>
      <c r="C3176" t="s">
        <v>31</v>
      </c>
      <c r="D3176" t="s">
        <v>22</v>
      </c>
      <c r="E3176" t="s">
        <v>23</v>
      </c>
      <c r="F3176" t="s">
        <v>5</v>
      </c>
      <c r="G3176" t="s">
        <v>24</v>
      </c>
      <c r="H3176">
        <v>1656636</v>
      </c>
      <c r="I3176">
        <v>1657007</v>
      </c>
      <c r="J3176" t="s">
        <v>25</v>
      </c>
      <c r="Q3176" t="s">
        <v>4000</v>
      </c>
      <c r="R3176">
        <v>372</v>
      </c>
    </row>
    <row r="3177" spans="1:19" x14ac:dyDescent="0.3">
      <c r="A3177">
        <v>3176</v>
      </c>
      <c r="B3177" t="s">
        <v>28</v>
      </c>
      <c r="C3177" t="s">
        <v>33</v>
      </c>
      <c r="D3177" t="s">
        <v>22</v>
      </c>
      <c r="E3177" t="s">
        <v>23</v>
      </c>
      <c r="F3177" t="s">
        <v>5</v>
      </c>
      <c r="G3177" t="s">
        <v>24</v>
      </c>
      <c r="H3177">
        <v>1656636</v>
      </c>
      <c r="I3177">
        <v>1657007</v>
      </c>
      <c r="J3177" t="s">
        <v>25</v>
      </c>
      <c r="K3177" t="s">
        <v>4001</v>
      </c>
      <c r="N3177" t="s">
        <v>41</v>
      </c>
      <c r="Q3177" t="s">
        <v>4000</v>
      </c>
      <c r="R3177">
        <v>372</v>
      </c>
      <c r="S3177">
        <v>123</v>
      </c>
    </row>
    <row r="3178" spans="1:19" x14ac:dyDescent="0.3">
      <c r="A3178">
        <v>3177</v>
      </c>
      <c r="B3178" t="s">
        <v>20</v>
      </c>
      <c r="C3178" t="s">
        <v>31</v>
      </c>
      <c r="D3178" t="s">
        <v>22</v>
      </c>
      <c r="E3178" t="s">
        <v>23</v>
      </c>
      <c r="F3178" t="s">
        <v>5</v>
      </c>
      <c r="G3178" t="s">
        <v>24</v>
      </c>
      <c r="H3178">
        <v>1657049</v>
      </c>
      <c r="I3178">
        <v>1657390</v>
      </c>
      <c r="J3178" t="s">
        <v>25</v>
      </c>
      <c r="Q3178" t="s">
        <v>4002</v>
      </c>
      <c r="R3178">
        <v>342</v>
      </c>
    </row>
    <row r="3179" spans="1:19" x14ac:dyDescent="0.3">
      <c r="A3179">
        <v>3178</v>
      </c>
      <c r="B3179" t="s">
        <v>28</v>
      </c>
      <c r="C3179" t="s">
        <v>33</v>
      </c>
      <c r="D3179" t="s">
        <v>22</v>
      </c>
      <c r="E3179" t="s">
        <v>23</v>
      </c>
      <c r="F3179" t="s">
        <v>5</v>
      </c>
      <c r="G3179" t="s">
        <v>24</v>
      </c>
      <c r="H3179">
        <v>1657049</v>
      </c>
      <c r="I3179">
        <v>1657390</v>
      </c>
      <c r="J3179" t="s">
        <v>25</v>
      </c>
      <c r="K3179" t="s">
        <v>4003</v>
      </c>
      <c r="N3179" t="s">
        <v>41</v>
      </c>
      <c r="Q3179" t="s">
        <v>4002</v>
      </c>
      <c r="R3179">
        <v>342</v>
      </c>
      <c r="S3179">
        <v>113</v>
      </c>
    </row>
    <row r="3180" spans="1:19" x14ac:dyDescent="0.3">
      <c r="A3180">
        <v>3179</v>
      </c>
      <c r="B3180" t="s">
        <v>20</v>
      </c>
      <c r="C3180" t="s">
        <v>31</v>
      </c>
      <c r="D3180" t="s">
        <v>22</v>
      </c>
      <c r="E3180" t="s">
        <v>23</v>
      </c>
      <c r="F3180" t="s">
        <v>5</v>
      </c>
      <c r="G3180" t="s">
        <v>24</v>
      </c>
      <c r="H3180">
        <v>1657579</v>
      </c>
      <c r="I3180">
        <v>1658142</v>
      </c>
      <c r="J3180" t="s">
        <v>25</v>
      </c>
      <c r="Q3180" t="s">
        <v>4004</v>
      </c>
      <c r="R3180">
        <v>564</v>
      </c>
    </row>
    <row r="3181" spans="1:19" x14ac:dyDescent="0.3">
      <c r="A3181">
        <v>3180</v>
      </c>
      <c r="B3181" t="s">
        <v>28</v>
      </c>
      <c r="C3181" t="s">
        <v>33</v>
      </c>
      <c r="D3181" t="s">
        <v>22</v>
      </c>
      <c r="E3181" t="s">
        <v>23</v>
      </c>
      <c r="F3181" t="s">
        <v>5</v>
      </c>
      <c r="G3181" t="s">
        <v>24</v>
      </c>
      <c r="H3181">
        <v>1657579</v>
      </c>
      <c r="I3181">
        <v>1658142</v>
      </c>
      <c r="J3181" t="s">
        <v>25</v>
      </c>
      <c r="K3181" t="s">
        <v>4005</v>
      </c>
      <c r="N3181" t="s">
        <v>1450</v>
      </c>
      <c r="Q3181" t="s">
        <v>4004</v>
      </c>
      <c r="R3181">
        <v>564</v>
      </c>
      <c r="S3181">
        <v>187</v>
      </c>
    </row>
    <row r="3182" spans="1:19" x14ac:dyDescent="0.3">
      <c r="A3182">
        <v>3181</v>
      </c>
      <c r="B3182" t="s">
        <v>20</v>
      </c>
      <c r="C3182" t="s">
        <v>31</v>
      </c>
      <c r="D3182" t="s">
        <v>22</v>
      </c>
      <c r="E3182" t="s">
        <v>23</v>
      </c>
      <c r="F3182" t="s">
        <v>5</v>
      </c>
      <c r="G3182" t="s">
        <v>24</v>
      </c>
      <c r="H3182">
        <v>1658157</v>
      </c>
      <c r="I3182">
        <v>1658456</v>
      </c>
      <c r="J3182" t="s">
        <v>42</v>
      </c>
      <c r="Q3182" t="s">
        <v>4006</v>
      </c>
      <c r="R3182">
        <v>300</v>
      </c>
    </row>
    <row r="3183" spans="1:19" x14ac:dyDescent="0.3">
      <c r="A3183">
        <v>3182</v>
      </c>
      <c r="B3183" t="s">
        <v>28</v>
      </c>
      <c r="C3183" t="s">
        <v>33</v>
      </c>
      <c r="D3183" t="s">
        <v>22</v>
      </c>
      <c r="E3183" t="s">
        <v>23</v>
      </c>
      <c r="F3183" t="s">
        <v>5</v>
      </c>
      <c r="G3183" t="s">
        <v>24</v>
      </c>
      <c r="H3183">
        <v>1658157</v>
      </c>
      <c r="I3183">
        <v>1658456</v>
      </c>
      <c r="J3183" t="s">
        <v>42</v>
      </c>
      <c r="K3183" t="s">
        <v>4007</v>
      </c>
      <c r="N3183" t="s">
        <v>38</v>
      </c>
      <c r="Q3183" t="s">
        <v>4006</v>
      </c>
      <c r="R3183">
        <v>300</v>
      </c>
      <c r="S3183">
        <v>99</v>
      </c>
    </row>
    <row r="3184" spans="1:19" x14ac:dyDescent="0.3">
      <c r="A3184">
        <v>3183</v>
      </c>
      <c r="B3184" t="s">
        <v>20</v>
      </c>
      <c r="C3184" t="s">
        <v>31</v>
      </c>
      <c r="D3184" t="s">
        <v>22</v>
      </c>
      <c r="E3184" t="s">
        <v>23</v>
      </c>
      <c r="F3184" t="s">
        <v>5</v>
      </c>
      <c r="G3184" t="s">
        <v>24</v>
      </c>
      <c r="H3184">
        <v>1658630</v>
      </c>
      <c r="I3184">
        <v>1658842</v>
      </c>
      <c r="J3184" t="s">
        <v>42</v>
      </c>
      <c r="Q3184" t="s">
        <v>4008</v>
      </c>
      <c r="R3184">
        <v>213</v>
      </c>
    </row>
    <row r="3185" spans="1:19" x14ac:dyDescent="0.3">
      <c r="A3185">
        <v>3184</v>
      </c>
      <c r="B3185" t="s">
        <v>28</v>
      </c>
      <c r="C3185" t="s">
        <v>33</v>
      </c>
      <c r="D3185" t="s">
        <v>22</v>
      </c>
      <c r="E3185" t="s">
        <v>23</v>
      </c>
      <c r="F3185" t="s">
        <v>5</v>
      </c>
      <c r="G3185" t="s">
        <v>24</v>
      </c>
      <c r="H3185">
        <v>1658630</v>
      </c>
      <c r="I3185">
        <v>1658842</v>
      </c>
      <c r="J3185" t="s">
        <v>42</v>
      </c>
      <c r="K3185" t="s">
        <v>4009</v>
      </c>
      <c r="N3185" t="s">
        <v>4010</v>
      </c>
      <c r="Q3185" t="s">
        <v>4008</v>
      </c>
      <c r="R3185">
        <v>213</v>
      </c>
      <c r="S3185">
        <v>70</v>
      </c>
    </row>
    <row r="3186" spans="1:19" x14ac:dyDescent="0.3">
      <c r="A3186">
        <v>3185</v>
      </c>
      <c r="B3186" t="s">
        <v>20</v>
      </c>
      <c r="C3186" t="s">
        <v>31</v>
      </c>
      <c r="D3186" t="s">
        <v>22</v>
      </c>
      <c r="E3186" t="s">
        <v>23</v>
      </c>
      <c r="F3186" t="s">
        <v>5</v>
      </c>
      <c r="G3186" t="s">
        <v>24</v>
      </c>
      <c r="H3186">
        <v>1658976</v>
      </c>
      <c r="I3186">
        <v>1659638</v>
      </c>
      <c r="J3186" t="s">
        <v>25</v>
      </c>
      <c r="Q3186" t="s">
        <v>4011</v>
      </c>
      <c r="R3186">
        <v>663</v>
      </c>
    </row>
    <row r="3187" spans="1:19" x14ac:dyDescent="0.3">
      <c r="A3187">
        <v>3186</v>
      </c>
      <c r="B3187" t="s">
        <v>28</v>
      </c>
      <c r="C3187" t="s">
        <v>33</v>
      </c>
      <c r="D3187" t="s">
        <v>22</v>
      </c>
      <c r="E3187" t="s">
        <v>23</v>
      </c>
      <c r="F3187" t="s">
        <v>5</v>
      </c>
      <c r="G3187" t="s">
        <v>24</v>
      </c>
      <c r="H3187">
        <v>1658976</v>
      </c>
      <c r="I3187">
        <v>1659638</v>
      </c>
      <c r="J3187" t="s">
        <v>25</v>
      </c>
      <c r="K3187" t="s">
        <v>4012</v>
      </c>
      <c r="N3187" t="s">
        <v>38</v>
      </c>
      <c r="Q3187" t="s">
        <v>4011</v>
      </c>
      <c r="R3187">
        <v>663</v>
      </c>
      <c r="S3187">
        <v>220</v>
      </c>
    </row>
    <row r="3188" spans="1:19" x14ac:dyDescent="0.3">
      <c r="A3188">
        <v>3187</v>
      </c>
      <c r="B3188" t="s">
        <v>20</v>
      </c>
      <c r="C3188" t="s">
        <v>31</v>
      </c>
      <c r="D3188" t="s">
        <v>22</v>
      </c>
      <c r="E3188" t="s">
        <v>23</v>
      </c>
      <c r="F3188" t="s">
        <v>5</v>
      </c>
      <c r="G3188" t="s">
        <v>24</v>
      </c>
      <c r="H3188">
        <v>1659662</v>
      </c>
      <c r="I3188">
        <v>1661221</v>
      </c>
      <c r="J3188" t="s">
        <v>42</v>
      </c>
      <c r="Q3188" t="s">
        <v>4013</v>
      </c>
      <c r="R3188">
        <v>1560</v>
      </c>
    </row>
    <row r="3189" spans="1:19" x14ac:dyDescent="0.3">
      <c r="A3189">
        <v>3188</v>
      </c>
      <c r="B3189" t="s">
        <v>28</v>
      </c>
      <c r="C3189" t="s">
        <v>33</v>
      </c>
      <c r="D3189" t="s">
        <v>22</v>
      </c>
      <c r="E3189" t="s">
        <v>23</v>
      </c>
      <c r="F3189" t="s">
        <v>5</v>
      </c>
      <c r="G3189" t="s">
        <v>24</v>
      </c>
      <c r="H3189">
        <v>1659662</v>
      </c>
      <c r="I3189">
        <v>1661221</v>
      </c>
      <c r="J3189" t="s">
        <v>42</v>
      </c>
      <c r="K3189" t="s">
        <v>4014</v>
      </c>
      <c r="N3189" t="s">
        <v>4015</v>
      </c>
      <c r="Q3189" t="s">
        <v>4013</v>
      </c>
      <c r="R3189">
        <v>1560</v>
      </c>
      <c r="S3189">
        <v>519</v>
      </c>
    </row>
    <row r="3190" spans="1:19" x14ac:dyDescent="0.3">
      <c r="A3190">
        <v>3189</v>
      </c>
      <c r="B3190" t="s">
        <v>20</v>
      </c>
      <c r="C3190" t="s">
        <v>31</v>
      </c>
      <c r="D3190" t="s">
        <v>22</v>
      </c>
      <c r="E3190" t="s">
        <v>23</v>
      </c>
      <c r="F3190" t="s">
        <v>5</v>
      </c>
      <c r="G3190" t="s">
        <v>24</v>
      </c>
      <c r="H3190">
        <v>1661481</v>
      </c>
      <c r="I3190">
        <v>1661903</v>
      </c>
      <c r="J3190" t="s">
        <v>42</v>
      </c>
      <c r="Q3190" t="s">
        <v>4016</v>
      </c>
      <c r="R3190">
        <v>423</v>
      </c>
    </row>
    <row r="3191" spans="1:19" x14ac:dyDescent="0.3">
      <c r="A3191">
        <v>3190</v>
      </c>
      <c r="B3191" t="s">
        <v>28</v>
      </c>
      <c r="C3191" t="s">
        <v>33</v>
      </c>
      <c r="D3191" t="s">
        <v>22</v>
      </c>
      <c r="E3191" t="s">
        <v>23</v>
      </c>
      <c r="F3191" t="s">
        <v>5</v>
      </c>
      <c r="G3191" t="s">
        <v>24</v>
      </c>
      <c r="H3191">
        <v>1661481</v>
      </c>
      <c r="I3191">
        <v>1661903</v>
      </c>
      <c r="J3191" t="s">
        <v>42</v>
      </c>
      <c r="K3191" t="s">
        <v>4017</v>
      </c>
      <c r="N3191" t="s">
        <v>4018</v>
      </c>
      <c r="Q3191" t="s">
        <v>4016</v>
      </c>
      <c r="R3191">
        <v>423</v>
      </c>
      <c r="S3191">
        <v>140</v>
      </c>
    </row>
    <row r="3192" spans="1:19" x14ac:dyDescent="0.3">
      <c r="A3192">
        <v>3191</v>
      </c>
      <c r="B3192" t="s">
        <v>20</v>
      </c>
      <c r="C3192" t="s">
        <v>31</v>
      </c>
      <c r="D3192" t="s">
        <v>22</v>
      </c>
      <c r="E3192" t="s">
        <v>23</v>
      </c>
      <c r="F3192" t="s">
        <v>5</v>
      </c>
      <c r="G3192" t="s">
        <v>24</v>
      </c>
      <c r="H3192">
        <v>1662039</v>
      </c>
      <c r="I3192">
        <v>1663928</v>
      </c>
      <c r="J3192" t="s">
        <v>25</v>
      </c>
      <c r="Q3192" t="s">
        <v>4019</v>
      </c>
      <c r="R3192">
        <v>1890</v>
      </c>
    </row>
    <row r="3193" spans="1:19" x14ac:dyDescent="0.3">
      <c r="A3193">
        <v>3192</v>
      </c>
      <c r="B3193" t="s">
        <v>28</v>
      </c>
      <c r="C3193" t="s">
        <v>33</v>
      </c>
      <c r="D3193" t="s">
        <v>22</v>
      </c>
      <c r="E3193" t="s">
        <v>23</v>
      </c>
      <c r="F3193" t="s">
        <v>5</v>
      </c>
      <c r="G3193" t="s">
        <v>24</v>
      </c>
      <c r="H3193">
        <v>1662039</v>
      </c>
      <c r="I3193">
        <v>1663928</v>
      </c>
      <c r="J3193" t="s">
        <v>25</v>
      </c>
      <c r="K3193" t="s">
        <v>4020</v>
      </c>
      <c r="N3193" t="s">
        <v>3000</v>
      </c>
      <c r="Q3193" t="s">
        <v>4019</v>
      </c>
      <c r="R3193">
        <v>1890</v>
      </c>
      <c r="S3193">
        <v>629</v>
      </c>
    </row>
    <row r="3194" spans="1:19" x14ac:dyDescent="0.3">
      <c r="A3194">
        <v>3193</v>
      </c>
      <c r="B3194" t="s">
        <v>20</v>
      </c>
      <c r="C3194" t="s">
        <v>31</v>
      </c>
      <c r="D3194" t="s">
        <v>22</v>
      </c>
      <c r="E3194" t="s">
        <v>23</v>
      </c>
      <c r="F3194" t="s">
        <v>5</v>
      </c>
      <c r="G3194" t="s">
        <v>24</v>
      </c>
      <c r="H3194">
        <v>1664195</v>
      </c>
      <c r="I3194">
        <v>1665238</v>
      </c>
      <c r="J3194" t="s">
        <v>25</v>
      </c>
      <c r="Q3194" t="s">
        <v>4021</v>
      </c>
      <c r="R3194">
        <v>1044</v>
      </c>
    </row>
    <row r="3195" spans="1:19" x14ac:dyDescent="0.3">
      <c r="A3195">
        <v>3194</v>
      </c>
      <c r="B3195" t="s">
        <v>28</v>
      </c>
      <c r="C3195" t="s">
        <v>33</v>
      </c>
      <c r="D3195" t="s">
        <v>22</v>
      </c>
      <c r="E3195" t="s">
        <v>23</v>
      </c>
      <c r="F3195" t="s">
        <v>5</v>
      </c>
      <c r="G3195" t="s">
        <v>24</v>
      </c>
      <c r="H3195">
        <v>1664195</v>
      </c>
      <c r="I3195">
        <v>1665238</v>
      </c>
      <c r="J3195" t="s">
        <v>25</v>
      </c>
      <c r="K3195" t="s">
        <v>4022</v>
      </c>
      <c r="N3195" t="s">
        <v>2079</v>
      </c>
      <c r="Q3195" t="s">
        <v>4021</v>
      </c>
      <c r="R3195">
        <v>1044</v>
      </c>
      <c r="S3195">
        <v>347</v>
      </c>
    </row>
    <row r="3196" spans="1:19" x14ac:dyDescent="0.3">
      <c r="A3196">
        <v>3195</v>
      </c>
      <c r="B3196" t="s">
        <v>20</v>
      </c>
      <c r="C3196" t="s">
        <v>31</v>
      </c>
      <c r="D3196" t="s">
        <v>22</v>
      </c>
      <c r="E3196" t="s">
        <v>23</v>
      </c>
      <c r="F3196" t="s">
        <v>5</v>
      </c>
      <c r="G3196" t="s">
        <v>24</v>
      </c>
      <c r="H3196">
        <v>1665314</v>
      </c>
      <c r="I3196">
        <v>1665991</v>
      </c>
      <c r="J3196" t="s">
        <v>25</v>
      </c>
      <c r="Q3196" t="s">
        <v>4023</v>
      </c>
      <c r="R3196">
        <v>678</v>
      </c>
    </row>
    <row r="3197" spans="1:19" x14ac:dyDescent="0.3">
      <c r="A3197">
        <v>3196</v>
      </c>
      <c r="B3197" t="s">
        <v>28</v>
      </c>
      <c r="C3197" t="s">
        <v>33</v>
      </c>
      <c r="D3197" t="s">
        <v>22</v>
      </c>
      <c r="E3197" t="s">
        <v>23</v>
      </c>
      <c r="F3197" t="s">
        <v>5</v>
      </c>
      <c r="G3197" t="s">
        <v>24</v>
      </c>
      <c r="H3197">
        <v>1665314</v>
      </c>
      <c r="I3197">
        <v>1665991</v>
      </c>
      <c r="J3197" t="s">
        <v>25</v>
      </c>
      <c r="K3197" t="s">
        <v>4024</v>
      </c>
      <c r="N3197" t="s">
        <v>112</v>
      </c>
      <c r="Q3197" t="s">
        <v>4023</v>
      </c>
      <c r="R3197">
        <v>678</v>
      </c>
      <c r="S3197">
        <v>225</v>
      </c>
    </row>
    <row r="3198" spans="1:19" x14ac:dyDescent="0.3">
      <c r="A3198">
        <v>3197</v>
      </c>
      <c r="B3198" t="s">
        <v>20</v>
      </c>
      <c r="C3198" t="s">
        <v>31</v>
      </c>
      <c r="D3198" t="s">
        <v>22</v>
      </c>
      <c r="E3198" t="s">
        <v>23</v>
      </c>
      <c r="F3198" t="s">
        <v>5</v>
      </c>
      <c r="G3198" t="s">
        <v>24</v>
      </c>
      <c r="H3198">
        <v>1666074</v>
      </c>
      <c r="I3198">
        <v>1666955</v>
      </c>
      <c r="J3198" t="s">
        <v>25</v>
      </c>
      <c r="Q3198" t="s">
        <v>4025</v>
      </c>
      <c r="R3198">
        <v>882</v>
      </c>
    </row>
    <row r="3199" spans="1:19" x14ac:dyDescent="0.3">
      <c r="A3199">
        <v>3198</v>
      </c>
      <c r="B3199" t="s">
        <v>28</v>
      </c>
      <c r="C3199" t="s">
        <v>33</v>
      </c>
      <c r="D3199" t="s">
        <v>22</v>
      </c>
      <c r="E3199" t="s">
        <v>23</v>
      </c>
      <c r="F3199" t="s">
        <v>5</v>
      </c>
      <c r="G3199" t="s">
        <v>24</v>
      </c>
      <c r="H3199">
        <v>1666074</v>
      </c>
      <c r="I3199">
        <v>1666955</v>
      </c>
      <c r="J3199" t="s">
        <v>25</v>
      </c>
      <c r="K3199" t="s">
        <v>4026</v>
      </c>
      <c r="N3199" t="s">
        <v>1220</v>
      </c>
      <c r="Q3199" t="s">
        <v>4025</v>
      </c>
      <c r="R3199">
        <v>882</v>
      </c>
      <c r="S3199">
        <v>293</v>
      </c>
    </row>
    <row r="3200" spans="1:19" x14ac:dyDescent="0.3">
      <c r="A3200">
        <v>3199</v>
      </c>
      <c r="B3200" t="s">
        <v>20</v>
      </c>
      <c r="C3200" t="s">
        <v>31</v>
      </c>
      <c r="D3200" t="s">
        <v>22</v>
      </c>
      <c r="E3200" t="s">
        <v>23</v>
      </c>
      <c r="F3200" t="s">
        <v>5</v>
      </c>
      <c r="G3200" t="s">
        <v>24</v>
      </c>
      <c r="H3200">
        <v>1667154</v>
      </c>
      <c r="I3200">
        <v>1667864</v>
      </c>
      <c r="J3200" t="s">
        <v>25</v>
      </c>
      <c r="Q3200" t="s">
        <v>4027</v>
      </c>
      <c r="R3200">
        <v>711</v>
      </c>
    </row>
    <row r="3201" spans="1:19" x14ac:dyDescent="0.3">
      <c r="A3201">
        <v>3200</v>
      </c>
      <c r="B3201" t="s">
        <v>28</v>
      </c>
      <c r="C3201" t="s">
        <v>33</v>
      </c>
      <c r="D3201" t="s">
        <v>22</v>
      </c>
      <c r="E3201" t="s">
        <v>23</v>
      </c>
      <c r="F3201" t="s">
        <v>5</v>
      </c>
      <c r="G3201" t="s">
        <v>24</v>
      </c>
      <c r="H3201">
        <v>1667154</v>
      </c>
      <c r="I3201">
        <v>1667864</v>
      </c>
      <c r="J3201" t="s">
        <v>25</v>
      </c>
      <c r="K3201" t="s">
        <v>4028</v>
      </c>
      <c r="N3201" t="s">
        <v>38</v>
      </c>
      <c r="Q3201" t="s">
        <v>4027</v>
      </c>
      <c r="R3201">
        <v>711</v>
      </c>
      <c r="S3201">
        <v>236</v>
      </c>
    </row>
    <row r="3202" spans="1:19" x14ac:dyDescent="0.3">
      <c r="A3202">
        <v>3201</v>
      </c>
      <c r="B3202" t="s">
        <v>20</v>
      </c>
      <c r="C3202" t="s">
        <v>31</v>
      </c>
      <c r="D3202" t="s">
        <v>22</v>
      </c>
      <c r="E3202" t="s">
        <v>23</v>
      </c>
      <c r="F3202" t="s">
        <v>5</v>
      </c>
      <c r="G3202" t="s">
        <v>24</v>
      </c>
      <c r="H3202">
        <v>1667934</v>
      </c>
      <c r="I3202">
        <v>1668470</v>
      </c>
      <c r="J3202" t="s">
        <v>42</v>
      </c>
      <c r="Q3202" t="s">
        <v>4029</v>
      </c>
      <c r="R3202">
        <v>537</v>
      </c>
    </row>
    <row r="3203" spans="1:19" x14ac:dyDescent="0.3">
      <c r="A3203">
        <v>3202</v>
      </c>
      <c r="B3203" t="s">
        <v>28</v>
      </c>
      <c r="C3203" t="s">
        <v>33</v>
      </c>
      <c r="D3203" t="s">
        <v>22</v>
      </c>
      <c r="E3203" t="s">
        <v>23</v>
      </c>
      <c r="F3203" t="s">
        <v>5</v>
      </c>
      <c r="G3203" t="s">
        <v>24</v>
      </c>
      <c r="H3203">
        <v>1667934</v>
      </c>
      <c r="I3203">
        <v>1668470</v>
      </c>
      <c r="J3203" t="s">
        <v>42</v>
      </c>
      <c r="K3203" t="s">
        <v>4030</v>
      </c>
      <c r="N3203" t="s">
        <v>4031</v>
      </c>
      <c r="Q3203" t="s">
        <v>4029</v>
      </c>
      <c r="R3203">
        <v>537</v>
      </c>
      <c r="S3203">
        <v>178</v>
      </c>
    </row>
    <row r="3204" spans="1:19" x14ac:dyDescent="0.3">
      <c r="A3204">
        <v>3203</v>
      </c>
      <c r="B3204" t="s">
        <v>20</v>
      </c>
      <c r="C3204" t="s">
        <v>31</v>
      </c>
      <c r="D3204" t="s">
        <v>22</v>
      </c>
      <c r="E3204" t="s">
        <v>23</v>
      </c>
      <c r="F3204" t="s">
        <v>5</v>
      </c>
      <c r="G3204" t="s">
        <v>24</v>
      </c>
      <c r="H3204">
        <v>1668625</v>
      </c>
      <c r="I3204">
        <v>1670556</v>
      </c>
      <c r="J3204" t="s">
        <v>42</v>
      </c>
      <c r="Q3204" t="s">
        <v>4032</v>
      </c>
      <c r="R3204">
        <v>1932</v>
      </c>
    </row>
    <row r="3205" spans="1:19" x14ac:dyDescent="0.3">
      <c r="A3205">
        <v>3204</v>
      </c>
      <c r="B3205" t="s">
        <v>28</v>
      </c>
      <c r="C3205" t="s">
        <v>33</v>
      </c>
      <c r="D3205" t="s">
        <v>22</v>
      </c>
      <c r="E3205" t="s">
        <v>23</v>
      </c>
      <c r="F3205" t="s">
        <v>5</v>
      </c>
      <c r="G3205" t="s">
        <v>24</v>
      </c>
      <c r="H3205">
        <v>1668625</v>
      </c>
      <c r="I3205">
        <v>1670556</v>
      </c>
      <c r="J3205" t="s">
        <v>42</v>
      </c>
      <c r="K3205" t="s">
        <v>4033</v>
      </c>
      <c r="N3205" t="s">
        <v>4034</v>
      </c>
      <c r="Q3205" t="s">
        <v>4032</v>
      </c>
      <c r="R3205">
        <v>1932</v>
      </c>
      <c r="S3205">
        <v>643</v>
      </c>
    </row>
    <row r="3206" spans="1:19" x14ac:dyDescent="0.3">
      <c r="A3206">
        <v>3205</v>
      </c>
      <c r="B3206" t="s">
        <v>20</v>
      </c>
      <c r="C3206" t="s">
        <v>31</v>
      </c>
      <c r="D3206" t="s">
        <v>22</v>
      </c>
      <c r="E3206" t="s">
        <v>23</v>
      </c>
      <c r="F3206" t="s">
        <v>5</v>
      </c>
      <c r="G3206" t="s">
        <v>24</v>
      </c>
      <c r="H3206">
        <v>1670602</v>
      </c>
      <c r="I3206">
        <v>1671558</v>
      </c>
      <c r="J3206" t="s">
        <v>42</v>
      </c>
      <c r="Q3206" t="s">
        <v>4035</v>
      </c>
      <c r="R3206">
        <v>957</v>
      </c>
    </row>
    <row r="3207" spans="1:19" x14ac:dyDescent="0.3">
      <c r="A3207">
        <v>3206</v>
      </c>
      <c r="B3207" t="s">
        <v>28</v>
      </c>
      <c r="C3207" t="s">
        <v>33</v>
      </c>
      <c r="D3207" t="s">
        <v>22</v>
      </c>
      <c r="E3207" t="s">
        <v>23</v>
      </c>
      <c r="F3207" t="s">
        <v>5</v>
      </c>
      <c r="G3207" t="s">
        <v>24</v>
      </c>
      <c r="H3207">
        <v>1670602</v>
      </c>
      <c r="I3207">
        <v>1671558</v>
      </c>
      <c r="J3207" t="s">
        <v>42</v>
      </c>
      <c r="K3207" t="s">
        <v>4036</v>
      </c>
      <c r="N3207" t="s">
        <v>1193</v>
      </c>
      <c r="Q3207" t="s">
        <v>4035</v>
      </c>
      <c r="R3207">
        <v>957</v>
      </c>
      <c r="S3207">
        <v>318</v>
      </c>
    </row>
    <row r="3208" spans="1:19" x14ac:dyDescent="0.3">
      <c r="A3208">
        <v>3207</v>
      </c>
      <c r="B3208" t="s">
        <v>20</v>
      </c>
      <c r="C3208" t="s">
        <v>31</v>
      </c>
      <c r="D3208" t="s">
        <v>22</v>
      </c>
      <c r="E3208" t="s">
        <v>23</v>
      </c>
      <c r="F3208" t="s">
        <v>5</v>
      </c>
      <c r="G3208" t="s">
        <v>24</v>
      </c>
      <c r="H3208">
        <v>1671555</v>
      </c>
      <c r="I3208">
        <v>1672418</v>
      </c>
      <c r="J3208" t="s">
        <v>42</v>
      </c>
      <c r="Q3208" t="s">
        <v>4037</v>
      </c>
      <c r="R3208">
        <v>864</v>
      </c>
    </row>
    <row r="3209" spans="1:19" x14ac:dyDescent="0.3">
      <c r="A3209">
        <v>3208</v>
      </c>
      <c r="B3209" t="s">
        <v>28</v>
      </c>
      <c r="C3209" t="s">
        <v>33</v>
      </c>
      <c r="D3209" t="s">
        <v>22</v>
      </c>
      <c r="E3209" t="s">
        <v>23</v>
      </c>
      <c r="F3209" t="s">
        <v>5</v>
      </c>
      <c r="G3209" t="s">
        <v>24</v>
      </c>
      <c r="H3209">
        <v>1671555</v>
      </c>
      <c r="I3209">
        <v>1672418</v>
      </c>
      <c r="J3209" t="s">
        <v>42</v>
      </c>
      <c r="K3209" t="s">
        <v>4038</v>
      </c>
      <c r="N3209" t="s">
        <v>38</v>
      </c>
      <c r="Q3209" t="s">
        <v>4037</v>
      </c>
      <c r="R3209">
        <v>864</v>
      </c>
      <c r="S3209">
        <v>287</v>
      </c>
    </row>
    <row r="3210" spans="1:19" x14ac:dyDescent="0.3">
      <c r="A3210">
        <v>3209</v>
      </c>
      <c r="B3210" t="s">
        <v>20</v>
      </c>
      <c r="C3210" t="s">
        <v>31</v>
      </c>
      <c r="D3210" t="s">
        <v>22</v>
      </c>
      <c r="E3210" t="s">
        <v>23</v>
      </c>
      <c r="F3210" t="s">
        <v>5</v>
      </c>
      <c r="G3210" t="s">
        <v>24</v>
      </c>
      <c r="H3210">
        <v>1672507</v>
      </c>
      <c r="I3210">
        <v>1673736</v>
      </c>
      <c r="J3210" t="s">
        <v>25</v>
      </c>
      <c r="Q3210" t="s">
        <v>4039</v>
      </c>
      <c r="R3210">
        <v>1230</v>
      </c>
    </row>
    <row r="3211" spans="1:19" x14ac:dyDescent="0.3">
      <c r="A3211">
        <v>3210</v>
      </c>
      <c r="B3211" t="s">
        <v>28</v>
      </c>
      <c r="C3211" t="s">
        <v>33</v>
      </c>
      <c r="D3211" t="s">
        <v>22</v>
      </c>
      <c r="E3211" t="s">
        <v>23</v>
      </c>
      <c r="F3211" t="s">
        <v>5</v>
      </c>
      <c r="G3211" t="s">
        <v>24</v>
      </c>
      <c r="H3211">
        <v>1672507</v>
      </c>
      <c r="I3211">
        <v>1673736</v>
      </c>
      <c r="J3211" t="s">
        <v>25</v>
      </c>
      <c r="K3211" t="s">
        <v>4040</v>
      </c>
      <c r="N3211" t="s">
        <v>1193</v>
      </c>
      <c r="Q3211" t="s">
        <v>4039</v>
      </c>
      <c r="R3211">
        <v>1230</v>
      </c>
      <c r="S3211">
        <v>409</v>
      </c>
    </row>
    <row r="3212" spans="1:19" x14ac:dyDescent="0.3">
      <c r="A3212">
        <v>3211</v>
      </c>
      <c r="B3212" t="s">
        <v>20</v>
      </c>
      <c r="C3212" t="s">
        <v>31</v>
      </c>
      <c r="D3212" t="s">
        <v>22</v>
      </c>
      <c r="E3212" t="s">
        <v>23</v>
      </c>
      <c r="F3212" t="s">
        <v>5</v>
      </c>
      <c r="G3212" t="s">
        <v>24</v>
      </c>
      <c r="H3212">
        <v>1673786</v>
      </c>
      <c r="I3212">
        <v>1674601</v>
      </c>
      <c r="J3212" t="s">
        <v>25</v>
      </c>
      <c r="Q3212" t="s">
        <v>4041</v>
      </c>
      <c r="R3212">
        <v>816</v>
      </c>
    </row>
    <row r="3213" spans="1:19" x14ac:dyDescent="0.3">
      <c r="A3213">
        <v>3212</v>
      </c>
      <c r="B3213" t="s">
        <v>28</v>
      </c>
      <c r="C3213" t="s">
        <v>33</v>
      </c>
      <c r="D3213" t="s">
        <v>22</v>
      </c>
      <c r="E3213" t="s">
        <v>23</v>
      </c>
      <c r="F3213" t="s">
        <v>5</v>
      </c>
      <c r="G3213" t="s">
        <v>24</v>
      </c>
      <c r="H3213">
        <v>1673786</v>
      </c>
      <c r="I3213">
        <v>1674601</v>
      </c>
      <c r="J3213" t="s">
        <v>25</v>
      </c>
      <c r="K3213" t="s">
        <v>4042</v>
      </c>
      <c r="N3213" t="s">
        <v>4043</v>
      </c>
      <c r="Q3213" t="s">
        <v>4041</v>
      </c>
      <c r="R3213">
        <v>816</v>
      </c>
      <c r="S3213">
        <v>271</v>
      </c>
    </row>
    <row r="3214" spans="1:19" x14ac:dyDescent="0.3">
      <c r="A3214">
        <v>3213</v>
      </c>
      <c r="B3214" t="s">
        <v>20</v>
      </c>
      <c r="C3214" t="s">
        <v>31</v>
      </c>
      <c r="D3214" t="s">
        <v>22</v>
      </c>
      <c r="E3214" t="s">
        <v>23</v>
      </c>
      <c r="F3214" t="s">
        <v>5</v>
      </c>
      <c r="G3214" t="s">
        <v>24</v>
      </c>
      <c r="H3214">
        <v>1674598</v>
      </c>
      <c r="I3214">
        <v>1675587</v>
      </c>
      <c r="J3214" t="s">
        <v>25</v>
      </c>
      <c r="Q3214" t="s">
        <v>4044</v>
      </c>
      <c r="R3214">
        <v>990</v>
      </c>
    </row>
    <row r="3215" spans="1:19" x14ac:dyDescent="0.3">
      <c r="A3215">
        <v>3214</v>
      </c>
      <c r="B3215" t="s">
        <v>28</v>
      </c>
      <c r="C3215" t="s">
        <v>33</v>
      </c>
      <c r="D3215" t="s">
        <v>22</v>
      </c>
      <c r="E3215" t="s">
        <v>23</v>
      </c>
      <c r="F3215" t="s">
        <v>5</v>
      </c>
      <c r="G3215" t="s">
        <v>24</v>
      </c>
      <c r="H3215">
        <v>1674598</v>
      </c>
      <c r="I3215">
        <v>1675587</v>
      </c>
      <c r="J3215" t="s">
        <v>25</v>
      </c>
      <c r="K3215" t="s">
        <v>4045</v>
      </c>
      <c r="N3215" t="s">
        <v>38</v>
      </c>
      <c r="Q3215" t="s">
        <v>4044</v>
      </c>
      <c r="R3215">
        <v>990</v>
      </c>
      <c r="S3215">
        <v>329</v>
      </c>
    </row>
    <row r="3216" spans="1:19" x14ac:dyDescent="0.3">
      <c r="A3216">
        <v>3215</v>
      </c>
      <c r="B3216" t="s">
        <v>20</v>
      </c>
      <c r="C3216" t="s">
        <v>31</v>
      </c>
      <c r="D3216" t="s">
        <v>22</v>
      </c>
      <c r="E3216" t="s">
        <v>23</v>
      </c>
      <c r="F3216" t="s">
        <v>5</v>
      </c>
      <c r="G3216" t="s">
        <v>24</v>
      </c>
      <c r="H3216">
        <v>1675599</v>
      </c>
      <c r="I3216">
        <v>1677116</v>
      </c>
      <c r="J3216" t="s">
        <v>42</v>
      </c>
      <c r="Q3216" t="s">
        <v>4046</v>
      </c>
      <c r="R3216">
        <v>1518</v>
      </c>
    </row>
    <row r="3217" spans="1:19" x14ac:dyDescent="0.3">
      <c r="A3217">
        <v>3216</v>
      </c>
      <c r="B3217" t="s">
        <v>28</v>
      </c>
      <c r="C3217" t="s">
        <v>33</v>
      </c>
      <c r="D3217" t="s">
        <v>22</v>
      </c>
      <c r="E3217" t="s">
        <v>23</v>
      </c>
      <c r="F3217" t="s">
        <v>5</v>
      </c>
      <c r="G3217" t="s">
        <v>24</v>
      </c>
      <c r="H3217">
        <v>1675599</v>
      </c>
      <c r="I3217">
        <v>1677116</v>
      </c>
      <c r="J3217" t="s">
        <v>42</v>
      </c>
      <c r="K3217" t="s">
        <v>4047</v>
      </c>
      <c r="N3217" t="s">
        <v>38</v>
      </c>
      <c r="Q3217" t="s">
        <v>4046</v>
      </c>
      <c r="R3217">
        <v>1518</v>
      </c>
      <c r="S3217">
        <v>505</v>
      </c>
    </row>
    <row r="3218" spans="1:19" x14ac:dyDescent="0.3">
      <c r="A3218">
        <v>3217</v>
      </c>
      <c r="B3218" t="s">
        <v>20</v>
      </c>
      <c r="C3218" t="s">
        <v>31</v>
      </c>
      <c r="D3218" t="s">
        <v>22</v>
      </c>
      <c r="E3218" t="s">
        <v>23</v>
      </c>
      <c r="F3218" t="s">
        <v>5</v>
      </c>
      <c r="G3218" t="s">
        <v>24</v>
      </c>
      <c r="H3218">
        <v>1677148</v>
      </c>
      <c r="I3218">
        <v>1677642</v>
      </c>
      <c r="J3218" t="s">
        <v>42</v>
      </c>
      <c r="Q3218" t="s">
        <v>4048</v>
      </c>
      <c r="R3218">
        <v>495</v>
      </c>
    </row>
    <row r="3219" spans="1:19" x14ac:dyDescent="0.3">
      <c r="A3219">
        <v>3218</v>
      </c>
      <c r="B3219" t="s">
        <v>28</v>
      </c>
      <c r="C3219" t="s">
        <v>33</v>
      </c>
      <c r="D3219" t="s">
        <v>22</v>
      </c>
      <c r="E3219" t="s">
        <v>23</v>
      </c>
      <c r="F3219" t="s">
        <v>5</v>
      </c>
      <c r="G3219" t="s">
        <v>24</v>
      </c>
      <c r="H3219">
        <v>1677148</v>
      </c>
      <c r="I3219">
        <v>1677642</v>
      </c>
      <c r="J3219" t="s">
        <v>42</v>
      </c>
      <c r="K3219" t="s">
        <v>4049</v>
      </c>
      <c r="N3219" t="s">
        <v>4050</v>
      </c>
      <c r="Q3219" t="s">
        <v>4048</v>
      </c>
      <c r="R3219">
        <v>495</v>
      </c>
      <c r="S3219">
        <v>164</v>
      </c>
    </row>
    <row r="3220" spans="1:19" x14ac:dyDescent="0.3">
      <c r="A3220">
        <v>3219</v>
      </c>
      <c r="B3220" t="s">
        <v>20</v>
      </c>
      <c r="C3220" t="s">
        <v>31</v>
      </c>
      <c r="D3220" t="s">
        <v>22</v>
      </c>
      <c r="E3220" t="s">
        <v>23</v>
      </c>
      <c r="F3220" t="s">
        <v>5</v>
      </c>
      <c r="G3220" t="s">
        <v>24</v>
      </c>
      <c r="H3220">
        <v>1677626</v>
      </c>
      <c r="I3220">
        <v>1678600</v>
      </c>
      <c r="J3220" t="s">
        <v>42</v>
      </c>
      <c r="Q3220" t="s">
        <v>4051</v>
      </c>
      <c r="R3220">
        <v>975</v>
      </c>
    </row>
    <row r="3221" spans="1:19" x14ac:dyDescent="0.3">
      <c r="A3221">
        <v>3220</v>
      </c>
      <c r="B3221" t="s">
        <v>28</v>
      </c>
      <c r="C3221" t="s">
        <v>33</v>
      </c>
      <c r="D3221" t="s">
        <v>22</v>
      </c>
      <c r="E3221" t="s">
        <v>23</v>
      </c>
      <c r="F3221" t="s">
        <v>5</v>
      </c>
      <c r="G3221" t="s">
        <v>24</v>
      </c>
      <c r="H3221">
        <v>1677626</v>
      </c>
      <c r="I3221">
        <v>1678600</v>
      </c>
      <c r="J3221" t="s">
        <v>42</v>
      </c>
      <c r="K3221" t="s">
        <v>4052</v>
      </c>
      <c r="N3221" t="s">
        <v>4053</v>
      </c>
      <c r="Q3221" t="s">
        <v>4051</v>
      </c>
      <c r="R3221">
        <v>975</v>
      </c>
      <c r="S3221">
        <v>324</v>
      </c>
    </row>
    <row r="3222" spans="1:19" x14ac:dyDescent="0.3">
      <c r="A3222">
        <v>3221</v>
      </c>
      <c r="B3222" t="s">
        <v>20</v>
      </c>
      <c r="C3222" t="s">
        <v>31</v>
      </c>
      <c r="D3222" t="s">
        <v>22</v>
      </c>
      <c r="E3222" t="s">
        <v>23</v>
      </c>
      <c r="F3222" t="s">
        <v>5</v>
      </c>
      <c r="G3222" t="s">
        <v>24</v>
      </c>
      <c r="H3222">
        <v>1678610</v>
      </c>
      <c r="I3222">
        <v>1679611</v>
      </c>
      <c r="J3222" t="s">
        <v>42</v>
      </c>
      <c r="Q3222" t="s">
        <v>4054</v>
      </c>
      <c r="R3222">
        <v>1002</v>
      </c>
    </row>
    <row r="3223" spans="1:19" x14ac:dyDescent="0.3">
      <c r="A3223">
        <v>3222</v>
      </c>
      <c r="B3223" t="s">
        <v>28</v>
      </c>
      <c r="C3223" t="s">
        <v>33</v>
      </c>
      <c r="D3223" t="s">
        <v>22</v>
      </c>
      <c r="E3223" t="s">
        <v>23</v>
      </c>
      <c r="F3223" t="s">
        <v>5</v>
      </c>
      <c r="G3223" t="s">
        <v>24</v>
      </c>
      <c r="H3223">
        <v>1678610</v>
      </c>
      <c r="I3223">
        <v>1679611</v>
      </c>
      <c r="J3223" t="s">
        <v>42</v>
      </c>
      <c r="K3223" t="s">
        <v>4055</v>
      </c>
      <c r="N3223" t="s">
        <v>4056</v>
      </c>
      <c r="Q3223" t="s">
        <v>4054</v>
      </c>
      <c r="R3223">
        <v>1002</v>
      </c>
      <c r="S3223">
        <v>333</v>
      </c>
    </row>
    <row r="3224" spans="1:19" x14ac:dyDescent="0.3">
      <c r="A3224">
        <v>3223</v>
      </c>
      <c r="B3224" t="s">
        <v>20</v>
      </c>
      <c r="C3224" t="s">
        <v>31</v>
      </c>
      <c r="D3224" t="s">
        <v>22</v>
      </c>
      <c r="E3224" t="s">
        <v>23</v>
      </c>
      <c r="F3224" t="s">
        <v>5</v>
      </c>
      <c r="G3224" t="s">
        <v>24</v>
      </c>
      <c r="H3224">
        <v>1679848</v>
      </c>
      <c r="I3224">
        <v>1680438</v>
      </c>
      <c r="J3224" t="s">
        <v>25</v>
      </c>
      <c r="Q3224" t="s">
        <v>4057</v>
      </c>
      <c r="R3224">
        <v>591</v>
      </c>
    </row>
    <row r="3225" spans="1:19" x14ac:dyDescent="0.3">
      <c r="A3225">
        <v>3224</v>
      </c>
      <c r="B3225" t="s">
        <v>28</v>
      </c>
      <c r="C3225" t="s">
        <v>33</v>
      </c>
      <c r="D3225" t="s">
        <v>22</v>
      </c>
      <c r="E3225" t="s">
        <v>23</v>
      </c>
      <c r="F3225" t="s">
        <v>5</v>
      </c>
      <c r="G3225" t="s">
        <v>24</v>
      </c>
      <c r="H3225">
        <v>1679848</v>
      </c>
      <c r="I3225">
        <v>1680438</v>
      </c>
      <c r="J3225" t="s">
        <v>25</v>
      </c>
      <c r="K3225" t="s">
        <v>4058</v>
      </c>
      <c r="N3225" t="s">
        <v>38</v>
      </c>
      <c r="Q3225" t="s">
        <v>4057</v>
      </c>
      <c r="R3225">
        <v>591</v>
      </c>
      <c r="S3225">
        <v>196</v>
      </c>
    </row>
    <row r="3226" spans="1:19" x14ac:dyDescent="0.3">
      <c r="A3226">
        <v>3225</v>
      </c>
      <c r="B3226" t="s">
        <v>20</v>
      </c>
      <c r="C3226" t="s">
        <v>31</v>
      </c>
      <c r="D3226" t="s">
        <v>22</v>
      </c>
      <c r="E3226" t="s">
        <v>23</v>
      </c>
      <c r="F3226" t="s">
        <v>5</v>
      </c>
      <c r="G3226" t="s">
        <v>24</v>
      </c>
      <c r="H3226">
        <v>1680482</v>
      </c>
      <c r="I3226">
        <v>1681861</v>
      </c>
      <c r="J3226" t="s">
        <v>42</v>
      </c>
      <c r="Q3226" t="s">
        <v>4059</v>
      </c>
      <c r="R3226">
        <v>1380</v>
      </c>
    </row>
    <row r="3227" spans="1:19" x14ac:dyDescent="0.3">
      <c r="A3227">
        <v>3226</v>
      </c>
      <c r="B3227" t="s">
        <v>28</v>
      </c>
      <c r="C3227" t="s">
        <v>33</v>
      </c>
      <c r="D3227" t="s">
        <v>22</v>
      </c>
      <c r="E3227" t="s">
        <v>23</v>
      </c>
      <c r="F3227" t="s">
        <v>5</v>
      </c>
      <c r="G3227" t="s">
        <v>24</v>
      </c>
      <c r="H3227">
        <v>1680482</v>
      </c>
      <c r="I3227">
        <v>1681861</v>
      </c>
      <c r="J3227" t="s">
        <v>42</v>
      </c>
      <c r="K3227" t="s">
        <v>4060</v>
      </c>
      <c r="N3227" t="s">
        <v>204</v>
      </c>
      <c r="Q3227" t="s">
        <v>4059</v>
      </c>
      <c r="R3227">
        <v>1380</v>
      </c>
      <c r="S3227">
        <v>459</v>
      </c>
    </row>
    <row r="3228" spans="1:19" x14ac:dyDescent="0.3">
      <c r="A3228">
        <v>3227</v>
      </c>
      <c r="B3228" t="s">
        <v>20</v>
      </c>
      <c r="C3228" t="s">
        <v>31</v>
      </c>
      <c r="D3228" t="s">
        <v>22</v>
      </c>
      <c r="E3228" t="s">
        <v>23</v>
      </c>
      <c r="F3228" t="s">
        <v>5</v>
      </c>
      <c r="G3228" t="s">
        <v>24</v>
      </c>
      <c r="H3228">
        <v>1681864</v>
      </c>
      <c r="I3228">
        <v>1683801</v>
      </c>
      <c r="J3228" t="s">
        <v>42</v>
      </c>
      <c r="Q3228" t="s">
        <v>4061</v>
      </c>
      <c r="R3228">
        <v>1938</v>
      </c>
    </row>
    <row r="3229" spans="1:19" x14ac:dyDescent="0.3">
      <c r="A3229">
        <v>3228</v>
      </c>
      <c r="B3229" t="s">
        <v>28</v>
      </c>
      <c r="C3229" t="s">
        <v>33</v>
      </c>
      <c r="D3229" t="s">
        <v>22</v>
      </c>
      <c r="E3229" t="s">
        <v>23</v>
      </c>
      <c r="F3229" t="s">
        <v>5</v>
      </c>
      <c r="G3229" t="s">
        <v>24</v>
      </c>
      <c r="H3229">
        <v>1681864</v>
      </c>
      <c r="I3229">
        <v>1683801</v>
      </c>
      <c r="J3229" t="s">
        <v>42</v>
      </c>
      <c r="K3229" t="s">
        <v>4062</v>
      </c>
      <c r="N3229" t="s">
        <v>4063</v>
      </c>
      <c r="Q3229" t="s">
        <v>4061</v>
      </c>
      <c r="R3229">
        <v>1938</v>
      </c>
      <c r="S3229">
        <v>645</v>
      </c>
    </row>
    <row r="3230" spans="1:19" x14ac:dyDescent="0.3">
      <c r="A3230">
        <v>3229</v>
      </c>
      <c r="B3230" t="s">
        <v>20</v>
      </c>
      <c r="C3230" t="s">
        <v>31</v>
      </c>
      <c r="D3230" t="s">
        <v>22</v>
      </c>
      <c r="E3230" t="s">
        <v>23</v>
      </c>
      <c r="F3230" t="s">
        <v>5</v>
      </c>
      <c r="G3230" t="s">
        <v>24</v>
      </c>
      <c r="H3230">
        <v>1683863</v>
      </c>
      <c r="I3230">
        <v>1688419</v>
      </c>
      <c r="J3230" t="s">
        <v>42</v>
      </c>
      <c r="Q3230" t="s">
        <v>4064</v>
      </c>
      <c r="R3230">
        <v>4557</v>
      </c>
    </row>
    <row r="3231" spans="1:19" x14ac:dyDescent="0.3">
      <c r="A3231">
        <v>3230</v>
      </c>
      <c r="B3231" t="s">
        <v>28</v>
      </c>
      <c r="C3231" t="s">
        <v>33</v>
      </c>
      <c r="D3231" t="s">
        <v>22</v>
      </c>
      <c r="E3231" t="s">
        <v>23</v>
      </c>
      <c r="F3231" t="s">
        <v>5</v>
      </c>
      <c r="G3231" t="s">
        <v>24</v>
      </c>
      <c r="H3231">
        <v>1683863</v>
      </c>
      <c r="I3231">
        <v>1688419</v>
      </c>
      <c r="J3231" t="s">
        <v>42</v>
      </c>
      <c r="K3231" t="s">
        <v>4065</v>
      </c>
      <c r="N3231" t="s">
        <v>4066</v>
      </c>
      <c r="Q3231" t="s">
        <v>4064</v>
      </c>
      <c r="R3231">
        <v>4557</v>
      </c>
      <c r="S3231">
        <v>1518</v>
      </c>
    </row>
    <row r="3232" spans="1:19" x14ac:dyDescent="0.3">
      <c r="A3232">
        <v>3231</v>
      </c>
      <c r="B3232" t="s">
        <v>20</v>
      </c>
      <c r="C3232" t="s">
        <v>31</v>
      </c>
      <c r="D3232" t="s">
        <v>22</v>
      </c>
      <c r="E3232" t="s">
        <v>23</v>
      </c>
      <c r="F3232" t="s">
        <v>5</v>
      </c>
      <c r="G3232" t="s">
        <v>24</v>
      </c>
      <c r="H3232">
        <v>1688419</v>
      </c>
      <c r="I3232">
        <v>1689867</v>
      </c>
      <c r="J3232" t="s">
        <v>42</v>
      </c>
      <c r="Q3232" t="s">
        <v>4067</v>
      </c>
      <c r="R3232">
        <v>1449</v>
      </c>
    </row>
    <row r="3233" spans="1:20" x14ac:dyDescent="0.3">
      <c r="A3233">
        <v>3232</v>
      </c>
      <c r="B3233" t="s">
        <v>28</v>
      </c>
      <c r="C3233" t="s">
        <v>33</v>
      </c>
      <c r="D3233" t="s">
        <v>22</v>
      </c>
      <c r="E3233" t="s">
        <v>23</v>
      </c>
      <c r="F3233" t="s">
        <v>5</v>
      </c>
      <c r="G3233" t="s">
        <v>24</v>
      </c>
      <c r="H3233">
        <v>1688419</v>
      </c>
      <c r="I3233">
        <v>1689867</v>
      </c>
      <c r="J3233" t="s">
        <v>42</v>
      </c>
      <c r="K3233" t="s">
        <v>4068</v>
      </c>
      <c r="N3233" t="s">
        <v>4069</v>
      </c>
      <c r="Q3233" t="s">
        <v>4067</v>
      </c>
      <c r="R3233">
        <v>1449</v>
      </c>
      <c r="S3233">
        <v>482</v>
      </c>
    </row>
    <row r="3234" spans="1:20" x14ac:dyDescent="0.3">
      <c r="A3234">
        <v>3233</v>
      </c>
      <c r="B3234" t="s">
        <v>20</v>
      </c>
      <c r="C3234" t="s">
        <v>31</v>
      </c>
      <c r="D3234" t="s">
        <v>22</v>
      </c>
      <c r="E3234" t="s">
        <v>23</v>
      </c>
      <c r="F3234" t="s">
        <v>5</v>
      </c>
      <c r="G3234" t="s">
        <v>24</v>
      </c>
      <c r="H3234">
        <v>1690062</v>
      </c>
      <c r="I3234">
        <v>1691015</v>
      </c>
      <c r="J3234" t="s">
        <v>42</v>
      </c>
      <c r="Q3234" t="s">
        <v>4070</v>
      </c>
      <c r="R3234">
        <v>954</v>
      </c>
    </row>
    <row r="3235" spans="1:20" x14ac:dyDescent="0.3">
      <c r="A3235">
        <v>3234</v>
      </c>
      <c r="B3235" t="s">
        <v>28</v>
      </c>
      <c r="C3235" t="s">
        <v>33</v>
      </c>
      <c r="D3235" t="s">
        <v>22</v>
      </c>
      <c r="E3235" t="s">
        <v>23</v>
      </c>
      <c r="F3235" t="s">
        <v>5</v>
      </c>
      <c r="G3235" t="s">
        <v>24</v>
      </c>
      <c r="H3235">
        <v>1690062</v>
      </c>
      <c r="I3235">
        <v>1691015</v>
      </c>
      <c r="J3235" t="s">
        <v>42</v>
      </c>
      <c r="K3235" t="s">
        <v>4071</v>
      </c>
      <c r="N3235" t="s">
        <v>4072</v>
      </c>
      <c r="Q3235" t="s">
        <v>4070</v>
      </c>
      <c r="R3235">
        <v>954</v>
      </c>
      <c r="S3235">
        <v>317</v>
      </c>
    </row>
    <row r="3236" spans="1:20" x14ac:dyDescent="0.3">
      <c r="A3236">
        <v>3235</v>
      </c>
      <c r="B3236" t="s">
        <v>20</v>
      </c>
      <c r="C3236" t="s">
        <v>136</v>
      </c>
      <c r="D3236" t="s">
        <v>22</v>
      </c>
      <c r="E3236" t="s">
        <v>23</v>
      </c>
      <c r="F3236" t="s">
        <v>5</v>
      </c>
      <c r="G3236" t="s">
        <v>24</v>
      </c>
      <c r="H3236">
        <v>1691197</v>
      </c>
      <c r="I3236">
        <v>1691283</v>
      </c>
      <c r="J3236" t="s">
        <v>25</v>
      </c>
      <c r="Q3236" t="s">
        <v>4073</v>
      </c>
      <c r="R3236">
        <v>87</v>
      </c>
    </row>
    <row r="3237" spans="1:20" x14ac:dyDescent="0.3">
      <c r="A3237">
        <v>3236</v>
      </c>
      <c r="B3237" t="s">
        <v>136</v>
      </c>
      <c r="D3237" t="s">
        <v>22</v>
      </c>
      <c r="E3237" t="s">
        <v>23</v>
      </c>
      <c r="F3237" t="s">
        <v>5</v>
      </c>
      <c r="G3237" t="s">
        <v>24</v>
      </c>
      <c r="H3237">
        <v>1691197</v>
      </c>
      <c r="I3237">
        <v>1691283</v>
      </c>
      <c r="J3237" t="s">
        <v>25</v>
      </c>
      <c r="N3237" t="s">
        <v>1859</v>
      </c>
      <c r="Q3237" t="s">
        <v>4073</v>
      </c>
      <c r="R3237">
        <v>87</v>
      </c>
      <c r="T3237" t="s">
        <v>4074</v>
      </c>
    </row>
    <row r="3238" spans="1:20" x14ac:dyDescent="0.3">
      <c r="A3238">
        <v>3237</v>
      </c>
      <c r="B3238" t="s">
        <v>20</v>
      </c>
      <c r="C3238" t="s">
        <v>31</v>
      </c>
      <c r="D3238" t="s">
        <v>22</v>
      </c>
      <c r="E3238" t="s">
        <v>23</v>
      </c>
      <c r="F3238" t="s">
        <v>5</v>
      </c>
      <c r="G3238" t="s">
        <v>24</v>
      </c>
      <c r="H3238">
        <v>1691424</v>
      </c>
      <c r="I3238">
        <v>1692362</v>
      </c>
      <c r="J3238" t="s">
        <v>25</v>
      </c>
      <c r="Q3238" t="s">
        <v>4075</v>
      </c>
      <c r="R3238">
        <v>939</v>
      </c>
    </row>
    <row r="3239" spans="1:20" x14ac:dyDescent="0.3">
      <c r="A3239">
        <v>3238</v>
      </c>
      <c r="B3239" t="s">
        <v>28</v>
      </c>
      <c r="C3239" t="s">
        <v>33</v>
      </c>
      <c r="D3239" t="s">
        <v>22</v>
      </c>
      <c r="E3239" t="s">
        <v>23</v>
      </c>
      <c r="F3239" t="s">
        <v>5</v>
      </c>
      <c r="G3239" t="s">
        <v>24</v>
      </c>
      <c r="H3239">
        <v>1691424</v>
      </c>
      <c r="I3239">
        <v>1692362</v>
      </c>
      <c r="J3239" t="s">
        <v>25</v>
      </c>
      <c r="K3239" t="s">
        <v>4076</v>
      </c>
      <c r="N3239" t="s">
        <v>38</v>
      </c>
      <c r="Q3239" t="s">
        <v>4075</v>
      </c>
      <c r="R3239">
        <v>939</v>
      </c>
      <c r="S3239">
        <v>312</v>
      </c>
    </row>
    <row r="3240" spans="1:20" x14ac:dyDescent="0.3">
      <c r="A3240">
        <v>3239</v>
      </c>
      <c r="B3240" t="s">
        <v>20</v>
      </c>
      <c r="C3240" t="s">
        <v>31</v>
      </c>
      <c r="D3240" t="s">
        <v>22</v>
      </c>
      <c r="E3240" t="s">
        <v>23</v>
      </c>
      <c r="F3240" t="s">
        <v>5</v>
      </c>
      <c r="G3240" t="s">
        <v>24</v>
      </c>
      <c r="H3240">
        <v>1692326</v>
      </c>
      <c r="I3240">
        <v>1693225</v>
      </c>
      <c r="J3240" t="s">
        <v>42</v>
      </c>
      <c r="Q3240" t="s">
        <v>4077</v>
      </c>
      <c r="R3240">
        <v>900</v>
      </c>
    </row>
    <row r="3241" spans="1:20" x14ac:dyDescent="0.3">
      <c r="A3241">
        <v>3240</v>
      </c>
      <c r="B3241" t="s">
        <v>28</v>
      </c>
      <c r="C3241" t="s">
        <v>33</v>
      </c>
      <c r="D3241" t="s">
        <v>22</v>
      </c>
      <c r="E3241" t="s">
        <v>23</v>
      </c>
      <c r="F3241" t="s">
        <v>5</v>
      </c>
      <c r="G3241" t="s">
        <v>24</v>
      </c>
      <c r="H3241">
        <v>1692326</v>
      </c>
      <c r="I3241">
        <v>1693225</v>
      </c>
      <c r="J3241" t="s">
        <v>42</v>
      </c>
      <c r="K3241" t="s">
        <v>4078</v>
      </c>
      <c r="N3241" t="s">
        <v>4079</v>
      </c>
      <c r="Q3241" t="s">
        <v>4077</v>
      </c>
      <c r="R3241">
        <v>900</v>
      </c>
      <c r="S3241">
        <v>299</v>
      </c>
    </row>
    <row r="3242" spans="1:20" x14ac:dyDescent="0.3">
      <c r="A3242">
        <v>3241</v>
      </c>
      <c r="B3242" t="s">
        <v>20</v>
      </c>
      <c r="C3242" t="s">
        <v>31</v>
      </c>
      <c r="D3242" t="s">
        <v>22</v>
      </c>
      <c r="E3242" t="s">
        <v>23</v>
      </c>
      <c r="F3242" t="s">
        <v>5</v>
      </c>
      <c r="G3242" t="s">
        <v>24</v>
      </c>
      <c r="H3242">
        <v>1693558</v>
      </c>
      <c r="I3242">
        <v>1696551</v>
      </c>
      <c r="J3242" t="s">
        <v>25</v>
      </c>
      <c r="Q3242" t="s">
        <v>4080</v>
      </c>
      <c r="R3242">
        <v>2994</v>
      </c>
    </row>
    <row r="3243" spans="1:20" x14ac:dyDescent="0.3">
      <c r="A3243">
        <v>3242</v>
      </c>
      <c r="B3243" t="s">
        <v>28</v>
      </c>
      <c r="C3243" t="s">
        <v>33</v>
      </c>
      <c r="D3243" t="s">
        <v>22</v>
      </c>
      <c r="E3243" t="s">
        <v>23</v>
      </c>
      <c r="F3243" t="s">
        <v>5</v>
      </c>
      <c r="G3243" t="s">
        <v>24</v>
      </c>
      <c r="H3243">
        <v>1693558</v>
      </c>
      <c r="I3243">
        <v>1696551</v>
      </c>
      <c r="J3243" t="s">
        <v>25</v>
      </c>
      <c r="K3243" t="s">
        <v>4081</v>
      </c>
      <c r="N3243" t="s">
        <v>4082</v>
      </c>
      <c r="Q3243" t="s">
        <v>4080</v>
      </c>
      <c r="R3243">
        <v>2994</v>
      </c>
      <c r="S3243">
        <v>997</v>
      </c>
    </row>
    <row r="3244" spans="1:20" x14ac:dyDescent="0.3">
      <c r="A3244">
        <v>3243</v>
      </c>
      <c r="B3244" t="s">
        <v>20</v>
      </c>
      <c r="C3244" t="s">
        <v>31</v>
      </c>
      <c r="D3244" t="s">
        <v>22</v>
      </c>
      <c r="E3244" t="s">
        <v>23</v>
      </c>
      <c r="F3244" t="s">
        <v>5</v>
      </c>
      <c r="G3244" t="s">
        <v>24</v>
      </c>
      <c r="H3244">
        <v>1696727</v>
      </c>
      <c r="I3244">
        <v>1697458</v>
      </c>
      <c r="J3244" t="s">
        <v>25</v>
      </c>
      <c r="Q3244" t="s">
        <v>4083</v>
      </c>
      <c r="R3244">
        <v>732</v>
      </c>
    </row>
    <row r="3245" spans="1:20" x14ac:dyDescent="0.3">
      <c r="A3245">
        <v>3244</v>
      </c>
      <c r="B3245" t="s">
        <v>28</v>
      </c>
      <c r="C3245" t="s">
        <v>33</v>
      </c>
      <c r="D3245" t="s">
        <v>22</v>
      </c>
      <c r="E3245" t="s">
        <v>23</v>
      </c>
      <c r="F3245" t="s">
        <v>5</v>
      </c>
      <c r="G3245" t="s">
        <v>24</v>
      </c>
      <c r="H3245">
        <v>1696727</v>
      </c>
      <c r="I3245">
        <v>1697458</v>
      </c>
      <c r="J3245" t="s">
        <v>25</v>
      </c>
      <c r="K3245" t="s">
        <v>4084</v>
      </c>
      <c r="N3245" t="s">
        <v>4085</v>
      </c>
      <c r="Q3245" t="s">
        <v>4083</v>
      </c>
      <c r="R3245">
        <v>732</v>
      </c>
      <c r="S3245">
        <v>243</v>
      </c>
    </row>
    <row r="3246" spans="1:20" x14ac:dyDescent="0.3">
      <c r="A3246">
        <v>3245</v>
      </c>
      <c r="B3246" t="s">
        <v>20</v>
      </c>
      <c r="C3246" t="s">
        <v>31</v>
      </c>
      <c r="D3246" t="s">
        <v>22</v>
      </c>
      <c r="E3246" t="s">
        <v>23</v>
      </c>
      <c r="F3246" t="s">
        <v>5</v>
      </c>
      <c r="G3246" t="s">
        <v>24</v>
      </c>
      <c r="H3246">
        <v>1697473</v>
      </c>
      <c r="I3246">
        <v>1698786</v>
      </c>
      <c r="J3246" t="s">
        <v>25</v>
      </c>
      <c r="Q3246" t="s">
        <v>4086</v>
      </c>
      <c r="R3246">
        <v>1314</v>
      </c>
    </row>
    <row r="3247" spans="1:20" x14ac:dyDescent="0.3">
      <c r="A3247">
        <v>3246</v>
      </c>
      <c r="B3247" t="s">
        <v>28</v>
      </c>
      <c r="C3247" t="s">
        <v>33</v>
      </c>
      <c r="D3247" t="s">
        <v>22</v>
      </c>
      <c r="E3247" t="s">
        <v>23</v>
      </c>
      <c r="F3247" t="s">
        <v>5</v>
      </c>
      <c r="G3247" t="s">
        <v>24</v>
      </c>
      <c r="H3247">
        <v>1697473</v>
      </c>
      <c r="I3247">
        <v>1698786</v>
      </c>
      <c r="J3247" t="s">
        <v>25</v>
      </c>
      <c r="K3247" t="s">
        <v>4087</v>
      </c>
      <c r="N3247" t="s">
        <v>4088</v>
      </c>
      <c r="Q3247" t="s">
        <v>4086</v>
      </c>
      <c r="R3247">
        <v>1314</v>
      </c>
      <c r="S3247">
        <v>437</v>
      </c>
    </row>
    <row r="3248" spans="1:20" x14ac:dyDescent="0.3">
      <c r="A3248">
        <v>3247</v>
      </c>
      <c r="B3248" t="s">
        <v>20</v>
      </c>
      <c r="C3248" t="s">
        <v>31</v>
      </c>
      <c r="D3248" t="s">
        <v>22</v>
      </c>
      <c r="E3248" t="s">
        <v>23</v>
      </c>
      <c r="F3248" t="s">
        <v>5</v>
      </c>
      <c r="G3248" t="s">
        <v>24</v>
      </c>
      <c r="H3248">
        <v>1698861</v>
      </c>
      <c r="I3248">
        <v>1699079</v>
      </c>
      <c r="J3248" t="s">
        <v>25</v>
      </c>
      <c r="Q3248" t="s">
        <v>4089</v>
      </c>
      <c r="R3248">
        <v>219</v>
      </c>
    </row>
    <row r="3249" spans="1:20" x14ac:dyDescent="0.3">
      <c r="A3249">
        <v>3248</v>
      </c>
      <c r="B3249" t="s">
        <v>28</v>
      </c>
      <c r="C3249" t="s">
        <v>33</v>
      </c>
      <c r="D3249" t="s">
        <v>22</v>
      </c>
      <c r="E3249" t="s">
        <v>23</v>
      </c>
      <c r="F3249" t="s">
        <v>5</v>
      </c>
      <c r="G3249" t="s">
        <v>24</v>
      </c>
      <c r="H3249">
        <v>1698861</v>
      </c>
      <c r="I3249">
        <v>1699079</v>
      </c>
      <c r="J3249" t="s">
        <v>25</v>
      </c>
      <c r="K3249" t="s">
        <v>4090</v>
      </c>
      <c r="N3249" t="s">
        <v>4091</v>
      </c>
      <c r="Q3249" t="s">
        <v>4089</v>
      </c>
      <c r="R3249">
        <v>219</v>
      </c>
      <c r="S3249">
        <v>72</v>
      </c>
    </row>
    <row r="3250" spans="1:20" x14ac:dyDescent="0.3">
      <c r="A3250">
        <v>3249</v>
      </c>
      <c r="B3250" t="s">
        <v>20</v>
      </c>
      <c r="C3250" t="s">
        <v>31</v>
      </c>
      <c r="D3250" t="s">
        <v>22</v>
      </c>
      <c r="E3250" t="s">
        <v>23</v>
      </c>
      <c r="F3250" t="s">
        <v>5</v>
      </c>
      <c r="G3250" t="s">
        <v>24</v>
      </c>
      <c r="H3250">
        <v>1699084</v>
      </c>
      <c r="I3250">
        <v>1699716</v>
      </c>
      <c r="J3250" t="s">
        <v>25</v>
      </c>
      <c r="Q3250" t="s">
        <v>4092</v>
      </c>
      <c r="R3250">
        <v>633</v>
      </c>
    </row>
    <row r="3251" spans="1:20" x14ac:dyDescent="0.3">
      <c r="A3251">
        <v>3250</v>
      </c>
      <c r="B3251" t="s">
        <v>28</v>
      </c>
      <c r="C3251" t="s">
        <v>33</v>
      </c>
      <c r="D3251" t="s">
        <v>22</v>
      </c>
      <c r="E3251" t="s">
        <v>23</v>
      </c>
      <c r="F3251" t="s">
        <v>5</v>
      </c>
      <c r="G3251" t="s">
        <v>24</v>
      </c>
      <c r="H3251">
        <v>1699084</v>
      </c>
      <c r="I3251">
        <v>1699716</v>
      </c>
      <c r="J3251" t="s">
        <v>25</v>
      </c>
      <c r="K3251" t="s">
        <v>4093</v>
      </c>
      <c r="N3251" t="s">
        <v>4094</v>
      </c>
      <c r="Q3251" t="s">
        <v>4092</v>
      </c>
      <c r="R3251">
        <v>633</v>
      </c>
      <c r="S3251">
        <v>210</v>
      </c>
    </row>
    <row r="3252" spans="1:20" x14ac:dyDescent="0.3">
      <c r="A3252">
        <v>3251</v>
      </c>
      <c r="B3252" t="s">
        <v>20</v>
      </c>
      <c r="C3252" t="s">
        <v>31</v>
      </c>
      <c r="D3252" t="s">
        <v>22</v>
      </c>
      <c r="E3252" t="s">
        <v>23</v>
      </c>
      <c r="F3252" t="s">
        <v>5</v>
      </c>
      <c r="G3252" t="s">
        <v>24</v>
      </c>
      <c r="H3252">
        <v>1699713</v>
      </c>
      <c r="I3252">
        <v>1700798</v>
      </c>
      <c r="J3252" t="s">
        <v>25</v>
      </c>
      <c r="Q3252" t="s">
        <v>4095</v>
      </c>
      <c r="R3252">
        <v>1086</v>
      </c>
    </row>
    <row r="3253" spans="1:20" x14ac:dyDescent="0.3">
      <c r="A3253">
        <v>3252</v>
      </c>
      <c r="B3253" t="s">
        <v>28</v>
      </c>
      <c r="C3253" t="s">
        <v>33</v>
      </c>
      <c r="D3253" t="s">
        <v>22</v>
      </c>
      <c r="E3253" t="s">
        <v>23</v>
      </c>
      <c r="F3253" t="s">
        <v>5</v>
      </c>
      <c r="G3253" t="s">
        <v>24</v>
      </c>
      <c r="H3253">
        <v>1699713</v>
      </c>
      <c r="I3253">
        <v>1700798</v>
      </c>
      <c r="J3253" t="s">
        <v>25</v>
      </c>
      <c r="K3253" t="s">
        <v>4096</v>
      </c>
      <c r="N3253" t="s">
        <v>4097</v>
      </c>
      <c r="Q3253" t="s">
        <v>4095</v>
      </c>
      <c r="R3253">
        <v>1086</v>
      </c>
      <c r="S3253">
        <v>361</v>
      </c>
    </row>
    <row r="3254" spans="1:20" x14ac:dyDescent="0.3">
      <c r="A3254">
        <v>3253</v>
      </c>
      <c r="B3254" t="s">
        <v>20</v>
      </c>
      <c r="C3254" t="s">
        <v>31</v>
      </c>
      <c r="D3254" t="s">
        <v>22</v>
      </c>
      <c r="E3254" t="s">
        <v>23</v>
      </c>
      <c r="F3254" t="s">
        <v>5</v>
      </c>
      <c r="G3254" t="s">
        <v>24</v>
      </c>
      <c r="H3254">
        <v>1700795</v>
      </c>
      <c r="I3254">
        <v>1700980</v>
      </c>
      <c r="J3254" t="s">
        <v>25</v>
      </c>
      <c r="Q3254" t="s">
        <v>4098</v>
      </c>
      <c r="R3254">
        <v>186</v>
      </c>
    </row>
    <row r="3255" spans="1:20" x14ac:dyDescent="0.3">
      <c r="A3255">
        <v>3254</v>
      </c>
      <c r="B3255" t="s">
        <v>28</v>
      </c>
      <c r="C3255" t="s">
        <v>33</v>
      </c>
      <c r="D3255" t="s">
        <v>22</v>
      </c>
      <c r="E3255" t="s">
        <v>23</v>
      </c>
      <c r="F3255" t="s">
        <v>5</v>
      </c>
      <c r="G3255" t="s">
        <v>24</v>
      </c>
      <c r="H3255">
        <v>1700795</v>
      </c>
      <c r="I3255">
        <v>1700980</v>
      </c>
      <c r="J3255" t="s">
        <v>25</v>
      </c>
      <c r="K3255" t="s">
        <v>4099</v>
      </c>
      <c r="N3255" t="s">
        <v>4100</v>
      </c>
      <c r="Q3255" t="s">
        <v>4098</v>
      </c>
      <c r="R3255">
        <v>186</v>
      </c>
      <c r="S3255">
        <v>61</v>
      </c>
    </row>
    <row r="3256" spans="1:20" x14ac:dyDescent="0.3">
      <c r="A3256">
        <v>3255</v>
      </c>
      <c r="B3256" t="s">
        <v>20</v>
      </c>
      <c r="C3256" t="s">
        <v>136</v>
      </c>
      <c r="D3256" t="s">
        <v>22</v>
      </c>
      <c r="E3256" t="s">
        <v>23</v>
      </c>
      <c r="F3256" t="s">
        <v>5</v>
      </c>
      <c r="G3256" t="s">
        <v>24</v>
      </c>
      <c r="H3256">
        <v>1701036</v>
      </c>
      <c r="I3256">
        <v>1701111</v>
      </c>
      <c r="J3256" t="s">
        <v>25</v>
      </c>
      <c r="Q3256" t="s">
        <v>4101</v>
      </c>
      <c r="R3256">
        <v>76</v>
      </c>
    </row>
    <row r="3257" spans="1:20" x14ac:dyDescent="0.3">
      <c r="A3257">
        <v>3256</v>
      </c>
      <c r="B3257" t="s">
        <v>136</v>
      </c>
      <c r="D3257" t="s">
        <v>22</v>
      </c>
      <c r="E3257" t="s">
        <v>23</v>
      </c>
      <c r="F3257" t="s">
        <v>5</v>
      </c>
      <c r="G3257" t="s">
        <v>24</v>
      </c>
      <c r="H3257">
        <v>1701036</v>
      </c>
      <c r="I3257">
        <v>1701111</v>
      </c>
      <c r="J3257" t="s">
        <v>25</v>
      </c>
      <c r="N3257" t="s">
        <v>4102</v>
      </c>
      <c r="Q3257" t="s">
        <v>4101</v>
      </c>
      <c r="R3257">
        <v>76</v>
      </c>
      <c r="T3257" t="s">
        <v>4103</v>
      </c>
    </row>
    <row r="3258" spans="1:20" x14ac:dyDescent="0.3">
      <c r="A3258">
        <v>3257</v>
      </c>
      <c r="B3258" t="s">
        <v>20</v>
      </c>
      <c r="C3258" t="s">
        <v>31</v>
      </c>
      <c r="D3258" t="s">
        <v>22</v>
      </c>
      <c r="E3258" t="s">
        <v>23</v>
      </c>
      <c r="F3258" t="s">
        <v>5</v>
      </c>
      <c r="G3258" t="s">
        <v>24</v>
      </c>
      <c r="H3258">
        <v>1701499</v>
      </c>
      <c r="I3258">
        <v>1701969</v>
      </c>
      <c r="J3258" t="s">
        <v>25</v>
      </c>
      <c r="Q3258" t="s">
        <v>4104</v>
      </c>
      <c r="R3258">
        <v>471</v>
      </c>
    </row>
    <row r="3259" spans="1:20" x14ac:dyDescent="0.3">
      <c r="A3259">
        <v>3258</v>
      </c>
      <c r="B3259" t="s">
        <v>28</v>
      </c>
      <c r="C3259" t="s">
        <v>33</v>
      </c>
      <c r="D3259" t="s">
        <v>22</v>
      </c>
      <c r="E3259" t="s">
        <v>23</v>
      </c>
      <c r="F3259" t="s">
        <v>5</v>
      </c>
      <c r="G3259" t="s">
        <v>24</v>
      </c>
      <c r="H3259">
        <v>1701499</v>
      </c>
      <c r="I3259">
        <v>1701969</v>
      </c>
      <c r="J3259" t="s">
        <v>25</v>
      </c>
      <c r="K3259" t="s">
        <v>4105</v>
      </c>
      <c r="N3259" t="s">
        <v>38</v>
      </c>
      <c r="Q3259" t="s">
        <v>4104</v>
      </c>
      <c r="R3259">
        <v>471</v>
      </c>
      <c r="S3259">
        <v>156</v>
      </c>
    </row>
    <row r="3260" spans="1:20" x14ac:dyDescent="0.3">
      <c r="A3260">
        <v>3259</v>
      </c>
      <c r="B3260" t="s">
        <v>20</v>
      </c>
      <c r="C3260" t="s">
        <v>31</v>
      </c>
      <c r="D3260" t="s">
        <v>22</v>
      </c>
      <c r="E3260" t="s">
        <v>23</v>
      </c>
      <c r="F3260" t="s">
        <v>5</v>
      </c>
      <c r="G3260" t="s">
        <v>24</v>
      </c>
      <c r="H3260">
        <v>1702039</v>
      </c>
      <c r="I3260">
        <v>1702257</v>
      </c>
      <c r="J3260" t="s">
        <v>42</v>
      </c>
      <c r="Q3260" t="s">
        <v>4106</v>
      </c>
      <c r="R3260">
        <v>219</v>
      </c>
    </row>
    <row r="3261" spans="1:20" x14ac:dyDescent="0.3">
      <c r="A3261">
        <v>3260</v>
      </c>
      <c r="B3261" t="s">
        <v>28</v>
      </c>
      <c r="C3261" t="s">
        <v>33</v>
      </c>
      <c r="D3261" t="s">
        <v>22</v>
      </c>
      <c r="E3261" t="s">
        <v>23</v>
      </c>
      <c r="F3261" t="s">
        <v>5</v>
      </c>
      <c r="G3261" t="s">
        <v>24</v>
      </c>
      <c r="H3261">
        <v>1702039</v>
      </c>
      <c r="I3261">
        <v>1702257</v>
      </c>
      <c r="J3261" t="s">
        <v>42</v>
      </c>
      <c r="K3261" t="s">
        <v>4107</v>
      </c>
      <c r="N3261" t="s">
        <v>38</v>
      </c>
      <c r="Q3261" t="s">
        <v>4106</v>
      </c>
      <c r="R3261">
        <v>219</v>
      </c>
      <c r="S3261">
        <v>72</v>
      </c>
    </row>
    <row r="3262" spans="1:20" x14ac:dyDescent="0.3">
      <c r="A3262">
        <v>3261</v>
      </c>
      <c r="B3262" t="s">
        <v>20</v>
      </c>
      <c r="C3262" t="s">
        <v>31</v>
      </c>
      <c r="D3262" t="s">
        <v>22</v>
      </c>
      <c r="E3262" t="s">
        <v>23</v>
      </c>
      <c r="F3262" t="s">
        <v>5</v>
      </c>
      <c r="G3262" t="s">
        <v>24</v>
      </c>
      <c r="H3262">
        <v>1702306</v>
      </c>
      <c r="I3262">
        <v>1703067</v>
      </c>
      <c r="J3262" t="s">
        <v>42</v>
      </c>
      <c r="Q3262" t="s">
        <v>4108</v>
      </c>
      <c r="R3262">
        <v>762</v>
      </c>
    </row>
    <row r="3263" spans="1:20" x14ac:dyDescent="0.3">
      <c r="A3263">
        <v>3262</v>
      </c>
      <c r="B3263" t="s">
        <v>28</v>
      </c>
      <c r="C3263" t="s">
        <v>33</v>
      </c>
      <c r="D3263" t="s">
        <v>22</v>
      </c>
      <c r="E3263" t="s">
        <v>23</v>
      </c>
      <c r="F3263" t="s">
        <v>5</v>
      </c>
      <c r="G3263" t="s">
        <v>24</v>
      </c>
      <c r="H3263">
        <v>1702306</v>
      </c>
      <c r="I3263">
        <v>1703067</v>
      </c>
      <c r="J3263" t="s">
        <v>42</v>
      </c>
      <c r="K3263" t="s">
        <v>4109</v>
      </c>
      <c r="N3263" t="s">
        <v>4072</v>
      </c>
      <c r="Q3263" t="s">
        <v>4108</v>
      </c>
      <c r="R3263">
        <v>762</v>
      </c>
      <c r="S3263">
        <v>253</v>
      </c>
    </row>
    <row r="3264" spans="1:20" x14ac:dyDescent="0.3">
      <c r="A3264">
        <v>3263</v>
      </c>
      <c r="B3264" t="s">
        <v>20</v>
      </c>
      <c r="C3264" t="s">
        <v>31</v>
      </c>
      <c r="D3264" t="s">
        <v>22</v>
      </c>
      <c r="E3264" t="s">
        <v>23</v>
      </c>
      <c r="F3264" t="s">
        <v>5</v>
      </c>
      <c r="G3264" t="s">
        <v>24</v>
      </c>
      <c r="H3264">
        <v>1703260</v>
      </c>
      <c r="I3264">
        <v>1704711</v>
      </c>
      <c r="J3264" t="s">
        <v>42</v>
      </c>
      <c r="Q3264" t="s">
        <v>4110</v>
      </c>
      <c r="R3264">
        <v>1452</v>
      </c>
    </row>
    <row r="3265" spans="1:20" x14ac:dyDescent="0.3">
      <c r="A3265">
        <v>3264</v>
      </c>
      <c r="B3265" t="s">
        <v>28</v>
      </c>
      <c r="C3265" t="s">
        <v>33</v>
      </c>
      <c r="D3265" t="s">
        <v>22</v>
      </c>
      <c r="E3265" t="s">
        <v>23</v>
      </c>
      <c r="F3265" t="s">
        <v>5</v>
      </c>
      <c r="G3265" t="s">
        <v>24</v>
      </c>
      <c r="H3265">
        <v>1703260</v>
      </c>
      <c r="I3265">
        <v>1704711</v>
      </c>
      <c r="J3265" t="s">
        <v>42</v>
      </c>
      <c r="K3265" t="s">
        <v>4111</v>
      </c>
      <c r="N3265" t="s">
        <v>1614</v>
      </c>
      <c r="Q3265" t="s">
        <v>4110</v>
      </c>
      <c r="R3265">
        <v>1452</v>
      </c>
      <c r="S3265">
        <v>483</v>
      </c>
    </row>
    <row r="3266" spans="1:20" x14ac:dyDescent="0.3">
      <c r="A3266">
        <v>3265</v>
      </c>
      <c r="B3266" t="s">
        <v>20</v>
      </c>
      <c r="C3266" t="s">
        <v>31</v>
      </c>
      <c r="D3266" t="s">
        <v>22</v>
      </c>
      <c r="E3266" t="s">
        <v>23</v>
      </c>
      <c r="F3266" t="s">
        <v>5</v>
      </c>
      <c r="G3266" t="s">
        <v>24</v>
      </c>
      <c r="H3266">
        <v>1704967</v>
      </c>
      <c r="I3266">
        <v>1706682</v>
      </c>
      <c r="J3266" t="s">
        <v>25</v>
      </c>
      <c r="Q3266" t="s">
        <v>4112</v>
      </c>
      <c r="R3266">
        <v>1716</v>
      </c>
    </row>
    <row r="3267" spans="1:20" x14ac:dyDescent="0.3">
      <c r="A3267">
        <v>3266</v>
      </c>
      <c r="B3267" t="s">
        <v>28</v>
      </c>
      <c r="C3267" t="s">
        <v>33</v>
      </c>
      <c r="D3267" t="s">
        <v>22</v>
      </c>
      <c r="E3267" t="s">
        <v>23</v>
      </c>
      <c r="F3267" t="s">
        <v>5</v>
      </c>
      <c r="G3267" t="s">
        <v>24</v>
      </c>
      <c r="H3267">
        <v>1704967</v>
      </c>
      <c r="I3267">
        <v>1706682</v>
      </c>
      <c r="J3267" t="s">
        <v>25</v>
      </c>
      <c r="K3267" t="s">
        <v>4113</v>
      </c>
      <c r="N3267" t="s">
        <v>4114</v>
      </c>
      <c r="Q3267" t="s">
        <v>4112</v>
      </c>
      <c r="R3267">
        <v>1716</v>
      </c>
      <c r="S3267">
        <v>571</v>
      </c>
    </row>
    <row r="3268" spans="1:20" x14ac:dyDescent="0.3">
      <c r="A3268">
        <v>3267</v>
      </c>
      <c r="B3268" t="s">
        <v>20</v>
      </c>
      <c r="C3268" t="s">
        <v>31</v>
      </c>
      <c r="D3268" t="s">
        <v>22</v>
      </c>
      <c r="E3268" t="s">
        <v>23</v>
      </c>
      <c r="F3268" t="s">
        <v>5</v>
      </c>
      <c r="G3268" t="s">
        <v>24</v>
      </c>
      <c r="H3268">
        <v>1706792</v>
      </c>
      <c r="I3268">
        <v>1707868</v>
      </c>
      <c r="J3268" t="s">
        <v>42</v>
      </c>
      <c r="Q3268" t="s">
        <v>4115</v>
      </c>
      <c r="R3268">
        <v>1077</v>
      </c>
    </row>
    <row r="3269" spans="1:20" x14ac:dyDescent="0.3">
      <c r="A3269">
        <v>3268</v>
      </c>
      <c r="B3269" t="s">
        <v>28</v>
      </c>
      <c r="C3269" t="s">
        <v>33</v>
      </c>
      <c r="D3269" t="s">
        <v>22</v>
      </c>
      <c r="E3269" t="s">
        <v>23</v>
      </c>
      <c r="F3269" t="s">
        <v>5</v>
      </c>
      <c r="G3269" t="s">
        <v>24</v>
      </c>
      <c r="H3269">
        <v>1706792</v>
      </c>
      <c r="I3269">
        <v>1707868</v>
      </c>
      <c r="J3269" t="s">
        <v>42</v>
      </c>
      <c r="K3269" t="s">
        <v>4116</v>
      </c>
      <c r="N3269" t="s">
        <v>38</v>
      </c>
      <c r="Q3269" t="s">
        <v>4115</v>
      </c>
      <c r="R3269">
        <v>1077</v>
      </c>
      <c r="S3269">
        <v>358</v>
      </c>
    </row>
    <row r="3270" spans="1:20" x14ac:dyDescent="0.3">
      <c r="A3270">
        <v>3269</v>
      </c>
      <c r="B3270" t="s">
        <v>20</v>
      </c>
      <c r="C3270" t="s">
        <v>31</v>
      </c>
      <c r="D3270" t="s">
        <v>22</v>
      </c>
      <c r="E3270" t="s">
        <v>23</v>
      </c>
      <c r="F3270" t="s">
        <v>5</v>
      </c>
      <c r="G3270" t="s">
        <v>24</v>
      </c>
      <c r="H3270">
        <v>1707865</v>
      </c>
      <c r="I3270">
        <v>1708701</v>
      </c>
      <c r="J3270" t="s">
        <v>42</v>
      </c>
      <c r="Q3270" t="s">
        <v>4117</v>
      </c>
      <c r="R3270">
        <v>837</v>
      </c>
    </row>
    <row r="3271" spans="1:20" x14ac:dyDescent="0.3">
      <c r="A3271">
        <v>3270</v>
      </c>
      <c r="B3271" t="s">
        <v>28</v>
      </c>
      <c r="C3271" t="s">
        <v>33</v>
      </c>
      <c r="D3271" t="s">
        <v>22</v>
      </c>
      <c r="E3271" t="s">
        <v>23</v>
      </c>
      <c r="F3271" t="s">
        <v>5</v>
      </c>
      <c r="G3271" t="s">
        <v>24</v>
      </c>
      <c r="H3271">
        <v>1707865</v>
      </c>
      <c r="I3271">
        <v>1708701</v>
      </c>
      <c r="J3271" t="s">
        <v>42</v>
      </c>
      <c r="K3271" t="s">
        <v>4118</v>
      </c>
      <c r="N3271" t="s">
        <v>4119</v>
      </c>
      <c r="Q3271" t="s">
        <v>4117</v>
      </c>
      <c r="R3271">
        <v>837</v>
      </c>
      <c r="S3271">
        <v>278</v>
      </c>
    </row>
    <row r="3272" spans="1:20" x14ac:dyDescent="0.3">
      <c r="A3272">
        <v>3271</v>
      </c>
      <c r="B3272" t="s">
        <v>20</v>
      </c>
      <c r="C3272" t="s">
        <v>21</v>
      </c>
      <c r="D3272" t="s">
        <v>22</v>
      </c>
      <c r="E3272" t="s">
        <v>23</v>
      </c>
      <c r="F3272" t="s">
        <v>5</v>
      </c>
      <c r="G3272" t="s">
        <v>24</v>
      </c>
      <c r="H3272">
        <v>1708949</v>
      </c>
      <c r="I3272">
        <v>1710079</v>
      </c>
      <c r="J3272" t="s">
        <v>25</v>
      </c>
      <c r="Q3272" t="s">
        <v>4120</v>
      </c>
      <c r="R3272">
        <v>1131</v>
      </c>
      <c r="T3272" t="s">
        <v>27</v>
      </c>
    </row>
    <row r="3273" spans="1:20" x14ac:dyDescent="0.3">
      <c r="A3273">
        <v>3272</v>
      </c>
      <c r="B3273" t="s">
        <v>28</v>
      </c>
      <c r="C3273" t="s">
        <v>29</v>
      </c>
      <c r="D3273" t="s">
        <v>22</v>
      </c>
      <c r="E3273" t="s">
        <v>23</v>
      </c>
      <c r="F3273" t="s">
        <v>5</v>
      </c>
      <c r="G3273" t="s">
        <v>24</v>
      </c>
      <c r="H3273">
        <v>1708949</v>
      </c>
      <c r="I3273">
        <v>1710079</v>
      </c>
      <c r="J3273" t="s">
        <v>25</v>
      </c>
      <c r="N3273" t="s">
        <v>38</v>
      </c>
      <c r="Q3273" t="s">
        <v>4120</v>
      </c>
      <c r="R3273">
        <v>1131</v>
      </c>
      <c r="T3273" t="s">
        <v>27</v>
      </c>
    </row>
    <row r="3274" spans="1:20" x14ac:dyDescent="0.3">
      <c r="A3274">
        <v>3273</v>
      </c>
      <c r="B3274" t="s">
        <v>20</v>
      </c>
      <c r="C3274" t="s">
        <v>31</v>
      </c>
      <c r="D3274" t="s">
        <v>22</v>
      </c>
      <c r="E3274" t="s">
        <v>23</v>
      </c>
      <c r="F3274" t="s">
        <v>5</v>
      </c>
      <c r="G3274" t="s">
        <v>24</v>
      </c>
      <c r="H3274">
        <v>1710096</v>
      </c>
      <c r="I3274">
        <v>1710893</v>
      </c>
      <c r="J3274" t="s">
        <v>42</v>
      </c>
      <c r="Q3274" t="s">
        <v>4121</v>
      </c>
      <c r="R3274">
        <v>798</v>
      </c>
    </row>
    <row r="3275" spans="1:20" x14ac:dyDescent="0.3">
      <c r="A3275">
        <v>3274</v>
      </c>
      <c r="B3275" t="s">
        <v>28</v>
      </c>
      <c r="C3275" t="s">
        <v>33</v>
      </c>
      <c r="D3275" t="s">
        <v>22</v>
      </c>
      <c r="E3275" t="s">
        <v>23</v>
      </c>
      <c r="F3275" t="s">
        <v>5</v>
      </c>
      <c r="G3275" t="s">
        <v>24</v>
      </c>
      <c r="H3275">
        <v>1710096</v>
      </c>
      <c r="I3275">
        <v>1710893</v>
      </c>
      <c r="J3275" t="s">
        <v>42</v>
      </c>
      <c r="K3275" t="s">
        <v>4122</v>
      </c>
      <c r="N3275" t="s">
        <v>41</v>
      </c>
      <c r="Q3275" t="s">
        <v>4121</v>
      </c>
      <c r="R3275">
        <v>798</v>
      </c>
      <c r="S3275">
        <v>265</v>
      </c>
    </row>
    <row r="3276" spans="1:20" x14ac:dyDescent="0.3">
      <c r="A3276">
        <v>3275</v>
      </c>
      <c r="B3276" t="s">
        <v>20</v>
      </c>
      <c r="C3276" t="s">
        <v>31</v>
      </c>
      <c r="D3276" t="s">
        <v>22</v>
      </c>
      <c r="E3276" t="s">
        <v>23</v>
      </c>
      <c r="F3276" t="s">
        <v>5</v>
      </c>
      <c r="G3276" t="s">
        <v>24</v>
      </c>
      <c r="H3276">
        <v>1710892</v>
      </c>
      <c r="I3276">
        <v>1711095</v>
      </c>
      <c r="J3276" t="s">
        <v>25</v>
      </c>
      <c r="Q3276" t="s">
        <v>4123</v>
      </c>
      <c r="R3276">
        <v>204</v>
      </c>
    </row>
    <row r="3277" spans="1:20" x14ac:dyDescent="0.3">
      <c r="A3277">
        <v>3276</v>
      </c>
      <c r="B3277" t="s">
        <v>28</v>
      </c>
      <c r="C3277" t="s">
        <v>33</v>
      </c>
      <c r="D3277" t="s">
        <v>22</v>
      </c>
      <c r="E3277" t="s">
        <v>23</v>
      </c>
      <c r="F3277" t="s">
        <v>5</v>
      </c>
      <c r="G3277" t="s">
        <v>24</v>
      </c>
      <c r="H3277">
        <v>1710892</v>
      </c>
      <c r="I3277">
        <v>1711095</v>
      </c>
      <c r="J3277" t="s">
        <v>25</v>
      </c>
      <c r="K3277" t="s">
        <v>4124</v>
      </c>
      <c r="N3277" t="s">
        <v>38</v>
      </c>
      <c r="Q3277" t="s">
        <v>4123</v>
      </c>
      <c r="R3277">
        <v>204</v>
      </c>
      <c r="S3277">
        <v>67</v>
      </c>
    </row>
    <row r="3278" spans="1:20" x14ac:dyDescent="0.3">
      <c r="A3278">
        <v>3277</v>
      </c>
      <c r="B3278" t="s">
        <v>20</v>
      </c>
      <c r="C3278" t="s">
        <v>31</v>
      </c>
      <c r="D3278" t="s">
        <v>22</v>
      </c>
      <c r="E3278" t="s">
        <v>23</v>
      </c>
      <c r="F3278" t="s">
        <v>5</v>
      </c>
      <c r="G3278" t="s">
        <v>24</v>
      </c>
      <c r="H3278">
        <v>1711088</v>
      </c>
      <c r="I3278">
        <v>1711429</v>
      </c>
      <c r="J3278" t="s">
        <v>42</v>
      </c>
      <c r="Q3278" t="s">
        <v>4125</v>
      </c>
      <c r="R3278">
        <v>342</v>
      </c>
    </row>
    <row r="3279" spans="1:20" x14ac:dyDescent="0.3">
      <c r="A3279">
        <v>3278</v>
      </c>
      <c r="B3279" t="s">
        <v>28</v>
      </c>
      <c r="C3279" t="s">
        <v>33</v>
      </c>
      <c r="D3279" t="s">
        <v>22</v>
      </c>
      <c r="E3279" t="s">
        <v>23</v>
      </c>
      <c r="F3279" t="s">
        <v>5</v>
      </c>
      <c r="G3279" t="s">
        <v>24</v>
      </c>
      <c r="H3279">
        <v>1711088</v>
      </c>
      <c r="I3279">
        <v>1711429</v>
      </c>
      <c r="J3279" t="s">
        <v>42</v>
      </c>
      <c r="K3279" t="s">
        <v>4126</v>
      </c>
      <c r="N3279" t="s">
        <v>41</v>
      </c>
      <c r="Q3279" t="s">
        <v>4125</v>
      </c>
      <c r="R3279">
        <v>342</v>
      </c>
      <c r="S3279">
        <v>113</v>
      </c>
    </row>
    <row r="3280" spans="1:20" x14ac:dyDescent="0.3">
      <c r="A3280">
        <v>3279</v>
      </c>
      <c r="B3280" t="s">
        <v>20</v>
      </c>
      <c r="C3280" t="s">
        <v>31</v>
      </c>
      <c r="D3280" t="s">
        <v>22</v>
      </c>
      <c r="E3280" t="s">
        <v>23</v>
      </c>
      <c r="F3280" t="s">
        <v>5</v>
      </c>
      <c r="G3280" t="s">
        <v>24</v>
      </c>
      <c r="H3280">
        <v>1711471</v>
      </c>
      <c r="I3280">
        <v>1711842</v>
      </c>
      <c r="J3280" t="s">
        <v>42</v>
      </c>
      <c r="Q3280" t="s">
        <v>4127</v>
      </c>
      <c r="R3280">
        <v>372</v>
      </c>
    </row>
    <row r="3281" spans="1:20" x14ac:dyDescent="0.3">
      <c r="A3281">
        <v>3280</v>
      </c>
      <c r="B3281" t="s">
        <v>28</v>
      </c>
      <c r="C3281" t="s">
        <v>33</v>
      </c>
      <c r="D3281" t="s">
        <v>22</v>
      </c>
      <c r="E3281" t="s">
        <v>23</v>
      </c>
      <c r="F3281" t="s">
        <v>5</v>
      </c>
      <c r="G3281" t="s">
        <v>24</v>
      </c>
      <c r="H3281">
        <v>1711471</v>
      </c>
      <c r="I3281">
        <v>1711842</v>
      </c>
      <c r="J3281" t="s">
        <v>42</v>
      </c>
      <c r="K3281" t="s">
        <v>4128</v>
      </c>
      <c r="N3281" t="s">
        <v>41</v>
      </c>
      <c r="Q3281" t="s">
        <v>4127</v>
      </c>
      <c r="R3281">
        <v>372</v>
      </c>
      <c r="S3281">
        <v>123</v>
      </c>
    </row>
    <row r="3282" spans="1:20" x14ac:dyDescent="0.3">
      <c r="A3282">
        <v>3281</v>
      </c>
      <c r="B3282" t="s">
        <v>20</v>
      </c>
      <c r="C3282" t="s">
        <v>31</v>
      </c>
      <c r="D3282" t="s">
        <v>22</v>
      </c>
      <c r="E3282" t="s">
        <v>23</v>
      </c>
      <c r="F3282" t="s">
        <v>5</v>
      </c>
      <c r="G3282" t="s">
        <v>24</v>
      </c>
      <c r="H3282">
        <v>1712007</v>
      </c>
      <c r="I3282">
        <v>1712201</v>
      </c>
      <c r="J3282" t="s">
        <v>25</v>
      </c>
      <c r="Q3282" t="s">
        <v>4129</v>
      </c>
      <c r="R3282">
        <v>195</v>
      </c>
    </row>
    <row r="3283" spans="1:20" x14ac:dyDescent="0.3">
      <c r="A3283">
        <v>3282</v>
      </c>
      <c r="B3283" t="s">
        <v>28</v>
      </c>
      <c r="C3283" t="s">
        <v>33</v>
      </c>
      <c r="D3283" t="s">
        <v>22</v>
      </c>
      <c r="E3283" t="s">
        <v>23</v>
      </c>
      <c r="F3283" t="s">
        <v>5</v>
      </c>
      <c r="G3283" t="s">
        <v>24</v>
      </c>
      <c r="H3283">
        <v>1712007</v>
      </c>
      <c r="I3283">
        <v>1712201</v>
      </c>
      <c r="J3283" t="s">
        <v>25</v>
      </c>
      <c r="K3283" t="s">
        <v>4130</v>
      </c>
      <c r="N3283" t="s">
        <v>38</v>
      </c>
      <c r="Q3283" t="s">
        <v>4129</v>
      </c>
      <c r="R3283">
        <v>195</v>
      </c>
      <c r="S3283">
        <v>64</v>
      </c>
    </row>
    <row r="3284" spans="1:20" x14ac:dyDescent="0.3">
      <c r="A3284">
        <v>3283</v>
      </c>
      <c r="B3284" t="s">
        <v>20</v>
      </c>
      <c r="C3284" t="s">
        <v>31</v>
      </c>
      <c r="D3284" t="s">
        <v>22</v>
      </c>
      <c r="E3284" t="s">
        <v>23</v>
      </c>
      <c r="F3284" t="s">
        <v>5</v>
      </c>
      <c r="G3284" t="s">
        <v>24</v>
      </c>
      <c r="H3284">
        <v>1712183</v>
      </c>
      <c r="I3284">
        <v>1713205</v>
      </c>
      <c r="J3284" t="s">
        <v>25</v>
      </c>
      <c r="Q3284" t="s">
        <v>4131</v>
      </c>
      <c r="R3284">
        <v>1023</v>
      </c>
    </row>
    <row r="3285" spans="1:20" x14ac:dyDescent="0.3">
      <c r="A3285">
        <v>3284</v>
      </c>
      <c r="B3285" t="s">
        <v>28</v>
      </c>
      <c r="C3285" t="s">
        <v>33</v>
      </c>
      <c r="D3285" t="s">
        <v>22</v>
      </c>
      <c r="E3285" t="s">
        <v>23</v>
      </c>
      <c r="F3285" t="s">
        <v>5</v>
      </c>
      <c r="G3285" t="s">
        <v>24</v>
      </c>
      <c r="H3285">
        <v>1712183</v>
      </c>
      <c r="I3285">
        <v>1713205</v>
      </c>
      <c r="J3285" t="s">
        <v>25</v>
      </c>
      <c r="K3285" t="s">
        <v>4132</v>
      </c>
      <c r="N3285" t="s">
        <v>38</v>
      </c>
      <c r="Q3285" t="s">
        <v>4131</v>
      </c>
      <c r="R3285">
        <v>1023</v>
      </c>
      <c r="S3285">
        <v>340</v>
      </c>
    </row>
    <row r="3286" spans="1:20" x14ac:dyDescent="0.3">
      <c r="A3286">
        <v>3285</v>
      </c>
      <c r="B3286" t="s">
        <v>20</v>
      </c>
      <c r="C3286" t="s">
        <v>31</v>
      </c>
      <c r="D3286" t="s">
        <v>22</v>
      </c>
      <c r="E3286" t="s">
        <v>23</v>
      </c>
      <c r="F3286" t="s">
        <v>5</v>
      </c>
      <c r="G3286" t="s">
        <v>24</v>
      </c>
      <c r="H3286">
        <v>1713252</v>
      </c>
      <c r="I3286">
        <v>1714109</v>
      </c>
      <c r="J3286" t="s">
        <v>42</v>
      </c>
      <c r="Q3286" t="s">
        <v>4133</v>
      </c>
      <c r="R3286">
        <v>858</v>
      </c>
    </row>
    <row r="3287" spans="1:20" x14ac:dyDescent="0.3">
      <c r="A3287">
        <v>3286</v>
      </c>
      <c r="B3287" t="s">
        <v>28</v>
      </c>
      <c r="C3287" t="s">
        <v>33</v>
      </c>
      <c r="D3287" t="s">
        <v>22</v>
      </c>
      <c r="E3287" t="s">
        <v>23</v>
      </c>
      <c r="F3287" t="s">
        <v>5</v>
      </c>
      <c r="G3287" t="s">
        <v>24</v>
      </c>
      <c r="H3287">
        <v>1713252</v>
      </c>
      <c r="I3287">
        <v>1714109</v>
      </c>
      <c r="J3287" t="s">
        <v>42</v>
      </c>
      <c r="K3287" t="s">
        <v>4134</v>
      </c>
      <c r="N3287" t="s">
        <v>4135</v>
      </c>
      <c r="Q3287" t="s">
        <v>4133</v>
      </c>
      <c r="R3287">
        <v>858</v>
      </c>
      <c r="S3287">
        <v>285</v>
      </c>
    </row>
    <row r="3288" spans="1:20" x14ac:dyDescent="0.3">
      <c r="A3288">
        <v>3287</v>
      </c>
      <c r="B3288" t="s">
        <v>20</v>
      </c>
      <c r="C3288" t="s">
        <v>31</v>
      </c>
      <c r="D3288" t="s">
        <v>22</v>
      </c>
      <c r="E3288" t="s">
        <v>23</v>
      </c>
      <c r="F3288" t="s">
        <v>5</v>
      </c>
      <c r="G3288" t="s">
        <v>24</v>
      </c>
      <c r="H3288">
        <v>1714136</v>
      </c>
      <c r="I3288">
        <v>1715116</v>
      </c>
      <c r="J3288" t="s">
        <v>42</v>
      </c>
      <c r="Q3288" t="s">
        <v>4136</v>
      </c>
      <c r="R3288">
        <v>981</v>
      </c>
    </row>
    <row r="3289" spans="1:20" x14ac:dyDescent="0.3">
      <c r="A3289">
        <v>3288</v>
      </c>
      <c r="B3289" t="s">
        <v>28</v>
      </c>
      <c r="C3289" t="s">
        <v>33</v>
      </c>
      <c r="D3289" t="s">
        <v>22</v>
      </c>
      <c r="E3289" t="s">
        <v>23</v>
      </c>
      <c r="F3289" t="s">
        <v>5</v>
      </c>
      <c r="G3289" t="s">
        <v>24</v>
      </c>
      <c r="H3289">
        <v>1714136</v>
      </c>
      <c r="I3289">
        <v>1715116</v>
      </c>
      <c r="J3289" t="s">
        <v>42</v>
      </c>
      <c r="K3289" t="s">
        <v>4137</v>
      </c>
      <c r="N3289" t="s">
        <v>4138</v>
      </c>
      <c r="Q3289" t="s">
        <v>4136</v>
      </c>
      <c r="R3289">
        <v>981</v>
      </c>
      <c r="S3289">
        <v>326</v>
      </c>
    </row>
    <row r="3290" spans="1:20" x14ac:dyDescent="0.3">
      <c r="A3290">
        <v>3289</v>
      </c>
      <c r="B3290" t="s">
        <v>20</v>
      </c>
      <c r="C3290" t="s">
        <v>31</v>
      </c>
      <c r="D3290" t="s">
        <v>22</v>
      </c>
      <c r="E3290" t="s">
        <v>23</v>
      </c>
      <c r="F3290" t="s">
        <v>5</v>
      </c>
      <c r="G3290" t="s">
        <v>24</v>
      </c>
      <c r="H3290">
        <v>1715197</v>
      </c>
      <c r="I3290">
        <v>1716081</v>
      </c>
      <c r="J3290" t="s">
        <v>42</v>
      </c>
      <c r="Q3290" t="s">
        <v>4139</v>
      </c>
      <c r="R3290">
        <v>885</v>
      </c>
    </row>
    <row r="3291" spans="1:20" x14ac:dyDescent="0.3">
      <c r="A3291">
        <v>3290</v>
      </c>
      <c r="B3291" t="s">
        <v>28</v>
      </c>
      <c r="C3291" t="s">
        <v>33</v>
      </c>
      <c r="D3291" t="s">
        <v>22</v>
      </c>
      <c r="E3291" t="s">
        <v>23</v>
      </c>
      <c r="F3291" t="s">
        <v>5</v>
      </c>
      <c r="G3291" t="s">
        <v>24</v>
      </c>
      <c r="H3291">
        <v>1715197</v>
      </c>
      <c r="I3291">
        <v>1716081</v>
      </c>
      <c r="J3291" t="s">
        <v>42</v>
      </c>
      <c r="K3291" t="s">
        <v>4140</v>
      </c>
      <c r="N3291" t="s">
        <v>38</v>
      </c>
      <c r="Q3291" t="s">
        <v>4139</v>
      </c>
      <c r="R3291">
        <v>885</v>
      </c>
      <c r="S3291">
        <v>294</v>
      </c>
    </row>
    <row r="3292" spans="1:20" x14ac:dyDescent="0.3">
      <c r="A3292">
        <v>3291</v>
      </c>
      <c r="B3292" t="s">
        <v>20</v>
      </c>
      <c r="C3292" t="s">
        <v>31</v>
      </c>
      <c r="D3292" t="s">
        <v>22</v>
      </c>
      <c r="E3292" t="s">
        <v>23</v>
      </c>
      <c r="F3292" t="s">
        <v>5</v>
      </c>
      <c r="G3292" t="s">
        <v>24</v>
      </c>
      <c r="H3292">
        <v>1716337</v>
      </c>
      <c r="I3292">
        <v>1717029</v>
      </c>
      <c r="J3292" t="s">
        <v>25</v>
      </c>
      <c r="Q3292" t="s">
        <v>4141</v>
      </c>
      <c r="R3292">
        <v>693</v>
      </c>
    </row>
    <row r="3293" spans="1:20" x14ac:dyDescent="0.3">
      <c r="A3293">
        <v>3292</v>
      </c>
      <c r="B3293" t="s">
        <v>28</v>
      </c>
      <c r="C3293" t="s">
        <v>33</v>
      </c>
      <c r="D3293" t="s">
        <v>22</v>
      </c>
      <c r="E3293" t="s">
        <v>23</v>
      </c>
      <c r="F3293" t="s">
        <v>5</v>
      </c>
      <c r="G3293" t="s">
        <v>24</v>
      </c>
      <c r="H3293">
        <v>1716337</v>
      </c>
      <c r="I3293">
        <v>1717029</v>
      </c>
      <c r="J3293" t="s">
        <v>25</v>
      </c>
      <c r="K3293" t="s">
        <v>4142</v>
      </c>
      <c r="N3293" t="s">
        <v>1102</v>
      </c>
      <c r="Q3293" t="s">
        <v>4141</v>
      </c>
      <c r="R3293">
        <v>693</v>
      </c>
      <c r="S3293">
        <v>230</v>
      </c>
    </row>
    <row r="3294" spans="1:20" x14ac:dyDescent="0.3">
      <c r="A3294">
        <v>3293</v>
      </c>
      <c r="B3294" t="s">
        <v>20</v>
      </c>
      <c r="C3294" t="s">
        <v>31</v>
      </c>
      <c r="D3294" t="s">
        <v>22</v>
      </c>
      <c r="E3294" t="s">
        <v>23</v>
      </c>
      <c r="F3294" t="s">
        <v>5</v>
      </c>
      <c r="G3294" t="s">
        <v>24</v>
      </c>
      <c r="H3294">
        <v>1716936</v>
      </c>
      <c r="I3294">
        <v>1718228</v>
      </c>
      <c r="J3294" t="s">
        <v>42</v>
      </c>
      <c r="Q3294" t="s">
        <v>4143</v>
      </c>
      <c r="R3294">
        <v>1293</v>
      </c>
    </row>
    <row r="3295" spans="1:20" x14ac:dyDescent="0.3">
      <c r="A3295">
        <v>3294</v>
      </c>
      <c r="B3295" t="s">
        <v>28</v>
      </c>
      <c r="C3295" t="s">
        <v>33</v>
      </c>
      <c r="D3295" t="s">
        <v>22</v>
      </c>
      <c r="E3295" t="s">
        <v>23</v>
      </c>
      <c r="F3295" t="s">
        <v>5</v>
      </c>
      <c r="G3295" t="s">
        <v>24</v>
      </c>
      <c r="H3295">
        <v>1716936</v>
      </c>
      <c r="I3295">
        <v>1718228</v>
      </c>
      <c r="J3295" t="s">
        <v>42</v>
      </c>
      <c r="K3295" t="s">
        <v>4144</v>
      </c>
      <c r="N3295" t="s">
        <v>519</v>
      </c>
      <c r="Q3295" t="s">
        <v>4143</v>
      </c>
      <c r="R3295">
        <v>1293</v>
      </c>
      <c r="S3295">
        <v>430</v>
      </c>
    </row>
    <row r="3296" spans="1:20" x14ac:dyDescent="0.3">
      <c r="A3296">
        <v>3295</v>
      </c>
      <c r="B3296" t="s">
        <v>20</v>
      </c>
      <c r="C3296" t="s">
        <v>21</v>
      </c>
      <c r="D3296" t="s">
        <v>22</v>
      </c>
      <c r="E3296" t="s">
        <v>23</v>
      </c>
      <c r="F3296" t="s">
        <v>5</v>
      </c>
      <c r="G3296" t="s">
        <v>24</v>
      </c>
      <c r="H3296">
        <v>1718218</v>
      </c>
      <c r="I3296">
        <v>1718399</v>
      </c>
      <c r="J3296" t="s">
        <v>25</v>
      </c>
      <c r="Q3296" t="s">
        <v>4145</v>
      </c>
      <c r="R3296">
        <v>182</v>
      </c>
      <c r="T3296" t="s">
        <v>27</v>
      </c>
    </row>
    <row r="3297" spans="1:20" x14ac:dyDescent="0.3">
      <c r="A3297">
        <v>3296</v>
      </c>
      <c r="B3297" t="s">
        <v>28</v>
      </c>
      <c r="C3297" t="s">
        <v>29</v>
      </c>
      <c r="D3297" t="s">
        <v>22</v>
      </c>
      <c r="E3297" t="s">
        <v>23</v>
      </c>
      <c r="F3297" t="s">
        <v>5</v>
      </c>
      <c r="G3297" t="s">
        <v>24</v>
      </c>
      <c r="H3297">
        <v>1718218</v>
      </c>
      <c r="I3297">
        <v>1718399</v>
      </c>
      <c r="J3297" t="s">
        <v>25</v>
      </c>
      <c r="N3297" t="s">
        <v>38</v>
      </c>
      <c r="Q3297" t="s">
        <v>4145</v>
      </c>
      <c r="R3297">
        <v>182</v>
      </c>
      <c r="T3297" t="s">
        <v>27</v>
      </c>
    </row>
    <row r="3298" spans="1:20" x14ac:dyDescent="0.3">
      <c r="A3298">
        <v>3297</v>
      </c>
      <c r="B3298" t="s">
        <v>20</v>
      </c>
      <c r="C3298" t="s">
        <v>31</v>
      </c>
      <c r="D3298" t="s">
        <v>22</v>
      </c>
      <c r="E3298" t="s">
        <v>23</v>
      </c>
      <c r="F3298" t="s">
        <v>5</v>
      </c>
      <c r="G3298" t="s">
        <v>24</v>
      </c>
      <c r="H3298">
        <v>1718408</v>
      </c>
      <c r="I3298">
        <v>1719799</v>
      </c>
      <c r="J3298" t="s">
        <v>42</v>
      </c>
      <c r="Q3298" t="s">
        <v>4146</v>
      </c>
      <c r="R3298">
        <v>1392</v>
      </c>
    </row>
    <row r="3299" spans="1:20" x14ac:dyDescent="0.3">
      <c r="A3299">
        <v>3298</v>
      </c>
      <c r="B3299" t="s">
        <v>28</v>
      </c>
      <c r="C3299" t="s">
        <v>33</v>
      </c>
      <c r="D3299" t="s">
        <v>22</v>
      </c>
      <c r="E3299" t="s">
        <v>23</v>
      </c>
      <c r="F3299" t="s">
        <v>5</v>
      </c>
      <c r="G3299" t="s">
        <v>24</v>
      </c>
      <c r="H3299">
        <v>1718408</v>
      </c>
      <c r="I3299">
        <v>1719799</v>
      </c>
      <c r="J3299" t="s">
        <v>42</v>
      </c>
      <c r="K3299" t="s">
        <v>4147</v>
      </c>
      <c r="N3299" t="s">
        <v>1108</v>
      </c>
      <c r="Q3299" t="s">
        <v>4146</v>
      </c>
      <c r="R3299">
        <v>1392</v>
      </c>
      <c r="S3299">
        <v>463</v>
      </c>
    </row>
    <row r="3300" spans="1:20" x14ac:dyDescent="0.3">
      <c r="A3300">
        <v>3299</v>
      </c>
      <c r="B3300" t="s">
        <v>20</v>
      </c>
      <c r="C3300" t="s">
        <v>31</v>
      </c>
      <c r="D3300" t="s">
        <v>22</v>
      </c>
      <c r="E3300" t="s">
        <v>23</v>
      </c>
      <c r="F3300" t="s">
        <v>5</v>
      </c>
      <c r="G3300" t="s">
        <v>24</v>
      </c>
      <c r="H3300">
        <v>1720253</v>
      </c>
      <c r="I3300">
        <v>1721488</v>
      </c>
      <c r="J3300" t="s">
        <v>42</v>
      </c>
      <c r="Q3300" t="s">
        <v>4148</v>
      </c>
      <c r="R3300">
        <v>1236</v>
      </c>
    </row>
    <row r="3301" spans="1:20" x14ac:dyDescent="0.3">
      <c r="A3301">
        <v>3300</v>
      </c>
      <c r="B3301" t="s">
        <v>28</v>
      </c>
      <c r="C3301" t="s">
        <v>33</v>
      </c>
      <c r="D3301" t="s">
        <v>22</v>
      </c>
      <c r="E3301" t="s">
        <v>23</v>
      </c>
      <c r="F3301" t="s">
        <v>5</v>
      </c>
      <c r="G3301" t="s">
        <v>24</v>
      </c>
      <c r="H3301">
        <v>1720253</v>
      </c>
      <c r="I3301">
        <v>1721488</v>
      </c>
      <c r="J3301" t="s">
        <v>42</v>
      </c>
      <c r="K3301" t="s">
        <v>4149</v>
      </c>
      <c r="N3301" t="s">
        <v>328</v>
      </c>
      <c r="Q3301" t="s">
        <v>4148</v>
      </c>
      <c r="R3301">
        <v>1236</v>
      </c>
      <c r="S3301">
        <v>411</v>
      </c>
    </row>
    <row r="3302" spans="1:20" x14ac:dyDescent="0.3">
      <c r="A3302">
        <v>3301</v>
      </c>
      <c r="B3302" t="s">
        <v>20</v>
      </c>
      <c r="C3302" t="s">
        <v>31</v>
      </c>
      <c r="D3302" t="s">
        <v>22</v>
      </c>
      <c r="E3302" t="s">
        <v>23</v>
      </c>
      <c r="F3302" t="s">
        <v>5</v>
      </c>
      <c r="G3302" t="s">
        <v>24</v>
      </c>
      <c r="H3302">
        <v>1721513</v>
      </c>
      <c r="I3302">
        <v>1721914</v>
      </c>
      <c r="J3302" t="s">
        <v>42</v>
      </c>
      <c r="Q3302" t="s">
        <v>4150</v>
      </c>
      <c r="R3302">
        <v>402</v>
      </c>
    </row>
    <row r="3303" spans="1:20" x14ac:dyDescent="0.3">
      <c r="A3303">
        <v>3302</v>
      </c>
      <c r="B3303" t="s">
        <v>28</v>
      </c>
      <c r="C3303" t="s">
        <v>33</v>
      </c>
      <c r="D3303" t="s">
        <v>22</v>
      </c>
      <c r="E3303" t="s">
        <v>23</v>
      </c>
      <c r="F3303" t="s">
        <v>5</v>
      </c>
      <c r="G3303" t="s">
        <v>24</v>
      </c>
      <c r="H3303">
        <v>1721513</v>
      </c>
      <c r="I3303">
        <v>1721914</v>
      </c>
      <c r="J3303" t="s">
        <v>42</v>
      </c>
      <c r="K3303" t="s">
        <v>4151</v>
      </c>
      <c r="N3303" t="s">
        <v>38</v>
      </c>
      <c r="Q3303" t="s">
        <v>4150</v>
      </c>
      <c r="R3303">
        <v>402</v>
      </c>
      <c r="S3303">
        <v>133</v>
      </c>
    </row>
    <row r="3304" spans="1:20" x14ac:dyDescent="0.3">
      <c r="A3304">
        <v>3303</v>
      </c>
      <c r="B3304" t="s">
        <v>20</v>
      </c>
      <c r="C3304" t="s">
        <v>31</v>
      </c>
      <c r="D3304" t="s">
        <v>22</v>
      </c>
      <c r="E3304" t="s">
        <v>23</v>
      </c>
      <c r="F3304" t="s">
        <v>5</v>
      </c>
      <c r="G3304" t="s">
        <v>24</v>
      </c>
      <c r="H3304">
        <v>1722079</v>
      </c>
      <c r="I3304">
        <v>1722660</v>
      </c>
      <c r="J3304" t="s">
        <v>42</v>
      </c>
      <c r="Q3304" t="s">
        <v>4152</v>
      </c>
      <c r="R3304">
        <v>582</v>
      </c>
    </row>
    <row r="3305" spans="1:20" x14ac:dyDescent="0.3">
      <c r="A3305">
        <v>3304</v>
      </c>
      <c r="B3305" t="s">
        <v>28</v>
      </c>
      <c r="C3305" t="s">
        <v>33</v>
      </c>
      <c r="D3305" t="s">
        <v>22</v>
      </c>
      <c r="E3305" t="s">
        <v>23</v>
      </c>
      <c r="F3305" t="s">
        <v>5</v>
      </c>
      <c r="G3305" t="s">
        <v>24</v>
      </c>
      <c r="H3305">
        <v>1722079</v>
      </c>
      <c r="I3305">
        <v>1722660</v>
      </c>
      <c r="J3305" t="s">
        <v>42</v>
      </c>
      <c r="K3305" t="s">
        <v>4153</v>
      </c>
      <c r="N3305" t="s">
        <v>38</v>
      </c>
      <c r="Q3305" t="s">
        <v>4152</v>
      </c>
      <c r="R3305">
        <v>582</v>
      </c>
      <c r="S3305">
        <v>193</v>
      </c>
    </row>
    <row r="3306" spans="1:20" x14ac:dyDescent="0.3">
      <c r="A3306">
        <v>3305</v>
      </c>
      <c r="B3306" t="s">
        <v>20</v>
      </c>
      <c r="C3306" t="s">
        <v>31</v>
      </c>
      <c r="D3306" t="s">
        <v>22</v>
      </c>
      <c r="E3306" t="s">
        <v>23</v>
      </c>
      <c r="F3306" t="s">
        <v>5</v>
      </c>
      <c r="G3306" t="s">
        <v>24</v>
      </c>
      <c r="H3306">
        <v>1722760</v>
      </c>
      <c r="I3306">
        <v>1723629</v>
      </c>
      <c r="J3306" t="s">
        <v>42</v>
      </c>
      <c r="Q3306" t="s">
        <v>4154</v>
      </c>
      <c r="R3306">
        <v>870</v>
      </c>
    </row>
    <row r="3307" spans="1:20" x14ac:dyDescent="0.3">
      <c r="A3307">
        <v>3306</v>
      </c>
      <c r="B3307" t="s">
        <v>28</v>
      </c>
      <c r="C3307" t="s">
        <v>33</v>
      </c>
      <c r="D3307" t="s">
        <v>22</v>
      </c>
      <c r="E3307" t="s">
        <v>23</v>
      </c>
      <c r="F3307" t="s">
        <v>5</v>
      </c>
      <c r="G3307" t="s">
        <v>24</v>
      </c>
      <c r="H3307">
        <v>1722760</v>
      </c>
      <c r="I3307">
        <v>1723629</v>
      </c>
      <c r="J3307" t="s">
        <v>42</v>
      </c>
      <c r="K3307" t="s">
        <v>4155</v>
      </c>
      <c r="N3307" t="s">
        <v>4156</v>
      </c>
      <c r="Q3307" t="s">
        <v>4154</v>
      </c>
      <c r="R3307">
        <v>870</v>
      </c>
      <c r="S3307">
        <v>289</v>
      </c>
    </row>
    <row r="3308" spans="1:20" x14ac:dyDescent="0.3">
      <c r="A3308">
        <v>3307</v>
      </c>
      <c r="B3308" t="s">
        <v>20</v>
      </c>
      <c r="C3308" t="s">
        <v>21</v>
      </c>
      <c r="D3308" t="s">
        <v>22</v>
      </c>
      <c r="E3308" t="s">
        <v>23</v>
      </c>
      <c r="F3308" t="s">
        <v>5</v>
      </c>
      <c r="G3308" t="s">
        <v>24</v>
      </c>
      <c r="H3308">
        <v>1723750</v>
      </c>
      <c r="I3308">
        <v>1724678</v>
      </c>
      <c r="J3308" t="s">
        <v>25</v>
      </c>
      <c r="Q3308" t="s">
        <v>4157</v>
      </c>
      <c r="R3308">
        <v>929</v>
      </c>
      <c r="T3308" t="s">
        <v>27</v>
      </c>
    </row>
    <row r="3309" spans="1:20" x14ac:dyDescent="0.3">
      <c r="A3309">
        <v>3308</v>
      </c>
      <c r="B3309" t="s">
        <v>28</v>
      </c>
      <c r="C3309" t="s">
        <v>29</v>
      </c>
      <c r="D3309" t="s">
        <v>22</v>
      </c>
      <c r="E3309" t="s">
        <v>23</v>
      </c>
      <c r="F3309" t="s">
        <v>5</v>
      </c>
      <c r="G3309" t="s">
        <v>24</v>
      </c>
      <c r="H3309">
        <v>1723750</v>
      </c>
      <c r="I3309">
        <v>1724678</v>
      </c>
      <c r="J3309" t="s">
        <v>25</v>
      </c>
      <c r="N3309" t="s">
        <v>358</v>
      </c>
      <c r="Q3309" t="s">
        <v>4157</v>
      </c>
      <c r="R3309">
        <v>929</v>
      </c>
      <c r="T3309" t="s">
        <v>27</v>
      </c>
    </row>
    <row r="3310" spans="1:20" x14ac:dyDescent="0.3">
      <c r="A3310">
        <v>3309</v>
      </c>
      <c r="B3310" t="s">
        <v>20</v>
      </c>
      <c r="C3310" t="s">
        <v>31</v>
      </c>
      <c r="D3310" t="s">
        <v>22</v>
      </c>
      <c r="E3310" t="s">
        <v>23</v>
      </c>
      <c r="F3310" t="s">
        <v>5</v>
      </c>
      <c r="G3310" t="s">
        <v>24</v>
      </c>
      <c r="H3310">
        <v>1725179</v>
      </c>
      <c r="I3310">
        <v>1725619</v>
      </c>
      <c r="J3310" t="s">
        <v>42</v>
      </c>
      <c r="Q3310" t="s">
        <v>4158</v>
      </c>
      <c r="R3310">
        <v>441</v>
      </c>
    </row>
    <row r="3311" spans="1:20" x14ac:dyDescent="0.3">
      <c r="A3311">
        <v>3310</v>
      </c>
      <c r="B3311" t="s">
        <v>28</v>
      </c>
      <c r="C3311" t="s">
        <v>33</v>
      </c>
      <c r="D3311" t="s">
        <v>22</v>
      </c>
      <c r="E3311" t="s">
        <v>23</v>
      </c>
      <c r="F3311" t="s">
        <v>5</v>
      </c>
      <c r="G3311" t="s">
        <v>24</v>
      </c>
      <c r="H3311">
        <v>1725179</v>
      </c>
      <c r="I3311">
        <v>1725619</v>
      </c>
      <c r="J3311" t="s">
        <v>42</v>
      </c>
      <c r="K3311" t="s">
        <v>4159</v>
      </c>
      <c r="N3311" t="s">
        <v>2385</v>
      </c>
      <c r="Q3311" t="s">
        <v>4158</v>
      </c>
      <c r="R3311">
        <v>441</v>
      </c>
      <c r="S3311">
        <v>146</v>
      </c>
    </row>
    <row r="3312" spans="1:20" x14ac:dyDescent="0.3">
      <c r="A3312">
        <v>3311</v>
      </c>
      <c r="B3312" t="s">
        <v>20</v>
      </c>
      <c r="C3312" t="s">
        <v>31</v>
      </c>
      <c r="D3312" t="s">
        <v>22</v>
      </c>
      <c r="E3312" t="s">
        <v>23</v>
      </c>
      <c r="F3312" t="s">
        <v>5</v>
      </c>
      <c r="G3312" t="s">
        <v>24</v>
      </c>
      <c r="H3312">
        <v>1725674</v>
      </c>
      <c r="I3312">
        <v>1726093</v>
      </c>
      <c r="J3312" t="s">
        <v>42</v>
      </c>
      <c r="Q3312" t="s">
        <v>4160</v>
      </c>
      <c r="R3312">
        <v>420</v>
      </c>
    </row>
    <row r="3313" spans="1:20" x14ac:dyDescent="0.3">
      <c r="A3313">
        <v>3312</v>
      </c>
      <c r="B3313" t="s">
        <v>28</v>
      </c>
      <c r="C3313" t="s">
        <v>33</v>
      </c>
      <c r="D3313" t="s">
        <v>22</v>
      </c>
      <c r="E3313" t="s">
        <v>23</v>
      </c>
      <c r="F3313" t="s">
        <v>5</v>
      </c>
      <c r="G3313" t="s">
        <v>24</v>
      </c>
      <c r="H3313">
        <v>1725674</v>
      </c>
      <c r="I3313">
        <v>1726093</v>
      </c>
      <c r="J3313" t="s">
        <v>42</v>
      </c>
      <c r="K3313" t="s">
        <v>4161</v>
      </c>
      <c r="N3313" t="s">
        <v>2385</v>
      </c>
      <c r="Q3313" t="s">
        <v>4160</v>
      </c>
      <c r="R3313">
        <v>420</v>
      </c>
      <c r="S3313">
        <v>139</v>
      </c>
    </row>
    <row r="3314" spans="1:20" x14ac:dyDescent="0.3">
      <c r="A3314">
        <v>3313</v>
      </c>
      <c r="B3314" t="s">
        <v>20</v>
      </c>
      <c r="C3314" t="s">
        <v>31</v>
      </c>
      <c r="D3314" t="s">
        <v>22</v>
      </c>
      <c r="E3314" t="s">
        <v>23</v>
      </c>
      <c r="F3314" t="s">
        <v>5</v>
      </c>
      <c r="G3314" t="s">
        <v>24</v>
      </c>
      <c r="H3314">
        <v>1726123</v>
      </c>
      <c r="I3314">
        <v>1726812</v>
      </c>
      <c r="J3314" t="s">
        <v>42</v>
      </c>
      <c r="Q3314" t="s">
        <v>4162</v>
      </c>
      <c r="R3314">
        <v>690</v>
      </c>
    </row>
    <row r="3315" spans="1:20" x14ac:dyDescent="0.3">
      <c r="A3315">
        <v>3314</v>
      </c>
      <c r="B3315" t="s">
        <v>28</v>
      </c>
      <c r="C3315" t="s">
        <v>33</v>
      </c>
      <c r="D3315" t="s">
        <v>22</v>
      </c>
      <c r="E3315" t="s">
        <v>23</v>
      </c>
      <c r="F3315" t="s">
        <v>5</v>
      </c>
      <c r="G3315" t="s">
        <v>24</v>
      </c>
      <c r="H3315">
        <v>1726123</v>
      </c>
      <c r="I3315">
        <v>1726812</v>
      </c>
      <c r="J3315" t="s">
        <v>42</v>
      </c>
      <c r="K3315" t="s">
        <v>4163</v>
      </c>
      <c r="N3315" t="s">
        <v>2390</v>
      </c>
      <c r="Q3315" t="s">
        <v>4162</v>
      </c>
      <c r="R3315">
        <v>690</v>
      </c>
      <c r="S3315">
        <v>229</v>
      </c>
    </row>
    <row r="3316" spans="1:20" x14ac:dyDescent="0.3">
      <c r="A3316">
        <v>3315</v>
      </c>
      <c r="B3316" t="s">
        <v>20</v>
      </c>
      <c r="C3316" t="s">
        <v>31</v>
      </c>
      <c r="D3316" t="s">
        <v>22</v>
      </c>
      <c r="E3316" t="s">
        <v>23</v>
      </c>
      <c r="F3316" t="s">
        <v>5</v>
      </c>
      <c r="G3316" t="s">
        <v>24</v>
      </c>
      <c r="H3316">
        <v>1727191</v>
      </c>
      <c r="I3316">
        <v>1727841</v>
      </c>
      <c r="J3316" t="s">
        <v>42</v>
      </c>
      <c r="Q3316" t="s">
        <v>4164</v>
      </c>
      <c r="R3316">
        <v>651</v>
      </c>
    </row>
    <row r="3317" spans="1:20" x14ac:dyDescent="0.3">
      <c r="A3317">
        <v>3316</v>
      </c>
      <c r="B3317" t="s">
        <v>28</v>
      </c>
      <c r="C3317" t="s">
        <v>33</v>
      </c>
      <c r="D3317" t="s">
        <v>22</v>
      </c>
      <c r="E3317" t="s">
        <v>23</v>
      </c>
      <c r="F3317" t="s">
        <v>5</v>
      </c>
      <c r="G3317" t="s">
        <v>24</v>
      </c>
      <c r="H3317">
        <v>1727191</v>
      </c>
      <c r="I3317">
        <v>1727841</v>
      </c>
      <c r="J3317" t="s">
        <v>42</v>
      </c>
      <c r="K3317" t="s">
        <v>4165</v>
      </c>
      <c r="N3317" t="s">
        <v>360</v>
      </c>
      <c r="Q3317" t="s">
        <v>4164</v>
      </c>
      <c r="R3317">
        <v>651</v>
      </c>
      <c r="S3317">
        <v>216</v>
      </c>
    </row>
    <row r="3318" spans="1:20" x14ac:dyDescent="0.3">
      <c r="A3318">
        <v>3317</v>
      </c>
      <c r="B3318" t="s">
        <v>20</v>
      </c>
      <c r="C3318" t="s">
        <v>21</v>
      </c>
      <c r="D3318" t="s">
        <v>22</v>
      </c>
      <c r="E3318" t="s">
        <v>23</v>
      </c>
      <c r="F3318" t="s">
        <v>5</v>
      </c>
      <c r="G3318" t="s">
        <v>24</v>
      </c>
      <c r="H3318">
        <v>1728039</v>
      </c>
      <c r="I3318">
        <v>1730508</v>
      </c>
      <c r="J3318" t="s">
        <v>42</v>
      </c>
      <c r="Q3318" t="s">
        <v>4166</v>
      </c>
      <c r="R3318">
        <v>2470</v>
      </c>
      <c r="T3318" t="s">
        <v>27</v>
      </c>
    </row>
    <row r="3319" spans="1:20" x14ac:dyDescent="0.3">
      <c r="A3319">
        <v>3318</v>
      </c>
      <c r="B3319" t="s">
        <v>28</v>
      </c>
      <c r="C3319" t="s">
        <v>29</v>
      </c>
      <c r="D3319" t="s">
        <v>22</v>
      </c>
      <c r="E3319" t="s">
        <v>23</v>
      </c>
      <c r="F3319" t="s">
        <v>5</v>
      </c>
      <c r="G3319" t="s">
        <v>24</v>
      </c>
      <c r="H3319">
        <v>1728039</v>
      </c>
      <c r="I3319">
        <v>1730508</v>
      </c>
      <c r="J3319" t="s">
        <v>42</v>
      </c>
      <c r="N3319" t="s">
        <v>38</v>
      </c>
      <c r="Q3319" t="s">
        <v>4166</v>
      </c>
      <c r="R3319">
        <v>2470</v>
      </c>
      <c r="T3319" t="s">
        <v>27</v>
      </c>
    </row>
    <row r="3320" spans="1:20" x14ac:dyDescent="0.3">
      <c r="A3320">
        <v>3319</v>
      </c>
      <c r="B3320" t="s">
        <v>20</v>
      </c>
      <c r="C3320" t="s">
        <v>21</v>
      </c>
      <c r="D3320" t="s">
        <v>22</v>
      </c>
      <c r="E3320" t="s">
        <v>23</v>
      </c>
      <c r="F3320" t="s">
        <v>5</v>
      </c>
      <c r="G3320" t="s">
        <v>24</v>
      </c>
      <c r="H3320">
        <v>1730758</v>
      </c>
      <c r="I3320">
        <v>1731978</v>
      </c>
      <c r="J3320" t="s">
        <v>42</v>
      </c>
      <c r="Q3320" t="s">
        <v>4167</v>
      </c>
      <c r="R3320">
        <v>1221</v>
      </c>
      <c r="T3320" t="s">
        <v>27</v>
      </c>
    </row>
    <row r="3321" spans="1:20" x14ac:dyDescent="0.3">
      <c r="A3321">
        <v>3320</v>
      </c>
      <c r="B3321" t="s">
        <v>28</v>
      </c>
      <c r="C3321" t="s">
        <v>29</v>
      </c>
      <c r="D3321" t="s">
        <v>22</v>
      </c>
      <c r="E3321" t="s">
        <v>23</v>
      </c>
      <c r="F3321" t="s">
        <v>5</v>
      </c>
      <c r="G3321" t="s">
        <v>24</v>
      </c>
      <c r="H3321">
        <v>1730758</v>
      </c>
      <c r="I3321">
        <v>1731978</v>
      </c>
      <c r="J3321" t="s">
        <v>42</v>
      </c>
      <c r="N3321" t="s">
        <v>4168</v>
      </c>
      <c r="Q3321" t="s">
        <v>4167</v>
      </c>
      <c r="R3321">
        <v>1221</v>
      </c>
      <c r="T3321" t="s">
        <v>27</v>
      </c>
    </row>
    <row r="3322" spans="1:20" x14ac:dyDescent="0.3">
      <c r="A3322">
        <v>3321</v>
      </c>
      <c r="B3322" t="s">
        <v>20</v>
      </c>
      <c r="C3322" t="s">
        <v>31</v>
      </c>
      <c r="D3322" t="s">
        <v>22</v>
      </c>
      <c r="E3322" t="s">
        <v>23</v>
      </c>
      <c r="F3322" t="s">
        <v>5</v>
      </c>
      <c r="G3322" t="s">
        <v>24</v>
      </c>
      <c r="H3322">
        <v>1732149</v>
      </c>
      <c r="I3322">
        <v>1733021</v>
      </c>
      <c r="J3322" t="s">
        <v>42</v>
      </c>
      <c r="Q3322" t="s">
        <v>4169</v>
      </c>
      <c r="R3322">
        <v>873</v>
      </c>
    </row>
    <row r="3323" spans="1:20" x14ac:dyDescent="0.3">
      <c r="A3323">
        <v>3322</v>
      </c>
      <c r="B3323" t="s">
        <v>28</v>
      </c>
      <c r="C3323" t="s">
        <v>33</v>
      </c>
      <c r="D3323" t="s">
        <v>22</v>
      </c>
      <c r="E3323" t="s">
        <v>23</v>
      </c>
      <c r="F3323" t="s">
        <v>5</v>
      </c>
      <c r="G3323" t="s">
        <v>24</v>
      </c>
      <c r="H3323">
        <v>1732149</v>
      </c>
      <c r="I3323">
        <v>1733021</v>
      </c>
      <c r="J3323" t="s">
        <v>42</v>
      </c>
      <c r="K3323" t="s">
        <v>4170</v>
      </c>
      <c r="N3323" t="s">
        <v>4171</v>
      </c>
      <c r="Q3323" t="s">
        <v>4169</v>
      </c>
      <c r="R3323">
        <v>873</v>
      </c>
      <c r="S3323">
        <v>290</v>
      </c>
    </row>
    <row r="3324" spans="1:20" x14ac:dyDescent="0.3">
      <c r="A3324">
        <v>3323</v>
      </c>
      <c r="B3324" t="s">
        <v>20</v>
      </c>
      <c r="C3324" t="s">
        <v>21</v>
      </c>
      <c r="D3324" t="s">
        <v>22</v>
      </c>
      <c r="E3324" t="s">
        <v>23</v>
      </c>
      <c r="F3324" t="s">
        <v>5</v>
      </c>
      <c r="G3324" t="s">
        <v>24</v>
      </c>
      <c r="H3324">
        <v>1733146</v>
      </c>
      <c r="I3324">
        <v>1733905</v>
      </c>
      <c r="J3324" t="s">
        <v>42</v>
      </c>
      <c r="Q3324" t="s">
        <v>4172</v>
      </c>
      <c r="R3324">
        <v>760</v>
      </c>
      <c r="T3324" t="s">
        <v>27</v>
      </c>
    </row>
    <row r="3325" spans="1:20" x14ac:dyDescent="0.3">
      <c r="A3325">
        <v>3324</v>
      </c>
      <c r="B3325" t="s">
        <v>28</v>
      </c>
      <c r="C3325" t="s">
        <v>29</v>
      </c>
      <c r="D3325" t="s">
        <v>22</v>
      </c>
      <c r="E3325" t="s">
        <v>23</v>
      </c>
      <c r="F3325" t="s">
        <v>5</v>
      </c>
      <c r="G3325" t="s">
        <v>24</v>
      </c>
      <c r="H3325">
        <v>1733146</v>
      </c>
      <c r="I3325">
        <v>1733905</v>
      </c>
      <c r="J3325" t="s">
        <v>42</v>
      </c>
      <c r="N3325" t="s">
        <v>38</v>
      </c>
      <c r="Q3325" t="s">
        <v>4172</v>
      </c>
      <c r="R3325">
        <v>760</v>
      </c>
      <c r="T3325" t="s">
        <v>27</v>
      </c>
    </row>
    <row r="3326" spans="1:20" x14ac:dyDescent="0.3">
      <c r="A3326">
        <v>3325</v>
      </c>
      <c r="B3326" t="s">
        <v>20</v>
      </c>
      <c r="C3326" t="s">
        <v>21</v>
      </c>
      <c r="D3326" t="s">
        <v>22</v>
      </c>
      <c r="E3326" t="s">
        <v>23</v>
      </c>
      <c r="F3326" t="s">
        <v>5</v>
      </c>
      <c r="G3326" t="s">
        <v>24</v>
      </c>
      <c r="H3326">
        <v>1733902</v>
      </c>
      <c r="I3326">
        <v>1734905</v>
      </c>
      <c r="J3326" t="s">
        <v>42</v>
      </c>
      <c r="Q3326" t="s">
        <v>4173</v>
      </c>
      <c r="R3326">
        <v>1004</v>
      </c>
      <c r="T3326" t="s">
        <v>27</v>
      </c>
    </row>
    <row r="3327" spans="1:20" x14ac:dyDescent="0.3">
      <c r="A3327">
        <v>3326</v>
      </c>
      <c r="B3327" t="s">
        <v>28</v>
      </c>
      <c r="C3327" t="s">
        <v>29</v>
      </c>
      <c r="D3327" t="s">
        <v>22</v>
      </c>
      <c r="E3327" t="s">
        <v>23</v>
      </c>
      <c r="F3327" t="s">
        <v>5</v>
      </c>
      <c r="G3327" t="s">
        <v>24</v>
      </c>
      <c r="H3327">
        <v>1733902</v>
      </c>
      <c r="I3327">
        <v>1734905</v>
      </c>
      <c r="J3327" t="s">
        <v>42</v>
      </c>
      <c r="N3327" t="s">
        <v>2521</v>
      </c>
      <c r="Q3327" t="s">
        <v>4173</v>
      </c>
      <c r="R3327">
        <v>1004</v>
      </c>
      <c r="T3327" t="s">
        <v>27</v>
      </c>
    </row>
    <row r="3328" spans="1:20" x14ac:dyDescent="0.3">
      <c r="A3328">
        <v>3327</v>
      </c>
      <c r="B3328" t="s">
        <v>20</v>
      </c>
      <c r="C3328" t="s">
        <v>21</v>
      </c>
      <c r="D3328" t="s">
        <v>22</v>
      </c>
      <c r="E3328" t="s">
        <v>23</v>
      </c>
      <c r="F3328" t="s">
        <v>5</v>
      </c>
      <c r="G3328" t="s">
        <v>24</v>
      </c>
      <c r="H3328">
        <v>1734902</v>
      </c>
      <c r="I3328">
        <v>1735168</v>
      </c>
      <c r="J3328" t="s">
        <v>42</v>
      </c>
      <c r="Q3328" t="s">
        <v>4174</v>
      </c>
      <c r="R3328">
        <v>267</v>
      </c>
      <c r="T3328" t="s">
        <v>27</v>
      </c>
    </row>
    <row r="3329" spans="1:20" x14ac:dyDescent="0.3">
      <c r="A3329">
        <v>3328</v>
      </c>
      <c r="B3329" t="s">
        <v>28</v>
      </c>
      <c r="C3329" t="s">
        <v>29</v>
      </c>
      <c r="D3329" t="s">
        <v>22</v>
      </c>
      <c r="E3329" t="s">
        <v>23</v>
      </c>
      <c r="F3329" t="s">
        <v>5</v>
      </c>
      <c r="G3329" t="s">
        <v>24</v>
      </c>
      <c r="H3329">
        <v>1734902</v>
      </c>
      <c r="I3329">
        <v>1735168</v>
      </c>
      <c r="J3329" t="s">
        <v>42</v>
      </c>
      <c r="N3329" t="s">
        <v>2521</v>
      </c>
      <c r="Q3329" t="s">
        <v>4174</v>
      </c>
      <c r="R3329">
        <v>267</v>
      </c>
      <c r="T3329" t="s">
        <v>27</v>
      </c>
    </row>
    <row r="3330" spans="1:20" x14ac:dyDescent="0.3">
      <c r="A3330">
        <v>3329</v>
      </c>
      <c r="B3330" t="s">
        <v>20</v>
      </c>
      <c r="C3330" t="s">
        <v>31</v>
      </c>
      <c r="D3330" t="s">
        <v>22</v>
      </c>
      <c r="E3330" t="s">
        <v>23</v>
      </c>
      <c r="F3330" t="s">
        <v>5</v>
      </c>
      <c r="G3330" t="s">
        <v>24</v>
      </c>
      <c r="H3330">
        <v>1735329</v>
      </c>
      <c r="I3330">
        <v>1736534</v>
      </c>
      <c r="J3330" t="s">
        <v>42</v>
      </c>
      <c r="Q3330" t="s">
        <v>4175</v>
      </c>
      <c r="R3330">
        <v>1206</v>
      </c>
    </row>
    <row r="3331" spans="1:20" x14ac:dyDescent="0.3">
      <c r="A3331">
        <v>3330</v>
      </c>
      <c r="B3331" t="s">
        <v>28</v>
      </c>
      <c r="C3331" t="s">
        <v>33</v>
      </c>
      <c r="D3331" t="s">
        <v>22</v>
      </c>
      <c r="E3331" t="s">
        <v>23</v>
      </c>
      <c r="F3331" t="s">
        <v>5</v>
      </c>
      <c r="G3331" t="s">
        <v>24</v>
      </c>
      <c r="H3331">
        <v>1735329</v>
      </c>
      <c r="I3331">
        <v>1736534</v>
      </c>
      <c r="J3331" t="s">
        <v>42</v>
      </c>
      <c r="K3331" t="s">
        <v>4176</v>
      </c>
      <c r="N3331" t="s">
        <v>41</v>
      </c>
      <c r="Q3331" t="s">
        <v>4175</v>
      </c>
      <c r="R3331">
        <v>1206</v>
      </c>
      <c r="S3331">
        <v>401</v>
      </c>
    </row>
    <row r="3332" spans="1:20" x14ac:dyDescent="0.3">
      <c r="A3332">
        <v>3331</v>
      </c>
      <c r="B3332" t="s">
        <v>20</v>
      </c>
      <c r="C3332" t="s">
        <v>31</v>
      </c>
      <c r="D3332" t="s">
        <v>22</v>
      </c>
      <c r="E3332" t="s">
        <v>23</v>
      </c>
      <c r="F3332" t="s">
        <v>5</v>
      </c>
      <c r="G3332" t="s">
        <v>24</v>
      </c>
      <c r="H3332">
        <v>1736988</v>
      </c>
      <c r="I3332">
        <v>1737389</v>
      </c>
      <c r="J3332" t="s">
        <v>42</v>
      </c>
      <c r="Q3332" t="s">
        <v>4177</v>
      </c>
      <c r="R3332">
        <v>402</v>
      </c>
    </row>
    <row r="3333" spans="1:20" x14ac:dyDescent="0.3">
      <c r="A3333">
        <v>3332</v>
      </c>
      <c r="B3333" t="s">
        <v>28</v>
      </c>
      <c r="C3333" t="s">
        <v>33</v>
      </c>
      <c r="D3333" t="s">
        <v>22</v>
      </c>
      <c r="E3333" t="s">
        <v>23</v>
      </c>
      <c r="F3333" t="s">
        <v>5</v>
      </c>
      <c r="G3333" t="s">
        <v>24</v>
      </c>
      <c r="H3333">
        <v>1736988</v>
      </c>
      <c r="I3333">
        <v>1737389</v>
      </c>
      <c r="J3333" t="s">
        <v>42</v>
      </c>
      <c r="K3333" t="s">
        <v>4178</v>
      </c>
      <c r="N3333" t="s">
        <v>41</v>
      </c>
      <c r="Q3333" t="s">
        <v>4177</v>
      </c>
      <c r="R3333">
        <v>402</v>
      </c>
      <c r="S3333">
        <v>133</v>
      </c>
    </row>
    <row r="3334" spans="1:20" x14ac:dyDescent="0.3">
      <c r="A3334">
        <v>3333</v>
      </c>
      <c r="B3334" t="s">
        <v>20</v>
      </c>
      <c r="C3334" t="s">
        <v>31</v>
      </c>
      <c r="D3334" t="s">
        <v>22</v>
      </c>
      <c r="E3334" t="s">
        <v>23</v>
      </c>
      <c r="F3334" t="s">
        <v>5</v>
      </c>
      <c r="G3334" t="s">
        <v>24</v>
      </c>
      <c r="H3334">
        <v>1737478</v>
      </c>
      <c r="I3334">
        <v>1738683</v>
      </c>
      <c r="J3334" t="s">
        <v>25</v>
      </c>
      <c r="Q3334" t="s">
        <v>4179</v>
      </c>
      <c r="R3334">
        <v>1206</v>
      </c>
    </row>
    <row r="3335" spans="1:20" x14ac:dyDescent="0.3">
      <c r="A3335">
        <v>3334</v>
      </c>
      <c r="B3335" t="s">
        <v>28</v>
      </c>
      <c r="C3335" t="s">
        <v>33</v>
      </c>
      <c r="D3335" t="s">
        <v>22</v>
      </c>
      <c r="E3335" t="s">
        <v>23</v>
      </c>
      <c r="F3335" t="s">
        <v>5</v>
      </c>
      <c r="G3335" t="s">
        <v>24</v>
      </c>
      <c r="H3335">
        <v>1737478</v>
      </c>
      <c r="I3335">
        <v>1738683</v>
      </c>
      <c r="J3335" t="s">
        <v>25</v>
      </c>
      <c r="K3335" t="s">
        <v>4180</v>
      </c>
      <c r="N3335" t="s">
        <v>41</v>
      </c>
      <c r="Q3335" t="s">
        <v>4179</v>
      </c>
      <c r="R3335">
        <v>1206</v>
      </c>
      <c r="S3335">
        <v>401</v>
      </c>
    </row>
    <row r="3336" spans="1:20" x14ac:dyDescent="0.3">
      <c r="A3336">
        <v>3335</v>
      </c>
      <c r="B3336" t="s">
        <v>20</v>
      </c>
      <c r="C3336" t="s">
        <v>31</v>
      </c>
      <c r="D3336" t="s">
        <v>22</v>
      </c>
      <c r="E3336" t="s">
        <v>23</v>
      </c>
      <c r="F3336" t="s">
        <v>5</v>
      </c>
      <c r="G3336" t="s">
        <v>24</v>
      </c>
      <c r="H3336">
        <v>1738804</v>
      </c>
      <c r="I3336">
        <v>1739313</v>
      </c>
      <c r="J3336" t="s">
        <v>42</v>
      </c>
      <c r="Q3336" t="s">
        <v>4181</v>
      </c>
      <c r="R3336">
        <v>510</v>
      </c>
    </row>
    <row r="3337" spans="1:20" x14ac:dyDescent="0.3">
      <c r="A3337">
        <v>3336</v>
      </c>
      <c r="B3337" t="s">
        <v>28</v>
      </c>
      <c r="C3337" t="s">
        <v>33</v>
      </c>
      <c r="D3337" t="s">
        <v>22</v>
      </c>
      <c r="E3337" t="s">
        <v>23</v>
      </c>
      <c r="F3337" t="s">
        <v>5</v>
      </c>
      <c r="G3337" t="s">
        <v>24</v>
      </c>
      <c r="H3337">
        <v>1738804</v>
      </c>
      <c r="I3337">
        <v>1739313</v>
      </c>
      <c r="J3337" t="s">
        <v>42</v>
      </c>
      <c r="K3337" t="s">
        <v>4182</v>
      </c>
      <c r="N3337" t="s">
        <v>38</v>
      </c>
      <c r="Q3337" t="s">
        <v>4181</v>
      </c>
      <c r="R3337">
        <v>510</v>
      </c>
      <c r="S3337">
        <v>169</v>
      </c>
    </row>
    <row r="3338" spans="1:20" x14ac:dyDescent="0.3">
      <c r="A3338">
        <v>3337</v>
      </c>
      <c r="B3338" t="s">
        <v>20</v>
      </c>
      <c r="C3338" t="s">
        <v>31</v>
      </c>
      <c r="D3338" t="s">
        <v>22</v>
      </c>
      <c r="E3338" t="s">
        <v>23</v>
      </c>
      <c r="F3338" t="s">
        <v>5</v>
      </c>
      <c r="G3338" t="s">
        <v>24</v>
      </c>
      <c r="H3338">
        <v>1739632</v>
      </c>
      <c r="I3338">
        <v>1739883</v>
      </c>
      <c r="J3338" t="s">
        <v>25</v>
      </c>
      <c r="Q3338" t="s">
        <v>4183</v>
      </c>
      <c r="R3338">
        <v>252</v>
      </c>
    </row>
    <row r="3339" spans="1:20" x14ac:dyDescent="0.3">
      <c r="A3339">
        <v>3338</v>
      </c>
      <c r="B3339" t="s">
        <v>28</v>
      </c>
      <c r="C3339" t="s">
        <v>33</v>
      </c>
      <c r="D3339" t="s">
        <v>22</v>
      </c>
      <c r="E3339" t="s">
        <v>23</v>
      </c>
      <c r="F3339" t="s">
        <v>5</v>
      </c>
      <c r="G3339" t="s">
        <v>24</v>
      </c>
      <c r="H3339">
        <v>1739632</v>
      </c>
      <c r="I3339">
        <v>1739883</v>
      </c>
      <c r="J3339" t="s">
        <v>25</v>
      </c>
      <c r="K3339" t="s">
        <v>4184</v>
      </c>
      <c r="N3339" t="s">
        <v>4185</v>
      </c>
      <c r="Q3339" t="s">
        <v>4183</v>
      </c>
      <c r="R3339">
        <v>252</v>
      </c>
      <c r="S3339">
        <v>83</v>
      </c>
    </row>
    <row r="3340" spans="1:20" x14ac:dyDescent="0.3">
      <c r="A3340">
        <v>3339</v>
      </c>
      <c r="B3340" t="s">
        <v>20</v>
      </c>
      <c r="C3340" t="s">
        <v>31</v>
      </c>
      <c r="D3340" t="s">
        <v>22</v>
      </c>
      <c r="E3340" t="s">
        <v>23</v>
      </c>
      <c r="F3340" t="s">
        <v>5</v>
      </c>
      <c r="G3340" t="s">
        <v>24</v>
      </c>
      <c r="H3340">
        <v>1739880</v>
      </c>
      <c r="I3340">
        <v>1740185</v>
      </c>
      <c r="J3340" t="s">
        <v>25</v>
      </c>
      <c r="Q3340" t="s">
        <v>4186</v>
      </c>
      <c r="R3340">
        <v>306</v>
      </c>
    </row>
    <row r="3341" spans="1:20" x14ac:dyDescent="0.3">
      <c r="A3341">
        <v>3340</v>
      </c>
      <c r="B3341" t="s">
        <v>28</v>
      </c>
      <c r="C3341" t="s">
        <v>33</v>
      </c>
      <c r="D3341" t="s">
        <v>22</v>
      </c>
      <c r="E3341" t="s">
        <v>23</v>
      </c>
      <c r="F3341" t="s">
        <v>5</v>
      </c>
      <c r="G3341" t="s">
        <v>24</v>
      </c>
      <c r="H3341">
        <v>1739880</v>
      </c>
      <c r="I3341">
        <v>1740185</v>
      </c>
      <c r="J3341" t="s">
        <v>25</v>
      </c>
      <c r="K3341" t="s">
        <v>4187</v>
      </c>
      <c r="N3341" t="s">
        <v>4188</v>
      </c>
      <c r="Q3341" t="s">
        <v>4186</v>
      </c>
      <c r="R3341">
        <v>306</v>
      </c>
      <c r="S3341">
        <v>101</v>
      </c>
    </row>
    <row r="3342" spans="1:20" x14ac:dyDescent="0.3">
      <c r="A3342">
        <v>3341</v>
      </c>
      <c r="B3342" t="s">
        <v>20</v>
      </c>
      <c r="C3342" t="s">
        <v>31</v>
      </c>
      <c r="D3342" t="s">
        <v>22</v>
      </c>
      <c r="E3342" t="s">
        <v>23</v>
      </c>
      <c r="F3342" t="s">
        <v>5</v>
      </c>
      <c r="G3342" t="s">
        <v>24</v>
      </c>
      <c r="H3342">
        <v>1740531</v>
      </c>
      <c r="I3342">
        <v>1741898</v>
      </c>
      <c r="J3342" t="s">
        <v>25</v>
      </c>
      <c r="Q3342" t="s">
        <v>4189</v>
      </c>
      <c r="R3342">
        <v>1368</v>
      </c>
    </row>
    <row r="3343" spans="1:20" x14ac:dyDescent="0.3">
      <c r="A3343">
        <v>3342</v>
      </c>
      <c r="B3343" t="s">
        <v>28</v>
      </c>
      <c r="C3343" t="s">
        <v>33</v>
      </c>
      <c r="D3343" t="s">
        <v>22</v>
      </c>
      <c r="E3343" t="s">
        <v>23</v>
      </c>
      <c r="F3343" t="s">
        <v>5</v>
      </c>
      <c r="G3343" t="s">
        <v>24</v>
      </c>
      <c r="H3343">
        <v>1740531</v>
      </c>
      <c r="I3343">
        <v>1741898</v>
      </c>
      <c r="J3343" t="s">
        <v>25</v>
      </c>
      <c r="K3343" t="s">
        <v>4190</v>
      </c>
      <c r="N3343" t="s">
        <v>41</v>
      </c>
      <c r="Q3343" t="s">
        <v>4189</v>
      </c>
      <c r="R3343">
        <v>1368</v>
      </c>
      <c r="S3343">
        <v>455</v>
      </c>
    </row>
    <row r="3344" spans="1:20" x14ac:dyDescent="0.3">
      <c r="A3344">
        <v>3343</v>
      </c>
      <c r="B3344" t="s">
        <v>20</v>
      </c>
      <c r="C3344" t="s">
        <v>31</v>
      </c>
      <c r="D3344" t="s">
        <v>22</v>
      </c>
      <c r="E3344" t="s">
        <v>23</v>
      </c>
      <c r="F3344" t="s">
        <v>5</v>
      </c>
      <c r="G3344" t="s">
        <v>24</v>
      </c>
      <c r="H3344">
        <v>1741947</v>
      </c>
      <c r="I3344">
        <v>1742846</v>
      </c>
      <c r="J3344" t="s">
        <v>42</v>
      </c>
      <c r="Q3344" t="s">
        <v>4191</v>
      </c>
      <c r="R3344">
        <v>900</v>
      </c>
    </row>
    <row r="3345" spans="1:19" x14ac:dyDescent="0.3">
      <c r="A3345">
        <v>3344</v>
      </c>
      <c r="B3345" t="s">
        <v>28</v>
      </c>
      <c r="C3345" t="s">
        <v>33</v>
      </c>
      <c r="D3345" t="s">
        <v>22</v>
      </c>
      <c r="E3345" t="s">
        <v>23</v>
      </c>
      <c r="F3345" t="s">
        <v>5</v>
      </c>
      <c r="G3345" t="s">
        <v>24</v>
      </c>
      <c r="H3345">
        <v>1741947</v>
      </c>
      <c r="I3345">
        <v>1742846</v>
      </c>
      <c r="J3345" t="s">
        <v>42</v>
      </c>
      <c r="K3345" t="s">
        <v>4192</v>
      </c>
      <c r="N3345" t="s">
        <v>358</v>
      </c>
      <c r="Q3345" t="s">
        <v>4191</v>
      </c>
      <c r="R3345">
        <v>900</v>
      </c>
      <c r="S3345">
        <v>299</v>
      </c>
    </row>
    <row r="3346" spans="1:19" x14ac:dyDescent="0.3">
      <c r="A3346">
        <v>3345</v>
      </c>
      <c r="B3346" t="s">
        <v>20</v>
      </c>
      <c r="C3346" t="s">
        <v>31</v>
      </c>
      <c r="D3346" t="s">
        <v>22</v>
      </c>
      <c r="E3346" t="s">
        <v>23</v>
      </c>
      <c r="F3346" t="s">
        <v>5</v>
      </c>
      <c r="G3346" t="s">
        <v>24</v>
      </c>
      <c r="H3346">
        <v>1743167</v>
      </c>
      <c r="I3346">
        <v>1744195</v>
      </c>
      <c r="J3346" t="s">
        <v>42</v>
      </c>
      <c r="Q3346" t="s">
        <v>4193</v>
      </c>
      <c r="R3346">
        <v>1029</v>
      </c>
    </row>
    <row r="3347" spans="1:19" x14ac:dyDescent="0.3">
      <c r="A3347">
        <v>3346</v>
      </c>
      <c r="B3347" t="s">
        <v>28</v>
      </c>
      <c r="C3347" t="s">
        <v>33</v>
      </c>
      <c r="D3347" t="s">
        <v>22</v>
      </c>
      <c r="E3347" t="s">
        <v>23</v>
      </c>
      <c r="F3347" t="s">
        <v>5</v>
      </c>
      <c r="G3347" t="s">
        <v>24</v>
      </c>
      <c r="H3347">
        <v>1743167</v>
      </c>
      <c r="I3347">
        <v>1744195</v>
      </c>
      <c r="J3347" t="s">
        <v>42</v>
      </c>
      <c r="K3347" t="s">
        <v>4194</v>
      </c>
      <c r="N3347" t="s">
        <v>4195</v>
      </c>
      <c r="Q3347" t="s">
        <v>4193</v>
      </c>
      <c r="R3347">
        <v>1029</v>
      </c>
      <c r="S3347">
        <v>342</v>
      </c>
    </row>
    <row r="3348" spans="1:19" x14ac:dyDescent="0.3">
      <c r="A3348">
        <v>3347</v>
      </c>
      <c r="B3348" t="s">
        <v>20</v>
      </c>
      <c r="C3348" t="s">
        <v>31</v>
      </c>
      <c r="D3348" t="s">
        <v>22</v>
      </c>
      <c r="E3348" t="s">
        <v>23</v>
      </c>
      <c r="F3348" t="s">
        <v>5</v>
      </c>
      <c r="G3348" t="s">
        <v>24</v>
      </c>
      <c r="H3348">
        <v>1744223</v>
      </c>
      <c r="I3348">
        <v>1745206</v>
      </c>
      <c r="J3348" t="s">
        <v>42</v>
      </c>
      <c r="Q3348" t="s">
        <v>4196</v>
      </c>
      <c r="R3348">
        <v>984</v>
      </c>
    </row>
    <row r="3349" spans="1:19" x14ac:dyDescent="0.3">
      <c r="A3349">
        <v>3348</v>
      </c>
      <c r="B3349" t="s">
        <v>28</v>
      </c>
      <c r="C3349" t="s">
        <v>33</v>
      </c>
      <c r="D3349" t="s">
        <v>22</v>
      </c>
      <c r="E3349" t="s">
        <v>23</v>
      </c>
      <c r="F3349" t="s">
        <v>5</v>
      </c>
      <c r="G3349" t="s">
        <v>24</v>
      </c>
      <c r="H3349">
        <v>1744223</v>
      </c>
      <c r="I3349">
        <v>1745206</v>
      </c>
      <c r="J3349" t="s">
        <v>42</v>
      </c>
      <c r="K3349" t="s">
        <v>4197</v>
      </c>
      <c r="N3349" t="s">
        <v>38</v>
      </c>
      <c r="Q3349" t="s">
        <v>4196</v>
      </c>
      <c r="R3349">
        <v>984</v>
      </c>
      <c r="S3349">
        <v>327</v>
      </c>
    </row>
    <row r="3350" spans="1:19" x14ac:dyDescent="0.3">
      <c r="A3350">
        <v>3349</v>
      </c>
      <c r="B3350" t="s">
        <v>20</v>
      </c>
      <c r="C3350" t="s">
        <v>31</v>
      </c>
      <c r="D3350" t="s">
        <v>22</v>
      </c>
      <c r="E3350" t="s">
        <v>23</v>
      </c>
      <c r="F3350" t="s">
        <v>5</v>
      </c>
      <c r="G3350" t="s">
        <v>24</v>
      </c>
      <c r="H3350">
        <v>1745225</v>
      </c>
      <c r="I3350">
        <v>1745581</v>
      </c>
      <c r="J3350" t="s">
        <v>42</v>
      </c>
      <c r="Q3350" t="s">
        <v>4198</v>
      </c>
      <c r="R3350">
        <v>357</v>
      </c>
    </row>
    <row r="3351" spans="1:19" x14ac:dyDescent="0.3">
      <c r="A3351">
        <v>3350</v>
      </c>
      <c r="B3351" t="s">
        <v>28</v>
      </c>
      <c r="C3351" t="s">
        <v>33</v>
      </c>
      <c r="D3351" t="s">
        <v>22</v>
      </c>
      <c r="E3351" t="s">
        <v>23</v>
      </c>
      <c r="F3351" t="s">
        <v>5</v>
      </c>
      <c r="G3351" t="s">
        <v>24</v>
      </c>
      <c r="H3351">
        <v>1745225</v>
      </c>
      <c r="I3351">
        <v>1745581</v>
      </c>
      <c r="J3351" t="s">
        <v>42</v>
      </c>
      <c r="K3351" t="s">
        <v>4199</v>
      </c>
      <c r="N3351" t="s">
        <v>38</v>
      </c>
      <c r="Q3351" t="s">
        <v>4198</v>
      </c>
      <c r="R3351">
        <v>357</v>
      </c>
      <c r="S3351">
        <v>118</v>
      </c>
    </row>
    <row r="3352" spans="1:19" x14ac:dyDescent="0.3">
      <c r="A3352">
        <v>3351</v>
      </c>
      <c r="B3352" t="s">
        <v>20</v>
      </c>
      <c r="C3352" t="s">
        <v>31</v>
      </c>
      <c r="D3352" t="s">
        <v>22</v>
      </c>
      <c r="E3352" t="s">
        <v>23</v>
      </c>
      <c r="F3352" t="s">
        <v>5</v>
      </c>
      <c r="G3352" t="s">
        <v>24</v>
      </c>
      <c r="H3352">
        <v>1746203</v>
      </c>
      <c r="I3352">
        <v>1746397</v>
      </c>
      <c r="J3352" t="s">
        <v>42</v>
      </c>
      <c r="Q3352" t="s">
        <v>4200</v>
      </c>
      <c r="R3352">
        <v>195</v>
      </c>
    </row>
    <row r="3353" spans="1:19" x14ac:dyDescent="0.3">
      <c r="A3353">
        <v>3352</v>
      </c>
      <c r="B3353" t="s">
        <v>28</v>
      </c>
      <c r="C3353" t="s">
        <v>33</v>
      </c>
      <c r="D3353" t="s">
        <v>22</v>
      </c>
      <c r="E3353" t="s">
        <v>23</v>
      </c>
      <c r="F3353" t="s">
        <v>5</v>
      </c>
      <c r="G3353" t="s">
        <v>24</v>
      </c>
      <c r="H3353">
        <v>1746203</v>
      </c>
      <c r="I3353">
        <v>1746397</v>
      </c>
      <c r="J3353" t="s">
        <v>42</v>
      </c>
      <c r="K3353" t="s">
        <v>4201</v>
      </c>
      <c r="N3353" t="s">
        <v>38</v>
      </c>
      <c r="Q3353" t="s">
        <v>4200</v>
      </c>
      <c r="R3353">
        <v>195</v>
      </c>
      <c r="S3353">
        <v>64</v>
      </c>
    </row>
    <row r="3354" spans="1:19" x14ac:dyDescent="0.3">
      <c r="A3354">
        <v>3353</v>
      </c>
      <c r="B3354" t="s">
        <v>20</v>
      </c>
      <c r="C3354" t="s">
        <v>31</v>
      </c>
      <c r="D3354" t="s">
        <v>22</v>
      </c>
      <c r="E3354" t="s">
        <v>23</v>
      </c>
      <c r="F3354" t="s">
        <v>5</v>
      </c>
      <c r="G3354" t="s">
        <v>24</v>
      </c>
      <c r="H3354">
        <v>1746407</v>
      </c>
      <c r="I3354">
        <v>1746661</v>
      </c>
      <c r="J3354" t="s">
        <v>42</v>
      </c>
      <c r="Q3354" t="s">
        <v>4202</v>
      </c>
      <c r="R3354">
        <v>255</v>
      </c>
    </row>
    <row r="3355" spans="1:19" x14ac:dyDescent="0.3">
      <c r="A3355">
        <v>3354</v>
      </c>
      <c r="B3355" t="s">
        <v>28</v>
      </c>
      <c r="C3355" t="s">
        <v>33</v>
      </c>
      <c r="D3355" t="s">
        <v>22</v>
      </c>
      <c r="E3355" t="s">
        <v>23</v>
      </c>
      <c r="F3355" t="s">
        <v>5</v>
      </c>
      <c r="G3355" t="s">
        <v>24</v>
      </c>
      <c r="H3355">
        <v>1746407</v>
      </c>
      <c r="I3355">
        <v>1746661</v>
      </c>
      <c r="J3355" t="s">
        <v>42</v>
      </c>
      <c r="K3355" t="s">
        <v>4203</v>
      </c>
      <c r="N3355" t="s">
        <v>38</v>
      </c>
      <c r="Q3355" t="s">
        <v>4202</v>
      </c>
      <c r="R3355">
        <v>255</v>
      </c>
      <c r="S3355">
        <v>84</v>
      </c>
    </row>
    <row r="3356" spans="1:19" x14ac:dyDescent="0.3">
      <c r="A3356">
        <v>3355</v>
      </c>
      <c r="B3356" t="s">
        <v>20</v>
      </c>
      <c r="C3356" t="s">
        <v>31</v>
      </c>
      <c r="D3356" t="s">
        <v>22</v>
      </c>
      <c r="E3356" t="s">
        <v>23</v>
      </c>
      <c r="F3356" t="s">
        <v>5</v>
      </c>
      <c r="G3356" t="s">
        <v>24</v>
      </c>
      <c r="H3356">
        <v>1747276</v>
      </c>
      <c r="I3356">
        <v>1748661</v>
      </c>
      <c r="J3356" t="s">
        <v>25</v>
      </c>
      <c r="Q3356" t="s">
        <v>4204</v>
      </c>
      <c r="R3356">
        <v>1386</v>
      </c>
    </row>
    <row r="3357" spans="1:19" x14ac:dyDescent="0.3">
      <c r="A3357">
        <v>3356</v>
      </c>
      <c r="B3357" t="s">
        <v>28</v>
      </c>
      <c r="C3357" t="s">
        <v>33</v>
      </c>
      <c r="D3357" t="s">
        <v>22</v>
      </c>
      <c r="E3357" t="s">
        <v>23</v>
      </c>
      <c r="F3357" t="s">
        <v>5</v>
      </c>
      <c r="G3357" t="s">
        <v>24</v>
      </c>
      <c r="H3357">
        <v>1747276</v>
      </c>
      <c r="I3357">
        <v>1748661</v>
      </c>
      <c r="J3357" t="s">
        <v>25</v>
      </c>
      <c r="K3357" t="s">
        <v>4205</v>
      </c>
      <c r="N3357" t="s">
        <v>41</v>
      </c>
      <c r="Q3357" t="s">
        <v>4204</v>
      </c>
      <c r="R3357">
        <v>1386</v>
      </c>
      <c r="S3357">
        <v>461</v>
      </c>
    </row>
    <row r="3358" spans="1:19" x14ac:dyDescent="0.3">
      <c r="A3358">
        <v>3357</v>
      </c>
      <c r="B3358" t="s">
        <v>20</v>
      </c>
      <c r="C3358" t="s">
        <v>31</v>
      </c>
      <c r="D3358" t="s">
        <v>22</v>
      </c>
      <c r="E3358" t="s">
        <v>23</v>
      </c>
      <c r="F3358" t="s">
        <v>5</v>
      </c>
      <c r="G3358" t="s">
        <v>24</v>
      </c>
      <c r="H3358">
        <v>1748923</v>
      </c>
      <c r="I3358">
        <v>1749948</v>
      </c>
      <c r="J3358" t="s">
        <v>25</v>
      </c>
      <c r="Q3358" t="s">
        <v>4206</v>
      </c>
      <c r="R3358">
        <v>1026</v>
      </c>
    </row>
    <row r="3359" spans="1:19" x14ac:dyDescent="0.3">
      <c r="A3359">
        <v>3358</v>
      </c>
      <c r="B3359" t="s">
        <v>28</v>
      </c>
      <c r="C3359" t="s">
        <v>33</v>
      </c>
      <c r="D3359" t="s">
        <v>22</v>
      </c>
      <c r="E3359" t="s">
        <v>23</v>
      </c>
      <c r="F3359" t="s">
        <v>5</v>
      </c>
      <c r="G3359" t="s">
        <v>24</v>
      </c>
      <c r="H3359">
        <v>1748923</v>
      </c>
      <c r="I3359">
        <v>1749948</v>
      </c>
      <c r="J3359" t="s">
        <v>25</v>
      </c>
      <c r="K3359" t="s">
        <v>4207</v>
      </c>
      <c r="N3359" t="s">
        <v>41</v>
      </c>
      <c r="Q3359" t="s">
        <v>4206</v>
      </c>
      <c r="R3359">
        <v>1026</v>
      </c>
      <c r="S3359">
        <v>341</v>
      </c>
    </row>
    <row r="3360" spans="1:19" x14ac:dyDescent="0.3">
      <c r="A3360">
        <v>3359</v>
      </c>
      <c r="B3360" t="s">
        <v>20</v>
      </c>
      <c r="C3360" t="s">
        <v>31</v>
      </c>
      <c r="D3360" t="s">
        <v>22</v>
      </c>
      <c r="E3360" t="s">
        <v>23</v>
      </c>
      <c r="F3360" t="s">
        <v>5</v>
      </c>
      <c r="G3360" t="s">
        <v>24</v>
      </c>
      <c r="H3360">
        <v>1750497</v>
      </c>
      <c r="I3360">
        <v>1750961</v>
      </c>
      <c r="J3360" t="s">
        <v>25</v>
      </c>
      <c r="Q3360" t="s">
        <v>4208</v>
      </c>
      <c r="R3360">
        <v>465</v>
      </c>
    </row>
    <row r="3361" spans="1:19" x14ac:dyDescent="0.3">
      <c r="A3361">
        <v>3360</v>
      </c>
      <c r="B3361" t="s">
        <v>28</v>
      </c>
      <c r="C3361" t="s">
        <v>33</v>
      </c>
      <c r="D3361" t="s">
        <v>22</v>
      </c>
      <c r="E3361" t="s">
        <v>23</v>
      </c>
      <c r="F3361" t="s">
        <v>5</v>
      </c>
      <c r="G3361" t="s">
        <v>24</v>
      </c>
      <c r="H3361">
        <v>1750497</v>
      </c>
      <c r="I3361">
        <v>1750961</v>
      </c>
      <c r="J3361" t="s">
        <v>25</v>
      </c>
      <c r="K3361" t="s">
        <v>4209</v>
      </c>
      <c r="N3361" t="s">
        <v>3356</v>
      </c>
      <c r="Q3361" t="s">
        <v>4208</v>
      </c>
      <c r="R3361">
        <v>465</v>
      </c>
      <c r="S3361">
        <v>154</v>
      </c>
    </row>
    <row r="3362" spans="1:19" x14ac:dyDescent="0.3">
      <c r="A3362">
        <v>3361</v>
      </c>
      <c r="B3362" t="s">
        <v>20</v>
      </c>
      <c r="C3362" t="s">
        <v>31</v>
      </c>
      <c r="D3362" t="s">
        <v>22</v>
      </c>
      <c r="E3362" t="s">
        <v>23</v>
      </c>
      <c r="F3362" t="s">
        <v>5</v>
      </c>
      <c r="G3362" t="s">
        <v>24</v>
      </c>
      <c r="H3362">
        <v>1751182</v>
      </c>
      <c r="I3362">
        <v>1752795</v>
      </c>
      <c r="J3362" t="s">
        <v>42</v>
      </c>
      <c r="Q3362" t="s">
        <v>4210</v>
      </c>
      <c r="R3362">
        <v>1614</v>
      </c>
    </row>
    <row r="3363" spans="1:19" x14ac:dyDescent="0.3">
      <c r="A3363">
        <v>3362</v>
      </c>
      <c r="B3363" t="s">
        <v>28</v>
      </c>
      <c r="C3363" t="s">
        <v>33</v>
      </c>
      <c r="D3363" t="s">
        <v>22</v>
      </c>
      <c r="E3363" t="s">
        <v>23</v>
      </c>
      <c r="F3363" t="s">
        <v>5</v>
      </c>
      <c r="G3363" t="s">
        <v>24</v>
      </c>
      <c r="H3363">
        <v>1751182</v>
      </c>
      <c r="I3363">
        <v>1752795</v>
      </c>
      <c r="J3363" t="s">
        <v>42</v>
      </c>
      <c r="K3363" t="s">
        <v>4211</v>
      </c>
      <c r="N3363" t="s">
        <v>41</v>
      </c>
      <c r="Q3363" t="s">
        <v>4210</v>
      </c>
      <c r="R3363">
        <v>1614</v>
      </c>
      <c r="S3363">
        <v>537</v>
      </c>
    </row>
    <row r="3364" spans="1:19" x14ac:dyDescent="0.3">
      <c r="A3364">
        <v>3363</v>
      </c>
      <c r="B3364" t="s">
        <v>20</v>
      </c>
      <c r="C3364" t="s">
        <v>31</v>
      </c>
      <c r="D3364" t="s">
        <v>22</v>
      </c>
      <c r="E3364" t="s">
        <v>23</v>
      </c>
      <c r="F3364" t="s">
        <v>5</v>
      </c>
      <c r="G3364" t="s">
        <v>24</v>
      </c>
      <c r="H3364">
        <v>1753059</v>
      </c>
      <c r="I3364">
        <v>1753469</v>
      </c>
      <c r="J3364" t="s">
        <v>25</v>
      </c>
      <c r="Q3364" t="s">
        <v>4212</v>
      </c>
      <c r="R3364">
        <v>411</v>
      </c>
    </row>
    <row r="3365" spans="1:19" x14ac:dyDescent="0.3">
      <c r="A3365">
        <v>3364</v>
      </c>
      <c r="B3365" t="s">
        <v>28</v>
      </c>
      <c r="C3365" t="s">
        <v>33</v>
      </c>
      <c r="D3365" t="s">
        <v>22</v>
      </c>
      <c r="E3365" t="s">
        <v>23</v>
      </c>
      <c r="F3365" t="s">
        <v>5</v>
      </c>
      <c r="G3365" t="s">
        <v>24</v>
      </c>
      <c r="H3365">
        <v>1753059</v>
      </c>
      <c r="I3365">
        <v>1753469</v>
      </c>
      <c r="J3365" t="s">
        <v>25</v>
      </c>
      <c r="K3365" t="s">
        <v>4213</v>
      </c>
      <c r="N3365" t="s">
        <v>38</v>
      </c>
      <c r="Q3365" t="s">
        <v>4212</v>
      </c>
      <c r="R3365">
        <v>411</v>
      </c>
      <c r="S3365">
        <v>136</v>
      </c>
    </row>
    <row r="3366" spans="1:19" x14ac:dyDescent="0.3">
      <c r="A3366">
        <v>3365</v>
      </c>
      <c r="B3366" t="s">
        <v>20</v>
      </c>
      <c r="C3366" t="s">
        <v>31</v>
      </c>
      <c r="D3366" t="s">
        <v>22</v>
      </c>
      <c r="E3366" t="s">
        <v>23</v>
      </c>
      <c r="F3366" t="s">
        <v>5</v>
      </c>
      <c r="G3366" t="s">
        <v>24</v>
      </c>
      <c r="H3366">
        <v>1753549</v>
      </c>
      <c r="I3366">
        <v>1754034</v>
      </c>
      <c r="J3366" t="s">
        <v>42</v>
      </c>
      <c r="Q3366" t="s">
        <v>4214</v>
      </c>
      <c r="R3366">
        <v>486</v>
      </c>
    </row>
    <row r="3367" spans="1:19" x14ac:dyDescent="0.3">
      <c r="A3367">
        <v>3366</v>
      </c>
      <c r="B3367" t="s">
        <v>28</v>
      </c>
      <c r="C3367" t="s">
        <v>33</v>
      </c>
      <c r="D3367" t="s">
        <v>22</v>
      </c>
      <c r="E3367" t="s">
        <v>23</v>
      </c>
      <c r="F3367" t="s">
        <v>5</v>
      </c>
      <c r="G3367" t="s">
        <v>24</v>
      </c>
      <c r="H3367">
        <v>1753549</v>
      </c>
      <c r="I3367">
        <v>1754034</v>
      </c>
      <c r="J3367" t="s">
        <v>42</v>
      </c>
      <c r="K3367" t="s">
        <v>4215</v>
      </c>
      <c r="N3367" t="s">
        <v>38</v>
      </c>
      <c r="Q3367" t="s">
        <v>4214</v>
      </c>
      <c r="R3367">
        <v>486</v>
      </c>
      <c r="S3367">
        <v>161</v>
      </c>
    </row>
    <row r="3368" spans="1:19" x14ac:dyDescent="0.3">
      <c r="A3368">
        <v>3367</v>
      </c>
      <c r="B3368" t="s">
        <v>20</v>
      </c>
      <c r="C3368" t="s">
        <v>31</v>
      </c>
      <c r="D3368" t="s">
        <v>22</v>
      </c>
      <c r="E3368" t="s">
        <v>23</v>
      </c>
      <c r="F3368" t="s">
        <v>5</v>
      </c>
      <c r="G3368" t="s">
        <v>24</v>
      </c>
      <c r="H3368">
        <v>1754084</v>
      </c>
      <c r="I3368">
        <v>1754938</v>
      </c>
      <c r="J3368" t="s">
        <v>42</v>
      </c>
      <c r="Q3368" t="s">
        <v>4216</v>
      </c>
      <c r="R3368">
        <v>855</v>
      </c>
    </row>
    <row r="3369" spans="1:19" x14ac:dyDescent="0.3">
      <c r="A3369">
        <v>3368</v>
      </c>
      <c r="B3369" t="s">
        <v>28</v>
      </c>
      <c r="C3369" t="s">
        <v>33</v>
      </c>
      <c r="D3369" t="s">
        <v>22</v>
      </c>
      <c r="E3369" t="s">
        <v>23</v>
      </c>
      <c r="F3369" t="s">
        <v>5</v>
      </c>
      <c r="G3369" t="s">
        <v>24</v>
      </c>
      <c r="H3369">
        <v>1754084</v>
      </c>
      <c r="I3369">
        <v>1754938</v>
      </c>
      <c r="J3369" t="s">
        <v>42</v>
      </c>
      <c r="K3369" t="s">
        <v>4217</v>
      </c>
      <c r="N3369" t="s">
        <v>38</v>
      </c>
      <c r="Q3369" t="s">
        <v>4216</v>
      </c>
      <c r="R3369">
        <v>855</v>
      </c>
      <c r="S3369">
        <v>284</v>
      </c>
    </row>
    <row r="3370" spans="1:19" x14ac:dyDescent="0.3">
      <c r="A3370">
        <v>3369</v>
      </c>
      <c r="B3370" t="s">
        <v>20</v>
      </c>
      <c r="C3370" t="s">
        <v>31</v>
      </c>
      <c r="D3370" t="s">
        <v>22</v>
      </c>
      <c r="E3370" t="s">
        <v>23</v>
      </c>
      <c r="F3370" t="s">
        <v>5</v>
      </c>
      <c r="G3370" t="s">
        <v>24</v>
      </c>
      <c r="H3370">
        <v>1754948</v>
      </c>
      <c r="I3370">
        <v>1755466</v>
      </c>
      <c r="J3370" t="s">
        <v>42</v>
      </c>
      <c r="Q3370" t="s">
        <v>4218</v>
      </c>
      <c r="R3370">
        <v>519</v>
      </c>
    </row>
    <row r="3371" spans="1:19" x14ac:dyDescent="0.3">
      <c r="A3371">
        <v>3370</v>
      </c>
      <c r="B3371" t="s">
        <v>28</v>
      </c>
      <c r="C3371" t="s">
        <v>33</v>
      </c>
      <c r="D3371" t="s">
        <v>22</v>
      </c>
      <c r="E3371" t="s">
        <v>23</v>
      </c>
      <c r="F3371" t="s">
        <v>5</v>
      </c>
      <c r="G3371" t="s">
        <v>24</v>
      </c>
      <c r="H3371">
        <v>1754948</v>
      </c>
      <c r="I3371">
        <v>1755466</v>
      </c>
      <c r="J3371" t="s">
        <v>42</v>
      </c>
      <c r="K3371" t="s">
        <v>4219</v>
      </c>
      <c r="N3371" t="s">
        <v>4220</v>
      </c>
      <c r="Q3371" t="s">
        <v>4218</v>
      </c>
      <c r="R3371">
        <v>519</v>
      </c>
      <c r="S3371">
        <v>172</v>
      </c>
    </row>
    <row r="3372" spans="1:19" x14ac:dyDescent="0.3">
      <c r="A3372">
        <v>3371</v>
      </c>
      <c r="B3372" t="s">
        <v>20</v>
      </c>
      <c r="C3372" t="s">
        <v>31</v>
      </c>
      <c r="D3372" t="s">
        <v>22</v>
      </c>
      <c r="E3372" t="s">
        <v>23</v>
      </c>
      <c r="F3372" t="s">
        <v>5</v>
      </c>
      <c r="G3372" t="s">
        <v>24</v>
      </c>
      <c r="H3372">
        <v>1755666</v>
      </c>
      <c r="I3372">
        <v>1756361</v>
      </c>
      <c r="J3372" t="s">
        <v>42</v>
      </c>
      <c r="Q3372" t="s">
        <v>4221</v>
      </c>
      <c r="R3372">
        <v>696</v>
      </c>
    </row>
    <row r="3373" spans="1:19" x14ac:dyDescent="0.3">
      <c r="A3373">
        <v>3372</v>
      </c>
      <c r="B3373" t="s">
        <v>28</v>
      </c>
      <c r="C3373" t="s">
        <v>33</v>
      </c>
      <c r="D3373" t="s">
        <v>22</v>
      </c>
      <c r="E3373" t="s">
        <v>23</v>
      </c>
      <c r="F3373" t="s">
        <v>5</v>
      </c>
      <c r="G3373" t="s">
        <v>24</v>
      </c>
      <c r="H3373">
        <v>1755666</v>
      </c>
      <c r="I3373">
        <v>1756361</v>
      </c>
      <c r="J3373" t="s">
        <v>42</v>
      </c>
      <c r="K3373" t="s">
        <v>4222</v>
      </c>
      <c r="N3373" t="s">
        <v>4223</v>
      </c>
      <c r="Q3373" t="s">
        <v>4221</v>
      </c>
      <c r="R3373">
        <v>696</v>
      </c>
      <c r="S3373">
        <v>231</v>
      </c>
    </row>
    <row r="3374" spans="1:19" x14ac:dyDescent="0.3">
      <c r="A3374">
        <v>3373</v>
      </c>
      <c r="B3374" t="s">
        <v>20</v>
      </c>
      <c r="C3374" t="s">
        <v>31</v>
      </c>
      <c r="D3374" t="s">
        <v>22</v>
      </c>
      <c r="E3374" t="s">
        <v>23</v>
      </c>
      <c r="F3374" t="s">
        <v>5</v>
      </c>
      <c r="G3374" t="s">
        <v>24</v>
      </c>
      <c r="H3374">
        <v>1756364</v>
      </c>
      <c r="I3374">
        <v>1757896</v>
      </c>
      <c r="J3374" t="s">
        <v>42</v>
      </c>
      <c r="Q3374" t="s">
        <v>4224</v>
      </c>
      <c r="R3374">
        <v>1533</v>
      </c>
    </row>
    <row r="3375" spans="1:19" x14ac:dyDescent="0.3">
      <c r="A3375">
        <v>3374</v>
      </c>
      <c r="B3375" t="s">
        <v>28</v>
      </c>
      <c r="C3375" t="s">
        <v>33</v>
      </c>
      <c r="D3375" t="s">
        <v>22</v>
      </c>
      <c r="E3375" t="s">
        <v>23</v>
      </c>
      <c r="F3375" t="s">
        <v>5</v>
      </c>
      <c r="G3375" t="s">
        <v>24</v>
      </c>
      <c r="H3375">
        <v>1756364</v>
      </c>
      <c r="I3375">
        <v>1757896</v>
      </c>
      <c r="J3375" t="s">
        <v>42</v>
      </c>
      <c r="K3375" t="s">
        <v>4225</v>
      </c>
      <c r="N3375" t="s">
        <v>4226</v>
      </c>
      <c r="Q3375" t="s">
        <v>4224</v>
      </c>
      <c r="R3375">
        <v>1533</v>
      </c>
      <c r="S3375">
        <v>510</v>
      </c>
    </row>
    <row r="3376" spans="1:19" x14ac:dyDescent="0.3">
      <c r="A3376">
        <v>3375</v>
      </c>
      <c r="B3376" t="s">
        <v>20</v>
      </c>
      <c r="C3376" t="s">
        <v>31</v>
      </c>
      <c r="D3376" t="s">
        <v>22</v>
      </c>
      <c r="E3376" t="s">
        <v>23</v>
      </c>
      <c r="F3376" t="s">
        <v>5</v>
      </c>
      <c r="G3376" t="s">
        <v>24</v>
      </c>
      <c r="H3376">
        <v>1757949</v>
      </c>
      <c r="I3376">
        <v>1761650</v>
      </c>
      <c r="J3376" t="s">
        <v>42</v>
      </c>
      <c r="Q3376" t="s">
        <v>4227</v>
      </c>
      <c r="R3376">
        <v>3702</v>
      </c>
    </row>
    <row r="3377" spans="1:20" x14ac:dyDescent="0.3">
      <c r="A3377">
        <v>3376</v>
      </c>
      <c r="B3377" t="s">
        <v>28</v>
      </c>
      <c r="C3377" t="s">
        <v>33</v>
      </c>
      <c r="D3377" t="s">
        <v>22</v>
      </c>
      <c r="E3377" t="s">
        <v>23</v>
      </c>
      <c r="F3377" t="s">
        <v>5</v>
      </c>
      <c r="G3377" t="s">
        <v>24</v>
      </c>
      <c r="H3377">
        <v>1757949</v>
      </c>
      <c r="I3377">
        <v>1761650</v>
      </c>
      <c r="J3377" t="s">
        <v>42</v>
      </c>
      <c r="K3377" t="s">
        <v>4228</v>
      </c>
      <c r="N3377" t="s">
        <v>4229</v>
      </c>
      <c r="Q3377" t="s">
        <v>4227</v>
      </c>
      <c r="R3377">
        <v>3702</v>
      </c>
      <c r="S3377">
        <v>1233</v>
      </c>
    </row>
    <row r="3378" spans="1:20" x14ac:dyDescent="0.3">
      <c r="A3378">
        <v>3377</v>
      </c>
      <c r="B3378" t="s">
        <v>20</v>
      </c>
      <c r="C3378" t="s">
        <v>21</v>
      </c>
      <c r="D3378" t="s">
        <v>22</v>
      </c>
      <c r="E3378" t="s">
        <v>23</v>
      </c>
      <c r="F3378" t="s">
        <v>5</v>
      </c>
      <c r="G3378" t="s">
        <v>24</v>
      </c>
      <c r="H3378">
        <v>1761867</v>
      </c>
      <c r="I3378">
        <v>1762022</v>
      </c>
      <c r="J3378" t="s">
        <v>25</v>
      </c>
      <c r="Q3378" t="s">
        <v>4230</v>
      </c>
      <c r="R3378">
        <v>156</v>
      </c>
      <c r="T3378" t="s">
        <v>27</v>
      </c>
    </row>
    <row r="3379" spans="1:20" x14ac:dyDescent="0.3">
      <c r="A3379">
        <v>3378</v>
      </c>
      <c r="B3379" t="s">
        <v>28</v>
      </c>
      <c r="C3379" t="s">
        <v>29</v>
      </c>
      <c r="D3379" t="s">
        <v>22</v>
      </c>
      <c r="E3379" t="s">
        <v>23</v>
      </c>
      <c r="F3379" t="s">
        <v>5</v>
      </c>
      <c r="G3379" t="s">
        <v>24</v>
      </c>
      <c r="H3379">
        <v>1761867</v>
      </c>
      <c r="I3379">
        <v>1762022</v>
      </c>
      <c r="J3379" t="s">
        <v>25</v>
      </c>
      <c r="N3379" t="s">
        <v>41</v>
      </c>
      <c r="Q3379" t="s">
        <v>4230</v>
      </c>
      <c r="R3379">
        <v>156</v>
      </c>
      <c r="T3379" t="s">
        <v>27</v>
      </c>
    </row>
    <row r="3380" spans="1:20" x14ac:dyDescent="0.3">
      <c r="A3380">
        <v>3379</v>
      </c>
      <c r="B3380" t="s">
        <v>20</v>
      </c>
      <c r="C3380" t="s">
        <v>31</v>
      </c>
      <c r="D3380" t="s">
        <v>22</v>
      </c>
      <c r="E3380" t="s">
        <v>23</v>
      </c>
      <c r="F3380" t="s">
        <v>5</v>
      </c>
      <c r="G3380" t="s">
        <v>24</v>
      </c>
      <c r="H3380">
        <v>1762101</v>
      </c>
      <c r="I3380">
        <v>1763180</v>
      </c>
      <c r="J3380" t="s">
        <v>25</v>
      </c>
      <c r="Q3380" t="s">
        <v>4231</v>
      </c>
      <c r="R3380">
        <v>1080</v>
      </c>
    </row>
    <row r="3381" spans="1:20" x14ac:dyDescent="0.3">
      <c r="A3381">
        <v>3380</v>
      </c>
      <c r="B3381" t="s">
        <v>28</v>
      </c>
      <c r="C3381" t="s">
        <v>33</v>
      </c>
      <c r="D3381" t="s">
        <v>22</v>
      </c>
      <c r="E3381" t="s">
        <v>23</v>
      </c>
      <c r="F3381" t="s">
        <v>5</v>
      </c>
      <c r="G3381" t="s">
        <v>24</v>
      </c>
      <c r="H3381">
        <v>1762101</v>
      </c>
      <c r="I3381">
        <v>1763180</v>
      </c>
      <c r="J3381" t="s">
        <v>25</v>
      </c>
      <c r="K3381" t="s">
        <v>4232</v>
      </c>
      <c r="N3381" t="s">
        <v>41</v>
      </c>
      <c r="Q3381" t="s">
        <v>4231</v>
      </c>
      <c r="R3381">
        <v>1080</v>
      </c>
      <c r="S3381">
        <v>359</v>
      </c>
    </row>
    <row r="3382" spans="1:20" x14ac:dyDescent="0.3">
      <c r="A3382">
        <v>3381</v>
      </c>
      <c r="B3382" t="s">
        <v>20</v>
      </c>
      <c r="C3382" t="s">
        <v>31</v>
      </c>
      <c r="D3382" t="s">
        <v>22</v>
      </c>
      <c r="E3382" t="s">
        <v>23</v>
      </c>
      <c r="F3382" t="s">
        <v>5</v>
      </c>
      <c r="G3382" t="s">
        <v>24</v>
      </c>
      <c r="H3382">
        <v>1763847</v>
      </c>
      <c r="I3382">
        <v>1764476</v>
      </c>
      <c r="J3382" t="s">
        <v>42</v>
      </c>
      <c r="Q3382" t="s">
        <v>4233</v>
      </c>
      <c r="R3382">
        <v>630</v>
      </c>
    </row>
    <row r="3383" spans="1:20" x14ac:dyDescent="0.3">
      <c r="A3383">
        <v>3382</v>
      </c>
      <c r="B3383" t="s">
        <v>28</v>
      </c>
      <c r="C3383" t="s">
        <v>33</v>
      </c>
      <c r="D3383" t="s">
        <v>22</v>
      </c>
      <c r="E3383" t="s">
        <v>23</v>
      </c>
      <c r="F3383" t="s">
        <v>5</v>
      </c>
      <c r="G3383" t="s">
        <v>24</v>
      </c>
      <c r="H3383">
        <v>1763847</v>
      </c>
      <c r="I3383">
        <v>1764476</v>
      </c>
      <c r="J3383" t="s">
        <v>42</v>
      </c>
      <c r="K3383" t="s">
        <v>4234</v>
      </c>
      <c r="N3383" t="s">
        <v>38</v>
      </c>
      <c r="Q3383" t="s">
        <v>4233</v>
      </c>
      <c r="R3383">
        <v>630</v>
      </c>
      <c r="S3383">
        <v>209</v>
      </c>
    </row>
    <row r="3384" spans="1:20" x14ac:dyDescent="0.3">
      <c r="A3384">
        <v>3383</v>
      </c>
      <c r="B3384" t="s">
        <v>20</v>
      </c>
      <c r="C3384" t="s">
        <v>31</v>
      </c>
      <c r="D3384" t="s">
        <v>22</v>
      </c>
      <c r="E3384" t="s">
        <v>23</v>
      </c>
      <c r="F3384" t="s">
        <v>5</v>
      </c>
      <c r="G3384" t="s">
        <v>24</v>
      </c>
      <c r="H3384">
        <v>1764703</v>
      </c>
      <c r="I3384">
        <v>1765887</v>
      </c>
      <c r="J3384" t="s">
        <v>25</v>
      </c>
      <c r="Q3384" t="s">
        <v>4235</v>
      </c>
      <c r="R3384">
        <v>1185</v>
      </c>
    </row>
    <row r="3385" spans="1:20" x14ac:dyDescent="0.3">
      <c r="A3385">
        <v>3384</v>
      </c>
      <c r="B3385" t="s">
        <v>28</v>
      </c>
      <c r="C3385" t="s">
        <v>33</v>
      </c>
      <c r="D3385" t="s">
        <v>22</v>
      </c>
      <c r="E3385" t="s">
        <v>23</v>
      </c>
      <c r="F3385" t="s">
        <v>5</v>
      </c>
      <c r="G3385" t="s">
        <v>24</v>
      </c>
      <c r="H3385">
        <v>1764703</v>
      </c>
      <c r="I3385">
        <v>1765887</v>
      </c>
      <c r="J3385" t="s">
        <v>25</v>
      </c>
      <c r="K3385" t="s">
        <v>4236</v>
      </c>
      <c r="N3385" t="s">
        <v>1450</v>
      </c>
      <c r="Q3385" t="s">
        <v>4235</v>
      </c>
      <c r="R3385">
        <v>1185</v>
      </c>
      <c r="S3385">
        <v>394</v>
      </c>
    </row>
    <row r="3386" spans="1:20" x14ac:dyDescent="0.3">
      <c r="A3386">
        <v>3385</v>
      </c>
      <c r="B3386" t="s">
        <v>20</v>
      </c>
      <c r="C3386" t="s">
        <v>31</v>
      </c>
      <c r="D3386" t="s">
        <v>22</v>
      </c>
      <c r="E3386" t="s">
        <v>23</v>
      </c>
      <c r="F3386" t="s">
        <v>5</v>
      </c>
      <c r="G3386" t="s">
        <v>24</v>
      </c>
      <c r="H3386">
        <v>1765884</v>
      </c>
      <c r="I3386">
        <v>1767584</v>
      </c>
      <c r="J3386" t="s">
        <v>25</v>
      </c>
      <c r="Q3386" t="s">
        <v>4237</v>
      </c>
      <c r="R3386">
        <v>1701</v>
      </c>
    </row>
    <row r="3387" spans="1:20" x14ac:dyDescent="0.3">
      <c r="A3387">
        <v>3386</v>
      </c>
      <c r="B3387" t="s">
        <v>28</v>
      </c>
      <c r="C3387" t="s">
        <v>33</v>
      </c>
      <c r="D3387" t="s">
        <v>22</v>
      </c>
      <c r="E3387" t="s">
        <v>23</v>
      </c>
      <c r="F3387" t="s">
        <v>5</v>
      </c>
      <c r="G3387" t="s">
        <v>24</v>
      </c>
      <c r="H3387">
        <v>1765884</v>
      </c>
      <c r="I3387">
        <v>1767584</v>
      </c>
      <c r="J3387" t="s">
        <v>25</v>
      </c>
      <c r="K3387" t="s">
        <v>4238</v>
      </c>
      <c r="N3387" t="s">
        <v>38</v>
      </c>
      <c r="Q3387" t="s">
        <v>4237</v>
      </c>
      <c r="R3387">
        <v>1701</v>
      </c>
      <c r="S3387">
        <v>566</v>
      </c>
    </row>
    <row r="3388" spans="1:20" x14ac:dyDescent="0.3">
      <c r="A3388">
        <v>3387</v>
      </c>
      <c r="B3388" t="s">
        <v>20</v>
      </c>
      <c r="C3388" t="s">
        <v>31</v>
      </c>
      <c r="D3388" t="s">
        <v>22</v>
      </c>
      <c r="E3388" t="s">
        <v>23</v>
      </c>
      <c r="F3388" t="s">
        <v>5</v>
      </c>
      <c r="G3388" t="s">
        <v>24</v>
      </c>
      <c r="H3388">
        <v>1767727</v>
      </c>
      <c r="I3388">
        <v>1769112</v>
      </c>
      <c r="J3388" t="s">
        <v>42</v>
      </c>
      <c r="Q3388" t="s">
        <v>4239</v>
      </c>
      <c r="R3388">
        <v>1386</v>
      </c>
    </row>
    <row r="3389" spans="1:20" x14ac:dyDescent="0.3">
      <c r="A3389">
        <v>3388</v>
      </c>
      <c r="B3389" t="s">
        <v>28</v>
      </c>
      <c r="C3389" t="s">
        <v>33</v>
      </c>
      <c r="D3389" t="s">
        <v>22</v>
      </c>
      <c r="E3389" t="s">
        <v>23</v>
      </c>
      <c r="F3389" t="s">
        <v>5</v>
      </c>
      <c r="G3389" t="s">
        <v>24</v>
      </c>
      <c r="H3389">
        <v>1767727</v>
      </c>
      <c r="I3389">
        <v>1769112</v>
      </c>
      <c r="J3389" t="s">
        <v>42</v>
      </c>
      <c r="K3389" t="s">
        <v>4240</v>
      </c>
      <c r="N3389" t="s">
        <v>41</v>
      </c>
      <c r="Q3389" t="s">
        <v>4239</v>
      </c>
      <c r="R3389">
        <v>1386</v>
      </c>
      <c r="S3389">
        <v>461</v>
      </c>
    </row>
    <row r="3390" spans="1:20" x14ac:dyDescent="0.3">
      <c r="A3390">
        <v>3389</v>
      </c>
      <c r="B3390" t="s">
        <v>20</v>
      </c>
      <c r="C3390" t="s">
        <v>31</v>
      </c>
      <c r="D3390" t="s">
        <v>22</v>
      </c>
      <c r="E3390" t="s">
        <v>23</v>
      </c>
      <c r="F3390" t="s">
        <v>5</v>
      </c>
      <c r="G3390" t="s">
        <v>24</v>
      </c>
      <c r="H3390">
        <v>1769242</v>
      </c>
      <c r="I3390">
        <v>1772139</v>
      </c>
      <c r="J3390" t="s">
        <v>25</v>
      </c>
      <c r="Q3390" t="s">
        <v>4241</v>
      </c>
      <c r="R3390">
        <v>2898</v>
      </c>
    </row>
    <row r="3391" spans="1:20" x14ac:dyDescent="0.3">
      <c r="A3391">
        <v>3390</v>
      </c>
      <c r="B3391" t="s">
        <v>28</v>
      </c>
      <c r="C3391" t="s">
        <v>33</v>
      </c>
      <c r="D3391" t="s">
        <v>22</v>
      </c>
      <c r="E3391" t="s">
        <v>23</v>
      </c>
      <c r="F3391" t="s">
        <v>5</v>
      </c>
      <c r="G3391" t="s">
        <v>24</v>
      </c>
      <c r="H3391">
        <v>1769242</v>
      </c>
      <c r="I3391">
        <v>1772139</v>
      </c>
      <c r="J3391" t="s">
        <v>25</v>
      </c>
      <c r="K3391" t="s">
        <v>4242</v>
      </c>
      <c r="N3391" t="s">
        <v>4243</v>
      </c>
      <c r="Q3391" t="s">
        <v>4241</v>
      </c>
      <c r="R3391">
        <v>2898</v>
      </c>
      <c r="S3391">
        <v>965</v>
      </c>
    </row>
    <row r="3392" spans="1:20" x14ac:dyDescent="0.3">
      <c r="A3392">
        <v>3391</v>
      </c>
      <c r="B3392" t="s">
        <v>20</v>
      </c>
      <c r="C3392" t="s">
        <v>31</v>
      </c>
      <c r="D3392" t="s">
        <v>22</v>
      </c>
      <c r="E3392" t="s">
        <v>23</v>
      </c>
      <c r="F3392" t="s">
        <v>5</v>
      </c>
      <c r="G3392" t="s">
        <v>24</v>
      </c>
      <c r="H3392">
        <v>1772145</v>
      </c>
      <c r="I3392">
        <v>1776074</v>
      </c>
      <c r="J3392" t="s">
        <v>25</v>
      </c>
      <c r="Q3392" t="s">
        <v>4244</v>
      </c>
      <c r="R3392">
        <v>3930</v>
      </c>
    </row>
    <row r="3393" spans="1:20" x14ac:dyDescent="0.3">
      <c r="A3393">
        <v>3392</v>
      </c>
      <c r="B3393" t="s">
        <v>28</v>
      </c>
      <c r="C3393" t="s">
        <v>33</v>
      </c>
      <c r="D3393" t="s">
        <v>22</v>
      </c>
      <c r="E3393" t="s">
        <v>23</v>
      </c>
      <c r="F3393" t="s">
        <v>5</v>
      </c>
      <c r="G3393" t="s">
        <v>24</v>
      </c>
      <c r="H3393">
        <v>1772145</v>
      </c>
      <c r="I3393">
        <v>1776074</v>
      </c>
      <c r="J3393" t="s">
        <v>25</v>
      </c>
      <c r="K3393" t="s">
        <v>4245</v>
      </c>
      <c r="N3393" t="s">
        <v>4246</v>
      </c>
      <c r="Q3393" t="s">
        <v>4244</v>
      </c>
      <c r="R3393">
        <v>3930</v>
      </c>
      <c r="S3393">
        <v>1309</v>
      </c>
    </row>
    <row r="3394" spans="1:20" x14ac:dyDescent="0.3">
      <c r="A3394">
        <v>3393</v>
      </c>
      <c r="B3394" t="s">
        <v>20</v>
      </c>
      <c r="C3394" t="s">
        <v>31</v>
      </c>
      <c r="D3394" t="s">
        <v>22</v>
      </c>
      <c r="E3394" t="s">
        <v>23</v>
      </c>
      <c r="F3394" t="s">
        <v>5</v>
      </c>
      <c r="G3394" t="s">
        <v>24</v>
      </c>
      <c r="H3394">
        <v>1776095</v>
      </c>
      <c r="I3394">
        <v>1776676</v>
      </c>
      <c r="J3394" t="s">
        <v>25</v>
      </c>
      <c r="Q3394" t="s">
        <v>4247</v>
      </c>
      <c r="R3394">
        <v>582</v>
      </c>
    </row>
    <row r="3395" spans="1:20" x14ac:dyDescent="0.3">
      <c r="A3395">
        <v>3394</v>
      </c>
      <c r="B3395" t="s">
        <v>28</v>
      </c>
      <c r="C3395" t="s">
        <v>33</v>
      </c>
      <c r="D3395" t="s">
        <v>22</v>
      </c>
      <c r="E3395" t="s">
        <v>23</v>
      </c>
      <c r="F3395" t="s">
        <v>5</v>
      </c>
      <c r="G3395" t="s">
        <v>24</v>
      </c>
      <c r="H3395">
        <v>1776095</v>
      </c>
      <c r="I3395">
        <v>1776676</v>
      </c>
      <c r="J3395" t="s">
        <v>25</v>
      </c>
      <c r="K3395" t="s">
        <v>4248</v>
      </c>
      <c r="N3395" t="s">
        <v>2279</v>
      </c>
      <c r="Q3395" t="s">
        <v>4247</v>
      </c>
      <c r="R3395">
        <v>582</v>
      </c>
      <c r="S3395">
        <v>193</v>
      </c>
    </row>
    <row r="3396" spans="1:20" x14ac:dyDescent="0.3">
      <c r="A3396">
        <v>3395</v>
      </c>
      <c r="B3396" t="s">
        <v>20</v>
      </c>
      <c r="C3396" t="s">
        <v>31</v>
      </c>
      <c r="D3396" t="s">
        <v>22</v>
      </c>
      <c r="E3396" t="s">
        <v>23</v>
      </c>
      <c r="F3396" t="s">
        <v>5</v>
      </c>
      <c r="G3396" t="s">
        <v>24</v>
      </c>
      <c r="H3396">
        <v>1776673</v>
      </c>
      <c r="I3396">
        <v>1777647</v>
      </c>
      <c r="J3396" t="s">
        <v>25</v>
      </c>
      <c r="Q3396" t="s">
        <v>4249</v>
      </c>
      <c r="R3396">
        <v>975</v>
      </c>
    </row>
    <row r="3397" spans="1:20" x14ac:dyDescent="0.3">
      <c r="A3397">
        <v>3396</v>
      </c>
      <c r="B3397" t="s">
        <v>28</v>
      </c>
      <c r="C3397" t="s">
        <v>33</v>
      </c>
      <c r="D3397" t="s">
        <v>22</v>
      </c>
      <c r="E3397" t="s">
        <v>23</v>
      </c>
      <c r="F3397" t="s">
        <v>5</v>
      </c>
      <c r="G3397" t="s">
        <v>24</v>
      </c>
      <c r="H3397">
        <v>1776673</v>
      </c>
      <c r="I3397">
        <v>1777647</v>
      </c>
      <c r="J3397" t="s">
        <v>25</v>
      </c>
      <c r="K3397" t="s">
        <v>4250</v>
      </c>
      <c r="N3397" t="s">
        <v>2204</v>
      </c>
      <c r="Q3397" t="s">
        <v>4249</v>
      </c>
      <c r="R3397">
        <v>975</v>
      </c>
      <c r="S3397">
        <v>324</v>
      </c>
    </row>
    <row r="3398" spans="1:20" x14ac:dyDescent="0.3">
      <c r="A3398">
        <v>3397</v>
      </c>
      <c r="B3398" t="s">
        <v>20</v>
      </c>
      <c r="C3398" t="s">
        <v>31</v>
      </c>
      <c r="D3398" t="s">
        <v>22</v>
      </c>
      <c r="E3398" t="s">
        <v>23</v>
      </c>
      <c r="F3398" t="s">
        <v>5</v>
      </c>
      <c r="G3398" t="s">
        <v>24</v>
      </c>
      <c r="H3398">
        <v>1777886</v>
      </c>
      <c r="I3398">
        <v>1778497</v>
      </c>
      <c r="J3398" t="s">
        <v>25</v>
      </c>
      <c r="Q3398" t="s">
        <v>4251</v>
      </c>
      <c r="R3398">
        <v>612</v>
      </c>
    </row>
    <row r="3399" spans="1:20" x14ac:dyDescent="0.3">
      <c r="A3399">
        <v>3398</v>
      </c>
      <c r="B3399" t="s">
        <v>28</v>
      </c>
      <c r="C3399" t="s">
        <v>33</v>
      </c>
      <c r="D3399" t="s">
        <v>22</v>
      </c>
      <c r="E3399" t="s">
        <v>23</v>
      </c>
      <c r="F3399" t="s">
        <v>5</v>
      </c>
      <c r="G3399" t="s">
        <v>24</v>
      </c>
      <c r="H3399">
        <v>1777886</v>
      </c>
      <c r="I3399">
        <v>1778497</v>
      </c>
      <c r="J3399" t="s">
        <v>25</v>
      </c>
      <c r="K3399" t="s">
        <v>4252</v>
      </c>
      <c r="N3399" t="s">
        <v>38</v>
      </c>
      <c r="Q3399" t="s">
        <v>4251</v>
      </c>
      <c r="R3399">
        <v>612</v>
      </c>
      <c r="S3399">
        <v>203</v>
      </c>
    </row>
    <row r="3400" spans="1:20" x14ac:dyDescent="0.3">
      <c r="A3400">
        <v>3399</v>
      </c>
      <c r="B3400" t="s">
        <v>20</v>
      </c>
      <c r="C3400" t="s">
        <v>31</v>
      </c>
      <c r="D3400" t="s">
        <v>22</v>
      </c>
      <c r="E3400" t="s">
        <v>23</v>
      </c>
      <c r="F3400" t="s">
        <v>5</v>
      </c>
      <c r="G3400" t="s">
        <v>24</v>
      </c>
      <c r="H3400">
        <v>1779121</v>
      </c>
      <c r="I3400">
        <v>1779447</v>
      </c>
      <c r="J3400" t="s">
        <v>25</v>
      </c>
      <c r="Q3400" t="s">
        <v>4253</v>
      </c>
      <c r="R3400">
        <v>327</v>
      </c>
    </row>
    <row r="3401" spans="1:20" x14ac:dyDescent="0.3">
      <c r="A3401">
        <v>3400</v>
      </c>
      <c r="B3401" t="s">
        <v>28</v>
      </c>
      <c r="C3401" t="s">
        <v>33</v>
      </c>
      <c r="D3401" t="s">
        <v>22</v>
      </c>
      <c r="E3401" t="s">
        <v>23</v>
      </c>
      <c r="F3401" t="s">
        <v>5</v>
      </c>
      <c r="G3401" t="s">
        <v>24</v>
      </c>
      <c r="H3401">
        <v>1779121</v>
      </c>
      <c r="I3401">
        <v>1779447</v>
      </c>
      <c r="J3401" t="s">
        <v>25</v>
      </c>
      <c r="K3401" t="s">
        <v>4254</v>
      </c>
      <c r="N3401" t="s">
        <v>38</v>
      </c>
      <c r="Q3401" t="s">
        <v>4253</v>
      </c>
      <c r="R3401">
        <v>327</v>
      </c>
      <c r="S3401">
        <v>108</v>
      </c>
    </row>
    <row r="3402" spans="1:20" x14ac:dyDescent="0.3">
      <c r="A3402">
        <v>3401</v>
      </c>
      <c r="B3402" t="s">
        <v>20</v>
      </c>
      <c r="C3402" t="s">
        <v>31</v>
      </c>
      <c r="D3402" t="s">
        <v>22</v>
      </c>
      <c r="E3402" t="s">
        <v>23</v>
      </c>
      <c r="F3402" t="s">
        <v>5</v>
      </c>
      <c r="G3402" t="s">
        <v>24</v>
      </c>
      <c r="H3402">
        <v>1779647</v>
      </c>
      <c r="I3402">
        <v>1780321</v>
      </c>
      <c r="J3402" t="s">
        <v>25</v>
      </c>
      <c r="Q3402" t="s">
        <v>4255</v>
      </c>
      <c r="R3402">
        <v>675</v>
      </c>
    </row>
    <row r="3403" spans="1:20" x14ac:dyDescent="0.3">
      <c r="A3403">
        <v>3402</v>
      </c>
      <c r="B3403" t="s">
        <v>28</v>
      </c>
      <c r="C3403" t="s">
        <v>33</v>
      </c>
      <c r="D3403" t="s">
        <v>22</v>
      </c>
      <c r="E3403" t="s">
        <v>23</v>
      </c>
      <c r="F3403" t="s">
        <v>5</v>
      </c>
      <c r="G3403" t="s">
        <v>24</v>
      </c>
      <c r="H3403">
        <v>1779647</v>
      </c>
      <c r="I3403">
        <v>1780321</v>
      </c>
      <c r="J3403" t="s">
        <v>25</v>
      </c>
      <c r="K3403" t="s">
        <v>4256</v>
      </c>
      <c r="N3403" t="s">
        <v>112</v>
      </c>
      <c r="Q3403" t="s">
        <v>4255</v>
      </c>
      <c r="R3403">
        <v>675</v>
      </c>
      <c r="S3403">
        <v>224</v>
      </c>
    </row>
    <row r="3404" spans="1:20" x14ac:dyDescent="0.3">
      <c r="A3404">
        <v>3403</v>
      </c>
      <c r="B3404" t="s">
        <v>20</v>
      </c>
      <c r="C3404" t="s">
        <v>21</v>
      </c>
      <c r="D3404" t="s">
        <v>22</v>
      </c>
      <c r="E3404" t="s">
        <v>23</v>
      </c>
      <c r="F3404" t="s">
        <v>5</v>
      </c>
      <c r="G3404" t="s">
        <v>24</v>
      </c>
      <c r="H3404">
        <v>1780799</v>
      </c>
      <c r="I3404">
        <v>1781242</v>
      </c>
      <c r="J3404" t="s">
        <v>42</v>
      </c>
      <c r="Q3404" t="s">
        <v>4257</v>
      </c>
      <c r="R3404">
        <v>444</v>
      </c>
      <c r="T3404" t="s">
        <v>27</v>
      </c>
    </row>
    <row r="3405" spans="1:20" x14ac:dyDescent="0.3">
      <c r="A3405">
        <v>3404</v>
      </c>
      <c r="B3405" t="s">
        <v>28</v>
      </c>
      <c r="C3405" t="s">
        <v>29</v>
      </c>
      <c r="D3405" t="s">
        <v>22</v>
      </c>
      <c r="E3405" t="s">
        <v>23</v>
      </c>
      <c r="F3405" t="s">
        <v>5</v>
      </c>
      <c r="G3405" t="s">
        <v>24</v>
      </c>
      <c r="H3405">
        <v>1780799</v>
      </c>
      <c r="I3405">
        <v>1781242</v>
      </c>
      <c r="J3405" t="s">
        <v>42</v>
      </c>
      <c r="N3405" t="s">
        <v>38</v>
      </c>
      <c r="Q3405" t="s">
        <v>4257</v>
      </c>
      <c r="R3405">
        <v>444</v>
      </c>
      <c r="T3405" t="s">
        <v>27</v>
      </c>
    </row>
    <row r="3406" spans="1:20" x14ac:dyDescent="0.3">
      <c r="A3406">
        <v>3405</v>
      </c>
      <c r="B3406" t="s">
        <v>20</v>
      </c>
      <c r="C3406" t="s">
        <v>31</v>
      </c>
      <c r="D3406" t="s">
        <v>22</v>
      </c>
      <c r="E3406" t="s">
        <v>23</v>
      </c>
      <c r="F3406" t="s">
        <v>5</v>
      </c>
      <c r="G3406" t="s">
        <v>24</v>
      </c>
      <c r="H3406">
        <v>1781374</v>
      </c>
      <c r="I3406">
        <v>1781721</v>
      </c>
      <c r="J3406" t="s">
        <v>42</v>
      </c>
      <c r="Q3406" t="s">
        <v>4258</v>
      </c>
      <c r="R3406">
        <v>348</v>
      </c>
    </row>
    <row r="3407" spans="1:20" x14ac:dyDescent="0.3">
      <c r="A3407">
        <v>3406</v>
      </c>
      <c r="B3407" t="s">
        <v>28</v>
      </c>
      <c r="C3407" t="s">
        <v>33</v>
      </c>
      <c r="D3407" t="s">
        <v>22</v>
      </c>
      <c r="E3407" t="s">
        <v>23</v>
      </c>
      <c r="F3407" t="s">
        <v>5</v>
      </c>
      <c r="G3407" t="s">
        <v>24</v>
      </c>
      <c r="H3407">
        <v>1781374</v>
      </c>
      <c r="I3407">
        <v>1781721</v>
      </c>
      <c r="J3407" t="s">
        <v>42</v>
      </c>
      <c r="K3407" t="s">
        <v>4259</v>
      </c>
      <c r="N3407" t="s">
        <v>38</v>
      </c>
      <c r="Q3407" t="s">
        <v>4258</v>
      </c>
      <c r="R3407">
        <v>348</v>
      </c>
      <c r="S3407">
        <v>115</v>
      </c>
    </row>
    <row r="3408" spans="1:20" x14ac:dyDescent="0.3">
      <c r="A3408">
        <v>3407</v>
      </c>
      <c r="B3408" t="s">
        <v>20</v>
      </c>
      <c r="C3408" t="s">
        <v>31</v>
      </c>
      <c r="D3408" t="s">
        <v>22</v>
      </c>
      <c r="E3408" t="s">
        <v>23</v>
      </c>
      <c r="F3408" t="s">
        <v>5</v>
      </c>
      <c r="G3408" t="s">
        <v>24</v>
      </c>
      <c r="H3408">
        <v>1781720</v>
      </c>
      <c r="I3408">
        <v>1782760</v>
      </c>
      <c r="J3408" t="s">
        <v>25</v>
      </c>
      <c r="Q3408" t="s">
        <v>4260</v>
      </c>
      <c r="R3408">
        <v>1041</v>
      </c>
    </row>
    <row r="3409" spans="1:19" x14ac:dyDescent="0.3">
      <c r="A3409">
        <v>3408</v>
      </c>
      <c r="B3409" t="s">
        <v>28</v>
      </c>
      <c r="C3409" t="s">
        <v>33</v>
      </c>
      <c r="D3409" t="s">
        <v>22</v>
      </c>
      <c r="E3409" t="s">
        <v>23</v>
      </c>
      <c r="F3409" t="s">
        <v>5</v>
      </c>
      <c r="G3409" t="s">
        <v>24</v>
      </c>
      <c r="H3409">
        <v>1781720</v>
      </c>
      <c r="I3409">
        <v>1782760</v>
      </c>
      <c r="J3409" t="s">
        <v>25</v>
      </c>
      <c r="K3409" t="s">
        <v>4261</v>
      </c>
      <c r="N3409" t="s">
        <v>41</v>
      </c>
      <c r="Q3409" t="s">
        <v>4260</v>
      </c>
      <c r="R3409">
        <v>1041</v>
      </c>
      <c r="S3409">
        <v>346</v>
      </c>
    </row>
    <row r="3410" spans="1:19" x14ac:dyDescent="0.3">
      <c r="A3410">
        <v>3409</v>
      </c>
      <c r="B3410" t="s">
        <v>20</v>
      </c>
      <c r="C3410" t="s">
        <v>31</v>
      </c>
      <c r="D3410" t="s">
        <v>22</v>
      </c>
      <c r="E3410" t="s">
        <v>23</v>
      </c>
      <c r="F3410" t="s">
        <v>5</v>
      </c>
      <c r="G3410" t="s">
        <v>24</v>
      </c>
      <c r="H3410">
        <v>1783365</v>
      </c>
      <c r="I3410">
        <v>1784387</v>
      </c>
      <c r="J3410" t="s">
        <v>42</v>
      </c>
      <c r="Q3410" t="s">
        <v>4262</v>
      </c>
      <c r="R3410">
        <v>1023</v>
      </c>
    </row>
    <row r="3411" spans="1:19" x14ac:dyDescent="0.3">
      <c r="A3411">
        <v>3410</v>
      </c>
      <c r="B3411" t="s">
        <v>28</v>
      </c>
      <c r="C3411" t="s">
        <v>33</v>
      </c>
      <c r="D3411" t="s">
        <v>22</v>
      </c>
      <c r="E3411" t="s">
        <v>23</v>
      </c>
      <c r="F3411" t="s">
        <v>5</v>
      </c>
      <c r="G3411" t="s">
        <v>24</v>
      </c>
      <c r="H3411">
        <v>1783365</v>
      </c>
      <c r="I3411">
        <v>1784387</v>
      </c>
      <c r="J3411" t="s">
        <v>42</v>
      </c>
      <c r="K3411" t="s">
        <v>4263</v>
      </c>
      <c r="N3411" t="s">
        <v>41</v>
      </c>
      <c r="Q3411" t="s">
        <v>4262</v>
      </c>
      <c r="R3411">
        <v>1023</v>
      </c>
      <c r="S3411">
        <v>340</v>
      </c>
    </row>
    <row r="3412" spans="1:19" x14ac:dyDescent="0.3">
      <c r="A3412">
        <v>3411</v>
      </c>
      <c r="B3412" t="s">
        <v>20</v>
      </c>
      <c r="C3412" t="s">
        <v>31</v>
      </c>
      <c r="D3412" t="s">
        <v>22</v>
      </c>
      <c r="E3412" t="s">
        <v>23</v>
      </c>
      <c r="F3412" t="s">
        <v>5</v>
      </c>
      <c r="G3412" t="s">
        <v>24</v>
      </c>
      <c r="H3412">
        <v>1784499</v>
      </c>
      <c r="I3412">
        <v>1784876</v>
      </c>
      <c r="J3412" t="s">
        <v>25</v>
      </c>
      <c r="Q3412" t="s">
        <v>4264</v>
      </c>
      <c r="R3412">
        <v>378</v>
      </c>
    </row>
    <row r="3413" spans="1:19" x14ac:dyDescent="0.3">
      <c r="A3413">
        <v>3412</v>
      </c>
      <c r="B3413" t="s">
        <v>28</v>
      </c>
      <c r="C3413" t="s">
        <v>33</v>
      </c>
      <c r="D3413" t="s">
        <v>22</v>
      </c>
      <c r="E3413" t="s">
        <v>23</v>
      </c>
      <c r="F3413" t="s">
        <v>5</v>
      </c>
      <c r="G3413" t="s">
        <v>24</v>
      </c>
      <c r="H3413">
        <v>1784499</v>
      </c>
      <c r="I3413">
        <v>1784876</v>
      </c>
      <c r="J3413" t="s">
        <v>25</v>
      </c>
      <c r="K3413" t="s">
        <v>4265</v>
      </c>
      <c r="N3413" t="s">
        <v>38</v>
      </c>
      <c r="Q3413" t="s">
        <v>4264</v>
      </c>
      <c r="R3413">
        <v>378</v>
      </c>
      <c r="S3413">
        <v>125</v>
      </c>
    </row>
    <row r="3414" spans="1:19" x14ac:dyDescent="0.3">
      <c r="A3414">
        <v>3413</v>
      </c>
      <c r="B3414" t="s">
        <v>20</v>
      </c>
      <c r="C3414" t="s">
        <v>31</v>
      </c>
      <c r="D3414" t="s">
        <v>22</v>
      </c>
      <c r="E3414" t="s">
        <v>23</v>
      </c>
      <c r="F3414" t="s">
        <v>5</v>
      </c>
      <c r="G3414" t="s">
        <v>24</v>
      </c>
      <c r="H3414">
        <v>1785366</v>
      </c>
      <c r="I3414">
        <v>1786427</v>
      </c>
      <c r="J3414" t="s">
        <v>42</v>
      </c>
      <c r="Q3414" t="s">
        <v>4266</v>
      </c>
      <c r="R3414">
        <v>1062</v>
      </c>
    </row>
    <row r="3415" spans="1:19" x14ac:dyDescent="0.3">
      <c r="A3415">
        <v>3414</v>
      </c>
      <c r="B3415" t="s">
        <v>28</v>
      </c>
      <c r="C3415" t="s">
        <v>33</v>
      </c>
      <c r="D3415" t="s">
        <v>22</v>
      </c>
      <c r="E3415" t="s">
        <v>23</v>
      </c>
      <c r="F3415" t="s">
        <v>5</v>
      </c>
      <c r="G3415" t="s">
        <v>24</v>
      </c>
      <c r="H3415">
        <v>1785366</v>
      </c>
      <c r="I3415">
        <v>1786427</v>
      </c>
      <c r="J3415" t="s">
        <v>42</v>
      </c>
      <c r="K3415" t="s">
        <v>4267</v>
      </c>
      <c r="N3415" t="s">
        <v>4268</v>
      </c>
      <c r="Q3415" t="s">
        <v>4266</v>
      </c>
      <c r="R3415">
        <v>1062</v>
      </c>
      <c r="S3415">
        <v>353</v>
      </c>
    </row>
    <row r="3416" spans="1:19" x14ac:dyDescent="0.3">
      <c r="A3416">
        <v>3415</v>
      </c>
      <c r="B3416" t="s">
        <v>20</v>
      </c>
      <c r="C3416" t="s">
        <v>31</v>
      </c>
      <c r="D3416" t="s">
        <v>22</v>
      </c>
      <c r="E3416" t="s">
        <v>23</v>
      </c>
      <c r="F3416" t="s">
        <v>5</v>
      </c>
      <c r="G3416" t="s">
        <v>24</v>
      </c>
      <c r="H3416">
        <v>1786574</v>
      </c>
      <c r="I3416">
        <v>1786999</v>
      </c>
      <c r="J3416" t="s">
        <v>25</v>
      </c>
      <c r="Q3416" t="s">
        <v>4269</v>
      </c>
      <c r="R3416">
        <v>426</v>
      </c>
    </row>
    <row r="3417" spans="1:19" x14ac:dyDescent="0.3">
      <c r="A3417">
        <v>3416</v>
      </c>
      <c r="B3417" t="s">
        <v>28</v>
      </c>
      <c r="C3417" t="s">
        <v>33</v>
      </c>
      <c r="D3417" t="s">
        <v>22</v>
      </c>
      <c r="E3417" t="s">
        <v>23</v>
      </c>
      <c r="F3417" t="s">
        <v>5</v>
      </c>
      <c r="G3417" t="s">
        <v>24</v>
      </c>
      <c r="H3417">
        <v>1786574</v>
      </c>
      <c r="I3417">
        <v>1786999</v>
      </c>
      <c r="J3417" t="s">
        <v>25</v>
      </c>
      <c r="K3417" t="s">
        <v>4270</v>
      </c>
      <c r="N3417" t="s">
        <v>38</v>
      </c>
      <c r="Q3417" t="s">
        <v>4269</v>
      </c>
      <c r="R3417">
        <v>426</v>
      </c>
      <c r="S3417">
        <v>141</v>
      </c>
    </row>
    <row r="3418" spans="1:19" x14ac:dyDescent="0.3">
      <c r="A3418">
        <v>3417</v>
      </c>
      <c r="B3418" t="s">
        <v>20</v>
      </c>
      <c r="C3418" t="s">
        <v>31</v>
      </c>
      <c r="D3418" t="s">
        <v>22</v>
      </c>
      <c r="E3418" t="s">
        <v>23</v>
      </c>
      <c r="F3418" t="s">
        <v>5</v>
      </c>
      <c r="G3418" t="s">
        <v>24</v>
      </c>
      <c r="H3418">
        <v>1787022</v>
      </c>
      <c r="I3418">
        <v>1788524</v>
      </c>
      <c r="J3418" t="s">
        <v>42</v>
      </c>
      <c r="Q3418" t="s">
        <v>4271</v>
      </c>
      <c r="R3418">
        <v>1503</v>
      </c>
    </row>
    <row r="3419" spans="1:19" x14ac:dyDescent="0.3">
      <c r="A3419">
        <v>3418</v>
      </c>
      <c r="B3419" t="s">
        <v>28</v>
      </c>
      <c r="C3419" t="s">
        <v>33</v>
      </c>
      <c r="D3419" t="s">
        <v>22</v>
      </c>
      <c r="E3419" t="s">
        <v>23</v>
      </c>
      <c r="F3419" t="s">
        <v>5</v>
      </c>
      <c r="G3419" t="s">
        <v>24</v>
      </c>
      <c r="H3419">
        <v>1787022</v>
      </c>
      <c r="I3419">
        <v>1788524</v>
      </c>
      <c r="J3419" t="s">
        <v>42</v>
      </c>
      <c r="K3419" t="s">
        <v>4272</v>
      </c>
      <c r="N3419" t="s">
        <v>4273</v>
      </c>
      <c r="Q3419" t="s">
        <v>4271</v>
      </c>
      <c r="R3419">
        <v>1503</v>
      </c>
      <c r="S3419">
        <v>500</v>
      </c>
    </row>
    <row r="3420" spans="1:19" x14ac:dyDescent="0.3">
      <c r="A3420">
        <v>3419</v>
      </c>
      <c r="B3420" t="s">
        <v>20</v>
      </c>
      <c r="C3420" t="s">
        <v>31</v>
      </c>
      <c r="D3420" t="s">
        <v>22</v>
      </c>
      <c r="E3420" t="s">
        <v>23</v>
      </c>
      <c r="F3420" t="s">
        <v>5</v>
      </c>
      <c r="G3420" t="s">
        <v>24</v>
      </c>
      <c r="H3420">
        <v>1788648</v>
      </c>
      <c r="I3420">
        <v>1789307</v>
      </c>
      <c r="J3420" t="s">
        <v>42</v>
      </c>
      <c r="Q3420" t="s">
        <v>4274</v>
      </c>
      <c r="R3420">
        <v>660</v>
      </c>
    </row>
    <row r="3421" spans="1:19" x14ac:dyDescent="0.3">
      <c r="A3421">
        <v>3420</v>
      </c>
      <c r="B3421" t="s">
        <v>28</v>
      </c>
      <c r="C3421" t="s">
        <v>33</v>
      </c>
      <c r="D3421" t="s">
        <v>22</v>
      </c>
      <c r="E3421" t="s">
        <v>23</v>
      </c>
      <c r="F3421" t="s">
        <v>5</v>
      </c>
      <c r="G3421" t="s">
        <v>24</v>
      </c>
      <c r="H3421">
        <v>1788648</v>
      </c>
      <c r="I3421">
        <v>1789307</v>
      </c>
      <c r="J3421" t="s">
        <v>42</v>
      </c>
      <c r="K3421" t="s">
        <v>4275</v>
      </c>
      <c r="N3421" t="s">
        <v>59</v>
      </c>
      <c r="Q3421" t="s">
        <v>4274</v>
      </c>
      <c r="R3421">
        <v>660</v>
      </c>
      <c r="S3421">
        <v>219</v>
      </c>
    </row>
    <row r="3422" spans="1:19" x14ac:dyDescent="0.3">
      <c r="A3422">
        <v>3421</v>
      </c>
      <c r="B3422" t="s">
        <v>20</v>
      </c>
      <c r="C3422" t="s">
        <v>31</v>
      </c>
      <c r="D3422" t="s">
        <v>22</v>
      </c>
      <c r="E3422" t="s">
        <v>23</v>
      </c>
      <c r="F3422" t="s">
        <v>5</v>
      </c>
      <c r="G3422" t="s">
        <v>24</v>
      </c>
      <c r="H3422">
        <v>1789392</v>
      </c>
      <c r="I3422">
        <v>1790624</v>
      </c>
      <c r="J3422" t="s">
        <v>25</v>
      </c>
      <c r="Q3422" t="s">
        <v>4276</v>
      </c>
      <c r="R3422">
        <v>1233</v>
      </c>
    </row>
    <row r="3423" spans="1:19" x14ac:dyDescent="0.3">
      <c r="A3423">
        <v>3422</v>
      </c>
      <c r="B3423" t="s">
        <v>28</v>
      </c>
      <c r="C3423" t="s">
        <v>33</v>
      </c>
      <c r="D3423" t="s">
        <v>22</v>
      </c>
      <c r="E3423" t="s">
        <v>23</v>
      </c>
      <c r="F3423" t="s">
        <v>5</v>
      </c>
      <c r="G3423" t="s">
        <v>24</v>
      </c>
      <c r="H3423">
        <v>1789392</v>
      </c>
      <c r="I3423">
        <v>1790624</v>
      </c>
      <c r="J3423" t="s">
        <v>25</v>
      </c>
      <c r="K3423" t="s">
        <v>4277</v>
      </c>
      <c r="N3423" t="s">
        <v>4278</v>
      </c>
      <c r="Q3423" t="s">
        <v>4276</v>
      </c>
      <c r="R3423">
        <v>1233</v>
      </c>
      <c r="S3423">
        <v>410</v>
      </c>
    </row>
    <row r="3424" spans="1:19" x14ac:dyDescent="0.3">
      <c r="A3424">
        <v>3423</v>
      </c>
      <c r="B3424" t="s">
        <v>20</v>
      </c>
      <c r="C3424" t="s">
        <v>31</v>
      </c>
      <c r="D3424" t="s">
        <v>22</v>
      </c>
      <c r="E3424" t="s">
        <v>23</v>
      </c>
      <c r="F3424" t="s">
        <v>5</v>
      </c>
      <c r="G3424" t="s">
        <v>24</v>
      </c>
      <c r="H3424">
        <v>1790920</v>
      </c>
      <c r="I3424">
        <v>1791309</v>
      </c>
      <c r="J3424" t="s">
        <v>25</v>
      </c>
      <c r="Q3424" t="s">
        <v>4279</v>
      </c>
      <c r="R3424">
        <v>390</v>
      </c>
    </row>
    <row r="3425" spans="1:19" x14ac:dyDescent="0.3">
      <c r="A3425">
        <v>3424</v>
      </c>
      <c r="B3425" t="s">
        <v>28</v>
      </c>
      <c r="C3425" t="s">
        <v>33</v>
      </c>
      <c r="D3425" t="s">
        <v>22</v>
      </c>
      <c r="E3425" t="s">
        <v>23</v>
      </c>
      <c r="F3425" t="s">
        <v>5</v>
      </c>
      <c r="G3425" t="s">
        <v>24</v>
      </c>
      <c r="H3425">
        <v>1790920</v>
      </c>
      <c r="I3425">
        <v>1791309</v>
      </c>
      <c r="J3425" t="s">
        <v>25</v>
      </c>
      <c r="K3425" t="s">
        <v>4280</v>
      </c>
      <c r="N3425" t="s">
        <v>38</v>
      </c>
      <c r="Q3425" t="s">
        <v>4279</v>
      </c>
      <c r="R3425">
        <v>390</v>
      </c>
      <c r="S3425">
        <v>129</v>
      </c>
    </row>
    <row r="3426" spans="1:19" x14ac:dyDescent="0.3">
      <c r="A3426">
        <v>3425</v>
      </c>
      <c r="B3426" t="s">
        <v>20</v>
      </c>
      <c r="C3426" t="s">
        <v>31</v>
      </c>
      <c r="D3426" t="s">
        <v>22</v>
      </c>
      <c r="E3426" t="s">
        <v>23</v>
      </c>
      <c r="F3426" t="s">
        <v>5</v>
      </c>
      <c r="G3426" t="s">
        <v>24</v>
      </c>
      <c r="H3426">
        <v>1791463</v>
      </c>
      <c r="I3426">
        <v>1792107</v>
      </c>
      <c r="J3426" t="s">
        <v>42</v>
      </c>
      <c r="Q3426" t="s">
        <v>4281</v>
      </c>
      <c r="R3426">
        <v>645</v>
      </c>
    </row>
    <row r="3427" spans="1:19" x14ac:dyDescent="0.3">
      <c r="A3427">
        <v>3426</v>
      </c>
      <c r="B3427" t="s">
        <v>28</v>
      </c>
      <c r="C3427" t="s">
        <v>33</v>
      </c>
      <c r="D3427" t="s">
        <v>22</v>
      </c>
      <c r="E3427" t="s">
        <v>23</v>
      </c>
      <c r="F3427" t="s">
        <v>5</v>
      </c>
      <c r="G3427" t="s">
        <v>24</v>
      </c>
      <c r="H3427">
        <v>1791463</v>
      </c>
      <c r="I3427">
        <v>1792107</v>
      </c>
      <c r="J3427" t="s">
        <v>42</v>
      </c>
      <c r="K3427" t="s">
        <v>4282</v>
      </c>
      <c r="N3427" t="s">
        <v>38</v>
      </c>
      <c r="Q3427" t="s">
        <v>4281</v>
      </c>
      <c r="R3427">
        <v>645</v>
      </c>
      <c r="S3427">
        <v>214</v>
      </c>
    </row>
    <row r="3428" spans="1:19" x14ac:dyDescent="0.3">
      <c r="A3428">
        <v>3427</v>
      </c>
      <c r="B3428" t="s">
        <v>20</v>
      </c>
      <c r="C3428" t="s">
        <v>31</v>
      </c>
      <c r="D3428" t="s">
        <v>22</v>
      </c>
      <c r="E3428" t="s">
        <v>23</v>
      </c>
      <c r="F3428" t="s">
        <v>5</v>
      </c>
      <c r="G3428" t="s">
        <v>24</v>
      </c>
      <c r="H3428">
        <v>1792175</v>
      </c>
      <c r="I3428">
        <v>1792675</v>
      </c>
      <c r="J3428" t="s">
        <v>25</v>
      </c>
      <c r="Q3428" t="s">
        <v>4283</v>
      </c>
      <c r="R3428">
        <v>501</v>
      </c>
    </row>
    <row r="3429" spans="1:19" x14ac:dyDescent="0.3">
      <c r="A3429">
        <v>3428</v>
      </c>
      <c r="B3429" t="s">
        <v>28</v>
      </c>
      <c r="C3429" t="s">
        <v>33</v>
      </c>
      <c r="D3429" t="s">
        <v>22</v>
      </c>
      <c r="E3429" t="s">
        <v>23</v>
      </c>
      <c r="F3429" t="s">
        <v>5</v>
      </c>
      <c r="G3429" t="s">
        <v>24</v>
      </c>
      <c r="H3429">
        <v>1792175</v>
      </c>
      <c r="I3429">
        <v>1792675</v>
      </c>
      <c r="J3429" t="s">
        <v>25</v>
      </c>
      <c r="K3429" t="s">
        <v>4284</v>
      </c>
      <c r="N3429" t="s">
        <v>38</v>
      </c>
      <c r="Q3429" t="s">
        <v>4283</v>
      </c>
      <c r="R3429">
        <v>501</v>
      </c>
      <c r="S3429">
        <v>166</v>
      </c>
    </row>
    <row r="3430" spans="1:19" x14ac:dyDescent="0.3">
      <c r="A3430">
        <v>3429</v>
      </c>
      <c r="B3430" t="s">
        <v>20</v>
      </c>
      <c r="C3430" t="s">
        <v>31</v>
      </c>
      <c r="D3430" t="s">
        <v>22</v>
      </c>
      <c r="E3430" t="s">
        <v>23</v>
      </c>
      <c r="F3430" t="s">
        <v>5</v>
      </c>
      <c r="G3430" t="s">
        <v>24</v>
      </c>
      <c r="H3430">
        <v>1792876</v>
      </c>
      <c r="I3430">
        <v>1793721</v>
      </c>
      <c r="J3430" t="s">
        <v>25</v>
      </c>
      <c r="Q3430" t="s">
        <v>4285</v>
      </c>
      <c r="R3430">
        <v>846</v>
      </c>
    </row>
    <row r="3431" spans="1:19" x14ac:dyDescent="0.3">
      <c r="A3431">
        <v>3430</v>
      </c>
      <c r="B3431" t="s">
        <v>28</v>
      </c>
      <c r="C3431" t="s">
        <v>33</v>
      </c>
      <c r="D3431" t="s">
        <v>22</v>
      </c>
      <c r="E3431" t="s">
        <v>23</v>
      </c>
      <c r="F3431" t="s">
        <v>5</v>
      </c>
      <c r="G3431" t="s">
        <v>24</v>
      </c>
      <c r="H3431">
        <v>1792876</v>
      </c>
      <c r="I3431">
        <v>1793721</v>
      </c>
      <c r="J3431" t="s">
        <v>25</v>
      </c>
      <c r="K3431" t="s">
        <v>4286</v>
      </c>
      <c r="N3431" t="s">
        <v>453</v>
      </c>
      <c r="Q3431" t="s">
        <v>4285</v>
      </c>
      <c r="R3431">
        <v>846</v>
      </c>
      <c r="S3431">
        <v>281</v>
      </c>
    </row>
    <row r="3432" spans="1:19" x14ac:dyDescent="0.3">
      <c r="A3432">
        <v>3431</v>
      </c>
      <c r="B3432" t="s">
        <v>20</v>
      </c>
      <c r="C3432" t="s">
        <v>31</v>
      </c>
      <c r="D3432" t="s">
        <v>22</v>
      </c>
      <c r="E3432" t="s">
        <v>23</v>
      </c>
      <c r="F3432" t="s">
        <v>5</v>
      </c>
      <c r="G3432" t="s">
        <v>24</v>
      </c>
      <c r="H3432">
        <v>1794231</v>
      </c>
      <c r="I3432">
        <v>1795310</v>
      </c>
      <c r="J3432" t="s">
        <v>25</v>
      </c>
      <c r="Q3432" t="s">
        <v>4287</v>
      </c>
      <c r="R3432">
        <v>1080</v>
      </c>
    </row>
    <row r="3433" spans="1:19" x14ac:dyDescent="0.3">
      <c r="A3433">
        <v>3432</v>
      </c>
      <c r="B3433" t="s">
        <v>28</v>
      </c>
      <c r="C3433" t="s">
        <v>33</v>
      </c>
      <c r="D3433" t="s">
        <v>22</v>
      </c>
      <c r="E3433" t="s">
        <v>23</v>
      </c>
      <c r="F3433" t="s">
        <v>5</v>
      </c>
      <c r="G3433" t="s">
        <v>24</v>
      </c>
      <c r="H3433">
        <v>1794231</v>
      </c>
      <c r="I3433">
        <v>1795310</v>
      </c>
      <c r="J3433" t="s">
        <v>25</v>
      </c>
      <c r="K3433" t="s">
        <v>4288</v>
      </c>
      <c r="N3433" t="s">
        <v>41</v>
      </c>
      <c r="Q3433" t="s">
        <v>4287</v>
      </c>
      <c r="R3433">
        <v>1080</v>
      </c>
      <c r="S3433">
        <v>359</v>
      </c>
    </row>
    <row r="3434" spans="1:19" x14ac:dyDescent="0.3">
      <c r="A3434">
        <v>3433</v>
      </c>
      <c r="B3434" t="s">
        <v>20</v>
      </c>
      <c r="C3434" t="s">
        <v>31</v>
      </c>
      <c r="D3434" t="s">
        <v>22</v>
      </c>
      <c r="E3434" t="s">
        <v>23</v>
      </c>
      <c r="F3434" t="s">
        <v>5</v>
      </c>
      <c r="G3434" t="s">
        <v>24</v>
      </c>
      <c r="H3434">
        <v>1795530</v>
      </c>
      <c r="I3434">
        <v>1796915</v>
      </c>
      <c r="J3434" t="s">
        <v>25</v>
      </c>
      <c r="Q3434" t="s">
        <v>4289</v>
      </c>
      <c r="R3434">
        <v>1386</v>
      </c>
    </row>
    <row r="3435" spans="1:19" x14ac:dyDescent="0.3">
      <c r="A3435">
        <v>3434</v>
      </c>
      <c r="B3435" t="s">
        <v>28</v>
      </c>
      <c r="C3435" t="s">
        <v>33</v>
      </c>
      <c r="D3435" t="s">
        <v>22</v>
      </c>
      <c r="E3435" t="s">
        <v>23</v>
      </c>
      <c r="F3435" t="s">
        <v>5</v>
      </c>
      <c r="G3435" t="s">
        <v>24</v>
      </c>
      <c r="H3435">
        <v>1795530</v>
      </c>
      <c r="I3435">
        <v>1796915</v>
      </c>
      <c r="J3435" t="s">
        <v>25</v>
      </c>
      <c r="K3435" t="s">
        <v>4290</v>
      </c>
      <c r="N3435" t="s">
        <v>41</v>
      </c>
      <c r="Q3435" t="s">
        <v>4289</v>
      </c>
      <c r="R3435">
        <v>1386</v>
      </c>
      <c r="S3435">
        <v>461</v>
      </c>
    </row>
    <row r="3436" spans="1:19" x14ac:dyDescent="0.3">
      <c r="A3436">
        <v>3435</v>
      </c>
      <c r="B3436" t="s">
        <v>20</v>
      </c>
      <c r="C3436" t="s">
        <v>31</v>
      </c>
      <c r="D3436" t="s">
        <v>22</v>
      </c>
      <c r="E3436" t="s">
        <v>23</v>
      </c>
      <c r="F3436" t="s">
        <v>5</v>
      </c>
      <c r="G3436" t="s">
        <v>24</v>
      </c>
      <c r="H3436">
        <v>1797177</v>
      </c>
      <c r="I3436">
        <v>1798199</v>
      </c>
      <c r="J3436" t="s">
        <v>25</v>
      </c>
      <c r="Q3436" t="s">
        <v>4291</v>
      </c>
      <c r="R3436">
        <v>1023</v>
      </c>
    </row>
    <row r="3437" spans="1:19" x14ac:dyDescent="0.3">
      <c r="A3437">
        <v>3436</v>
      </c>
      <c r="B3437" t="s">
        <v>28</v>
      </c>
      <c r="C3437" t="s">
        <v>33</v>
      </c>
      <c r="D3437" t="s">
        <v>22</v>
      </c>
      <c r="E3437" t="s">
        <v>23</v>
      </c>
      <c r="F3437" t="s">
        <v>5</v>
      </c>
      <c r="G3437" t="s">
        <v>24</v>
      </c>
      <c r="H3437">
        <v>1797177</v>
      </c>
      <c r="I3437">
        <v>1798199</v>
      </c>
      <c r="J3437" t="s">
        <v>25</v>
      </c>
      <c r="K3437" t="s">
        <v>4292</v>
      </c>
      <c r="N3437" t="s">
        <v>41</v>
      </c>
      <c r="Q3437" t="s">
        <v>4291</v>
      </c>
      <c r="R3437">
        <v>1023</v>
      </c>
      <c r="S3437">
        <v>340</v>
      </c>
    </row>
    <row r="3438" spans="1:19" x14ac:dyDescent="0.3">
      <c r="A3438">
        <v>3437</v>
      </c>
      <c r="B3438" t="s">
        <v>20</v>
      </c>
      <c r="C3438" t="s">
        <v>31</v>
      </c>
      <c r="D3438" t="s">
        <v>22</v>
      </c>
      <c r="E3438" t="s">
        <v>23</v>
      </c>
      <c r="F3438" t="s">
        <v>5</v>
      </c>
      <c r="G3438" t="s">
        <v>24</v>
      </c>
      <c r="H3438">
        <v>1798743</v>
      </c>
      <c r="I3438">
        <v>1799783</v>
      </c>
      <c r="J3438" t="s">
        <v>42</v>
      </c>
      <c r="Q3438" t="s">
        <v>4293</v>
      </c>
      <c r="R3438">
        <v>1041</v>
      </c>
    </row>
    <row r="3439" spans="1:19" x14ac:dyDescent="0.3">
      <c r="A3439">
        <v>3438</v>
      </c>
      <c r="B3439" t="s">
        <v>28</v>
      </c>
      <c r="C3439" t="s">
        <v>33</v>
      </c>
      <c r="D3439" t="s">
        <v>22</v>
      </c>
      <c r="E3439" t="s">
        <v>23</v>
      </c>
      <c r="F3439" t="s">
        <v>5</v>
      </c>
      <c r="G3439" t="s">
        <v>24</v>
      </c>
      <c r="H3439">
        <v>1798743</v>
      </c>
      <c r="I3439">
        <v>1799783</v>
      </c>
      <c r="J3439" t="s">
        <v>42</v>
      </c>
      <c r="K3439" t="s">
        <v>4294</v>
      </c>
      <c r="N3439" t="s">
        <v>41</v>
      </c>
      <c r="Q3439" t="s">
        <v>4293</v>
      </c>
      <c r="R3439">
        <v>1041</v>
      </c>
      <c r="S3439">
        <v>346</v>
      </c>
    </row>
    <row r="3440" spans="1:19" x14ac:dyDescent="0.3">
      <c r="A3440">
        <v>3439</v>
      </c>
      <c r="B3440" t="s">
        <v>20</v>
      </c>
      <c r="C3440" t="s">
        <v>31</v>
      </c>
      <c r="D3440" t="s">
        <v>22</v>
      </c>
      <c r="E3440" t="s">
        <v>23</v>
      </c>
      <c r="F3440" t="s">
        <v>5</v>
      </c>
      <c r="G3440" t="s">
        <v>24</v>
      </c>
      <c r="H3440">
        <v>1799859</v>
      </c>
      <c r="I3440">
        <v>1800047</v>
      </c>
      <c r="J3440" t="s">
        <v>42</v>
      </c>
      <c r="Q3440" t="s">
        <v>4295</v>
      </c>
      <c r="R3440">
        <v>189</v>
      </c>
    </row>
    <row r="3441" spans="1:20" x14ac:dyDescent="0.3">
      <c r="A3441">
        <v>3440</v>
      </c>
      <c r="B3441" t="s">
        <v>28</v>
      </c>
      <c r="C3441" t="s">
        <v>33</v>
      </c>
      <c r="D3441" t="s">
        <v>22</v>
      </c>
      <c r="E3441" t="s">
        <v>23</v>
      </c>
      <c r="F3441" t="s">
        <v>5</v>
      </c>
      <c r="G3441" t="s">
        <v>24</v>
      </c>
      <c r="H3441">
        <v>1799859</v>
      </c>
      <c r="I3441">
        <v>1800047</v>
      </c>
      <c r="J3441" t="s">
        <v>42</v>
      </c>
      <c r="K3441" t="s">
        <v>4296</v>
      </c>
      <c r="N3441" t="s">
        <v>38</v>
      </c>
      <c r="Q3441" t="s">
        <v>4295</v>
      </c>
      <c r="R3441">
        <v>189</v>
      </c>
      <c r="S3441">
        <v>62</v>
      </c>
    </row>
    <row r="3442" spans="1:20" x14ac:dyDescent="0.3">
      <c r="A3442">
        <v>3441</v>
      </c>
      <c r="B3442" t="s">
        <v>20</v>
      </c>
      <c r="C3442" t="s">
        <v>21</v>
      </c>
      <c r="D3442" t="s">
        <v>22</v>
      </c>
      <c r="E3442" t="s">
        <v>23</v>
      </c>
      <c r="F3442" t="s">
        <v>5</v>
      </c>
      <c r="G3442" t="s">
        <v>24</v>
      </c>
      <c r="H3442">
        <v>1800234</v>
      </c>
      <c r="I3442">
        <v>1801376</v>
      </c>
      <c r="J3442" t="s">
        <v>42</v>
      </c>
      <c r="Q3442" t="s">
        <v>4297</v>
      </c>
      <c r="R3442">
        <v>1143</v>
      </c>
      <c r="T3442" t="s">
        <v>27</v>
      </c>
    </row>
    <row r="3443" spans="1:20" x14ac:dyDescent="0.3">
      <c r="A3443">
        <v>3442</v>
      </c>
      <c r="B3443" t="s">
        <v>28</v>
      </c>
      <c r="C3443" t="s">
        <v>29</v>
      </c>
      <c r="D3443" t="s">
        <v>22</v>
      </c>
      <c r="E3443" t="s">
        <v>23</v>
      </c>
      <c r="F3443" t="s">
        <v>5</v>
      </c>
      <c r="G3443" t="s">
        <v>24</v>
      </c>
      <c r="H3443">
        <v>1800234</v>
      </c>
      <c r="I3443">
        <v>1801376</v>
      </c>
      <c r="J3443" t="s">
        <v>42</v>
      </c>
      <c r="N3443" t="s">
        <v>443</v>
      </c>
      <c r="Q3443" t="s">
        <v>4297</v>
      </c>
      <c r="R3443">
        <v>1143</v>
      </c>
      <c r="T3443" t="s">
        <v>27</v>
      </c>
    </row>
    <row r="3444" spans="1:20" x14ac:dyDescent="0.3">
      <c r="A3444">
        <v>3443</v>
      </c>
      <c r="B3444" t="s">
        <v>20</v>
      </c>
      <c r="C3444" t="s">
        <v>31</v>
      </c>
      <c r="D3444" t="s">
        <v>22</v>
      </c>
      <c r="E3444" t="s">
        <v>23</v>
      </c>
      <c r="F3444" t="s">
        <v>5</v>
      </c>
      <c r="G3444" t="s">
        <v>24</v>
      </c>
      <c r="H3444">
        <v>1801416</v>
      </c>
      <c r="I3444">
        <v>1802243</v>
      </c>
      <c r="J3444" t="s">
        <v>42</v>
      </c>
      <c r="Q3444" t="s">
        <v>4298</v>
      </c>
      <c r="R3444">
        <v>828</v>
      </c>
    </row>
    <row r="3445" spans="1:20" x14ac:dyDescent="0.3">
      <c r="A3445">
        <v>3444</v>
      </c>
      <c r="B3445" t="s">
        <v>28</v>
      </c>
      <c r="C3445" t="s">
        <v>33</v>
      </c>
      <c r="D3445" t="s">
        <v>22</v>
      </c>
      <c r="E3445" t="s">
        <v>23</v>
      </c>
      <c r="F3445" t="s">
        <v>5</v>
      </c>
      <c r="G3445" t="s">
        <v>24</v>
      </c>
      <c r="H3445">
        <v>1801416</v>
      </c>
      <c r="I3445">
        <v>1802243</v>
      </c>
      <c r="J3445" t="s">
        <v>42</v>
      </c>
      <c r="K3445" t="s">
        <v>4299</v>
      </c>
      <c r="N3445" t="s">
        <v>41</v>
      </c>
      <c r="Q3445" t="s">
        <v>4298</v>
      </c>
      <c r="R3445">
        <v>828</v>
      </c>
      <c r="S3445">
        <v>275</v>
      </c>
    </row>
    <row r="3446" spans="1:20" x14ac:dyDescent="0.3">
      <c r="A3446">
        <v>3445</v>
      </c>
      <c r="B3446" t="s">
        <v>20</v>
      </c>
      <c r="C3446" t="s">
        <v>31</v>
      </c>
      <c r="D3446" t="s">
        <v>22</v>
      </c>
      <c r="E3446" t="s">
        <v>23</v>
      </c>
      <c r="F3446" t="s">
        <v>5</v>
      </c>
      <c r="G3446" t="s">
        <v>24</v>
      </c>
      <c r="H3446">
        <v>1802240</v>
      </c>
      <c r="I3446">
        <v>1802503</v>
      </c>
      <c r="J3446" t="s">
        <v>42</v>
      </c>
      <c r="Q3446" t="s">
        <v>4300</v>
      </c>
      <c r="R3446">
        <v>264</v>
      </c>
    </row>
    <row r="3447" spans="1:20" x14ac:dyDescent="0.3">
      <c r="A3447">
        <v>3446</v>
      </c>
      <c r="B3447" t="s">
        <v>28</v>
      </c>
      <c r="C3447" t="s">
        <v>33</v>
      </c>
      <c r="D3447" t="s">
        <v>22</v>
      </c>
      <c r="E3447" t="s">
        <v>23</v>
      </c>
      <c r="F3447" t="s">
        <v>5</v>
      </c>
      <c r="G3447" t="s">
        <v>24</v>
      </c>
      <c r="H3447">
        <v>1802240</v>
      </c>
      <c r="I3447">
        <v>1802503</v>
      </c>
      <c r="J3447" t="s">
        <v>42</v>
      </c>
      <c r="K3447" t="s">
        <v>4301</v>
      </c>
      <c r="N3447" t="s">
        <v>41</v>
      </c>
      <c r="Q3447" t="s">
        <v>4300</v>
      </c>
      <c r="R3447">
        <v>264</v>
      </c>
      <c r="S3447">
        <v>87</v>
      </c>
    </row>
    <row r="3448" spans="1:20" x14ac:dyDescent="0.3">
      <c r="A3448">
        <v>3447</v>
      </c>
      <c r="B3448" t="s">
        <v>20</v>
      </c>
      <c r="C3448" t="s">
        <v>31</v>
      </c>
      <c r="D3448" t="s">
        <v>22</v>
      </c>
      <c r="E3448" t="s">
        <v>23</v>
      </c>
      <c r="F3448" t="s">
        <v>5</v>
      </c>
      <c r="G3448" t="s">
        <v>24</v>
      </c>
      <c r="H3448">
        <v>1802569</v>
      </c>
      <c r="I3448">
        <v>1802787</v>
      </c>
      <c r="J3448" t="s">
        <v>42</v>
      </c>
      <c r="Q3448" t="s">
        <v>4302</v>
      </c>
      <c r="R3448">
        <v>219</v>
      </c>
    </row>
    <row r="3449" spans="1:20" x14ac:dyDescent="0.3">
      <c r="A3449">
        <v>3448</v>
      </c>
      <c r="B3449" t="s">
        <v>28</v>
      </c>
      <c r="C3449" t="s">
        <v>33</v>
      </c>
      <c r="D3449" t="s">
        <v>22</v>
      </c>
      <c r="E3449" t="s">
        <v>23</v>
      </c>
      <c r="F3449" t="s">
        <v>5</v>
      </c>
      <c r="G3449" t="s">
        <v>24</v>
      </c>
      <c r="H3449">
        <v>1802569</v>
      </c>
      <c r="I3449">
        <v>1802787</v>
      </c>
      <c r="J3449" t="s">
        <v>42</v>
      </c>
      <c r="K3449" t="s">
        <v>4303</v>
      </c>
      <c r="N3449" t="s">
        <v>38</v>
      </c>
      <c r="Q3449" t="s">
        <v>4302</v>
      </c>
      <c r="R3449">
        <v>219</v>
      </c>
      <c r="S3449">
        <v>72</v>
      </c>
    </row>
    <row r="3450" spans="1:20" x14ac:dyDescent="0.3">
      <c r="A3450">
        <v>3449</v>
      </c>
      <c r="B3450" t="s">
        <v>20</v>
      </c>
      <c r="C3450" t="s">
        <v>31</v>
      </c>
      <c r="D3450" t="s">
        <v>22</v>
      </c>
      <c r="E3450" t="s">
        <v>23</v>
      </c>
      <c r="F3450" t="s">
        <v>5</v>
      </c>
      <c r="G3450" t="s">
        <v>24</v>
      </c>
      <c r="H3450">
        <v>1803131</v>
      </c>
      <c r="I3450">
        <v>1804072</v>
      </c>
      <c r="J3450" t="s">
        <v>25</v>
      </c>
      <c r="Q3450" t="s">
        <v>4304</v>
      </c>
      <c r="R3450">
        <v>942</v>
      </c>
    </row>
    <row r="3451" spans="1:20" x14ac:dyDescent="0.3">
      <c r="A3451">
        <v>3450</v>
      </c>
      <c r="B3451" t="s">
        <v>28</v>
      </c>
      <c r="C3451" t="s">
        <v>33</v>
      </c>
      <c r="D3451" t="s">
        <v>22</v>
      </c>
      <c r="E3451" t="s">
        <v>23</v>
      </c>
      <c r="F3451" t="s">
        <v>5</v>
      </c>
      <c r="G3451" t="s">
        <v>24</v>
      </c>
      <c r="H3451">
        <v>1803131</v>
      </c>
      <c r="I3451">
        <v>1804072</v>
      </c>
      <c r="J3451" t="s">
        <v>25</v>
      </c>
      <c r="K3451" t="s">
        <v>4305</v>
      </c>
      <c r="N3451" t="s">
        <v>358</v>
      </c>
      <c r="Q3451" t="s">
        <v>4304</v>
      </c>
      <c r="R3451">
        <v>942</v>
      </c>
      <c r="S3451">
        <v>313</v>
      </c>
    </row>
    <row r="3452" spans="1:20" x14ac:dyDescent="0.3">
      <c r="A3452">
        <v>3451</v>
      </c>
      <c r="B3452" t="s">
        <v>20</v>
      </c>
      <c r="C3452" t="s">
        <v>31</v>
      </c>
      <c r="D3452" t="s">
        <v>22</v>
      </c>
      <c r="E3452" t="s">
        <v>23</v>
      </c>
      <c r="F3452" t="s">
        <v>5</v>
      </c>
      <c r="G3452" t="s">
        <v>24</v>
      </c>
      <c r="H3452">
        <v>1804231</v>
      </c>
      <c r="I3452">
        <v>1805589</v>
      </c>
      <c r="J3452" t="s">
        <v>25</v>
      </c>
      <c r="Q3452" t="s">
        <v>4306</v>
      </c>
      <c r="R3452">
        <v>1359</v>
      </c>
    </row>
    <row r="3453" spans="1:20" x14ac:dyDescent="0.3">
      <c r="A3453">
        <v>3452</v>
      </c>
      <c r="B3453" t="s">
        <v>28</v>
      </c>
      <c r="C3453" t="s">
        <v>33</v>
      </c>
      <c r="D3453" t="s">
        <v>22</v>
      </c>
      <c r="E3453" t="s">
        <v>23</v>
      </c>
      <c r="F3453" t="s">
        <v>5</v>
      </c>
      <c r="G3453" t="s">
        <v>24</v>
      </c>
      <c r="H3453">
        <v>1804231</v>
      </c>
      <c r="I3453">
        <v>1805589</v>
      </c>
      <c r="J3453" t="s">
        <v>25</v>
      </c>
      <c r="K3453" t="s">
        <v>4307</v>
      </c>
      <c r="N3453" t="s">
        <v>889</v>
      </c>
      <c r="Q3453" t="s">
        <v>4306</v>
      </c>
      <c r="R3453">
        <v>1359</v>
      </c>
      <c r="S3453">
        <v>452</v>
      </c>
    </row>
    <row r="3454" spans="1:20" x14ac:dyDescent="0.3">
      <c r="A3454">
        <v>3453</v>
      </c>
      <c r="B3454" t="s">
        <v>20</v>
      </c>
      <c r="C3454" t="s">
        <v>31</v>
      </c>
      <c r="D3454" t="s">
        <v>22</v>
      </c>
      <c r="E3454" t="s">
        <v>23</v>
      </c>
      <c r="F3454" t="s">
        <v>5</v>
      </c>
      <c r="G3454" t="s">
        <v>24</v>
      </c>
      <c r="H3454">
        <v>1805691</v>
      </c>
      <c r="I3454">
        <v>1806536</v>
      </c>
      <c r="J3454" t="s">
        <v>42</v>
      </c>
      <c r="Q3454" t="s">
        <v>4308</v>
      </c>
      <c r="R3454">
        <v>846</v>
      </c>
    </row>
    <row r="3455" spans="1:20" x14ac:dyDescent="0.3">
      <c r="A3455">
        <v>3454</v>
      </c>
      <c r="B3455" t="s">
        <v>28</v>
      </c>
      <c r="C3455" t="s">
        <v>33</v>
      </c>
      <c r="D3455" t="s">
        <v>22</v>
      </c>
      <c r="E3455" t="s">
        <v>23</v>
      </c>
      <c r="F3455" t="s">
        <v>5</v>
      </c>
      <c r="G3455" t="s">
        <v>24</v>
      </c>
      <c r="H3455">
        <v>1805691</v>
      </c>
      <c r="I3455">
        <v>1806536</v>
      </c>
      <c r="J3455" t="s">
        <v>42</v>
      </c>
      <c r="K3455" t="s">
        <v>4309</v>
      </c>
      <c r="N3455" t="s">
        <v>4310</v>
      </c>
      <c r="Q3455" t="s">
        <v>4308</v>
      </c>
      <c r="R3455">
        <v>846</v>
      </c>
      <c r="S3455">
        <v>281</v>
      </c>
    </row>
    <row r="3456" spans="1:20" x14ac:dyDescent="0.3">
      <c r="A3456">
        <v>3455</v>
      </c>
      <c r="B3456" t="s">
        <v>20</v>
      </c>
      <c r="C3456" t="s">
        <v>21</v>
      </c>
      <c r="D3456" t="s">
        <v>22</v>
      </c>
      <c r="E3456" t="s">
        <v>23</v>
      </c>
      <c r="F3456" t="s">
        <v>5</v>
      </c>
      <c r="G3456" t="s">
        <v>24</v>
      </c>
      <c r="H3456">
        <v>1806645</v>
      </c>
      <c r="I3456">
        <v>1807802</v>
      </c>
      <c r="J3456" t="s">
        <v>42</v>
      </c>
      <c r="Q3456" t="s">
        <v>4311</v>
      </c>
      <c r="R3456">
        <v>1158</v>
      </c>
      <c r="T3456" t="s">
        <v>27</v>
      </c>
    </row>
    <row r="3457" spans="1:20" x14ac:dyDescent="0.3">
      <c r="A3457">
        <v>3456</v>
      </c>
      <c r="B3457" t="s">
        <v>28</v>
      </c>
      <c r="C3457" t="s">
        <v>29</v>
      </c>
      <c r="D3457" t="s">
        <v>22</v>
      </c>
      <c r="E3457" t="s">
        <v>23</v>
      </c>
      <c r="F3457" t="s">
        <v>5</v>
      </c>
      <c r="G3457" t="s">
        <v>24</v>
      </c>
      <c r="H3457">
        <v>1806645</v>
      </c>
      <c r="I3457">
        <v>1807802</v>
      </c>
      <c r="J3457" t="s">
        <v>42</v>
      </c>
      <c r="N3457" t="s">
        <v>4312</v>
      </c>
      <c r="Q3457" t="s">
        <v>4311</v>
      </c>
      <c r="R3457">
        <v>1158</v>
      </c>
      <c r="T3457" t="s">
        <v>27</v>
      </c>
    </row>
    <row r="3458" spans="1:20" x14ac:dyDescent="0.3">
      <c r="A3458">
        <v>3457</v>
      </c>
      <c r="B3458" t="s">
        <v>20</v>
      </c>
      <c r="C3458" t="s">
        <v>31</v>
      </c>
      <c r="D3458" t="s">
        <v>22</v>
      </c>
      <c r="E3458" t="s">
        <v>23</v>
      </c>
      <c r="F3458" t="s">
        <v>5</v>
      </c>
      <c r="G3458" t="s">
        <v>24</v>
      </c>
      <c r="H3458">
        <v>1808198</v>
      </c>
      <c r="I3458">
        <v>1809583</v>
      </c>
      <c r="J3458" t="s">
        <v>42</v>
      </c>
      <c r="Q3458" t="s">
        <v>4313</v>
      </c>
      <c r="R3458">
        <v>1386</v>
      </c>
    </row>
    <row r="3459" spans="1:20" x14ac:dyDescent="0.3">
      <c r="A3459">
        <v>3458</v>
      </c>
      <c r="B3459" t="s">
        <v>28</v>
      </c>
      <c r="C3459" t="s">
        <v>33</v>
      </c>
      <c r="D3459" t="s">
        <v>22</v>
      </c>
      <c r="E3459" t="s">
        <v>23</v>
      </c>
      <c r="F3459" t="s">
        <v>5</v>
      </c>
      <c r="G3459" t="s">
        <v>24</v>
      </c>
      <c r="H3459">
        <v>1808198</v>
      </c>
      <c r="I3459">
        <v>1809583</v>
      </c>
      <c r="J3459" t="s">
        <v>42</v>
      </c>
      <c r="K3459" t="s">
        <v>4314</v>
      </c>
      <c r="N3459" t="s">
        <v>41</v>
      </c>
      <c r="Q3459" t="s">
        <v>4313</v>
      </c>
      <c r="R3459">
        <v>1386</v>
      </c>
      <c r="S3459">
        <v>461</v>
      </c>
    </row>
    <row r="3460" spans="1:20" x14ac:dyDescent="0.3">
      <c r="A3460">
        <v>3459</v>
      </c>
      <c r="B3460" t="s">
        <v>20</v>
      </c>
      <c r="C3460" t="s">
        <v>21</v>
      </c>
      <c r="D3460" t="s">
        <v>22</v>
      </c>
      <c r="E3460" t="s">
        <v>23</v>
      </c>
      <c r="F3460" t="s">
        <v>5</v>
      </c>
      <c r="G3460" t="s">
        <v>24</v>
      </c>
      <c r="H3460">
        <v>1809678</v>
      </c>
      <c r="I3460">
        <v>1810484</v>
      </c>
      <c r="J3460" t="s">
        <v>42</v>
      </c>
      <c r="Q3460" t="s">
        <v>4315</v>
      </c>
      <c r="R3460">
        <v>807</v>
      </c>
      <c r="T3460" t="s">
        <v>27</v>
      </c>
    </row>
    <row r="3461" spans="1:20" x14ac:dyDescent="0.3">
      <c r="A3461">
        <v>3460</v>
      </c>
      <c r="B3461" t="s">
        <v>28</v>
      </c>
      <c r="C3461" t="s">
        <v>29</v>
      </c>
      <c r="D3461" t="s">
        <v>22</v>
      </c>
      <c r="E3461" t="s">
        <v>23</v>
      </c>
      <c r="F3461" t="s">
        <v>5</v>
      </c>
      <c r="G3461" t="s">
        <v>24</v>
      </c>
      <c r="H3461">
        <v>1809678</v>
      </c>
      <c r="I3461">
        <v>1810484</v>
      </c>
      <c r="J3461" t="s">
        <v>42</v>
      </c>
      <c r="N3461" t="s">
        <v>4316</v>
      </c>
      <c r="Q3461" t="s">
        <v>4315</v>
      </c>
      <c r="R3461">
        <v>807</v>
      </c>
      <c r="T3461" t="s">
        <v>27</v>
      </c>
    </row>
    <row r="3462" spans="1:20" x14ac:dyDescent="0.3">
      <c r="A3462">
        <v>3461</v>
      </c>
      <c r="B3462" t="s">
        <v>20</v>
      </c>
      <c r="C3462" t="s">
        <v>21</v>
      </c>
      <c r="D3462" t="s">
        <v>22</v>
      </c>
      <c r="E3462" t="s">
        <v>23</v>
      </c>
      <c r="F3462" t="s">
        <v>5</v>
      </c>
      <c r="G3462" t="s">
        <v>24</v>
      </c>
      <c r="H3462">
        <v>1810546</v>
      </c>
      <c r="I3462">
        <v>1811328</v>
      </c>
      <c r="J3462" t="s">
        <v>25</v>
      </c>
      <c r="Q3462" t="s">
        <v>4317</v>
      </c>
      <c r="R3462">
        <v>783</v>
      </c>
      <c r="T3462" t="s">
        <v>27</v>
      </c>
    </row>
    <row r="3463" spans="1:20" x14ac:dyDescent="0.3">
      <c r="A3463">
        <v>3462</v>
      </c>
      <c r="B3463" t="s">
        <v>28</v>
      </c>
      <c r="C3463" t="s">
        <v>29</v>
      </c>
      <c r="D3463" t="s">
        <v>22</v>
      </c>
      <c r="E3463" t="s">
        <v>23</v>
      </c>
      <c r="F3463" t="s">
        <v>5</v>
      </c>
      <c r="G3463" t="s">
        <v>24</v>
      </c>
      <c r="H3463">
        <v>1810546</v>
      </c>
      <c r="I3463">
        <v>1811328</v>
      </c>
      <c r="J3463" t="s">
        <v>25</v>
      </c>
      <c r="N3463" t="s">
        <v>4318</v>
      </c>
      <c r="Q3463" t="s">
        <v>4317</v>
      </c>
      <c r="R3463">
        <v>783</v>
      </c>
      <c r="T3463" t="s">
        <v>27</v>
      </c>
    </row>
    <row r="3464" spans="1:20" x14ac:dyDescent="0.3">
      <c r="A3464">
        <v>3463</v>
      </c>
      <c r="B3464" t="s">
        <v>20</v>
      </c>
      <c r="C3464" t="s">
        <v>31</v>
      </c>
      <c r="D3464" t="s">
        <v>22</v>
      </c>
      <c r="E3464" t="s">
        <v>23</v>
      </c>
      <c r="F3464" t="s">
        <v>5</v>
      </c>
      <c r="G3464" t="s">
        <v>24</v>
      </c>
      <c r="H3464">
        <v>1811347</v>
      </c>
      <c r="I3464">
        <v>1813611</v>
      </c>
      <c r="J3464" t="s">
        <v>42</v>
      </c>
      <c r="Q3464" t="s">
        <v>4319</v>
      </c>
      <c r="R3464">
        <v>2265</v>
      </c>
    </row>
    <row r="3465" spans="1:20" x14ac:dyDescent="0.3">
      <c r="A3465">
        <v>3464</v>
      </c>
      <c r="B3465" t="s">
        <v>28</v>
      </c>
      <c r="C3465" t="s">
        <v>33</v>
      </c>
      <c r="D3465" t="s">
        <v>22</v>
      </c>
      <c r="E3465" t="s">
        <v>23</v>
      </c>
      <c r="F3465" t="s">
        <v>5</v>
      </c>
      <c r="G3465" t="s">
        <v>24</v>
      </c>
      <c r="H3465">
        <v>1811347</v>
      </c>
      <c r="I3465">
        <v>1813611</v>
      </c>
      <c r="J3465" t="s">
        <v>42</v>
      </c>
      <c r="K3465" t="s">
        <v>4320</v>
      </c>
      <c r="N3465" t="s">
        <v>440</v>
      </c>
      <c r="Q3465" t="s">
        <v>4319</v>
      </c>
      <c r="R3465">
        <v>2265</v>
      </c>
      <c r="S3465">
        <v>754</v>
      </c>
    </row>
    <row r="3466" spans="1:20" x14ac:dyDescent="0.3">
      <c r="A3466">
        <v>3465</v>
      </c>
      <c r="B3466" t="s">
        <v>20</v>
      </c>
      <c r="C3466" t="s">
        <v>31</v>
      </c>
      <c r="D3466" t="s">
        <v>22</v>
      </c>
      <c r="E3466" t="s">
        <v>23</v>
      </c>
      <c r="F3466" t="s">
        <v>5</v>
      </c>
      <c r="G3466" t="s">
        <v>24</v>
      </c>
      <c r="H3466">
        <v>1813726</v>
      </c>
      <c r="I3466">
        <v>1814115</v>
      </c>
      <c r="J3466" t="s">
        <v>42</v>
      </c>
      <c r="Q3466" t="s">
        <v>4321</v>
      </c>
      <c r="R3466">
        <v>390</v>
      </c>
    </row>
    <row r="3467" spans="1:20" x14ac:dyDescent="0.3">
      <c r="A3467">
        <v>3466</v>
      </c>
      <c r="B3467" t="s">
        <v>28</v>
      </c>
      <c r="C3467" t="s">
        <v>33</v>
      </c>
      <c r="D3467" t="s">
        <v>22</v>
      </c>
      <c r="E3467" t="s">
        <v>23</v>
      </c>
      <c r="F3467" t="s">
        <v>5</v>
      </c>
      <c r="G3467" t="s">
        <v>24</v>
      </c>
      <c r="H3467">
        <v>1813726</v>
      </c>
      <c r="I3467">
        <v>1814115</v>
      </c>
      <c r="J3467" t="s">
        <v>42</v>
      </c>
      <c r="K3467" t="s">
        <v>4322</v>
      </c>
      <c r="N3467" t="s">
        <v>38</v>
      </c>
      <c r="Q3467" t="s">
        <v>4321</v>
      </c>
      <c r="R3467">
        <v>390</v>
      </c>
      <c r="S3467">
        <v>129</v>
      </c>
    </row>
    <row r="3468" spans="1:20" x14ac:dyDescent="0.3">
      <c r="A3468">
        <v>3467</v>
      </c>
      <c r="B3468" t="s">
        <v>20</v>
      </c>
      <c r="C3468" t="s">
        <v>21</v>
      </c>
      <c r="D3468" t="s">
        <v>22</v>
      </c>
      <c r="E3468" t="s">
        <v>23</v>
      </c>
      <c r="F3468" t="s">
        <v>5</v>
      </c>
      <c r="G3468" t="s">
        <v>24</v>
      </c>
      <c r="H3468">
        <v>1814237</v>
      </c>
      <c r="I3468">
        <v>1816894</v>
      </c>
      <c r="J3468" t="s">
        <v>42</v>
      </c>
      <c r="Q3468" t="s">
        <v>4323</v>
      </c>
      <c r="R3468">
        <v>2658</v>
      </c>
      <c r="T3468" t="s">
        <v>27</v>
      </c>
    </row>
    <row r="3469" spans="1:20" x14ac:dyDescent="0.3">
      <c r="A3469">
        <v>3468</v>
      </c>
      <c r="B3469" t="s">
        <v>28</v>
      </c>
      <c r="C3469" t="s">
        <v>29</v>
      </c>
      <c r="D3469" t="s">
        <v>22</v>
      </c>
      <c r="E3469" t="s">
        <v>23</v>
      </c>
      <c r="F3469" t="s">
        <v>5</v>
      </c>
      <c r="G3469" t="s">
        <v>24</v>
      </c>
      <c r="H3469">
        <v>1814237</v>
      </c>
      <c r="I3469">
        <v>1816894</v>
      </c>
      <c r="J3469" t="s">
        <v>42</v>
      </c>
      <c r="N3469" t="s">
        <v>38</v>
      </c>
      <c r="Q3469" t="s">
        <v>4323</v>
      </c>
      <c r="R3469">
        <v>2658</v>
      </c>
      <c r="T3469" t="s">
        <v>27</v>
      </c>
    </row>
    <row r="3470" spans="1:20" x14ac:dyDescent="0.3">
      <c r="A3470">
        <v>3469</v>
      </c>
      <c r="B3470" t="s">
        <v>20</v>
      </c>
      <c r="C3470" t="s">
        <v>136</v>
      </c>
      <c r="D3470" t="s">
        <v>22</v>
      </c>
      <c r="E3470" t="s">
        <v>23</v>
      </c>
      <c r="F3470" t="s">
        <v>5</v>
      </c>
      <c r="G3470" t="s">
        <v>24</v>
      </c>
      <c r="H3470">
        <v>1817197</v>
      </c>
      <c r="I3470">
        <v>1817273</v>
      </c>
      <c r="J3470" t="s">
        <v>42</v>
      </c>
      <c r="Q3470" t="s">
        <v>4324</v>
      </c>
      <c r="R3470">
        <v>77</v>
      </c>
    </row>
    <row r="3471" spans="1:20" x14ac:dyDescent="0.3">
      <c r="A3471">
        <v>3470</v>
      </c>
      <c r="B3471" t="s">
        <v>136</v>
      </c>
      <c r="D3471" t="s">
        <v>22</v>
      </c>
      <c r="E3471" t="s">
        <v>23</v>
      </c>
      <c r="F3471" t="s">
        <v>5</v>
      </c>
      <c r="G3471" t="s">
        <v>24</v>
      </c>
      <c r="H3471">
        <v>1817197</v>
      </c>
      <c r="I3471">
        <v>1817273</v>
      </c>
      <c r="J3471" t="s">
        <v>42</v>
      </c>
      <c r="N3471" t="s">
        <v>1913</v>
      </c>
      <c r="Q3471" t="s">
        <v>4324</v>
      </c>
      <c r="R3471">
        <v>77</v>
      </c>
      <c r="T3471" t="s">
        <v>1914</v>
      </c>
    </row>
    <row r="3472" spans="1:20" x14ac:dyDescent="0.3">
      <c r="A3472">
        <v>3471</v>
      </c>
      <c r="B3472" t="s">
        <v>20</v>
      </c>
      <c r="C3472" t="s">
        <v>2683</v>
      </c>
      <c r="D3472" t="s">
        <v>22</v>
      </c>
      <c r="E3472" t="s">
        <v>23</v>
      </c>
      <c r="F3472" t="s">
        <v>5</v>
      </c>
      <c r="G3472" t="s">
        <v>24</v>
      </c>
      <c r="H3472">
        <v>1817329</v>
      </c>
      <c r="I3472">
        <v>1817444</v>
      </c>
      <c r="J3472" t="s">
        <v>42</v>
      </c>
      <c r="O3472" t="s">
        <v>2684</v>
      </c>
      <c r="Q3472" t="s">
        <v>4325</v>
      </c>
      <c r="R3472">
        <v>116</v>
      </c>
    </row>
    <row r="3473" spans="1:20" x14ac:dyDescent="0.3">
      <c r="A3473">
        <v>3472</v>
      </c>
      <c r="B3473" t="s">
        <v>2683</v>
      </c>
      <c r="D3473" t="s">
        <v>22</v>
      </c>
      <c r="E3473" t="s">
        <v>23</v>
      </c>
      <c r="F3473" t="s">
        <v>5</v>
      </c>
      <c r="G3473" t="s">
        <v>24</v>
      </c>
      <c r="H3473">
        <v>1817329</v>
      </c>
      <c r="I3473">
        <v>1817444</v>
      </c>
      <c r="J3473" t="s">
        <v>42</v>
      </c>
      <c r="N3473" t="s">
        <v>2686</v>
      </c>
      <c r="O3473" t="s">
        <v>2684</v>
      </c>
      <c r="Q3473" t="s">
        <v>4325</v>
      </c>
      <c r="R3473">
        <v>116</v>
      </c>
    </row>
    <row r="3474" spans="1:20" x14ac:dyDescent="0.3">
      <c r="A3474">
        <v>3473</v>
      </c>
      <c r="B3474" t="s">
        <v>20</v>
      </c>
      <c r="C3474" t="s">
        <v>2683</v>
      </c>
      <c r="D3474" t="s">
        <v>22</v>
      </c>
      <c r="E3474" t="s">
        <v>23</v>
      </c>
      <c r="F3474" t="s">
        <v>5</v>
      </c>
      <c r="G3474" t="s">
        <v>24</v>
      </c>
      <c r="H3474">
        <v>1817555</v>
      </c>
      <c r="I3474">
        <v>1820297</v>
      </c>
      <c r="J3474" t="s">
        <v>42</v>
      </c>
      <c r="Q3474" t="s">
        <v>4326</v>
      </c>
      <c r="R3474">
        <v>2743</v>
      </c>
    </row>
    <row r="3475" spans="1:20" x14ac:dyDescent="0.3">
      <c r="A3475">
        <v>3474</v>
      </c>
      <c r="B3475" t="s">
        <v>2683</v>
      </c>
      <c r="D3475" t="s">
        <v>22</v>
      </c>
      <c r="E3475" t="s">
        <v>23</v>
      </c>
      <c r="F3475" t="s">
        <v>5</v>
      </c>
      <c r="G3475" t="s">
        <v>24</v>
      </c>
      <c r="H3475">
        <v>1817555</v>
      </c>
      <c r="I3475">
        <v>1820297</v>
      </c>
      <c r="J3475" t="s">
        <v>42</v>
      </c>
      <c r="N3475" t="s">
        <v>2688</v>
      </c>
      <c r="Q3475" t="s">
        <v>4326</v>
      </c>
      <c r="R3475">
        <v>2743</v>
      </c>
    </row>
    <row r="3476" spans="1:20" x14ac:dyDescent="0.3">
      <c r="A3476">
        <v>3475</v>
      </c>
      <c r="B3476" t="s">
        <v>20</v>
      </c>
      <c r="C3476" t="s">
        <v>136</v>
      </c>
      <c r="D3476" t="s">
        <v>22</v>
      </c>
      <c r="E3476" t="s">
        <v>23</v>
      </c>
      <c r="F3476" t="s">
        <v>5</v>
      </c>
      <c r="G3476" t="s">
        <v>24</v>
      </c>
      <c r="H3476">
        <v>1820627</v>
      </c>
      <c r="I3476">
        <v>1820702</v>
      </c>
      <c r="J3476" t="s">
        <v>42</v>
      </c>
      <c r="Q3476" t="s">
        <v>4327</v>
      </c>
      <c r="R3476">
        <v>76</v>
      </c>
    </row>
    <row r="3477" spans="1:20" x14ac:dyDescent="0.3">
      <c r="A3477">
        <v>3476</v>
      </c>
      <c r="B3477" t="s">
        <v>136</v>
      </c>
      <c r="D3477" t="s">
        <v>22</v>
      </c>
      <c r="E3477" t="s">
        <v>23</v>
      </c>
      <c r="F3477" t="s">
        <v>5</v>
      </c>
      <c r="G3477" t="s">
        <v>24</v>
      </c>
      <c r="H3477">
        <v>1820627</v>
      </c>
      <c r="I3477">
        <v>1820702</v>
      </c>
      <c r="J3477" t="s">
        <v>42</v>
      </c>
      <c r="N3477" t="s">
        <v>2690</v>
      </c>
      <c r="Q3477" t="s">
        <v>4327</v>
      </c>
      <c r="R3477">
        <v>76</v>
      </c>
      <c r="T3477" t="s">
        <v>2691</v>
      </c>
    </row>
    <row r="3478" spans="1:20" x14ac:dyDescent="0.3">
      <c r="A3478">
        <v>3477</v>
      </c>
      <c r="B3478" t="s">
        <v>20</v>
      </c>
      <c r="C3478" t="s">
        <v>136</v>
      </c>
      <c r="D3478" t="s">
        <v>22</v>
      </c>
      <c r="E3478" t="s">
        <v>23</v>
      </c>
      <c r="F3478" t="s">
        <v>5</v>
      </c>
      <c r="G3478" t="s">
        <v>24</v>
      </c>
      <c r="H3478">
        <v>1820727</v>
      </c>
      <c r="I3478">
        <v>1820803</v>
      </c>
      <c r="J3478" t="s">
        <v>42</v>
      </c>
      <c r="Q3478" t="s">
        <v>4328</v>
      </c>
      <c r="R3478">
        <v>77</v>
      </c>
    </row>
    <row r="3479" spans="1:20" x14ac:dyDescent="0.3">
      <c r="A3479">
        <v>3478</v>
      </c>
      <c r="B3479" t="s">
        <v>136</v>
      </c>
      <c r="D3479" t="s">
        <v>22</v>
      </c>
      <c r="E3479" t="s">
        <v>23</v>
      </c>
      <c r="F3479" t="s">
        <v>5</v>
      </c>
      <c r="G3479" t="s">
        <v>24</v>
      </c>
      <c r="H3479">
        <v>1820727</v>
      </c>
      <c r="I3479">
        <v>1820803</v>
      </c>
      <c r="J3479" t="s">
        <v>42</v>
      </c>
      <c r="N3479" t="s">
        <v>2693</v>
      </c>
      <c r="Q3479" t="s">
        <v>4328</v>
      </c>
      <c r="R3479">
        <v>77</v>
      </c>
      <c r="T3479" t="s">
        <v>2694</v>
      </c>
    </row>
    <row r="3480" spans="1:20" x14ac:dyDescent="0.3">
      <c r="A3480">
        <v>3479</v>
      </c>
      <c r="B3480" t="s">
        <v>20</v>
      </c>
      <c r="C3480" t="s">
        <v>2683</v>
      </c>
      <c r="D3480" t="s">
        <v>22</v>
      </c>
      <c r="E3480" t="s">
        <v>23</v>
      </c>
      <c r="F3480" t="s">
        <v>5</v>
      </c>
      <c r="G3480" t="s">
        <v>24</v>
      </c>
      <c r="H3480">
        <v>1821008</v>
      </c>
      <c r="I3480">
        <v>1822508</v>
      </c>
      <c r="J3480" t="s">
        <v>42</v>
      </c>
      <c r="Q3480" t="s">
        <v>4329</v>
      </c>
      <c r="R3480">
        <v>1501</v>
      </c>
    </row>
    <row r="3481" spans="1:20" x14ac:dyDescent="0.3">
      <c r="A3481">
        <v>3480</v>
      </c>
      <c r="B3481" t="s">
        <v>2683</v>
      </c>
      <c r="D3481" t="s">
        <v>22</v>
      </c>
      <c r="E3481" t="s">
        <v>23</v>
      </c>
      <c r="F3481" t="s">
        <v>5</v>
      </c>
      <c r="G3481" t="s">
        <v>24</v>
      </c>
      <c r="H3481">
        <v>1821008</v>
      </c>
      <c r="I3481">
        <v>1822508</v>
      </c>
      <c r="J3481" t="s">
        <v>42</v>
      </c>
      <c r="N3481" t="s">
        <v>2696</v>
      </c>
      <c r="Q3481" t="s">
        <v>4329</v>
      </c>
      <c r="R3481">
        <v>1501</v>
      </c>
    </row>
    <row r="3482" spans="1:20" x14ac:dyDescent="0.3">
      <c r="A3482">
        <v>3481</v>
      </c>
      <c r="B3482" t="s">
        <v>20</v>
      </c>
      <c r="C3482" t="s">
        <v>31</v>
      </c>
      <c r="D3482" t="s">
        <v>22</v>
      </c>
      <c r="E3482" t="s">
        <v>23</v>
      </c>
      <c r="F3482" t="s">
        <v>5</v>
      </c>
      <c r="G3482" t="s">
        <v>24</v>
      </c>
      <c r="H3482">
        <v>1823057</v>
      </c>
      <c r="I3482">
        <v>1823497</v>
      </c>
      <c r="J3482" t="s">
        <v>25</v>
      </c>
      <c r="Q3482" t="s">
        <v>4330</v>
      </c>
      <c r="R3482">
        <v>441</v>
      </c>
    </row>
    <row r="3483" spans="1:20" x14ac:dyDescent="0.3">
      <c r="A3483">
        <v>3482</v>
      </c>
      <c r="B3483" t="s">
        <v>28</v>
      </c>
      <c r="C3483" t="s">
        <v>33</v>
      </c>
      <c r="D3483" t="s">
        <v>22</v>
      </c>
      <c r="E3483" t="s">
        <v>23</v>
      </c>
      <c r="F3483" t="s">
        <v>5</v>
      </c>
      <c r="G3483" t="s">
        <v>24</v>
      </c>
      <c r="H3483">
        <v>1823057</v>
      </c>
      <c r="I3483">
        <v>1823497</v>
      </c>
      <c r="J3483" t="s">
        <v>25</v>
      </c>
      <c r="K3483" t="s">
        <v>4331</v>
      </c>
      <c r="N3483" t="s">
        <v>4332</v>
      </c>
      <c r="Q3483" t="s">
        <v>4330</v>
      </c>
      <c r="R3483">
        <v>441</v>
      </c>
      <c r="S3483">
        <v>146</v>
      </c>
    </row>
    <row r="3484" spans="1:20" x14ac:dyDescent="0.3">
      <c r="A3484">
        <v>3483</v>
      </c>
      <c r="B3484" t="s">
        <v>20</v>
      </c>
      <c r="C3484" t="s">
        <v>31</v>
      </c>
      <c r="D3484" t="s">
        <v>22</v>
      </c>
      <c r="E3484" t="s">
        <v>23</v>
      </c>
      <c r="F3484" t="s">
        <v>5</v>
      </c>
      <c r="G3484" t="s">
        <v>24</v>
      </c>
      <c r="H3484">
        <v>1823469</v>
      </c>
      <c r="I3484">
        <v>1823942</v>
      </c>
      <c r="J3484" t="s">
        <v>42</v>
      </c>
      <c r="Q3484" t="s">
        <v>4333</v>
      </c>
      <c r="R3484">
        <v>474</v>
      </c>
    </row>
    <row r="3485" spans="1:20" x14ac:dyDescent="0.3">
      <c r="A3485">
        <v>3484</v>
      </c>
      <c r="B3485" t="s">
        <v>28</v>
      </c>
      <c r="C3485" t="s">
        <v>33</v>
      </c>
      <c r="D3485" t="s">
        <v>22</v>
      </c>
      <c r="E3485" t="s">
        <v>23</v>
      </c>
      <c r="F3485" t="s">
        <v>5</v>
      </c>
      <c r="G3485" t="s">
        <v>24</v>
      </c>
      <c r="H3485">
        <v>1823469</v>
      </c>
      <c r="I3485">
        <v>1823942</v>
      </c>
      <c r="J3485" t="s">
        <v>42</v>
      </c>
      <c r="K3485" t="s">
        <v>4334</v>
      </c>
      <c r="N3485" t="s">
        <v>41</v>
      </c>
      <c r="Q3485" t="s">
        <v>4333</v>
      </c>
      <c r="R3485">
        <v>474</v>
      </c>
      <c r="S3485">
        <v>157</v>
      </c>
    </row>
    <row r="3486" spans="1:20" x14ac:dyDescent="0.3">
      <c r="A3486">
        <v>3485</v>
      </c>
      <c r="B3486" t="s">
        <v>20</v>
      </c>
      <c r="C3486" t="s">
        <v>31</v>
      </c>
      <c r="D3486" t="s">
        <v>22</v>
      </c>
      <c r="E3486" t="s">
        <v>23</v>
      </c>
      <c r="F3486" t="s">
        <v>5</v>
      </c>
      <c r="G3486" t="s">
        <v>24</v>
      </c>
      <c r="H3486">
        <v>1824007</v>
      </c>
      <c r="I3486">
        <v>1824417</v>
      </c>
      <c r="J3486" t="s">
        <v>42</v>
      </c>
      <c r="Q3486" t="s">
        <v>4335</v>
      </c>
      <c r="R3486">
        <v>411</v>
      </c>
    </row>
    <row r="3487" spans="1:20" x14ac:dyDescent="0.3">
      <c r="A3487">
        <v>3486</v>
      </c>
      <c r="B3487" t="s">
        <v>28</v>
      </c>
      <c r="C3487" t="s">
        <v>33</v>
      </c>
      <c r="D3487" t="s">
        <v>22</v>
      </c>
      <c r="E3487" t="s">
        <v>23</v>
      </c>
      <c r="F3487" t="s">
        <v>5</v>
      </c>
      <c r="G3487" t="s">
        <v>24</v>
      </c>
      <c r="H3487">
        <v>1824007</v>
      </c>
      <c r="I3487">
        <v>1824417</v>
      </c>
      <c r="J3487" t="s">
        <v>42</v>
      </c>
      <c r="K3487" t="s">
        <v>4336</v>
      </c>
      <c r="N3487" t="s">
        <v>41</v>
      </c>
      <c r="Q3487" t="s">
        <v>4335</v>
      </c>
      <c r="R3487">
        <v>411</v>
      </c>
      <c r="S3487">
        <v>136</v>
      </c>
    </row>
    <row r="3488" spans="1:20" x14ac:dyDescent="0.3">
      <c r="A3488">
        <v>3487</v>
      </c>
      <c r="B3488" t="s">
        <v>20</v>
      </c>
      <c r="C3488" t="s">
        <v>21</v>
      </c>
      <c r="D3488" t="s">
        <v>22</v>
      </c>
      <c r="E3488" t="s">
        <v>23</v>
      </c>
      <c r="F3488" t="s">
        <v>5</v>
      </c>
      <c r="G3488" t="s">
        <v>24</v>
      </c>
      <c r="H3488">
        <v>1824557</v>
      </c>
      <c r="I3488">
        <v>1825330</v>
      </c>
      <c r="J3488" t="s">
        <v>25</v>
      </c>
      <c r="Q3488" t="s">
        <v>4337</v>
      </c>
      <c r="R3488">
        <v>774</v>
      </c>
      <c r="T3488" t="s">
        <v>27</v>
      </c>
    </row>
    <row r="3489" spans="1:20" x14ac:dyDescent="0.3">
      <c r="A3489">
        <v>3488</v>
      </c>
      <c r="B3489" t="s">
        <v>28</v>
      </c>
      <c r="C3489" t="s">
        <v>29</v>
      </c>
      <c r="D3489" t="s">
        <v>22</v>
      </c>
      <c r="E3489" t="s">
        <v>23</v>
      </c>
      <c r="F3489" t="s">
        <v>5</v>
      </c>
      <c r="G3489" t="s">
        <v>24</v>
      </c>
      <c r="H3489">
        <v>1824557</v>
      </c>
      <c r="I3489">
        <v>1825330</v>
      </c>
      <c r="J3489" t="s">
        <v>25</v>
      </c>
      <c r="N3489" t="s">
        <v>358</v>
      </c>
      <c r="Q3489" t="s">
        <v>4337</v>
      </c>
      <c r="R3489">
        <v>774</v>
      </c>
      <c r="T3489" t="s">
        <v>27</v>
      </c>
    </row>
    <row r="3490" spans="1:20" x14ac:dyDescent="0.3">
      <c r="A3490">
        <v>3489</v>
      </c>
      <c r="B3490" t="s">
        <v>20</v>
      </c>
      <c r="C3490" t="s">
        <v>31</v>
      </c>
      <c r="D3490" t="s">
        <v>22</v>
      </c>
      <c r="E3490" t="s">
        <v>23</v>
      </c>
      <c r="F3490" t="s">
        <v>5</v>
      </c>
      <c r="G3490" t="s">
        <v>24</v>
      </c>
      <c r="H3490">
        <v>1825751</v>
      </c>
      <c r="I3490">
        <v>1826098</v>
      </c>
      <c r="J3490" t="s">
        <v>42</v>
      </c>
      <c r="Q3490" t="s">
        <v>4338</v>
      </c>
      <c r="R3490">
        <v>348</v>
      </c>
    </row>
    <row r="3491" spans="1:20" x14ac:dyDescent="0.3">
      <c r="A3491">
        <v>3490</v>
      </c>
      <c r="B3491" t="s">
        <v>28</v>
      </c>
      <c r="C3491" t="s">
        <v>33</v>
      </c>
      <c r="D3491" t="s">
        <v>22</v>
      </c>
      <c r="E3491" t="s">
        <v>23</v>
      </c>
      <c r="F3491" t="s">
        <v>5</v>
      </c>
      <c r="G3491" t="s">
        <v>24</v>
      </c>
      <c r="H3491">
        <v>1825751</v>
      </c>
      <c r="I3491">
        <v>1826098</v>
      </c>
      <c r="J3491" t="s">
        <v>42</v>
      </c>
      <c r="K3491" t="s">
        <v>4339</v>
      </c>
      <c r="N3491" t="s">
        <v>41</v>
      </c>
      <c r="Q3491" t="s">
        <v>4338</v>
      </c>
      <c r="R3491">
        <v>348</v>
      </c>
      <c r="S3491">
        <v>115</v>
      </c>
    </row>
    <row r="3492" spans="1:20" x14ac:dyDescent="0.3">
      <c r="A3492">
        <v>3491</v>
      </c>
      <c r="B3492" t="s">
        <v>20</v>
      </c>
      <c r="C3492" t="s">
        <v>21</v>
      </c>
      <c r="D3492" t="s">
        <v>22</v>
      </c>
      <c r="E3492" t="s">
        <v>23</v>
      </c>
      <c r="F3492" t="s">
        <v>5</v>
      </c>
      <c r="G3492" t="s">
        <v>24</v>
      </c>
      <c r="H3492">
        <v>1826156</v>
      </c>
      <c r="I3492">
        <v>1827300</v>
      </c>
      <c r="J3492" t="s">
        <v>25</v>
      </c>
      <c r="Q3492" t="s">
        <v>4340</v>
      </c>
      <c r="R3492">
        <v>1145</v>
      </c>
      <c r="T3492" t="s">
        <v>27</v>
      </c>
    </row>
    <row r="3493" spans="1:20" x14ac:dyDescent="0.3">
      <c r="A3493">
        <v>3492</v>
      </c>
      <c r="B3493" t="s">
        <v>28</v>
      </c>
      <c r="C3493" t="s">
        <v>29</v>
      </c>
      <c r="D3493" t="s">
        <v>22</v>
      </c>
      <c r="E3493" t="s">
        <v>23</v>
      </c>
      <c r="F3493" t="s">
        <v>5</v>
      </c>
      <c r="G3493" t="s">
        <v>24</v>
      </c>
      <c r="H3493">
        <v>1826156</v>
      </c>
      <c r="I3493">
        <v>1827300</v>
      </c>
      <c r="J3493" t="s">
        <v>25</v>
      </c>
      <c r="N3493" t="s">
        <v>4341</v>
      </c>
      <c r="Q3493" t="s">
        <v>4340</v>
      </c>
      <c r="R3493">
        <v>1145</v>
      </c>
      <c r="T3493" t="s">
        <v>27</v>
      </c>
    </row>
    <row r="3494" spans="1:20" x14ac:dyDescent="0.3">
      <c r="A3494">
        <v>3493</v>
      </c>
      <c r="B3494" t="s">
        <v>20</v>
      </c>
      <c r="C3494" t="s">
        <v>31</v>
      </c>
      <c r="D3494" t="s">
        <v>22</v>
      </c>
      <c r="E3494" t="s">
        <v>23</v>
      </c>
      <c r="F3494" t="s">
        <v>5</v>
      </c>
      <c r="G3494" t="s">
        <v>24</v>
      </c>
      <c r="H3494">
        <v>1827364</v>
      </c>
      <c r="I3494">
        <v>1827570</v>
      </c>
      <c r="J3494" t="s">
        <v>25</v>
      </c>
      <c r="Q3494" t="s">
        <v>4342</v>
      </c>
      <c r="R3494">
        <v>207</v>
      </c>
    </row>
    <row r="3495" spans="1:20" x14ac:dyDescent="0.3">
      <c r="A3495">
        <v>3494</v>
      </c>
      <c r="B3495" t="s">
        <v>28</v>
      </c>
      <c r="C3495" t="s">
        <v>33</v>
      </c>
      <c r="D3495" t="s">
        <v>22</v>
      </c>
      <c r="E3495" t="s">
        <v>23</v>
      </c>
      <c r="F3495" t="s">
        <v>5</v>
      </c>
      <c r="G3495" t="s">
        <v>24</v>
      </c>
      <c r="H3495">
        <v>1827364</v>
      </c>
      <c r="I3495">
        <v>1827570</v>
      </c>
      <c r="J3495" t="s">
        <v>25</v>
      </c>
      <c r="K3495" t="s">
        <v>4343</v>
      </c>
      <c r="N3495" t="s">
        <v>38</v>
      </c>
      <c r="Q3495" t="s">
        <v>4342</v>
      </c>
      <c r="R3495">
        <v>207</v>
      </c>
      <c r="S3495">
        <v>68</v>
      </c>
    </row>
    <row r="3496" spans="1:20" x14ac:dyDescent="0.3">
      <c r="A3496">
        <v>3495</v>
      </c>
      <c r="B3496" t="s">
        <v>20</v>
      </c>
      <c r="C3496" t="s">
        <v>136</v>
      </c>
      <c r="D3496" t="s">
        <v>22</v>
      </c>
      <c r="E3496" t="s">
        <v>23</v>
      </c>
      <c r="F3496" t="s">
        <v>5</v>
      </c>
      <c r="G3496" t="s">
        <v>24</v>
      </c>
      <c r="H3496">
        <v>1827623</v>
      </c>
      <c r="I3496">
        <v>1827699</v>
      </c>
      <c r="J3496" t="s">
        <v>42</v>
      </c>
      <c r="Q3496" t="s">
        <v>4344</v>
      </c>
      <c r="R3496">
        <v>77</v>
      </c>
    </row>
    <row r="3497" spans="1:20" x14ac:dyDescent="0.3">
      <c r="A3497">
        <v>3496</v>
      </c>
      <c r="B3497" t="s">
        <v>136</v>
      </c>
      <c r="D3497" t="s">
        <v>22</v>
      </c>
      <c r="E3497" t="s">
        <v>23</v>
      </c>
      <c r="F3497" t="s">
        <v>5</v>
      </c>
      <c r="G3497" t="s">
        <v>24</v>
      </c>
      <c r="H3497">
        <v>1827623</v>
      </c>
      <c r="I3497">
        <v>1827699</v>
      </c>
      <c r="J3497" t="s">
        <v>42</v>
      </c>
      <c r="N3497" t="s">
        <v>238</v>
      </c>
      <c r="Q3497" t="s">
        <v>4344</v>
      </c>
      <c r="R3497">
        <v>77</v>
      </c>
      <c r="T3497" t="s">
        <v>4345</v>
      </c>
    </row>
    <row r="3498" spans="1:20" x14ac:dyDescent="0.3">
      <c r="A3498">
        <v>3497</v>
      </c>
      <c r="B3498" t="s">
        <v>20</v>
      </c>
      <c r="C3498" t="s">
        <v>31</v>
      </c>
      <c r="D3498" t="s">
        <v>22</v>
      </c>
      <c r="E3498" t="s">
        <v>23</v>
      </c>
      <c r="F3498" t="s">
        <v>5</v>
      </c>
      <c r="G3498" t="s">
        <v>24</v>
      </c>
      <c r="H3498">
        <v>1827819</v>
      </c>
      <c r="I3498">
        <v>1828928</v>
      </c>
      <c r="J3498" t="s">
        <v>42</v>
      </c>
      <c r="Q3498" t="s">
        <v>4346</v>
      </c>
      <c r="R3498">
        <v>1110</v>
      </c>
    </row>
    <row r="3499" spans="1:20" x14ac:dyDescent="0.3">
      <c r="A3499">
        <v>3498</v>
      </c>
      <c r="B3499" t="s">
        <v>28</v>
      </c>
      <c r="C3499" t="s">
        <v>33</v>
      </c>
      <c r="D3499" t="s">
        <v>22</v>
      </c>
      <c r="E3499" t="s">
        <v>23</v>
      </c>
      <c r="F3499" t="s">
        <v>5</v>
      </c>
      <c r="G3499" t="s">
        <v>24</v>
      </c>
      <c r="H3499">
        <v>1827819</v>
      </c>
      <c r="I3499">
        <v>1828928</v>
      </c>
      <c r="J3499" t="s">
        <v>42</v>
      </c>
      <c r="K3499" t="s">
        <v>4347</v>
      </c>
      <c r="N3499" t="s">
        <v>4348</v>
      </c>
      <c r="Q3499" t="s">
        <v>4346</v>
      </c>
      <c r="R3499">
        <v>1110</v>
      </c>
      <c r="S3499">
        <v>369</v>
      </c>
    </row>
    <row r="3500" spans="1:20" x14ac:dyDescent="0.3">
      <c r="A3500">
        <v>3499</v>
      </c>
      <c r="B3500" t="s">
        <v>20</v>
      </c>
      <c r="C3500" t="s">
        <v>31</v>
      </c>
      <c r="D3500" t="s">
        <v>22</v>
      </c>
      <c r="E3500" t="s">
        <v>23</v>
      </c>
      <c r="F3500" t="s">
        <v>5</v>
      </c>
      <c r="G3500" t="s">
        <v>24</v>
      </c>
      <c r="H3500">
        <v>1828989</v>
      </c>
      <c r="I3500">
        <v>1829204</v>
      </c>
      <c r="J3500" t="s">
        <v>25</v>
      </c>
      <c r="Q3500" t="s">
        <v>4349</v>
      </c>
      <c r="R3500">
        <v>216</v>
      </c>
    </row>
    <row r="3501" spans="1:20" x14ac:dyDescent="0.3">
      <c r="A3501">
        <v>3500</v>
      </c>
      <c r="B3501" t="s">
        <v>28</v>
      </c>
      <c r="C3501" t="s">
        <v>33</v>
      </c>
      <c r="D3501" t="s">
        <v>22</v>
      </c>
      <c r="E3501" t="s">
        <v>23</v>
      </c>
      <c r="F3501" t="s">
        <v>5</v>
      </c>
      <c r="G3501" t="s">
        <v>24</v>
      </c>
      <c r="H3501">
        <v>1828989</v>
      </c>
      <c r="I3501">
        <v>1829204</v>
      </c>
      <c r="J3501" t="s">
        <v>25</v>
      </c>
      <c r="K3501" t="s">
        <v>4350</v>
      </c>
      <c r="N3501" t="s">
        <v>38</v>
      </c>
      <c r="Q3501" t="s">
        <v>4349</v>
      </c>
      <c r="R3501">
        <v>216</v>
      </c>
      <c r="S3501">
        <v>71</v>
      </c>
    </row>
    <row r="3502" spans="1:20" x14ac:dyDescent="0.3">
      <c r="A3502">
        <v>3501</v>
      </c>
      <c r="B3502" t="s">
        <v>20</v>
      </c>
      <c r="C3502" t="s">
        <v>31</v>
      </c>
      <c r="D3502" t="s">
        <v>22</v>
      </c>
      <c r="E3502" t="s">
        <v>23</v>
      </c>
      <c r="F3502" t="s">
        <v>5</v>
      </c>
      <c r="G3502" t="s">
        <v>24</v>
      </c>
      <c r="H3502">
        <v>1829299</v>
      </c>
      <c r="I3502">
        <v>1831491</v>
      </c>
      <c r="J3502" t="s">
        <v>25</v>
      </c>
      <c r="Q3502" t="s">
        <v>4351</v>
      </c>
      <c r="R3502">
        <v>2193</v>
      </c>
    </row>
    <row r="3503" spans="1:20" x14ac:dyDescent="0.3">
      <c r="A3503">
        <v>3502</v>
      </c>
      <c r="B3503" t="s">
        <v>28</v>
      </c>
      <c r="C3503" t="s">
        <v>33</v>
      </c>
      <c r="D3503" t="s">
        <v>22</v>
      </c>
      <c r="E3503" t="s">
        <v>23</v>
      </c>
      <c r="F3503" t="s">
        <v>5</v>
      </c>
      <c r="G3503" t="s">
        <v>24</v>
      </c>
      <c r="H3503">
        <v>1829299</v>
      </c>
      <c r="I3503">
        <v>1831491</v>
      </c>
      <c r="J3503" t="s">
        <v>25</v>
      </c>
      <c r="K3503" t="s">
        <v>4352</v>
      </c>
      <c r="N3503" t="s">
        <v>1253</v>
      </c>
      <c r="Q3503" t="s">
        <v>4351</v>
      </c>
      <c r="R3503">
        <v>2193</v>
      </c>
      <c r="S3503">
        <v>730</v>
      </c>
    </row>
    <row r="3504" spans="1:20" x14ac:dyDescent="0.3">
      <c r="A3504">
        <v>3503</v>
      </c>
      <c r="B3504" t="s">
        <v>20</v>
      </c>
      <c r="C3504" t="s">
        <v>31</v>
      </c>
      <c r="D3504" t="s">
        <v>22</v>
      </c>
      <c r="E3504" t="s">
        <v>23</v>
      </c>
      <c r="F3504" t="s">
        <v>5</v>
      </c>
      <c r="G3504" t="s">
        <v>24</v>
      </c>
      <c r="H3504">
        <v>1831488</v>
      </c>
      <c r="I3504">
        <v>1831826</v>
      </c>
      <c r="J3504" t="s">
        <v>42</v>
      </c>
      <c r="Q3504" t="s">
        <v>4353</v>
      </c>
      <c r="R3504">
        <v>339</v>
      </c>
    </row>
    <row r="3505" spans="1:19" x14ac:dyDescent="0.3">
      <c r="A3505">
        <v>3504</v>
      </c>
      <c r="B3505" t="s">
        <v>28</v>
      </c>
      <c r="C3505" t="s">
        <v>33</v>
      </c>
      <c r="D3505" t="s">
        <v>22</v>
      </c>
      <c r="E3505" t="s">
        <v>23</v>
      </c>
      <c r="F3505" t="s">
        <v>5</v>
      </c>
      <c r="G3505" t="s">
        <v>24</v>
      </c>
      <c r="H3505">
        <v>1831488</v>
      </c>
      <c r="I3505">
        <v>1831826</v>
      </c>
      <c r="J3505" t="s">
        <v>42</v>
      </c>
      <c r="K3505" t="s">
        <v>4354</v>
      </c>
      <c r="N3505" t="s">
        <v>48</v>
      </c>
      <c r="Q3505" t="s">
        <v>4353</v>
      </c>
      <c r="R3505">
        <v>339</v>
      </c>
      <c r="S3505">
        <v>112</v>
      </c>
    </row>
    <row r="3506" spans="1:19" x14ac:dyDescent="0.3">
      <c r="A3506">
        <v>3505</v>
      </c>
      <c r="B3506" t="s">
        <v>20</v>
      </c>
      <c r="C3506" t="s">
        <v>31</v>
      </c>
      <c r="D3506" t="s">
        <v>22</v>
      </c>
      <c r="E3506" t="s">
        <v>23</v>
      </c>
      <c r="F3506" t="s">
        <v>5</v>
      </c>
      <c r="G3506" t="s">
        <v>24</v>
      </c>
      <c r="H3506">
        <v>1831845</v>
      </c>
      <c r="I3506">
        <v>1833113</v>
      </c>
      <c r="J3506" t="s">
        <v>42</v>
      </c>
      <c r="Q3506" t="s">
        <v>4355</v>
      </c>
      <c r="R3506">
        <v>1269</v>
      </c>
    </row>
    <row r="3507" spans="1:19" x14ac:dyDescent="0.3">
      <c r="A3507">
        <v>3506</v>
      </c>
      <c r="B3507" t="s">
        <v>28</v>
      </c>
      <c r="C3507" t="s">
        <v>33</v>
      </c>
      <c r="D3507" t="s">
        <v>22</v>
      </c>
      <c r="E3507" t="s">
        <v>23</v>
      </c>
      <c r="F3507" t="s">
        <v>5</v>
      </c>
      <c r="G3507" t="s">
        <v>24</v>
      </c>
      <c r="H3507">
        <v>1831845</v>
      </c>
      <c r="I3507">
        <v>1833113</v>
      </c>
      <c r="J3507" t="s">
        <v>42</v>
      </c>
      <c r="K3507" t="s">
        <v>4356</v>
      </c>
      <c r="N3507" t="s">
        <v>4357</v>
      </c>
      <c r="Q3507" t="s">
        <v>4355</v>
      </c>
      <c r="R3507">
        <v>1269</v>
      </c>
      <c r="S3507">
        <v>422</v>
      </c>
    </row>
    <row r="3508" spans="1:19" x14ac:dyDescent="0.3">
      <c r="A3508">
        <v>3507</v>
      </c>
      <c r="B3508" t="s">
        <v>20</v>
      </c>
      <c r="C3508" t="s">
        <v>31</v>
      </c>
      <c r="D3508" t="s">
        <v>22</v>
      </c>
      <c r="E3508" t="s">
        <v>23</v>
      </c>
      <c r="F3508" t="s">
        <v>5</v>
      </c>
      <c r="G3508" t="s">
        <v>24</v>
      </c>
      <c r="H3508">
        <v>1833117</v>
      </c>
      <c r="I3508">
        <v>1833947</v>
      </c>
      <c r="J3508" t="s">
        <v>42</v>
      </c>
      <c r="Q3508" t="s">
        <v>4358</v>
      </c>
      <c r="R3508">
        <v>831</v>
      </c>
    </row>
    <row r="3509" spans="1:19" x14ac:dyDescent="0.3">
      <c r="A3509">
        <v>3508</v>
      </c>
      <c r="B3509" t="s">
        <v>28</v>
      </c>
      <c r="C3509" t="s">
        <v>33</v>
      </c>
      <c r="D3509" t="s">
        <v>22</v>
      </c>
      <c r="E3509" t="s">
        <v>23</v>
      </c>
      <c r="F3509" t="s">
        <v>5</v>
      </c>
      <c r="G3509" t="s">
        <v>24</v>
      </c>
      <c r="H3509">
        <v>1833117</v>
      </c>
      <c r="I3509">
        <v>1833947</v>
      </c>
      <c r="J3509" t="s">
        <v>42</v>
      </c>
      <c r="K3509" t="s">
        <v>4359</v>
      </c>
      <c r="N3509" t="s">
        <v>4360</v>
      </c>
      <c r="Q3509" t="s">
        <v>4358</v>
      </c>
      <c r="R3509">
        <v>831</v>
      </c>
      <c r="S3509">
        <v>276</v>
      </c>
    </row>
    <row r="3510" spans="1:19" x14ac:dyDescent="0.3">
      <c r="A3510">
        <v>3509</v>
      </c>
      <c r="B3510" t="s">
        <v>20</v>
      </c>
      <c r="C3510" t="s">
        <v>31</v>
      </c>
      <c r="D3510" t="s">
        <v>22</v>
      </c>
      <c r="E3510" t="s">
        <v>23</v>
      </c>
      <c r="F3510" t="s">
        <v>5</v>
      </c>
      <c r="G3510" t="s">
        <v>24</v>
      </c>
      <c r="H3510">
        <v>1833944</v>
      </c>
      <c r="I3510">
        <v>1834666</v>
      </c>
      <c r="J3510" t="s">
        <v>42</v>
      </c>
      <c r="Q3510" t="s">
        <v>4361</v>
      </c>
      <c r="R3510">
        <v>723</v>
      </c>
    </row>
    <row r="3511" spans="1:19" x14ac:dyDescent="0.3">
      <c r="A3511">
        <v>3510</v>
      </c>
      <c r="B3511" t="s">
        <v>28</v>
      </c>
      <c r="C3511" t="s">
        <v>33</v>
      </c>
      <c r="D3511" t="s">
        <v>22</v>
      </c>
      <c r="E3511" t="s">
        <v>23</v>
      </c>
      <c r="F3511" t="s">
        <v>5</v>
      </c>
      <c r="G3511" t="s">
        <v>24</v>
      </c>
      <c r="H3511">
        <v>1833944</v>
      </c>
      <c r="I3511">
        <v>1834666</v>
      </c>
      <c r="J3511" t="s">
        <v>42</v>
      </c>
      <c r="K3511" t="s">
        <v>4362</v>
      </c>
      <c r="N3511" t="s">
        <v>4363</v>
      </c>
      <c r="Q3511" t="s">
        <v>4361</v>
      </c>
      <c r="R3511">
        <v>723</v>
      </c>
      <c r="S3511">
        <v>240</v>
      </c>
    </row>
    <row r="3512" spans="1:19" x14ac:dyDescent="0.3">
      <c r="A3512">
        <v>3511</v>
      </c>
      <c r="B3512" t="s">
        <v>20</v>
      </c>
      <c r="C3512" t="s">
        <v>31</v>
      </c>
      <c r="D3512" t="s">
        <v>22</v>
      </c>
      <c r="E3512" t="s">
        <v>23</v>
      </c>
      <c r="F3512" t="s">
        <v>5</v>
      </c>
      <c r="G3512" t="s">
        <v>24</v>
      </c>
      <c r="H3512">
        <v>1834685</v>
      </c>
      <c r="I3512">
        <v>1835551</v>
      </c>
      <c r="J3512" t="s">
        <v>42</v>
      </c>
      <c r="Q3512" t="s">
        <v>4364</v>
      </c>
      <c r="R3512">
        <v>867</v>
      </c>
    </row>
    <row r="3513" spans="1:19" x14ac:dyDescent="0.3">
      <c r="A3513">
        <v>3512</v>
      </c>
      <c r="B3513" t="s">
        <v>28</v>
      </c>
      <c r="C3513" t="s">
        <v>33</v>
      </c>
      <c r="D3513" t="s">
        <v>22</v>
      </c>
      <c r="E3513" t="s">
        <v>23</v>
      </c>
      <c r="F3513" t="s">
        <v>5</v>
      </c>
      <c r="G3513" t="s">
        <v>24</v>
      </c>
      <c r="H3513">
        <v>1834685</v>
      </c>
      <c r="I3513">
        <v>1835551</v>
      </c>
      <c r="J3513" t="s">
        <v>42</v>
      </c>
      <c r="K3513" t="s">
        <v>4365</v>
      </c>
      <c r="N3513" t="s">
        <v>4366</v>
      </c>
      <c r="Q3513" t="s">
        <v>4364</v>
      </c>
      <c r="R3513">
        <v>867</v>
      </c>
      <c r="S3513">
        <v>288</v>
      </c>
    </row>
    <row r="3514" spans="1:19" x14ac:dyDescent="0.3">
      <c r="A3514">
        <v>3513</v>
      </c>
      <c r="B3514" t="s">
        <v>20</v>
      </c>
      <c r="C3514" t="s">
        <v>31</v>
      </c>
      <c r="D3514" t="s">
        <v>22</v>
      </c>
      <c r="E3514" t="s">
        <v>23</v>
      </c>
      <c r="F3514" t="s">
        <v>5</v>
      </c>
      <c r="G3514" t="s">
        <v>24</v>
      </c>
      <c r="H3514">
        <v>1835548</v>
      </c>
      <c r="I3514">
        <v>1836465</v>
      </c>
      <c r="J3514" t="s">
        <v>42</v>
      </c>
      <c r="Q3514" t="s">
        <v>4367</v>
      </c>
      <c r="R3514">
        <v>918</v>
      </c>
    </row>
    <row r="3515" spans="1:19" x14ac:dyDescent="0.3">
      <c r="A3515">
        <v>3514</v>
      </c>
      <c r="B3515" t="s">
        <v>28</v>
      </c>
      <c r="C3515" t="s">
        <v>33</v>
      </c>
      <c r="D3515" t="s">
        <v>22</v>
      </c>
      <c r="E3515" t="s">
        <v>23</v>
      </c>
      <c r="F3515" t="s">
        <v>5</v>
      </c>
      <c r="G3515" t="s">
        <v>24</v>
      </c>
      <c r="H3515">
        <v>1835548</v>
      </c>
      <c r="I3515">
        <v>1836465</v>
      </c>
      <c r="J3515" t="s">
        <v>42</v>
      </c>
      <c r="K3515" t="s">
        <v>4368</v>
      </c>
      <c r="N3515" t="s">
        <v>4369</v>
      </c>
      <c r="Q3515" t="s">
        <v>4367</v>
      </c>
      <c r="R3515">
        <v>918</v>
      </c>
      <c r="S3515">
        <v>305</v>
      </c>
    </row>
    <row r="3516" spans="1:19" x14ac:dyDescent="0.3">
      <c r="A3516">
        <v>3515</v>
      </c>
      <c r="B3516" t="s">
        <v>20</v>
      </c>
      <c r="C3516" t="s">
        <v>31</v>
      </c>
      <c r="D3516" t="s">
        <v>22</v>
      </c>
      <c r="E3516" t="s">
        <v>23</v>
      </c>
      <c r="F3516" t="s">
        <v>5</v>
      </c>
      <c r="G3516" t="s">
        <v>24</v>
      </c>
      <c r="H3516">
        <v>1836486</v>
      </c>
      <c r="I3516">
        <v>1837463</v>
      </c>
      <c r="J3516" t="s">
        <v>42</v>
      </c>
      <c r="Q3516" t="s">
        <v>4370</v>
      </c>
      <c r="R3516">
        <v>978</v>
      </c>
    </row>
    <row r="3517" spans="1:19" x14ac:dyDescent="0.3">
      <c r="A3517">
        <v>3516</v>
      </c>
      <c r="B3517" t="s">
        <v>28</v>
      </c>
      <c r="C3517" t="s">
        <v>33</v>
      </c>
      <c r="D3517" t="s">
        <v>22</v>
      </c>
      <c r="E3517" t="s">
        <v>23</v>
      </c>
      <c r="F3517" t="s">
        <v>5</v>
      </c>
      <c r="G3517" t="s">
        <v>24</v>
      </c>
      <c r="H3517">
        <v>1836486</v>
      </c>
      <c r="I3517">
        <v>1837463</v>
      </c>
      <c r="J3517" t="s">
        <v>42</v>
      </c>
      <c r="K3517" t="s">
        <v>4371</v>
      </c>
      <c r="N3517" t="s">
        <v>38</v>
      </c>
      <c r="Q3517" t="s">
        <v>4370</v>
      </c>
      <c r="R3517">
        <v>978</v>
      </c>
      <c r="S3517">
        <v>325</v>
      </c>
    </row>
    <row r="3518" spans="1:19" x14ac:dyDescent="0.3">
      <c r="A3518">
        <v>3517</v>
      </c>
      <c r="B3518" t="s">
        <v>20</v>
      </c>
      <c r="C3518" t="s">
        <v>31</v>
      </c>
      <c r="D3518" t="s">
        <v>22</v>
      </c>
      <c r="E3518" t="s">
        <v>23</v>
      </c>
      <c r="F3518" t="s">
        <v>5</v>
      </c>
      <c r="G3518" t="s">
        <v>24</v>
      </c>
      <c r="H3518">
        <v>1837463</v>
      </c>
      <c r="I3518">
        <v>1839262</v>
      </c>
      <c r="J3518" t="s">
        <v>42</v>
      </c>
      <c r="Q3518" t="s">
        <v>4372</v>
      </c>
      <c r="R3518">
        <v>1800</v>
      </c>
    </row>
    <row r="3519" spans="1:19" x14ac:dyDescent="0.3">
      <c r="A3519">
        <v>3518</v>
      </c>
      <c r="B3519" t="s">
        <v>28</v>
      </c>
      <c r="C3519" t="s">
        <v>33</v>
      </c>
      <c r="D3519" t="s">
        <v>22</v>
      </c>
      <c r="E3519" t="s">
        <v>23</v>
      </c>
      <c r="F3519" t="s">
        <v>5</v>
      </c>
      <c r="G3519" t="s">
        <v>24</v>
      </c>
      <c r="H3519">
        <v>1837463</v>
      </c>
      <c r="I3519">
        <v>1839262</v>
      </c>
      <c r="J3519" t="s">
        <v>42</v>
      </c>
      <c r="K3519" t="s">
        <v>4373</v>
      </c>
      <c r="N3519" t="s">
        <v>4374</v>
      </c>
      <c r="Q3519" t="s">
        <v>4372</v>
      </c>
      <c r="R3519">
        <v>1800</v>
      </c>
      <c r="S3519">
        <v>599</v>
      </c>
    </row>
    <row r="3520" spans="1:19" x14ac:dyDescent="0.3">
      <c r="A3520">
        <v>3519</v>
      </c>
      <c r="B3520" t="s">
        <v>20</v>
      </c>
      <c r="C3520" t="s">
        <v>31</v>
      </c>
      <c r="D3520" t="s">
        <v>22</v>
      </c>
      <c r="E3520" t="s">
        <v>23</v>
      </c>
      <c r="F3520" t="s">
        <v>5</v>
      </c>
      <c r="G3520" t="s">
        <v>24</v>
      </c>
      <c r="H3520">
        <v>1839310</v>
      </c>
      <c r="I3520">
        <v>1840470</v>
      </c>
      <c r="J3520" t="s">
        <v>42</v>
      </c>
      <c r="Q3520" t="s">
        <v>4375</v>
      </c>
      <c r="R3520">
        <v>1161</v>
      </c>
    </row>
    <row r="3521" spans="1:19" x14ac:dyDescent="0.3">
      <c r="A3521">
        <v>3520</v>
      </c>
      <c r="B3521" t="s">
        <v>28</v>
      </c>
      <c r="C3521" t="s">
        <v>33</v>
      </c>
      <c r="D3521" t="s">
        <v>22</v>
      </c>
      <c r="E3521" t="s">
        <v>23</v>
      </c>
      <c r="F3521" t="s">
        <v>5</v>
      </c>
      <c r="G3521" t="s">
        <v>24</v>
      </c>
      <c r="H3521">
        <v>1839310</v>
      </c>
      <c r="I3521">
        <v>1840470</v>
      </c>
      <c r="J3521" t="s">
        <v>42</v>
      </c>
      <c r="K3521" t="s">
        <v>4376</v>
      </c>
      <c r="N3521" t="s">
        <v>4377</v>
      </c>
      <c r="Q3521" t="s">
        <v>4375</v>
      </c>
      <c r="R3521">
        <v>1161</v>
      </c>
      <c r="S3521">
        <v>386</v>
      </c>
    </row>
    <row r="3522" spans="1:19" x14ac:dyDescent="0.3">
      <c r="A3522">
        <v>3521</v>
      </c>
      <c r="B3522" t="s">
        <v>20</v>
      </c>
      <c r="C3522" t="s">
        <v>31</v>
      </c>
      <c r="D3522" t="s">
        <v>22</v>
      </c>
      <c r="E3522" t="s">
        <v>23</v>
      </c>
      <c r="F3522" t="s">
        <v>5</v>
      </c>
      <c r="G3522" t="s">
        <v>24</v>
      </c>
      <c r="H3522">
        <v>1840654</v>
      </c>
      <c r="I3522">
        <v>1841022</v>
      </c>
      <c r="J3522" t="s">
        <v>25</v>
      </c>
      <c r="Q3522" t="s">
        <v>4378</v>
      </c>
      <c r="R3522">
        <v>369</v>
      </c>
    </row>
    <row r="3523" spans="1:19" x14ac:dyDescent="0.3">
      <c r="A3523">
        <v>3522</v>
      </c>
      <c r="B3523" t="s">
        <v>28</v>
      </c>
      <c r="C3523" t="s">
        <v>33</v>
      </c>
      <c r="D3523" t="s">
        <v>22</v>
      </c>
      <c r="E3523" t="s">
        <v>23</v>
      </c>
      <c r="F3523" t="s">
        <v>5</v>
      </c>
      <c r="G3523" t="s">
        <v>24</v>
      </c>
      <c r="H3523">
        <v>1840654</v>
      </c>
      <c r="I3523">
        <v>1841022</v>
      </c>
      <c r="J3523" t="s">
        <v>25</v>
      </c>
      <c r="K3523" t="s">
        <v>4379</v>
      </c>
      <c r="N3523" t="s">
        <v>3266</v>
      </c>
      <c r="Q3523" t="s">
        <v>4378</v>
      </c>
      <c r="R3523">
        <v>369</v>
      </c>
      <c r="S3523">
        <v>122</v>
      </c>
    </row>
    <row r="3524" spans="1:19" x14ac:dyDescent="0.3">
      <c r="A3524">
        <v>3523</v>
      </c>
      <c r="B3524" t="s">
        <v>20</v>
      </c>
      <c r="C3524" t="s">
        <v>31</v>
      </c>
      <c r="D3524" t="s">
        <v>22</v>
      </c>
      <c r="E3524" t="s">
        <v>23</v>
      </c>
      <c r="F3524" t="s">
        <v>5</v>
      </c>
      <c r="G3524" t="s">
        <v>24</v>
      </c>
      <c r="H3524">
        <v>1841019</v>
      </c>
      <c r="I3524">
        <v>1841804</v>
      </c>
      <c r="J3524" t="s">
        <v>25</v>
      </c>
      <c r="Q3524" t="s">
        <v>4380</v>
      </c>
      <c r="R3524">
        <v>786</v>
      </c>
    </row>
    <row r="3525" spans="1:19" x14ac:dyDescent="0.3">
      <c r="A3525">
        <v>3524</v>
      </c>
      <c r="B3525" t="s">
        <v>28</v>
      </c>
      <c r="C3525" t="s">
        <v>33</v>
      </c>
      <c r="D3525" t="s">
        <v>22</v>
      </c>
      <c r="E3525" t="s">
        <v>23</v>
      </c>
      <c r="F3525" t="s">
        <v>5</v>
      </c>
      <c r="G3525" t="s">
        <v>24</v>
      </c>
      <c r="H3525">
        <v>1841019</v>
      </c>
      <c r="I3525">
        <v>1841804</v>
      </c>
      <c r="J3525" t="s">
        <v>25</v>
      </c>
      <c r="K3525" t="s">
        <v>4381</v>
      </c>
      <c r="N3525" t="s">
        <v>1767</v>
      </c>
      <c r="Q3525" t="s">
        <v>4380</v>
      </c>
      <c r="R3525">
        <v>786</v>
      </c>
      <c r="S3525">
        <v>261</v>
      </c>
    </row>
    <row r="3526" spans="1:19" x14ac:dyDescent="0.3">
      <c r="A3526">
        <v>3525</v>
      </c>
      <c r="B3526" t="s">
        <v>20</v>
      </c>
      <c r="C3526" t="s">
        <v>31</v>
      </c>
      <c r="D3526" t="s">
        <v>22</v>
      </c>
      <c r="E3526" t="s">
        <v>23</v>
      </c>
      <c r="F3526" t="s">
        <v>5</v>
      </c>
      <c r="G3526" t="s">
        <v>24</v>
      </c>
      <c r="H3526">
        <v>1841865</v>
      </c>
      <c r="I3526">
        <v>1842683</v>
      </c>
      <c r="J3526" t="s">
        <v>42</v>
      </c>
      <c r="Q3526" t="s">
        <v>4382</v>
      </c>
      <c r="R3526">
        <v>819</v>
      </c>
    </row>
    <row r="3527" spans="1:19" x14ac:dyDescent="0.3">
      <c r="A3527">
        <v>3526</v>
      </c>
      <c r="B3527" t="s">
        <v>28</v>
      </c>
      <c r="C3527" t="s">
        <v>33</v>
      </c>
      <c r="D3527" t="s">
        <v>22</v>
      </c>
      <c r="E3527" t="s">
        <v>23</v>
      </c>
      <c r="F3527" t="s">
        <v>5</v>
      </c>
      <c r="G3527" t="s">
        <v>24</v>
      </c>
      <c r="H3527">
        <v>1841865</v>
      </c>
      <c r="I3527">
        <v>1842683</v>
      </c>
      <c r="J3527" t="s">
        <v>42</v>
      </c>
      <c r="K3527" t="s">
        <v>4383</v>
      </c>
      <c r="N3527" t="s">
        <v>540</v>
      </c>
      <c r="Q3527" t="s">
        <v>4382</v>
      </c>
      <c r="R3527">
        <v>819</v>
      </c>
      <c r="S3527">
        <v>272</v>
      </c>
    </row>
    <row r="3528" spans="1:19" x14ac:dyDescent="0.3">
      <c r="A3528">
        <v>3527</v>
      </c>
      <c r="B3528" t="s">
        <v>20</v>
      </c>
      <c r="C3528" t="s">
        <v>31</v>
      </c>
      <c r="D3528" t="s">
        <v>22</v>
      </c>
      <c r="E3528" t="s">
        <v>23</v>
      </c>
      <c r="F3528" t="s">
        <v>5</v>
      </c>
      <c r="G3528" t="s">
        <v>24</v>
      </c>
      <c r="H3528">
        <v>1842808</v>
      </c>
      <c r="I3528">
        <v>1843944</v>
      </c>
      <c r="J3528" t="s">
        <v>42</v>
      </c>
      <c r="Q3528" t="s">
        <v>4384</v>
      </c>
      <c r="R3528">
        <v>1137</v>
      </c>
    </row>
    <row r="3529" spans="1:19" x14ac:dyDescent="0.3">
      <c r="A3529">
        <v>3528</v>
      </c>
      <c r="B3529" t="s">
        <v>28</v>
      </c>
      <c r="C3529" t="s">
        <v>33</v>
      </c>
      <c r="D3529" t="s">
        <v>22</v>
      </c>
      <c r="E3529" t="s">
        <v>23</v>
      </c>
      <c r="F3529" t="s">
        <v>5</v>
      </c>
      <c r="G3529" t="s">
        <v>24</v>
      </c>
      <c r="H3529">
        <v>1842808</v>
      </c>
      <c r="I3529">
        <v>1843944</v>
      </c>
      <c r="J3529" t="s">
        <v>42</v>
      </c>
      <c r="K3529" t="s">
        <v>4385</v>
      </c>
      <c r="N3529" t="s">
        <v>1193</v>
      </c>
      <c r="Q3529" t="s">
        <v>4384</v>
      </c>
      <c r="R3529">
        <v>1137</v>
      </c>
      <c r="S3529">
        <v>378</v>
      </c>
    </row>
    <row r="3530" spans="1:19" x14ac:dyDescent="0.3">
      <c r="A3530">
        <v>3529</v>
      </c>
      <c r="B3530" t="s">
        <v>20</v>
      </c>
      <c r="C3530" t="s">
        <v>31</v>
      </c>
      <c r="D3530" t="s">
        <v>22</v>
      </c>
      <c r="E3530" t="s">
        <v>23</v>
      </c>
      <c r="F3530" t="s">
        <v>5</v>
      </c>
      <c r="G3530" t="s">
        <v>24</v>
      </c>
      <c r="H3530">
        <v>1843970</v>
      </c>
      <c r="I3530">
        <v>1845007</v>
      </c>
      <c r="J3530" t="s">
        <v>42</v>
      </c>
      <c r="Q3530" t="s">
        <v>4386</v>
      </c>
      <c r="R3530">
        <v>1038</v>
      </c>
    </row>
    <row r="3531" spans="1:19" x14ac:dyDescent="0.3">
      <c r="A3531">
        <v>3530</v>
      </c>
      <c r="B3531" t="s">
        <v>28</v>
      </c>
      <c r="C3531" t="s">
        <v>33</v>
      </c>
      <c r="D3531" t="s">
        <v>22</v>
      </c>
      <c r="E3531" t="s">
        <v>23</v>
      </c>
      <c r="F3531" t="s">
        <v>5</v>
      </c>
      <c r="G3531" t="s">
        <v>24</v>
      </c>
      <c r="H3531">
        <v>1843970</v>
      </c>
      <c r="I3531">
        <v>1845007</v>
      </c>
      <c r="J3531" t="s">
        <v>42</v>
      </c>
      <c r="K3531" t="s">
        <v>4387</v>
      </c>
      <c r="N3531" t="s">
        <v>4388</v>
      </c>
      <c r="Q3531" t="s">
        <v>4386</v>
      </c>
      <c r="R3531">
        <v>1038</v>
      </c>
      <c r="S3531">
        <v>345</v>
      </c>
    </row>
    <row r="3532" spans="1:19" x14ac:dyDescent="0.3">
      <c r="A3532">
        <v>3531</v>
      </c>
      <c r="B3532" t="s">
        <v>20</v>
      </c>
      <c r="C3532" t="s">
        <v>31</v>
      </c>
      <c r="D3532" t="s">
        <v>22</v>
      </c>
      <c r="E3532" t="s">
        <v>23</v>
      </c>
      <c r="F3532" t="s">
        <v>5</v>
      </c>
      <c r="G3532" t="s">
        <v>24</v>
      </c>
      <c r="H3532">
        <v>1845000</v>
      </c>
      <c r="I3532">
        <v>1846325</v>
      </c>
      <c r="J3532" t="s">
        <v>42</v>
      </c>
      <c r="Q3532" t="s">
        <v>4389</v>
      </c>
      <c r="R3532">
        <v>1326</v>
      </c>
    </row>
    <row r="3533" spans="1:19" x14ac:dyDescent="0.3">
      <c r="A3533">
        <v>3532</v>
      </c>
      <c r="B3533" t="s">
        <v>28</v>
      </c>
      <c r="C3533" t="s">
        <v>33</v>
      </c>
      <c r="D3533" t="s">
        <v>22</v>
      </c>
      <c r="E3533" t="s">
        <v>23</v>
      </c>
      <c r="F3533" t="s">
        <v>5</v>
      </c>
      <c r="G3533" t="s">
        <v>24</v>
      </c>
      <c r="H3533">
        <v>1845000</v>
      </c>
      <c r="I3533">
        <v>1846325</v>
      </c>
      <c r="J3533" t="s">
        <v>42</v>
      </c>
      <c r="K3533" t="s">
        <v>4390</v>
      </c>
      <c r="N3533" t="s">
        <v>38</v>
      </c>
      <c r="Q3533" t="s">
        <v>4389</v>
      </c>
      <c r="R3533">
        <v>1326</v>
      </c>
      <c r="S3533">
        <v>441</v>
      </c>
    </row>
    <row r="3534" spans="1:19" x14ac:dyDescent="0.3">
      <c r="A3534">
        <v>3533</v>
      </c>
      <c r="B3534" t="s">
        <v>20</v>
      </c>
      <c r="C3534" t="s">
        <v>31</v>
      </c>
      <c r="D3534" t="s">
        <v>22</v>
      </c>
      <c r="E3534" t="s">
        <v>23</v>
      </c>
      <c r="F3534" t="s">
        <v>5</v>
      </c>
      <c r="G3534" t="s">
        <v>24</v>
      </c>
      <c r="H3534">
        <v>1846838</v>
      </c>
      <c r="I3534">
        <v>1847749</v>
      </c>
      <c r="J3534" t="s">
        <v>25</v>
      </c>
      <c r="Q3534" t="s">
        <v>4391</v>
      </c>
      <c r="R3534">
        <v>912</v>
      </c>
    </row>
    <row r="3535" spans="1:19" x14ac:dyDescent="0.3">
      <c r="A3535">
        <v>3534</v>
      </c>
      <c r="B3535" t="s">
        <v>28</v>
      </c>
      <c r="C3535" t="s">
        <v>33</v>
      </c>
      <c r="D3535" t="s">
        <v>22</v>
      </c>
      <c r="E3535" t="s">
        <v>23</v>
      </c>
      <c r="F3535" t="s">
        <v>5</v>
      </c>
      <c r="G3535" t="s">
        <v>24</v>
      </c>
      <c r="H3535">
        <v>1846838</v>
      </c>
      <c r="I3535">
        <v>1847749</v>
      </c>
      <c r="J3535" t="s">
        <v>25</v>
      </c>
      <c r="K3535" t="s">
        <v>4392</v>
      </c>
      <c r="N3535" t="s">
        <v>4393</v>
      </c>
      <c r="Q3535" t="s">
        <v>4391</v>
      </c>
      <c r="R3535">
        <v>912</v>
      </c>
      <c r="S3535">
        <v>303</v>
      </c>
    </row>
    <row r="3536" spans="1:19" x14ac:dyDescent="0.3">
      <c r="A3536">
        <v>3535</v>
      </c>
      <c r="B3536" t="s">
        <v>20</v>
      </c>
      <c r="C3536" t="s">
        <v>31</v>
      </c>
      <c r="D3536" t="s">
        <v>22</v>
      </c>
      <c r="E3536" t="s">
        <v>23</v>
      </c>
      <c r="F3536" t="s">
        <v>5</v>
      </c>
      <c r="G3536" t="s">
        <v>24</v>
      </c>
      <c r="H3536">
        <v>1847746</v>
      </c>
      <c r="I3536">
        <v>1848486</v>
      </c>
      <c r="J3536" t="s">
        <v>25</v>
      </c>
      <c r="Q3536" t="s">
        <v>4394</v>
      </c>
      <c r="R3536">
        <v>741</v>
      </c>
    </row>
    <row r="3537" spans="1:19" x14ac:dyDescent="0.3">
      <c r="A3537">
        <v>3536</v>
      </c>
      <c r="B3537" t="s">
        <v>28</v>
      </c>
      <c r="C3537" t="s">
        <v>33</v>
      </c>
      <c r="D3537" t="s">
        <v>22</v>
      </c>
      <c r="E3537" t="s">
        <v>23</v>
      </c>
      <c r="F3537" t="s">
        <v>5</v>
      </c>
      <c r="G3537" t="s">
        <v>24</v>
      </c>
      <c r="H3537">
        <v>1847746</v>
      </c>
      <c r="I3537">
        <v>1848486</v>
      </c>
      <c r="J3537" t="s">
        <v>25</v>
      </c>
      <c r="K3537" t="s">
        <v>4395</v>
      </c>
      <c r="N3537" t="s">
        <v>4396</v>
      </c>
      <c r="Q3537" t="s">
        <v>4394</v>
      </c>
      <c r="R3537">
        <v>741</v>
      </c>
      <c r="S3537">
        <v>246</v>
      </c>
    </row>
    <row r="3538" spans="1:19" x14ac:dyDescent="0.3">
      <c r="A3538">
        <v>3537</v>
      </c>
      <c r="B3538" t="s">
        <v>20</v>
      </c>
      <c r="C3538" t="s">
        <v>31</v>
      </c>
      <c r="D3538" t="s">
        <v>22</v>
      </c>
      <c r="E3538" t="s">
        <v>23</v>
      </c>
      <c r="F3538" t="s">
        <v>5</v>
      </c>
      <c r="G3538" t="s">
        <v>24</v>
      </c>
      <c r="H3538">
        <v>1848507</v>
      </c>
      <c r="I3538">
        <v>1848782</v>
      </c>
      <c r="J3538" t="s">
        <v>25</v>
      </c>
      <c r="Q3538" t="s">
        <v>4397</v>
      </c>
      <c r="R3538">
        <v>276</v>
      </c>
    </row>
    <row r="3539" spans="1:19" x14ac:dyDescent="0.3">
      <c r="A3539">
        <v>3538</v>
      </c>
      <c r="B3539" t="s">
        <v>28</v>
      </c>
      <c r="C3539" t="s">
        <v>33</v>
      </c>
      <c r="D3539" t="s">
        <v>22</v>
      </c>
      <c r="E3539" t="s">
        <v>23</v>
      </c>
      <c r="F3539" t="s">
        <v>5</v>
      </c>
      <c r="G3539" t="s">
        <v>24</v>
      </c>
      <c r="H3539">
        <v>1848507</v>
      </c>
      <c r="I3539">
        <v>1848782</v>
      </c>
      <c r="J3539" t="s">
        <v>25</v>
      </c>
      <c r="K3539" t="s">
        <v>4398</v>
      </c>
      <c r="N3539" t="s">
        <v>4399</v>
      </c>
      <c r="Q3539" t="s">
        <v>4397</v>
      </c>
      <c r="R3539">
        <v>276</v>
      </c>
      <c r="S3539">
        <v>91</v>
      </c>
    </row>
    <row r="3540" spans="1:19" x14ac:dyDescent="0.3">
      <c r="A3540">
        <v>3539</v>
      </c>
      <c r="B3540" t="s">
        <v>20</v>
      </c>
      <c r="C3540" t="s">
        <v>31</v>
      </c>
      <c r="D3540" t="s">
        <v>22</v>
      </c>
      <c r="E3540" t="s">
        <v>23</v>
      </c>
      <c r="F3540" t="s">
        <v>5</v>
      </c>
      <c r="G3540" t="s">
        <v>24</v>
      </c>
      <c r="H3540">
        <v>1848779</v>
      </c>
      <c r="I3540">
        <v>1849873</v>
      </c>
      <c r="J3540" t="s">
        <v>25</v>
      </c>
      <c r="Q3540" t="s">
        <v>4400</v>
      </c>
      <c r="R3540">
        <v>1095</v>
      </c>
    </row>
    <row r="3541" spans="1:19" x14ac:dyDescent="0.3">
      <c r="A3541">
        <v>3540</v>
      </c>
      <c r="B3541" t="s">
        <v>28</v>
      </c>
      <c r="C3541" t="s">
        <v>33</v>
      </c>
      <c r="D3541" t="s">
        <v>22</v>
      </c>
      <c r="E3541" t="s">
        <v>23</v>
      </c>
      <c r="F3541" t="s">
        <v>5</v>
      </c>
      <c r="G3541" t="s">
        <v>24</v>
      </c>
      <c r="H3541">
        <v>1848779</v>
      </c>
      <c r="I3541">
        <v>1849873</v>
      </c>
      <c r="J3541" t="s">
        <v>25</v>
      </c>
      <c r="K3541" t="s">
        <v>4401</v>
      </c>
      <c r="N3541" t="s">
        <v>4402</v>
      </c>
      <c r="Q3541" t="s">
        <v>4400</v>
      </c>
      <c r="R3541">
        <v>1095</v>
      </c>
      <c r="S3541">
        <v>364</v>
      </c>
    </row>
    <row r="3542" spans="1:19" x14ac:dyDescent="0.3">
      <c r="A3542">
        <v>3541</v>
      </c>
      <c r="B3542" t="s">
        <v>20</v>
      </c>
      <c r="C3542" t="s">
        <v>31</v>
      </c>
      <c r="D3542" t="s">
        <v>22</v>
      </c>
      <c r="E3542" t="s">
        <v>23</v>
      </c>
      <c r="F3542" t="s">
        <v>5</v>
      </c>
      <c r="G3542" t="s">
        <v>24</v>
      </c>
      <c r="H3542">
        <v>1849943</v>
      </c>
      <c r="I3542">
        <v>1850956</v>
      </c>
      <c r="J3542" t="s">
        <v>42</v>
      </c>
      <c r="Q3542" t="s">
        <v>4403</v>
      </c>
      <c r="R3542">
        <v>1014</v>
      </c>
    </row>
    <row r="3543" spans="1:19" x14ac:dyDescent="0.3">
      <c r="A3543">
        <v>3542</v>
      </c>
      <c r="B3543" t="s">
        <v>28</v>
      </c>
      <c r="C3543" t="s">
        <v>33</v>
      </c>
      <c r="D3543" t="s">
        <v>22</v>
      </c>
      <c r="E3543" t="s">
        <v>23</v>
      </c>
      <c r="F3543" t="s">
        <v>5</v>
      </c>
      <c r="G3543" t="s">
        <v>24</v>
      </c>
      <c r="H3543">
        <v>1849943</v>
      </c>
      <c r="I3543">
        <v>1850956</v>
      </c>
      <c r="J3543" t="s">
        <v>42</v>
      </c>
      <c r="K3543" t="s">
        <v>4404</v>
      </c>
      <c r="N3543" t="s">
        <v>38</v>
      </c>
      <c r="Q3543" t="s">
        <v>4403</v>
      </c>
      <c r="R3543">
        <v>1014</v>
      </c>
      <c r="S3543">
        <v>337</v>
      </c>
    </row>
    <row r="3544" spans="1:19" x14ac:dyDescent="0.3">
      <c r="A3544">
        <v>3543</v>
      </c>
      <c r="B3544" t="s">
        <v>20</v>
      </c>
      <c r="C3544" t="s">
        <v>31</v>
      </c>
      <c r="D3544" t="s">
        <v>22</v>
      </c>
      <c r="E3544" t="s">
        <v>23</v>
      </c>
      <c r="F3544" t="s">
        <v>5</v>
      </c>
      <c r="G3544" t="s">
        <v>24</v>
      </c>
      <c r="H3544">
        <v>1851095</v>
      </c>
      <c r="I3544">
        <v>1851742</v>
      </c>
      <c r="J3544" t="s">
        <v>42</v>
      </c>
      <c r="Q3544" t="s">
        <v>4405</v>
      </c>
      <c r="R3544">
        <v>648</v>
      </c>
    </row>
    <row r="3545" spans="1:19" x14ac:dyDescent="0.3">
      <c r="A3545">
        <v>3544</v>
      </c>
      <c r="B3545" t="s">
        <v>28</v>
      </c>
      <c r="C3545" t="s">
        <v>33</v>
      </c>
      <c r="D3545" t="s">
        <v>22</v>
      </c>
      <c r="E3545" t="s">
        <v>23</v>
      </c>
      <c r="F3545" t="s">
        <v>5</v>
      </c>
      <c r="G3545" t="s">
        <v>24</v>
      </c>
      <c r="H3545">
        <v>1851095</v>
      </c>
      <c r="I3545">
        <v>1851742</v>
      </c>
      <c r="J3545" t="s">
        <v>42</v>
      </c>
      <c r="K3545" t="s">
        <v>4406</v>
      </c>
      <c r="N3545" t="s">
        <v>3248</v>
      </c>
      <c r="Q3545" t="s">
        <v>4405</v>
      </c>
      <c r="R3545">
        <v>648</v>
      </c>
      <c r="S3545">
        <v>215</v>
      </c>
    </row>
    <row r="3546" spans="1:19" x14ac:dyDescent="0.3">
      <c r="A3546">
        <v>3545</v>
      </c>
      <c r="B3546" t="s">
        <v>20</v>
      </c>
      <c r="C3546" t="s">
        <v>31</v>
      </c>
      <c r="D3546" t="s">
        <v>22</v>
      </c>
      <c r="E3546" t="s">
        <v>23</v>
      </c>
      <c r="F3546" t="s">
        <v>5</v>
      </c>
      <c r="G3546" t="s">
        <v>24</v>
      </c>
      <c r="H3546">
        <v>1851822</v>
      </c>
      <c r="I3546">
        <v>1852994</v>
      </c>
      <c r="J3546" t="s">
        <v>25</v>
      </c>
      <c r="Q3546" t="s">
        <v>4407</v>
      </c>
      <c r="R3546">
        <v>1173</v>
      </c>
    </row>
    <row r="3547" spans="1:19" x14ac:dyDescent="0.3">
      <c r="A3547">
        <v>3546</v>
      </c>
      <c r="B3547" t="s">
        <v>28</v>
      </c>
      <c r="C3547" t="s">
        <v>33</v>
      </c>
      <c r="D3547" t="s">
        <v>22</v>
      </c>
      <c r="E3547" t="s">
        <v>23</v>
      </c>
      <c r="F3547" t="s">
        <v>5</v>
      </c>
      <c r="G3547" t="s">
        <v>24</v>
      </c>
      <c r="H3547">
        <v>1851822</v>
      </c>
      <c r="I3547">
        <v>1852994</v>
      </c>
      <c r="J3547" t="s">
        <v>25</v>
      </c>
      <c r="K3547" t="s">
        <v>4408</v>
      </c>
      <c r="N3547" t="s">
        <v>38</v>
      </c>
      <c r="Q3547" t="s">
        <v>4407</v>
      </c>
      <c r="R3547">
        <v>1173</v>
      </c>
      <c r="S3547">
        <v>390</v>
      </c>
    </row>
    <row r="3548" spans="1:19" x14ac:dyDescent="0.3">
      <c r="A3548">
        <v>3547</v>
      </c>
      <c r="B3548" t="s">
        <v>20</v>
      </c>
      <c r="C3548" t="s">
        <v>31</v>
      </c>
      <c r="D3548" t="s">
        <v>22</v>
      </c>
      <c r="E3548" t="s">
        <v>23</v>
      </c>
      <c r="F3548" t="s">
        <v>5</v>
      </c>
      <c r="G3548" t="s">
        <v>24</v>
      </c>
      <c r="H3548">
        <v>1853132</v>
      </c>
      <c r="I3548">
        <v>1854364</v>
      </c>
      <c r="J3548" t="s">
        <v>25</v>
      </c>
      <c r="Q3548" t="s">
        <v>4409</v>
      </c>
      <c r="R3548">
        <v>1233</v>
      </c>
    </row>
    <row r="3549" spans="1:19" x14ac:dyDescent="0.3">
      <c r="A3549">
        <v>3548</v>
      </c>
      <c r="B3549" t="s">
        <v>28</v>
      </c>
      <c r="C3549" t="s">
        <v>33</v>
      </c>
      <c r="D3549" t="s">
        <v>22</v>
      </c>
      <c r="E3549" t="s">
        <v>23</v>
      </c>
      <c r="F3549" t="s">
        <v>5</v>
      </c>
      <c r="G3549" t="s">
        <v>24</v>
      </c>
      <c r="H3549">
        <v>1853132</v>
      </c>
      <c r="I3549">
        <v>1854364</v>
      </c>
      <c r="J3549" t="s">
        <v>25</v>
      </c>
      <c r="K3549" t="s">
        <v>4410</v>
      </c>
      <c r="N3549" t="s">
        <v>446</v>
      </c>
      <c r="Q3549" t="s">
        <v>4409</v>
      </c>
      <c r="R3549">
        <v>1233</v>
      </c>
      <c r="S3549">
        <v>410</v>
      </c>
    </row>
    <row r="3550" spans="1:19" x14ac:dyDescent="0.3">
      <c r="A3550">
        <v>3549</v>
      </c>
      <c r="B3550" t="s">
        <v>20</v>
      </c>
      <c r="C3550" t="s">
        <v>31</v>
      </c>
      <c r="D3550" t="s">
        <v>22</v>
      </c>
      <c r="E3550" t="s">
        <v>23</v>
      </c>
      <c r="F3550" t="s">
        <v>5</v>
      </c>
      <c r="G3550" t="s">
        <v>24</v>
      </c>
      <c r="H3550">
        <v>1854361</v>
      </c>
      <c r="I3550">
        <v>1855674</v>
      </c>
      <c r="J3550" t="s">
        <v>25</v>
      </c>
      <c r="Q3550" t="s">
        <v>4411</v>
      </c>
      <c r="R3550">
        <v>1314</v>
      </c>
    </row>
    <row r="3551" spans="1:19" x14ac:dyDescent="0.3">
      <c r="A3551">
        <v>3550</v>
      </c>
      <c r="B3551" t="s">
        <v>28</v>
      </c>
      <c r="C3551" t="s">
        <v>33</v>
      </c>
      <c r="D3551" t="s">
        <v>22</v>
      </c>
      <c r="E3551" t="s">
        <v>23</v>
      </c>
      <c r="F3551" t="s">
        <v>5</v>
      </c>
      <c r="G3551" t="s">
        <v>24</v>
      </c>
      <c r="H3551">
        <v>1854361</v>
      </c>
      <c r="I3551">
        <v>1855674</v>
      </c>
      <c r="J3551" t="s">
        <v>25</v>
      </c>
      <c r="K3551" t="s">
        <v>4412</v>
      </c>
      <c r="N3551" t="s">
        <v>4413</v>
      </c>
      <c r="Q3551" t="s">
        <v>4411</v>
      </c>
      <c r="R3551">
        <v>1314</v>
      </c>
      <c r="S3551">
        <v>437</v>
      </c>
    </row>
    <row r="3552" spans="1:19" x14ac:dyDescent="0.3">
      <c r="A3552">
        <v>3551</v>
      </c>
      <c r="B3552" t="s">
        <v>20</v>
      </c>
      <c r="C3552" t="s">
        <v>31</v>
      </c>
      <c r="D3552" t="s">
        <v>22</v>
      </c>
      <c r="E3552" t="s">
        <v>23</v>
      </c>
      <c r="F3552" t="s">
        <v>5</v>
      </c>
      <c r="G3552" t="s">
        <v>24</v>
      </c>
      <c r="H3552">
        <v>1855755</v>
      </c>
      <c r="I3552">
        <v>1856753</v>
      </c>
      <c r="J3552" t="s">
        <v>25</v>
      </c>
      <c r="Q3552" t="s">
        <v>4414</v>
      </c>
      <c r="R3552">
        <v>999</v>
      </c>
    </row>
    <row r="3553" spans="1:19" x14ac:dyDescent="0.3">
      <c r="A3553">
        <v>3552</v>
      </c>
      <c r="B3553" t="s">
        <v>28</v>
      </c>
      <c r="C3553" t="s">
        <v>33</v>
      </c>
      <c r="D3553" t="s">
        <v>22</v>
      </c>
      <c r="E3553" t="s">
        <v>23</v>
      </c>
      <c r="F3553" t="s">
        <v>5</v>
      </c>
      <c r="G3553" t="s">
        <v>24</v>
      </c>
      <c r="H3553">
        <v>1855755</v>
      </c>
      <c r="I3553">
        <v>1856753</v>
      </c>
      <c r="J3553" t="s">
        <v>25</v>
      </c>
      <c r="K3553" t="s">
        <v>4415</v>
      </c>
      <c r="N3553" t="s">
        <v>4416</v>
      </c>
      <c r="Q3553" t="s">
        <v>4414</v>
      </c>
      <c r="R3553">
        <v>999</v>
      </c>
      <c r="S3553">
        <v>332</v>
      </c>
    </row>
    <row r="3554" spans="1:19" x14ac:dyDescent="0.3">
      <c r="A3554">
        <v>3553</v>
      </c>
      <c r="B3554" t="s">
        <v>20</v>
      </c>
      <c r="C3554" t="s">
        <v>31</v>
      </c>
      <c r="D3554" t="s">
        <v>22</v>
      </c>
      <c r="E3554" t="s">
        <v>23</v>
      </c>
      <c r="F3554" t="s">
        <v>5</v>
      </c>
      <c r="G3554" t="s">
        <v>24</v>
      </c>
      <c r="H3554">
        <v>1856770</v>
      </c>
      <c r="I3554">
        <v>1858602</v>
      </c>
      <c r="J3554" t="s">
        <v>25</v>
      </c>
      <c r="Q3554" t="s">
        <v>4417</v>
      </c>
      <c r="R3554">
        <v>1833</v>
      </c>
    </row>
    <row r="3555" spans="1:19" x14ac:dyDescent="0.3">
      <c r="A3555">
        <v>3554</v>
      </c>
      <c r="B3555" t="s">
        <v>28</v>
      </c>
      <c r="C3555" t="s">
        <v>33</v>
      </c>
      <c r="D3555" t="s">
        <v>22</v>
      </c>
      <c r="E3555" t="s">
        <v>23</v>
      </c>
      <c r="F3555" t="s">
        <v>5</v>
      </c>
      <c r="G3555" t="s">
        <v>24</v>
      </c>
      <c r="H3555">
        <v>1856770</v>
      </c>
      <c r="I3555">
        <v>1858602</v>
      </c>
      <c r="J3555" t="s">
        <v>25</v>
      </c>
      <c r="K3555" t="s">
        <v>4418</v>
      </c>
      <c r="N3555" t="s">
        <v>4419</v>
      </c>
      <c r="Q3555" t="s">
        <v>4417</v>
      </c>
      <c r="R3555">
        <v>1833</v>
      </c>
      <c r="S3555">
        <v>610</v>
      </c>
    </row>
    <row r="3556" spans="1:19" x14ac:dyDescent="0.3">
      <c r="A3556">
        <v>3555</v>
      </c>
      <c r="B3556" t="s">
        <v>20</v>
      </c>
      <c r="C3556" t="s">
        <v>31</v>
      </c>
      <c r="D3556" t="s">
        <v>22</v>
      </c>
      <c r="E3556" t="s">
        <v>23</v>
      </c>
      <c r="F3556" t="s">
        <v>5</v>
      </c>
      <c r="G3556" t="s">
        <v>24</v>
      </c>
      <c r="H3556">
        <v>1858696</v>
      </c>
      <c r="I3556">
        <v>1859586</v>
      </c>
      <c r="J3556" t="s">
        <v>42</v>
      </c>
      <c r="Q3556" t="s">
        <v>4420</v>
      </c>
      <c r="R3556">
        <v>891</v>
      </c>
    </row>
    <row r="3557" spans="1:19" x14ac:dyDescent="0.3">
      <c r="A3557">
        <v>3556</v>
      </c>
      <c r="B3557" t="s">
        <v>28</v>
      </c>
      <c r="C3557" t="s">
        <v>33</v>
      </c>
      <c r="D3557" t="s">
        <v>22</v>
      </c>
      <c r="E3557" t="s">
        <v>23</v>
      </c>
      <c r="F3557" t="s">
        <v>5</v>
      </c>
      <c r="G3557" t="s">
        <v>24</v>
      </c>
      <c r="H3557">
        <v>1858696</v>
      </c>
      <c r="I3557">
        <v>1859586</v>
      </c>
      <c r="J3557" t="s">
        <v>42</v>
      </c>
      <c r="K3557" t="s">
        <v>4421</v>
      </c>
      <c r="N3557" t="s">
        <v>4422</v>
      </c>
      <c r="Q3557" t="s">
        <v>4420</v>
      </c>
      <c r="R3557">
        <v>891</v>
      </c>
      <c r="S3557">
        <v>296</v>
      </c>
    </row>
    <row r="3558" spans="1:19" x14ac:dyDescent="0.3">
      <c r="A3558">
        <v>3557</v>
      </c>
      <c r="B3558" t="s">
        <v>20</v>
      </c>
      <c r="C3558" t="s">
        <v>31</v>
      </c>
      <c r="D3558" t="s">
        <v>22</v>
      </c>
      <c r="E3558" t="s">
        <v>23</v>
      </c>
      <c r="F3558" t="s">
        <v>5</v>
      </c>
      <c r="G3558" t="s">
        <v>24</v>
      </c>
      <c r="H3558">
        <v>1859905</v>
      </c>
      <c r="I3558">
        <v>1860885</v>
      </c>
      <c r="J3558" t="s">
        <v>42</v>
      </c>
      <c r="Q3558" t="s">
        <v>4423</v>
      </c>
      <c r="R3558">
        <v>981</v>
      </c>
    </row>
    <row r="3559" spans="1:19" x14ac:dyDescent="0.3">
      <c r="A3559">
        <v>3558</v>
      </c>
      <c r="B3559" t="s">
        <v>28</v>
      </c>
      <c r="C3559" t="s">
        <v>33</v>
      </c>
      <c r="D3559" t="s">
        <v>22</v>
      </c>
      <c r="E3559" t="s">
        <v>23</v>
      </c>
      <c r="F3559" t="s">
        <v>5</v>
      </c>
      <c r="G3559" t="s">
        <v>24</v>
      </c>
      <c r="H3559">
        <v>1859905</v>
      </c>
      <c r="I3559">
        <v>1860885</v>
      </c>
      <c r="J3559" t="s">
        <v>42</v>
      </c>
      <c r="K3559" t="s">
        <v>4424</v>
      </c>
      <c r="N3559" t="s">
        <v>3448</v>
      </c>
      <c r="Q3559" t="s">
        <v>4423</v>
      </c>
      <c r="R3559">
        <v>981</v>
      </c>
      <c r="S3559">
        <v>326</v>
      </c>
    </row>
    <row r="3560" spans="1:19" x14ac:dyDescent="0.3">
      <c r="A3560">
        <v>3559</v>
      </c>
      <c r="B3560" t="s">
        <v>20</v>
      </c>
      <c r="C3560" t="s">
        <v>31</v>
      </c>
      <c r="D3560" t="s">
        <v>22</v>
      </c>
      <c r="E3560" t="s">
        <v>23</v>
      </c>
      <c r="F3560" t="s">
        <v>5</v>
      </c>
      <c r="G3560" t="s">
        <v>24</v>
      </c>
      <c r="H3560">
        <v>1860921</v>
      </c>
      <c r="I3560">
        <v>1862084</v>
      </c>
      <c r="J3560" t="s">
        <v>25</v>
      </c>
      <c r="Q3560" t="s">
        <v>4425</v>
      </c>
      <c r="R3560">
        <v>1164</v>
      </c>
    </row>
    <row r="3561" spans="1:19" x14ac:dyDescent="0.3">
      <c r="A3561">
        <v>3560</v>
      </c>
      <c r="B3561" t="s">
        <v>28</v>
      </c>
      <c r="C3561" t="s">
        <v>33</v>
      </c>
      <c r="D3561" t="s">
        <v>22</v>
      </c>
      <c r="E3561" t="s">
        <v>23</v>
      </c>
      <c r="F3561" t="s">
        <v>5</v>
      </c>
      <c r="G3561" t="s">
        <v>24</v>
      </c>
      <c r="H3561">
        <v>1860921</v>
      </c>
      <c r="I3561">
        <v>1862084</v>
      </c>
      <c r="J3561" t="s">
        <v>25</v>
      </c>
      <c r="K3561" t="s">
        <v>4426</v>
      </c>
      <c r="N3561" t="s">
        <v>4427</v>
      </c>
      <c r="Q3561" t="s">
        <v>4425</v>
      </c>
      <c r="R3561">
        <v>1164</v>
      </c>
      <c r="S3561">
        <v>387</v>
      </c>
    </row>
    <row r="3562" spans="1:19" x14ac:dyDescent="0.3">
      <c r="A3562">
        <v>3561</v>
      </c>
      <c r="B3562" t="s">
        <v>20</v>
      </c>
      <c r="C3562" t="s">
        <v>31</v>
      </c>
      <c r="D3562" t="s">
        <v>22</v>
      </c>
      <c r="E3562" t="s">
        <v>23</v>
      </c>
      <c r="F3562" t="s">
        <v>5</v>
      </c>
      <c r="G3562" t="s">
        <v>24</v>
      </c>
      <c r="H3562">
        <v>1862081</v>
      </c>
      <c r="I3562">
        <v>1862893</v>
      </c>
      <c r="J3562" t="s">
        <v>25</v>
      </c>
      <c r="Q3562" t="s">
        <v>4428</v>
      </c>
      <c r="R3562">
        <v>813</v>
      </c>
    </row>
    <row r="3563" spans="1:19" x14ac:dyDescent="0.3">
      <c r="A3563">
        <v>3562</v>
      </c>
      <c r="B3563" t="s">
        <v>28</v>
      </c>
      <c r="C3563" t="s">
        <v>33</v>
      </c>
      <c r="D3563" t="s">
        <v>22</v>
      </c>
      <c r="E3563" t="s">
        <v>23</v>
      </c>
      <c r="F3563" t="s">
        <v>5</v>
      </c>
      <c r="G3563" t="s">
        <v>24</v>
      </c>
      <c r="H3563">
        <v>1862081</v>
      </c>
      <c r="I3563">
        <v>1862893</v>
      </c>
      <c r="J3563" t="s">
        <v>25</v>
      </c>
      <c r="K3563" t="s">
        <v>4429</v>
      </c>
      <c r="N3563" t="s">
        <v>4430</v>
      </c>
      <c r="Q3563" t="s">
        <v>4428</v>
      </c>
      <c r="R3563">
        <v>813</v>
      </c>
      <c r="S3563">
        <v>270</v>
      </c>
    </row>
    <row r="3564" spans="1:19" x14ac:dyDescent="0.3">
      <c r="A3564">
        <v>3563</v>
      </c>
      <c r="B3564" t="s">
        <v>20</v>
      </c>
      <c r="C3564" t="s">
        <v>31</v>
      </c>
      <c r="D3564" t="s">
        <v>22</v>
      </c>
      <c r="E3564" t="s">
        <v>23</v>
      </c>
      <c r="F3564" t="s">
        <v>5</v>
      </c>
      <c r="G3564" t="s">
        <v>24</v>
      </c>
      <c r="H3564">
        <v>1862913</v>
      </c>
      <c r="I3564">
        <v>1864376</v>
      </c>
      <c r="J3564" t="s">
        <v>42</v>
      </c>
      <c r="Q3564" t="s">
        <v>4431</v>
      </c>
      <c r="R3564">
        <v>1464</v>
      </c>
    </row>
    <row r="3565" spans="1:19" x14ac:dyDescent="0.3">
      <c r="A3565">
        <v>3564</v>
      </c>
      <c r="B3565" t="s">
        <v>28</v>
      </c>
      <c r="C3565" t="s">
        <v>33</v>
      </c>
      <c r="D3565" t="s">
        <v>22</v>
      </c>
      <c r="E3565" t="s">
        <v>23</v>
      </c>
      <c r="F3565" t="s">
        <v>5</v>
      </c>
      <c r="G3565" t="s">
        <v>24</v>
      </c>
      <c r="H3565">
        <v>1862913</v>
      </c>
      <c r="I3565">
        <v>1864376</v>
      </c>
      <c r="J3565" t="s">
        <v>42</v>
      </c>
      <c r="K3565" t="s">
        <v>4432</v>
      </c>
      <c r="N3565" t="s">
        <v>38</v>
      </c>
      <c r="Q3565" t="s">
        <v>4431</v>
      </c>
      <c r="R3565">
        <v>1464</v>
      </c>
      <c r="S3565">
        <v>487</v>
      </c>
    </row>
    <row r="3566" spans="1:19" x14ac:dyDescent="0.3">
      <c r="A3566">
        <v>3565</v>
      </c>
      <c r="B3566" t="s">
        <v>20</v>
      </c>
      <c r="C3566" t="s">
        <v>31</v>
      </c>
      <c r="D3566" t="s">
        <v>22</v>
      </c>
      <c r="E3566" t="s">
        <v>23</v>
      </c>
      <c r="F3566" t="s">
        <v>5</v>
      </c>
      <c r="G3566" t="s">
        <v>24</v>
      </c>
      <c r="H3566">
        <v>1864658</v>
      </c>
      <c r="I3566">
        <v>1865758</v>
      </c>
      <c r="J3566" t="s">
        <v>25</v>
      </c>
      <c r="Q3566" t="s">
        <v>4433</v>
      </c>
      <c r="R3566">
        <v>1101</v>
      </c>
    </row>
    <row r="3567" spans="1:19" x14ac:dyDescent="0.3">
      <c r="A3567">
        <v>3566</v>
      </c>
      <c r="B3567" t="s">
        <v>28</v>
      </c>
      <c r="C3567" t="s">
        <v>33</v>
      </c>
      <c r="D3567" t="s">
        <v>22</v>
      </c>
      <c r="E3567" t="s">
        <v>23</v>
      </c>
      <c r="F3567" t="s">
        <v>5</v>
      </c>
      <c r="G3567" t="s">
        <v>24</v>
      </c>
      <c r="H3567">
        <v>1864658</v>
      </c>
      <c r="I3567">
        <v>1865758</v>
      </c>
      <c r="J3567" t="s">
        <v>25</v>
      </c>
      <c r="K3567" t="s">
        <v>4434</v>
      </c>
      <c r="N3567" t="s">
        <v>4435</v>
      </c>
      <c r="Q3567" t="s">
        <v>4433</v>
      </c>
      <c r="R3567">
        <v>1101</v>
      </c>
      <c r="S3567">
        <v>366</v>
      </c>
    </row>
    <row r="3568" spans="1:19" x14ac:dyDescent="0.3">
      <c r="A3568">
        <v>3567</v>
      </c>
      <c r="B3568" t="s">
        <v>20</v>
      </c>
      <c r="C3568" t="s">
        <v>31</v>
      </c>
      <c r="D3568" t="s">
        <v>22</v>
      </c>
      <c r="E3568" t="s">
        <v>23</v>
      </c>
      <c r="F3568" t="s">
        <v>5</v>
      </c>
      <c r="G3568" t="s">
        <v>24</v>
      </c>
      <c r="H3568">
        <v>1865946</v>
      </c>
      <c r="I3568">
        <v>1868747</v>
      </c>
      <c r="J3568" t="s">
        <v>25</v>
      </c>
      <c r="Q3568" t="s">
        <v>4436</v>
      </c>
      <c r="R3568">
        <v>2802</v>
      </c>
    </row>
    <row r="3569" spans="1:20" x14ac:dyDescent="0.3">
      <c r="A3569">
        <v>3568</v>
      </c>
      <c r="B3569" t="s">
        <v>28</v>
      </c>
      <c r="C3569" t="s">
        <v>33</v>
      </c>
      <c r="D3569" t="s">
        <v>22</v>
      </c>
      <c r="E3569" t="s">
        <v>23</v>
      </c>
      <c r="F3569" t="s">
        <v>5</v>
      </c>
      <c r="G3569" t="s">
        <v>24</v>
      </c>
      <c r="H3569">
        <v>1865946</v>
      </c>
      <c r="I3569">
        <v>1868747</v>
      </c>
      <c r="J3569" t="s">
        <v>25</v>
      </c>
      <c r="K3569" t="s">
        <v>4437</v>
      </c>
      <c r="N3569" t="s">
        <v>4438</v>
      </c>
      <c r="Q3569" t="s">
        <v>4436</v>
      </c>
      <c r="R3569">
        <v>2802</v>
      </c>
      <c r="S3569">
        <v>933</v>
      </c>
    </row>
    <row r="3570" spans="1:20" x14ac:dyDescent="0.3">
      <c r="A3570">
        <v>3569</v>
      </c>
      <c r="B3570" t="s">
        <v>20</v>
      </c>
      <c r="C3570" t="s">
        <v>31</v>
      </c>
      <c r="D3570" t="s">
        <v>22</v>
      </c>
      <c r="E3570" t="s">
        <v>23</v>
      </c>
      <c r="F3570" t="s">
        <v>5</v>
      </c>
      <c r="G3570" t="s">
        <v>24</v>
      </c>
      <c r="H3570">
        <v>1868752</v>
      </c>
      <c r="I3570">
        <v>1869372</v>
      </c>
      <c r="J3570" t="s">
        <v>25</v>
      </c>
      <c r="Q3570" t="s">
        <v>4439</v>
      </c>
      <c r="R3570">
        <v>621</v>
      </c>
    </row>
    <row r="3571" spans="1:20" x14ac:dyDescent="0.3">
      <c r="A3571">
        <v>3570</v>
      </c>
      <c r="B3571" t="s">
        <v>28</v>
      </c>
      <c r="C3571" t="s">
        <v>33</v>
      </c>
      <c r="D3571" t="s">
        <v>22</v>
      </c>
      <c r="E3571" t="s">
        <v>23</v>
      </c>
      <c r="F3571" t="s">
        <v>5</v>
      </c>
      <c r="G3571" t="s">
        <v>24</v>
      </c>
      <c r="H3571">
        <v>1868752</v>
      </c>
      <c r="I3571">
        <v>1869372</v>
      </c>
      <c r="J3571" t="s">
        <v>25</v>
      </c>
      <c r="K3571" t="s">
        <v>4440</v>
      </c>
      <c r="N3571" t="s">
        <v>4318</v>
      </c>
      <c r="Q3571" t="s">
        <v>4439</v>
      </c>
      <c r="R3571">
        <v>621</v>
      </c>
      <c r="S3571">
        <v>206</v>
      </c>
    </row>
    <row r="3572" spans="1:20" x14ac:dyDescent="0.3">
      <c r="A3572">
        <v>3571</v>
      </c>
      <c r="B3572" t="s">
        <v>20</v>
      </c>
      <c r="C3572" t="s">
        <v>31</v>
      </c>
      <c r="D3572" t="s">
        <v>22</v>
      </c>
      <c r="E3572" t="s">
        <v>23</v>
      </c>
      <c r="F3572" t="s">
        <v>5</v>
      </c>
      <c r="G3572" t="s">
        <v>24</v>
      </c>
      <c r="H3572">
        <v>1869468</v>
      </c>
      <c r="I3572">
        <v>1870214</v>
      </c>
      <c r="J3572" t="s">
        <v>25</v>
      </c>
      <c r="Q3572" t="s">
        <v>4441</v>
      </c>
      <c r="R3572">
        <v>747</v>
      </c>
    </row>
    <row r="3573" spans="1:20" x14ac:dyDescent="0.3">
      <c r="A3573">
        <v>3572</v>
      </c>
      <c r="B3573" t="s">
        <v>28</v>
      </c>
      <c r="C3573" t="s">
        <v>33</v>
      </c>
      <c r="D3573" t="s">
        <v>22</v>
      </c>
      <c r="E3573" t="s">
        <v>23</v>
      </c>
      <c r="F3573" t="s">
        <v>5</v>
      </c>
      <c r="G3573" t="s">
        <v>24</v>
      </c>
      <c r="H3573">
        <v>1869468</v>
      </c>
      <c r="I3573">
        <v>1870214</v>
      </c>
      <c r="J3573" t="s">
        <v>25</v>
      </c>
      <c r="K3573" t="s">
        <v>4442</v>
      </c>
      <c r="N3573" t="s">
        <v>4443</v>
      </c>
      <c r="Q3573" t="s">
        <v>4441</v>
      </c>
      <c r="R3573">
        <v>747</v>
      </c>
      <c r="S3573">
        <v>248</v>
      </c>
    </row>
    <row r="3574" spans="1:20" x14ac:dyDescent="0.3">
      <c r="A3574">
        <v>3573</v>
      </c>
      <c r="B3574" t="s">
        <v>20</v>
      </c>
      <c r="C3574" t="s">
        <v>31</v>
      </c>
      <c r="D3574" t="s">
        <v>22</v>
      </c>
      <c r="E3574" t="s">
        <v>23</v>
      </c>
      <c r="F3574" t="s">
        <v>5</v>
      </c>
      <c r="G3574" t="s">
        <v>24</v>
      </c>
      <c r="H3574">
        <v>1870295</v>
      </c>
      <c r="I3574">
        <v>1871755</v>
      </c>
      <c r="J3574" t="s">
        <v>42</v>
      </c>
      <c r="Q3574" t="s">
        <v>4444</v>
      </c>
      <c r="R3574">
        <v>1461</v>
      </c>
    </row>
    <row r="3575" spans="1:20" x14ac:dyDescent="0.3">
      <c r="A3575">
        <v>3574</v>
      </c>
      <c r="B3575" t="s">
        <v>28</v>
      </c>
      <c r="C3575" t="s">
        <v>33</v>
      </c>
      <c r="D3575" t="s">
        <v>22</v>
      </c>
      <c r="E3575" t="s">
        <v>23</v>
      </c>
      <c r="F3575" t="s">
        <v>5</v>
      </c>
      <c r="G3575" t="s">
        <v>24</v>
      </c>
      <c r="H3575">
        <v>1870295</v>
      </c>
      <c r="I3575">
        <v>1871755</v>
      </c>
      <c r="J3575" t="s">
        <v>42</v>
      </c>
      <c r="K3575" t="s">
        <v>4445</v>
      </c>
      <c r="N3575" t="s">
        <v>1450</v>
      </c>
      <c r="Q3575" t="s">
        <v>4444</v>
      </c>
      <c r="R3575">
        <v>1461</v>
      </c>
      <c r="S3575">
        <v>486</v>
      </c>
    </row>
    <row r="3576" spans="1:20" x14ac:dyDescent="0.3">
      <c r="A3576">
        <v>3575</v>
      </c>
      <c r="B3576" t="s">
        <v>20</v>
      </c>
      <c r="C3576" t="s">
        <v>31</v>
      </c>
      <c r="D3576" t="s">
        <v>22</v>
      </c>
      <c r="E3576" t="s">
        <v>23</v>
      </c>
      <c r="F3576" t="s">
        <v>5</v>
      </c>
      <c r="G3576" t="s">
        <v>24</v>
      </c>
      <c r="H3576">
        <v>1872109</v>
      </c>
      <c r="I3576">
        <v>1872441</v>
      </c>
      <c r="J3576" t="s">
        <v>25</v>
      </c>
      <c r="Q3576" t="s">
        <v>4446</v>
      </c>
      <c r="R3576">
        <v>333</v>
      </c>
    </row>
    <row r="3577" spans="1:20" x14ac:dyDescent="0.3">
      <c r="A3577">
        <v>3576</v>
      </c>
      <c r="B3577" t="s">
        <v>28</v>
      </c>
      <c r="C3577" t="s">
        <v>33</v>
      </c>
      <c r="D3577" t="s">
        <v>22</v>
      </c>
      <c r="E3577" t="s">
        <v>23</v>
      </c>
      <c r="F3577" t="s">
        <v>5</v>
      </c>
      <c r="G3577" t="s">
        <v>24</v>
      </c>
      <c r="H3577">
        <v>1872109</v>
      </c>
      <c r="I3577">
        <v>1872441</v>
      </c>
      <c r="J3577" t="s">
        <v>25</v>
      </c>
      <c r="K3577" t="s">
        <v>4447</v>
      </c>
      <c r="N3577" t="s">
        <v>38</v>
      </c>
      <c r="Q3577" t="s">
        <v>4446</v>
      </c>
      <c r="R3577">
        <v>333</v>
      </c>
      <c r="S3577">
        <v>110</v>
      </c>
    </row>
    <row r="3578" spans="1:20" x14ac:dyDescent="0.3">
      <c r="A3578">
        <v>3577</v>
      </c>
      <c r="B3578" t="s">
        <v>20</v>
      </c>
      <c r="C3578" t="s">
        <v>31</v>
      </c>
      <c r="D3578" t="s">
        <v>22</v>
      </c>
      <c r="E3578" t="s">
        <v>23</v>
      </c>
      <c r="F3578" t="s">
        <v>5</v>
      </c>
      <c r="G3578" t="s">
        <v>24</v>
      </c>
      <c r="H3578">
        <v>1872639</v>
      </c>
      <c r="I3578">
        <v>1873658</v>
      </c>
      <c r="J3578" t="s">
        <v>42</v>
      </c>
      <c r="Q3578" t="s">
        <v>4448</v>
      </c>
      <c r="R3578">
        <v>1020</v>
      </c>
    </row>
    <row r="3579" spans="1:20" x14ac:dyDescent="0.3">
      <c r="A3579">
        <v>3578</v>
      </c>
      <c r="B3579" t="s">
        <v>28</v>
      </c>
      <c r="C3579" t="s">
        <v>33</v>
      </c>
      <c r="D3579" t="s">
        <v>22</v>
      </c>
      <c r="E3579" t="s">
        <v>23</v>
      </c>
      <c r="F3579" t="s">
        <v>5</v>
      </c>
      <c r="G3579" t="s">
        <v>24</v>
      </c>
      <c r="H3579">
        <v>1872639</v>
      </c>
      <c r="I3579">
        <v>1873658</v>
      </c>
      <c r="J3579" t="s">
        <v>42</v>
      </c>
      <c r="K3579" t="s">
        <v>4449</v>
      </c>
      <c r="N3579" t="s">
        <v>2973</v>
      </c>
      <c r="Q3579" t="s">
        <v>4448</v>
      </c>
      <c r="R3579">
        <v>1020</v>
      </c>
      <c r="S3579">
        <v>339</v>
      </c>
    </row>
    <row r="3580" spans="1:20" x14ac:dyDescent="0.3">
      <c r="A3580">
        <v>3579</v>
      </c>
      <c r="B3580" t="s">
        <v>20</v>
      </c>
      <c r="C3580" t="s">
        <v>21</v>
      </c>
      <c r="D3580" t="s">
        <v>22</v>
      </c>
      <c r="E3580" t="s">
        <v>23</v>
      </c>
      <c r="F3580" t="s">
        <v>5</v>
      </c>
      <c r="G3580" t="s">
        <v>24</v>
      </c>
      <c r="H3580">
        <v>1873661</v>
      </c>
      <c r="I3580">
        <v>1874534</v>
      </c>
      <c r="J3580" t="s">
        <v>42</v>
      </c>
      <c r="Q3580" t="s">
        <v>4450</v>
      </c>
      <c r="R3580">
        <v>874</v>
      </c>
      <c r="T3580" t="s">
        <v>27</v>
      </c>
    </row>
    <row r="3581" spans="1:20" x14ac:dyDescent="0.3">
      <c r="A3581">
        <v>3580</v>
      </c>
      <c r="B3581" t="s">
        <v>28</v>
      </c>
      <c r="C3581" t="s">
        <v>29</v>
      </c>
      <c r="D3581" t="s">
        <v>22</v>
      </c>
      <c r="E3581" t="s">
        <v>23</v>
      </c>
      <c r="F3581" t="s">
        <v>5</v>
      </c>
      <c r="G3581" t="s">
        <v>24</v>
      </c>
      <c r="H3581">
        <v>1873661</v>
      </c>
      <c r="I3581">
        <v>1874534</v>
      </c>
      <c r="J3581" t="s">
        <v>42</v>
      </c>
      <c r="N3581" t="s">
        <v>1840</v>
      </c>
      <c r="Q3581" t="s">
        <v>4450</v>
      </c>
      <c r="R3581">
        <v>874</v>
      </c>
      <c r="T3581" t="s">
        <v>27</v>
      </c>
    </row>
    <row r="3582" spans="1:20" x14ac:dyDescent="0.3">
      <c r="A3582">
        <v>3581</v>
      </c>
      <c r="B3582" t="s">
        <v>20</v>
      </c>
      <c r="C3582" t="s">
        <v>21</v>
      </c>
      <c r="D3582" t="s">
        <v>22</v>
      </c>
      <c r="E3582" t="s">
        <v>23</v>
      </c>
      <c r="F3582" t="s">
        <v>5</v>
      </c>
      <c r="G3582" t="s">
        <v>24</v>
      </c>
      <c r="H3582">
        <v>1874691</v>
      </c>
      <c r="I3582">
        <v>1875251</v>
      </c>
      <c r="J3582" t="s">
        <v>42</v>
      </c>
      <c r="Q3582" t="s">
        <v>4451</v>
      </c>
      <c r="R3582">
        <v>561</v>
      </c>
      <c r="T3582" t="s">
        <v>27</v>
      </c>
    </row>
    <row r="3583" spans="1:20" x14ac:dyDescent="0.3">
      <c r="A3583">
        <v>3582</v>
      </c>
      <c r="B3583" t="s">
        <v>28</v>
      </c>
      <c r="C3583" t="s">
        <v>29</v>
      </c>
      <c r="D3583" t="s">
        <v>22</v>
      </c>
      <c r="E3583" t="s">
        <v>23</v>
      </c>
      <c r="F3583" t="s">
        <v>5</v>
      </c>
      <c r="G3583" t="s">
        <v>24</v>
      </c>
      <c r="H3583">
        <v>1874691</v>
      </c>
      <c r="I3583">
        <v>1875251</v>
      </c>
      <c r="J3583" t="s">
        <v>42</v>
      </c>
      <c r="N3583" t="s">
        <v>1840</v>
      </c>
      <c r="Q3583" t="s">
        <v>4451</v>
      </c>
      <c r="R3583">
        <v>561</v>
      </c>
      <c r="T3583" t="s">
        <v>27</v>
      </c>
    </row>
    <row r="3584" spans="1:20" x14ac:dyDescent="0.3">
      <c r="A3584">
        <v>3583</v>
      </c>
      <c r="B3584" t="s">
        <v>20</v>
      </c>
      <c r="C3584" t="s">
        <v>31</v>
      </c>
      <c r="D3584" t="s">
        <v>22</v>
      </c>
      <c r="E3584" t="s">
        <v>23</v>
      </c>
      <c r="F3584" t="s">
        <v>5</v>
      </c>
      <c r="G3584" t="s">
        <v>24</v>
      </c>
      <c r="H3584">
        <v>1875742</v>
      </c>
      <c r="I3584">
        <v>1876773</v>
      </c>
      <c r="J3584" t="s">
        <v>25</v>
      </c>
      <c r="Q3584" t="s">
        <v>4452</v>
      </c>
      <c r="R3584">
        <v>1032</v>
      </c>
    </row>
    <row r="3585" spans="1:20" x14ac:dyDescent="0.3">
      <c r="A3585">
        <v>3584</v>
      </c>
      <c r="B3585" t="s">
        <v>28</v>
      </c>
      <c r="C3585" t="s">
        <v>33</v>
      </c>
      <c r="D3585" t="s">
        <v>22</v>
      </c>
      <c r="E3585" t="s">
        <v>23</v>
      </c>
      <c r="F3585" t="s">
        <v>5</v>
      </c>
      <c r="G3585" t="s">
        <v>24</v>
      </c>
      <c r="H3585">
        <v>1875742</v>
      </c>
      <c r="I3585">
        <v>1876773</v>
      </c>
      <c r="J3585" t="s">
        <v>25</v>
      </c>
      <c r="K3585" t="s">
        <v>4453</v>
      </c>
      <c r="N3585" t="s">
        <v>4454</v>
      </c>
      <c r="Q3585" t="s">
        <v>4452</v>
      </c>
      <c r="R3585">
        <v>1032</v>
      </c>
      <c r="S3585">
        <v>343</v>
      </c>
    </row>
    <row r="3586" spans="1:20" x14ac:dyDescent="0.3">
      <c r="A3586">
        <v>3585</v>
      </c>
      <c r="B3586" t="s">
        <v>20</v>
      </c>
      <c r="C3586" t="s">
        <v>31</v>
      </c>
      <c r="D3586" t="s">
        <v>22</v>
      </c>
      <c r="E3586" t="s">
        <v>23</v>
      </c>
      <c r="F3586" t="s">
        <v>5</v>
      </c>
      <c r="G3586" t="s">
        <v>24</v>
      </c>
      <c r="H3586">
        <v>1876775</v>
      </c>
      <c r="I3586">
        <v>1877569</v>
      </c>
      <c r="J3586" t="s">
        <v>25</v>
      </c>
      <c r="Q3586" t="s">
        <v>4455</v>
      </c>
      <c r="R3586">
        <v>795</v>
      </c>
    </row>
    <row r="3587" spans="1:20" x14ac:dyDescent="0.3">
      <c r="A3587">
        <v>3586</v>
      </c>
      <c r="B3587" t="s">
        <v>28</v>
      </c>
      <c r="C3587" t="s">
        <v>33</v>
      </c>
      <c r="D3587" t="s">
        <v>22</v>
      </c>
      <c r="E3587" t="s">
        <v>23</v>
      </c>
      <c r="F3587" t="s">
        <v>5</v>
      </c>
      <c r="G3587" t="s">
        <v>24</v>
      </c>
      <c r="H3587">
        <v>1876775</v>
      </c>
      <c r="I3587">
        <v>1877569</v>
      </c>
      <c r="J3587" t="s">
        <v>25</v>
      </c>
      <c r="K3587" t="s">
        <v>4456</v>
      </c>
      <c r="N3587" t="s">
        <v>4457</v>
      </c>
      <c r="Q3587" t="s">
        <v>4455</v>
      </c>
      <c r="R3587">
        <v>795</v>
      </c>
      <c r="S3587">
        <v>264</v>
      </c>
    </row>
    <row r="3588" spans="1:20" x14ac:dyDescent="0.3">
      <c r="A3588">
        <v>3587</v>
      </c>
      <c r="B3588" t="s">
        <v>20</v>
      </c>
      <c r="C3588" t="s">
        <v>31</v>
      </c>
      <c r="D3588" t="s">
        <v>22</v>
      </c>
      <c r="E3588" t="s">
        <v>23</v>
      </c>
      <c r="F3588" t="s">
        <v>5</v>
      </c>
      <c r="G3588" t="s">
        <v>24</v>
      </c>
      <c r="H3588">
        <v>1877987</v>
      </c>
      <c r="I3588">
        <v>1879492</v>
      </c>
      <c r="J3588" t="s">
        <v>25</v>
      </c>
      <c r="Q3588" t="s">
        <v>4458</v>
      </c>
      <c r="R3588">
        <v>1506</v>
      </c>
    </row>
    <row r="3589" spans="1:20" x14ac:dyDescent="0.3">
      <c r="A3589">
        <v>3588</v>
      </c>
      <c r="B3589" t="s">
        <v>28</v>
      </c>
      <c r="C3589" t="s">
        <v>33</v>
      </c>
      <c r="D3589" t="s">
        <v>22</v>
      </c>
      <c r="E3589" t="s">
        <v>23</v>
      </c>
      <c r="F3589" t="s">
        <v>5</v>
      </c>
      <c r="G3589" t="s">
        <v>24</v>
      </c>
      <c r="H3589">
        <v>1877987</v>
      </c>
      <c r="I3589">
        <v>1879492</v>
      </c>
      <c r="J3589" t="s">
        <v>25</v>
      </c>
      <c r="K3589" t="s">
        <v>4459</v>
      </c>
      <c r="N3589" t="s">
        <v>4460</v>
      </c>
      <c r="Q3589" t="s">
        <v>4458</v>
      </c>
      <c r="R3589">
        <v>1506</v>
      </c>
      <c r="S3589">
        <v>501</v>
      </c>
    </row>
    <row r="3590" spans="1:20" x14ac:dyDescent="0.3">
      <c r="A3590">
        <v>3589</v>
      </c>
      <c r="B3590" t="s">
        <v>20</v>
      </c>
      <c r="C3590" t="s">
        <v>21</v>
      </c>
      <c r="D3590" t="s">
        <v>22</v>
      </c>
      <c r="E3590" t="s">
        <v>23</v>
      </c>
      <c r="F3590" t="s">
        <v>5</v>
      </c>
      <c r="G3590" t="s">
        <v>24</v>
      </c>
      <c r="H3590">
        <v>1879702</v>
      </c>
      <c r="I3590">
        <v>1880148</v>
      </c>
      <c r="J3590" t="s">
        <v>25</v>
      </c>
      <c r="Q3590" t="s">
        <v>4461</v>
      </c>
      <c r="R3590">
        <v>447</v>
      </c>
      <c r="T3590" t="s">
        <v>27</v>
      </c>
    </row>
    <row r="3591" spans="1:20" x14ac:dyDescent="0.3">
      <c r="A3591">
        <v>3590</v>
      </c>
      <c r="B3591" t="s">
        <v>28</v>
      </c>
      <c r="C3591" t="s">
        <v>29</v>
      </c>
      <c r="D3591" t="s">
        <v>22</v>
      </c>
      <c r="E3591" t="s">
        <v>23</v>
      </c>
      <c r="F3591" t="s">
        <v>5</v>
      </c>
      <c r="G3591" t="s">
        <v>24</v>
      </c>
      <c r="H3591">
        <v>1879702</v>
      </c>
      <c r="I3591">
        <v>1880148</v>
      </c>
      <c r="J3591" t="s">
        <v>25</v>
      </c>
      <c r="N3591" t="s">
        <v>38</v>
      </c>
      <c r="Q3591" t="s">
        <v>4461</v>
      </c>
      <c r="R3591">
        <v>447</v>
      </c>
      <c r="T3591" t="s">
        <v>27</v>
      </c>
    </row>
    <row r="3592" spans="1:20" x14ac:dyDescent="0.3">
      <c r="A3592">
        <v>3591</v>
      </c>
      <c r="B3592" t="s">
        <v>20</v>
      </c>
      <c r="C3592" t="s">
        <v>31</v>
      </c>
      <c r="D3592" t="s">
        <v>22</v>
      </c>
      <c r="E3592" t="s">
        <v>23</v>
      </c>
      <c r="F3592" t="s">
        <v>5</v>
      </c>
      <c r="G3592" t="s">
        <v>24</v>
      </c>
      <c r="H3592">
        <v>1880175</v>
      </c>
      <c r="I3592">
        <v>1881785</v>
      </c>
      <c r="J3592" t="s">
        <v>42</v>
      </c>
      <c r="Q3592" t="s">
        <v>4462</v>
      </c>
      <c r="R3592">
        <v>1611</v>
      </c>
    </row>
    <row r="3593" spans="1:20" x14ac:dyDescent="0.3">
      <c r="A3593">
        <v>3592</v>
      </c>
      <c r="B3593" t="s">
        <v>28</v>
      </c>
      <c r="C3593" t="s">
        <v>33</v>
      </c>
      <c r="D3593" t="s">
        <v>22</v>
      </c>
      <c r="E3593" t="s">
        <v>23</v>
      </c>
      <c r="F3593" t="s">
        <v>5</v>
      </c>
      <c r="G3593" t="s">
        <v>24</v>
      </c>
      <c r="H3593">
        <v>1880175</v>
      </c>
      <c r="I3593">
        <v>1881785</v>
      </c>
      <c r="J3593" t="s">
        <v>42</v>
      </c>
      <c r="K3593" t="s">
        <v>4463</v>
      </c>
      <c r="N3593" t="s">
        <v>41</v>
      </c>
      <c r="Q3593" t="s">
        <v>4462</v>
      </c>
      <c r="R3593">
        <v>1611</v>
      </c>
      <c r="S3593">
        <v>536</v>
      </c>
    </row>
    <row r="3594" spans="1:20" x14ac:dyDescent="0.3">
      <c r="A3594">
        <v>3593</v>
      </c>
      <c r="B3594" t="s">
        <v>20</v>
      </c>
      <c r="C3594" t="s">
        <v>31</v>
      </c>
      <c r="D3594" t="s">
        <v>22</v>
      </c>
      <c r="E3594" t="s">
        <v>23</v>
      </c>
      <c r="F3594" t="s">
        <v>5</v>
      </c>
      <c r="G3594" t="s">
        <v>24</v>
      </c>
      <c r="H3594">
        <v>1881849</v>
      </c>
      <c r="I3594">
        <v>1882196</v>
      </c>
      <c r="J3594" t="s">
        <v>42</v>
      </c>
      <c r="Q3594" t="s">
        <v>4464</v>
      </c>
      <c r="R3594">
        <v>348</v>
      </c>
    </row>
    <row r="3595" spans="1:20" x14ac:dyDescent="0.3">
      <c r="A3595">
        <v>3594</v>
      </c>
      <c r="B3595" t="s">
        <v>28</v>
      </c>
      <c r="C3595" t="s">
        <v>33</v>
      </c>
      <c r="D3595" t="s">
        <v>22</v>
      </c>
      <c r="E3595" t="s">
        <v>23</v>
      </c>
      <c r="F3595" t="s">
        <v>5</v>
      </c>
      <c r="G3595" t="s">
        <v>24</v>
      </c>
      <c r="H3595">
        <v>1881849</v>
      </c>
      <c r="I3595">
        <v>1882196</v>
      </c>
      <c r="J3595" t="s">
        <v>42</v>
      </c>
      <c r="K3595" t="s">
        <v>4465</v>
      </c>
      <c r="N3595" t="s">
        <v>1136</v>
      </c>
      <c r="Q3595" t="s">
        <v>4464</v>
      </c>
      <c r="R3595">
        <v>348</v>
      </c>
      <c r="S3595">
        <v>115</v>
      </c>
    </row>
    <row r="3596" spans="1:20" x14ac:dyDescent="0.3">
      <c r="A3596">
        <v>3595</v>
      </c>
      <c r="B3596" t="s">
        <v>20</v>
      </c>
      <c r="C3596" t="s">
        <v>31</v>
      </c>
      <c r="D3596" t="s">
        <v>22</v>
      </c>
      <c r="E3596" t="s">
        <v>23</v>
      </c>
      <c r="F3596" t="s">
        <v>5</v>
      </c>
      <c r="G3596" t="s">
        <v>24</v>
      </c>
      <c r="H3596">
        <v>1882193</v>
      </c>
      <c r="I3596">
        <v>1882552</v>
      </c>
      <c r="J3596" t="s">
        <v>42</v>
      </c>
      <c r="Q3596" t="s">
        <v>4466</v>
      </c>
      <c r="R3596">
        <v>360</v>
      </c>
    </row>
    <row r="3597" spans="1:20" x14ac:dyDescent="0.3">
      <c r="A3597">
        <v>3596</v>
      </c>
      <c r="B3597" t="s">
        <v>28</v>
      </c>
      <c r="C3597" t="s">
        <v>33</v>
      </c>
      <c r="D3597" t="s">
        <v>22</v>
      </c>
      <c r="E3597" t="s">
        <v>23</v>
      </c>
      <c r="F3597" t="s">
        <v>5</v>
      </c>
      <c r="G3597" t="s">
        <v>24</v>
      </c>
      <c r="H3597">
        <v>1882193</v>
      </c>
      <c r="I3597">
        <v>1882552</v>
      </c>
      <c r="J3597" t="s">
        <v>42</v>
      </c>
      <c r="K3597" t="s">
        <v>4467</v>
      </c>
      <c r="N3597" t="s">
        <v>41</v>
      </c>
      <c r="Q3597" t="s">
        <v>4466</v>
      </c>
      <c r="R3597">
        <v>360</v>
      </c>
      <c r="S3597">
        <v>119</v>
      </c>
    </row>
    <row r="3598" spans="1:20" x14ac:dyDescent="0.3">
      <c r="A3598">
        <v>3597</v>
      </c>
      <c r="B3598" t="s">
        <v>20</v>
      </c>
      <c r="C3598" t="s">
        <v>31</v>
      </c>
      <c r="D3598" t="s">
        <v>22</v>
      </c>
      <c r="E3598" t="s">
        <v>23</v>
      </c>
      <c r="F3598" t="s">
        <v>5</v>
      </c>
      <c r="G3598" t="s">
        <v>24</v>
      </c>
      <c r="H3598">
        <v>1882806</v>
      </c>
      <c r="I3598">
        <v>1883945</v>
      </c>
      <c r="J3598" t="s">
        <v>42</v>
      </c>
      <c r="Q3598" t="s">
        <v>4468</v>
      </c>
      <c r="R3598">
        <v>1140</v>
      </c>
    </row>
    <row r="3599" spans="1:20" x14ac:dyDescent="0.3">
      <c r="A3599">
        <v>3598</v>
      </c>
      <c r="B3599" t="s">
        <v>28</v>
      </c>
      <c r="C3599" t="s">
        <v>33</v>
      </c>
      <c r="D3599" t="s">
        <v>22</v>
      </c>
      <c r="E3599" t="s">
        <v>23</v>
      </c>
      <c r="F3599" t="s">
        <v>5</v>
      </c>
      <c r="G3599" t="s">
        <v>24</v>
      </c>
      <c r="H3599">
        <v>1882806</v>
      </c>
      <c r="I3599">
        <v>1883945</v>
      </c>
      <c r="J3599" t="s">
        <v>42</v>
      </c>
      <c r="K3599" t="s">
        <v>4469</v>
      </c>
      <c r="N3599" t="s">
        <v>38</v>
      </c>
      <c r="Q3599" t="s">
        <v>4468</v>
      </c>
      <c r="R3599">
        <v>1140</v>
      </c>
      <c r="S3599">
        <v>379</v>
      </c>
    </row>
    <row r="3600" spans="1:20" x14ac:dyDescent="0.3">
      <c r="A3600">
        <v>3599</v>
      </c>
      <c r="B3600" t="s">
        <v>20</v>
      </c>
      <c r="C3600" t="s">
        <v>31</v>
      </c>
      <c r="D3600" t="s">
        <v>22</v>
      </c>
      <c r="E3600" t="s">
        <v>23</v>
      </c>
      <c r="F3600" t="s">
        <v>5</v>
      </c>
      <c r="G3600" t="s">
        <v>24</v>
      </c>
      <c r="H3600">
        <v>1884287</v>
      </c>
      <c r="I3600">
        <v>1886911</v>
      </c>
      <c r="J3600" t="s">
        <v>42</v>
      </c>
      <c r="Q3600" t="s">
        <v>4470</v>
      </c>
      <c r="R3600">
        <v>2625</v>
      </c>
    </row>
    <row r="3601" spans="1:19" x14ac:dyDescent="0.3">
      <c r="A3601">
        <v>3600</v>
      </c>
      <c r="B3601" t="s">
        <v>28</v>
      </c>
      <c r="C3601" t="s">
        <v>33</v>
      </c>
      <c r="D3601" t="s">
        <v>22</v>
      </c>
      <c r="E3601" t="s">
        <v>23</v>
      </c>
      <c r="F3601" t="s">
        <v>5</v>
      </c>
      <c r="G3601" t="s">
        <v>24</v>
      </c>
      <c r="H3601">
        <v>1884287</v>
      </c>
      <c r="I3601">
        <v>1886911</v>
      </c>
      <c r="J3601" t="s">
        <v>42</v>
      </c>
      <c r="K3601" t="s">
        <v>4471</v>
      </c>
      <c r="N3601" t="s">
        <v>38</v>
      </c>
      <c r="Q3601" t="s">
        <v>4470</v>
      </c>
      <c r="R3601">
        <v>2625</v>
      </c>
      <c r="S3601">
        <v>874</v>
      </c>
    </row>
    <row r="3602" spans="1:19" x14ac:dyDescent="0.3">
      <c r="A3602">
        <v>3601</v>
      </c>
      <c r="B3602" t="s">
        <v>20</v>
      </c>
      <c r="C3602" t="s">
        <v>31</v>
      </c>
      <c r="D3602" t="s">
        <v>22</v>
      </c>
      <c r="E3602" t="s">
        <v>23</v>
      </c>
      <c r="F3602" t="s">
        <v>5</v>
      </c>
      <c r="G3602" t="s">
        <v>24</v>
      </c>
      <c r="H3602">
        <v>1887220</v>
      </c>
      <c r="I3602">
        <v>1887531</v>
      </c>
      <c r="J3602" t="s">
        <v>25</v>
      </c>
      <c r="Q3602" t="s">
        <v>4472</v>
      </c>
      <c r="R3602">
        <v>312</v>
      </c>
    </row>
    <row r="3603" spans="1:19" x14ac:dyDescent="0.3">
      <c r="A3603">
        <v>3602</v>
      </c>
      <c r="B3603" t="s">
        <v>28</v>
      </c>
      <c r="C3603" t="s">
        <v>33</v>
      </c>
      <c r="D3603" t="s">
        <v>22</v>
      </c>
      <c r="E3603" t="s">
        <v>23</v>
      </c>
      <c r="F3603" t="s">
        <v>5</v>
      </c>
      <c r="G3603" t="s">
        <v>24</v>
      </c>
      <c r="H3603">
        <v>1887220</v>
      </c>
      <c r="I3603">
        <v>1887531</v>
      </c>
      <c r="J3603" t="s">
        <v>25</v>
      </c>
      <c r="K3603" t="s">
        <v>4473</v>
      </c>
      <c r="N3603" t="s">
        <v>41</v>
      </c>
      <c r="Q3603" t="s">
        <v>4472</v>
      </c>
      <c r="R3603">
        <v>312</v>
      </c>
      <c r="S3603">
        <v>103</v>
      </c>
    </row>
    <row r="3604" spans="1:19" x14ac:dyDescent="0.3">
      <c r="A3604">
        <v>3603</v>
      </c>
      <c r="B3604" t="s">
        <v>20</v>
      </c>
      <c r="C3604" t="s">
        <v>31</v>
      </c>
      <c r="D3604" t="s">
        <v>22</v>
      </c>
      <c r="E3604" t="s">
        <v>23</v>
      </c>
      <c r="F3604" t="s">
        <v>5</v>
      </c>
      <c r="G3604" t="s">
        <v>24</v>
      </c>
      <c r="H3604">
        <v>1887528</v>
      </c>
      <c r="I3604">
        <v>1888406</v>
      </c>
      <c r="J3604" t="s">
        <v>25</v>
      </c>
      <c r="Q3604" t="s">
        <v>4474</v>
      </c>
      <c r="R3604">
        <v>879</v>
      </c>
    </row>
    <row r="3605" spans="1:19" x14ac:dyDescent="0.3">
      <c r="A3605">
        <v>3604</v>
      </c>
      <c r="B3605" t="s">
        <v>28</v>
      </c>
      <c r="C3605" t="s">
        <v>33</v>
      </c>
      <c r="D3605" t="s">
        <v>22</v>
      </c>
      <c r="E3605" t="s">
        <v>23</v>
      </c>
      <c r="F3605" t="s">
        <v>5</v>
      </c>
      <c r="G3605" t="s">
        <v>24</v>
      </c>
      <c r="H3605">
        <v>1887528</v>
      </c>
      <c r="I3605">
        <v>1888406</v>
      </c>
      <c r="J3605" t="s">
        <v>25</v>
      </c>
      <c r="K3605" t="s">
        <v>4475</v>
      </c>
      <c r="N3605" t="s">
        <v>802</v>
      </c>
      <c r="Q3605" t="s">
        <v>4474</v>
      </c>
      <c r="R3605">
        <v>879</v>
      </c>
      <c r="S3605">
        <v>292</v>
      </c>
    </row>
    <row r="3606" spans="1:19" x14ac:dyDescent="0.3">
      <c r="A3606">
        <v>3605</v>
      </c>
      <c r="B3606" t="s">
        <v>20</v>
      </c>
      <c r="C3606" t="s">
        <v>31</v>
      </c>
      <c r="D3606" t="s">
        <v>22</v>
      </c>
      <c r="E3606" t="s">
        <v>23</v>
      </c>
      <c r="F3606" t="s">
        <v>5</v>
      </c>
      <c r="G3606" t="s">
        <v>24</v>
      </c>
      <c r="H3606">
        <v>1888497</v>
      </c>
      <c r="I3606">
        <v>1889753</v>
      </c>
      <c r="J3606" t="s">
        <v>42</v>
      </c>
      <c r="Q3606" t="s">
        <v>4476</v>
      </c>
      <c r="R3606">
        <v>1257</v>
      </c>
    </row>
    <row r="3607" spans="1:19" x14ac:dyDescent="0.3">
      <c r="A3607">
        <v>3606</v>
      </c>
      <c r="B3607" t="s">
        <v>28</v>
      </c>
      <c r="C3607" t="s">
        <v>33</v>
      </c>
      <c r="D3607" t="s">
        <v>22</v>
      </c>
      <c r="E3607" t="s">
        <v>23</v>
      </c>
      <c r="F3607" t="s">
        <v>5</v>
      </c>
      <c r="G3607" t="s">
        <v>24</v>
      </c>
      <c r="H3607">
        <v>1888497</v>
      </c>
      <c r="I3607">
        <v>1889753</v>
      </c>
      <c r="J3607" t="s">
        <v>42</v>
      </c>
      <c r="K3607" t="s">
        <v>4477</v>
      </c>
      <c r="N3607" t="s">
        <v>38</v>
      </c>
      <c r="Q3607" t="s">
        <v>4476</v>
      </c>
      <c r="R3607">
        <v>1257</v>
      </c>
      <c r="S3607">
        <v>418</v>
      </c>
    </row>
    <row r="3608" spans="1:19" x14ac:dyDescent="0.3">
      <c r="A3608">
        <v>3607</v>
      </c>
      <c r="B3608" t="s">
        <v>20</v>
      </c>
      <c r="C3608" t="s">
        <v>31</v>
      </c>
      <c r="D3608" t="s">
        <v>22</v>
      </c>
      <c r="E3608" t="s">
        <v>23</v>
      </c>
      <c r="F3608" t="s">
        <v>5</v>
      </c>
      <c r="G3608" t="s">
        <v>24</v>
      </c>
      <c r="H3608">
        <v>1889809</v>
      </c>
      <c r="I3608">
        <v>1890225</v>
      </c>
      <c r="J3608" t="s">
        <v>42</v>
      </c>
      <c r="Q3608" t="s">
        <v>4478</v>
      </c>
      <c r="R3608">
        <v>417</v>
      </c>
    </row>
    <row r="3609" spans="1:19" x14ac:dyDescent="0.3">
      <c r="A3609">
        <v>3608</v>
      </c>
      <c r="B3609" t="s">
        <v>28</v>
      </c>
      <c r="C3609" t="s">
        <v>33</v>
      </c>
      <c r="D3609" t="s">
        <v>22</v>
      </c>
      <c r="E3609" t="s">
        <v>23</v>
      </c>
      <c r="F3609" t="s">
        <v>5</v>
      </c>
      <c r="G3609" t="s">
        <v>24</v>
      </c>
      <c r="H3609">
        <v>1889809</v>
      </c>
      <c r="I3609">
        <v>1890225</v>
      </c>
      <c r="J3609" t="s">
        <v>42</v>
      </c>
      <c r="K3609" t="s">
        <v>4479</v>
      </c>
      <c r="N3609" t="s">
        <v>4480</v>
      </c>
      <c r="Q3609" t="s">
        <v>4478</v>
      </c>
      <c r="R3609">
        <v>417</v>
      </c>
      <c r="S3609">
        <v>138</v>
      </c>
    </row>
    <row r="3610" spans="1:19" x14ac:dyDescent="0.3">
      <c r="A3610">
        <v>3609</v>
      </c>
      <c r="B3610" t="s">
        <v>20</v>
      </c>
      <c r="C3610" t="s">
        <v>31</v>
      </c>
      <c r="D3610" t="s">
        <v>22</v>
      </c>
      <c r="E3610" t="s">
        <v>23</v>
      </c>
      <c r="F3610" t="s">
        <v>5</v>
      </c>
      <c r="G3610" t="s">
        <v>24</v>
      </c>
      <c r="H3610">
        <v>1890621</v>
      </c>
      <c r="I3610">
        <v>1891499</v>
      </c>
      <c r="J3610" t="s">
        <v>42</v>
      </c>
      <c r="Q3610" t="s">
        <v>4481</v>
      </c>
      <c r="R3610">
        <v>879</v>
      </c>
    </row>
    <row r="3611" spans="1:19" x14ac:dyDescent="0.3">
      <c r="A3611">
        <v>3610</v>
      </c>
      <c r="B3611" t="s">
        <v>28</v>
      </c>
      <c r="C3611" t="s">
        <v>33</v>
      </c>
      <c r="D3611" t="s">
        <v>22</v>
      </c>
      <c r="E3611" t="s">
        <v>23</v>
      </c>
      <c r="F3611" t="s">
        <v>5</v>
      </c>
      <c r="G3611" t="s">
        <v>24</v>
      </c>
      <c r="H3611">
        <v>1890621</v>
      </c>
      <c r="I3611">
        <v>1891499</v>
      </c>
      <c r="J3611" t="s">
        <v>42</v>
      </c>
      <c r="K3611" t="s">
        <v>4482</v>
      </c>
      <c r="N3611" t="s">
        <v>802</v>
      </c>
      <c r="Q3611" t="s">
        <v>4481</v>
      </c>
      <c r="R3611">
        <v>879</v>
      </c>
      <c r="S3611">
        <v>292</v>
      </c>
    </row>
    <row r="3612" spans="1:19" x14ac:dyDescent="0.3">
      <c r="A3612">
        <v>3611</v>
      </c>
      <c r="B3612" t="s">
        <v>20</v>
      </c>
      <c r="C3612" t="s">
        <v>31</v>
      </c>
      <c r="D3612" t="s">
        <v>22</v>
      </c>
      <c r="E3612" t="s">
        <v>23</v>
      </c>
      <c r="F3612" t="s">
        <v>5</v>
      </c>
      <c r="G3612" t="s">
        <v>24</v>
      </c>
      <c r="H3612">
        <v>1891496</v>
      </c>
      <c r="I3612">
        <v>1891807</v>
      </c>
      <c r="J3612" t="s">
        <v>42</v>
      </c>
      <c r="Q3612" t="s">
        <v>4483</v>
      </c>
      <c r="R3612">
        <v>312</v>
      </c>
    </row>
    <row r="3613" spans="1:19" x14ac:dyDescent="0.3">
      <c r="A3613">
        <v>3612</v>
      </c>
      <c r="B3613" t="s">
        <v>28</v>
      </c>
      <c r="C3613" t="s">
        <v>33</v>
      </c>
      <c r="D3613" t="s">
        <v>22</v>
      </c>
      <c r="E3613" t="s">
        <v>23</v>
      </c>
      <c r="F3613" t="s">
        <v>5</v>
      </c>
      <c r="G3613" t="s">
        <v>24</v>
      </c>
      <c r="H3613">
        <v>1891496</v>
      </c>
      <c r="I3613">
        <v>1891807</v>
      </c>
      <c r="J3613" t="s">
        <v>42</v>
      </c>
      <c r="K3613" t="s">
        <v>4484</v>
      </c>
      <c r="N3613" t="s">
        <v>41</v>
      </c>
      <c r="Q3613" t="s">
        <v>4483</v>
      </c>
      <c r="R3613">
        <v>312</v>
      </c>
      <c r="S3613">
        <v>103</v>
      </c>
    </row>
    <row r="3614" spans="1:19" x14ac:dyDescent="0.3">
      <c r="A3614">
        <v>3613</v>
      </c>
      <c r="B3614" t="s">
        <v>20</v>
      </c>
      <c r="C3614" t="s">
        <v>31</v>
      </c>
      <c r="D3614" t="s">
        <v>22</v>
      </c>
      <c r="E3614" t="s">
        <v>23</v>
      </c>
      <c r="F3614" t="s">
        <v>5</v>
      </c>
      <c r="G3614" t="s">
        <v>24</v>
      </c>
      <c r="H3614">
        <v>1891960</v>
      </c>
      <c r="I3614">
        <v>1892790</v>
      </c>
      <c r="J3614" t="s">
        <v>25</v>
      </c>
      <c r="Q3614" t="s">
        <v>4485</v>
      </c>
      <c r="R3614">
        <v>831</v>
      </c>
    </row>
    <row r="3615" spans="1:19" x14ac:dyDescent="0.3">
      <c r="A3615">
        <v>3614</v>
      </c>
      <c r="B3615" t="s">
        <v>28</v>
      </c>
      <c r="C3615" t="s">
        <v>33</v>
      </c>
      <c r="D3615" t="s">
        <v>22</v>
      </c>
      <c r="E3615" t="s">
        <v>23</v>
      </c>
      <c r="F3615" t="s">
        <v>5</v>
      </c>
      <c r="G3615" t="s">
        <v>24</v>
      </c>
      <c r="H3615">
        <v>1891960</v>
      </c>
      <c r="I3615">
        <v>1892790</v>
      </c>
      <c r="J3615" t="s">
        <v>25</v>
      </c>
      <c r="K3615" t="s">
        <v>4486</v>
      </c>
      <c r="N3615" t="s">
        <v>41</v>
      </c>
      <c r="Q3615" t="s">
        <v>4485</v>
      </c>
      <c r="R3615">
        <v>831</v>
      </c>
      <c r="S3615">
        <v>276</v>
      </c>
    </row>
    <row r="3616" spans="1:19" x14ac:dyDescent="0.3">
      <c r="A3616">
        <v>3615</v>
      </c>
      <c r="B3616" t="s">
        <v>20</v>
      </c>
      <c r="C3616" t="s">
        <v>31</v>
      </c>
      <c r="D3616" t="s">
        <v>22</v>
      </c>
      <c r="E3616" t="s">
        <v>23</v>
      </c>
      <c r="F3616" t="s">
        <v>5</v>
      </c>
      <c r="G3616" t="s">
        <v>24</v>
      </c>
      <c r="H3616">
        <v>1892870</v>
      </c>
      <c r="I3616">
        <v>1893343</v>
      </c>
      <c r="J3616" t="s">
        <v>25</v>
      </c>
      <c r="Q3616" t="s">
        <v>4487</v>
      </c>
      <c r="R3616">
        <v>474</v>
      </c>
    </row>
    <row r="3617" spans="1:19" x14ac:dyDescent="0.3">
      <c r="A3617">
        <v>3616</v>
      </c>
      <c r="B3617" t="s">
        <v>28</v>
      </c>
      <c r="C3617" t="s">
        <v>33</v>
      </c>
      <c r="D3617" t="s">
        <v>22</v>
      </c>
      <c r="E3617" t="s">
        <v>23</v>
      </c>
      <c r="F3617" t="s">
        <v>5</v>
      </c>
      <c r="G3617" t="s">
        <v>24</v>
      </c>
      <c r="H3617">
        <v>1892870</v>
      </c>
      <c r="I3617">
        <v>1893343</v>
      </c>
      <c r="J3617" t="s">
        <v>25</v>
      </c>
      <c r="K3617" t="s">
        <v>4488</v>
      </c>
      <c r="N3617" t="s">
        <v>38</v>
      </c>
      <c r="Q3617" t="s">
        <v>4487</v>
      </c>
      <c r="R3617">
        <v>474</v>
      </c>
      <c r="S3617">
        <v>157</v>
      </c>
    </row>
    <row r="3618" spans="1:19" x14ac:dyDescent="0.3">
      <c r="A3618">
        <v>3617</v>
      </c>
      <c r="B3618" t="s">
        <v>20</v>
      </c>
      <c r="C3618" t="s">
        <v>31</v>
      </c>
      <c r="D3618" t="s">
        <v>22</v>
      </c>
      <c r="E3618" t="s">
        <v>23</v>
      </c>
      <c r="F3618" t="s">
        <v>5</v>
      </c>
      <c r="G3618" t="s">
        <v>24</v>
      </c>
      <c r="H3618">
        <v>1893359</v>
      </c>
      <c r="I3618">
        <v>1894222</v>
      </c>
      <c r="J3618" t="s">
        <v>25</v>
      </c>
      <c r="Q3618" t="s">
        <v>4489</v>
      </c>
      <c r="R3618">
        <v>864</v>
      </c>
    </row>
    <row r="3619" spans="1:19" x14ac:dyDescent="0.3">
      <c r="A3619">
        <v>3618</v>
      </c>
      <c r="B3619" t="s">
        <v>28</v>
      </c>
      <c r="C3619" t="s">
        <v>33</v>
      </c>
      <c r="D3619" t="s">
        <v>22</v>
      </c>
      <c r="E3619" t="s">
        <v>23</v>
      </c>
      <c r="F3619" t="s">
        <v>5</v>
      </c>
      <c r="G3619" t="s">
        <v>24</v>
      </c>
      <c r="H3619">
        <v>1893359</v>
      </c>
      <c r="I3619">
        <v>1894222</v>
      </c>
      <c r="J3619" t="s">
        <v>25</v>
      </c>
      <c r="K3619" t="s">
        <v>4490</v>
      </c>
      <c r="N3619" t="s">
        <v>38</v>
      </c>
      <c r="Q3619" t="s">
        <v>4489</v>
      </c>
      <c r="R3619">
        <v>864</v>
      </c>
      <c r="S3619">
        <v>287</v>
      </c>
    </row>
    <row r="3620" spans="1:19" x14ac:dyDescent="0.3">
      <c r="A3620">
        <v>3619</v>
      </c>
      <c r="B3620" t="s">
        <v>20</v>
      </c>
      <c r="C3620" t="s">
        <v>31</v>
      </c>
      <c r="D3620" t="s">
        <v>22</v>
      </c>
      <c r="E3620" t="s">
        <v>23</v>
      </c>
      <c r="F3620" t="s">
        <v>5</v>
      </c>
      <c r="G3620" t="s">
        <v>24</v>
      </c>
      <c r="H3620">
        <v>1894559</v>
      </c>
      <c r="I3620">
        <v>1895440</v>
      </c>
      <c r="J3620" t="s">
        <v>25</v>
      </c>
      <c r="Q3620" t="s">
        <v>4491</v>
      </c>
      <c r="R3620">
        <v>882</v>
      </c>
    </row>
    <row r="3621" spans="1:19" x14ac:dyDescent="0.3">
      <c r="A3621">
        <v>3620</v>
      </c>
      <c r="B3621" t="s">
        <v>28</v>
      </c>
      <c r="C3621" t="s">
        <v>33</v>
      </c>
      <c r="D3621" t="s">
        <v>22</v>
      </c>
      <c r="E3621" t="s">
        <v>23</v>
      </c>
      <c r="F3621" t="s">
        <v>5</v>
      </c>
      <c r="G3621" t="s">
        <v>24</v>
      </c>
      <c r="H3621">
        <v>1894559</v>
      </c>
      <c r="I3621">
        <v>1895440</v>
      </c>
      <c r="J3621" t="s">
        <v>25</v>
      </c>
      <c r="K3621" t="s">
        <v>4492</v>
      </c>
      <c r="N3621" t="s">
        <v>38</v>
      </c>
      <c r="Q3621" t="s">
        <v>4491</v>
      </c>
      <c r="R3621">
        <v>882</v>
      </c>
      <c r="S3621">
        <v>293</v>
      </c>
    </row>
    <row r="3622" spans="1:19" x14ac:dyDescent="0.3">
      <c r="A3622">
        <v>3621</v>
      </c>
      <c r="B3622" t="s">
        <v>20</v>
      </c>
      <c r="C3622" t="s">
        <v>31</v>
      </c>
      <c r="D3622" t="s">
        <v>22</v>
      </c>
      <c r="E3622" t="s">
        <v>23</v>
      </c>
      <c r="F3622" t="s">
        <v>5</v>
      </c>
      <c r="G3622" t="s">
        <v>24</v>
      </c>
      <c r="H3622">
        <v>1895883</v>
      </c>
      <c r="I3622">
        <v>1896974</v>
      </c>
      <c r="J3622" t="s">
        <v>25</v>
      </c>
      <c r="Q3622" t="s">
        <v>4493</v>
      </c>
      <c r="R3622">
        <v>1092</v>
      </c>
    </row>
    <row r="3623" spans="1:19" x14ac:dyDescent="0.3">
      <c r="A3623">
        <v>3622</v>
      </c>
      <c r="B3623" t="s">
        <v>28</v>
      </c>
      <c r="C3623" t="s">
        <v>33</v>
      </c>
      <c r="D3623" t="s">
        <v>22</v>
      </c>
      <c r="E3623" t="s">
        <v>23</v>
      </c>
      <c r="F3623" t="s">
        <v>5</v>
      </c>
      <c r="G3623" t="s">
        <v>24</v>
      </c>
      <c r="H3623">
        <v>1895883</v>
      </c>
      <c r="I3623">
        <v>1896974</v>
      </c>
      <c r="J3623" t="s">
        <v>25</v>
      </c>
      <c r="K3623" t="s">
        <v>4494</v>
      </c>
      <c r="N3623" t="s">
        <v>4495</v>
      </c>
      <c r="Q3623" t="s">
        <v>4493</v>
      </c>
      <c r="R3623">
        <v>1092</v>
      </c>
      <c r="S3623">
        <v>363</v>
      </c>
    </row>
    <row r="3624" spans="1:19" x14ac:dyDescent="0.3">
      <c r="A3624">
        <v>3623</v>
      </c>
      <c r="B3624" t="s">
        <v>20</v>
      </c>
      <c r="C3624" t="s">
        <v>31</v>
      </c>
      <c r="D3624" t="s">
        <v>22</v>
      </c>
      <c r="E3624" t="s">
        <v>23</v>
      </c>
      <c r="F3624" t="s">
        <v>5</v>
      </c>
      <c r="G3624" t="s">
        <v>24</v>
      </c>
      <c r="H3624">
        <v>1897022</v>
      </c>
      <c r="I3624">
        <v>1897441</v>
      </c>
      <c r="J3624" t="s">
        <v>42</v>
      </c>
      <c r="Q3624" t="s">
        <v>4496</v>
      </c>
      <c r="R3624">
        <v>420</v>
      </c>
    </row>
    <row r="3625" spans="1:19" x14ac:dyDescent="0.3">
      <c r="A3625">
        <v>3624</v>
      </c>
      <c r="B3625" t="s">
        <v>28</v>
      </c>
      <c r="C3625" t="s">
        <v>33</v>
      </c>
      <c r="D3625" t="s">
        <v>22</v>
      </c>
      <c r="E3625" t="s">
        <v>23</v>
      </c>
      <c r="F3625" t="s">
        <v>5</v>
      </c>
      <c r="G3625" t="s">
        <v>24</v>
      </c>
      <c r="H3625">
        <v>1897022</v>
      </c>
      <c r="I3625">
        <v>1897441</v>
      </c>
      <c r="J3625" t="s">
        <v>42</v>
      </c>
      <c r="K3625" t="s">
        <v>4497</v>
      </c>
      <c r="N3625" t="s">
        <v>38</v>
      </c>
      <c r="Q3625" t="s">
        <v>4496</v>
      </c>
      <c r="R3625">
        <v>420</v>
      </c>
      <c r="S3625">
        <v>139</v>
      </c>
    </row>
    <row r="3626" spans="1:19" x14ac:dyDescent="0.3">
      <c r="A3626">
        <v>3625</v>
      </c>
      <c r="B3626" t="s">
        <v>20</v>
      </c>
      <c r="C3626" t="s">
        <v>31</v>
      </c>
      <c r="D3626" t="s">
        <v>22</v>
      </c>
      <c r="E3626" t="s">
        <v>23</v>
      </c>
      <c r="F3626" t="s">
        <v>5</v>
      </c>
      <c r="G3626" t="s">
        <v>24</v>
      </c>
      <c r="H3626">
        <v>1897750</v>
      </c>
      <c r="I3626">
        <v>1898970</v>
      </c>
      <c r="J3626" t="s">
        <v>42</v>
      </c>
      <c r="Q3626" t="s">
        <v>4498</v>
      </c>
      <c r="R3626">
        <v>1221</v>
      </c>
    </row>
    <row r="3627" spans="1:19" x14ac:dyDescent="0.3">
      <c r="A3627">
        <v>3626</v>
      </c>
      <c r="B3627" t="s">
        <v>28</v>
      </c>
      <c r="C3627" t="s">
        <v>33</v>
      </c>
      <c r="D3627" t="s">
        <v>22</v>
      </c>
      <c r="E3627" t="s">
        <v>23</v>
      </c>
      <c r="F3627" t="s">
        <v>5</v>
      </c>
      <c r="G3627" t="s">
        <v>24</v>
      </c>
      <c r="H3627">
        <v>1897750</v>
      </c>
      <c r="I3627">
        <v>1898970</v>
      </c>
      <c r="J3627" t="s">
        <v>42</v>
      </c>
      <c r="K3627" t="s">
        <v>4499</v>
      </c>
      <c r="N3627" t="s">
        <v>4500</v>
      </c>
      <c r="Q3627" t="s">
        <v>4498</v>
      </c>
      <c r="R3627">
        <v>1221</v>
      </c>
      <c r="S3627">
        <v>406</v>
      </c>
    </row>
    <row r="3628" spans="1:19" x14ac:dyDescent="0.3">
      <c r="A3628">
        <v>3627</v>
      </c>
      <c r="B3628" t="s">
        <v>20</v>
      </c>
      <c r="C3628" t="s">
        <v>31</v>
      </c>
      <c r="D3628" t="s">
        <v>22</v>
      </c>
      <c r="E3628" t="s">
        <v>23</v>
      </c>
      <c r="F3628" t="s">
        <v>5</v>
      </c>
      <c r="G3628" t="s">
        <v>24</v>
      </c>
      <c r="H3628">
        <v>1899134</v>
      </c>
      <c r="I3628">
        <v>1899700</v>
      </c>
      <c r="J3628" t="s">
        <v>42</v>
      </c>
      <c r="Q3628" t="s">
        <v>4501</v>
      </c>
      <c r="R3628">
        <v>567</v>
      </c>
    </row>
    <row r="3629" spans="1:19" x14ac:dyDescent="0.3">
      <c r="A3629">
        <v>3628</v>
      </c>
      <c r="B3629" t="s">
        <v>28</v>
      </c>
      <c r="C3629" t="s">
        <v>33</v>
      </c>
      <c r="D3629" t="s">
        <v>22</v>
      </c>
      <c r="E3629" t="s">
        <v>23</v>
      </c>
      <c r="F3629" t="s">
        <v>5</v>
      </c>
      <c r="G3629" t="s">
        <v>24</v>
      </c>
      <c r="H3629">
        <v>1899134</v>
      </c>
      <c r="I3629">
        <v>1899700</v>
      </c>
      <c r="J3629" t="s">
        <v>42</v>
      </c>
      <c r="K3629" t="s">
        <v>4502</v>
      </c>
      <c r="N3629" t="s">
        <v>4503</v>
      </c>
      <c r="Q3629" t="s">
        <v>4501</v>
      </c>
      <c r="R3629">
        <v>567</v>
      </c>
      <c r="S3629">
        <v>188</v>
      </c>
    </row>
    <row r="3630" spans="1:19" x14ac:dyDescent="0.3">
      <c r="A3630">
        <v>3629</v>
      </c>
      <c r="B3630" t="s">
        <v>20</v>
      </c>
      <c r="C3630" t="s">
        <v>31</v>
      </c>
      <c r="D3630" t="s">
        <v>22</v>
      </c>
      <c r="E3630" t="s">
        <v>23</v>
      </c>
      <c r="F3630" t="s">
        <v>5</v>
      </c>
      <c r="G3630" t="s">
        <v>24</v>
      </c>
      <c r="H3630">
        <v>1899897</v>
      </c>
      <c r="I3630">
        <v>1900592</v>
      </c>
      <c r="J3630" t="s">
        <v>25</v>
      </c>
      <c r="Q3630" t="s">
        <v>4504</v>
      </c>
      <c r="R3630">
        <v>696</v>
      </c>
    </row>
    <row r="3631" spans="1:19" x14ac:dyDescent="0.3">
      <c r="A3631">
        <v>3630</v>
      </c>
      <c r="B3631" t="s">
        <v>28</v>
      </c>
      <c r="C3631" t="s">
        <v>33</v>
      </c>
      <c r="D3631" t="s">
        <v>22</v>
      </c>
      <c r="E3631" t="s">
        <v>23</v>
      </c>
      <c r="F3631" t="s">
        <v>5</v>
      </c>
      <c r="G3631" t="s">
        <v>24</v>
      </c>
      <c r="H3631">
        <v>1899897</v>
      </c>
      <c r="I3631">
        <v>1900592</v>
      </c>
      <c r="J3631" t="s">
        <v>25</v>
      </c>
      <c r="K3631" t="s">
        <v>4505</v>
      </c>
      <c r="N3631" t="s">
        <v>38</v>
      </c>
      <c r="Q3631" t="s">
        <v>4504</v>
      </c>
      <c r="R3631">
        <v>696</v>
      </c>
      <c r="S3631">
        <v>231</v>
      </c>
    </row>
    <row r="3632" spans="1:19" x14ac:dyDescent="0.3">
      <c r="A3632">
        <v>3631</v>
      </c>
      <c r="B3632" t="s">
        <v>20</v>
      </c>
      <c r="C3632" t="s">
        <v>31</v>
      </c>
      <c r="D3632" t="s">
        <v>22</v>
      </c>
      <c r="E3632" t="s">
        <v>23</v>
      </c>
      <c r="F3632" t="s">
        <v>5</v>
      </c>
      <c r="G3632" t="s">
        <v>24</v>
      </c>
      <c r="H3632">
        <v>1901020</v>
      </c>
      <c r="I3632">
        <v>1901442</v>
      </c>
      <c r="J3632" t="s">
        <v>25</v>
      </c>
      <c r="Q3632" t="s">
        <v>4506</v>
      </c>
      <c r="R3632">
        <v>423</v>
      </c>
    </row>
    <row r="3633" spans="1:20" x14ac:dyDescent="0.3">
      <c r="A3633">
        <v>3632</v>
      </c>
      <c r="B3633" t="s">
        <v>28</v>
      </c>
      <c r="C3633" t="s">
        <v>33</v>
      </c>
      <c r="D3633" t="s">
        <v>22</v>
      </c>
      <c r="E3633" t="s">
        <v>23</v>
      </c>
      <c r="F3633" t="s">
        <v>5</v>
      </c>
      <c r="G3633" t="s">
        <v>24</v>
      </c>
      <c r="H3633">
        <v>1901020</v>
      </c>
      <c r="I3633">
        <v>1901442</v>
      </c>
      <c r="J3633" t="s">
        <v>25</v>
      </c>
      <c r="K3633" t="s">
        <v>4507</v>
      </c>
      <c r="N3633" t="s">
        <v>45</v>
      </c>
      <c r="Q3633" t="s">
        <v>4506</v>
      </c>
      <c r="R3633">
        <v>423</v>
      </c>
      <c r="S3633">
        <v>140</v>
      </c>
    </row>
    <row r="3634" spans="1:20" x14ac:dyDescent="0.3">
      <c r="A3634">
        <v>3633</v>
      </c>
      <c r="B3634" t="s">
        <v>20</v>
      </c>
      <c r="C3634" t="s">
        <v>31</v>
      </c>
      <c r="D3634" t="s">
        <v>22</v>
      </c>
      <c r="E3634" t="s">
        <v>23</v>
      </c>
      <c r="F3634" t="s">
        <v>5</v>
      </c>
      <c r="G3634" t="s">
        <v>24</v>
      </c>
      <c r="H3634">
        <v>1901442</v>
      </c>
      <c r="I3634">
        <v>1902737</v>
      </c>
      <c r="J3634" t="s">
        <v>25</v>
      </c>
      <c r="Q3634" t="s">
        <v>4508</v>
      </c>
      <c r="R3634">
        <v>1296</v>
      </c>
    </row>
    <row r="3635" spans="1:20" x14ac:dyDescent="0.3">
      <c r="A3635">
        <v>3634</v>
      </c>
      <c r="B3635" t="s">
        <v>28</v>
      </c>
      <c r="C3635" t="s">
        <v>33</v>
      </c>
      <c r="D3635" t="s">
        <v>22</v>
      </c>
      <c r="E3635" t="s">
        <v>23</v>
      </c>
      <c r="F3635" t="s">
        <v>5</v>
      </c>
      <c r="G3635" t="s">
        <v>24</v>
      </c>
      <c r="H3635">
        <v>1901442</v>
      </c>
      <c r="I3635">
        <v>1902737</v>
      </c>
      <c r="J3635" t="s">
        <v>25</v>
      </c>
      <c r="K3635" t="s">
        <v>4509</v>
      </c>
      <c r="N3635" t="s">
        <v>4510</v>
      </c>
      <c r="Q3635" t="s">
        <v>4508</v>
      </c>
      <c r="R3635">
        <v>1296</v>
      </c>
      <c r="S3635">
        <v>431</v>
      </c>
    </row>
    <row r="3636" spans="1:20" x14ac:dyDescent="0.3">
      <c r="A3636">
        <v>3635</v>
      </c>
      <c r="B3636" t="s">
        <v>20</v>
      </c>
      <c r="C3636" t="s">
        <v>31</v>
      </c>
      <c r="D3636" t="s">
        <v>22</v>
      </c>
      <c r="E3636" t="s">
        <v>23</v>
      </c>
      <c r="F3636" t="s">
        <v>5</v>
      </c>
      <c r="G3636" t="s">
        <v>24</v>
      </c>
      <c r="H3636">
        <v>1902761</v>
      </c>
      <c r="I3636">
        <v>1903459</v>
      </c>
      <c r="J3636" t="s">
        <v>25</v>
      </c>
      <c r="Q3636" t="s">
        <v>4511</v>
      </c>
      <c r="R3636">
        <v>699</v>
      </c>
    </row>
    <row r="3637" spans="1:20" x14ac:dyDescent="0.3">
      <c r="A3637">
        <v>3636</v>
      </c>
      <c r="B3637" t="s">
        <v>28</v>
      </c>
      <c r="C3637" t="s">
        <v>33</v>
      </c>
      <c r="D3637" t="s">
        <v>22</v>
      </c>
      <c r="E3637" t="s">
        <v>23</v>
      </c>
      <c r="F3637" t="s">
        <v>5</v>
      </c>
      <c r="G3637" t="s">
        <v>24</v>
      </c>
      <c r="H3637">
        <v>1902761</v>
      </c>
      <c r="I3637">
        <v>1903459</v>
      </c>
      <c r="J3637" t="s">
        <v>25</v>
      </c>
      <c r="K3637" t="s">
        <v>4512</v>
      </c>
      <c r="N3637" t="s">
        <v>4513</v>
      </c>
      <c r="Q3637" t="s">
        <v>4511</v>
      </c>
      <c r="R3637">
        <v>699</v>
      </c>
      <c r="S3637">
        <v>232</v>
      </c>
    </row>
    <row r="3638" spans="1:20" x14ac:dyDescent="0.3">
      <c r="A3638">
        <v>3637</v>
      </c>
      <c r="B3638" t="s">
        <v>20</v>
      </c>
      <c r="C3638" t="s">
        <v>31</v>
      </c>
      <c r="D3638" t="s">
        <v>22</v>
      </c>
      <c r="E3638" t="s">
        <v>23</v>
      </c>
      <c r="F3638" t="s">
        <v>5</v>
      </c>
      <c r="G3638" t="s">
        <v>24</v>
      </c>
      <c r="H3638">
        <v>1903468</v>
      </c>
      <c r="I3638">
        <v>1904523</v>
      </c>
      <c r="J3638" t="s">
        <v>25</v>
      </c>
      <c r="Q3638" t="s">
        <v>4514</v>
      </c>
      <c r="R3638">
        <v>1056</v>
      </c>
    </row>
    <row r="3639" spans="1:20" x14ac:dyDescent="0.3">
      <c r="A3639">
        <v>3638</v>
      </c>
      <c r="B3639" t="s">
        <v>28</v>
      </c>
      <c r="C3639" t="s">
        <v>33</v>
      </c>
      <c r="D3639" t="s">
        <v>22</v>
      </c>
      <c r="E3639" t="s">
        <v>23</v>
      </c>
      <c r="F3639" t="s">
        <v>5</v>
      </c>
      <c r="G3639" t="s">
        <v>24</v>
      </c>
      <c r="H3639">
        <v>1903468</v>
      </c>
      <c r="I3639">
        <v>1904523</v>
      </c>
      <c r="J3639" t="s">
        <v>25</v>
      </c>
      <c r="K3639" t="s">
        <v>4515</v>
      </c>
      <c r="N3639" t="s">
        <v>519</v>
      </c>
      <c r="Q3639" t="s">
        <v>4514</v>
      </c>
      <c r="R3639">
        <v>1056</v>
      </c>
      <c r="S3639">
        <v>351</v>
      </c>
    </row>
    <row r="3640" spans="1:20" x14ac:dyDescent="0.3">
      <c r="A3640">
        <v>3639</v>
      </c>
      <c r="B3640" t="s">
        <v>20</v>
      </c>
      <c r="C3640" t="s">
        <v>31</v>
      </c>
      <c r="D3640" t="s">
        <v>22</v>
      </c>
      <c r="E3640" t="s">
        <v>23</v>
      </c>
      <c r="F3640" t="s">
        <v>5</v>
      </c>
      <c r="G3640" t="s">
        <v>24</v>
      </c>
      <c r="H3640">
        <v>1904659</v>
      </c>
      <c r="I3640">
        <v>1905021</v>
      </c>
      <c r="J3640" t="s">
        <v>42</v>
      </c>
      <c r="Q3640" t="s">
        <v>4516</v>
      </c>
      <c r="R3640">
        <v>363</v>
      </c>
    </row>
    <row r="3641" spans="1:20" x14ac:dyDescent="0.3">
      <c r="A3641">
        <v>3640</v>
      </c>
      <c r="B3641" t="s">
        <v>28</v>
      </c>
      <c r="C3641" t="s">
        <v>33</v>
      </c>
      <c r="D3641" t="s">
        <v>22</v>
      </c>
      <c r="E3641" t="s">
        <v>23</v>
      </c>
      <c r="F3641" t="s">
        <v>5</v>
      </c>
      <c r="G3641" t="s">
        <v>24</v>
      </c>
      <c r="H3641">
        <v>1904659</v>
      </c>
      <c r="I3641">
        <v>1905021</v>
      </c>
      <c r="J3641" t="s">
        <v>42</v>
      </c>
      <c r="K3641" t="s">
        <v>4517</v>
      </c>
      <c r="N3641" t="s">
        <v>4518</v>
      </c>
      <c r="Q3641" t="s">
        <v>4516</v>
      </c>
      <c r="R3641">
        <v>363</v>
      </c>
      <c r="S3641">
        <v>120</v>
      </c>
    </row>
    <row r="3642" spans="1:20" x14ac:dyDescent="0.3">
      <c r="A3642">
        <v>3641</v>
      </c>
      <c r="B3642" t="s">
        <v>20</v>
      </c>
      <c r="C3642" t="s">
        <v>21</v>
      </c>
      <c r="D3642" t="s">
        <v>22</v>
      </c>
      <c r="E3642" t="s">
        <v>23</v>
      </c>
      <c r="F3642" t="s">
        <v>5</v>
      </c>
      <c r="G3642" t="s">
        <v>24</v>
      </c>
      <c r="H3642">
        <v>1905137</v>
      </c>
      <c r="I3642">
        <v>1906219</v>
      </c>
      <c r="J3642" t="s">
        <v>25</v>
      </c>
      <c r="Q3642" t="s">
        <v>4519</v>
      </c>
      <c r="R3642">
        <v>1083</v>
      </c>
      <c r="T3642" t="s">
        <v>27</v>
      </c>
    </row>
    <row r="3643" spans="1:20" x14ac:dyDescent="0.3">
      <c r="A3643">
        <v>3642</v>
      </c>
      <c r="B3643" t="s">
        <v>28</v>
      </c>
      <c r="C3643" t="s">
        <v>29</v>
      </c>
      <c r="D3643" t="s">
        <v>22</v>
      </c>
      <c r="E3643" t="s">
        <v>23</v>
      </c>
      <c r="F3643" t="s">
        <v>5</v>
      </c>
      <c r="G3643" t="s">
        <v>24</v>
      </c>
      <c r="H3643">
        <v>1905137</v>
      </c>
      <c r="I3643">
        <v>1906219</v>
      </c>
      <c r="J3643" t="s">
        <v>25</v>
      </c>
      <c r="N3643" t="s">
        <v>2619</v>
      </c>
      <c r="Q3643" t="s">
        <v>4519</v>
      </c>
      <c r="R3643">
        <v>1083</v>
      </c>
      <c r="T3643" t="s">
        <v>27</v>
      </c>
    </row>
    <row r="3644" spans="1:20" x14ac:dyDescent="0.3">
      <c r="A3644">
        <v>3643</v>
      </c>
      <c r="B3644" t="s">
        <v>20</v>
      </c>
      <c r="C3644" t="s">
        <v>31</v>
      </c>
      <c r="D3644" t="s">
        <v>22</v>
      </c>
      <c r="E3644" t="s">
        <v>23</v>
      </c>
      <c r="F3644" t="s">
        <v>5</v>
      </c>
      <c r="G3644" t="s">
        <v>24</v>
      </c>
      <c r="H3644">
        <v>1906702</v>
      </c>
      <c r="I3644">
        <v>1908072</v>
      </c>
      <c r="J3644" t="s">
        <v>25</v>
      </c>
      <c r="Q3644" t="s">
        <v>4520</v>
      </c>
      <c r="R3644">
        <v>1371</v>
      </c>
    </row>
    <row r="3645" spans="1:20" x14ac:dyDescent="0.3">
      <c r="A3645">
        <v>3644</v>
      </c>
      <c r="B3645" t="s">
        <v>28</v>
      </c>
      <c r="C3645" t="s">
        <v>33</v>
      </c>
      <c r="D3645" t="s">
        <v>22</v>
      </c>
      <c r="E3645" t="s">
        <v>23</v>
      </c>
      <c r="F3645" t="s">
        <v>5</v>
      </c>
      <c r="G3645" t="s">
        <v>24</v>
      </c>
      <c r="H3645">
        <v>1906702</v>
      </c>
      <c r="I3645">
        <v>1908072</v>
      </c>
      <c r="J3645" t="s">
        <v>25</v>
      </c>
      <c r="K3645" t="s">
        <v>4521</v>
      </c>
      <c r="N3645" t="s">
        <v>1108</v>
      </c>
      <c r="Q3645" t="s">
        <v>4520</v>
      </c>
      <c r="R3645">
        <v>1371</v>
      </c>
      <c r="S3645">
        <v>456</v>
      </c>
    </row>
    <row r="3646" spans="1:20" x14ac:dyDescent="0.3">
      <c r="A3646">
        <v>3645</v>
      </c>
      <c r="B3646" t="s">
        <v>20</v>
      </c>
      <c r="C3646" t="s">
        <v>31</v>
      </c>
      <c r="D3646" t="s">
        <v>22</v>
      </c>
      <c r="E3646" t="s">
        <v>23</v>
      </c>
      <c r="F3646" t="s">
        <v>5</v>
      </c>
      <c r="G3646" t="s">
        <v>24</v>
      </c>
      <c r="H3646">
        <v>1908293</v>
      </c>
      <c r="I3646">
        <v>1910596</v>
      </c>
      <c r="J3646" t="s">
        <v>42</v>
      </c>
      <c r="Q3646" t="s">
        <v>4522</v>
      </c>
      <c r="R3646">
        <v>2304</v>
      </c>
    </row>
    <row r="3647" spans="1:20" x14ac:dyDescent="0.3">
      <c r="A3647">
        <v>3646</v>
      </c>
      <c r="B3647" t="s">
        <v>28</v>
      </c>
      <c r="C3647" t="s">
        <v>33</v>
      </c>
      <c r="D3647" t="s">
        <v>22</v>
      </c>
      <c r="E3647" t="s">
        <v>23</v>
      </c>
      <c r="F3647" t="s">
        <v>5</v>
      </c>
      <c r="G3647" t="s">
        <v>24</v>
      </c>
      <c r="H3647">
        <v>1908293</v>
      </c>
      <c r="I3647">
        <v>1910596</v>
      </c>
      <c r="J3647" t="s">
        <v>42</v>
      </c>
      <c r="K3647" t="s">
        <v>4523</v>
      </c>
      <c r="N3647" t="s">
        <v>4524</v>
      </c>
      <c r="Q3647" t="s">
        <v>4522</v>
      </c>
      <c r="R3647">
        <v>2304</v>
      </c>
      <c r="S3647">
        <v>767</v>
      </c>
    </row>
    <row r="3648" spans="1:20" x14ac:dyDescent="0.3">
      <c r="A3648">
        <v>3647</v>
      </c>
      <c r="B3648" t="s">
        <v>20</v>
      </c>
      <c r="C3648" t="s">
        <v>31</v>
      </c>
      <c r="D3648" t="s">
        <v>22</v>
      </c>
      <c r="E3648" t="s">
        <v>23</v>
      </c>
      <c r="F3648" t="s">
        <v>5</v>
      </c>
      <c r="G3648" t="s">
        <v>24</v>
      </c>
      <c r="H3648">
        <v>1910593</v>
      </c>
      <c r="I3648">
        <v>1911993</v>
      </c>
      <c r="J3648" t="s">
        <v>42</v>
      </c>
      <c r="Q3648" t="s">
        <v>4525</v>
      </c>
      <c r="R3648">
        <v>1401</v>
      </c>
    </row>
    <row r="3649" spans="1:19" x14ac:dyDescent="0.3">
      <c r="A3649">
        <v>3648</v>
      </c>
      <c r="B3649" t="s">
        <v>28</v>
      </c>
      <c r="C3649" t="s">
        <v>33</v>
      </c>
      <c r="D3649" t="s">
        <v>22</v>
      </c>
      <c r="E3649" t="s">
        <v>23</v>
      </c>
      <c r="F3649" t="s">
        <v>5</v>
      </c>
      <c r="G3649" t="s">
        <v>24</v>
      </c>
      <c r="H3649">
        <v>1910593</v>
      </c>
      <c r="I3649">
        <v>1911993</v>
      </c>
      <c r="J3649" t="s">
        <v>42</v>
      </c>
      <c r="K3649" t="s">
        <v>4526</v>
      </c>
      <c r="N3649" t="s">
        <v>2095</v>
      </c>
      <c r="Q3649" t="s">
        <v>4525</v>
      </c>
      <c r="R3649">
        <v>1401</v>
      </c>
      <c r="S3649">
        <v>466</v>
      </c>
    </row>
    <row r="3650" spans="1:19" x14ac:dyDescent="0.3">
      <c r="A3650">
        <v>3649</v>
      </c>
      <c r="B3650" t="s">
        <v>20</v>
      </c>
      <c r="C3650" t="s">
        <v>31</v>
      </c>
      <c r="D3650" t="s">
        <v>22</v>
      </c>
      <c r="E3650" t="s">
        <v>23</v>
      </c>
      <c r="F3650" t="s">
        <v>5</v>
      </c>
      <c r="G3650" t="s">
        <v>24</v>
      </c>
      <c r="H3650">
        <v>1911990</v>
      </c>
      <c r="I3650">
        <v>1914272</v>
      </c>
      <c r="J3650" t="s">
        <v>42</v>
      </c>
      <c r="Q3650" t="s">
        <v>4527</v>
      </c>
      <c r="R3650">
        <v>2283</v>
      </c>
    </row>
    <row r="3651" spans="1:19" x14ac:dyDescent="0.3">
      <c r="A3651">
        <v>3650</v>
      </c>
      <c r="B3651" t="s">
        <v>28</v>
      </c>
      <c r="C3651" t="s">
        <v>33</v>
      </c>
      <c r="D3651" t="s">
        <v>22</v>
      </c>
      <c r="E3651" t="s">
        <v>23</v>
      </c>
      <c r="F3651" t="s">
        <v>5</v>
      </c>
      <c r="G3651" t="s">
        <v>24</v>
      </c>
      <c r="H3651">
        <v>1911990</v>
      </c>
      <c r="I3651">
        <v>1914272</v>
      </c>
      <c r="J3651" t="s">
        <v>42</v>
      </c>
      <c r="K3651" t="s">
        <v>4528</v>
      </c>
      <c r="N3651" t="s">
        <v>38</v>
      </c>
      <c r="Q3651" t="s">
        <v>4527</v>
      </c>
      <c r="R3651">
        <v>2283</v>
      </c>
      <c r="S3651">
        <v>760</v>
      </c>
    </row>
    <row r="3652" spans="1:19" x14ac:dyDescent="0.3">
      <c r="A3652">
        <v>3651</v>
      </c>
      <c r="B3652" t="s">
        <v>20</v>
      </c>
      <c r="C3652" t="s">
        <v>31</v>
      </c>
      <c r="D3652" t="s">
        <v>22</v>
      </c>
      <c r="E3652" t="s">
        <v>23</v>
      </c>
      <c r="F3652" t="s">
        <v>5</v>
      </c>
      <c r="G3652" t="s">
        <v>24</v>
      </c>
      <c r="H3652">
        <v>1914392</v>
      </c>
      <c r="I3652">
        <v>1914775</v>
      </c>
      <c r="J3652" t="s">
        <v>42</v>
      </c>
      <c r="Q3652" t="s">
        <v>4529</v>
      </c>
      <c r="R3652">
        <v>384</v>
      </c>
    </row>
    <row r="3653" spans="1:19" x14ac:dyDescent="0.3">
      <c r="A3653">
        <v>3652</v>
      </c>
      <c r="B3653" t="s">
        <v>28</v>
      </c>
      <c r="C3653" t="s">
        <v>33</v>
      </c>
      <c r="D3653" t="s">
        <v>22</v>
      </c>
      <c r="E3653" t="s">
        <v>23</v>
      </c>
      <c r="F3653" t="s">
        <v>5</v>
      </c>
      <c r="G3653" t="s">
        <v>24</v>
      </c>
      <c r="H3653">
        <v>1914392</v>
      </c>
      <c r="I3653">
        <v>1914775</v>
      </c>
      <c r="J3653" t="s">
        <v>42</v>
      </c>
      <c r="K3653" t="s">
        <v>4530</v>
      </c>
      <c r="N3653" t="s">
        <v>4531</v>
      </c>
      <c r="Q3653" t="s">
        <v>4529</v>
      </c>
      <c r="R3653">
        <v>384</v>
      </c>
      <c r="S3653">
        <v>127</v>
      </c>
    </row>
    <row r="3654" spans="1:19" x14ac:dyDescent="0.3">
      <c r="A3654">
        <v>3653</v>
      </c>
      <c r="B3654" t="s">
        <v>20</v>
      </c>
      <c r="C3654" t="s">
        <v>31</v>
      </c>
      <c r="D3654" t="s">
        <v>22</v>
      </c>
      <c r="E3654" t="s">
        <v>23</v>
      </c>
      <c r="F3654" t="s">
        <v>5</v>
      </c>
      <c r="G3654" t="s">
        <v>24</v>
      </c>
      <c r="H3654">
        <v>1914772</v>
      </c>
      <c r="I3654">
        <v>1915068</v>
      </c>
      <c r="J3654" t="s">
        <v>42</v>
      </c>
      <c r="Q3654" t="s">
        <v>4532</v>
      </c>
      <c r="R3654">
        <v>297</v>
      </c>
    </row>
    <row r="3655" spans="1:19" x14ac:dyDescent="0.3">
      <c r="A3655">
        <v>3654</v>
      </c>
      <c r="B3655" t="s">
        <v>28</v>
      </c>
      <c r="C3655" t="s">
        <v>33</v>
      </c>
      <c r="D3655" t="s">
        <v>22</v>
      </c>
      <c r="E3655" t="s">
        <v>23</v>
      </c>
      <c r="F3655" t="s">
        <v>5</v>
      </c>
      <c r="G3655" t="s">
        <v>24</v>
      </c>
      <c r="H3655">
        <v>1914772</v>
      </c>
      <c r="I3655">
        <v>1915068</v>
      </c>
      <c r="J3655" t="s">
        <v>42</v>
      </c>
      <c r="K3655" t="s">
        <v>4533</v>
      </c>
      <c r="N3655" t="s">
        <v>4534</v>
      </c>
      <c r="Q3655" t="s">
        <v>4532</v>
      </c>
      <c r="R3655">
        <v>297</v>
      </c>
      <c r="S3655">
        <v>98</v>
      </c>
    </row>
    <row r="3656" spans="1:19" x14ac:dyDescent="0.3">
      <c r="A3656">
        <v>3655</v>
      </c>
      <c r="B3656" t="s">
        <v>20</v>
      </c>
      <c r="C3656" t="s">
        <v>31</v>
      </c>
      <c r="D3656" t="s">
        <v>22</v>
      </c>
      <c r="E3656" t="s">
        <v>23</v>
      </c>
      <c r="F3656" t="s">
        <v>5</v>
      </c>
      <c r="G3656" t="s">
        <v>24</v>
      </c>
      <c r="H3656">
        <v>1915119</v>
      </c>
      <c r="I3656">
        <v>1915757</v>
      </c>
      <c r="J3656" t="s">
        <v>42</v>
      </c>
      <c r="Q3656" t="s">
        <v>4535</v>
      </c>
      <c r="R3656">
        <v>639</v>
      </c>
    </row>
    <row r="3657" spans="1:19" x14ac:dyDescent="0.3">
      <c r="A3657">
        <v>3656</v>
      </c>
      <c r="B3657" t="s">
        <v>28</v>
      </c>
      <c r="C3657" t="s">
        <v>33</v>
      </c>
      <c r="D3657" t="s">
        <v>22</v>
      </c>
      <c r="E3657" t="s">
        <v>23</v>
      </c>
      <c r="F3657" t="s">
        <v>5</v>
      </c>
      <c r="G3657" t="s">
        <v>24</v>
      </c>
      <c r="H3657">
        <v>1915119</v>
      </c>
      <c r="I3657">
        <v>1915757</v>
      </c>
      <c r="J3657" t="s">
        <v>42</v>
      </c>
      <c r="K3657" t="s">
        <v>4536</v>
      </c>
      <c r="N3657" t="s">
        <v>802</v>
      </c>
      <c r="Q3657" t="s">
        <v>4535</v>
      </c>
      <c r="R3657">
        <v>639</v>
      </c>
      <c r="S3657">
        <v>212</v>
      </c>
    </row>
    <row r="3658" spans="1:19" x14ac:dyDescent="0.3">
      <c r="A3658">
        <v>3657</v>
      </c>
      <c r="B3658" t="s">
        <v>20</v>
      </c>
      <c r="C3658" t="s">
        <v>31</v>
      </c>
      <c r="D3658" t="s">
        <v>22</v>
      </c>
      <c r="E3658" t="s">
        <v>23</v>
      </c>
      <c r="F3658" t="s">
        <v>5</v>
      </c>
      <c r="G3658" t="s">
        <v>24</v>
      </c>
      <c r="H3658">
        <v>1916182</v>
      </c>
      <c r="I3658">
        <v>1916532</v>
      </c>
      <c r="J3658" t="s">
        <v>25</v>
      </c>
      <c r="Q3658" t="s">
        <v>4537</v>
      </c>
      <c r="R3658">
        <v>351</v>
      </c>
    </row>
    <row r="3659" spans="1:19" x14ac:dyDescent="0.3">
      <c r="A3659">
        <v>3658</v>
      </c>
      <c r="B3659" t="s">
        <v>28</v>
      </c>
      <c r="C3659" t="s">
        <v>33</v>
      </c>
      <c r="D3659" t="s">
        <v>22</v>
      </c>
      <c r="E3659" t="s">
        <v>23</v>
      </c>
      <c r="F3659" t="s">
        <v>5</v>
      </c>
      <c r="G3659" t="s">
        <v>24</v>
      </c>
      <c r="H3659">
        <v>1916182</v>
      </c>
      <c r="I3659">
        <v>1916532</v>
      </c>
      <c r="J3659" t="s">
        <v>25</v>
      </c>
      <c r="K3659" t="s">
        <v>4538</v>
      </c>
      <c r="N3659" t="s">
        <v>41</v>
      </c>
      <c r="Q3659" t="s">
        <v>4537</v>
      </c>
      <c r="R3659">
        <v>351</v>
      </c>
      <c r="S3659">
        <v>116</v>
      </c>
    </row>
    <row r="3660" spans="1:19" x14ac:dyDescent="0.3">
      <c r="A3660">
        <v>3659</v>
      </c>
      <c r="B3660" t="s">
        <v>20</v>
      </c>
      <c r="C3660" t="s">
        <v>31</v>
      </c>
      <c r="D3660" t="s">
        <v>22</v>
      </c>
      <c r="E3660" t="s">
        <v>23</v>
      </c>
      <c r="F3660" t="s">
        <v>5</v>
      </c>
      <c r="G3660" t="s">
        <v>24</v>
      </c>
      <c r="H3660">
        <v>1916462</v>
      </c>
      <c r="I3660">
        <v>1918072</v>
      </c>
      <c r="J3660" t="s">
        <v>42</v>
      </c>
      <c r="Q3660" t="s">
        <v>4539</v>
      </c>
      <c r="R3660">
        <v>1611</v>
      </c>
    </row>
    <row r="3661" spans="1:19" x14ac:dyDescent="0.3">
      <c r="A3661">
        <v>3660</v>
      </c>
      <c r="B3661" t="s">
        <v>28</v>
      </c>
      <c r="C3661" t="s">
        <v>33</v>
      </c>
      <c r="D3661" t="s">
        <v>22</v>
      </c>
      <c r="E3661" t="s">
        <v>23</v>
      </c>
      <c r="F3661" t="s">
        <v>5</v>
      </c>
      <c r="G3661" t="s">
        <v>24</v>
      </c>
      <c r="H3661">
        <v>1916462</v>
      </c>
      <c r="I3661">
        <v>1918072</v>
      </c>
      <c r="J3661" t="s">
        <v>42</v>
      </c>
      <c r="K3661" t="s">
        <v>4540</v>
      </c>
      <c r="N3661" t="s">
        <v>41</v>
      </c>
      <c r="Q3661" t="s">
        <v>4539</v>
      </c>
      <c r="R3661">
        <v>1611</v>
      </c>
      <c r="S3661">
        <v>536</v>
      </c>
    </row>
    <row r="3662" spans="1:19" x14ac:dyDescent="0.3">
      <c r="A3662">
        <v>3661</v>
      </c>
      <c r="B3662" t="s">
        <v>20</v>
      </c>
      <c r="C3662" t="s">
        <v>31</v>
      </c>
      <c r="D3662" t="s">
        <v>22</v>
      </c>
      <c r="E3662" t="s">
        <v>23</v>
      </c>
      <c r="F3662" t="s">
        <v>5</v>
      </c>
      <c r="G3662" t="s">
        <v>24</v>
      </c>
      <c r="H3662">
        <v>1918136</v>
      </c>
      <c r="I3662">
        <v>1918483</v>
      </c>
      <c r="J3662" t="s">
        <v>42</v>
      </c>
      <c r="Q3662" t="s">
        <v>4541</v>
      </c>
      <c r="R3662">
        <v>348</v>
      </c>
    </row>
    <row r="3663" spans="1:19" x14ac:dyDescent="0.3">
      <c r="A3663">
        <v>3662</v>
      </c>
      <c r="B3663" t="s">
        <v>28</v>
      </c>
      <c r="C3663" t="s">
        <v>33</v>
      </c>
      <c r="D3663" t="s">
        <v>22</v>
      </c>
      <c r="E3663" t="s">
        <v>23</v>
      </c>
      <c r="F3663" t="s">
        <v>5</v>
      </c>
      <c r="G3663" t="s">
        <v>24</v>
      </c>
      <c r="H3663">
        <v>1918136</v>
      </c>
      <c r="I3663">
        <v>1918483</v>
      </c>
      <c r="J3663" t="s">
        <v>42</v>
      </c>
      <c r="K3663" t="s">
        <v>4542</v>
      </c>
      <c r="N3663" t="s">
        <v>1136</v>
      </c>
      <c r="Q3663" t="s">
        <v>4541</v>
      </c>
      <c r="R3663">
        <v>348</v>
      </c>
      <c r="S3663">
        <v>115</v>
      </c>
    </row>
    <row r="3664" spans="1:19" x14ac:dyDescent="0.3">
      <c r="A3664">
        <v>3663</v>
      </c>
      <c r="B3664" t="s">
        <v>20</v>
      </c>
      <c r="C3664" t="s">
        <v>31</v>
      </c>
      <c r="D3664" t="s">
        <v>22</v>
      </c>
      <c r="E3664" t="s">
        <v>23</v>
      </c>
      <c r="F3664" t="s">
        <v>5</v>
      </c>
      <c r="G3664" t="s">
        <v>24</v>
      </c>
      <c r="H3664">
        <v>1918480</v>
      </c>
      <c r="I3664">
        <v>1918839</v>
      </c>
      <c r="J3664" t="s">
        <v>42</v>
      </c>
      <c r="Q3664" t="s">
        <v>4543</v>
      </c>
      <c r="R3664">
        <v>360</v>
      </c>
    </row>
    <row r="3665" spans="1:20" x14ac:dyDescent="0.3">
      <c r="A3665">
        <v>3664</v>
      </c>
      <c r="B3665" t="s">
        <v>28</v>
      </c>
      <c r="C3665" t="s">
        <v>33</v>
      </c>
      <c r="D3665" t="s">
        <v>22</v>
      </c>
      <c r="E3665" t="s">
        <v>23</v>
      </c>
      <c r="F3665" t="s">
        <v>5</v>
      </c>
      <c r="G3665" t="s">
        <v>24</v>
      </c>
      <c r="H3665">
        <v>1918480</v>
      </c>
      <c r="I3665">
        <v>1918839</v>
      </c>
      <c r="J3665" t="s">
        <v>42</v>
      </c>
      <c r="K3665" t="s">
        <v>4544</v>
      </c>
      <c r="N3665" t="s">
        <v>41</v>
      </c>
      <c r="Q3665" t="s">
        <v>4543</v>
      </c>
      <c r="R3665">
        <v>360</v>
      </c>
      <c r="S3665">
        <v>119</v>
      </c>
    </row>
    <row r="3666" spans="1:20" x14ac:dyDescent="0.3">
      <c r="A3666">
        <v>3665</v>
      </c>
      <c r="B3666" t="s">
        <v>20</v>
      </c>
      <c r="C3666" t="s">
        <v>31</v>
      </c>
      <c r="D3666" t="s">
        <v>22</v>
      </c>
      <c r="E3666" t="s">
        <v>23</v>
      </c>
      <c r="F3666" t="s">
        <v>5</v>
      </c>
      <c r="G3666" t="s">
        <v>24</v>
      </c>
      <c r="H3666">
        <v>1919187</v>
      </c>
      <c r="I3666">
        <v>1919612</v>
      </c>
      <c r="J3666" t="s">
        <v>25</v>
      </c>
      <c r="Q3666" t="s">
        <v>4545</v>
      </c>
      <c r="R3666">
        <v>426</v>
      </c>
    </row>
    <row r="3667" spans="1:20" x14ac:dyDescent="0.3">
      <c r="A3667">
        <v>3666</v>
      </c>
      <c r="B3667" t="s">
        <v>28</v>
      </c>
      <c r="C3667" t="s">
        <v>33</v>
      </c>
      <c r="D3667" t="s">
        <v>22</v>
      </c>
      <c r="E3667" t="s">
        <v>23</v>
      </c>
      <c r="F3667" t="s">
        <v>5</v>
      </c>
      <c r="G3667" t="s">
        <v>24</v>
      </c>
      <c r="H3667">
        <v>1919187</v>
      </c>
      <c r="I3667">
        <v>1919612</v>
      </c>
      <c r="J3667" t="s">
        <v>25</v>
      </c>
      <c r="K3667" t="s">
        <v>4546</v>
      </c>
      <c r="N3667" t="s">
        <v>41</v>
      </c>
      <c r="Q3667" t="s">
        <v>4545</v>
      </c>
      <c r="R3667">
        <v>426</v>
      </c>
      <c r="S3667">
        <v>141</v>
      </c>
    </row>
    <row r="3668" spans="1:20" x14ac:dyDescent="0.3">
      <c r="A3668">
        <v>3667</v>
      </c>
      <c r="B3668" t="s">
        <v>20</v>
      </c>
      <c r="C3668" t="s">
        <v>31</v>
      </c>
      <c r="D3668" t="s">
        <v>22</v>
      </c>
      <c r="E3668" t="s">
        <v>23</v>
      </c>
      <c r="F3668" t="s">
        <v>5</v>
      </c>
      <c r="G3668" t="s">
        <v>24</v>
      </c>
      <c r="H3668">
        <v>1919609</v>
      </c>
      <c r="I3668">
        <v>1919983</v>
      </c>
      <c r="J3668" t="s">
        <v>25</v>
      </c>
      <c r="Q3668" t="s">
        <v>4547</v>
      </c>
      <c r="R3668">
        <v>375</v>
      </c>
    </row>
    <row r="3669" spans="1:20" x14ac:dyDescent="0.3">
      <c r="A3669">
        <v>3668</v>
      </c>
      <c r="B3669" t="s">
        <v>28</v>
      </c>
      <c r="C3669" t="s">
        <v>33</v>
      </c>
      <c r="D3669" t="s">
        <v>22</v>
      </c>
      <c r="E3669" t="s">
        <v>23</v>
      </c>
      <c r="F3669" t="s">
        <v>5</v>
      </c>
      <c r="G3669" t="s">
        <v>24</v>
      </c>
      <c r="H3669">
        <v>1919609</v>
      </c>
      <c r="I3669">
        <v>1919983</v>
      </c>
      <c r="J3669" t="s">
        <v>25</v>
      </c>
      <c r="K3669" t="s">
        <v>4548</v>
      </c>
      <c r="N3669" t="s">
        <v>41</v>
      </c>
      <c r="Q3669" t="s">
        <v>4547</v>
      </c>
      <c r="R3669">
        <v>375</v>
      </c>
      <c r="S3669">
        <v>124</v>
      </c>
    </row>
    <row r="3670" spans="1:20" x14ac:dyDescent="0.3">
      <c r="A3670">
        <v>3669</v>
      </c>
      <c r="B3670" t="s">
        <v>20</v>
      </c>
      <c r="C3670" t="s">
        <v>21</v>
      </c>
      <c r="D3670" t="s">
        <v>22</v>
      </c>
      <c r="E3670" t="s">
        <v>23</v>
      </c>
      <c r="F3670" t="s">
        <v>5</v>
      </c>
      <c r="G3670" t="s">
        <v>24</v>
      </c>
      <c r="H3670">
        <v>1919965</v>
      </c>
      <c r="I3670">
        <v>1920676</v>
      </c>
      <c r="J3670" t="s">
        <v>25</v>
      </c>
      <c r="Q3670" t="s">
        <v>4549</v>
      </c>
      <c r="R3670">
        <v>712</v>
      </c>
      <c r="T3670" t="s">
        <v>27</v>
      </c>
    </row>
    <row r="3671" spans="1:20" x14ac:dyDescent="0.3">
      <c r="A3671">
        <v>3670</v>
      </c>
      <c r="B3671" t="s">
        <v>28</v>
      </c>
      <c r="C3671" t="s">
        <v>29</v>
      </c>
      <c r="D3671" t="s">
        <v>22</v>
      </c>
      <c r="E3671" t="s">
        <v>23</v>
      </c>
      <c r="F3671" t="s">
        <v>5</v>
      </c>
      <c r="G3671" t="s">
        <v>24</v>
      </c>
      <c r="H3671">
        <v>1919965</v>
      </c>
      <c r="I3671">
        <v>1920676</v>
      </c>
      <c r="J3671" t="s">
        <v>25</v>
      </c>
      <c r="N3671" t="s">
        <v>38</v>
      </c>
      <c r="Q3671" t="s">
        <v>4549</v>
      </c>
      <c r="R3671">
        <v>712</v>
      </c>
      <c r="T3671" t="s">
        <v>27</v>
      </c>
    </row>
    <row r="3672" spans="1:20" x14ac:dyDescent="0.3">
      <c r="A3672">
        <v>3671</v>
      </c>
      <c r="B3672" t="s">
        <v>20</v>
      </c>
      <c r="C3672" t="s">
        <v>31</v>
      </c>
      <c r="D3672" t="s">
        <v>22</v>
      </c>
      <c r="E3672" t="s">
        <v>23</v>
      </c>
      <c r="F3672" t="s">
        <v>5</v>
      </c>
      <c r="G3672" t="s">
        <v>24</v>
      </c>
      <c r="H3672">
        <v>1920673</v>
      </c>
      <c r="I3672">
        <v>1922073</v>
      </c>
      <c r="J3672" t="s">
        <v>42</v>
      </c>
      <c r="Q3672" t="s">
        <v>4550</v>
      </c>
      <c r="R3672">
        <v>1401</v>
      </c>
    </row>
    <row r="3673" spans="1:20" x14ac:dyDescent="0.3">
      <c r="A3673">
        <v>3672</v>
      </c>
      <c r="B3673" t="s">
        <v>28</v>
      </c>
      <c r="C3673" t="s">
        <v>33</v>
      </c>
      <c r="D3673" t="s">
        <v>22</v>
      </c>
      <c r="E3673" t="s">
        <v>23</v>
      </c>
      <c r="F3673" t="s">
        <v>5</v>
      </c>
      <c r="G3673" t="s">
        <v>24</v>
      </c>
      <c r="H3673">
        <v>1920673</v>
      </c>
      <c r="I3673">
        <v>1922073</v>
      </c>
      <c r="J3673" t="s">
        <v>42</v>
      </c>
      <c r="K3673" t="s">
        <v>4551</v>
      </c>
      <c r="N3673" t="s">
        <v>4552</v>
      </c>
      <c r="Q3673" t="s">
        <v>4550</v>
      </c>
      <c r="R3673">
        <v>1401</v>
      </c>
      <c r="S3673">
        <v>466</v>
      </c>
    </row>
    <row r="3674" spans="1:20" x14ac:dyDescent="0.3">
      <c r="A3674">
        <v>3673</v>
      </c>
      <c r="B3674" t="s">
        <v>20</v>
      </c>
      <c r="C3674" t="s">
        <v>21</v>
      </c>
      <c r="D3674" t="s">
        <v>22</v>
      </c>
      <c r="E3674" t="s">
        <v>23</v>
      </c>
      <c r="F3674" t="s">
        <v>5</v>
      </c>
      <c r="G3674" t="s">
        <v>24</v>
      </c>
      <c r="H3674">
        <v>1922202</v>
      </c>
      <c r="I3674">
        <v>1923659</v>
      </c>
      <c r="J3674" t="s">
        <v>25</v>
      </c>
      <c r="Q3674" t="s">
        <v>4553</v>
      </c>
      <c r="R3674">
        <v>1458</v>
      </c>
      <c r="T3674" t="s">
        <v>27</v>
      </c>
    </row>
    <row r="3675" spans="1:20" x14ac:dyDescent="0.3">
      <c r="A3675">
        <v>3674</v>
      </c>
      <c r="B3675" t="s">
        <v>28</v>
      </c>
      <c r="C3675" t="s">
        <v>29</v>
      </c>
      <c r="D3675" t="s">
        <v>22</v>
      </c>
      <c r="E3675" t="s">
        <v>23</v>
      </c>
      <c r="F3675" t="s">
        <v>5</v>
      </c>
      <c r="G3675" t="s">
        <v>24</v>
      </c>
      <c r="H3675">
        <v>1922202</v>
      </c>
      <c r="I3675">
        <v>1923659</v>
      </c>
      <c r="J3675" t="s">
        <v>25</v>
      </c>
      <c r="N3675" t="s">
        <v>3945</v>
      </c>
      <c r="Q3675" t="s">
        <v>4553</v>
      </c>
      <c r="R3675">
        <v>1458</v>
      </c>
      <c r="T3675" t="s">
        <v>27</v>
      </c>
    </row>
    <row r="3676" spans="1:20" x14ac:dyDescent="0.3">
      <c r="A3676">
        <v>3675</v>
      </c>
      <c r="B3676" t="s">
        <v>20</v>
      </c>
      <c r="C3676" t="s">
        <v>31</v>
      </c>
      <c r="D3676" t="s">
        <v>22</v>
      </c>
      <c r="E3676" t="s">
        <v>23</v>
      </c>
      <c r="F3676" t="s">
        <v>5</v>
      </c>
      <c r="G3676" t="s">
        <v>24</v>
      </c>
      <c r="H3676">
        <v>1923610</v>
      </c>
      <c r="I3676">
        <v>1924263</v>
      </c>
      <c r="J3676" t="s">
        <v>42</v>
      </c>
      <c r="Q3676" t="s">
        <v>4554</v>
      </c>
      <c r="R3676">
        <v>654</v>
      </c>
    </row>
    <row r="3677" spans="1:20" x14ac:dyDescent="0.3">
      <c r="A3677">
        <v>3676</v>
      </c>
      <c r="B3677" t="s">
        <v>28</v>
      </c>
      <c r="C3677" t="s">
        <v>33</v>
      </c>
      <c r="D3677" t="s">
        <v>22</v>
      </c>
      <c r="E3677" t="s">
        <v>23</v>
      </c>
      <c r="F3677" t="s">
        <v>5</v>
      </c>
      <c r="G3677" t="s">
        <v>24</v>
      </c>
      <c r="H3677">
        <v>1923610</v>
      </c>
      <c r="I3677">
        <v>1924263</v>
      </c>
      <c r="J3677" t="s">
        <v>42</v>
      </c>
      <c r="K3677" t="s">
        <v>4555</v>
      </c>
      <c r="N3677" t="s">
        <v>1102</v>
      </c>
      <c r="Q3677" t="s">
        <v>4554</v>
      </c>
      <c r="R3677">
        <v>654</v>
      </c>
      <c r="S3677">
        <v>217</v>
      </c>
    </row>
    <row r="3678" spans="1:20" x14ac:dyDescent="0.3">
      <c r="A3678">
        <v>3677</v>
      </c>
      <c r="B3678" t="s">
        <v>20</v>
      </c>
      <c r="C3678" t="s">
        <v>136</v>
      </c>
      <c r="D3678" t="s">
        <v>22</v>
      </c>
      <c r="E3678" t="s">
        <v>23</v>
      </c>
      <c r="F3678" t="s">
        <v>5</v>
      </c>
      <c r="G3678" t="s">
        <v>24</v>
      </c>
      <c r="H3678">
        <v>1924530</v>
      </c>
      <c r="I3678">
        <v>1924620</v>
      </c>
      <c r="J3678" t="s">
        <v>42</v>
      </c>
      <c r="Q3678" t="s">
        <v>4556</v>
      </c>
      <c r="R3678">
        <v>91</v>
      </c>
    </row>
    <row r="3679" spans="1:20" x14ac:dyDescent="0.3">
      <c r="A3679">
        <v>3678</v>
      </c>
      <c r="B3679" t="s">
        <v>136</v>
      </c>
      <c r="D3679" t="s">
        <v>22</v>
      </c>
      <c r="E3679" t="s">
        <v>23</v>
      </c>
      <c r="F3679" t="s">
        <v>5</v>
      </c>
      <c r="G3679" t="s">
        <v>24</v>
      </c>
      <c r="H3679">
        <v>1924530</v>
      </c>
      <c r="I3679">
        <v>1924620</v>
      </c>
      <c r="J3679" t="s">
        <v>42</v>
      </c>
      <c r="N3679" t="s">
        <v>3596</v>
      </c>
      <c r="Q3679" t="s">
        <v>4556</v>
      </c>
      <c r="R3679">
        <v>91</v>
      </c>
      <c r="T3679" t="s">
        <v>4557</v>
      </c>
    </row>
    <row r="3680" spans="1:20" x14ac:dyDescent="0.3">
      <c r="A3680">
        <v>3679</v>
      </c>
      <c r="B3680" t="s">
        <v>20</v>
      </c>
      <c r="C3680" t="s">
        <v>31</v>
      </c>
      <c r="D3680" t="s">
        <v>22</v>
      </c>
      <c r="E3680" t="s">
        <v>23</v>
      </c>
      <c r="F3680" t="s">
        <v>5</v>
      </c>
      <c r="G3680" t="s">
        <v>24</v>
      </c>
      <c r="H3680">
        <v>1924692</v>
      </c>
      <c r="I3680">
        <v>1925333</v>
      </c>
      <c r="J3680" t="s">
        <v>42</v>
      </c>
      <c r="Q3680" t="s">
        <v>4558</v>
      </c>
      <c r="R3680">
        <v>642</v>
      </c>
    </row>
    <row r="3681" spans="1:19" x14ac:dyDescent="0.3">
      <c r="A3681">
        <v>3680</v>
      </c>
      <c r="B3681" t="s">
        <v>28</v>
      </c>
      <c r="C3681" t="s">
        <v>33</v>
      </c>
      <c r="D3681" t="s">
        <v>22</v>
      </c>
      <c r="E3681" t="s">
        <v>23</v>
      </c>
      <c r="F3681" t="s">
        <v>5</v>
      </c>
      <c r="G3681" t="s">
        <v>24</v>
      </c>
      <c r="H3681">
        <v>1924692</v>
      </c>
      <c r="I3681">
        <v>1925333</v>
      </c>
      <c r="J3681" t="s">
        <v>42</v>
      </c>
      <c r="K3681" t="s">
        <v>4559</v>
      </c>
      <c r="N3681" t="s">
        <v>4560</v>
      </c>
      <c r="Q3681" t="s">
        <v>4558</v>
      </c>
      <c r="R3681">
        <v>642</v>
      </c>
      <c r="S3681">
        <v>213</v>
      </c>
    </row>
    <row r="3682" spans="1:19" x14ac:dyDescent="0.3">
      <c r="A3682">
        <v>3681</v>
      </c>
      <c r="B3682" t="s">
        <v>20</v>
      </c>
      <c r="C3682" t="s">
        <v>31</v>
      </c>
      <c r="D3682" t="s">
        <v>22</v>
      </c>
      <c r="E3682" t="s">
        <v>23</v>
      </c>
      <c r="F3682" t="s">
        <v>5</v>
      </c>
      <c r="G3682" t="s">
        <v>24</v>
      </c>
      <c r="H3682">
        <v>1925361</v>
      </c>
      <c r="I3682">
        <v>1926074</v>
      </c>
      <c r="J3682" t="s">
        <v>42</v>
      </c>
      <c r="Q3682" t="s">
        <v>4561</v>
      </c>
      <c r="R3682">
        <v>714</v>
      </c>
    </row>
    <row r="3683" spans="1:19" x14ac:dyDescent="0.3">
      <c r="A3683">
        <v>3682</v>
      </c>
      <c r="B3683" t="s">
        <v>28</v>
      </c>
      <c r="C3683" t="s">
        <v>33</v>
      </c>
      <c r="D3683" t="s">
        <v>22</v>
      </c>
      <c r="E3683" t="s">
        <v>23</v>
      </c>
      <c r="F3683" t="s">
        <v>5</v>
      </c>
      <c r="G3683" t="s">
        <v>24</v>
      </c>
      <c r="H3683">
        <v>1925361</v>
      </c>
      <c r="I3683">
        <v>1926074</v>
      </c>
      <c r="J3683" t="s">
        <v>42</v>
      </c>
      <c r="K3683" t="s">
        <v>4562</v>
      </c>
      <c r="N3683" t="s">
        <v>4563</v>
      </c>
      <c r="Q3683" t="s">
        <v>4561</v>
      </c>
      <c r="R3683">
        <v>714</v>
      </c>
      <c r="S3683">
        <v>237</v>
      </c>
    </row>
    <row r="3684" spans="1:19" x14ac:dyDescent="0.3">
      <c r="A3684">
        <v>3683</v>
      </c>
      <c r="B3684" t="s">
        <v>20</v>
      </c>
      <c r="C3684" t="s">
        <v>31</v>
      </c>
      <c r="D3684" t="s">
        <v>22</v>
      </c>
      <c r="E3684" t="s">
        <v>23</v>
      </c>
      <c r="F3684" t="s">
        <v>5</v>
      </c>
      <c r="G3684" t="s">
        <v>24</v>
      </c>
      <c r="H3684">
        <v>1926067</v>
      </c>
      <c r="I3684">
        <v>1926414</v>
      </c>
      <c r="J3684" t="s">
        <v>42</v>
      </c>
      <c r="Q3684" t="s">
        <v>4564</v>
      </c>
      <c r="R3684">
        <v>348</v>
      </c>
    </row>
    <row r="3685" spans="1:19" x14ac:dyDescent="0.3">
      <c r="A3685">
        <v>3684</v>
      </c>
      <c r="B3685" t="s">
        <v>28</v>
      </c>
      <c r="C3685" t="s">
        <v>33</v>
      </c>
      <c r="D3685" t="s">
        <v>22</v>
      </c>
      <c r="E3685" t="s">
        <v>23</v>
      </c>
      <c r="F3685" t="s">
        <v>5</v>
      </c>
      <c r="G3685" t="s">
        <v>24</v>
      </c>
      <c r="H3685">
        <v>1926067</v>
      </c>
      <c r="I3685">
        <v>1926414</v>
      </c>
      <c r="J3685" t="s">
        <v>42</v>
      </c>
      <c r="K3685" t="s">
        <v>4565</v>
      </c>
      <c r="N3685" t="s">
        <v>38</v>
      </c>
      <c r="Q3685" t="s">
        <v>4564</v>
      </c>
      <c r="R3685">
        <v>348</v>
      </c>
      <c r="S3685">
        <v>115</v>
      </c>
    </row>
    <row r="3686" spans="1:19" x14ac:dyDescent="0.3">
      <c r="A3686">
        <v>3685</v>
      </c>
      <c r="B3686" t="s">
        <v>20</v>
      </c>
      <c r="C3686" t="s">
        <v>31</v>
      </c>
      <c r="D3686" t="s">
        <v>22</v>
      </c>
      <c r="E3686" t="s">
        <v>23</v>
      </c>
      <c r="F3686" t="s">
        <v>5</v>
      </c>
      <c r="G3686" t="s">
        <v>24</v>
      </c>
      <c r="H3686">
        <v>1926670</v>
      </c>
      <c r="I3686">
        <v>1927164</v>
      </c>
      <c r="J3686" t="s">
        <v>25</v>
      </c>
      <c r="Q3686" t="s">
        <v>4566</v>
      </c>
      <c r="R3686">
        <v>495</v>
      </c>
    </row>
    <row r="3687" spans="1:19" x14ac:dyDescent="0.3">
      <c r="A3687">
        <v>3686</v>
      </c>
      <c r="B3687" t="s">
        <v>28</v>
      </c>
      <c r="C3687" t="s">
        <v>33</v>
      </c>
      <c r="D3687" t="s">
        <v>22</v>
      </c>
      <c r="E3687" t="s">
        <v>23</v>
      </c>
      <c r="F3687" t="s">
        <v>5</v>
      </c>
      <c r="G3687" t="s">
        <v>24</v>
      </c>
      <c r="H3687">
        <v>1926670</v>
      </c>
      <c r="I3687">
        <v>1927164</v>
      </c>
      <c r="J3687" t="s">
        <v>25</v>
      </c>
      <c r="K3687" t="s">
        <v>4567</v>
      </c>
      <c r="N3687" t="s">
        <v>4568</v>
      </c>
      <c r="Q3687" t="s">
        <v>4566</v>
      </c>
      <c r="R3687">
        <v>495</v>
      </c>
      <c r="S3687">
        <v>164</v>
      </c>
    </row>
    <row r="3688" spans="1:19" x14ac:dyDescent="0.3">
      <c r="A3688">
        <v>3687</v>
      </c>
      <c r="B3688" t="s">
        <v>20</v>
      </c>
      <c r="C3688" t="s">
        <v>31</v>
      </c>
      <c r="D3688" t="s">
        <v>22</v>
      </c>
      <c r="E3688" t="s">
        <v>23</v>
      </c>
      <c r="F3688" t="s">
        <v>5</v>
      </c>
      <c r="G3688" t="s">
        <v>24</v>
      </c>
      <c r="H3688">
        <v>1927219</v>
      </c>
      <c r="I3688">
        <v>1927881</v>
      </c>
      <c r="J3688" t="s">
        <v>25</v>
      </c>
      <c r="Q3688" t="s">
        <v>4569</v>
      </c>
      <c r="R3688">
        <v>663</v>
      </c>
    </row>
    <row r="3689" spans="1:19" x14ac:dyDescent="0.3">
      <c r="A3689">
        <v>3688</v>
      </c>
      <c r="B3689" t="s">
        <v>28</v>
      </c>
      <c r="C3689" t="s">
        <v>33</v>
      </c>
      <c r="D3689" t="s">
        <v>22</v>
      </c>
      <c r="E3689" t="s">
        <v>23</v>
      </c>
      <c r="F3689" t="s">
        <v>5</v>
      </c>
      <c r="G3689" t="s">
        <v>24</v>
      </c>
      <c r="H3689">
        <v>1927219</v>
      </c>
      <c r="I3689">
        <v>1927881</v>
      </c>
      <c r="J3689" t="s">
        <v>25</v>
      </c>
      <c r="K3689" t="s">
        <v>4570</v>
      </c>
      <c r="N3689" t="s">
        <v>1193</v>
      </c>
      <c r="Q3689" t="s">
        <v>4569</v>
      </c>
      <c r="R3689">
        <v>663</v>
      </c>
      <c r="S3689">
        <v>220</v>
      </c>
    </row>
    <row r="3690" spans="1:19" x14ac:dyDescent="0.3">
      <c r="A3690">
        <v>3689</v>
      </c>
      <c r="B3690" t="s">
        <v>20</v>
      </c>
      <c r="C3690" t="s">
        <v>31</v>
      </c>
      <c r="D3690" t="s">
        <v>22</v>
      </c>
      <c r="E3690" t="s">
        <v>23</v>
      </c>
      <c r="F3690" t="s">
        <v>5</v>
      </c>
      <c r="G3690" t="s">
        <v>24</v>
      </c>
      <c r="H3690">
        <v>1927929</v>
      </c>
      <c r="I3690">
        <v>1928900</v>
      </c>
      <c r="J3690" t="s">
        <v>25</v>
      </c>
      <c r="Q3690" t="s">
        <v>4571</v>
      </c>
      <c r="R3690">
        <v>972</v>
      </c>
    </row>
    <row r="3691" spans="1:19" x14ac:dyDescent="0.3">
      <c r="A3691">
        <v>3690</v>
      </c>
      <c r="B3691" t="s">
        <v>28</v>
      </c>
      <c r="C3691" t="s">
        <v>33</v>
      </c>
      <c r="D3691" t="s">
        <v>22</v>
      </c>
      <c r="E3691" t="s">
        <v>23</v>
      </c>
      <c r="F3691" t="s">
        <v>5</v>
      </c>
      <c r="G3691" t="s">
        <v>24</v>
      </c>
      <c r="H3691">
        <v>1927929</v>
      </c>
      <c r="I3691">
        <v>1928900</v>
      </c>
      <c r="J3691" t="s">
        <v>25</v>
      </c>
      <c r="K3691" t="s">
        <v>4572</v>
      </c>
      <c r="N3691" t="s">
        <v>4573</v>
      </c>
      <c r="Q3691" t="s">
        <v>4571</v>
      </c>
      <c r="R3691">
        <v>972</v>
      </c>
      <c r="S3691">
        <v>323</v>
      </c>
    </row>
    <row r="3692" spans="1:19" x14ac:dyDescent="0.3">
      <c r="A3692">
        <v>3691</v>
      </c>
      <c r="B3692" t="s">
        <v>20</v>
      </c>
      <c r="C3692" t="s">
        <v>31</v>
      </c>
      <c r="D3692" t="s">
        <v>22</v>
      </c>
      <c r="E3692" t="s">
        <v>23</v>
      </c>
      <c r="F3692" t="s">
        <v>5</v>
      </c>
      <c r="G3692" t="s">
        <v>24</v>
      </c>
      <c r="H3692">
        <v>1928897</v>
      </c>
      <c r="I3692">
        <v>1929619</v>
      </c>
      <c r="J3692" t="s">
        <v>25</v>
      </c>
      <c r="Q3692" t="s">
        <v>4574</v>
      </c>
      <c r="R3692">
        <v>723</v>
      </c>
    </row>
    <row r="3693" spans="1:19" x14ac:dyDescent="0.3">
      <c r="A3693">
        <v>3692</v>
      </c>
      <c r="B3693" t="s">
        <v>28</v>
      </c>
      <c r="C3693" t="s">
        <v>33</v>
      </c>
      <c r="D3693" t="s">
        <v>22</v>
      </c>
      <c r="E3693" t="s">
        <v>23</v>
      </c>
      <c r="F3693" t="s">
        <v>5</v>
      </c>
      <c r="G3693" t="s">
        <v>24</v>
      </c>
      <c r="H3693">
        <v>1928897</v>
      </c>
      <c r="I3693">
        <v>1929619</v>
      </c>
      <c r="J3693" t="s">
        <v>25</v>
      </c>
      <c r="K3693" t="s">
        <v>4575</v>
      </c>
      <c r="N3693" t="s">
        <v>4576</v>
      </c>
      <c r="Q3693" t="s">
        <v>4574</v>
      </c>
      <c r="R3693">
        <v>723</v>
      </c>
      <c r="S3693">
        <v>240</v>
      </c>
    </row>
    <row r="3694" spans="1:19" x14ac:dyDescent="0.3">
      <c r="A3694">
        <v>3693</v>
      </c>
      <c r="B3694" t="s">
        <v>20</v>
      </c>
      <c r="C3694" t="s">
        <v>31</v>
      </c>
      <c r="D3694" t="s">
        <v>22</v>
      </c>
      <c r="E3694" t="s">
        <v>23</v>
      </c>
      <c r="F3694" t="s">
        <v>5</v>
      </c>
      <c r="G3694" t="s">
        <v>24</v>
      </c>
      <c r="H3694">
        <v>1929621</v>
      </c>
      <c r="I3694">
        <v>1929977</v>
      </c>
      <c r="J3694" t="s">
        <v>25</v>
      </c>
      <c r="Q3694" t="s">
        <v>4577</v>
      </c>
      <c r="R3694">
        <v>357</v>
      </c>
    </row>
    <row r="3695" spans="1:19" x14ac:dyDescent="0.3">
      <c r="A3695">
        <v>3694</v>
      </c>
      <c r="B3695" t="s">
        <v>28</v>
      </c>
      <c r="C3695" t="s">
        <v>33</v>
      </c>
      <c r="D3695" t="s">
        <v>22</v>
      </c>
      <c r="E3695" t="s">
        <v>23</v>
      </c>
      <c r="F3695" t="s">
        <v>5</v>
      </c>
      <c r="G3695" t="s">
        <v>24</v>
      </c>
      <c r="H3695">
        <v>1929621</v>
      </c>
      <c r="I3695">
        <v>1929977</v>
      </c>
      <c r="J3695" t="s">
        <v>25</v>
      </c>
      <c r="K3695" t="s">
        <v>4578</v>
      </c>
      <c r="N3695" t="s">
        <v>38</v>
      </c>
      <c r="Q3695" t="s">
        <v>4577</v>
      </c>
      <c r="R3695">
        <v>357</v>
      </c>
      <c r="S3695">
        <v>118</v>
      </c>
    </row>
    <row r="3696" spans="1:19" x14ac:dyDescent="0.3">
      <c r="A3696">
        <v>3695</v>
      </c>
      <c r="B3696" t="s">
        <v>20</v>
      </c>
      <c r="C3696" t="s">
        <v>31</v>
      </c>
      <c r="D3696" t="s">
        <v>22</v>
      </c>
      <c r="E3696" t="s">
        <v>23</v>
      </c>
      <c r="F3696" t="s">
        <v>5</v>
      </c>
      <c r="G3696" t="s">
        <v>24</v>
      </c>
      <c r="H3696">
        <v>1930018</v>
      </c>
      <c r="I3696">
        <v>1931127</v>
      </c>
      <c r="J3696" t="s">
        <v>25</v>
      </c>
      <c r="Q3696" t="s">
        <v>4579</v>
      </c>
      <c r="R3696">
        <v>1110</v>
      </c>
    </row>
    <row r="3697" spans="1:20" x14ac:dyDescent="0.3">
      <c r="A3697">
        <v>3696</v>
      </c>
      <c r="B3697" t="s">
        <v>28</v>
      </c>
      <c r="C3697" t="s">
        <v>33</v>
      </c>
      <c r="D3697" t="s">
        <v>22</v>
      </c>
      <c r="E3697" t="s">
        <v>23</v>
      </c>
      <c r="F3697" t="s">
        <v>5</v>
      </c>
      <c r="G3697" t="s">
        <v>24</v>
      </c>
      <c r="H3697">
        <v>1930018</v>
      </c>
      <c r="I3697">
        <v>1931127</v>
      </c>
      <c r="J3697" t="s">
        <v>25</v>
      </c>
      <c r="K3697" t="s">
        <v>4580</v>
      </c>
      <c r="N3697" t="s">
        <v>4581</v>
      </c>
      <c r="Q3697" t="s">
        <v>4579</v>
      </c>
      <c r="R3697">
        <v>1110</v>
      </c>
      <c r="S3697">
        <v>369</v>
      </c>
    </row>
    <row r="3698" spans="1:20" x14ac:dyDescent="0.3">
      <c r="A3698">
        <v>3697</v>
      </c>
      <c r="B3698" t="s">
        <v>20</v>
      </c>
      <c r="C3698" t="s">
        <v>31</v>
      </c>
      <c r="D3698" t="s">
        <v>22</v>
      </c>
      <c r="E3698" t="s">
        <v>23</v>
      </c>
      <c r="F3698" t="s">
        <v>5</v>
      </c>
      <c r="G3698" t="s">
        <v>24</v>
      </c>
      <c r="H3698">
        <v>1931160</v>
      </c>
      <c r="I3698">
        <v>1931651</v>
      </c>
      <c r="J3698" t="s">
        <v>25</v>
      </c>
      <c r="Q3698" t="s">
        <v>4582</v>
      </c>
      <c r="R3698">
        <v>492</v>
      </c>
    </row>
    <row r="3699" spans="1:20" x14ac:dyDescent="0.3">
      <c r="A3699">
        <v>3698</v>
      </c>
      <c r="B3699" t="s">
        <v>28</v>
      </c>
      <c r="C3699" t="s">
        <v>33</v>
      </c>
      <c r="D3699" t="s">
        <v>22</v>
      </c>
      <c r="E3699" t="s">
        <v>23</v>
      </c>
      <c r="F3699" t="s">
        <v>5</v>
      </c>
      <c r="G3699" t="s">
        <v>24</v>
      </c>
      <c r="H3699">
        <v>1931160</v>
      </c>
      <c r="I3699">
        <v>1931651</v>
      </c>
      <c r="J3699" t="s">
        <v>25</v>
      </c>
      <c r="K3699" t="s">
        <v>4583</v>
      </c>
      <c r="N3699" t="s">
        <v>38</v>
      </c>
      <c r="Q3699" t="s">
        <v>4582</v>
      </c>
      <c r="R3699">
        <v>492</v>
      </c>
      <c r="S3699">
        <v>163</v>
      </c>
    </row>
    <row r="3700" spans="1:20" x14ac:dyDescent="0.3">
      <c r="A3700">
        <v>3699</v>
      </c>
      <c r="B3700" t="s">
        <v>20</v>
      </c>
      <c r="C3700" t="s">
        <v>31</v>
      </c>
      <c r="D3700" t="s">
        <v>22</v>
      </c>
      <c r="E3700" t="s">
        <v>23</v>
      </c>
      <c r="F3700" t="s">
        <v>5</v>
      </c>
      <c r="G3700" t="s">
        <v>24</v>
      </c>
      <c r="H3700">
        <v>1931910</v>
      </c>
      <c r="I3700">
        <v>1932377</v>
      </c>
      <c r="J3700" t="s">
        <v>25</v>
      </c>
      <c r="Q3700" t="s">
        <v>4584</v>
      </c>
      <c r="R3700">
        <v>468</v>
      </c>
    </row>
    <row r="3701" spans="1:20" x14ac:dyDescent="0.3">
      <c r="A3701">
        <v>3700</v>
      </c>
      <c r="B3701" t="s">
        <v>28</v>
      </c>
      <c r="C3701" t="s">
        <v>33</v>
      </c>
      <c r="D3701" t="s">
        <v>22</v>
      </c>
      <c r="E3701" t="s">
        <v>23</v>
      </c>
      <c r="F3701" t="s">
        <v>5</v>
      </c>
      <c r="G3701" t="s">
        <v>24</v>
      </c>
      <c r="H3701">
        <v>1931910</v>
      </c>
      <c r="I3701">
        <v>1932377</v>
      </c>
      <c r="J3701" t="s">
        <v>25</v>
      </c>
      <c r="K3701" t="s">
        <v>4585</v>
      </c>
      <c r="N3701" t="s">
        <v>38</v>
      </c>
      <c r="Q3701" t="s">
        <v>4584</v>
      </c>
      <c r="R3701">
        <v>468</v>
      </c>
      <c r="S3701">
        <v>155</v>
      </c>
    </row>
    <row r="3702" spans="1:20" x14ac:dyDescent="0.3">
      <c r="A3702">
        <v>3701</v>
      </c>
      <c r="B3702" t="s">
        <v>20</v>
      </c>
      <c r="C3702" t="s">
        <v>31</v>
      </c>
      <c r="D3702" t="s">
        <v>22</v>
      </c>
      <c r="E3702" t="s">
        <v>23</v>
      </c>
      <c r="F3702" t="s">
        <v>5</v>
      </c>
      <c r="G3702" t="s">
        <v>24</v>
      </c>
      <c r="H3702">
        <v>1932468</v>
      </c>
      <c r="I3702">
        <v>1933547</v>
      </c>
      <c r="J3702" t="s">
        <v>42</v>
      </c>
      <c r="Q3702" t="s">
        <v>4586</v>
      </c>
      <c r="R3702">
        <v>1080</v>
      </c>
    </row>
    <row r="3703" spans="1:20" x14ac:dyDescent="0.3">
      <c r="A3703">
        <v>3702</v>
      </c>
      <c r="B3703" t="s">
        <v>28</v>
      </c>
      <c r="C3703" t="s">
        <v>33</v>
      </c>
      <c r="D3703" t="s">
        <v>22</v>
      </c>
      <c r="E3703" t="s">
        <v>23</v>
      </c>
      <c r="F3703" t="s">
        <v>5</v>
      </c>
      <c r="G3703" t="s">
        <v>24</v>
      </c>
      <c r="H3703">
        <v>1932468</v>
      </c>
      <c r="I3703">
        <v>1933547</v>
      </c>
      <c r="J3703" t="s">
        <v>42</v>
      </c>
      <c r="K3703" t="s">
        <v>4587</v>
      </c>
      <c r="N3703" t="s">
        <v>41</v>
      </c>
      <c r="Q3703" t="s">
        <v>4586</v>
      </c>
      <c r="R3703">
        <v>1080</v>
      </c>
      <c r="S3703">
        <v>359</v>
      </c>
    </row>
    <row r="3704" spans="1:20" x14ac:dyDescent="0.3">
      <c r="A3704">
        <v>3703</v>
      </c>
      <c r="B3704" t="s">
        <v>20</v>
      </c>
      <c r="C3704" t="s">
        <v>21</v>
      </c>
      <c r="D3704" t="s">
        <v>22</v>
      </c>
      <c r="E3704" t="s">
        <v>23</v>
      </c>
      <c r="F3704" t="s">
        <v>5</v>
      </c>
      <c r="G3704" t="s">
        <v>24</v>
      </c>
      <c r="H3704">
        <v>1933628</v>
      </c>
      <c r="I3704">
        <v>1934753</v>
      </c>
      <c r="J3704" t="s">
        <v>25</v>
      </c>
      <c r="Q3704" t="s">
        <v>4588</v>
      </c>
      <c r="R3704">
        <v>1126</v>
      </c>
      <c r="T3704" t="s">
        <v>27</v>
      </c>
    </row>
    <row r="3705" spans="1:20" x14ac:dyDescent="0.3">
      <c r="A3705">
        <v>3704</v>
      </c>
      <c r="B3705" t="s">
        <v>28</v>
      </c>
      <c r="C3705" t="s">
        <v>29</v>
      </c>
      <c r="D3705" t="s">
        <v>22</v>
      </c>
      <c r="E3705" t="s">
        <v>23</v>
      </c>
      <c r="F3705" t="s">
        <v>5</v>
      </c>
      <c r="G3705" t="s">
        <v>24</v>
      </c>
      <c r="H3705">
        <v>1933628</v>
      </c>
      <c r="I3705">
        <v>1934753</v>
      </c>
      <c r="J3705" t="s">
        <v>25</v>
      </c>
      <c r="N3705" t="s">
        <v>4589</v>
      </c>
      <c r="Q3705" t="s">
        <v>4588</v>
      </c>
      <c r="R3705">
        <v>1126</v>
      </c>
      <c r="T3705" t="s">
        <v>27</v>
      </c>
    </row>
    <row r="3706" spans="1:20" x14ac:dyDescent="0.3">
      <c r="A3706">
        <v>3705</v>
      </c>
      <c r="B3706" t="s">
        <v>20</v>
      </c>
      <c r="C3706" t="s">
        <v>31</v>
      </c>
      <c r="D3706" t="s">
        <v>22</v>
      </c>
      <c r="E3706" t="s">
        <v>23</v>
      </c>
      <c r="F3706" t="s">
        <v>5</v>
      </c>
      <c r="G3706" t="s">
        <v>24</v>
      </c>
      <c r="H3706">
        <v>1934825</v>
      </c>
      <c r="I3706">
        <v>1935211</v>
      </c>
      <c r="J3706" t="s">
        <v>42</v>
      </c>
      <c r="Q3706" t="s">
        <v>4590</v>
      </c>
      <c r="R3706">
        <v>387</v>
      </c>
    </row>
    <row r="3707" spans="1:20" x14ac:dyDescent="0.3">
      <c r="A3707">
        <v>3706</v>
      </c>
      <c r="B3707" t="s">
        <v>28</v>
      </c>
      <c r="C3707" t="s">
        <v>33</v>
      </c>
      <c r="D3707" t="s">
        <v>22</v>
      </c>
      <c r="E3707" t="s">
        <v>23</v>
      </c>
      <c r="F3707" t="s">
        <v>5</v>
      </c>
      <c r="G3707" t="s">
        <v>24</v>
      </c>
      <c r="H3707">
        <v>1934825</v>
      </c>
      <c r="I3707">
        <v>1935211</v>
      </c>
      <c r="J3707" t="s">
        <v>42</v>
      </c>
      <c r="K3707" t="s">
        <v>4591</v>
      </c>
      <c r="N3707" t="s">
        <v>4592</v>
      </c>
      <c r="Q3707" t="s">
        <v>4590</v>
      </c>
      <c r="R3707">
        <v>387</v>
      </c>
      <c r="S3707">
        <v>128</v>
      </c>
    </row>
    <row r="3708" spans="1:20" x14ac:dyDescent="0.3">
      <c r="A3708">
        <v>3707</v>
      </c>
      <c r="B3708" t="s">
        <v>20</v>
      </c>
      <c r="C3708" t="s">
        <v>31</v>
      </c>
      <c r="D3708" t="s">
        <v>22</v>
      </c>
      <c r="E3708" t="s">
        <v>23</v>
      </c>
      <c r="F3708" t="s">
        <v>5</v>
      </c>
      <c r="G3708" t="s">
        <v>24</v>
      </c>
      <c r="H3708">
        <v>1935321</v>
      </c>
      <c r="I3708">
        <v>1935989</v>
      </c>
      <c r="J3708" t="s">
        <v>25</v>
      </c>
      <c r="Q3708" t="s">
        <v>4593</v>
      </c>
      <c r="R3708">
        <v>669</v>
      </c>
    </row>
    <row r="3709" spans="1:20" x14ac:dyDescent="0.3">
      <c r="A3709">
        <v>3708</v>
      </c>
      <c r="B3709" t="s">
        <v>28</v>
      </c>
      <c r="C3709" t="s">
        <v>33</v>
      </c>
      <c r="D3709" t="s">
        <v>22</v>
      </c>
      <c r="E3709" t="s">
        <v>23</v>
      </c>
      <c r="F3709" t="s">
        <v>5</v>
      </c>
      <c r="G3709" t="s">
        <v>24</v>
      </c>
      <c r="H3709">
        <v>1935321</v>
      </c>
      <c r="I3709">
        <v>1935989</v>
      </c>
      <c r="J3709" t="s">
        <v>25</v>
      </c>
      <c r="K3709" t="s">
        <v>4594</v>
      </c>
      <c r="N3709" t="s">
        <v>4595</v>
      </c>
      <c r="Q3709" t="s">
        <v>4593</v>
      </c>
      <c r="R3709">
        <v>669</v>
      </c>
      <c r="S3709">
        <v>222</v>
      </c>
    </row>
    <row r="3710" spans="1:20" x14ac:dyDescent="0.3">
      <c r="A3710">
        <v>3709</v>
      </c>
      <c r="B3710" t="s">
        <v>20</v>
      </c>
      <c r="C3710" t="s">
        <v>31</v>
      </c>
      <c r="D3710" t="s">
        <v>22</v>
      </c>
      <c r="E3710" t="s">
        <v>23</v>
      </c>
      <c r="F3710" t="s">
        <v>5</v>
      </c>
      <c r="G3710" t="s">
        <v>24</v>
      </c>
      <c r="H3710">
        <v>1936035</v>
      </c>
      <c r="I3710">
        <v>1937195</v>
      </c>
      <c r="J3710" t="s">
        <v>25</v>
      </c>
      <c r="Q3710" t="s">
        <v>4596</v>
      </c>
      <c r="R3710">
        <v>1161</v>
      </c>
    </row>
    <row r="3711" spans="1:20" x14ac:dyDescent="0.3">
      <c r="A3711">
        <v>3710</v>
      </c>
      <c r="B3711" t="s">
        <v>28</v>
      </c>
      <c r="C3711" t="s">
        <v>33</v>
      </c>
      <c r="D3711" t="s">
        <v>22</v>
      </c>
      <c r="E3711" t="s">
        <v>23</v>
      </c>
      <c r="F3711" t="s">
        <v>5</v>
      </c>
      <c r="G3711" t="s">
        <v>24</v>
      </c>
      <c r="H3711">
        <v>1936035</v>
      </c>
      <c r="I3711">
        <v>1937195</v>
      </c>
      <c r="J3711" t="s">
        <v>25</v>
      </c>
      <c r="K3711" t="s">
        <v>4597</v>
      </c>
      <c r="N3711" t="s">
        <v>4598</v>
      </c>
      <c r="Q3711" t="s">
        <v>4596</v>
      </c>
      <c r="R3711">
        <v>1161</v>
      </c>
      <c r="S3711">
        <v>386</v>
      </c>
    </row>
    <row r="3712" spans="1:20" x14ac:dyDescent="0.3">
      <c r="A3712">
        <v>3711</v>
      </c>
      <c r="B3712" t="s">
        <v>20</v>
      </c>
      <c r="C3712" t="s">
        <v>31</v>
      </c>
      <c r="D3712" t="s">
        <v>22</v>
      </c>
      <c r="E3712" t="s">
        <v>23</v>
      </c>
      <c r="F3712" t="s">
        <v>5</v>
      </c>
      <c r="G3712" t="s">
        <v>24</v>
      </c>
      <c r="H3712">
        <v>1937298</v>
      </c>
      <c r="I3712">
        <v>1937666</v>
      </c>
      <c r="J3712" t="s">
        <v>42</v>
      </c>
      <c r="Q3712" t="s">
        <v>4599</v>
      </c>
      <c r="R3712">
        <v>369</v>
      </c>
    </row>
    <row r="3713" spans="1:20" x14ac:dyDescent="0.3">
      <c r="A3713">
        <v>3712</v>
      </c>
      <c r="B3713" t="s">
        <v>28</v>
      </c>
      <c r="C3713" t="s">
        <v>33</v>
      </c>
      <c r="D3713" t="s">
        <v>22</v>
      </c>
      <c r="E3713" t="s">
        <v>23</v>
      </c>
      <c r="F3713" t="s">
        <v>5</v>
      </c>
      <c r="G3713" t="s">
        <v>24</v>
      </c>
      <c r="H3713">
        <v>1937298</v>
      </c>
      <c r="I3713">
        <v>1937666</v>
      </c>
      <c r="J3713" t="s">
        <v>42</v>
      </c>
      <c r="K3713" t="s">
        <v>4600</v>
      </c>
      <c r="N3713" t="s">
        <v>59</v>
      </c>
      <c r="Q3713" t="s">
        <v>4599</v>
      </c>
      <c r="R3713">
        <v>369</v>
      </c>
      <c r="S3713">
        <v>122</v>
      </c>
    </row>
    <row r="3714" spans="1:20" x14ac:dyDescent="0.3">
      <c r="A3714">
        <v>3713</v>
      </c>
      <c r="B3714" t="s">
        <v>20</v>
      </c>
      <c r="C3714" t="s">
        <v>31</v>
      </c>
      <c r="D3714" t="s">
        <v>22</v>
      </c>
      <c r="E3714" t="s">
        <v>23</v>
      </c>
      <c r="F3714" t="s">
        <v>5</v>
      </c>
      <c r="G3714" t="s">
        <v>24</v>
      </c>
      <c r="H3714">
        <v>1938035</v>
      </c>
      <c r="I3714">
        <v>1939249</v>
      </c>
      <c r="J3714" t="s">
        <v>25</v>
      </c>
      <c r="Q3714" t="s">
        <v>4601</v>
      </c>
      <c r="R3714">
        <v>1215</v>
      </c>
    </row>
    <row r="3715" spans="1:20" x14ac:dyDescent="0.3">
      <c r="A3715">
        <v>3714</v>
      </c>
      <c r="B3715" t="s">
        <v>28</v>
      </c>
      <c r="C3715" t="s">
        <v>33</v>
      </c>
      <c r="D3715" t="s">
        <v>22</v>
      </c>
      <c r="E3715" t="s">
        <v>23</v>
      </c>
      <c r="F3715" t="s">
        <v>5</v>
      </c>
      <c r="G3715" t="s">
        <v>24</v>
      </c>
      <c r="H3715">
        <v>1938035</v>
      </c>
      <c r="I3715">
        <v>1939249</v>
      </c>
      <c r="J3715" t="s">
        <v>25</v>
      </c>
      <c r="K3715" t="s">
        <v>4602</v>
      </c>
      <c r="N3715" t="s">
        <v>4278</v>
      </c>
      <c r="Q3715" t="s">
        <v>4601</v>
      </c>
      <c r="R3715">
        <v>1215</v>
      </c>
      <c r="S3715">
        <v>404</v>
      </c>
    </row>
    <row r="3716" spans="1:20" x14ac:dyDescent="0.3">
      <c r="A3716">
        <v>3715</v>
      </c>
      <c r="B3716" t="s">
        <v>20</v>
      </c>
      <c r="C3716" t="s">
        <v>31</v>
      </c>
      <c r="D3716" t="s">
        <v>22</v>
      </c>
      <c r="E3716" t="s">
        <v>23</v>
      </c>
      <c r="F3716" t="s">
        <v>5</v>
      </c>
      <c r="G3716" t="s">
        <v>24</v>
      </c>
      <c r="H3716">
        <v>1939303</v>
      </c>
      <c r="I3716">
        <v>1939977</v>
      </c>
      <c r="J3716" t="s">
        <v>42</v>
      </c>
      <c r="Q3716" t="s">
        <v>4603</v>
      </c>
      <c r="R3716">
        <v>675</v>
      </c>
    </row>
    <row r="3717" spans="1:20" x14ac:dyDescent="0.3">
      <c r="A3717">
        <v>3716</v>
      </c>
      <c r="B3717" t="s">
        <v>28</v>
      </c>
      <c r="C3717" t="s">
        <v>33</v>
      </c>
      <c r="D3717" t="s">
        <v>22</v>
      </c>
      <c r="E3717" t="s">
        <v>23</v>
      </c>
      <c r="F3717" t="s">
        <v>5</v>
      </c>
      <c r="G3717" t="s">
        <v>24</v>
      </c>
      <c r="H3717">
        <v>1939303</v>
      </c>
      <c r="I3717">
        <v>1939977</v>
      </c>
      <c r="J3717" t="s">
        <v>42</v>
      </c>
      <c r="K3717" t="s">
        <v>4604</v>
      </c>
      <c r="N3717" t="s">
        <v>272</v>
      </c>
      <c r="Q3717" t="s">
        <v>4603</v>
      </c>
      <c r="R3717">
        <v>675</v>
      </c>
      <c r="S3717">
        <v>224</v>
      </c>
    </row>
    <row r="3718" spans="1:20" x14ac:dyDescent="0.3">
      <c r="A3718">
        <v>3717</v>
      </c>
      <c r="B3718" t="s">
        <v>20</v>
      </c>
      <c r="C3718" t="s">
        <v>31</v>
      </c>
      <c r="D3718" t="s">
        <v>22</v>
      </c>
      <c r="E3718" t="s">
        <v>23</v>
      </c>
      <c r="F3718" t="s">
        <v>5</v>
      </c>
      <c r="G3718" t="s">
        <v>24</v>
      </c>
      <c r="H3718">
        <v>1939958</v>
      </c>
      <c r="I3718">
        <v>1940941</v>
      </c>
      <c r="J3718" t="s">
        <v>42</v>
      </c>
      <c r="Q3718" t="s">
        <v>4605</v>
      </c>
      <c r="R3718">
        <v>984</v>
      </c>
    </row>
    <row r="3719" spans="1:20" x14ac:dyDescent="0.3">
      <c r="A3719">
        <v>3718</v>
      </c>
      <c r="B3719" t="s">
        <v>28</v>
      </c>
      <c r="C3719" t="s">
        <v>33</v>
      </c>
      <c r="D3719" t="s">
        <v>22</v>
      </c>
      <c r="E3719" t="s">
        <v>23</v>
      </c>
      <c r="F3719" t="s">
        <v>5</v>
      </c>
      <c r="G3719" t="s">
        <v>24</v>
      </c>
      <c r="H3719">
        <v>1939958</v>
      </c>
      <c r="I3719">
        <v>1940941</v>
      </c>
      <c r="J3719" t="s">
        <v>42</v>
      </c>
      <c r="K3719" t="s">
        <v>4606</v>
      </c>
      <c r="N3719" t="s">
        <v>4607</v>
      </c>
      <c r="Q3719" t="s">
        <v>4605</v>
      </c>
      <c r="R3719">
        <v>984</v>
      </c>
      <c r="S3719">
        <v>327</v>
      </c>
    </row>
    <row r="3720" spans="1:20" x14ac:dyDescent="0.3">
      <c r="A3720">
        <v>3719</v>
      </c>
      <c r="B3720" t="s">
        <v>20</v>
      </c>
      <c r="C3720" t="s">
        <v>31</v>
      </c>
      <c r="D3720" t="s">
        <v>22</v>
      </c>
      <c r="E3720" t="s">
        <v>23</v>
      </c>
      <c r="F3720" t="s">
        <v>5</v>
      </c>
      <c r="G3720" t="s">
        <v>24</v>
      </c>
      <c r="H3720">
        <v>1940938</v>
      </c>
      <c r="I3720">
        <v>1941750</v>
      </c>
      <c r="J3720" t="s">
        <v>42</v>
      </c>
      <c r="Q3720" t="s">
        <v>4608</v>
      </c>
      <c r="R3720">
        <v>813</v>
      </c>
    </row>
    <row r="3721" spans="1:20" x14ac:dyDescent="0.3">
      <c r="A3721">
        <v>3720</v>
      </c>
      <c r="B3721" t="s">
        <v>28</v>
      </c>
      <c r="C3721" t="s">
        <v>33</v>
      </c>
      <c r="D3721" t="s">
        <v>22</v>
      </c>
      <c r="E3721" t="s">
        <v>23</v>
      </c>
      <c r="F3721" t="s">
        <v>5</v>
      </c>
      <c r="G3721" t="s">
        <v>24</v>
      </c>
      <c r="H3721">
        <v>1940938</v>
      </c>
      <c r="I3721">
        <v>1941750</v>
      </c>
      <c r="J3721" t="s">
        <v>42</v>
      </c>
      <c r="K3721" t="s">
        <v>4609</v>
      </c>
      <c r="N3721" t="s">
        <v>4610</v>
      </c>
      <c r="Q3721" t="s">
        <v>4608</v>
      </c>
      <c r="R3721">
        <v>813</v>
      </c>
      <c r="S3721">
        <v>270</v>
      </c>
    </row>
    <row r="3722" spans="1:20" x14ac:dyDescent="0.3">
      <c r="A3722">
        <v>3721</v>
      </c>
      <c r="B3722" t="s">
        <v>20</v>
      </c>
      <c r="C3722" t="s">
        <v>31</v>
      </c>
      <c r="D3722" t="s">
        <v>22</v>
      </c>
      <c r="E3722" t="s">
        <v>23</v>
      </c>
      <c r="F3722" t="s">
        <v>5</v>
      </c>
      <c r="G3722" t="s">
        <v>24</v>
      </c>
      <c r="H3722">
        <v>1941849</v>
      </c>
      <c r="I3722">
        <v>1943276</v>
      </c>
      <c r="J3722" t="s">
        <v>42</v>
      </c>
      <c r="Q3722" t="s">
        <v>4611</v>
      </c>
      <c r="R3722">
        <v>1428</v>
      </c>
    </row>
    <row r="3723" spans="1:20" x14ac:dyDescent="0.3">
      <c r="A3723">
        <v>3722</v>
      </c>
      <c r="B3723" t="s">
        <v>28</v>
      </c>
      <c r="C3723" t="s">
        <v>33</v>
      </c>
      <c r="D3723" t="s">
        <v>22</v>
      </c>
      <c r="E3723" t="s">
        <v>23</v>
      </c>
      <c r="F3723" t="s">
        <v>5</v>
      </c>
      <c r="G3723" t="s">
        <v>24</v>
      </c>
      <c r="H3723">
        <v>1941849</v>
      </c>
      <c r="I3723">
        <v>1943276</v>
      </c>
      <c r="J3723" t="s">
        <v>42</v>
      </c>
      <c r="K3723" t="s">
        <v>4612</v>
      </c>
      <c r="N3723" t="s">
        <v>4613</v>
      </c>
      <c r="Q3723" t="s">
        <v>4611</v>
      </c>
      <c r="R3723">
        <v>1428</v>
      </c>
      <c r="S3723">
        <v>475</v>
      </c>
    </row>
    <row r="3724" spans="1:20" x14ac:dyDescent="0.3">
      <c r="A3724">
        <v>3723</v>
      </c>
      <c r="B3724" t="s">
        <v>20</v>
      </c>
      <c r="C3724" t="s">
        <v>31</v>
      </c>
      <c r="D3724" t="s">
        <v>22</v>
      </c>
      <c r="E3724" t="s">
        <v>23</v>
      </c>
      <c r="F3724" t="s">
        <v>5</v>
      </c>
      <c r="G3724" t="s">
        <v>24</v>
      </c>
      <c r="H3724">
        <v>1943365</v>
      </c>
      <c r="I3724">
        <v>1944768</v>
      </c>
      <c r="J3724" t="s">
        <v>42</v>
      </c>
      <c r="Q3724" t="s">
        <v>4614</v>
      </c>
      <c r="R3724">
        <v>1404</v>
      </c>
    </row>
    <row r="3725" spans="1:20" x14ac:dyDescent="0.3">
      <c r="A3725">
        <v>3724</v>
      </c>
      <c r="B3725" t="s">
        <v>28</v>
      </c>
      <c r="C3725" t="s">
        <v>33</v>
      </c>
      <c r="D3725" t="s">
        <v>22</v>
      </c>
      <c r="E3725" t="s">
        <v>23</v>
      </c>
      <c r="F3725" t="s">
        <v>5</v>
      </c>
      <c r="G3725" t="s">
        <v>24</v>
      </c>
      <c r="H3725">
        <v>1943365</v>
      </c>
      <c r="I3725">
        <v>1944768</v>
      </c>
      <c r="J3725" t="s">
        <v>42</v>
      </c>
      <c r="K3725" t="s">
        <v>4615</v>
      </c>
      <c r="N3725" t="s">
        <v>4616</v>
      </c>
      <c r="Q3725" t="s">
        <v>4614</v>
      </c>
      <c r="R3725">
        <v>1404</v>
      </c>
      <c r="S3725">
        <v>467</v>
      </c>
    </row>
    <row r="3726" spans="1:20" x14ac:dyDescent="0.3">
      <c r="A3726">
        <v>3725</v>
      </c>
      <c r="B3726" t="s">
        <v>20</v>
      </c>
      <c r="C3726" t="s">
        <v>136</v>
      </c>
      <c r="D3726" t="s">
        <v>22</v>
      </c>
      <c r="E3726" t="s">
        <v>23</v>
      </c>
      <c r="F3726" t="s">
        <v>5</v>
      </c>
      <c r="G3726" t="s">
        <v>24</v>
      </c>
      <c r="H3726">
        <v>1945168</v>
      </c>
      <c r="I3726">
        <v>1945243</v>
      </c>
      <c r="J3726" t="s">
        <v>25</v>
      </c>
      <c r="Q3726" t="s">
        <v>4617</v>
      </c>
      <c r="R3726">
        <v>76</v>
      </c>
    </row>
    <row r="3727" spans="1:20" x14ac:dyDescent="0.3">
      <c r="A3727">
        <v>3726</v>
      </c>
      <c r="B3727" t="s">
        <v>136</v>
      </c>
      <c r="D3727" t="s">
        <v>22</v>
      </c>
      <c r="E3727" t="s">
        <v>23</v>
      </c>
      <c r="F3727" t="s">
        <v>5</v>
      </c>
      <c r="G3727" t="s">
        <v>24</v>
      </c>
      <c r="H3727">
        <v>1945168</v>
      </c>
      <c r="I3727">
        <v>1945243</v>
      </c>
      <c r="J3727" t="s">
        <v>25</v>
      </c>
      <c r="N3727" t="s">
        <v>138</v>
      </c>
      <c r="Q3727" t="s">
        <v>4617</v>
      </c>
      <c r="R3727">
        <v>76</v>
      </c>
      <c r="T3727" t="s">
        <v>139</v>
      </c>
    </row>
    <row r="3728" spans="1:20" x14ac:dyDescent="0.3">
      <c r="A3728">
        <v>3727</v>
      </c>
      <c r="B3728" t="s">
        <v>20</v>
      </c>
      <c r="C3728" t="s">
        <v>31</v>
      </c>
      <c r="D3728" t="s">
        <v>22</v>
      </c>
      <c r="E3728" t="s">
        <v>23</v>
      </c>
      <c r="F3728" t="s">
        <v>5</v>
      </c>
      <c r="G3728" t="s">
        <v>24</v>
      </c>
      <c r="H3728">
        <v>1945617</v>
      </c>
      <c r="I3728">
        <v>1946981</v>
      </c>
      <c r="J3728" t="s">
        <v>42</v>
      </c>
      <c r="Q3728" t="s">
        <v>4618</v>
      </c>
      <c r="R3728">
        <v>1365</v>
      </c>
    </row>
    <row r="3729" spans="1:19" x14ac:dyDescent="0.3">
      <c r="A3729">
        <v>3728</v>
      </c>
      <c r="B3729" t="s">
        <v>28</v>
      </c>
      <c r="C3729" t="s">
        <v>33</v>
      </c>
      <c r="D3729" t="s">
        <v>22</v>
      </c>
      <c r="E3729" t="s">
        <v>23</v>
      </c>
      <c r="F3729" t="s">
        <v>5</v>
      </c>
      <c r="G3729" t="s">
        <v>24</v>
      </c>
      <c r="H3729">
        <v>1945617</v>
      </c>
      <c r="I3729">
        <v>1946981</v>
      </c>
      <c r="J3729" t="s">
        <v>42</v>
      </c>
      <c r="K3729" t="s">
        <v>4619</v>
      </c>
      <c r="N3729" t="s">
        <v>41</v>
      </c>
      <c r="Q3729" t="s">
        <v>4618</v>
      </c>
      <c r="R3729">
        <v>1365</v>
      </c>
      <c r="S3729">
        <v>454</v>
      </c>
    </row>
    <row r="3730" spans="1:19" x14ac:dyDescent="0.3">
      <c r="A3730">
        <v>3729</v>
      </c>
      <c r="B3730" t="s">
        <v>20</v>
      </c>
      <c r="C3730" t="s">
        <v>31</v>
      </c>
      <c r="D3730" t="s">
        <v>22</v>
      </c>
      <c r="E3730" t="s">
        <v>23</v>
      </c>
      <c r="F3730" t="s">
        <v>5</v>
      </c>
      <c r="G3730" t="s">
        <v>24</v>
      </c>
      <c r="H3730">
        <v>1947316</v>
      </c>
      <c r="I3730">
        <v>1948272</v>
      </c>
      <c r="J3730" t="s">
        <v>42</v>
      </c>
      <c r="Q3730" t="s">
        <v>4620</v>
      </c>
      <c r="R3730">
        <v>957</v>
      </c>
    </row>
    <row r="3731" spans="1:19" x14ac:dyDescent="0.3">
      <c r="A3731">
        <v>3730</v>
      </c>
      <c r="B3731" t="s">
        <v>28</v>
      </c>
      <c r="C3731" t="s">
        <v>33</v>
      </c>
      <c r="D3731" t="s">
        <v>22</v>
      </c>
      <c r="E3731" t="s">
        <v>23</v>
      </c>
      <c r="F3731" t="s">
        <v>5</v>
      </c>
      <c r="G3731" t="s">
        <v>24</v>
      </c>
      <c r="H3731">
        <v>1947316</v>
      </c>
      <c r="I3731">
        <v>1948272</v>
      </c>
      <c r="J3731" t="s">
        <v>42</v>
      </c>
      <c r="K3731" t="s">
        <v>4621</v>
      </c>
      <c r="N3731" t="s">
        <v>2528</v>
      </c>
      <c r="Q3731" t="s">
        <v>4620</v>
      </c>
      <c r="R3731">
        <v>957</v>
      </c>
      <c r="S3731">
        <v>318</v>
      </c>
    </row>
    <row r="3732" spans="1:19" x14ac:dyDescent="0.3">
      <c r="A3732">
        <v>3731</v>
      </c>
      <c r="B3732" t="s">
        <v>20</v>
      </c>
      <c r="C3732" t="s">
        <v>31</v>
      </c>
      <c r="D3732" t="s">
        <v>22</v>
      </c>
      <c r="E3732" t="s">
        <v>23</v>
      </c>
      <c r="F3732" t="s">
        <v>5</v>
      </c>
      <c r="G3732" t="s">
        <v>24</v>
      </c>
      <c r="H3732">
        <v>1948543</v>
      </c>
      <c r="I3732">
        <v>1949034</v>
      </c>
      <c r="J3732" t="s">
        <v>25</v>
      </c>
      <c r="Q3732" t="s">
        <v>4622</v>
      </c>
      <c r="R3732">
        <v>492</v>
      </c>
    </row>
    <row r="3733" spans="1:19" x14ac:dyDescent="0.3">
      <c r="A3733">
        <v>3732</v>
      </c>
      <c r="B3733" t="s">
        <v>28</v>
      </c>
      <c r="C3733" t="s">
        <v>33</v>
      </c>
      <c r="D3733" t="s">
        <v>22</v>
      </c>
      <c r="E3733" t="s">
        <v>23</v>
      </c>
      <c r="F3733" t="s">
        <v>5</v>
      </c>
      <c r="G3733" t="s">
        <v>24</v>
      </c>
      <c r="H3733">
        <v>1948543</v>
      </c>
      <c r="I3733">
        <v>1949034</v>
      </c>
      <c r="J3733" t="s">
        <v>25</v>
      </c>
      <c r="K3733" t="s">
        <v>4623</v>
      </c>
      <c r="N3733" t="s">
        <v>288</v>
      </c>
      <c r="Q3733" t="s">
        <v>4622</v>
      </c>
      <c r="R3733">
        <v>492</v>
      </c>
      <c r="S3733">
        <v>163</v>
      </c>
    </row>
    <row r="3734" spans="1:19" x14ac:dyDescent="0.3">
      <c r="A3734">
        <v>3733</v>
      </c>
      <c r="B3734" t="s">
        <v>20</v>
      </c>
      <c r="C3734" t="s">
        <v>31</v>
      </c>
      <c r="D3734" t="s">
        <v>22</v>
      </c>
      <c r="E3734" t="s">
        <v>23</v>
      </c>
      <c r="F3734" t="s">
        <v>5</v>
      </c>
      <c r="G3734" t="s">
        <v>24</v>
      </c>
      <c r="H3734">
        <v>1949081</v>
      </c>
      <c r="I3734">
        <v>1950316</v>
      </c>
      <c r="J3734" t="s">
        <v>42</v>
      </c>
      <c r="Q3734" t="s">
        <v>4624</v>
      </c>
      <c r="R3734">
        <v>1236</v>
      </c>
    </row>
    <row r="3735" spans="1:19" x14ac:dyDescent="0.3">
      <c r="A3735">
        <v>3734</v>
      </c>
      <c r="B3735" t="s">
        <v>28</v>
      </c>
      <c r="C3735" t="s">
        <v>33</v>
      </c>
      <c r="D3735" t="s">
        <v>22</v>
      </c>
      <c r="E3735" t="s">
        <v>23</v>
      </c>
      <c r="F3735" t="s">
        <v>5</v>
      </c>
      <c r="G3735" t="s">
        <v>24</v>
      </c>
      <c r="H3735">
        <v>1949081</v>
      </c>
      <c r="I3735">
        <v>1950316</v>
      </c>
      <c r="J3735" t="s">
        <v>42</v>
      </c>
      <c r="K3735" t="s">
        <v>4625</v>
      </c>
      <c r="N3735" t="s">
        <v>889</v>
      </c>
      <c r="Q3735" t="s">
        <v>4624</v>
      </c>
      <c r="R3735">
        <v>1236</v>
      </c>
      <c r="S3735">
        <v>411</v>
      </c>
    </row>
    <row r="3736" spans="1:19" x14ac:dyDescent="0.3">
      <c r="A3736">
        <v>3735</v>
      </c>
      <c r="B3736" t="s">
        <v>20</v>
      </c>
      <c r="C3736" t="s">
        <v>31</v>
      </c>
      <c r="D3736" t="s">
        <v>22</v>
      </c>
      <c r="E3736" t="s">
        <v>23</v>
      </c>
      <c r="F3736" t="s">
        <v>5</v>
      </c>
      <c r="G3736" t="s">
        <v>24</v>
      </c>
      <c r="H3736">
        <v>1950360</v>
      </c>
      <c r="I3736">
        <v>1950836</v>
      </c>
      <c r="J3736" t="s">
        <v>42</v>
      </c>
      <c r="Q3736" t="s">
        <v>4626</v>
      </c>
      <c r="R3736">
        <v>477</v>
      </c>
    </row>
    <row r="3737" spans="1:19" x14ac:dyDescent="0.3">
      <c r="A3737">
        <v>3736</v>
      </c>
      <c r="B3737" t="s">
        <v>28</v>
      </c>
      <c r="C3737" t="s">
        <v>33</v>
      </c>
      <c r="D3737" t="s">
        <v>22</v>
      </c>
      <c r="E3737" t="s">
        <v>23</v>
      </c>
      <c r="F3737" t="s">
        <v>5</v>
      </c>
      <c r="G3737" t="s">
        <v>24</v>
      </c>
      <c r="H3737">
        <v>1950360</v>
      </c>
      <c r="I3737">
        <v>1950836</v>
      </c>
      <c r="J3737" t="s">
        <v>42</v>
      </c>
      <c r="K3737" t="s">
        <v>4627</v>
      </c>
      <c r="N3737" t="s">
        <v>4628</v>
      </c>
      <c r="Q3737" t="s">
        <v>4626</v>
      </c>
      <c r="R3737">
        <v>477</v>
      </c>
      <c r="S3737">
        <v>158</v>
      </c>
    </row>
    <row r="3738" spans="1:19" x14ac:dyDescent="0.3">
      <c r="A3738">
        <v>3737</v>
      </c>
      <c r="B3738" t="s">
        <v>20</v>
      </c>
      <c r="C3738" t="s">
        <v>31</v>
      </c>
      <c r="D3738" t="s">
        <v>22</v>
      </c>
      <c r="E3738" t="s">
        <v>23</v>
      </c>
      <c r="F3738" t="s">
        <v>5</v>
      </c>
      <c r="G3738" t="s">
        <v>24</v>
      </c>
      <c r="H3738">
        <v>1950833</v>
      </c>
      <c r="I3738">
        <v>1951591</v>
      </c>
      <c r="J3738" t="s">
        <v>42</v>
      </c>
      <c r="Q3738" t="s">
        <v>4629</v>
      </c>
      <c r="R3738">
        <v>759</v>
      </c>
    </row>
    <row r="3739" spans="1:19" x14ac:dyDescent="0.3">
      <c r="A3739">
        <v>3738</v>
      </c>
      <c r="B3739" t="s">
        <v>28</v>
      </c>
      <c r="C3739" t="s">
        <v>33</v>
      </c>
      <c r="D3739" t="s">
        <v>22</v>
      </c>
      <c r="E3739" t="s">
        <v>23</v>
      </c>
      <c r="F3739" t="s">
        <v>5</v>
      </c>
      <c r="G3739" t="s">
        <v>24</v>
      </c>
      <c r="H3739">
        <v>1950833</v>
      </c>
      <c r="I3739">
        <v>1951591</v>
      </c>
      <c r="J3739" t="s">
        <v>42</v>
      </c>
      <c r="K3739" t="s">
        <v>4630</v>
      </c>
      <c r="N3739" t="s">
        <v>3121</v>
      </c>
      <c r="Q3739" t="s">
        <v>4629</v>
      </c>
      <c r="R3739">
        <v>759</v>
      </c>
      <c r="S3739">
        <v>252</v>
      </c>
    </row>
    <row r="3740" spans="1:19" x14ac:dyDescent="0.3">
      <c r="A3740">
        <v>3739</v>
      </c>
      <c r="B3740" t="s">
        <v>20</v>
      </c>
      <c r="C3740" t="s">
        <v>31</v>
      </c>
      <c r="D3740" t="s">
        <v>22</v>
      </c>
      <c r="E3740" t="s">
        <v>23</v>
      </c>
      <c r="F3740" t="s">
        <v>5</v>
      </c>
      <c r="G3740" t="s">
        <v>24</v>
      </c>
      <c r="H3740">
        <v>1951612</v>
      </c>
      <c r="I3740">
        <v>1952580</v>
      </c>
      <c r="J3740" t="s">
        <v>42</v>
      </c>
      <c r="Q3740" t="s">
        <v>4631</v>
      </c>
      <c r="R3740">
        <v>969</v>
      </c>
    </row>
    <row r="3741" spans="1:19" x14ac:dyDescent="0.3">
      <c r="A3741">
        <v>3740</v>
      </c>
      <c r="B3741" t="s">
        <v>28</v>
      </c>
      <c r="C3741" t="s">
        <v>33</v>
      </c>
      <c r="D3741" t="s">
        <v>22</v>
      </c>
      <c r="E3741" t="s">
        <v>23</v>
      </c>
      <c r="F3741" t="s">
        <v>5</v>
      </c>
      <c r="G3741" t="s">
        <v>24</v>
      </c>
      <c r="H3741">
        <v>1951612</v>
      </c>
      <c r="I3741">
        <v>1952580</v>
      </c>
      <c r="J3741" t="s">
        <v>42</v>
      </c>
      <c r="K3741" t="s">
        <v>4632</v>
      </c>
      <c r="N3741" t="s">
        <v>2303</v>
      </c>
      <c r="Q3741" t="s">
        <v>4631</v>
      </c>
      <c r="R3741">
        <v>969</v>
      </c>
      <c r="S3741">
        <v>322</v>
      </c>
    </row>
    <row r="3742" spans="1:19" x14ac:dyDescent="0.3">
      <c r="A3742">
        <v>3741</v>
      </c>
      <c r="B3742" t="s">
        <v>20</v>
      </c>
      <c r="C3742" t="s">
        <v>31</v>
      </c>
      <c r="D3742" t="s">
        <v>22</v>
      </c>
      <c r="E3742" t="s">
        <v>23</v>
      </c>
      <c r="F3742" t="s">
        <v>5</v>
      </c>
      <c r="G3742" t="s">
        <v>24</v>
      </c>
      <c r="H3742">
        <v>1952586</v>
      </c>
      <c r="I3742">
        <v>1953545</v>
      </c>
      <c r="J3742" t="s">
        <v>42</v>
      </c>
      <c r="Q3742" t="s">
        <v>4633</v>
      </c>
      <c r="R3742">
        <v>960</v>
      </c>
    </row>
    <row r="3743" spans="1:19" x14ac:dyDescent="0.3">
      <c r="A3743">
        <v>3742</v>
      </c>
      <c r="B3743" t="s">
        <v>28</v>
      </c>
      <c r="C3743" t="s">
        <v>33</v>
      </c>
      <c r="D3743" t="s">
        <v>22</v>
      </c>
      <c r="E3743" t="s">
        <v>23</v>
      </c>
      <c r="F3743" t="s">
        <v>5</v>
      </c>
      <c r="G3743" t="s">
        <v>24</v>
      </c>
      <c r="H3743">
        <v>1952586</v>
      </c>
      <c r="I3743">
        <v>1953545</v>
      </c>
      <c r="J3743" t="s">
        <v>42</v>
      </c>
      <c r="K3743" t="s">
        <v>4634</v>
      </c>
      <c r="N3743" t="s">
        <v>4635</v>
      </c>
      <c r="Q3743" t="s">
        <v>4633</v>
      </c>
      <c r="R3743">
        <v>960</v>
      </c>
      <c r="S3743">
        <v>319</v>
      </c>
    </row>
    <row r="3744" spans="1:19" x14ac:dyDescent="0.3">
      <c r="A3744">
        <v>3743</v>
      </c>
      <c r="B3744" t="s">
        <v>20</v>
      </c>
      <c r="C3744" t="s">
        <v>31</v>
      </c>
      <c r="D3744" t="s">
        <v>22</v>
      </c>
      <c r="E3744" t="s">
        <v>23</v>
      </c>
      <c r="F3744" t="s">
        <v>5</v>
      </c>
      <c r="G3744" t="s">
        <v>24</v>
      </c>
      <c r="H3744">
        <v>1953542</v>
      </c>
      <c r="I3744">
        <v>1954276</v>
      </c>
      <c r="J3744" t="s">
        <v>42</v>
      </c>
      <c r="Q3744" t="s">
        <v>4636</v>
      </c>
      <c r="R3744">
        <v>735</v>
      </c>
    </row>
    <row r="3745" spans="1:20" x14ac:dyDescent="0.3">
      <c r="A3745">
        <v>3744</v>
      </c>
      <c r="B3745" t="s">
        <v>28</v>
      </c>
      <c r="C3745" t="s">
        <v>33</v>
      </c>
      <c r="D3745" t="s">
        <v>22</v>
      </c>
      <c r="E3745" t="s">
        <v>23</v>
      </c>
      <c r="F3745" t="s">
        <v>5</v>
      </c>
      <c r="G3745" t="s">
        <v>24</v>
      </c>
      <c r="H3745">
        <v>1953542</v>
      </c>
      <c r="I3745">
        <v>1954276</v>
      </c>
      <c r="J3745" t="s">
        <v>42</v>
      </c>
      <c r="K3745" t="s">
        <v>4637</v>
      </c>
      <c r="N3745" t="s">
        <v>3055</v>
      </c>
      <c r="Q3745" t="s">
        <v>4636</v>
      </c>
      <c r="R3745">
        <v>735</v>
      </c>
      <c r="S3745">
        <v>244</v>
      </c>
    </row>
    <row r="3746" spans="1:20" x14ac:dyDescent="0.3">
      <c r="A3746">
        <v>3745</v>
      </c>
      <c r="B3746" t="s">
        <v>20</v>
      </c>
      <c r="C3746" t="s">
        <v>31</v>
      </c>
      <c r="D3746" t="s">
        <v>22</v>
      </c>
      <c r="E3746" t="s">
        <v>23</v>
      </c>
      <c r="F3746" t="s">
        <v>5</v>
      </c>
      <c r="G3746" t="s">
        <v>24</v>
      </c>
      <c r="H3746">
        <v>1954276</v>
      </c>
      <c r="I3746">
        <v>1954749</v>
      </c>
      <c r="J3746" t="s">
        <v>42</v>
      </c>
      <c r="Q3746" t="s">
        <v>4638</v>
      </c>
      <c r="R3746">
        <v>474</v>
      </c>
    </row>
    <row r="3747" spans="1:20" x14ac:dyDescent="0.3">
      <c r="A3747">
        <v>3746</v>
      </c>
      <c r="B3747" t="s">
        <v>28</v>
      </c>
      <c r="C3747" t="s">
        <v>33</v>
      </c>
      <c r="D3747" t="s">
        <v>22</v>
      </c>
      <c r="E3747" t="s">
        <v>23</v>
      </c>
      <c r="F3747" t="s">
        <v>5</v>
      </c>
      <c r="G3747" t="s">
        <v>24</v>
      </c>
      <c r="H3747">
        <v>1954276</v>
      </c>
      <c r="I3747">
        <v>1954749</v>
      </c>
      <c r="J3747" t="s">
        <v>42</v>
      </c>
      <c r="K3747" t="s">
        <v>4639</v>
      </c>
      <c r="N3747" t="s">
        <v>38</v>
      </c>
      <c r="Q3747" t="s">
        <v>4638</v>
      </c>
      <c r="R3747">
        <v>474</v>
      </c>
      <c r="S3747">
        <v>157</v>
      </c>
    </row>
    <row r="3748" spans="1:20" x14ac:dyDescent="0.3">
      <c r="A3748">
        <v>3747</v>
      </c>
      <c r="B3748" t="s">
        <v>20</v>
      </c>
      <c r="C3748" t="s">
        <v>31</v>
      </c>
      <c r="D3748" t="s">
        <v>22</v>
      </c>
      <c r="E3748" t="s">
        <v>23</v>
      </c>
      <c r="F3748" t="s">
        <v>5</v>
      </c>
      <c r="G3748" t="s">
        <v>24</v>
      </c>
      <c r="H3748">
        <v>1954746</v>
      </c>
      <c r="I3748">
        <v>1956011</v>
      </c>
      <c r="J3748" t="s">
        <v>42</v>
      </c>
      <c r="Q3748" t="s">
        <v>4640</v>
      </c>
      <c r="R3748">
        <v>1266</v>
      </c>
    </row>
    <row r="3749" spans="1:20" x14ac:dyDescent="0.3">
      <c r="A3749">
        <v>3748</v>
      </c>
      <c r="B3749" t="s">
        <v>28</v>
      </c>
      <c r="C3749" t="s">
        <v>33</v>
      </c>
      <c r="D3749" t="s">
        <v>22</v>
      </c>
      <c r="E3749" t="s">
        <v>23</v>
      </c>
      <c r="F3749" t="s">
        <v>5</v>
      </c>
      <c r="G3749" t="s">
        <v>24</v>
      </c>
      <c r="H3749">
        <v>1954746</v>
      </c>
      <c r="I3749">
        <v>1956011</v>
      </c>
      <c r="J3749" t="s">
        <v>42</v>
      </c>
      <c r="K3749" t="s">
        <v>4641</v>
      </c>
      <c r="N3749" t="s">
        <v>3670</v>
      </c>
      <c r="Q3749" t="s">
        <v>4640</v>
      </c>
      <c r="R3749">
        <v>1266</v>
      </c>
      <c r="S3749">
        <v>421</v>
      </c>
    </row>
    <row r="3750" spans="1:20" x14ac:dyDescent="0.3">
      <c r="A3750">
        <v>3749</v>
      </c>
      <c r="B3750" t="s">
        <v>20</v>
      </c>
      <c r="C3750" t="s">
        <v>31</v>
      </c>
      <c r="D3750" t="s">
        <v>22</v>
      </c>
      <c r="E3750" t="s">
        <v>23</v>
      </c>
      <c r="F3750" t="s">
        <v>5</v>
      </c>
      <c r="G3750" t="s">
        <v>24</v>
      </c>
      <c r="H3750">
        <v>1956111</v>
      </c>
      <c r="I3750">
        <v>1956470</v>
      </c>
      <c r="J3750" t="s">
        <v>42</v>
      </c>
      <c r="Q3750" t="s">
        <v>4642</v>
      </c>
      <c r="R3750">
        <v>360</v>
      </c>
    </row>
    <row r="3751" spans="1:20" x14ac:dyDescent="0.3">
      <c r="A3751">
        <v>3750</v>
      </c>
      <c r="B3751" t="s">
        <v>28</v>
      </c>
      <c r="C3751" t="s">
        <v>33</v>
      </c>
      <c r="D3751" t="s">
        <v>22</v>
      </c>
      <c r="E3751" t="s">
        <v>23</v>
      </c>
      <c r="F3751" t="s">
        <v>5</v>
      </c>
      <c r="G3751" t="s">
        <v>24</v>
      </c>
      <c r="H3751">
        <v>1956111</v>
      </c>
      <c r="I3751">
        <v>1956470</v>
      </c>
      <c r="J3751" t="s">
        <v>42</v>
      </c>
      <c r="K3751" t="s">
        <v>4643</v>
      </c>
      <c r="N3751" t="s">
        <v>38</v>
      </c>
      <c r="Q3751" t="s">
        <v>4642</v>
      </c>
      <c r="R3751">
        <v>360</v>
      </c>
      <c r="S3751">
        <v>119</v>
      </c>
    </row>
    <row r="3752" spans="1:20" x14ac:dyDescent="0.3">
      <c r="A3752">
        <v>3751</v>
      </c>
      <c r="B3752" t="s">
        <v>20</v>
      </c>
      <c r="C3752" t="s">
        <v>31</v>
      </c>
      <c r="D3752" t="s">
        <v>22</v>
      </c>
      <c r="E3752" t="s">
        <v>23</v>
      </c>
      <c r="F3752" t="s">
        <v>5</v>
      </c>
      <c r="G3752" t="s">
        <v>24</v>
      </c>
      <c r="H3752">
        <v>1956490</v>
      </c>
      <c r="I3752">
        <v>1957644</v>
      </c>
      <c r="J3752" t="s">
        <v>42</v>
      </c>
      <c r="Q3752" t="s">
        <v>4644</v>
      </c>
      <c r="R3752">
        <v>1155</v>
      </c>
    </row>
    <row r="3753" spans="1:20" x14ac:dyDescent="0.3">
      <c r="A3753">
        <v>3752</v>
      </c>
      <c r="B3753" t="s">
        <v>28</v>
      </c>
      <c r="C3753" t="s">
        <v>33</v>
      </c>
      <c r="D3753" t="s">
        <v>22</v>
      </c>
      <c r="E3753" t="s">
        <v>23</v>
      </c>
      <c r="F3753" t="s">
        <v>5</v>
      </c>
      <c r="G3753" t="s">
        <v>24</v>
      </c>
      <c r="H3753">
        <v>1956490</v>
      </c>
      <c r="I3753">
        <v>1957644</v>
      </c>
      <c r="J3753" t="s">
        <v>42</v>
      </c>
      <c r="K3753" t="s">
        <v>4645</v>
      </c>
      <c r="N3753" t="s">
        <v>2567</v>
      </c>
      <c r="Q3753" t="s">
        <v>4644</v>
      </c>
      <c r="R3753">
        <v>1155</v>
      </c>
      <c r="S3753">
        <v>384</v>
      </c>
    </row>
    <row r="3754" spans="1:20" x14ac:dyDescent="0.3">
      <c r="A3754">
        <v>3753</v>
      </c>
      <c r="B3754" t="s">
        <v>20</v>
      </c>
      <c r="C3754" t="s">
        <v>31</v>
      </c>
      <c r="D3754" t="s">
        <v>22</v>
      </c>
      <c r="E3754" t="s">
        <v>23</v>
      </c>
      <c r="F3754" t="s">
        <v>5</v>
      </c>
      <c r="G3754" t="s">
        <v>24</v>
      </c>
      <c r="H3754">
        <v>1957874</v>
      </c>
      <c r="I3754">
        <v>1959520</v>
      </c>
      <c r="J3754" t="s">
        <v>42</v>
      </c>
      <c r="Q3754" t="s">
        <v>4646</v>
      </c>
      <c r="R3754">
        <v>1647</v>
      </c>
    </row>
    <row r="3755" spans="1:20" x14ac:dyDescent="0.3">
      <c r="A3755">
        <v>3754</v>
      </c>
      <c r="B3755" t="s">
        <v>28</v>
      </c>
      <c r="C3755" t="s">
        <v>33</v>
      </c>
      <c r="D3755" t="s">
        <v>22</v>
      </c>
      <c r="E3755" t="s">
        <v>23</v>
      </c>
      <c r="F3755" t="s">
        <v>5</v>
      </c>
      <c r="G3755" t="s">
        <v>24</v>
      </c>
      <c r="H3755">
        <v>1957874</v>
      </c>
      <c r="I3755">
        <v>1959520</v>
      </c>
      <c r="J3755" t="s">
        <v>42</v>
      </c>
      <c r="K3755" t="s">
        <v>4647</v>
      </c>
      <c r="N3755" t="s">
        <v>107</v>
      </c>
      <c r="Q3755" t="s">
        <v>4646</v>
      </c>
      <c r="R3755">
        <v>1647</v>
      </c>
      <c r="S3755">
        <v>548</v>
      </c>
    </row>
    <row r="3756" spans="1:20" x14ac:dyDescent="0.3">
      <c r="A3756">
        <v>3755</v>
      </c>
      <c r="B3756" t="s">
        <v>20</v>
      </c>
      <c r="C3756" t="s">
        <v>31</v>
      </c>
      <c r="D3756" t="s">
        <v>22</v>
      </c>
      <c r="E3756" t="s">
        <v>23</v>
      </c>
      <c r="F3756" t="s">
        <v>5</v>
      </c>
      <c r="G3756" t="s">
        <v>24</v>
      </c>
      <c r="H3756">
        <v>1959967</v>
      </c>
      <c r="I3756">
        <v>1960845</v>
      </c>
      <c r="J3756" t="s">
        <v>42</v>
      </c>
      <c r="Q3756" t="s">
        <v>4648</v>
      </c>
      <c r="R3756">
        <v>879</v>
      </c>
    </row>
    <row r="3757" spans="1:20" x14ac:dyDescent="0.3">
      <c r="A3757">
        <v>3756</v>
      </c>
      <c r="B3757" t="s">
        <v>28</v>
      </c>
      <c r="C3757" t="s">
        <v>33</v>
      </c>
      <c r="D3757" t="s">
        <v>22</v>
      </c>
      <c r="E3757" t="s">
        <v>23</v>
      </c>
      <c r="F3757" t="s">
        <v>5</v>
      </c>
      <c r="G3757" t="s">
        <v>24</v>
      </c>
      <c r="H3757">
        <v>1959967</v>
      </c>
      <c r="I3757">
        <v>1960845</v>
      </c>
      <c r="J3757" t="s">
        <v>42</v>
      </c>
      <c r="K3757" t="s">
        <v>4649</v>
      </c>
      <c r="N3757" t="s">
        <v>802</v>
      </c>
      <c r="Q3757" t="s">
        <v>4648</v>
      </c>
      <c r="R3757">
        <v>879</v>
      </c>
      <c r="S3757">
        <v>292</v>
      </c>
    </row>
    <row r="3758" spans="1:20" x14ac:dyDescent="0.3">
      <c r="A3758">
        <v>3757</v>
      </c>
      <c r="B3758" t="s">
        <v>20</v>
      </c>
      <c r="C3758" t="s">
        <v>21</v>
      </c>
      <c r="D3758" t="s">
        <v>22</v>
      </c>
      <c r="E3758" t="s">
        <v>23</v>
      </c>
      <c r="F3758" t="s">
        <v>5</v>
      </c>
      <c r="G3758" t="s">
        <v>24</v>
      </c>
      <c r="H3758">
        <v>1960842</v>
      </c>
      <c r="I3758">
        <v>1961087</v>
      </c>
      <c r="J3758" t="s">
        <v>42</v>
      </c>
      <c r="Q3758" t="s">
        <v>4650</v>
      </c>
      <c r="R3758">
        <v>246</v>
      </c>
      <c r="T3758" t="s">
        <v>27</v>
      </c>
    </row>
    <row r="3759" spans="1:20" x14ac:dyDescent="0.3">
      <c r="A3759">
        <v>3758</v>
      </c>
      <c r="B3759" t="s">
        <v>28</v>
      </c>
      <c r="C3759" t="s">
        <v>29</v>
      </c>
      <c r="D3759" t="s">
        <v>22</v>
      </c>
      <c r="E3759" t="s">
        <v>23</v>
      </c>
      <c r="F3759" t="s">
        <v>5</v>
      </c>
      <c r="G3759" t="s">
        <v>24</v>
      </c>
      <c r="H3759">
        <v>1960842</v>
      </c>
      <c r="I3759">
        <v>1961087</v>
      </c>
      <c r="J3759" t="s">
        <v>42</v>
      </c>
      <c r="N3759" t="s">
        <v>38</v>
      </c>
      <c r="Q3759" t="s">
        <v>4650</v>
      </c>
      <c r="R3759">
        <v>246</v>
      </c>
      <c r="T3759" t="s">
        <v>27</v>
      </c>
    </row>
    <row r="3760" spans="1:20" x14ac:dyDescent="0.3">
      <c r="A3760">
        <v>3759</v>
      </c>
      <c r="B3760" t="s">
        <v>20</v>
      </c>
      <c r="C3760" t="s">
        <v>31</v>
      </c>
      <c r="D3760" t="s">
        <v>22</v>
      </c>
      <c r="E3760" t="s">
        <v>23</v>
      </c>
      <c r="F3760" t="s">
        <v>5</v>
      </c>
      <c r="G3760" t="s">
        <v>24</v>
      </c>
      <c r="H3760">
        <v>1961100</v>
      </c>
      <c r="I3760">
        <v>1962485</v>
      </c>
      <c r="J3760" t="s">
        <v>25</v>
      </c>
      <c r="Q3760" t="s">
        <v>4651</v>
      </c>
      <c r="R3760">
        <v>1386</v>
      </c>
    </row>
    <row r="3761" spans="1:20" x14ac:dyDescent="0.3">
      <c r="A3761">
        <v>3760</v>
      </c>
      <c r="B3761" t="s">
        <v>28</v>
      </c>
      <c r="C3761" t="s">
        <v>33</v>
      </c>
      <c r="D3761" t="s">
        <v>22</v>
      </c>
      <c r="E3761" t="s">
        <v>23</v>
      </c>
      <c r="F3761" t="s">
        <v>5</v>
      </c>
      <c r="G3761" t="s">
        <v>24</v>
      </c>
      <c r="H3761">
        <v>1961100</v>
      </c>
      <c r="I3761">
        <v>1962485</v>
      </c>
      <c r="J3761" t="s">
        <v>25</v>
      </c>
      <c r="K3761" t="s">
        <v>4652</v>
      </c>
      <c r="N3761" t="s">
        <v>41</v>
      </c>
      <c r="Q3761" t="s">
        <v>4651</v>
      </c>
      <c r="R3761">
        <v>1386</v>
      </c>
      <c r="S3761">
        <v>461</v>
      </c>
    </row>
    <row r="3762" spans="1:20" x14ac:dyDescent="0.3">
      <c r="A3762">
        <v>3761</v>
      </c>
      <c r="B3762" t="s">
        <v>20</v>
      </c>
      <c r="C3762" t="s">
        <v>21</v>
      </c>
      <c r="D3762" t="s">
        <v>22</v>
      </c>
      <c r="E3762" t="s">
        <v>23</v>
      </c>
      <c r="F3762" t="s">
        <v>5</v>
      </c>
      <c r="G3762" t="s">
        <v>24</v>
      </c>
      <c r="H3762">
        <v>1962658</v>
      </c>
      <c r="I3762">
        <v>1962822</v>
      </c>
      <c r="J3762" t="s">
        <v>42</v>
      </c>
      <c r="Q3762" t="s">
        <v>4653</v>
      </c>
      <c r="R3762">
        <v>165</v>
      </c>
      <c r="T3762" t="s">
        <v>27</v>
      </c>
    </row>
    <row r="3763" spans="1:20" x14ac:dyDescent="0.3">
      <c r="A3763">
        <v>3762</v>
      </c>
      <c r="B3763" t="s">
        <v>28</v>
      </c>
      <c r="C3763" t="s">
        <v>29</v>
      </c>
      <c r="D3763" t="s">
        <v>22</v>
      </c>
      <c r="E3763" t="s">
        <v>23</v>
      </c>
      <c r="F3763" t="s">
        <v>5</v>
      </c>
      <c r="G3763" t="s">
        <v>24</v>
      </c>
      <c r="H3763">
        <v>1962658</v>
      </c>
      <c r="I3763">
        <v>1962822</v>
      </c>
      <c r="J3763" t="s">
        <v>42</v>
      </c>
      <c r="N3763" t="s">
        <v>41</v>
      </c>
      <c r="Q3763" t="s">
        <v>4653</v>
      </c>
      <c r="R3763">
        <v>165</v>
      </c>
      <c r="T3763" t="s">
        <v>27</v>
      </c>
    </row>
    <row r="3764" spans="1:20" x14ac:dyDescent="0.3">
      <c r="A3764">
        <v>3763</v>
      </c>
      <c r="B3764" t="s">
        <v>20</v>
      </c>
      <c r="C3764" t="s">
        <v>31</v>
      </c>
      <c r="D3764" t="s">
        <v>22</v>
      </c>
      <c r="E3764" t="s">
        <v>23</v>
      </c>
      <c r="F3764" t="s">
        <v>5</v>
      </c>
      <c r="G3764" t="s">
        <v>24</v>
      </c>
      <c r="H3764">
        <v>1963075</v>
      </c>
      <c r="I3764">
        <v>1964562</v>
      </c>
      <c r="J3764" t="s">
        <v>25</v>
      </c>
      <c r="Q3764" t="s">
        <v>4654</v>
      </c>
      <c r="R3764">
        <v>1488</v>
      </c>
    </row>
    <row r="3765" spans="1:20" x14ac:dyDescent="0.3">
      <c r="A3765">
        <v>3764</v>
      </c>
      <c r="B3765" t="s">
        <v>28</v>
      </c>
      <c r="C3765" t="s">
        <v>33</v>
      </c>
      <c r="D3765" t="s">
        <v>22</v>
      </c>
      <c r="E3765" t="s">
        <v>23</v>
      </c>
      <c r="F3765" t="s">
        <v>5</v>
      </c>
      <c r="G3765" t="s">
        <v>24</v>
      </c>
      <c r="H3765">
        <v>1963075</v>
      </c>
      <c r="I3765">
        <v>1964562</v>
      </c>
      <c r="J3765" t="s">
        <v>25</v>
      </c>
      <c r="K3765" t="s">
        <v>4655</v>
      </c>
      <c r="N3765" t="s">
        <v>4656</v>
      </c>
      <c r="Q3765" t="s">
        <v>4654</v>
      </c>
      <c r="R3765">
        <v>1488</v>
      </c>
      <c r="S3765">
        <v>495</v>
      </c>
    </row>
    <row r="3766" spans="1:20" x14ac:dyDescent="0.3">
      <c r="A3766">
        <v>3765</v>
      </c>
      <c r="B3766" t="s">
        <v>20</v>
      </c>
      <c r="C3766" t="s">
        <v>31</v>
      </c>
      <c r="D3766" t="s">
        <v>22</v>
      </c>
      <c r="E3766" t="s">
        <v>23</v>
      </c>
      <c r="F3766" t="s">
        <v>5</v>
      </c>
      <c r="G3766" t="s">
        <v>24</v>
      </c>
      <c r="H3766">
        <v>1964568</v>
      </c>
      <c r="I3766">
        <v>1966703</v>
      </c>
      <c r="J3766" t="s">
        <v>25</v>
      </c>
      <c r="Q3766" t="s">
        <v>4657</v>
      </c>
      <c r="R3766">
        <v>2136</v>
      </c>
    </row>
    <row r="3767" spans="1:20" x14ac:dyDescent="0.3">
      <c r="A3767">
        <v>3766</v>
      </c>
      <c r="B3767" t="s">
        <v>28</v>
      </c>
      <c r="C3767" t="s">
        <v>33</v>
      </c>
      <c r="D3767" t="s">
        <v>22</v>
      </c>
      <c r="E3767" t="s">
        <v>23</v>
      </c>
      <c r="F3767" t="s">
        <v>5</v>
      </c>
      <c r="G3767" t="s">
        <v>24</v>
      </c>
      <c r="H3767">
        <v>1964568</v>
      </c>
      <c r="I3767">
        <v>1966703</v>
      </c>
      <c r="J3767" t="s">
        <v>25</v>
      </c>
      <c r="K3767" t="s">
        <v>4658</v>
      </c>
      <c r="N3767" t="s">
        <v>1160</v>
      </c>
      <c r="Q3767" t="s">
        <v>4657</v>
      </c>
      <c r="R3767">
        <v>2136</v>
      </c>
      <c r="S3767">
        <v>711</v>
      </c>
    </row>
    <row r="3768" spans="1:20" x14ac:dyDescent="0.3">
      <c r="A3768">
        <v>3767</v>
      </c>
      <c r="B3768" t="s">
        <v>20</v>
      </c>
      <c r="C3768" t="s">
        <v>31</v>
      </c>
      <c r="D3768" t="s">
        <v>22</v>
      </c>
      <c r="E3768" t="s">
        <v>23</v>
      </c>
      <c r="F3768" t="s">
        <v>5</v>
      </c>
      <c r="G3768" t="s">
        <v>24</v>
      </c>
      <c r="H3768">
        <v>1966739</v>
      </c>
      <c r="I3768">
        <v>1968064</v>
      </c>
      <c r="J3768" t="s">
        <v>25</v>
      </c>
      <c r="Q3768" t="s">
        <v>4659</v>
      </c>
      <c r="R3768">
        <v>1326</v>
      </c>
    </row>
    <row r="3769" spans="1:20" x14ac:dyDescent="0.3">
      <c r="A3769">
        <v>3768</v>
      </c>
      <c r="B3769" t="s">
        <v>28</v>
      </c>
      <c r="C3769" t="s">
        <v>33</v>
      </c>
      <c r="D3769" t="s">
        <v>22</v>
      </c>
      <c r="E3769" t="s">
        <v>23</v>
      </c>
      <c r="F3769" t="s">
        <v>5</v>
      </c>
      <c r="G3769" t="s">
        <v>24</v>
      </c>
      <c r="H3769">
        <v>1966739</v>
      </c>
      <c r="I3769">
        <v>1968064</v>
      </c>
      <c r="J3769" t="s">
        <v>25</v>
      </c>
      <c r="K3769" t="s">
        <v>4660</v>
      </c>
      <c r="N3769" t="s">
        <v>1450</v>
      </c>
      <c r="Q3769" t="s">
        <v>4659</v>
      </c>
      <c r="R3769">
        <v>1326</v>
      </c>
      <c r="S3769">
        <v>441</v>
      </c>
    </row>
    <row r="3770" spans="1:20" x14ac:dyDescent="0.3">
      <c r="A3770">
        <v>3769</v>
      </c>
      <c r="B3770" t="s">
        <v>20</v>
      </c>
      <c r="C3770" t="s">
        <v>31</v>
      </c>
      <c r="D3770" t="s">
        <v>22</v>
      </c>
      <c r="E3770" t="s">
        <v>23</v>
      </c>
      <c r="F3770" t="s">
        <v>5</v>
      </c>
      <c r="G3770" t="s">
        <v>24</v>
      </c>
      <c r="H3770">
        <v>1968089</v>
      </c>
      <c r="I3770">
        <v>1968664</v>
      </c>
      <c r="J3770" t="s">
        <v>25</v>
      </c>
      <c r="Q3770" t="s">
        <v>4661</v>
      </c>
      <c r="R3770">
        <v>576</v>
      </c>
    </row>
    <row r="3771" spans="1:20" x14ac:dyDescent="0.3">
      <c r="A3771">
        <v>3770</v>
      </c>
      <c r="B3771" t="s">
        <v>28</v>
      </c>
      <c r="C3771" t="s">
        <v>33</v>
      </c>
      <c r="D3771" t="s">
        <v>22</v>
      </c>
      <c r="E3771" t="s">
        <v>23</v>
      </c>
      <c r="F3771" t="s">
        <v>5</v>
      </c>
      <c r="G3771" t="s">
        <v>24</v>
      </c>
      <c r="H3771">
        <v>1968089</v>
      </c>
      <c r="I3771">
        <v>1968664</v>
      </c>
      <c r="J3771" t="s">
        <v>25</v>
      </c>
      <c r="K3771" t="s">
        <v>4662</v>
      </c>
      <c r="N3771" t="s">
        <v>4663</v>
      </c>
      <c r="Q3771" t="s">
        <v>4661</v>
      </c>
      <c r="R3771">
        <v>576</v>
      </c>
      <c r="S3771">
        <v>191</v>
      </c>
    </row>
    <row r="3772" spans="1:20" x14ac:dyDescent="0.3">
      <c r="A3772">
        <v>3771</v>
      </c>
      <c r="B3772" t="s">
        <v>20</v>
      </c>
      <c r="C3772" t="s">
        <v>31</v>
      </c>
      <c r="D3772" t="s">
        <v>22</v>
      </c>
      <c r="E3772" t="s">
        <v>23</v>
      </c>
      <c r="F3772" t="s">
        <v>5</v>
      </c>
      <c r="G3772" t="s">
        <v>24</v>
      </c>
      <c r="H3772">
        <v>1968929</v>
      </c>
      <c r="I3772">
        <v>1969696</v>
      </c>
      <c r="J3772" t="s">
        <v>25</v>
      </c>
      <c r="Q3772" t="s">
        <v>4664</v>
      </c>
      <c r="R3772">
        <v>768</v>
      </c>
    </row>
    <row r="3773" spans="1:20" x14ac:dyDescent="0.3">
      <c r="A3773">
        <v>3772</v>
      </c>
      <c r="B3773" t="s">
        <v>28</v>
      </c>
      <c r="C3773" t="s">
        <v>33</v>
      </c>
      <c r="D3773" t="s">
        <v>22</v>
      </c>
      <c r="E3773" t="s">
        <v>23</v>
      </c>
      <c r="F3773" t="s">
        <v>5</v>
      </c>
      <c r="G3773" t="s">
        <v>24</v>
      </c>
      <c r="H3773">
        <v>1968929</v>
      </c>
      <c r="I3773">
        <v>1969696</v>
      </c>
      <c r="J3773" t="s">
        <v>25</v>
      </c>
      <c r="K3773" t="s">
        <v>4665</v>
      </c>
      <c r="N3773" t="s">
        <v>41</v>
      </c>
      <c r="Q3773" t="s">
        <v>4664</v>
      </c>
      <c r="R3773">
        <v>768</v>
      </c>
      <c r="S3773">
        <v>255</v>
      </c>
    </row>
    <row r="3774" spans="1:20" x14ac:dyDescent="0.3">
      <c r="A3774">
        <v>3773</v>
      </c>
      <c r="B3774" t="s">
        <v>20</v>
      </c>
      <c r="C3774" t="s">
        <v>31</v>
      </c>
      <c r="D3774" t="s">
        <v>22</v>
      </c>
      <c r="E3774" t="s">
        <v>23</v>
      </c>
      <c r="F3774" t="s">
        <v>5</v>
      </c>
      <c r="G3774" t="s">
        <v>24</v>
      </c>
      <c r="H3774">
        <v>1969754</v>
      </c>
      <c r="I3774">
        <v>1971139</v>
      </c>
      <c r="J3774" t="s">
        <v>25</v>
      </c>
      <c r="Q3774" t="s">
        <v>4666</v>
      </c>
      <c r="R3774">
        <v>1386</v>
      </c>
    </row>
    <row r="3775" spans="1:20" x14ac:dyDescent="0.3">
      <c r="A3775">
        <v>3774</v>
      </c>
      <c r="B3775" t="s">
        <v>28</v>
      </c>
      <c r="C3775" t="s">
        <v>33</v>
      </c>
      <c r="D3775" t="s">
        <v>22</v>
      </c>
      <c r="E3775" t="s">
        <v>23</v>
      </c>
      <c r="F3775" t="s">
        <v>5</v>
      </c>
      <c r="G3775" t="s">
        <v>24</v>
      </c>
      <c r="H3775">
        <v>1969754</v>
      </c>
      <c r="I3775">
        <v>1971139</v>
      </c>
      <c r="J3775" t="s">
        <v>25</v>
      </c>
      <c r="K3775" t="s">
        <v>4667</v>
      </c>
      <c r="N3775" t="s">
        <v>41</v>
      </c>
      <c r="Q3775" t="s">
        <v>4666</v>
      </c>
      <c r="R3775">
        <v>1386</v>
      </c>
      <c r="S3775">
        <v>461</v>
      </c>
    </row>
    <row r="3776" spans="1:20" x14ac:dyDescent="0.3">
      <c r="A3776">
        <v>3775</v>
      </c>
      <c r="B3776" t="s">
        <v>20</v>
      </c>
      <c r="C3776" t="s">
        <v>31</v>
      </c>
      <c r="D3776" t="s">
        <v>22</v>
      </c>
      <c r="E3776" t="s">
        <v>23</v>
      </c>
      <c r="F3776" t="s">
        <v>5</v>
      </c>
      <c r="G3776" t="s">
        <v>24</v>
      </c>
      <c r="H3776">
        <v>1971401</v>
      </c>
      <c r="I3776">
        <v>1972423</v>
      </c>
      <c r="J3776" t="s">
        <v>25</v>
      </c>
      <c r="Q3776" t="s">
        <v>4668</v>
      </c>
      <c r="R3776">
        <v>1023</v>
      </c>
    </row>
    <row r="3777" spans="1:20" x14ac:dyDescent="0.3">
      <c r="A3777">
        <v>3776</v>
      </c>
      <c r="B3777" t="s">
        <v>28</v>
      </c>
      <c r="C3777" t="s">
        <v>33</v>
      </c>
      <c r="D3777" t="s">
        <v>22</v>
      </c>
      <c r="E3777" t="s">
        <v>23</v>
      </c>
      <c r="F3777" t="s">
        <v>5</v>
      </c>
      <c r="G3777" t="s">
        <v>24</v>
      </c>
      <c r="H3777">
        <v>1971401</v>
      </c>
      <c r="I3777">
        <v>1972423</v>
      </c>
      <c r="J3777" t="s">
        <v>25</v>
      </c>
      <c r="K3777" t="s">
        <v>4669</v>
      </c>
      <c r="N3777" t="s">
        <v>41</v>
      </c>
      <c r="Q3777" t="s">
        <v>4668</v>
      </c>
      <c r="R3777">
        <v>1023</v>
      </c>
      <c r="S3777">
        <v>340</v>
      </c>
    </row>
    <row r="3778" spans="1:20" x14ac:dyDescent="0.3">
      <c r="A3778">
        <v>3777</v>
      </c>
      <c r="B3778" t="s">
        <v>20</v>
      </c>
      <c r="C3778" t="s">
        <v>31</v>
      </c>
      <c r="D3778" t="s">
        <v>22</v>
      </c>
      <c r="E3778" t="s">
        <v>23</v>
      </c>
      <c r="F3778" t="s">
        <v>5</v>
      </c>
      <c r="G3778" t="s">
        <v>24</v>
      </c>
      <c r="H3778">
        <v>1972967</v>
      </c>
      <c r="I3778">
        <v>1974007</v>
      </c>
      <c r="J3778" t="s">
        <v>42</v>
      </c>
      <c r="Q3778" t="s">
        <v>4670</v>
      </c>
      <c r="R3778">
        <v>1041</v>
      </c>
    </row>
    <row r="3779" spans="1:20" x14ac:dyDescent="0.3">
      <c r="A3779">
        <v>3778</v>
      </c>
      <c r="B3779" t="s">
        <v>28</v>
      </c>
      <c r="C3779" t="s">
        <v>33</v>
      </c>
      <c r="D3779" t="s">
        <v>22</v>
      </c>
      <c r="E3779" t="s">
        <v>23</v>
      </c>
      <c r="F3779" t="s">
        <v>5</v>
      </c>
      <c r="G3779" t="s">
        <v>24</v>
      </c>
      <c r="H3779">
        <v>1972967</v>
      </c>
      <c r="I3779">
        <v>1974007</v>
      </c>
      <c r="J3779" t="s">
        <v>42</v>
      </c>
      <c r="K3779" t="s">
        <v>4671</v>
      </c>
      <c r="N3779" t="s">
        <v>41</v>
      </c>
      <c r="Q3779" t="s">
        <v>4670</v>
      </c>
      <c r="R3779">
        <v>1041</v>
      </c>
      <c r="S3779">
        <v>346</v>
      </c>
    </row>
    <row r="3780" spans="1:20" x14ac:dyDescent="0.3">
      <c r="A3780">
        <v>3779</v>
      </c>
      <c r="B3780" t="s">
        <v>20</v>
      </c>
      <c r="C3780" t="s">
        <v>21</v>
      </c>
      <c r="D3780" t="s">
        <v>22</v>
      </c>
      <c r="E3780" t="s">
        <v>23</v>
      </c>
      <c r="F3780" t="s">
        <v>5</v>
      </c>
      <c r="G3780" t="s">
        <v>24</v>
      </c>
      <c r="H3780">
        <v>1974040</v>
      </c>
      <c r="I3780">
        <v>1974430</v>
      </c>
      <c r="J3780" t="s">
        <v>42</v>
      </c>
      <c r="Q3780" t="s">
        <v>4672</v>
      </c>
      <c r="R3780">
        <v>391</v>
      </c>
      <c r="T3780" t="s">
        <v>27</v>
      </c>
    </row>
    <row r="3781" spans="1:20" x14ac:dyDescent="0.3">
      <c r="A3781">
        <v>3780</v>
      </c>
      <c r="B3781" t="s">
        <v>28</v>
      </c>
      <c r="C3781" t="s">
        <v>29</v>
      </c>
      <c r="D3781" t="s">
        <v>22</v>
      </c>
      <c r="E3781" t="s">
        <v>23</v>
      </c>
      <c r="F3781" t="s">
        <v>5</v>
      </c>
      <c r="G3781" t="s">
        <v>24</v>
      </c>
      <c r="H3781">
        <v>1974040</v>
      </c>
      <c r="I3781">
        <v>1974430</v>
      </c>
      <c r="J3781" t="s">
        <v>42</v>
      </c>
      <c r="N3781" t="s">
        <v>41</v>
      </c>
      <c r="Q3781" t="s">
        <v>4672</v>
      </c>
      <c r="R3781">
        <v>391</v>
      </c>
      <c r="T3781" t="s">
        <v>27</v>
      </c>
    </row>
    <row r="3782" spans="1:20" x14ac:dyDescent="0.3">
      <c r="A3782">
        <v>3781</v>
      </c>
      <c r="B3782" t="s">
        <v>20</v>
      </c>
      <c r="C3782" t="s">
        <v>21</v>
      </c>
      <c r="D3782" t="s">
        <v>22</v>
      </c>
      <c r="E3782" t="s">
        <v>23</v>
      </c>
      <c r="F3782" t="s">
        <v>5</v>
      </c>
      <c r="G3782" t="s">
        <v>24</v>
      </c>
      <c r="H3782">
        <v>1974629</v>
      </c>
      <c r="I3782">
        <v>1975818</v>
      </c>
      <c r="J3782" t="s">
        <v>25</v>
      </c>
      <c r="Q3782" t="s">
        <v>4673</v>
      </c>
      <c r="R3782">
        <v>1190</v>
      </c>
      <c r="T3782" t="s">
        <v>27</v>
      </c>
    </row>
    <row r="3783" spans="1:20" x14ac:dyDescent="0.3">
      <c r="A3783">
        <v>3782</v>
      </c>
      <c r="B3783" t="s">
        <v>28</v>
      </c>
      <c r="C3783" t="s">
        <v>29</v>
      </c>
      <c r="D3783" t="s">
        <v>22</v>
      </c>
      <c r="E3783" t="s">
        <v>23</v>
      </c>
      <c r="F3783" t="s">
        <v>5</v>
      </c>
      <c r="G3783" t="s">
        <v>24</v>
      </c>
      <c r="H3783">
        <v>1974629</v>
      </c>
      <c r="I3783">
        <v>1975818</v>
      </c>
      <c r="J3783" t="s">
        <v>25</v>
      </c>
      <c r="N3783" t="s">
        <v>38</v>
      </c>
      <c r="Q3783" t="s">
        <v>4673</v>
      </c>
      <c r="R3783">
        <v>1190</v>
      </c>
      <c r="T3783" t="s">
        <v>27</v>
      </c>
    </row>
    <row r="3784" spans="1:20" x14ac:dyDescent="0.3">
      <c r="A3784">
        <v>3783</v>
      </c>
      <c r="B3784" t="s">
        <v>20</v>
      </c>
      <c r="C3784" t="s">
        <v>21</v>
      </c>
      <c r="D3784" t="s">
        <v>22</v>
      </c>
      <c r="E3784" t="s">
        <v>23</v>
      </c>
      <c r="F3784" t="s">
        <v>5</v>
      </c>
      <c r="G3784" t="s">
        <v>24</v>
      </c>
      <c r="H3784">
        <v>1975898</v>
      </c>
      <c r="I3784">
        <v>1976441</v>
      </c>
      <c r="J3784" t="s">
        <v>42</v>
      </c>
      <c r="Q3784" t="s">
        <v>4674</v>
      </c>
      <c r="R3784">
        <v>544</v>
      </c>
      <c r="T3784" t="s">
        <v>27</v>
      </c>
    </row>
    <row r="3785" spans="1:20" x14ac:dyDescent="0.3">
      <c r="A3785">
        <v>3784</v>
      </c>
      <c r="B3785" t="s">
        <v>28</v>
      </c>
      <c r="C3785" t="s">
        <v>29</v>
      </c>
      <c r="D3785" t="s">
        <v>22</v>
      </c>
      <c r="E3785" t="s">
        <v>23</v>
      </c>
      <c r="F3785" t="s">
        <v>5</v>
      </c>
      <c r="G3785" t="s">
        <v>24</v>
      </c>
      <c r="H3785">
        <v>1975898</v>
      </c>
      <c r="I3785">
        <v>1976441</v>
      </c>
      <c r="J3785" t="s">
        <v>42</v>
      </c>
      <c r="N3785" t="s">
        <v>4675</v>
      </c>
      <c r="Q3785" t="s">
        <v>4674</v>
      </c>
      <c r="R3785">
        <v>544</v>
      </c>
      <c r="T3785" t="s">
        <v>27</v>
      </c>
    </row>
    <row r="3786" spans="1:20" x14ac:dyDescent="0.3">
      <c r="A3786">
        <v>3785</v>
      </c>
      <c r="B3786" t="s">
        <v>20</v>
      </c>
      <c r="C3786" t="s">
        <v>31</v>
      </c>
      <c r="D3786" t="s">
        <v>22</v>
      </c>
      <c r="E3786" t="s">
        <v>23</v>
      </c>
      <c r="F3786" t="s">
        <v>5</v>
      </c>
      <c r="G3786" t="s">
        <v>24</v>
      </c>
      <c r="H3786">
        <v>1976762</v>
      </c>
      <c r="I3786">
        <v>1978519</v>
      </c>
      <c r="J3786" t="s">
        <v>25</v>
      </c>
      <c r="Q3786" t="s">
        <v>4676</v>
      </c>
      <c r="R3786">
        <v>1758</v>
      </c>
    </row>
    <row r="3787" spans="1:20" x14ac:dyDescent="0.3">
      <c r="A3787">
        <v>3786</v>
      </c>
      <c r="B3787" t="s">
        <v>28</v>
      </c>
      <c r="C3787" t="s">
        <v>33</v>
      </c>
      <c r="D3787" t="s">
        <v>22</v>
      </c>
      <c r="E3787" t="s">
        <v>23</v>
      </c>
      <c r="F3787" t="s">
        <v>5</v>
      </c>
      <c r="G3787" t="s">
        <v>24</v>
      </c>
      <c r="H3787">
        <v>1976762</v>
      </c>
      <c r="I3787">
        <v>1978519</v>
      </c>
      <c r="J3787" t="s">
        <v>25</v>
      </c>
      <c r="K3787" t="s">
        <v>4677</v>
      </c>
      <c r="N3787" t="s">
        <v>38</v>
      </c>
      <c r="Q3787" t="s">
        <v>4676</v>
      </c>
      <c r="R3787">
        <v>1758</v>
      </c>
      <c r="S3787">
        <v>585</v>
      </c>
    </row>
    <row r="3788" spans="1:20" x14ac:dyDescent="0.3">
      <c r="A3788">
        <v>3787</v>
      </c>
      <c r="B3788" t="s">
        <v>20</v>
      </c>
      <c r="C3788" t="s">
        <v>31</v>
      </c>
      <c r="D3788" t="s">
        <v>22</v>
      </c>
      <c r="E3788" t="s">
        <v>23</v>
      </c>
      <c r="F3788" t="s">
        <v>5</v>
      </c>
      <c r="G3788" t="s">
        <v>24</v>
      </c>
      <c r="H3788">
        <v>1978616</v>
      </c>
      <c r="I3788">
        <v>1979155</v>
      </c>
      <c r="J3788" t="s">
        <v>42</v>
      </c>
      <c r="Q3788" t="s">
        <v>4678</v>
      </c>
      <c r="R3788">
        <v>540</v>
      </c>
    </row>
    <row r="3789" spans="1:20" x14ac:dyDescent="0.3">
      <c r="A3789">
        <v>3788</v>
      </c>
      <c r="B3789" t="s">
        <v>28</v>
      </c>
      <c r="C3789" t="s">
        <v>33</v>
      </c>
      <c r="D3789" t="s">
        <v>22</v>
      </c>
      <c r="E3789" t="s">
        <v>23</v>
      </c>
      <c r="F3789" t="s">
        <v>5</v>
      </c>
      <c r="G3789" t="s">
        <v>24</v>
      </c>
      <c r="H3789">
        <v>1978616</v>
      </c>
      <c r="I3789">
        <v>1979155</v>
      </c>
      <c r="J3789" t="s">
        <v>42</v>
      </c>
      <c r="K3789" t="s">
        <v>4679</v>
      </c>
      <c r="N3789" t="s">
        <v>38</v>
      </c>
      <c r="Q3789" t="s">
        <v>4678</v>
      </c>
      <c r="R3789">
        <v>540</v>
      </c>
      <c r="S3789">
        <v>179</v>
      </c>
    </row>
    <row r="3790" spans="1:20" x14ac:dyDescent="0.3">
      <c r="A3790">
        <v>3789</v>
      </c>
      <c r="B3790" t="s">
        <v>20</v>
      </c>
      <c r="C3790" t="s">
        <v>31</v>
      </c>
      <c r="D3790" t="s">
        <v>22</v>
      </c>
      <c r="E3790" t="s">
        <v>23</v>
      </c>
      <c r="F3790" t="s">
        <v>5</v>
      </c>
      <c r="G3790" t="s">
        <v>24</v>
      </c>
      <c r="H3790">
        <v>1979199</v>
      </c>
      <c r="I3790">
        <v>1979792</v>
      </c>
      <c r="J3790" t="s">
        <v>42</v>
      </c>
      <c r="Q3790" t="s">
        <v>4680</v>
      </c>
      <c r="R3790">
        <v>594</v>
      </c>
    </row>
    <row r="3791" spans="1:20" x14ac:dyDescent="0.3">
      <c r="A3791">
        <v>3790</v>
      </c>
      <c r="B3791" t="s">
        <v>28</v>
      </c>
      <c r="C3791" t="s">
        <v>33</v>
      </c>
      <c r="D3791" t="s">
        <v>22</v>
      </c>
      <c r="E3791" t="s">
        <v>23</v>
      </c>
      <c r="F3791" t="s">
        <v>5</v>
      </c>
      <c r="G3791" t="s">
        <v>24</v>
      </c>
      <c r="H3791">
        <v>1979199</v>
      </c>
      <c r="I3791">
        <v>1979792</v>
      </c>
      <c r="J3791" t="s">
        <v>42</v>
      </c>
      <c r="K3791" t="s">
        <v>4681</v>
      </c>
      <c r="N3791" t="s">
        <v>38</v>
      </c>
      <c r="Q3791" t="s">
        <v>4680</v>
      </c>
      <c r="R3791">
        <v>594</v>
      </c>
      <c r="S3791">
        <v>197</v>
      </c>
    </row>
    <row r="3792" spans="1:20" x14ac:dyDescent="0.3">
      <c r="A3792">
        <v>3791</v>
      </c>
      <c r="B3792" t="s">
        <v>20</v>
      </c>
      <c r="C3792" t="s">
        <v>21</v>
      </c>
      <c r="D3792" t="s">
        <v>22</v>
      </c>
      <c r="E3792" t="s">
        <v>23</v>
      </c>
      <c r="F3792" t="s">
        <v>5</v>
      </c>
      <c r="G3792" t="s">
        <v>24</v>
      </c>
      <c r="H3792">
        <v>1979847</v>
      </c>
      <c r="I3792">
        <v>1980647</v>
      </c>
      <c r="J3792" t="s">
        <v>42</v>
      </c>
      <c r="Q3792" t="s">
        <v>4682</v>
      </c>
      <c r="R3792">
        <v>801</v>
      </c>
      <c r="T3792" t="s">
        <v>27</v>
      </c>
    </row>
    <row r="3793" spans="1:20" x14ac:dyDescent="0.3">
      <c r="A3793">
        <v>3792</v>
      </c>
      <c r="B3793" t="s">
        <v>28</v>
      </c>
      <c r="C3793" t="s">
        <v>29</v>
      </c>
      <c r="D3793" t="s">
        <v>22</v>
      </c>
      <c r="E3793" t="s">
        <v>23</v>
      </c>
      <c r="F3793" t="s">
        <v>5</v>
      </c>
      <c r="G3793" t="s">
        <v>24</v>
      </c>
      <c r="H3793">
        <v>1979847</v>
      </c>
      <c r="I3793">
        <v>1980647</v>
      </c>
      <c r="J3793" t="s">
        <v>42</v>
      </c>
      <c r="N3793" t="s">
        <v>38</v>
      </c>
      <c r="Q3793" t="s">
        <v>4682</v>
      </c>
      <c r="R3793">
        <v>801</v>
      </c>
      <c r="T3793" t="s">
        <v>27</v>
      </c>
    </row>
    <row r="3794" spans="1:20" x14ac:dyDescent="0.3">
      <c r="A3794">
        <v>3793</v>
      </c>
      <c r="B3794" t="s">
        <v>20</v>
      </c>
      <c r="C3794" t="s">
        <v>21</v>
      </c>
      <c r="D3794" t="s">
        <v>22</v>
      </c>
      <c r="E3794" t="s">
        <v>23</v>
      </c>
      <c r="F3794" t="s">
        <v>5</v>
      </c>
      <c r="G3794" t="s">
        <v>24</v>
      </c>
      <c r="H3794">
        <v>1980647</v>
      </c>
      <c r="I3794">
        <v>1981314</v>
      </c>
      <c r="J3794" t="s">
        <v>42</v>
      </c>
      <c r="Q3794" t="s">
        <v>4683</v>
      </c>
      <c r="R3794">
        <v>668</v>
      </c>
      <c r="T3794" t="s">
        <v>27</v>
      </c>
    </row>
    <row r="3795" spans="1:20" x14ac:dyDescent="0.3">
      <c r="A3795">
        <v>3794</v>
      </c>
      <c r="B3795" t="s">
        <v>28</v>
      </c>
      <c r="C3795" t="s">
        <v>29</v>
      </c>
      <c r="D3795" t="s">
        <v>22</v>
      </c>
      <c r="E3795" t="s">
        <v>23</v>
      </c>
      <c r="F3795" t="s">
        <v>5</v>
      </c>
      <c r="G3795" t="s">
        <v>24</v>
      </c>
      <c r="H3795">
        <v>1980647</v>
      </c>
      <c r="I3795">
        <v>1981314</v>
      </c>
      <c r="J3795" t="s">
        <v>42</v>
      </c>
      <c r="N3795" t="s">
        <v>38</v>
      </c>
      <c r="Q3795" t="s">
        <v>4683</v>
      </c>
      <c r="R3795">
        <v>668</v>
      </c>
      <c r="T3795" t="s">
        <v>27</v>
      </c>
    </row>
    <row r="3796" spans="1:20" x14ac:dyDescent="0.3">
      <c r="A3796">
        <v>3795</v>
      </c>
      <c r="B3796" t="s">
        <v>20</v>
      </c>
      <c r="C3796" t="s">
        <v>31</v>
      </c>
      <c r="D3796" t="s">
        <v>22</v>
      </c>
      <c r="E3796" t="s">
        <v>23</v>
      </c>
      <c r="F3796" t="s">
        <v>5</v>
      </c>
      <c r="G3796" t="s">
        <v>24</v>
      </c>
      <c r="H3796">
        <v>1981473</v>
      </c>
      <c r="I3796">
        <v>1982267</v>
      </c>
      <c r="J3796" t="s">
        <v>25</v>
      </c>
      <c r="Q3796" t="s">
        <v>4684</v>
      </c>
      <c r="R3796">
        <v>795</v>
      </c>
    </row>
    <row r="3797" spans="1:20" x14ac:dyDescent="0.3">
      <c r="A3797">
        <v>3796</v>
      </c>
      <c r="B3797" t="s">
        <v>28</v>
      </c>
      <c r="C3797" t="s">
        <v>33</v>
      </c>
      <c r="D3797" t="s">
        <v>22</v>
      </c>
      <c r="E3797" t="s">
        <v>23</v>
      </c>
      <c r="F3797" t="s">
        <v>5</v>
      </c>
      <c r="G3797" t="s">
        <v>24</v>
      </c>
      <c r="H3797">
        <v>1981473</v>
      </c>
      <c r="I3797">
        <v>1982267</v>
      </c>
      <c r="J3797" t="s">
        <v>25</v>
      </c>
      <c r="K3797" t="s">
        <v>4685</v>
      </c>
      <c r="N3797" t="s">
        <v>59</v>
      </c>
      <c r="Q3797" t="s">
        <v>4684</v>
      </c>
      <c r="R3797">
        <v>795</v>
      </c>
      <c r="S3797">
        <v>264</v>
      </c>
    </row>
    <row r="3798" spans="1:20" x14ac:dyDescent="0.3">
      <c r="A3798">
        <v>3797</v>
      </c>
      <c r="B3798" t="s">
        <v>20</v>
      </c>
      <c r="C3798" t="s">
        <v>21</v>
      </c>
      <c r="D3798" t="s">
        <v>22</v>
      </c>
      <c r="E3798" t="s">
        <v>23</v>
      </c>
      <c r="F3798" t="s">
        <v>5</v>
      </c>
      <c r="G3798" t="s">
        <v>24</v>
      </c>
      <c r="H3798">
        <v>1982484</v>
      </c>
      <c r="I3798">
        <v>1984447</v>
      </c>
      <c r="J3798" t="s">
        <v>25</v>
      </c>
      <c r="Q3798" t="s">
        <v>4686</v>
      </c>
      <c r="R3798">
        <v>1964</v>
      </c>
      <c r="T3798" t="s">
        <v>27</v>
      </c>
    </row>
    <row r="3799" spans="1:20" x14ac:dyDescent="0.3">
      <c r="A3799">
        <v>3798</v>
      </c>
      <c r="B3799" t="s">
        <v>28</v>
      </c>
      <c r="C3799" t="s">
        <v>29</v>
      </c>
      <c r="D3799" t="s">
        <v>22</v>
      </c>
      <c r="E3799" t="s">
        <v>23</v>
      </c>
      <c r="F3799" t="s">
        <v>5</v>
      </c>
      <c r="G3799" t="s">
        <v>24</v>
      </c>
      <c r="H3799">
        <v>1982484</v>
      </c>
      <c r="I3799">
        <v>1984447</v>
      </c>
      <c r="J3799" t="s">
        <v>25</v>
      </c>
      <c r="N3799" t="s">
        <v>38</v>
      </c>
      <c r="Q3799" t="s">
        <v>4686</v>
      </c>
      <c r="R3799">
        <v>1964</v>
      </c>
      <c r="T3799" t="s">
        <v>27</v>
      </c>
    </row>
    <row r="3800" spans="1:20" x14ac:dyDescent="0.3">
      <c r="A3800">
        <v>3799</v>
      </c>
      <c r="B3800" t="s">
        <v>20</v>
      </c>
      <c r="C3800" t="s">
        <v>31</v>
      </c>
      <c r="D3800" t="s">
        <v>22</v>
      </c>
      <c r="E3800" t="s">
        <v>23</v>
      </c>
      <c r="F3800" t="s">
        <v>5</v>
      </c>
      <c r="G3800" t="s">
        <v>24</v>
      </c>
      <c r="H3800">
        <v>1984489</v>
      </c>
      <c r="I3800">
        <v>1984707</v>
      </c>
      <c r="J3800" t="s">
        <v>42</v>
      </c>
      <c r="Q3800" t="s">
        <v>4687</v>
      </c>
      <c r="R3800">
        <v>219</v>
      </c>
    </row>
    <row r="3801" spans="1:20" x14ac:dyDescent="0.3">
      <c r="A3801">
        <v>3800</v>
      </c>
      <c r="B3801" t="s">
        <v>28</v>
      </c>
      <c r="C3801" t="s">
        <v>33</v>
      </c>
      <c r="D3801" t="s">
        <v>22</v>
      </c>
      <c r="E3801" t="s">
        <v>23</v>
      </c>
      <c r="F3801" t="s">
        <v>5</v>
      </c>
      <c r="G3801" t="s">
        <v>24</v>
      </c>
      <c r="H3801">
        <v>1984489</v>
      </c>
      <c r="I3801">
        <v>1984707</v>
      </c>
      <c r="J3801" t="s">
        <v>42</v>
      </c>
      <c r="K3801" t="s">
        <v>4688</v>
      </c>
      <c r="N3801" t="s">
        <v>38</v>
      </c>
      <c r="Q3801" t="s">
        <v>4687</v>
      </c>
      <c r="R3801">
        <v>219</v>
      </c>
      <c r="S3801">
        <v>72</v>
      </c>
    </row>
    <row r="3802" spans="1:20" x14ac:dyDescent="0.3">
      <c r="A3802">
        <v>3801</v>
      </c>
      <c r="B3802" t="s">
        <v>20</v>
      </c>
      <c r="C3802" t="s">
        <v>21</v>
      </c>
      <c r="D3802" t="s">
        <v>22</v>
      </c>
      <c r="E3802" t="s">
        <v>23</v>
      </c>
      <c r="F3802" t="s">
        <v>5</v>
      </c>
      <c r="G3802" t="s">
        <v>24</v>
      </c>
      <c r="H3802">
        <v>1984944</v>
      </c>
      <c r="I3802">
        <v>1985438</v>
      </c>
      <c r="J3802" t="s">
        <v>25</v>
      </c>
      <c r="Q3802" t="s">
        <v>4689</v>
      </c>
      <c r="R3802">
        <v>495</v>
      </c>
      <c r="T3802" t="s">
        <v>27</v>
      </c>
    </row>
    <row r="3803" spans="1:20" x14ac:dyDescent="0.3">
      <c r="A3803">
        <v>3802</v>
      </c>
      <c r="B3803" t="s">
        <v>28</v>
      </c>
      <c r="C3803" t="s">
        <v>29</v>
      </c>
      <c r="D3803" t="s">
        <v>22</v>
      </c>
      <c r="E3803" t="s">
        <v>23</v>
      </c>
      <c r="F3803" t="s">
        <v>5</v>
      </c>
      <c r="G3803" t="s">
        <v>24</v>
      </c>
      <c r="H3803">
        <v>1984944</v>
      </c>
      <c r="I3803">
        <v>1985438</v>
      </c>
      <c r="J3803" t="s">
        <v>25</v>
      </c>
      <c r="N3803" t="s">
        <v>38</v>
      </c>
      <c r="Q3803" t="s">
        <v>4689</v>
      </c>
      <c r="R3803">
        <v>495</v>
      </c>
      <c r="T3803" t="s">
        <v>27</v>
      </c>
    </row>
    <row r="3804" spans="1:20" x14ac:dyDescent="0.3">
      <c r="A3804">
        <v>3803</v>
      </c>
      <c r="B3804" t="s">
        <v>20</v>
      </c>
      <c r="C3804" t="s">
        <v>31</v>
      </c>
      <c r="D3804" t="s">
        <v>22</v>
      </c>
      <c r="E3804" t="s">
        <v>23</v>
      </c>
      <c r="F3804" t="s">
        <v>5</v>
      </c>
      <c r="G3804" t="s">
        <v>24</v>
      </c>
      <c r="H3804">
        <v>1985683</v>
      </c>
      <c r="I3804">
        <v>1986072</v>
      </c>
      <c r="J3804" t="s">
        <v>25</v>
      </c>
      <c r="Q3804" t="s">
        <v>4690</v>
      </c>
      <c r="R3804">
        <v>390</v>
      </c>
    </row>
    <row r="3805" spans="1:20" x14ac:dyDescent="0.3">
      <c r="A3805">
        <v>3804</v>
      </c>
      <c r="B3805" t="s">
        <v>28</v>
      </c>
      <c r="C3805" t="s">
        <v>33</v>
      </c>
      <c r="D3805" t="s">
        <v>22</v>
      </c>
      <c r="E3805" t="s">
        <v>23</v>
      </c>
      <c r="F3805" t="s">
        <v>5</v>
      </c>
      <c r="G3805" t="s">
        <v>24</v>
      </c>
      <c r="H3805">
        <v>1985683</v>
      </c>
      <c r="I3805">
        <v>1986072</v>
      </c>
      <c r="J3805" t="s">
        <v>25</v>
      </c>
      <c r="K3805" t="s">
        <v>4691</v>
      </c>
      <c r="N3805" t="s">
        <v>38</v>
      </c>
      <c r="Q3805" t="s">
        <v>4690</v>
      </c>
      <c r="R3805">
        <v>390</v>
      </c>
      <c r="S3805">
        <v>129</v>
      </c>
    </row>
    <row r="3806" spans="1:20" x14ac:dyDescent="0.3">
      <c r="A3806">
        <v>3805</v>
      </c>
      <c r="B3806" t="s">
        <v>20</v>
      </c>
      <c r="C3806" t="s">
        <v>31</v>
      </c>
      <c r="D3806" t="s">
        <v>22</v>
      </c>
      <c r="E3806" t="s">
        <v>23</v>
      </c>
      <c r="F3806" t="s">
        <v>5</v>
      </c>
      <c r="G3806" t="s">
        <v>24</v>
      </c>
      <c r="H3806">
        <v>1986085</v>
      </c>
      <c r="I3806">
        <v>1986522</v>
      </c>
      <c r="J3806" t="s">
        <v>42</v>
      </c>
      <c r="Q3806" t="s">
        <v>4692</v>
      </c>
      <c r="R3806">
        <v>438</v>
      </c>
    </row>
    <row r="3807" spans="1:20" x14ac:dyDescent="0.3">
      <c r="A3807">
        <v>3806</v>
      </c>
      <c r="B3807" t="s">
        <v>28</v>
      </c>
      <c r="C3807" t="s">
        <v>33</v>
      </c>
      <c r="D3807" t="s">
        <v>22</v>
      </c>
      <c r="E3807" t="s">
        <v>23</v>
      </c>
      <c r="F3807" t="s">
        <v>5</v>
      </c>
      <c r="G3807" t="s">
        <v>24</v>
      </c>
      <c r="H3807">
        <v>1986085</v>
      </c>
      <c r="I3807">
        <v>1986522</v>
      </c>
      <c r="J3807" t="s">
        <v>42</v>
      </c>
      <c r="K3807" t="s">
        <v>4693</v>
      </c>
      <c r="N3807" t="s">
        <v>38</v>
      </c>
      <c r="Q3807" t="s">
        <v>4692</v>
      </c>
      <c r="R3807">
        <v>438</v>
      </c>
      <c r="S3807">
        <v>145</v>
      </c>
    </row>
    <row r="3808" spans="1:20" x14ac:dyDescent="0.3">
      <c r="A3808">
        <v>3807</v>
      </c>
      <c r="B3808" t="s">
        <v>20</v>
      </c>
      <c r="C3808" t="s">
        <v>31</v>
      </c>
      <c r="D3808" t="s">
        <v>22</v>
      </c>
      <c r="E3808" t="s">
        <v>23</v>
      </c>
      <c r="F3808" t="s">
        <v>5</v>
      </c>
      <c r="G3808" t="s">
        <v>24</v>
      </c>
      <c r="H3808">
        <v>1986725</v>
      </c>
      <c r="I3808">
        <v>1987042</v>
      </c>
      <c r="J3808" t="s">
        <v>25</v>
      </c>
      <c r="Q3808" t="s">
        <v>4694</v>
      </c>
      <c r="R3808">
        <v>318</v>
      </c>
    </row>
    <row r="3809" spans="1:20" x14ac:dyDescent="0.3">
      <c r="A3809">
        <v>3808</v>
      </c>
      <c r="B3809" t="s">
        <v>28</v>
      </c>
      <c r="C3809" t="s">
        <v>33</v>
      </c>
      <c r="D3809" t="s">
        <v>22</v>
      </c>
      <c r="E3809" t="s">
        <v>23</v>
      </c>
      <c r="F3809" t="s">
        <v>5</v>
      </c>
      <c r="G3809" t="s">
        <v>24</v>
      </c>
      <c r="H3809">
        <v>1986725</v>
      </c>
      <c r="I3809">
        <v>1987042</v>
      </c>
      <c r="J3809" t="s">
        <v>25</v>
      </c>
      <c r="K3809" t="s">
        <v>4695</v>
      </c>
      <c r="N3809" t="s">
        <v>38</v>
      </c>
      <c r="Q3809" t="s">
        <v>4694</v>
      </c>
      <c r="R3809">
        <v>318</v>
      </c>
      <c r="S3809">
        <v>105</v>
      </c>
    </row>
    <row r="3810" spans="1:20" x14ac:dyDescent="0.3">
      <c r="A3810">
        <v>3809</v>
      </c>
      <c r="B3810" t="s">
        <v>20</v>
      </c>
      <c r="C3810" t="s">
        <v>31</v>
      </c>
      <c r="D3810" t="s">
        <v>22</v>
      </c>
      <c r="E3810" t="s">
        <v>23</v>
      </c>
      <c r="F3810" t="s">
        <v>5</v>
      </c>
      <c r="G3810" t="s">
        <v>24</v>
      </c>
      <c r="H3810">
        <v>1987134</v>
      </c>
      <c r="I3810">
        <v>1988384</v>
      </c>
      <c r="J3810" t="s">
        <v>25</v>
      </c>
      <c r="Q3810" t="s">
        <v>4696</v>
      </c>
      <c r="R3810">
        <v>1251</v>
      </c>
    </row>
    <row r="3811" spans="1:20" x14ac:dyDescent="0.3">
      <c r="A3811">
        <v>3810</v>
      </c>
      <c r="B3811" t="s">
        <v>28</v>
      </c>
      <c r="C3811" t="s">
        <v>33</v>
      </c>
      <c r="D3811" t="s">
        <v>22</v>
      </c>
      <c r="E3811" t="s">
        <v>23</v>
      </c>
      <c r="F3811" t="s">
        <v>5</v>
      </c>
      <c r="G3811" t="s">
        <v>24</v>
      </c>
      <c r="H3811">
        <v>1987134</v>
      </c>
      <c r="I3811">
        <v>1988384</v>
      </c>
      <c r="J3811" t="s">
        <v>25</v>
      </c>
      <c r="K3811" t="s">
        <v>4697</v>
      </c>
      <c r="N3811" t="s">
        <v>4698</v>
      </c>
      <c r="Q3811" t="s">
        <v>4696</v>
      </c>
      <c r="R3811">
        <v>1251</v>
      </c>
      <c r="S3811">
        <v>416</v>
      </c>
    </row>
    <row r="3812" spans="1:20" x14ac:dyDescent="0.3">
      <c r="A3812">
        <v>3811</v>
      </c>
      <c r="B3812" t="s">
        <v>20</v>
      </c>
      <c r="C3812" t="s">
        <v>31</v>
      </c>
      <c r="D3812" t="s">
        <v>22</v>
      </c>
      <c r="E3812" t="s">
        <v>23</v>
      </c>
      <c r="F3812" t="s">
        <v>5</v>
      </c>
      <c r="G3812" t="s">
        <v>24</v>
      </c>
      <c r="H3812">
        <v>1988389</v>
      </c>
      <c r="I3812">
        <v>1988919</v>
      </c>
      <c r="J3812" t="s">
        <v>25</v>
      </c>
      <c r="Q3812" t="s">
        <v>4699</v>
      </c>
      <c r="R3812">
        <v>531</v>
      </c>
    </row>
    <row r="3813" spans="1:20" x14ac:dyDescent="0.3">
      <c r="A3813">
        <v>3812</v>
      </c>
      <c r="B3813" t="s">
        <v>28</v>
      </c>
      <c r="C3813" t="s">
        <v>33</v>
      </c>
      <c r="D3813" t="s">
        <v>22</v>
      </c>
      <c r="E3813" t="s">
        <v>23</v>
      </c>
      <c r="F3813" t="s">
        <v>5</v>
      </c>
      <c r="G3813" t="s">
        <v>24</v>
      </c>
      <c r="H3813">
        <v>1988389</v>
      </c>
      <c r="I3813">
        <v>1988919</v>
      </c>
      <c r="J3813" t="s">
        <v>25</v>
      </c>
      <c r="K3813" t="s">
        <v>4700</v>
      </c>
      <c r="N3813" t="s">
        <v>2054</v>
      </c>
      <c r="Q3813" t="s">
        <v>4699</v>
      </c>
      <c r="R3813">
        <v>531</v>
      </c>
      <c r="S3813">
        <v>176</v>
      </c>
    </row>
    <row r="3814" spans="1:20" x14ac:dyDescent="0.3">
      <c r="A3814">
        <v>3813</v>
      </c>
      <c r="B3814" t="s">
        <v>20</v>
      </c>
      <c r="C3814" t="s">
        <v>31</v>
      </c>
      <c r="D3814" t="s">
        <v>22</v>
      </c>
      <c r="E3814" t="s">
        <v>23</v>
      </c>
      <c r="F3814" t="s">
        <v>5</v>
      </c>
      <c r="G3814" t="s">
        <v>24</v>
      </c>
      <c r="H3814">
        <v>1989002</v>
      </c>
      <c r="I3814">
        <v>1991218</v>
      </c>
      <c r="J3814" t="s">
        <v>42</v>
      </c>
      <c r="Q3814" t="s">
        <v>4701</v>
      </c>
      <c r="R3814">
        <v>2217</v>
      </c>
    </row>
    <row r="3815" spans="1:20" x14ac:dyDescent="0.3">
      <c r="A3815">
        <v>3814</v>
      </c>
      <c r="B3815" t="s">
        <v>28</v>
      </c>
      <c r="C3815" t="s">
        <v>33</v>
      </c>
      <c r="D3815" t="s">
        <v>22</v>
      </c>
      <c r="E3815" t="s">
        <v>23</v>
      </c>
      <c r="F3815" t="s">
        <v>5</v>
      </c>
      <c r="G3815" t="s">
        <v>24</v>
      </c>
      <c r="H3815">
        <v>1989002</v>
      </c>
      <c r="I3815">
        <v>1991218</v>
      </c>
      <c r="J3815" t="s">
        <v>42</v>
      </c>
      <c r="K3815" t="s">
        <v>4702</v>
      </c>
      <c r="N3815" t="s">
        <v>440</v>
      </c>
      <c r="Q3815" t="s">
        <v>4701</v>
      </c>
      <c r="R3815">
        <v>2217</v>
      </c>
      <c r="S3815">
        <v>738</v>
      </c>
    </row>
    <row r="3816" spans="1:20" x14ac:dyDescent="0.3">
      <c r="A3816">
        <v>3815</v>
      </c>
      <c r="B3816" t="s">
        <v>20</v>
      </c>
      <c r="C3816" t="s">
        <v>21</v>
      </c>
      <c r="D3816" t="s">
        <v>22</v>
      </c>
      <c r="E3816" t="s">
        <v>23</v>
      </c>
      <c r="F3816" t="s">
        <v>5</v>
      </c>
      <c r="G3816" t="s">
        <v>24</v>
      </c>
      <c r="H3816">
        <v>1991569</v>
      </c>
      <c r="I3816">
        <v>1991941</v>
      </c>
      <c r="J3816" t="s">
        <v>25</v>
      </c>
      <c r="Q3816" t="s">
        <v>4703</v>
      </c>
      <c r="R3816">
        <v>373</v>
      </c>
      <c r="T3816" t="s">
        <v>27</v>
      </c>
    </row>
    <row r="3817" spans="1:20" x14ac:dyDescent="0.3">
      <c r="A3817">
        <v>3816</v>
      </c>
      <c r="B3817" t="s">
        <v>28</v>
      </c>
      <c r="C3817" t="s">
        <v>29</v>
      </c>
      <c r="D3817" t="s">
        <v>22</v>
      </c>
      <c r="E3817" t="s">
        <v>23</v>
      </c>
      <c r="F3817" t="s">
        <v>5</v>
      </c>
      <c r="G3817" t="s">
        <v>24</v>
      </c>
      <c r="H3817">
        <v>1991569</v>
      </c>
      <c r="I3817">
        <v>1991941</v>
      </c>
      <c r="J3817" t="s">
        <v>25</v>
      </c>
      <c r="N3817" t="s">
        <v>41</v>
      </c>
      <c r="Q3817" t="s">
        <v>4703</v>
      </c>
      <c r="R3817">
        <v>373</v>
      </c>
      <c r="T3817" t="s">
        <v>27</v>
      </c>
    </row>
    <row r="3818" spans="1:20" x14ac:dyDescent="0.3">
      <c r="A3818">
        <v>3817</v>
      </c>
      <c r="B3818" t="s">
        <v>20</v>
      </c>
      <c r="C3818" t="s">
        <v>31</v>
      </c>
      <c r="D3818" t="s">
        <v>22</v>
      </c>
      <c r="E3818" t="s">
        <v>23</v>
      </c>
      <c r="F3818" t="s">
        <v>5</v>
      </c>
      <c r="G3818" t="s">
        <v>24</v>
      </c>
      <c r="H3818">
        <v>1991983</v>
      </c>
      <c r="I3818">
        <v>1992324</v>
      </c>
      <c r="J3818" t="s">
        <v>25</v>
      </c>
      <c r="Q3818" t="s">
        <v>4704</v>
      </c>
      <c r="R3818">
        <v>342</v>
      </c>
    </row>
    <row r="3819" spans="1:20" x14ac:dyDescent="0.3">
      <c r="A3819">
        <v>3818</v>
      </c>
      <c r="B3819" t="s">
        <v>28</v>
      </c>
      <c r="C3819" t="s">
        <v>33</v>
      </c>
      <c r="D3819" t="s">
        <v>22</v>
      </c>
      <c r="E3819" t="s">
        <v>23</v>
      </c>
      <c r="F3819" t="s">
        <v>5</v>
      </c>
      <c r="G3819" t="s">
        <v>24</v>
      </c>
      <c r="H3819">
        <v>1991983</v>
      </c>
      <c r="I3819">
        <v>1992324</v>
      </c>
      <c r="J3819" t="s">
        <v>25</v>
      </c>
      <c r="K3819" t="s">
        <v>4705</v>
      </c>
      <c r="N3819" t="s">
        <v>41</v>
      </c>
      <c r="Q3819" t="s">
        <v>4704</v>
      </c>
      <c r="R3819">
        <v>342</v>
      </c>
      <c r="S3819">
        <v>113</v>
      </c>
    </row>
    <row r="3820" spans="1:20" x14ac:dyDescent="0.3">
      <c r="A3820">
        <v>3819</v>
      </c>
      <c r="B3820" t="s">
        <v>20</v>
      </c>
      <c r="C3820" t="s">
        <v>31</v>
      </c>
      <c r="D3820" t="s">
        <v>22</v>
      </c>
      <c r="E3820" t="s">
        <v>23</v>
      </c>
      <c r="F3820" t="s">
        <v>5</v>
      </c>
      <c r="G3820" t="s">
        <v>24</v>
      </c>
      <c r="H3820">
        <v>1992511</v>
      </c>
      <c r="I3820">
        <v>1993200</v>
      </c>
      <c r="J3820" t="s">
        <v>42</v>
      </c>
      <c r="Q3820" t="s">
        <v>4706</v>
      </c>
      <c r="R3820">
        <v>690</v>
      </c>
    </row>
    <row r="3821" spans="1:20" x14ac:dyDescent="0.3">
      <c r="A3821">
        <v>3820</v>
      </c>
      <c r="B3821" t="s">
        <v>28</v>
      </c>
      <c r="C3821" t="s">
        <v>33</v>
      </c>
      <c r="D3821" t="s">
        <v>22</v>
      </c>
      <c r="E3821" t="s">
        <v>23</v>
      </c>
      <c r="F3821" t="s">
        <v>5</v>
      </c>
      <c r="G3821" t="s">
        <v>24</v>
      </c>
      <c r="H3821">
        <v>1992511</v>
      </c>
      <c r="I3821">
        <v>1993200</v>
      </c>
      <c r="J3821" t="s">
        <v>42</v>
      </c>
      <c r="K3821" t="s">
        <v>4707</v>
      </c>
      <c r="N3821" t="s">
        <v>38</v>
      </c>
      <c r="Q3821" t="s">
        <v>4706</v>
      </c>
      <c r="R3821">
        <v>690</v>
      </c>
      <c r="S3821">
        <v>229</v>
      </c>
    </row>
    <row r="3822" spans="1:20" x14ac:dyDescent="0.3">
      <c r="A3822">
        <v>3821</v>
      </c>
      <c r="B3822" t="s">
        <v>20</v>
      </c>
      <c r="C3822" t="s">
        <v>31</v>
      </c>
      <c r="D3822" t="s">
        <v>22</v>
      </c>
      <c r="E3822" t="s">
        <v>23</v>
      </c>
      <c r="F3822" t="s">
        <v>5</v>
      </c>
      <c r="G3822" t="s">
        <v>24</v>
      </c>
      <c r="H3822">
        <v>1993264</v>
      </c>
      <c r="I3822">
        <v>1993641</v>
      </c>
      <c r="J3822" t="s">
        <v>42</v>
      </c>
      <c r="Q3822" t="s">
        <v>4708</v>
      </c>
      <c r="R3822">
        <v>378</v>
      </c>
    </row>
    <row r="3823" spans="1:20" x14ac:dyDescent="0.3">
      <c r="A3823">
        <v>3822</v>
      </c>
      <c r="B3823" t="s">
        <v>28</v>
      </c>
      <c r="C3823" t="s">
        <v>33</v>
      </c>
      <c r="D3823" t="s">
        <v>22</v>
      </c>
      <c r="E3823" t="s">
        <v>23</v>
      </c>
      <c r="F3823" t="s">
        <v>5</v>
      </c>
      <c r="G3823" t="s">
        <v>24</v>
      </c>
      <c r="H3823">
        <v>1993264</v>
      </c>
      <c r="I3823">
        <v>1993641</v>
      </c>
      <c r="J3823" t="s">
        <v>42</v>
      </c>
      <c r="K3823" t="s">
        <v>4709</v>
      </c>
      <c r="N3823" t="s">
        <v>38</v>
      </c>
      <c r="Q3823" t="s">
        <v>4708</v>
      </c>
      <c r="R3823">
        <v>378</v>
      </c>
      <c r="S3823">
        <v>125</v>
      </c>
    </row>
    <row r="3824" spans="1:20" x14ac:dyDescent="0.3">
      <c r="A3824">
        <v>3823</v>
      </c>
      <c r="B3824" t="s">
        <v>20</v>
      </c>
      <c r="C3824" t="s">
        <v>21</v>
      </c>
      <c r="D3824" t="s">
        <v>22</v>
      </c>
      <c r="E3824" t="s">
        <v>23</v>
      </c>
      <c r="F3824" t="s">
        <v>5</v>
      </c>
      <c r="G3824" t="s">
        <v>24</v>
      </c>
      <c r="H3824">
        <v>1993721</v>
      </c>
      <c r="I3824">
        <v>1993956</v>
      </c>
      <c r="J3824" t="s">
        <v>42</v>
      </c>
      <c r="Q3824" t="s">
        <v>4710</v>
      </c>
      <c r="R3824">
        <v>236</v>
      </c>
      <c r="T3824" t="s">
        <v>27</v>
      </c>
    </row>
    <row r="3825" spans="1:20" x14ac:dyDescent="0.3">
      <c r="A3825">
        <v>3824</v>
      </c>
      <c r="B3825" t="s">
        <v>28</v>
      </c>
      <c r="C3825" t="s">
        <v>29</v>
      </c>
      <c r="D3825" t="s">
        <v>22</v>
      </c>
      <c r="E3825" t="s">
        <v>23</v>
      </c>
      <c r="F3825" t="s">
        <v>5</v>
      </c>
      <c r="G3825" t="s">
        <v>24</v>
      </c>
      <c r="H3825">
        <v>1993721</v>
      </c>
      <c r="I3825">
        <v>1993956</v>
      </c>
      <c r="J3825" t="s">
        <v>42</v>
      </c>
      <c r="N3825" t="s">
        <v>38</v>
      </c>
      <c r="Q3825" t="s">
        <v>4710</v>
      </c>
      <c r="R3825">
        <v>236</v>
      </c>
      <c r="T3825" t="s">
        <v>27</v>
      </c>
    </row>
    <row r="3826" spans="1:20" x14ac:dyDescent="0.3">
      <c r="A3826">
        <v>3825</v>
      </c>
      <c r="B3826" t="s">
        <v>20</v>
      </c>
      <c r="C3826" t="s">
        <v>21</v>
      </c>
      <c r="D3826" t="s">
        <v>22</v>
      </c>
      <c r="E3826" t="s">
        <v>23</v>
      </c>
      <c r="F3826" t="s">
        <v>5</v>
      </c>
      <c r="G3826" t="s">
        <v>24</v>
      </c>
      <c r="H3826">
        <v>1994108</v>
      </c>
      <c r="I3826">
        <v>1995497</v>
      </c>
      <c r="J3826" t="s">
        <v>42</v>
      </c>
      <c r="Q3826" t="s">
        <v>4711</v>
      </c>
      <c r="R3826">
        <v>1390</v>
      </c>
      <c r="T3826" t="s">
        <v>27</v>
      </c>
    </row>
    <row r="3827" spans="1:20" x14ac:dyDescent="0.3">
      <c r="A3827">
        <v>3826</v>
      </c>
      <c r="B3827" t="s">
        <v>28</v>
      </c>
      <c r="C3827" t="s">
        <v>29</v>
      </c>
      <c r="D3827" t="s">
        <v>22</v>
      </c>
      <c r="E3827" t="s">
        <v>23</v>
      </c>
      <c r="F3827" t="s">
        <v>5</v>
      </c>
      <c r="G3827" t="s">
        <v>24</v>
      </c>
      <c r="H3827">
        <v>1994108</v>
      </c>
      <c r="I3827">
        <v>1995497</v>
      </c>
      <c r="J3827" t="s">
        <v>42</v>
      </c>
      <c r="N3827" t="s">
        <v>38</v>
      </c>
      <c r="Q3827" t="s">
        <v>4711</v>
      </c>
      <c r="R3827">
        <v>1390</v>
      </c>
      <c r="T3827" t="s">
        <v>27</v>
      </c>
    </row>
    <row r="3828" spans="1:20" x14ac:dyDescent="0.3">
      <c r="A3828">
        <v>3827</v>
      </c>
      <c r="B3828" t="s">
        <v>20</v>
      </c>
      <c r="C3828" t="s">
        <v>31</v>
      </c>
      <c r="D3828" t="s">
        <v>22</v>
      </c>
      <c r="E3828" t="s">
        <v>23</v>
      </c>
      <c r="F3828" t="s">
        <v>5</v>
      </c>
      <c r="G3828" t="s">
        <v>24</v>
      </c>
      <c r="H3828">
        <v>1995882</v>
      </c>
      <c r="I3828">
        <v>1996706</v>
      </c>
      <c r="J3828" t="s">
        <v>25</v>
      </c>
      <c r="Q3828" t="s">
        <v>4712</v>
      </c>
      <c r="R3828">
        <v>825</v>
      </c>
    </row>
    <row r="3829" spans="1:20" x14ac:dyDescent="0.3">
      <c r="A3829">
        <v>3828</v>
      </c>
      <c r="B3829" t="s">
        <v>28</v>
      </c>
      <c r="C3829" t="s">
        <v>33</v>
      </c>
      <c r="D3829" t="s">
        <v>22</v>
      </c>
      <c r="E3829" t="s">
        <v>23</v>
      </c>
      <c r="F3829" t="s">
        <v>5</v>
      </c>
      <c r="G3829" t="s">
        <v>24</v>
      </c>
      <c r="H3829">
        <v>1995882</v>
      </c>
      <c r="I3829">
        <v>1996706</v>
      </c>
      <c r="J3829" t="s">
        <v>25</v>
      </c>
      <c r="K3829" t="s">
        <v>4713</v>
      </c>
      <c r="N3829" t="s">
        <v>4714</v>
      </c>
      <c r="Q3829" t="s">
        <v>4712</v>
      </c>
      <c r="R3829">
        <v>825</v>
      </c>
      <c r="S3829">
        <v>274</v>
      </c>
    </row>
    <row r="3830" spans="1:20" x14ac:dyDescent="0.3">
      <c r="A3830">
        <v>3829</v>
      </c>
      <c r="B3830" t="s">
        <v>20</v>
      </c>
      <c r="C3830" t="s">
        <v>31</v>
      </c>
      <c r="D3830" t="s">
        <v>22</v>
      </c>
      <c r="E3830" t="s">
        <v>23</v>
      </c>
      <c r="F3830" t="s">
        <v>5</v>
      </c>
      <c r="G3830" t="s">
        <v>24</v>
      </c>
      <c r="H3830">
        <v>1996703</v>
      </c>
      <c r="I3830">
        <v>1996891</v>
      </c>
      <c r="J3830" t="s">
        <v>42</v>
      </c>
      <c r="Q3830" t="s">
        <v>4715</v>
      </c>
      <c r="R3830">
        <v>189</v>
      </c>
    </row>
    <row r="3831" spans="1:20" x14ac:dyDescent="0.3">
      <c r="A3831">
        <v>3830</v>
      </c>
      <c r="B3831" t="s">
        <v>28</v>
      </c>
      <c r="C3831" t="s">
        <v>33</v>
      </c>
      <c r="D3831" t="s">
        <v>22</v>
      </c>
      <c r="E3831" t="s">
        <v>23</v>
      </c>
      <c r="F3831" t="s">
        <v>5</v>
      </c>
      <c r="G3831" t="s">
        <v>24</v>
      </c>
      <c r="H3831">
        <v>1996703</v>
      </c>
      <c r="I3831">
        <v>1996891</v>
      </c>
      <c r="J3831" t="s">
        <v>42</v>
      </c>
      <c r="K3831" t="s">
        <v>4716</v>
      </c>
      <c r="N3831" t="s">
        <v>38</v>
      </c>
      <c r="Q3831" t="s">
        <v>4715</v>
      </c>
      <c r="R3831">
        <v>189</v>
      </c>
      <c r="S3831">
        <v>62</v>
      </c>
    </row>
    <row r="3832" spans="1:20" x14ac:dyDescent="0.3">
      <c r="A3832">
        <v>3831</v>
      </c>
      <c r="B3832" t="s">
        <v>20</v>
      </c>
      <c r="C3832" t="s">
        <v>31</v>
      </c>
      <c r="D3832" t="s">
        <v>22</v>
      </c>
      <c r="E3832" t="s">
        <v>23</v>
      </c>
      <c r="F3832" t="s">
        <v>5</v>
      </c>
      <c r="G3832" t="s">
        <v>24</v>
      </c>
      <c r="H3832">
        <v>1996924</v>
      </c>
      <c r="I3832">
        <v>1997424</v>
      </c>
      <c r="J3832" t="s">
        <v>25</v>
      </c>
      <c r="Q3832" t="s">
        <v>4717</v>
      </c>
      <c r="R3832">
        <v>501</v>
      </c>
    </row>
    <row r="3833" spans="1:20" x14ac:dyDescent="0.3">
      <c r="A3833">
        <v>3832</v>
      </c>
      <c r="B3833" t="s">
        <v>28</v>
      </c>
      <c r="C3833" t="s">
        <v>33</v>
      </c>
      <c r="D3833" t="s">
        <v>22</v>
      </c>
      <c r="E3833" t="s">
        <v>23</v>
      </c>
      <c r="F3833" t="s">
        <v>5</v>
      </c>
      <c r="G3833" t="s">
        <v>24</v>
      </c>
      <c r="H3833">
        <v>1996924</v>
      </c>
      <c r="I3833">
        <v>1997424</v>
      </c>
      <c r="J3833" t="s">
        <v>25</v>
      </c>
      <c r="K3833" t="s">
        <v>4718</v>
      </c>
      <c r="N3833" t="s">
        <v>4719</v>
      </c>
      <c r="Q3833" t="s">
        <v>4717</v>
      </c>
      <c r="R3833">
        <v>501</v>
      </c>
      <c r="S3833">
        <v>166</v>
      </c>
    </row>
    <row r="3834" spans="1:20" x14ac:dyDescent="0.3">
      <c r="A3834">
        <v>3833</v>
      </c>
      <c r="B3834" t="s">
        <v>20</v>
      </c>
      <c r="C3834" t="s">
        <v>31</v>
      </c>
      <c r="D3834" t="s">
        <v>22</v>
      </c>
      <c r="E3834" t="s">
        <v>23</v>
      </c>
      <c r="F3834" t="s">
        <v>5</v>
      </c>
      <c r="G3834" t="s">
        <v>24</v>
      </c>
      <c r="H3834">
        <v>1997537</v>
      </c>
      <c r="I3834">
        <v>1997971</v>
      </c>
      <c r="J3834" t="s">
        <v>42</v>
      </c>
      <c r="Q3834" t="s">
        <v>4720</v>
      </c>
      <c r="R3834">
        <v>435</v>
      </c>
    </row>
    <row r="3835" spans="1:20" x14ac:dyDescent="0.3">
      <c r="A3835">
        <v>3834</v>
      </c>
      <c r="B3835" t="s">
        <v>28</v>
      </c>
      <c r="C3835" t="s">
        <v>33</v>
      </c>
      <c r="D3835" t="s">
        <v>22</v>
      </c>
      <c r="E3835" t="s">
        <v>23</v>
      </c>
      <c r="F3835" t="s">
        <v>5</v>
      </c>
      <c r="G3835" t="s">
        <v>24</v>
      </c>
      <c r="H3835">
        <v>1997537</v>
      </c>
      <c r="I3835">
        <v>1997971</v>
      </c>
      <c r="J3835" t="s">
        <v>42</v>
      </c>
      <c r="K3835" t="s">
        <v>4721</v>
      </c>
      <c r="N3835" t="s">
        <v>38</v>
      </c>
      <c r="Q3835" t="s">
        <v>4720</v>
      </c>
      <c r="R3835">
        <v>435</v>
      </c>
      <c r="S3835">
        <v>144</v>
      </c>
    </row>
    <row r="3836" spans="1:20" x14ac:dyDescent="0.3">
      <c r="A3836">
        <v>3835</v>
      </c>
      <c r="B3836" t="s">
        <v>20</v>
      </c>
      <c r="C3836" t="s">
        <v>31</v>
      </c>
      <c r="D3836" t="s">
        <v>22</v>
      </c>
      <c r="E3836" t="s">
        <v>23</v>
      </c>
      <c r="F3836" t="s">
        <v>5</v>
      </c>
      <c r="G3836" t="s">
        <v>24</v>
      </c>
      <c r="H3836">
        <v>1998082</v>
      </c>
      <c r="I3836">
        <v>1998474</v>
      </c>
      <c r="J3836" t="s">
        <v>42</v>
      </c>
      <c r="Q3836" t="s">
        <v>4722</v>
      </c>
      <c r="R3836">
        <v>393</v>
      </c>
    </row>
    <row r="3837" spans="1:20" x14ac:dyDescent="0.3">
      <c r="A3837">
        <v>3836</v>
      </c>
      <c r="B3837" t="s">
        <v>28</v>
      </c>
      <c r="C3837" t="s">
        <v>33</v>
      </c>
      <c r="D3837" t="s">
        <v>22</v>
      </c>
      <c r="E3837" t="s">
        <v>23</v>
      </c>
      <c r="F3837" t="s">
        <v>5</v>
      </c>
      <c r="G3837" t="s">
        <v>24</v>
      </c>
      <c r="H3837">
        <v>1998082</v>
      </c>
      <c r="I3837">
        <v>1998474</v>
      </c>
      <c r="J3837" t="s">
        <v>42</v>
      </c>
      <c r="K3837" t="s">
        <v>4723</v>
      </c>
      <c r="N3837" t="s">
        <v>38</v>
      </c>
      <c r="Q3837" t="s">
        <v>4722</v>
      </c>
      <c r="R3837">
        <v>393</v>
      </c>
      <c r="S3837">
        <v>130</v>
      </c>
    </row>
    <row r="3838" spans="1:20" x14ac:dyDescent="0.3">
      <c r="A3838">
        <v>3837</v>
      </c>
      <c r="B3838" t="s">
        <v>20</v>
      </c>
      <c r="C3838" t="s">
        <v>31</v>
      </c>
      <c r="D3838" t="s">
        <v>22</v>
      </c>
      <c r="E3838" t="s">
        <v>23</v>
      </c>
      <c r="F3838" t="s">
        <v>5</v>
      </c>
      <c r="G3838" t="s">
        <v>24</v>
      </c>
      <c r="H3838">
        <v>1998568</v>
      </c>
      <c r="I3838">
        <v>1999515</v>
      </c>
      <c r="J3838" t="s">
        <v>42</v>
      </c>
      <c r="Q3838" t="s">
        <v>4724</v>
      </c>
      <c r="R3838">
        <v>948</v>
      </c>
    </row>
    <row r="3839" spans="1:20" x14ac:dyDescent="0.3">
      <c r="A3839">
        <v>3838</v>
      </c>
      <c r="B3839" t="s">
        <v>28</v>
      </c>
      <c r="C3839" t="s">
        <v>33</v>
      </c>
      <c r="D3839" t="s">
        <v>22</v>
      </c>
      <c r="E3839" t="s">
        <v>23</v>
      </c>
      <c r="F3839" t="s">
        <v>5</v>
      </c>
      <c r="G3839" t="s">
        <v>24</v>
      </c>
      <c r="H3839">
        <v>1998568</v>
      </c>
      <c r="I3839">
        <v>1999515</v>
      </c>
      <c r="J3839" t="s">
        <v>42</v>
      </c>
      <c r="K3839" t="s">
        <v>4725</v>
      </c>
      <c r="N3839" t="s">
        <v>38</v>
      </c>
      <c r="Q3839" t="s">
        <v>4724</v>
      </c>
      <c r="R3839">
        <v>948</v>
      </c>
      <c r="S3839">
        <v>315</v>
      </c>
    </row>
    <row r="3840" spans="1:20" x14ac:dyDescent="0.3">
      <c r="A3840">
        <v>3839</v>
      </c>
      <c r="B3840" t="s">
        <v>20</v>
      </c>
      <c r="C3840" t="s">
        <v>31</v>
      </c>
      <c r="D3840" t="s">
        <v>22</v>
      </c>
      <c r="E3840" t="s">
        <v>23</v>
      </c>
      <c r="F3840" t="s">
        <v>5</v>
      </c>
      <c r="G3840" t="s">
        <v>24</v>
      </c>
      <c r="H3840">
        <v>1999759</v>
      </c>
      <c r="I3840">
        <v>2000445</v>
      </c>
      <c r="J3840" t="s">
        <v>25</v>
      </c>
      <c r="Q3840" t="s">
        <v>4726</v>
      </c>
      <c r="R3840">
        <v>687</v>
      </c>
    </row>
    <row r="3841" spans="1:20" x14ac:dyDescent="0.3">
      <c r="A3841">
        <v>3840</v>
      </c>
      <c r="B3841" t="s">
        <v>28</v>
      </c>
      <c r="C3841" t="s">
        <v>33</v>
      </c>
      <c r="D3841" t="s">
        <v>22</v>
      </c>
      <c r="E3841" t="s">
        <v>23</v>
      </c>
      <c r="F3841" t="s">
        <v>5</v>
      </c>
      <c r="G3841" t="s">
        <v>24</v>
      </c>
      <c r="H3841">
        <v>1999759</v>
      </c>
      <c r="I3841">
        <v>2000445</v>
      </c>
      <c r="J3841" t="s">
        <v>25</v>
      </c>
      <c r="K3841" t="s">
        <v>4727</v>
      </c>
      <c r="N3841" t="s">
        <v>38</v>
      </c>
      <c r="Q3841" t="s">
        <v>4726</v>
      </c>
      <c r="R3841">
        <v>687</v>
      </c>
      <c r="S3841">
        <v>228</v>
      </c>
    </row>
    <row r="3842" spans="1:20" x14ac:dyDescent="0.3">
      <c r="A3842">
        <v>3841</v>
      </c>
      <c r="B3842" t="s">
        <v>20</v>
      </c>
      <c r="C3842" t="s">
        <v>31</v>
      </c>
      <c r="D3842" t="s">
        <v>22</v>
      </c>
      <c r="E3842" t="s">
        <v>23</v>
      </c>
      <c r="F3842" t="s">
        <v>5</v>
      </c>
      <c r="G3842" t="s">
        <v>24</v>
      </c>
      <c r="H3842">
        <v>2000477</v>
      </c>
      <c r="I3842">
        <v>2001280</v>
      </c>
      <c r="J3842" t="s">
        <v>25</v>
      </c>
      <c r="Q3842" t="s">
        <v>4728</v>
      </c>
      <c r="R3842">
        <v>804</v>
      </c>
    </row>
    <row r="3843" spans="1:20" x14ac:dyDescent="0.3">
      <c r="A3843">
        <v>3842</v>
      </c>
      <c r="B3843" t="s">
        <v>28</v>
      </c>
      <c r="C3843" t="s">
        <v>33</v>
      </c>
      <c r="D3843" t="s">
        <v>22</v>
      </c>
      <c r="E3843" t="s">
        <v>23</v>
      </c>
      <c r="F3843" t="s">
        <v>5</v>
      </c>
      <c r="G3843" t="s">
        <v>24</v>
      </c>
      <c r="H3843">
        <v>2000477</v>
      </c>
      <c r="I3843">
        <v>2001280</v>
      </c>
      <c r="J3843" t="s">
        <v>25</v>
      </c>
      <c r="K3843" t="s">
        <v>4729</v>
      </c>
      <c r="N3843" t="s">
        <v>38</v>
      </c>
      <c r="Q3843" t="s">
        <v>4728</v>
      </c>
      <c r="R3843">
        <v>804</v>
      </c>
      <c r="S3843">
        <v>267</v>
      </c>
    </row>
    <row r="3844" spans="1:20" x14ac:dyDescent="0.3">
      <c r="A3844">
        <v>3843</v>
      </c>
      <c r="B3844" t="s">
        <v>20</v>
      </c>
      <c r="C3844" t="s">
        <v>31</v>
      </c>
      <c r="D3844" t="s">
        <v>22</v>
      </c>
      <c r="E3844" t="s">
        <v>23</v>
      </c>
      <c r="F3844" t="s">
        <v>5</v>
      </c>
      <c r="G3844" t="s">
        <v>24</v>
      </c>
      <c r="H3844">
        <v>2001346</v>
      </c>
      <c r="I3844">
        <v>2001534</v>
      </c>
      <c r="J3844" t="s">
        <v>42</v>
      </c>
      <c r="Q3844" t="s">
        <v>4730</v>
      </c>
      <c r="R3844">
        <v>189</v>
      </c>
    </row>
    <row r="3845" spans="1:20" x14ac:dyDescent="0.3">
      <c r="A3845">
        <v>3844</v>
      </c>
      <c r="B3845" t="s">
        <v>28</v>
      </c>
      <c r="C3845" t="s">
        <v>33</v>
      </c>
      <c r="D3845" t="s">
        <v>22</v>
      </c>
      <c r="E3845" t="s">
        <v>23</v>
      </c>
      <c r="F3845" t="s">
        <v>5</v>
      </c>
      <c r="G3845" t="s">
        <v>24</v>
      </c>
      <c r="H3845">
        <v>2001346</v>
      </c>
      <c r="I3845">
        <v>2001534</v>
      </c>
      <c r="J3845" t="s">
        <v>42</v>
      </c>
      <c r="K3845" t="s">
        <v>4731</v>
      </c>
      <c r="N3845" t="s">
        <v>38</v>
      </c>
      <c r="Q3845" t="s">
        <v>4730</v>
      </c>
      <c r="R3845">
        <v>189</v>
      </c>
      <c r="S3845">
        <v>62</v>
      </c>
    </row>
    <row r="3846" spans="1:20" x14ac:dyDescent="0.3">
      <c r="A3846">
        <v>3845</v>
      </c>
      <c r="B3846" t="s">
        <v>20</v>
      </c>
      <c r="C3846" t="s">
        <v>31</v>
      </c>
      <c r="D3846" t="s">
        <v>22</v>
      </c>
      <c r="E3846" t="s">
        <v>23</v>
      </c>
      <c r="F3846" t="s">
        <v>5</v>
      </c>
      <c r="G3846" t="s">
        <v>24</v>
      </c>
      <c r="H3846">
        <v>2001702</v>
      </c>
      <c r="I3846">
        <v>2001974</v>
      </c>
      <c r="J3846" t="s">
        <v>25</v>
      </c>
      <c r="Q3846" t="s">
        <v>4732</v>
      </c>
      <c r="R3846">
        <v>273</v>
      </c>
    </row>
    <row r="3847" spans="1:20" x14ac:dyDescent="0.3">
      <c r="A3847">
        <v>3846</v>
      </c>
      <c r="B3847" t="s">
        <v>28</v>
      </c>
      <c r="C3847" t="s">
        <v>33</v>
      </c>
      <c r="D3847" t="s">
        <v>22</v>
      </c>
      <c r="E3847" t="s">
        <v>23</v>
      </c>
      <c r="F3847" t="s">
        <v>5</v>
      </c>
      <c r="G3847" t="s">
        <v>24</v>
      </c>
      <c r="H3847">
        <v>2001702</v>
      </c>
      <c r="I3847">
        <v>2001974</v>
      </c>
      <c r="J3847" t="s">
        <v>25</v>
      </c>
      <c r="K3847" t="s">
        <v>4733</v>
      </c>
      <c r="N3847" t="s">
        <v>38</v>
      </c>
      <c r="Q3847" t="s">
        <v>4732</v>
      </c>
      <c r="R3847">
        <v>273</v>
      </c>
      <c r="S3847">
        <v>90</v>
      </c>
    </row>
    <row r="3848" spans="1:20" x14ac:dyDescent="0.3">
      <c r="A3848">
        <v>3847</v>
      </c>
      <c r="B3848" t="s">
        <v>20</v>
      </c>
      <c r="C3848" t="s">
        <v>31</v>
      </c>
      <c r="D3848" t="s">
        <v>22</v>
      </c>
      <c r="E3848" t="s">
        <v>23</v>
      </c>
      <c r="F3848" t="s">
        <v>5</v>
      </c>
      <c r="G3848" t="s">
        <v>24</v>
      </c>
      <c r="H3848">
        <v>2002077</v>
      </c>
      <c r="I3848">
        <v>2002475</v>
      </c>
      <c r="J3848" t="s">
        <v>42</v>
      </c>
      <c r="Q3848" t="s">
        <v>4734</v>
      </c>
      <c r="R3848">
        <v>399</v>
      </c>
    </row>
    <row r="3849" spans="1:20" x14ac:dyDescent="0.3">
      <c r="A3849">
        <v>3848</v>
      </c>
      <c r="B3849" t="s">
        <v>28</v>
      </c>
      <c r="C3849" t="s">
        <v>33</v>
      </c>
      <c r="D3849" t="s">
        <v>22</v>
      </c>
      <c r="E3849" t="s">
        <v>23</v>
      </c>
      <c r="F3849" t="s">
        <v>5</v>
      </c>
      <c r="G3849" t="s">
        <v>24</v>
      </c>
      <c r="H3849">
        <v>2002077</v>
      </c>
      <c r="I3849">
        <v>2002475</v>
      </c>
      <c r="J3849" t="s">
        <v>42</v>
      </c>
      <c r="K3849" t="s">
        <v>4735</v>
      </c>
      <c r="N3849" t="s">
        <v>38</v>
      </c>
      <c r="Q3849" t="s">
        <v>4734</v>
      </c>
      <c r="R3849">
        <v>399</v>
      </c>
      <c r="S3849">
        <v>132</v>
      </c>
    </row>
    <row r="3850" spans="1:20" x14ac:dyDescent="0.3">
      <c r="A3850">
        <v>3849</v>
      </c>
      <c r="B3850" t="s">
        <v>20</v>
      </c>
      <c r="C3850" t="s">
        <v>31</v>
      </c>
      <c r="D3850" t="s">
        <v>22</v>
      </c>
      <c r="E3850" t="s">
        <v>23</v>
      </c>
      <c r="F3850" t="s">
        <v>5</v>
      </c>
      <c r="G3850" t="s">
        <v>24</v>
      </c>
      <c r="H3850">
        <v>2002529</v>
      </c>
      <c r="I3850">
        <v>2002891</v>
      </c>
      <c r="J3850" t="s">
        <v>42</v>
      </c>
      <c r="Q3850" t="s">
        <v>4736</v>
      </c>
      <c r="R3850">
        <v>363</v>
      </c>
    </row>
    <row r="3851" spans="1:20" x14ac:dyDescent="0.3">
      <c r="A3851">
        <v>3850</v>
      </c>
      <c r="B3851" t="s">
        <v>28</v>
      </c>
      <c r="C3851" t="s">
        <v>33</v>
      </c>
      <c r="D3851" t="s">
        <v>22</v>
      </c>
      <c r="E3851" t="s">
        <v>23</v>
      </c>
      <c r="F3851" t="s">
        <v>5</v>
      </c>
      <c r="G3851" t="s">
        <v>24</v>
      </c>
      <c r="H3851">
        <v>2002529</v>
      </c>
      <c r="I3851">
        <v>2002891</v>
      </c>
      <c r="J3851" t="s">
        <v>42</v>
      </c>
      <c r="K3851" t="s">
        <v>4737</v>
      </c>
      <c r="N3851" t="s">
        <v>38</v>
      </c>
      <c r="Q3851" t="s">
        <v>4736</v>
      </c>
      <c r="R3851">
        <v>363</v>
      </c>
      <c r="S3851">
        <v>120</v>
      </c>
    </row>
    <row r="3852" spans="1:20" x14ac:dyDescent="0.3">
      <c r="A3852">
        <v>3851</v>
      </c>
      <c r="B3852" t="s">
        <v>20</v>
      </c>
      <c r="C3852" t="s">
        <v>136</v>
      </c>
      <c r="D3852" t="s">
        <v>22</v>
      </c>
      <c r="E3852" t="s">
        <v>23</v>
      </c>
      <c r="F3852" t="s">
        <v>5</v>
      </c>
      <c r="G3852" t="s">
        <v>24</v>
      </c>
      <c r="H3852">
        <v>2002961</v>
      </c>
      <c r="I3852">
        <v>2003036</v>
      </c>
      <c r="J3852" t="s">
        <v>25</v>
      </c>
      <c r="Q3852" t="s">
        <v>4738</v>
      </c>
      <c r="R3852">
        <v>76</v>
      </c>
    </row>
    <row r="3853" spans="1:20" x14ac:dyDescent="0.3">
      <c r="A3853">
        <v>3852</v>
      </c>
      <c r="B3853" t="s">
        <v>136</v>
      </c>
      <c r="D3853" t="s">
        <v>22</v>
      </c>
      <c r="E3853" t="s">
        <v>23</v>
      </c>
      <c r="F3853" t="s">
        <v>5</v>
      </c>
      <c r="G3853" t="s">
        <v>24</v>
      </c>
      <c r="H3853">
        <v>2002961</v>
      </c>
      <c r="I3853">
        <v>2003036</v>
      </c>
      <c r="J3853" t="s">
        <v>25</v>
      </c>
      <c r="N3853" t="s">
        <v>2690</v>
      </c>
      <c r="Q3853" t="s">
        <v>4738</v>
      </c>
      <c r="R3853">
        <v>76</v>
      </c>
      <c r="T3853" t="s">
        <v>4739</v>
      </c>
    </row>
    <row r="3854" spans="1:20" x14ac:dyDescent="0.3">
      <c r="A3854">
        <v>3853</v>
      </c>
      <c r="B3854" t="s">
        <v>20</v>
      </c>
      <c r="C3854" t="s">
        <v>31</v>
      </c>
      <c r="D3854" t="s">
        <v>22</v>
      </c>
      <c r="E3854" t="s">
        <v>23</v>
      </c>
      <c r="F3854" t="s">
        <v>5</v>
      </c>
      <c r="G3854" t="s">
        <v>24</v>
      </c>
      <c r="H3854">
        <v>2003360</v>
      </c>
      <c r="I3854">
        <v>2004478</v>
      </c>
      <c r="J3854" t="s">
        <v>25</v>
      </c>
      <c r="Q3854" t="s">
        <v>4740</v>
      </c>
      <c r="R3854">
        <v>1119</v>
      </c>
    </row>
    <row r="3855" spans="1:20" x14ac:dyDescent="0.3">
      <c r="A3855">
        <v>3854</v>
      </c>
      <c r="B3855" t="s">
        <v>28</v>
      </c>
      <c r="C3855" t="s">
        <v>33</v>
      </c>
      <c r="D3855" t="s">
        <v>22</v>
      </c>
      <c r="E3855" t="s">
        <v>23</v>
      </c>
      <c r="F3855" t="s">
        <v>5</v>
      </c>
      <c r="G3855" t="s">
        <v>24</v>
      </c>
      <c r="H3855">
        <v>2003360</v>
      </c>
      <c r="I3855">
        <v>2004478</v>
      </c>
      <c r="J3855" t="s">
        <v>25</v>
      </c>
      <c r="K3855" t="s">
        <v>4741</v>
      </c>
      <c r="N3855" t="s">
        <v>38</v>
      </c>
      <c r="Q3855" t="s">
        <v>4740</v>
      </c>
      <c r="R3855">
        <v>1119</v>
      </c>
      <c r="S3855">
        <v>372</v>
      </c>
    </row>
    <row r="3856" spans="1:20" x14ac:dyDescent="0.3">
      <c r="A3856">
        <v>3855</v>
      </c>
      <c r="B3856" t="s">
        <v>20</v>
      </c>
      <c r="C3856" t="s">
        <v>31</v>
      </c>
      <c r="D3856" t="s">
        <v>22</v>
      </c>
      <c r="E3856" t="s">
        <v>23</v>
      </c>
      <c r="F3856" t="s">
        <v>5</v>
      </c>
      <c r="G3856" t="s">
        <v>24</v>
      </c>
      <c r="H3856">
        <v>2004480</v>
      </c>
      <c r="I3856">
        <v>2005061</v>
      </c>
      <c r="J3856" t="s">
        <v>42</v>
      </c>
      <c r="Q3856" t="s">
        <v>4742</v>
      </c>
      <c r="R3856">
        <v>582</v>
      </c>
    </row>
    <row r="3857" spans="1:19" x14ac:dyDescent="0.3">
      <c r="A3857">
        <v>3856</v>
      </c>
      <c r="B3857" t="s">
        <v>28</v>
      </c>
      <c r="C3857" t="s">
        <v>33</v>
      </c>
      <c r="D3857" t="s">
        <v>22</v>
      </c>
      <c r="E3857" t="s">
        <v>23</v>
      </c>
      <c r="F3857" t="s">
        <v>5</v>
      </c>
      <c r="G3857" t="s">
        <v>24</v>
      </c>
      <c r="H3857">
        <v>2004480</v>
      </c>
      <c r="I3857">
        <v>2005061</v>
      </c>
      <c r="J3857" t="s">
        <v>42</v>
      </c>
      <c r="K3857" t="s">
        <v>4743</v>
      </c>
      <c r="N3857" t="s">
        <v>38</v>
      </c>
      <c r="Q3857" t="s">
        <v>4742</v>
      </c>
      <c r="R3857">
        <v>582</v>
      </c>
      <c r="S3857">
        <v>193</v>
      </c>
    </row>
    <row r="3858" spans="1:19" x14ac:dyDescent="0.3">
      <c r="A3858">
        <v>3857</v>
      </c>
      <c r="B3858" t="s">
        <v>20</v>
      </c>
      <c r="C3858" t="s">
        <v>31</v>
      </c>
      <c r="D3858" t="s">
        <v>22</v>
      </c>
      <c r="E3858" t="s">
        <v>23</v>
      </c>
      <c r="F3858" t="s">
        <v>5</v>
      </c>
      <c r="G3858" t="s">
        <v>24</v>
      </c>
      <c r="H3858">
        <v>2005234</v>
      </c>
      <c r="I3858">
        <v>2006283</v>
      </c>
      <c r="J3858" t="s">
        <v>42</v>
      </c>
      <c r="Q3858" t="s">
        <v>4744</v>
      </c>
      <c r="R3858">
        <v>1050</v>
      </c>
    </row>
    <row r="3859" spans="1:19" x14ac:dyDescent="0.3">
      <c r="A3859">
        <v>3858</v>
      </c>
      <c r="B3859" t="s">
        <v>28</v>
      </c>
      <c r="C3859" t="s">
        <v>33</v>
      </c>
      <c r="D3859" t="s">
        <v>22</v>
      </c>
      <c r="E3859" t="s">
        <v>23</v>
      </c>
      <c r="F3859" t="s">
        <v>5</v>
      </c>
      <c r="G3859" t="s">
        <v>24</v>
      </c>
      <c r="H3859">
        <v>2005234</v>
      </c>
      <c r="I3859">
        <v>2006283</v>
      </c>
      <c r="J3859" t="s">
        <v>42</v>
      </c>
      <c r="K3859" t="s">
        <v>4745</v>
      </c>
      <c r="N3859" t="s">
        <v>38</v>
      </c>
      <c r="Q3859" t="s">
        <v>4744</v>
      </c>
      <c r="R3859">
        <v>1050</v>
      </c>
      <c r="S3859">
        <v>349</v>
      </c>
    </row>
    <row r="3860" spans="1:19" x14ac:dyDescent="0.3">
      <c r="A3860">
        <v>3859</v>
      </c>
      <c r="B3860" t="s">
        <v>20</v>
      </c>
      <c r="C3860" t="s">
        <v>31</v>
      </c>
      <c r="D3860" t="s">
        <v>22</v>
      </c>
      <c r="E3860" t="s">
        <v>23</v>
      </c>
      <c r="F3860" t="s">
        <v>5</v>
      </c>
      <c r="G3860" t="s">
        <v>24</v>
      </c>
      <c r="H3860">
        <v>2006283</v>
      </c>
      <c r="I3860">
        <v>2006540</v>
      </c>
      <c r="J3860" t="s">
        <v>42</v>
      </c>
      <c r="Q3860" t="s">
        <v>4746</v>
      </c>
      <c r="R3860">
        <v>258</v>
      </c>
    </row>
    <row r="3861" spans="1:19" x14ac:dyDescent="0.3">
      <c r="A3861">
        <v>3860</v>
      </c>
      <c r="B3861" t="s">
        <v>28</v>
      </c>
      <c r="C3861" t="s">
        <v>33</v>
      </c>
      <c r="D3861" t="s">
        <v>22</v>
      </c>
      <c r="E3861" t="s">
        <v>23</v>
      </c>
      <c r="F3861" t="s">
        <v>5</v>
      </c>
      <c r="G3861" t="s">
        <v>24</v>
      </c>
      <c r="H3861">
        <v>2006283</v>
      </c>
      <c r="I3861">
        <v>2006540</v>
      </c>
      <c r="J3861" t="s">
        <v>42</v>
      </c>
      <c r="K3861" t="s">
        <v>4747</v>
      </c>
      <c r="N3861" t="s">
        <v>38</v>
      </c>
      <c r="Q3861" t="s">
        <v>4746</v>
      </c>
      <c r="R3861">
        <v>258</v>
      </c>
      <c r="S3861">
        <v>85</v>
      </c>
    </row>
    <row r="3862" spans="1:19" x14ac:dyDescent="0.3">
      <c r="A3862">
        <v>3861</v>
      </c>
      <c r="B3862" t="s">
        <v>20</v>
      </c>
      <c r="C3862" t="s">
        <v>31</v>
      </c>
      <c r="D3862" t="s">
        <v>22</v>
      </c>
      <c r="E3862" t="s">
        <v>23</v>
      </c>
      <c r="F3862" t="s">
        <v>5</v>
      </c>
      <c r="G3862" t="s">
        <v>24</v>
      </c>
      <c r="H3862">
        <v>2006537</v>
      </c>
      <c r="I3862">
        <v>2006884</v>
      </c>
      <c r="J3862" t="s">
        <v>42</v>
      </c>
      <c r="Q3862" t="s">
        <v>4748</v>
      </c>
      <c r="R3862">
        <v>348</v>
      </c>
    </row>
    <row r="3863" spans="1:19" x14ac:dyDescent="0.3">
      <c r="A3863">
        <v>3862</v>
      </c>
      <c r="B3863" t="s">
        <v>28</v>
      </c>
      <c r="C3863" t="s">
        <v>33</v>
      </c>
      <c r="D3863" t="s">
        <v>22</v>
      </c>
      <c r="E3863" t="s">
        <v>23</v>
      </c>
      <c r="F3863" t="s">
        <v>5</v>
      </c>
      <c r="G3863" t="s">
        <v>24</v>
      </c>
      <c r="H3863">
        <v>2006537</v>
      </c>
      <c r="I3863">
        <v>2006884</v>
      </c>
      <c r="J3863" t="s">
        <v>42</v>
      </c>
      <c r="K3863" t="s">
        <v>4749</v>
      </c>
      <c r="N3863" t="s">
        <v>38</v>
      </c>
      <c r="Q3863" t="s">
        <v>4748</v>
      </c>
      <c r="R3863">
        <v>348</v>
      </c>
      <c r="S3863">
        <v>115</v>
      </c>
    </row>
    <row r="3864" spans="1:19" x14ac:dyDescent="0.3">
      <c r="A3864">
        <v>3863</v>
      </c>
      <c r="B3864" t="s">
        <v>20</v>
      </c>
      <c r="C3864" t="s">
        <v>31</v>
      </c>
      <c r="D3864" t="s">
        <v>22</v>
      </c>
      <c r="E3864" t="s">
        <v>23</v>
      </c>
      <c r="F3864" t="s">
        <v>5</v>
      </c>
      <c r="G3864" t="s">
        <v>24</v>
      </c>
      <c r="H3864">
        <v>2006860</v>
      </c>
      <c r="I3864">
        <v>2007156</v>
      </c>
      <c r="J3864" t="s">
        <v>42</v>
      </c>
      <c r="Q3864" t="s">
        <v>4750</v>
      </c>
      <c r="R3864">
        <v>297</v>
      </c>
    </row>
    <row r="3865" spans="1:19" x14ac:dyDescent="0.3">
      <c r="A3865">
        <v>3864</v>
      </c>
      <c r="B3865" t="s">
        <v>28</v>
      </c>
      <c r="C3865" t="s">
        <v>33</v>
      </c>
      <c r="D3865" t="s">
        <v>22</v>
      </c>
      <c r="E3865" t="s">
        <v>23</v>
      </c>
      <c r="F3865" t="s">
        <v>5</v>
      </c>
      <c r="G3865" t="s">
        <v>24</v>
      </c>
      <c r="H3865">
        <v>2006860</v>
      </c>
      <c r="I3865">
        <v>2007156</v>
      </c>
      <c r="J3865" t="s">
        <v>42</v>
      </c>
      <c r="K3865" t="s">
        <v>4751</v>
      </c>
      <c r="N3865" t="s">
        <v>38</v>
      </c>
      <c r="Q3865" t="s">
        <v>4750</v>
      </c>
      <c r="R3865">
        <v>297</v>
      </c>
      <c r="S3865">
        <v>98</v>
      </c>
    </row>
    <row r="3866" spans="1:19" x14ac:dyDescent="0.3">
      <c r="A3866">
        <v>3865</v>
      </c>
      <c r="B3866" t="s">
        <v>20</v>
      </c>
      <c r="C3866" t="s">
        <v>31</v>
      </c>
      <c r="D3866" t="s">
        <v>22</v>
      </c>
      <c r="E3866" t="s">
        <v>23</v>
      </c>
      <c r="F3866" t="s">
        <v>5</v>
      </c>
      <c r="G3866" t="s">
        <v>24</v>
      </c>
      <c r="H3866">
        <v>2007268</v>
      </c>
      <c r="I3866">
        <v>2008065</v>
      </c>
      <c r="J3866" t="s">
        <v>25</v>
      </c>
      <c r="Q3866" t="s">
        <v>4752</v>
      </c>
      <c r="R3866">
        <v>798</v>
      </c>
    </row>
    <row r="3867" spans="1:19" x14ac:dyDescent="0.3">
      <c r="A3867">
        <v>3866</v>
      </c>
      <c r="B3867" t="s">
        <v>28</v>
      </c>
      <c r="C3867" t="s">
        <v>33</v>
      </c>
      <c r="D3867" t="s">
        <v>22</v>
      </c>
      <c r="E3867" t="s">
        <v>23</v>
      </c>
      <c r="F3867" t="s">
        <v>5</v>
      </c>
      <c r="G3867" t="s">
        <v>24</v>
      </c>
      <c r="H3867">
        <v>2007268</v>
      </c>
      <c r="I3867">
        <v>2008065</v>
      </c>
      <c r="J3867" t="s">
        <v>25</v>
      </c>
      <c r="K3867" t="s">
        <v>4753</v>
      </c>
      <c r="N3867" t="s">
        <v>41</v>
      </c>
      <c r="Q3867" t="s">
        <v>4752</v>
      </c>
      <c r="R3867">
        <v>798</v>
      </c>
      <c r="S3867">
        <v>265</v>
      </c>
    </row>
    <row r="3868" spans="1:19" x14ac:dyDescent="0.3">
      <c r="A3868">
        <v>3867</v>
      </c>
      <c r="B3868" t="s">
        <v>20</v>
      </c>
      <c r="C3868" t="s">
        <v>31</v>
      </c>
      <c r="D3868" t="s">
        <v>22</v>
      </c>
      <c r="E3868" t="s">
        <v>23</v>
      </c>
      <c r="F3868" t="s">
        <v>5</v>
      </c>
      <c r="G3868" t="s">
        <v>24</v>
      </c>
      <c r="H3868">
        <v>2008037</v>
      </c>
      <c r="I3868">
        <v>2008333</v>
      </c>
      <c r="J3868" t="s">
        <v>42</v>
      </c>
      <c r="Q3868" t="s">
        <v>4754</v>
      </c>
      <c r="R3868">
        <v>297</v>
      </c>
    </row>
    <row r="3869" spans="1:19" x14ac:dyDescent="0.3">
      <c r="A3869">
        <v>3868</v>
      </c>
      <c r="B3869" t="s">
        <v>28</v>
      </c>
      <c r="C3869" t="s">
        <v>33</v>
      </c>
      <c r="D3869" t="s">
        <v>22</v>
      </c>
      <c r="E3869" t="s">
        <v>23</v>
      </c>
      <c r="F3869" t="s">
        <v>5</v>
      </c>
      <c r="G3869" t="s">
        <v>24</v>
      </c>
      <c r="H3869">
        <v>2008037</v>
      </c>
      <c r="I3869">
        <v>2008333</v>
      </c>
      <c r="J3869" t="s">
        <v>42</v>
      </c>
      <c r="K3869" t="s">
        <v>4755</v>
      </c>
      <c r="N3869" t="s">
        <v>38</v>
      </c>
      <c r="Q3869" t="s">
        <v>4754</v>
      </c>
      <c r="R3869">
        <v>297</v>
      </c>
      <c r="S3869">
        <v>98</v>
      </c>
    </row>
    <row r="3870" spans="1:19" x14ac:dyDescent="0.3">
      <c r="A3870">
        <v>3869</v>
      </c>
      <c r="B3870" t="s">
        <v>20</v>
      </c>
      <c r="C3870" t="s">
        <v>31</v>
      </c>
      <c r="D3870" t="s">
        <v>22</v>
      </c>
      <c r="E3870" t="s">
        <v>23</v>
      </c>
      <c r="F3870" t="s">
        <v>5</v>
      </c>
      <c r="G3870" t="s">
        <v>24</v>
      </c>
      <c r="H3870">
        <v>2008424</v>
      </c>
      <c r="I3870">
        <v>2008765</v>
      </c>
      <c r="J3870" t="s">
        <v>42</v>
      </c>
      <c r="Q3870" t="s">
        <v>4756</v>
      </c>
      <c r="R3870">
        <v>342</v>
      </c>
    </row>
    <row r="3871" spans="1:19" x14ac:dyDescent="0.3">
      <c r="A3871">
        <v>3870</v>
      </c>
      <c r="B3871" t="s">
        <v>28</v>
      </c>
      <c r="C3871" t="s">
        <v>33</v>
      </c>
      <c r="D3871" t="s">
        <v>22</v>
      </c>
      <c r="E3871" t="s">
        <v>23</v>
      </c>
      <c r="F3871" t="s">
        <v>5</v>
      </c>
      <c r="G3871" t="s">
        <v>24</v>
      </c>
      <c r="H3871">
        <v>2008424</v>
      </c>
      <c r="I3871">
        <v>2008765</v>
      </c>
      <c r="J3871" t="s">
        <v>42</v>
      </c>
      <c r="K3871" t="s">
        <v>4757</v>
      </c>
      <c r="N3871" t="s">
        <v>41</v>
      </c>
      <c r="Q3871" t="s">
        <v>4756</v>
      </c>
      <c r="R3871">
        <v>342</v>
      </c>
      <c r="S3871">
        <v>113</v>
      </c>
    </row>
    <row r="3872" spans="1:19" x14ac:dyDescent="0.3">
      <c r="A3872">
        <v>3871</v>
      </c>
      <c r="B3872" t="s">
        <v>20</v>
      </c>
      <c r="C3872" t="s">
        <v>31</v>
      </c>
      <c r="D3872" t="s">
        <v>22</v>
      </c>
      <c r="E3872" t="s">
        <v>23</v>
      </c>
      <c r="F3872" t="s">
        <v>5</v>
      </c>
      <c r="G3872" t="s">
        <v>24</v>
      </c>
      <c r="H3872">
        <v>2008807</v>
      </c>
      <c r="I3872">
        <v>2009178</v>
      </c>
      <c r="J3872" t="s">
        <v>42</v>
      </c>
      <c r="Q3872" t="s">
        <v>4758</v>
      </c>
      <c r="R3872">
        <v>372</v>
      </c>
    </row>
    <row r="3873" spans="1:19" x14ac:dyDescent="0.3">
      <c r="A3873">
        <v>3872</v>
      </c>
      <c r="B3873" t="s">
        <v>28</v>
      </c>
      <c r="C3873" t="s">
        <v>33</v>
      </c>
      <c r="D3873" t="s">
        <v>22</v>
      </c>
      <c r="E3873" t="s">
        <v>23</v>
      </c>
      <c r="F3873" t="s">
        <v>5</v>
      </c>
      <c r="G3873" t="s">
        <v>24</v>
      </c>
      <c r="H3873">
        <v>2008807</v>
      </c>
      <c r="I3873">
        <v>2009178</v>
      </c>
      <c r="J3873" t="s">
        <v>42</v>
      </c>
      <c r="K3873" t="s">
        <v>4759</v>
      </c>
      <c r="N3873" t="s">
        <v>41</v>
      </c>
      <c r="Q3873" t="s">
        <v>4758</v>
      </c>
      <c r="R3873">
        <v>372</v>
      </c>
      <c r="S3873">
        <v>123</v>
      </c>
    </row>
    <row r="3874" spans="1:19" x14ac:dyDescent="0.3">
      <c r="A3874">
        <v>3873</v>
      </c>
      <c r="B3874" t="s">
        <v>20</v>
      </c>
      <c r="C3874" t="s">
        <v>31</v>
      </c>
      <c r="D3874" t="s">
        <v>22</v>
      </c>
      <c r="E3874" t="s">
        <v>23</v>
      </c>
      <c r="F3874" t="s">
        <v>5</v>
      </c>
      <c r="G3874" t="s">
        <v>24</v>
      </c>
      <c r="H3874">
        <v>2009660</v>
      </c>
      <c r="I3874">
        <v>2010301</v>
      </c>
      <c r="J3874" t="s">
        <v>42</v>
      </c>
      <c r="Q3874" t="s">
        <v>4760</v>
      </c>
      <c r="R3874">
        <v>642</v>
      </c>
    </row>
    <row r="3875" spans="1:19" x14ac:dyDescent="0.3">
      <c r="A3875">
        <v>3874</v>
      </c>
      <c r="B3875" t="s">
        <v>28</v>
      </c>
      <c r="C3875" t="s">
        <v>33</v>
      </c>
      <c r="D3875" t="s">
        <v>22</v>
      </c>
      <c r="E3875" t="s">
        <v>23</v>
      </c>
      <c r="F3875" t="s">
        <v>5</v>
      </c>
      <c r="G3875" t="s">
        <v>24</v>
      </c>
      <c r="H3875">
        <v>2009660</v>
      </c>
      <c r="I3875">
        <v>2010301</v>
      </c>
      <c r="J3875" t="s">
        <v>42</v>
      </c>
      <c r="K3875" t="s">
        <v>4761</v>
      </c>
      <c r="N3875" t="s">
        <v>4762</v>
      </c>
      <c r="Q3875" t="s">
        <v>4760</v>
      </c>
      <c r="R3875">
        <v>642</v>
      </c>
      <c r="S3875">
        <v>213</v>
      </c>
    </row>
    <row r="3876" spans="1:19" x14ac:dyDescent="0.3">
      <c r="A3876">
        <v>3875</v>
      </c>
      <c r="B3876" t="s">
        <v>20</v>
      </c>
      <c r="C3876" t="s">
        <v>31</v>
      </c>
      <c r="D3876" t="s">
        <v>22</v>
      </c>
      <c r="E3876" t="s">
        <v>23</v>
      </c>
      <c r="F3876" t="s">
        <v>5</v>
      </c>
      <c r="G3876" t="s">
        <v>24</v>
      </c>
      <c r="H3876">
        <v>2010344</v>
      </c>
      <c r="I3876">
        <v>2010637</v>
      </c>
      <c r="J3876" t="s">
        <v>25</v>
      </c>
      <c r="Q3876" t="s">
        <v>4763</v>
      </c>
      <c r="R3876">
        <v>294</v>
      </c>
    </row>
    <row r="3877" spans="1:19" x14ac:dyDescent="0.3">
      <c r="A3877">
        <v>3876</v>
      </c>
      <c r="B3877" t="s">
        <v>28</v>
      </c>
      <c r="C3877" t="s">
        <v>33</v>
      </c>
      <c r="D3877" t="s">
        <v>22</v>
      </c>
      <c r="E3877" t="s">
        <v>23</v>
      </c>
      <c r="F3877" t="s">
        <v>5</v>
      </c>
      <c r="G3877" t="s">
        <v>24</v>
      </c>
      <c r="H3877">
        <v>2010344</v>
      </c>
      <c r="I3877">
        <v>2010637</v>
      </c>
      <c r="J3877" t="s">
        <v>25</v>
      </c>
      <c r="K3877" t="s">
        <v>4764</v>
      </c>
      <c r="N3877" t="s">
        <v>38</v>
      </c>
      <c r="Q3877" t="s">
        <v>4763</v>
      </c>
      <c r="R3877">
        <v>294</v>
      </c>
      <c r="S3877">
        <v>97</v>
      </c>
    </row>
    <row r="3878" spans="1:19" x14ac:dyDescent="0.3">
      <c r="A3878">
        <v>3877</v>
      </c>
      <c r="B3878" t="s">
        <v>20</v>
      </c>
      <c r="C3878" t="s">
        <v>31</v>
      </c>
      <c r="D3878" t="s">
        <v>22</v>
      </c>
      <c r="E3878" t="s">
        <v>23</v>
      </c>
      <c r="F3878" t="s">
        <v>5</v>
      </c>
      <c r="G3878" t="s">
        <v>24</v>
      </c>
      <c r="H3878">
        <v>2010751</v>
      </c>
      <c r="I3878">
        <v>2010954</v>
      </c>
      <c r="J3878" t="s">
        <v>25</v>
      </c>
      <c r="Q3878" t="s">
        <v>4765</v>
      </c>
      <c r="R3878">
        <v>204</v>
      </c>
    </row>
    <row r="3879" spans="1:19" x14ac:dyDescent="0.3">
      <c r="A3879">
        <v>3878</v>
      </c>
      <c r="B3879" t="s">
        <v>28</v>
      </c>
      <c r="C3879" t="s">
        <v>33</v>
      </c>
      <c r="D3879" t="s">
        <v>22</v>
      </c>
      <c r="E3879" t="s">
        <v>23</v>
      </c>
      <c r="F3879" t="s">
        <v>5</v>
      </c>
      <c r="G3879" t="s">
        <v>24</v>
      </c>
      <c r="H3879">
        <v>2010751</v>
      </c>
      <c r="I3879">
        <v>2010954</v>
      </c>
      <c r="J3879" t="s">
        <v>25</v>
      </c>
      <c r="K3879" t="s">
        <v>4766</v>
      </c>
      <c r="N3879" t="s">
        <v>38</v>
      </c>
      <c r="Q3879" t="s">
        <v>4765</v>
      </c>
      <c r="R3879">
        <v>204</v>
      </c>
      <c r="S3879">
        <v>67</v>
      </c>
    </row>
    <row r="3880" spans="1:19" x14ac:dyDescent="0.3">
      <c r="A3880">
        <v>3879</v>
      </c>
      <c r="B3880" t="s">
        <v>20</v>
      </c>
      <c r="C3880" t="s">
        <v>31</v>
      </c>
      <c r="D3880" t="s">
        <v>22</v>
      </c>
      <c r="E3880" t="s">
        <v>23</v>
      </c>
      <c r="F3880" t="s">
        <v>5</v>
      </c>
      <c r="G3880" t="s">
        <v>24</v>
      </c>
      <c r="H3880">
        <v>2010936</v>
      </c>
      <c r="I3880">
        <v>2011145</v>
      </c>
      <c r="J3880" t="s">
        <v>42</v>
      </c>
      <c r="Q3880" t="s">
        <v>4767</v>
      </c>
      <c r="R3880">
        <v>210</v>
      </c>
    </row>
    <row r="3881" spans="1:19" x14ac:dyDescent="0.3">
      <c r="A3881">
        <v>3880</v>
      </c>
      <c r="B3881" t="s">
        <v>28</v>
      </c>
      <c r="C3881" t="s">
        <v>33</v>
      </c>
      <c r="D3881" t="s">
        <v>22</v>
      </c>
      <c r="E3881" t="s">
        <v>23</v>
      </c>
      <c r="F3881" t="s">
        <v>5</v>
      </c>
      <c r="G3881" t="s">
        <v>24</v>
      </c>
      <c r="H3881">
        <v>2010936</v>
      </c>
      <c r="I3881">
        <v>2011145</v>
      </c>
      <c r="J3881" t="s">
        <v>42</v>
      </c>
      <c r="K3881" t="s">
        <v>4768</v>
      </c>
      <c r="N3881" t="s">
        <v>38</v>
      </c>
      <c r="Q3881" t="s">
        <v>4767</v>
      </c>
      <c r="R3881">
        <v>210</v>
      </c>
      <c r="S3881">
        <v>69</v>
      </c>
    </row>
    <row r="3882" spans="1:19" x14ac:dyDescent="0.3">
      <c r="A3882">
        <v>3881</v>
      </c>
      <c r="B3882" t="s">
        <v>20</v>
      </c>
      <c r="C3882" t="s">
        <v>31</v>
      </c>
      <c r="D3882" t="s">
        <v>22</v>
      </c>
      <c r="E3882" t="s">
        <v>23</v>
      </c>
      <c r="F3882" t="s">
        <v>5</v>
      </c>
      <c r="G3882" t="s">
        <v>24</v>
      </c>
      <c r="H3882">
        <v>2011243</v>
      </c>
      <c r="I3882">
        <v>2011722</v>
      </c>
      <c r="J3882" t="s">
        <v>25</v>
      </c>
      <c r="Q3882" t="s">
        <v>4769</v>
      </c>
      <c r="R3882">
        <v>480</v>
      </c>
    </row>
    <row r="3883" spans="1:19" x14ac:dyDescent="0.3">
      <c r="A3883">
        <v>3882</v>
      </c>
      <c r="B3883" t="s">
        <v>28</v>
      </c>
      <c r="C3883" t="s">
        <v>33</v>
      </c>
      <c r="D3883" t="s">
        <v>22</v>
      </c>
      <c r="E3883" t="s">
        <v>23</v>
      </c>
      <c r="F3883" t="s">
        <v>5</v>
      </c>
      <c r="G3883" t="s">
        <v>24</v>
      </c>
      <c r="H3883">
        <v>2011243</v>
      </c>
      <c r="I3883">
        <v>2011722</v>
      </c>
      <c r="J3883" t="s">
        <v>25</v>
      </c>
      <c r="K3883" t="s">
        <v>4770</v>
      </c>
      <c r="N3883" t="s">
        <v>38</v>
      </c>
      <c r="Q3883" t="s">
        <v>4769</v>
      </c>
      <c r="R3883">
        <v>480</v>
      </c>
      <c r="S3883">
        <v>159</v>
      </c>
    </row>
    <row r="3884" spans="1:19" x14ac:dyDescent="0.3">
      <c r="A3884">
        <v>3883</v>
      </c>
      <c r="B3884" t="s">
        <v>20</v>
      </c>
      <c r="C3884" t="s">
        <v>31</v>
      </c>
      <c r="D3884" t="s">
        <v>22</v>
      </c>
      <c r="E3884" t="s">
        <v>23</v>
      </c>
      <c r="F3884" t="s">
        <v>5</v>
      </c>
      <c r="G3884" t="s">
        <v>24</v>
      </c>
      <c r="H3884">
        <v>2011722</v>
      </c>
      <c r="I3884">
        <v>2011916</v>
      </c>
      <c r="J3884" t="s">
        <v>25</v>
      </c>
      <c r="Q3884" t="s">
        <v>4771</v>
      </c>
      <c r="R3884">
        <v>195</v>
      </c>
    </row>
    <row r="3885" spans="1:19" x14ac:dyDescent="0.3">
      <c r="A3885">
        <v>3884</v>
      </c>
      <c r="B3885" t="s">
        <v>28</v>
      </c>
      <c r="C3885" t="s">
        <v>33</v>
      </c>
      <c r="D3885" t="s">
        <v>22</v>
      </c>
      <c r="E3885" t="s">
        <v>23</v>
      </c>
      <c r="F3885" t="s">
        <v>5</v>
      </c>
      <c r="G3885" t="s">
        <v>24</v>
      </c>
      <c r="H3885">
        <v>2011722</v>
      </c>
      <c r="I3885">
        <v>2011916</v>
      </c>
      <c r="J3885" t="s">
        <v>25</v>
      </c>
      <c r="K3885" t="s">
        <v>4772</v>
      </c>
      <c r="N3885" t="s">
        <v>38</v>
      </c>
      <c r="Q3885" t="s">
        <v>4771</v>
      </c>
      <c r="R3885">
        <v>195</v>
      </c>
      <c r="S3885">
        <v>64</v>
      </c>
    </row>
    <row r="3886" spans="1:19" x14ac:dyDescent="0.3">
      <c r="A3886">
        <v>3885</v>
      </c>
      <c r="B3886" t="s">
        <v>20</v>
      </c>
      <c r="C3886" t="s">
        <v>31</v>
      </c>
      <c r="D3886" t="s">
        <v>22</v>
      </c>
      <c r="E3886" t="s">
        <v>23</v>
      </c>
      <c r="F3886" t="s">
        <v>5</v>
      </c>
      <c r="G3886" t="s">
        <v>24</v>
      </c>
      <c r="H3886">
        <v>2011903</v>
      </c>
      <c r="I3886">
        <v>2012088</v>
      </c>
      <c r="J3886" t="s">
        <v>25</v>
      </c>
      <c r="Q3886" t="s">
        <v>4773</v>
      </c>
      <c r="R3886">
        <v>186</v>
      </c>
    </row>
    <row r="3887" spans="1:19" x14ac:dyDescent="0.3">
      <c r="A3887">
        <v>3886</v>
      </c>
      <c r="B3887" t="s">
        <v>28</v>
      </c>
      <c r="C3887" t="s">
        <v>33</v>
      </c>
      <c r="D3887" t="s">
        <v>22</v>
      </c>
      <c r="E3887" t="s">
        <v>23</v>
      </c>
      <c r="F3887" t="s">
        <v>5</v>
      </c>
      <c r="G3887" t="s">
        <v>24</v>
      </c>
      <c r="H3887">
        <v>2011903</v>
      </c>
      <c r="I3887">
        <v>2012088</v>
      </c>
      <c r="J3887" t="s">
        <v>25</v>
      </c>
      <c r="K3887" t="s">
        <v>4774</v>
      </c>
      <c r="N3887" t="s">
        <v>38</v>
      </c>
      <c r="Q3887" t="s">
        <v>4773</v>
      </c>
      <c r="R3887">
        <v>186</v>
      </c>
      <c r="S3887">
        <v>61</v>
      </c>
    </row>
    <row r="3888" spans="1:19" x14ac:dyDescent="0.3">
      <c r="A3888">
        <v>3887</v>
      </c>
      <c r="B3888" t="s">
        <v>20</v>
      </c>
      <c r="C3888" t="s">
        <v>31</v>
      </c>
      <c r="D3888" t="s">
        <v>22</v>
      </c>
      <c r="E3888" t="s">
        <v>23</v>
      </c>
      <c r="F3888" t="s">
        <v>5</v>
      </c>
      <c r="G3888" t="s">
        <v>24</v>
      </c>
      <c r="H3888">
        <v>2012081</v>
      </c>
      <c r="I3888">
        <v>2012500</v>
      </c>
      <c r="J3888" t="s">
        <v>25</v>
      </c>
      <c r="Q3888" t="s">
        <v>4775</v>
      </c>
      <c r="R3888">
        <v>420</v>
      </c>
    </row>
    <row r="3889" spans="1:19" x14ac:dyDescent="0.3">
      <c r="A3889">
        <v>3888</v>
      </c>
      <c r="B3889" t="s">
        <v>28</v>
      </c>
      <c r="C3889" t="s">
        <v>33</v>
      </c>
      <c r="D3889" t="s">
        <v>22</v>
      </c>
      <c r="E3889" t="s">
        <v>23</v>
      </c>
      <c r="F3889" t="s">
        <v>5</v>
      </c>
      <c r="G3889" t="s">
        <v>24</v>
      </c>
      <c r="H3889">
        <v>2012081</v>
      </c>
      <c r="I3889">
        <v>2012500</v>
      </c>
      <c r="J3889" t="s">
        <v>25</v>
      </c>
      <c r="K3889" t="s">
        <v>4776</v>
      </c>
      <c r="N3889" t="s">
        <v>38</v>
      </c>
      <c r="Q3889" t="s">
        <v>4775</v>
      </c>
      <c r="R3889">
        <v>420</v>
      </c>
      <c r="S3889">
        <v>139</v>
      </c>
    </row>
    <row r="3890" spans="1:19" x14ac:dyDescent="0.3">
      <c r="A3890">
        <v>3889</v>
      </c>
      <c r="B3890" t="s">
        <v>20</v>
      </c>
      <c r="C3890" t="s">
        <v>31</v>
      </c>
      <c r="D3890" t="s">
        <v>22</v>
      </c>
      <c r="E3890" t="s">
        <v>23</v>
      </c>
      <c r="F3890" t="s">
        <v>5</v>
      </c>
      <c r="G3890" t="s">
        <v>24</v>
      </c>
      <c r="H3890">
        <v>2012497</v>
      </c>
      <c r="I3890">
        <v>2012697</v>
      </c>
      <c r="J3890" t="s">
        <v>25</v>
      </c>
      <c r="Q3890" t="s">
        <v>4777</v>
      </c>
      <c r="R3890">
        <v>201</v>
      </c>
    </row>
    <row r="3891" spans="1:19" x14ac:dyDescent="0.3">
      <c r="A3891">
        <v>3890</v>
      </c>
      <c r="B3891" t="s">
        <v>28</v>
      </c>
      <c r="C3891" t="s">
        <v>33</v>
      </c>
      <c r="D3891" t="s">
        <v>22</v>
      </c>
      <c r="E3891" t="s">
        <v>23</v>
      </c>
      <c r="F3891" t="s">
        <v>5</v>
      </c>
      <c r="G3891" t="s">
        <v>24</v>
      </c>
      <c r="H3891">
        <v>2012497</v>
      </c>
      <c r="I3891">
        <v>2012697</v>
      </c>
      <c r="J3891" t="s">
        <v>25</v>
      </c>
      <c r="K3891" t="s">
        <v>4778</v>
      </c>
      <c r="N3891" t="s">
        <v>38</v>
      </c>
      <c r="Q3891" t="s">
        <v>4777</v>
      </c>
      <c r="R3891">
        <v>201</v>
      </c>
      <c r="S3891">
        <v>66</v>
      </c>
    </row>
    <row r="3892" spans="1:19" x14ac:dyDescent="0.3">
      <c r="A3892">
        <v>3891</v>
      </c>
      <c r="B3892" t="s">
        <v>20</v>
      </c>
      <c r="C3892" t="s">
        <v>31</v>
      </c>
      <c r="D3892" t="s">
        <v>22</v>
      </c>
      <c r="E3892" t="s">
        <v>23</v>
      </c>
      <c r="F3892" t="s">
        <v>5</v>
      </c>
      <c r="G3892" t="s">
        <v>24</v>
      </c>
      <c r="H3892">
        <v>2012733</v>
      </c>
      <c r="I3892">
        <v>2013812</v>
      </c>
      <c r="J3892" t="s">
        <v>25</v>
      </c>
      <c r="Q3892" t="s">
        <v>4779</v>
      </c>
      <c r="R3892">
        <v>1080</v>
      </c>
    </row>
    <row r="3893" spans="1:19" x14ac:dyDescent="0.3">
      <c r="A3893">
        <v>3892</v>
      </c>
      <c r="B3893" t="s">
        <v>28</v>
      </c>
      <c r="C3893" t="s">
        <v>33</v>
      </c>
      <c r="D3893" t="s">
        <v>22</v>
      </c>
      <c r="E3893" t="s">
        <v>23</v>
      </c>
      <c r="F3893" t="s">
        <v>5</v>
      </c>
      <c r="G3893" t="s">
        <v>24</v>
      </c>
      <c r="H3893">
        <v>2012733</v>
      </c>
      <c r="I3893">
        <v>2013812</v>
      </c>
      <c r="J3893" t="s">
        <v>25</v>
      </c>
      <c r="K3893" t="s">
        <v>4780</v>
      </c>
      <c r="N3893" t="s">
        <v>41</v>
      </c>
      <c r="Q3893" t="s">
        <v>4779</v>
      </c>
      <c r="R3893">
        <v>1080</v>
      </c>
      <c r="S3893">
        <v>359</v>
      </c>
    </row>
    <row r="3894" spans="1:19" x14ac:dyDescent="0.3">
      <c r="A3894">
        <v>3893</v>
      </c>
      <c r="B3894" t="s">
        <v>20</v>
      </c>
      <c r="C3894" t="s">
        <v>31</v>
      </c>
      <c r="D3894" t="s">
        <v>22</v>
      </c>
      <c r="E3894" t="s">
        <v>23</v>
      </c>
      <c r="F3894" t="s">
        <v>5</v>
      </c>
      <c r="G3894" t="s">
        <v>24</v>
      </c>
      <c r="H3894">
        <v>2014219</v>
      </c>
      <c r="I3894">
        <v>2014401</v>
      </c>
      <c r="J3894" t="s">
        <v>25</v>
      </c>
      <c r="Q3894" t="s">
        <v>4781</v>
      </c>
      <c r="R3894">
        <v>183</v>
      </c>
    </row>
    <row r="3895" spans="1:19" x14ac:dyDescent="0.3">
      <c r="A3895">
        <v>3894</v>
      </c>
      <c r="B3895" t="s">
        <v>28</v>
      </c>
      <c r="C3895" t="s">
        <v>33</v>
      </c>
      <c r="D3895" t="s">
        <v>22</v>
      </c>
      <c r="E3895" t="s">
        <v>23</v>
      </c>
      <c r="F3895" t="s">
        <v>5</v>
      </c>
      <c r="G3895" t="s">
        <v>24</v>
      </c>
      <c r="H3895">
        <v>2014219</v>
      </c>
      <c r="I3895">
        <v>2014401</v>
      </c>
      <c r="J3895" t="s">
        <v>25</v>
      </c>
      <c r="K3895" t="s">
        <v>4782</v>
      </c>
      <c r="N3895" t="s">
        <v>38</v>
      </c>
      <c r="Q3895" t="s">
        <v>4781</v>
      </c>
      <c r="R3895">
        <v>183</v>
      </c>
      <c r="S3895">
        <v>60</v>
      </c>
    </row>
    <row r="3896" spans="1:19" x14ac:dyDescent="0.3">
      <c r="A3896">
        <v>3895</v>
      </c>
      <c r="B3896" t="s">
        <v>20</v>
      </c>
      <c r="C3896" t="s">
        <v>31</v>
      </c>
      <c r="D3896" t="s">
        <v>22</v>
      </c>
      <c r="E3896" t="s">
        <v>23</v>
      </c>
      <c r="F3896" t="s">
        <v>5</v>
      </c>
      <c r="G3896" t="s">
        <v>24</v>
      </c>
      <c r="H3896">
        <v>2014394</v>
      </c>
      <c r="I3896">
        <v>2014705</v>
      </c>
      <c r="J3896" t="s">
        <v>25</v>
      </c>
      <c r="Q3896" t="s">
        <v>4783</v>
      </c>
      <c r="R3896">
        <v>312</v>
      </c>
    </row>
    <row r="3897" spans="1:19" x14ac:dyDescent="0.3">
      <c r="A3897">
        <v>3896</v>
      </c>
      <c r="B3897" t="s">
        <v>28</v>
      </c>
      <c r="C3897" t="s">
        <v>33</v>
      </c>
      <c r="D3897" t="s">
        <v>22</v>
      </c>
      <c r="E3897" t="s">
        <v>23</v>
      </c>
      <c r="F3897" t="s">
        <v>5</v>
      </c>
      <c r="G3897" t="s">
        <v>24</v>
      </c>
      <c r="H3897">
        <v>2014394</v>
      </c>
      <c r="I3897">
        <v>2014705</v>
      </c>
      <c r="J3897" t="s">
        <v>25</v>
      </c>
      <c r="K3897" t="s">
        <v>4784</v>
      </c>
      <c r="N3897" t="s">
        <v>38</v>
      </c>
      <c r="Q3897" t="s">
        <v>4783</v>
      </c>
      <c r="R3897">
        <v>312</v>
      </c>
      <c r="S3897">
        <v>103</v>
      </c>
    </row>
    <row r="3898" spans="1:19" x14ac:dyDescent="0.3">
      <c r="A3898">
        <v>3897</v>
      </c>
      <c r="B3898" t="s">
        <v>20</v>
      </c>
      <c r="C3898" t="s">
        <v>31</v>
      </c>
      <c r="D3898" t="s">
        <v>22</v>
      </c>
      <c r="E3898" t="s">
        <v>23</v>
      </c>
      <c r="F3898" t="s">
        <v>5</v>
      </c>
      <c r="G3898" t="s">
        <v>24</v>
      </c>
      <c r="H3898">
        <v>2014747</v>
      </c>
      <c r="I3898">
        <v>2015127</v>
      </c>
      <c r="J3898" t="s">
        <v>25</v>
      </c>
      <c r="Q3898" t="s">
        <v>4785</v>
      </c>
      <c r="R3898">
        <v>381</v>
      </c>
    </row>
    <row r="3899" spans="1:19" x14ac:dyDescent="0.3">
      <c r="A3899">
        <v>3898</v>
      </c>
      <c r="B3899" t="s">
        <v>28</v>
      </c>
      <c r="C3899" t="s">
        <v>33</v>
      </c>
      <c r="D3899" t="s">
        <v>22</v>
      </c>
      <c r="E3899" t="s">
        <v>23</v>
      </c>
      <c r="F3899" t="s">
        <v>5</v>
      </c>
      <c r="G3899" t="s">
        <v>24</v>
      </c>
      <c r="H3899">
        <v>2014747</v>
      </c>
      <c r="I3899">
        <v>2015127</v>
      </c>
      <c r="J3899" t="s">
        <v>25</v>
      </c>
      <c r="K3899" t="s">
        <v>4786</v>
      </c>
      <c r="N3899" t="s">
        <v>38</v>
      </c>
      <c r="Q3899" t="s">
        <v>4785</v>
      </c>
      <c r="R3899">
        <v>381</v>
      </c>
      <c r="S3899">
        <v>126</v>
      </c>
    </row>
    <row r="3900" spans="1:19" x14ac:dyDescent="0.3">
      <c r="A3900">
        <v>3899</v>
      </c>
      <c r="B3900" t="s">
        <v>20</v>
      </c>
      <c r="C3900" t="s">
        <v>31</v>
      </c>
      <c r="D3900" t="s">
        <v>22</v>
      </c>
      <c r="E3900" t="s">
        <v>23</v>
      </c>
      <c r="F3900" t="s">
        <v>5</v>
      </c>
      <c r="G3900" t="s">
        <v>24</v>
      </c>
      <c r="H3900">
        <v>2015129</v>
      </c>
      <c r="I3900">
        <v>2015329</v>
      </c>
      <c r="J3900" t="s">
        <v>25</v>
      </c>
      <c r="Q3900" t="s">
        <v>4787</v>
      </c>
      <c r="R3900">
        <v>201</v>
      </c>
    </row>
    <row r="3901" spans="1:19" x14ac:dyDescent="0.3">
      <c r="A3901">
        <v>3900</v>
      </c>
      <c r="B3901" t="s">
        <v>28</v>
      </c>
      <c r="C3901" t="s">
        <v>33</v>
      </c>
      <c r="D3901" t="s">
        <v>22</v>
      </c>
      <c r="E3901" t="s">
        <v>23</v>
      </c>
      <c r="F3901" t="s">
        <v>5</v>
      </c>
      <c r="G3901" t="s">
        <v>24</v>
      </c>
      <c r="H3901">
        <v>2015129</v>
      </c>
      <c r="I3901">
        <v>2015329</v>
      </c>
      <c r="J3901" t="s">
        <v>25</v>
      </c>
      <c r="K3901" t="s">
        <v>4788</v>
      </c>
      <c r="N3901" t="s">
        <v>38</v>
      </c>
      <c r="Q3901" t="s">
        <v>4787</v>
      </c>
      <c r="R3901">
        <v>201</v>
      </c>
      <c r="S3901">
        <v>66</v>
      </c>
    </row>
    <row r="3902" spans="1:19" x14ac:dyDescent="0.3">
      <c r="A3902">
        <v>3901</v>
      </c>
      <c r="B3902" t="s">
        <v>20</v>
      </c>
      <c r="C3902" t="s">
        <v>31</v>
      </c>
      <c r="D3902" t="s">
        <v>22</v>
      </c>
      <c r="E3902" t="s">
        <v>23</v>
      </c>
      <c r="F3902" t="s">
        <v>5</v>
      </c>
      <c r="G3902" t="s">
        <v>24</v>
      </c>
      <c r="H3902">
        <v>2016675</v>
      </c>
      <c r="I3902">
        <v>2017916</v>
      </c>
      <c r="J3902" t="s">
        <v>25</v>
      </c>
      <c r="Q3902" t="s">
        <v>4789</v>
      </c>
      <c r="R3902">
        <v>1242</v>
      </c>
    </row>
    <row r="3903" spans="1:19" x14ac:dyDescent="0.3">
      <c r="A3903">
        <v>3902</v>
      </c>
      <c r="B3903" t="s">
        <v>28</v>
      </c>
      <c r="C3903" t="s">
        <v>33</v>
      </c>
      <c r="D3903" t="s">
        <v>22</v>
      </c>
      <c r="E3903" t="s">
        <v>23</v>
      </c>
      <c r="F3903" t="s">
        <v>5</v>
      </c>
      <c r="G3903" t="s">
        <v>24</v>
      </c>
      <c r="H3903">
        <v>2016675</v>
      </c>
      <c r="I3903">
        <v>2017916</v>
      </c>
      <c r="J3903" t="s">
        <v>25</v>
      </c>
      <c r="K3903" t="s">
        <v>4790</v>
      </c>
      <c r="N3903" t="s">
        <v>38</v>
      </c>
      <c r="Q3903" t="s">
        <v>4789</v>
      </c>
      <c r="R3903">
        <v>1242</v>
      </c>
      <c r="S3903">
        <v>413</v>
      </c>
    </row>
    <row r="3904" spans="1:19" x14ac:dyDescent="0.3">
      <c r="A3904">
        <v>3903</v>
      </c>
      <c r="B3904" t="s">
        <v>20</v>
      </c>
      <c r="C3904" t="s">
        <v>31</v>
      </c>
      <c r="D3904" t="s">
        <v>22</v>
      </c>
      <c r="E3904" t="s">
        <v>23</v>
      </c>
      <c r="F3904" t="s">
        <v>5</v>
      </c>
      <c r="G3904" t="s">
        <v>24</v>
      </c>
      <c r="H3904">
        <v>2018032</v>
      </c>
      <c r="I3904">
        <v>2018274</v>
      </c>
      <c r="J3904" t="s">
        <v>42</v>
      </c>
      <c r="Q3904" t="s">
        <v>4791</v>
      </c>
      <c r="R3904">
        <v>243</v>
      </c>
    </row>
    <row r="3905" spans="1:20" x14ac:dyDescent="0.3">
      <c r="A3905">
        <v>3904</v>
      </c>
      <c r="B3905" t="s">
        <v>28</v>
      </c>
      <c r="C3905" t="s">
        <v>33</v>
      </c>
      <c r="D3905" t="s">
        <v>22</v>
      </c>
      <c r="E3905" t="s">
        <v>23</v>
      </c>
      <c r="F3905" t="s">
        <v>5</v>
      </c>
      <c r="G3905" t="s">
        <v>24</v>
      </c>
      <c r="H3905">
        <v>2018032</v>
      </c>
      <c r="I3905">
        <v>2018274</v>
      </c>
      <c r="J3905" t="s">
        <v>42</v>
      </c>
      <c r="K3905" t="s">
        <v>4792</v>
      </c>
      <c r="N3905" t="s">
        <v>38</v>
      </c>
      <c r="Q3905" t="s">
        <v>4791</v>
      </c>
      <c r="R3905">
        <v>243</v>
      </c>
      <c r="S3905">
        <v>80</v>
      </c>
    </row>
    <row r="3906" spans="1:20" x14ac:dyDescent="0.3">
      <c r="A3906">
        <v>3905</v>
      </c>
      <c r="B3906" t="s">
        <v>20</v>
      </c>
      <c r="C3906" t="s">
        <v>31</v>
      </c>
      <c r="D3906" t="s">
        <v>22</v>
      </c>
      <c r="E3906" t="s">
        <v>23</v>
      </c>
      <c r="F3906" t="s">
        <v>5</v>
      </c>
      <c r="G3906" t="s">
        <v>24</v>
      </c>
      <c r="H3906">
        <v>2018542</v>
      </c>
      <c r="I3906">
        <v>2019339</v>
      </c>
      <c r="J3906" t="s">
        <v>42</v>
      </c>
      <c r="Q3906" t="s">
        <v>4793</v>
      </c>
      <c r="R3906">
        <v>798</v>
      </c>
    </row>
    <row r="3907" spans="1:20" x14ac:dyDescent="0.3">
      <c r="A3907">
        <v>3906</v>
      </c>
      <c r="B3907" t="s">
        <v>28</v>
      </c>
      <c r="C3907" t="s">
        <v>33</v>
      </c>
      <c r="D3907" t="s">
        <v>22</v>
      </c>
      <c r="E3907" t="s">
        <v>23</v>
      </c>
      <c r="F3907" t="s">
        <v>5</v>
      </c>
      <c r="G3907" t="s">
        <v>24</v>
      </c>
      <c r="H3907">
        <v>2018542</v>
      </c>
      <c r="I3907">
        <v>2019339</v>
      </c>
      <c r="J3907" t="s">
        <v>42</v>
      </c>
      <c r="K3907" t="s">
        <v>4794</v>
      </c>
      <c r="N3907" t="s">
        <v>41</v>
      </c>
      <c r="Q3907" t="s">
        <v>4793</v>
      </c>
      <c r="R3907">
        <v>798</v>
      </c>
      <c r="S3907">
        <v>265</v>
      </c>
    </row>
    <row r="3908" spans="1:20" x14ac:dyDescent="0.3">
      <c r="A3908">
        <v>3907</v>
      </c>
      <c r="B3908" t="s">
        <v>20</v>
      </c>
      <c r="C3908" t="s">
        <v>31</v>
      </c>
      <c r="D3908" t="s">
        <v>22</v>
      </c>
      <c r="E3908" t="s">
        <v>23</v>
      </c>
      <c r="F3908" t="s">
        <v>5</v>
      </c>
      <c r="G3908" t="s">
        <v>24</v>
      </c>
      <c r="H3908">
        <v>2019518</v>
      </c>
      <c r="I3908">
        <v>2019889</v>
      </c>
      <c r="J3908" t="s">
        <v>25</v>
      </c>
      <c r="Q3908" t="s">
        <v>4795</v>
      </c>
      <c r="R3908">
        <v>372</v>
      </c>
    </row>
    <row r="3909" spans="1:20" x14ac:dyDescent="0.3">
      <c r="A3909">
        <v>3908</v>
      </c>
      <c r="B3909" t="s">
        <v>28</v>
      </c>
      <c r="C3909" t="s">
        <v>33</v>
      </c>
      <c r="D3909" t="s">
        <v>22</v>
      </c>
      <c r="E3909" t="s">
        <v>23</v>
      </c>
      <c r="F3909" t="s">
        <v>5</v>
      </c>
      <c r="G3909" t="s">
        <v>24</v>
      </c>
      <c r="H3909">
        <v>2019518</v>
      </c>
      <c r="I3909">
        <v>2019889</v>
      </c>
      <c r="J3909" t="s">
        <v>25</v>
      </c>
      <c r="K3909" t="s">
        <v>4796</v>
      </c>
      <c r="N3909" t="s">
        <v>38</v>
      </c>
      <c r="Q3909" t="s">
        <v>4795</v>
      </c>
      <c r="R3909">
        <v>372</v>
      </c>
      <c r="S3909">
        <v>123</v>
      </c>
    </row>
    <row r="3910" spans="1:20" x14ac:dyDescent="0.3">
      <c r="A3910">
        <v>3909</v>
      </c>
      <c r="B3910" t="s">
        <v>20</v>
      </c>
      <c r="C3910" t="s">
        <v>31</v>
      </c>
      <c r="D3910" t="s">
        <v>22</v>
      </c>
      <c r="E3910" t="s">
        <v>23</v>
      </c>
      <c r="F3910" t="s">
        <v>5</v>
      </c>
      <c r="G3910" t="s">
        <v>24</v>
      </c>
      <c r="H3910">
        <v>2020502</v>
      </c>
      <c r="I3910">
        <v>2020873</v>
      </c>
      <c r="J3910" t="s">
        <v>25</v>
      </c>
      <c r="Q3910" t="s">
        <v>4797</v>
      </c>
      <c r="R3910">
        <v>372</v>
      </c>
    </row>
    <row r="3911" spans="1:20" x14ac:dyDescent="0.3">
      <c r="A3911">
        <v>3910</v>
      </c>
      <c r="B3911" t="s">
        <v>28</v>
      </c>
      <c r="C3911" t="s">
        <v>33</v>
      </c>
      <c r="D3911" t="s">
        <v>22</v>
      </c>
      <c r="E3911" t="s">
        <v>23</v>
      </c>
      <c r="F3911" t="s">
        <v>5</v>
      </c>
      <c r="G3911" t="s">
        <v>24</v>
      </c>
      <c r="H3911">
        <v>2020502</v>
      </c>
      <c r="I3911">
        <v>2020873</v>
      </c>
      <c r="J3911" t="s">
        <v>25</v>
      </c>
      <c r="K3911" t="s">
        <v>4798</v>
      </c>
      <c r="N3911" t="s">
        <v>41</v>
      </c>
      <c r="Q3911" t="s">
        <v>4797</v>
      </c>
      <c r="R3911">
        <v>372</v>
      </c>
      <c r="S3911">
        <v>123</v>
      </c>
    </row>
    <row r="3912" spans="1:20" x14ac:dyDescent="0.3">
      <c r="A3912">
        <v>3911</v>
      </c>
      <c r="B3912" t="s">
        <v>20</v>
      </c>
      <c r="C3912" t="s">
        <v>31</v>
      </c>
      <c r="D3912" t="s">
        <v>22</v>
      </c>
      <c r="E3912" t="s">
        <v>23</v>
      </c>
      <c r="F3912" t="s">
        <v>5</v>
      </c>
      <c r="G3912" t="s">
        <v>24</v>
      </c>
      <c r="H3912">
        <v>2020915</v>
      </c>
      <c r="I3912">
        <v>2021256</v>
      </c>
      <c r="J3912" t="s">
        <v>25</v>
      </c>
      <c r="Q3912" t="s">
        <v>4799</v>
      </c>
      <c r="R3912">
        <v>342</v>
      </c>
    </row>
    <row r="3913" spans="1:20" x14ac:dyDescent="0.3">
      <c r="A3913">
        <v>3912</v>
      </c>
      <c r="B3913" t="s">
        <v>28</v>
      </c>
      <c r="C3913" t="s">
        <v>33</v>
      </c>
      <c r="D3913" t="s">
        <v>22</v>
      </c>
      <c r="E3913" t="s">
        <v>23</v>
      </c>
      <c r="F3913" t="s">
        <v>5</v>
      </c>
      <c r="G3913" t="s">
        <v>24</v>
      </c>
      <c r="H3913">
        <v>2020915</v>
      </c>
      <c r="I3913">
        <v>2021256</v>
      </c>
      <c r="J3913" t="s">
        <v>25</v>
      </c>
      <c r="K3913" t="s">
        <v>4800</v>
      </c>
      <c r="N3913" t="s">
        <v>41</v>
      </c>
      <c r="Q3913" t="s">
        <v>4799</v>
      </c>
      <c r="R3913">
        <v>342</v>
      </c>
      <c r="S3913">
        <v>113</v>
      </c>
    </row>
    <row r="3914" spans="1:20" x14ac:dyDescent="0.3">
      <c r="A3914">
        <v>3913</v>
      </c>
      <c r="B3914" t="s">
        <v>20</v>
      </c>
      <c r="C3914" t="s">
        <v>21</v>
      </c>
      <c r="D3914" t="s">
        <v>22</v>
      </c>
      <c r="E3914" t="s">
        <v>23</v>
      </c>
      <c r="F3914" t="s">
        <v>5</v>
      </c>
      <c r="G3914" t="s">
        <v>24</v>
      </c>
      <c r="H3914">
        <v>2021269</v>
      </c>
      <c r="I3914">
        <v>2022342</v>
      </c>
      <c r="J3914" t="s">
        <v>25</v>
      </c>
      <c r="Q3914" t="s">
        <v>4801</v>
      </c>
      <c r="R3914">
        <v>1074</v>
      </c>
      <c r="T3914" t="s">
        <v>27</v>
      </c>
    </row>
    <row r="3915" spans="1:20" x14ac:dyDescent="0.3">
      <c r="A3915">
        <v>3914</v>
      </c>
      <c r="B3915" t="s">
        <v>28</v>
      </c>
      <c r="C3915" t="s">
        <v>29</v>
      </c>
      <c r="D3915" t="s">
        <v>22</v>
      </c>
      <c r="E3915" t="s">
        <v>23</v>
      </c>
      <c r="F3915" t="s">
        <v>5</v>
      </c>
      <c r="G3915" t="s">
        <v>24</v>
      </c>
      <c r="H3915">
        <v>2021269</v>
      </c>
      <c r="I3915">
        <v>2022342</v>
      </c>
      <c r="J3915" t="s">
        <v>25</v>
      </c>
      <c r="N3915" t="s">
        <v>48</v>
      </c>
      <c r="Q3915" t="s">
        <v>4801</v>
      </c>
      <c r="R3915">
        <v>1074</v>
      </c>
      <c r="T3915" t="s">
        <v>27</v>
      </c>
    </row>
    <row r="3916" spans="1:20" x14ac:dyDescent="0.3">
      <c r="A3916">
        <v>3915</v>
      </c>
      <c r="B3916" t="s">
        <v>20</v>
      </c>
      <c r="C3916" t="s">
        <v>31</v>
      </c>
      <c r="D3916" t="s">
        <v>22</v>
      </c>
      <c r="E3916" t="s">
        <v>23</v>
      </c>
      <c r="F3916" t="s">
        <v>5</v>
      </c>
      <c r="G3916" t="s">
        <v>24</v>
      </c>
      <c r="H3916">
        <v>2022423</v>
      </c>
      <c r="I3916">
        <v>2024102</v>
      </c>
      <c r="J3916" t="s">
        <v>42</v>
      </c>
      <c r="Q3916" t="s">
        <v>4802</v>
      </c>
      <c r="R3916">
        <v>1680</v>
      </c>
    </row>
    <row r="3917" spans="1:20" x14ac:dyDescent="0.3">
      <c r="A3917">
        <v>3916</v>
      </c>
      <c r="B3917" t="s">
        <v>28</v>
      </c>
      <c r="C3917" t="s">
        <v>33</v>
      </c>
      <c r="D3917" t="s">
        <v>22</v>
      </c>
      <c r="E3917" t="s">
        <v>23</v>
      </c>
      <c r="F3917" t="s">
        <v>5</v>
      </c>
      <c r="G3917" t="s">
        <v>24</v>
      </c>
      <c r="H3917">
        <v>2022423</v>
      </c>
      <c r="I3917">
        <v>2024102</v>
      </c>
      <c r="J3917" t="s">
        <v>42</v>
      </c>
      <c r="K3917" t="s">
        <v>4803</v>
      </c>
      <c r="N3917" t="s">
        <v>38</v>
      </c>
      <c r="Q3917" t="s">
        <v>4802</v>
      </c>
      <c r="R3917">
        <v>1680</v>
      </c>
      <c r="S3917">
        <v>559</v>
      </c>
    </row>
    <row r="3918" spans="1:20" x14ac:dyDescent="0.3">
      <c r="A3918">
        <v>3917</v>
      </c>
      <c r="B3918" t="s">
        <v>20</v>
      </c>
      <c r="C3918" t="s">
        <v>31</v>
      </c>
      <c r="D3918" t="s">
        <v>22</v>
      </c>
      <c r="E3918" t="s">
        <v>23</v>
      </c>
      <c r="F3918" t="s">
        <v>5</v>
      </c>
      <c r="G3918" t="s">
        <v>24</v>
      </c>
      <c r="H3918">
        <v>2024506</v>
      </c>
      <c r="I3918">
        <v>2024715</v>
      </c>
      <c r="J3918" t="s">
        <v>25</v>
      </c>
      <c r="Q3918" t="s">
        <v>4804</v>
      </c>
      <c r="R3918">
        <v>210</v>
      </c>
    </row>
    <row r="3919" spans="1:20" x14ac:dyDescent="0.3">
      <c r="A3919">
        <v>3918</v>
      </c>
      <c r="B3919" t="s">
        <v>28</v>
      </c>
      <c r="C3919" t="s">
        <v>33</v>
      </c>
      <c r="D3919" t="s">
        <v>22</v>
      </c>
      <c r="E3919" t="s">
        <v>23</v>
      </c>
      <c r="F3919" t="s">
        <v>5</v>
      </c>
      <c r="G3919" t="s">
        <v>24</v>
      </c>
      <c r="H3919">
        <v>2024506</v>
      </c>
      <c r="I3919">
        <v>2024715</v>
      </c>
      <c r="J3919" t="s">
        <v>25</v>
      </c>
      <c r="K3919" t="s">
        <v>4805</v>
      </c>
      <c r="N3919" t="s">
        <v>38</v>
      </c>
      <c r="Q3919" t="s">
        <v>4804</v>
      </c>
      <c r="R3919">
        <v>210</v>
      </c>
      <c r="S3919">
        <v>69</v>
      </c>
    </row>
    <row r="3920" spans="1:20" x14ac:dyDescent="0.3">
      <c r="A3920">
        <v>3919</v>
      </c>
      <c r="B3920" t="s">
        <v>20</v>
      </c>
      <c r="C3920" t="s">
        <v>31</v>
      </c>
      <c r="D3920" t="s">
        <v>22</v>
      </c>
      <c r="E3920" t="s">
        <v>23</v>
      </c>
      <c r="F3920" t="s">
        <v>5</v>
      </c>
      <c r="G3920" t="s">
        <v>24</v>
      </c>
      <c r="H3920">
        <v>2024730</v>
      </c>
      <c r="I3920">
        <v>2025827</v>
      </c>
      <c r="J3920" t="s">
        <v>42</v>
      </c>
      <c r="Q3920" t="s">
        <v>4806</v>
      </c>
      <c r="R3920">
        <v>1098</v>
      </c>
    </row>
    <row r="3921" spans="1:19" x14ac:dyDescent="0.3">
      <c r="A3921">
        <v>3920</v>
      </c>
      <c r="B3921" t="s">
        <v>28</v>
      </c>
      <c r="C3921" t="s">
        <v>33</v>
      </c>
      <c r="D3921" t="s">
        <v>22</v>
      </c>
      <c r="E3921" t="s">
        <v>23</v>
      </c>
      <c r="F3921" t="s">
        <v>5</v>
      </c>
      <c r="G3921" t="s">
        <v>24</v>
      </c>
      <c r="H3921">
        <v>2024730</v>
      </c>
      <c r="I3921">
        <v>2025827</v>
      </c>
      <c r="J3921" t="s">
        <v>42</v>
      </c>
      <c r="K3921" t="s">
        <v>4807</v>
      </c>
      <c r="N3921" t="s">
        <v>219</v>
      </c>
      <c r="Q3921" t="s">
        <v>4806</v>
      </c>
      <c r="R3921">
        <v>1098</v>
      </c>
      <c r="S3921">
        <v>365</v>
      </c>
    </row>
    <row r="3922" spans="1:19" x14ac:dyDescent="0.3">
      <c r="A3922">
        <v>3921</v>
      </c>
      <c r="B3922" t="s">
        <v>20</v>
      </c>
      <c r="C3922" t="s">
        <v>31</v>
      </c>
      <c r="D3922" t="s">
        <v>22</v>
      </c>
      <c r="E3922" t="s">
        <v>23</v>
      </c>
      <c r="F3922" t="s">
        <v>5</v>
      </c>
      <c r="G3922" t="s">
        <v>24</v>
      </c>
      <c r="H3922">
        <v>2025935</v>
      </c>
      <c r="I3922">
        <v>2027011</v>
      </c>
      <c r="J3922" t="s">
        <v>25</v>
      </c>
      <c r="Q3922" t="s">
        <v>4808</v>
      </c>
      <c r="R3922">
        <v>1077</v>
      </c>
    </row>
    <row r="3923" spans="1:19" x14ac:dyDescent="0.3">
      <c r="A3923">
        <v>3922</v>
      </c>
      <c r="B3923" t="s">
        <v>28</v>
      </c>
      <c r="C3923" t="s">
        <v>33</v>
      </c>
      <c r="D3923" t="s">
        <v>22</v>
      </c>
      <c r="E3923" t="s">
        <v>23</v>
      </c>
      <c r="F3923" t="s">
        <v>5</v>
      </c>
      <c r="G3923" t="s">
        <v>24</v>
      </c>
      <c r="H3923">
        <v>2025935</v>
      </c>
      <c r="I3923">
        <v>2027011</v>
      </c>
      <c r="J3923" t="s">
        <v>25</v>
      </c>
      <c r="K3923" t="s">
        <v>4809</v>
      </c>
      <c r="N3923" t="s">
        <v>3621</v>
      </c>
      <c r="Q3923" t="s">
        <v>4808</v>
      </c>
      <c r="R3923">
        <v>1077</v>
      </c>
      <c r="S3923">
        <v>358</v>
      </c>
    </row>
    <row r="3924" spans="1:19" x14ac:dyDescent="0.3">
      <c r="A3924">
        <v>3923</v>
      </c>
      <c r="B3924" t="s">
        <v>20</v>
      </c>
      <c r="C3924" t="s">
        <v>31</v>
      </c>
      <c r="D3924" t="s">
        <v>22</v>
      </c>
      <c r="E3924" t="s">
        <v>23</v>
      </c>
      <c r="F3924" t="s">
        <v>5</v>
      </c>
      <c r="G3924" t="s">
        <v>24</v>
      </c>
      <c r="H3924">
        <v>2027118</v>
      </c>
      <c r="I3924">
        <v>2027579</v>
      </c>
      <c r="J3924" t="s">
        <v>25</v>
      </c>
      <c r="Q3924" t="s">
        <v>4810</v>
      </c>
      <c r="R3924">
        <v>462</v>
      </c>
    </row>
    <row r="3925" spans="1:19" x14ac:dyDescent="0.3">
      <c r="A3925">
        <v>3924</v>
      </c>
      <c r="B3925" t="s">
        <v>28</v>
      </c>
      <c r="C3925" t="s">
        <v>33</v>
      </c>
      <c r="D3925" t="s">
        <v>22</v>
      </c>
      <c r="E3925" t="s">
        <v>23</v>
      </c>
      <c r="F3925" t="s">
        <v>5</v>
      </c>
      <c r="G3925" t="s">
        <v>24</v>
      </c>
      <c r="H3925">
        <v>2027118</v>
      </c>
      <c r="I3925">
        <v>2027579</v>
      </c>
      <c r="J3925" t="s">
        <v>25</v>
      </c>
      <c r="K3925" t="s">
        <v>4811</v>
      </c>
      <c r="N3925" t="s">
        <v>355</v>
      </c>
      <c r="Q3925" t="s">
        <v>4810</v>
      </c>
      <c r="R3925">
        <v>462</v>
      </c>
      <c r="S3925">
        <v>153</v>
      </c>
    </row>
    <row r="3926" spans="1:19" x14ac:dyDescent="0.3">
      <c r="A3926">
        <v>3925</v>
      </c>
      <c r="B3926" t="s">
        <v>20</v>
      </c>
      <c r="C3926" t="s">
        <v>31</v>
      </c>
      <c r="D3926" t="s">
        <v>22</v>
      </c>
      <c r="E3926" t="s">
        <v>23</v>
      </c>
      <c r="F3926" t="s">
        <v>5</v>
      </c>
      <c r="G3926" t="s">
        <v>24</v>
      </c>
      <c r="H3926">
        <v>2027576</v>
      </c>
      <c r="I3926">
        <v>2029768</v>
      </c>
      <c r="J3926" t="s">
        <v>25</v>
      </c>
      <c r="Q3926" t="s">
        <v>4812</v>
      </c>
      <c r="R3926">
        <v>2193</v>
      </c>
    </row>
    <row r="3927" spans="1:19" x14ac:dyDescent="0.3">
      <c r="A3927">
        <v>3926</v>
      </c>
      <c r="B3927" t="s">
        <v>28</v>
      </c>
      <c r="C3927" t="s">
        <v>33</v>
      </c>
      <c r="D3927" t="s">
        <v>22</v>
      </c>
      <c r="E3927" t="s">
        <v>23</v>
      </c>
      <c r="F3927" t="s">
        <v>5</v>
      </c>
      <c r="G3927" t="s">
        <v>24</v>
      </c>
      <c r="H3927">
        <v>2027576</v>
      </c>
      <c r="I3927">
        <v>2029768</v>
      </c>
      <c r="J3927" t="s">
        <v>25</v>
      </c>
      <c r="K3927" t="s">
        <v>4813</v>
      </c>
      <c r="N3927" t="s">
        <v>1614</v>
      </c>
      <c r="Q3927" t="s">
        <v>4812</v>
      </c>
      <c r="R3927">
        <v>2193</v>
      </c>
      <c r="S3927">
        <v>730</v>
      </c>
    </row>
    <row r="3928" spans="1:19" x14ac:dyDescent="0.3">
      <c r="A3928">
        <v>3927</v>
      </c>
      <c r="B3928" t="s">
        <v>20</v>
      </c>
      <c r="C3928" t="s">
        <v>31</v>
      </c>
      <c r="D3928" t="s">
        <v>22</v>
      </c>
      <c r="E3928" t="s">
        <v>23</v>
      </c>
      <c r="F3928" t="s">
        <v>5</v>
      </c>
      <c r="G3928" t="s">
        <v>24</v>
      </c>
      <c r="H3928">
        <v>2029773</v>
      </c>
      <c r="I3928">
        <v>2031077</v>
      </c>
      <c r="J3928" t="s">
        <v>25</v>
      </c>
      <c r="Q3928" t="s">
        <v>4814</v>
      </c>
      <c r="R3928">
        <v>1305</v>
      </c>
    </row>
    <row r="3929" spans="1:19" x14ac:dyDescent="0.3">
      <c r="A3929">
        <v>3928</v>
      </c>
      <c r="B3929" t="s">
        <v>28</v>
      </c>
      <c r="C3929" t="s">
        <v>33</v>
      </c>
      <c r="D3929" t="s">
        <v>22</v>
      </c>
      <c r="E3929" t="s">
        <v>23</v>
      </c>
      <c r="F3929" t="s">
        <v>5</v>
      </c>
      <c r="G3929" t="s">
        <v>24</v>
      </c>
      <c r="H3929">
        <v>2029773</v>
      </c>
      <c r="I3929">
        <v>2031077</v>
      </c>
      <c r="J3929" t="s">
        <v>25</v>
      </c>
      <c r="K3929" t="s">
        <v>4815</v>
      </c>
      <c r="N3929" t="s">
        <v>1160</v>
      </c>
      <c r="Q3929" t="s">
        <v>4814</v>
      </c>
      <c r="R3929">
        <v>1305</v>
      </c>
      <c r="S3929">
        <v>434</v>
      </c>
    </row>
    <row r="3930" spans="1:19" x14ac:dyDescent="0.3">
      <c r="A3930">
        <v>3929</v>
      </c>
      <c r="B3930" t="s">
        <v>20</v>
      </c>
      <c r="C3930" t="s">
        <v>31</v>
      </c>
      <c r="D3930" t="s">
        <v>22</v>
      </c>
      <c r="E3930" t="s">
        <v>23</v>
      </c>
      <c r="F3930" t="s">
        <v>5</v>
      </c>
      <c r="G3930" t="s">
        <v>24</v>
      </c>
      <c r="H3930">
        <v>2031192</v>
      </c>
      <c r="I3930">
        <v>2032640</v>
      </c>
      <c r="J3930" t="s">
        <v>42</v>
      </c>
      <c r="Q3930" t="s">
        <v>4816</v>
      </c>
      <c r="R3930">
        <v>1449</v>
      </c>
    </row>
    <row r="3931" spans="1:19" x14ac:dyDescent="0.3">
      <c r="A3931">
        <v>3930</v>
      </c>
      <c r="B3931" t="s">
        <v>28</v>
      </c>
      <c r="C3931" t="s">
        <v>33</v>
      </c>
      <c r="D3931" t="s">
        <v>22</v>
      </c>
      <c r="E3931" t="s">
        <v>23</v>
      </c>
      <c r="F3931" t="s">
        <v>5</v>
      </c>
      <c r="G3931" t="s">
        <v>24</v>
      </c>
      <c r="H3931">
        <v>2031192</v>
      </c>
      <c r="I3931">
        <v>2032640</v>
      </c>
      <c r="J3931" t="s">
        <v>42</v>
      </c>
      <c r="K3931" t="s">
        <v>4817</v>
      </c>
      <c r="N3931" t="s">
        <v>1614</v>
      </c>
      <c r="Q3931" t="s">
        <v>4816</v>
      </c>
      <c r="R3931">
        <v>1449</v>
      </c>
      <c r="S3931">
        <v>482</v>
      </c>
    </row>
    <row r="3932" spans="1:19" x14ac:dyDescent="0.3">
      <c r="A3932">
        <v>3931</v>
      </c>
      <c r="B3932" t="s">
        <v>20</v>
      </c>
      <c r="C3932" t="s">
        <v>31</v>
      </c>
      <c r="D3932" t="s">
        <v>22</v>
      </c>
      <c r="E3932" t="s">
        <v>23</v>
      </c>
      <c r="F3932" t="s">
        <v>5</v>
      </c>
      <c r="G3932" t="s">
        <v>24</v>
      </c>
      <c r="H3932">
        <v>2032746</v>
      </c>
      <c r="I3932">
        <v>2033612</v>
      </c>
      <c r="J3932" t="s">
        <v>42</v>
      </c>
      <c r="Q3932" t="s">
        <v>4818</v>
      </c>
      <c r="R3932">
        <v>867</v>
      </c>
    </row>
    <row r="3933" spans="1:19" x14ac:dyDescent="0.3">
      <c r="A3933">
        <v>3932</v>
      </c>
      <c r="B3933" t="s">
        <v>28</v>
      </c>
      <c r="C3933" t="s">
        <v>33</v>
      </c>
      <c r="D3933" t="s">
        <v>22</v>
      </c>
      <c r="E3933" t="s">
        <v>23</v>
      </c>
      <c r="F3933" t="s">
        <v>5</v>
      </c>
      <c r="G3933" t="s">
        <v>24</v>
      </c>
      <c r="H3933">
        <v>2032746</v>
      </c>
      <c r="I3933">
        <v>2033612</v>
      </c>
      <c r="J3933" t="s">
        <v>42</v>
      </c>
      <c r="K3933" t="s">
        <v>4819</v>
      </c>
      <c r="N3933" t="s">
        <v>358</v>
      </c>
      <c r="Q3933" t="s">
        <v>4818</v>
      </c>
      <c r="R3933">
        <v>867</v>
      </c>
      <c r="S3933">
        <v>288</v>
      </c>
    </row>
    <row r="3934" spans="1:19" x14ac:dyDescent="0.3">
      <c r="A3934">
        <v>3933</v>
      </c>
      <c r="B3934" t="s">
        <v>20</v>
      </c>
      <c r="C3934" t="s">
        <v>31</v>
      </c>
      <c r="D3934" t="s">
        <v>22</v>
      </c>
      <c r="E3934" t="s">
        <v>23</v>
      </c>
      <c r="F3934" t="s">
        <v>5</v>
      </c>
      <c r="G3934" t="s">
        <v>24</v>
      </c>
      <c r="H3934">
        <v>2033619</v>
      </c>
      <c r="I3934">
        <v>2034515</v>
      </c>
      <c r="J3934" t="s">
        <v>42</v>
      </c>
      <c r="Q3934" t="s">
        <v>4820</v>
      </c>
      <c r="R3934">
        <v>897</v>
      </c>
    </row>
    <row r="3935" spans="1:19" x14ac:dyDescent="0.3">
      <c r="A3935">
        <v>3934</v>
      </c>
      <c r="B3935" t="s">
        <v>28</v>
      </c>
      <c r="C3935" t="s">
        <v>33</v>
      </c>
      <c r="D3935" t="s">
        <v>22</v>
      </c>
      <c r="E3935" t="s">
        <v>23</v>
      </c>
      <c r="F3935" t="s">
        <v>5</v>
      </c>
      <c r="G3935" t="s">
        <v>24</v>
      </c>
      <c r="H3935">
        <v>2033619</v>
      </c>
      <c r="I3935">
        <v>2034515</v>
      </c>
      <c r="J3935" t="s">
        <v>42</v>
      </c>
      <c r="K3935" t="s">
        <v>4821</v>
      </c>
      <c r="N3935" t="s">
        <v>4822</v>
      </c>
      <c r="Q3935" t="s">
        <v>4820</v>
      </c>
      <c r="R3935">
        <v>897</v>
      </c>
      <c r="S3935">
        <v>298</v>
      </c>
    </row>
    <row r="3936" spans="1:19" x14ac:dyDescent="0.3">
      <c r="A3936">
        <v>3935</v>
      </c>
      <c r="B3936" t="s">
        <v>20</v>
      </c>
      <c r="C3936" t="s">
        <v>31</v>
      </c>
      <c r="D3936" t="s">
        <v>22</v>
      </c>
      <c r="E3936" t="s">
        <v>23</v>
      </c>
      <c r="F3936" t="s">
        <v>5</v>
      </c>
      <c r="G3936" t="s">
        <v>24</v>
      </c>
      <c r="H3936">
        <v>2034600</v>
      </c>
      <c r="I3936">
        <v>2035352</v>
      </c>
      <c r="J3936" t="s">
        <v>42</v>
      </c>
      <c r="Q3936" t="s">
        <v>4823</v>
      </c>
      <c r="R3936">
        <v>753</v>
      </c>
    </row>
    <row r="3937" spans="1:20" x14ac:dyDescent="0.3">
      <c r="A3937">
        <v>3936</v>
      </c>
      <c r="B3937" t="s">
        <v>28</v>
      </c>
      <c r="C3937" t="s">
        <v>33</v>
      </c>
      <c r="D3937" t="s">
        <v>22</v>
      </c>
      <c r="E3937" t="s">
        <v>23</v>
      </c>
      <c r="F3937" t="s">
        <v>5</v>
      </c>
      <c r="G3937" t="s">
        <v>24</v>
      </c>
      <c r="H3937">
        <v>2034600</v>
      </c>
      <c r="I3937">
        <v>2035352</v>
      </c>
      <c r="J3937" t="s">
        <v>42</v>
      </c>
      <c r="K3937" t="s">
        <v>4824</v>
      </c>
      <c r="N3937" t="s">
        <v>38</v>
      </c>
      <c r="Q3937" t="s">
        <v>4823</v>
      </c>
      <c r="R3937">
        <v>753</v>
      </c>
      <c r="S3937">
        <v>250</v>
      </c>
    </row>
    <row r="3938" spans="1:20" x14ac:dyDescent="0.3">
      <c r="A3938">
        <v>3937</v>
      </c>
      <c r="B3938" t="s">
        <v>20</v>
      </c>
      <c r="C3938" t="s">
        <v>31</v>
      </c>
      <c r="D3938" t="s">
        <v>22</v>
      </c>
      <c r="E3938" t="s">
        <v>23</v>
      </c>
      <c r="F3938" t="s">
        <v>5</v>
      </c>
      <c r="G3938" t="s">
        <v>24</v>
      </c>
      <c r="H3938">
        <v>2035481</v>
      </c>
      <c r="I3938">
        <v>2036071</v>
      </c>
      <c r="J3938" t="s">
        <v>42</v>
      </c>
      <c r="Q3938" t="s">
        <v>4825</v>
      </c>
      <c r="R3938">
        <v>591</v>
      </c>
    </row>
    <row r="3939" spans="1:20" x14ac:dyDescent="0.3">
      <c r="A3939">
        <v>3938</v>
      </c>
      <c r="B3939" t="s">
        <v>28</v>
      </c>
      <c r="C3939" t="s">
        <v>33</v>
      </c>
      <c r="D3939" t="s">
        <v>22</v>
      </c>
      <c r="E3939" t="s">
        <v>23</v>
      </c>
      <c r="F3939" t="s">
        <v>5</v>
      </c>
      <c r="G3939" t="s">
        <v>24</v>
      </c>
      <c r="H3939">
        <v>2035481</v>
      </c>
      <c r="I3939">
        <v>2036071</v>
      </c>
      <c r="J3939" t="s">
        <v>42</v>
      </c>
      <c r="K3939" t="s">
        <v>4826</v>
      </c>
      <c r="N3939" t="s">
        <v>4827</v>
      </c>
      <c r="Q3939" t="s">
        <v>4825</v>
      </c>
      <c r="R3939">
        <v>591</v>
      </c>
      <c r="S3939">
        <v>196</v>
      </c>
    </row>
    <row r="3940" spans="1:20" x14ac:dyDescent="0.3">
      <c r="A3940">
        <v>3939</v>
      </c>
      <c r="B3940" t="s">
        <v>20</v>
      </c>
      <c r="C3940" t="s">
        <v>31</v>
      </c>
      <c r="D3940" t="s">
        <v>22</v>
      </c>
      <c r="E3940" t="s">
        <v>23</v>
      </c>
      <c r="F3940" t="s">
        <v>5</v>
      </c>
      <c r="G3940" t="s">
        <v>24</v>
      </c>
      <c r="H3940">
        <v>2036120</v>
      </c>
      <c r="I3940">
        <v>2037481</v>
      </c>
      <c r="J3940" t="s">
        <v>42</v>
      </c>
      <c r="Q3940" t="s">
        <v>4828</v>
      </c>
      <c r="R3940">
        <v>1362</v>
      </c>
    </row>
    <row r="3941" spans="1:20" x14ac:dyDescent="0.3">
      <c r="A3941">
        <v>3940</v>
      </c>
      <c r="B3941" t="s">
        <v>28</v>
      </c>
      <c r="C3941" t="s">
        <v>33</v>
      </c>
      <c r="D3941" t="s">
        <v>22</v>
      </c>
      <c r="E3941" t="s">
        <v>23</v>
      </c>
      <c r="F3941" t="s">
        <v>5</v>
      </c>
      <c r="G3941" t="s">
        <v>24</v>
      </c>
      <c r="H3941">
        <v>2036120</v>
      </c>
      <c r="I3941">
        <v>2037481</v>
      </c>
      <c r="J3941" t="s">
        <v>42</v>
      </c>
      <c r="K3941" t="s">
        <v>4829</v>
      </c>
      <c r="N3941" t="s">
        <v>38</v>
      </c>
      <c r="Q3941" t="s">
        <v>4828</v>
      </c>
      <c r="R3941">
        <v>1362</v>
      </c>
      <c r="S3941">
        <v>453</v>
      </c>
    </row>
    <row r="3942" spans="1:20" x14ac:dyDescent="0.3">
      <c r="A3942">
        <v>3941</v>
      </c>
      <c r="B3942" t="s">
        <v>20</v>
      </c>
      <c r="C3942" t="s">
        <v>31</v>
      </c>
      <c r="D3942" t="s">
        <v>22</v>
      </c>
      <c r="E3942" t="s">
        <v>23</v>
      </c>
      <c r="F3942" t="s">
        <v>5</v>
      </c>
      <c r="G3942" t="s">
        <v>24</v>
      </c>
      <c r="H3942">
        <v>2037609</v>
      </c>
      <c r="I3942">
        <v>2038118</v>
      </c>
      <c r="J3942" t="s">
        <v>42</v>
      </c>
      <c r="Q3942" t="s">
        <v>4830</v>
      </c>
      <c r="R3942">
        <v>510</v>
      </c>
    </row>
    <row r="3943" spans="1:20" x14ac:dyDescent="0.3">
      <c r="A3943">
        <v>3942</v>
      </c>
      <c r="B3943" t="s">
        <v>28</v>
      </c>
      <c r="C3943" t="s">
        <v>33</v>
      </c>
      <c r="D3943" t="s">
        <v>22</v>
      </c>
      <c r="E3943" t="s">
        <v>23</v>
      </c>
      <c r="F3943" t="s">
        <v>5</v>
      </c>
      <c r="G3943" t="s">
        <v>24</v>
      </c>
      <c r="H3943">
        <v>2037609</v>
      </c>
      <c r="I3943">
        <v>2038118</v>
      </c>
      <c r="J3943" t="s">
        <v>42</v>
      </c>
      <c r="K3943" t="s">
        <v>4831</v>
      </c>
      <c r="N3943" t="s">
        <v>2073</v>
      </c>
      <c r="Q3943" t="s">
        <v>4830</v>
      </c>
      <c r="R3943">
        <v>510</v>
      </c>
      <c r="S3943">
        <v>169</v>
      </c>
    </row>
    <row r="3944" spans="1:20" x14ac:dyDescent="0.3">
      <c r="A3944">
        <v>3943</v>
      </c>
      <c r="B3944" t="s">
        <v>20</v>
      </c>
      <c r="C3944" t="s">
        <v>31</v>
      </c>
      <c r="D3944" t="s">
        <v>22</v>
      </c>
      <c r="E3944" t="s">
        <v>23</v>
      </c>
      <c r="F3944" t="s">
        <v>5</v>
      </c>
      <c r="G3944" t="s">
        <v>24</v>
      </c>
      <c r="H3944">
        <v>2038121</v>
      </c>
      <c r="I3944">
        <v>2038708</v>
      </c>
      <c r="J3944" t="s">
        <v>42</v>
      </c>
      <c r="Q3944" t="s">
        <v>4832</v>
      </c>
      <c r="R3944">
        <v>588</v>
      </c>
    </row>
    <row r="3945" spans="1:20" x14ac:dyDescent="0.3">
      <c r="A3945">
        <v>3944</v>
      </c>
      <c r="B3945" t="s">
        <v>28</v>
      </c>
      <c r="C3945" t="s">
        <v>33</v>
      </c>
      <c r="D3945" t="s">
        <v>22</v>
      </c>
      <c r="E3945" t="s">
        <v>23</v>
      </c>
      <c r="F3945" t="s">
        <v>5</v>
      </c>
      <c r="G3945" t="s">
        <v>24</v>
      </c>
      <c r="H3945">
        <v>2038121</v>
      </c>
      <c r="I3945">
        <v>2038708</v>
      </c>
      <c r="J3945" t="s">
        <v>42</v>
      </c>
      <c r="K3945" t="s">
        <v>4833</v>
      </c>
      <c r="N3945" t="s">
        <v>4834</v>
      </c>
      <c r="Q3945" t="s">
        <v>4832</v>
      </c>
      <c r="R3945">
        <v>588</v>
      </c>
      <c r="S3945">
        <v>195</v>
      </c>
    </row>
    <row r="3946" spans="1:20" x14ac:dyDescent="0.3">
      <c r="A3946">
        <v>3945</v>
      </c>
      <c r="B3946" t="s">
        <v>20</v>
      </c>
      <c r="C3946" t="s">
        <v>21</v>
      </c>
      <c r="D3946" t="s">
        <v>22</v>
      </c>
      <c r="E3946" t="s">
        <v>23</v>
      </c>
      <c r="F3946" t="s">
        <v>5</v>
      </c>
      <c r="G3946" t="s">
        <v>24</v>
      </c>
      <c r="H3946">
        <v>2038695</v>
      </c>
      <c r="I3946">
        <v>2039300</v>
      </c>
      <c r="J3946" t="s">
        <v>42</v>
      </c>
      <c r="Q3946" t="s">
        <v>4835</v>
      </c>
      <c r="R3946">
        <v>606</v>
      </c>
      <c r="T3946" t="s">
        <v>27</v>
      </c>
    </row>
    <row r="3947" spans="1:20" x14ac:dyDescent="0.3">
      <c r="A3947">
        <v>3946</v>
      </c>
      <c r="B3947" t="s">
        <v>28</v>
      </c>
      <c r="C3947" t="s">
        <v>29</v>
      </c>
      <c r="D3947" t="s">
        <v>22</v>
      </c>
      <c r="E3947" t="s">
        <v>23</v>
      </c>
      <c r="F3947" t="s">
        <v>5</v>
      </c>
      <c r="G3947" t="s">
        <v>24</v>
      </c>
      <c r="H3947">
        <v>2038695</v>
      </c>
      <c r="I3947">
        <v>2039300</v>
      </c>
      <c r="J3947" t="s">
        <v>42</v>
      </c>
      <c r="N3947" t="s">
        <v>4836</v>
      </c>
      <c r="Q3947" t="s">
        <v>4835</v>
      </c>
      <c r="R3947">
        <v>606</v>
      </c>
      <c r="T3947" t="s">
        <v>27</v>
      </c>
    </row>
    <row r="3948" spans="1:20" x14ac:dyDescent="0.3">
      <c r="A3948">
        <v>3947</v>
      </c>
      <c r="B3948" t="s">
        <v>20</v>
      </c>
      <c r="C3948" t="s">
        <v>31</v>
      </c>
      <c r="D3948" t="s">
        <v>22</v>
      </c>
      <c r="E3948" t="s">
        <v>23</v>
      </c>
      <c r="F3948" t="s">
        <v>5</v>
      </c>
      <c r="G3948" t="s">
        <v>24</v>
      </c>
      <c r="H3948">
        <v>2039297</v>
      </c>
      <c r="I3948">
        <v>2039839</v>
      </c>
      <c r="J3948" t="s">
        <v>42</v>
      </c>
      <c r="Q3948" t="s">
        <v>4837</v>
      </c>
      <c r="R3948">
        <v>543</v>
      </c>
    </row>
    <row r="3949" spans="1:20" x14ac:dyDescent="0.3">
      <c r="A3949">
        <v>3948</v>
      </c>
      <c r="B3949" t="s">
        <v>28</v>
      </c>
      <c r="C3949" t="s">
        <v>33</v>
      </c>
      <c r="D3949" t="s">
        <v>22</v>
      </c>
      <c r="E3949" t="s">
        <v>23</v>
      </c>
      <c r="F3949" t="s">
        <v>5</v>
      </c>
      <c r="G3949" t="s">
        <v>24</v>
      </c>
      <c r="H3949">
        <v>2039297</v>
      </c>
      <c r="I3949">
        <v>2039839</v>
      </c>
      <c r="J3949" t="s">
        <v>42</v>
      </c>
      <c r="K3949" t="s">
        <v>4838</v>
      </c>
      <c r="N3949" t="s">
        <v>4839</v>
      </c>
      <c r="Q3949" t="s">
        <v>4837</v>
      </c>
      <c r="R3949">
        <v>543</v>
      </c>
      <c r="S3949">
        <v>180</v>
      </c>
    </row>
    <row r="3950" spans="1:20" x14ac:dyDescent="0.3">
      <c r="A3950">
        <v>3949</v>
      </c>
      <c r="B3950" t="s">
        <v>20</v>
      </c>
      <c r="C3950" t="s">
        <v>21</v>
      </c>
      <c r="D3950" t="s">
        <v>22</v>
      </c>
      <c r="E3950" t="s">
        <v>23</v>
      </c>
      <c r="F3950" t="s">
        <v>5</v>
      </c>
      <c r="G3950" t="s">
        <v>24</v>
      </c>
      <c r="H3950">
        <v>2039836</v>
      </c>
      <c r="I3950">
        <v>2041040</v>
      </c>
      <c r="J3950" t="s">
        <v>42</v>
      </c>
      <c r="Q3950" t="s">
        <v>4840</v>
      </c>
      <c r="R3950">
        <v>1205</v>
      </c>
      <c r="T3950" t="s">
        <v>27</v>
      </c>
    </row>
    <row r="3951" spans="1:20" x14ac:dyDescent="0.3">
      <c r="A3951">
        <v>3950</v>
      </c>
      <c r="B3951" t="s">
        <v>28</v>
      </c>
      <c r="C3951" t="s">
        <v>29</v>
      </c>
      <c r="D3951" t="s">
        <v>22</v>
      </c>
      <c r="E3951" t="s">
        <v>23</v>
      </c>
      <c r="F3951" t="s">
        <v>5</v>
      </c>
      <c r="G3951" t="s">
        <v>24</v>
      </c>
      <c r="H3951">
        <v>2039836</v>
      </c>
      <c r="I3951">
        <v>2041040</v>
      </c>
      <c r="J3951" t="s">
        <v>42</v>
      </c>
      <c r="N3951" t="s">
        <v>4841</v>
      </c>
      <c r="Q3951" t="s">
        <v>4840</v>
      </c>
      <c r="R3951">
        <v>1205</v>
      </c>
      <c r="T3951" t="s">
        <v>27</v>
      </c>
    </row>
    <row r="3952" spans="1:20" x14ac:dyDescent="0.3">
      <c r="A3952">
        <v>3951</v>
      </c>
      <c r="B3952" t="s">
        <v>20</v>
      </c>
      <c r="C3952" t="s">
        <v>31</v>
      </c>
      <c r="D3952" t="s">
        <v>22</v>
      </c>
      <c r="E3952" t="s">
        <v>23</v>
      </c>
      <c r="F3952" t="s">
        <v>5</v>
      </c>
      <c r="G3952" t="s">
        <v>24</v>
      </c>
      <c r="H3952">
        <v>2041193</v>
      </c>
      <c r="I3952">
        <v>2042104</v>
      </c>
      <c r="J3952" t="s">
        <v>42</v>
      </c>
      <c r="Q3952" t="s">
        <v>4842</v>
      </c>
      <c r="R3952">
        <v>912</v>
      </c>
    </row>
    <row r="3953" spans="1:20" x14ac:dyDescent="0.3">
      <c r="A3953">
        <v>3952</v>
      </c>
      <c r="B3953" t="s">
        <v>28</v>
      </c>
      <c r="C3953" t="s">
        <v>33</v>
      </c>
      <c r="D3953" t="s">
        <v>22</v>
      </c>
      <c r="E3953" t="s">
        <v>23</v>
      </c>
      <c r="F3953" t="s">
        <v>5</v>
      </c>
      <c r="G3953" t="s">
        <v>24</v>
      </c>
      <c r="H3953">
        <v>2041193</v>
      </c>
      <c r="I3953">
        <v>2042104</v>
      </c>
      <c r="J3953" t="s">
        <v>42</v>
      </c>
      <c r="K3953" t="s">
        <v>4843</v>
      </c>
      <c r="N3953" t="s">
        <v>358</v>
      </c>
      <c r="Q3953" t="s">
        <v>4842</v>
      </c>
      <c r="R3953">
        <v>912</v>
      </c>
      <c r="S3953">
        <v>303</v>
      </c>
    </row>
    <row r="3954" spans="1:20" x14ac:dyDescent="0.3">
      <c r="A3954">
        <v>3953</v>
      </c>
      <c r="B3954" t="s">
        <v>20</v>
      </c>
      <c r="C3954" t="s">
        <v>31</v>
      </c>
      <c r="D3954" t="s">
        <v>22</v>
      </c>
      <c r="E3954" t="s">
        <v>23</v>
      </c>
      <c r="F3954" t="s">
        <v>5</v>
      </c>
      <c r="G3954" t="s">
        <v>24</v>
      </c>
      <c r="H3954">
        <v>2042218</v>
      </c>
      <c r="I3954">
        <v>2042703</v>
      </c>
      <c r="J3954" t="s">
        <v>25</v>
      </c>
      <c r="Q3954" t="s">
        <v>4844</v>
      </c>
      <c r="R3954">
        <v>486</v>
      </c>
    </row>
    <row r="3955" spans="1:20" x14ac:dyDescent="0.3">
      <c r="A3955">
        <v>3954</v>
      </c>
      <c r="B3955" t="s">
        <v>28</v>
      </c>
      <c r="C3955" t="s">
        <v>33</v>
      </c>
      <c r="D3955" t="s">
        <v>22</v>
      </c>
      <c r="E3955" t="s">
        <v>23</v>
      </c>
      <c r="F3955" t="s">
        <v>5</v>
      </c>
      <c r="G3955" t="s">
        <v>24</v>
      </c>
      <c r="H3955">
        <v>2042218</v>
      </c>
      <c r="I3955">
        <v>2042703</v>
      </c>
      <c r="J3955" t="s">
        <v>25</v>
      </c>
      <c r="K3955" t="s">
        <v>4845</v>
      </c>
      <c r="N3955" t="s">
        <v>38</v>
      </c>
      <c r="Q3955" t="s">
        <v>4844</v>
      </c>
      <c r="R3955">
        <v>486</v>
      </c>
      <c r="S3955">
        <v>161</v>
      </c>
    </row>
    <row r="3956" spans="1:20" x14ac:dyDescent="0.3">
      <c r="A3956">
        <v>3955</v>
      </c>
      <c r="B3956" t="s">
        <v>20</v>
      </c>
      <c r="C3956" t="s">
        <v>31</v>
      </c>
      <c r="D3956" t="s">
        <v>22</v>
      </c>
      <c r="E3956" t="s">
        <v>23</v>
      </c>
      <c r="F3956" t="s">
        <v>5</v>
      </c>
      <c r="G3956" t="s">
        <v>24</v>
      </c>
      <c r="H3956">
        <v>2042777</v>
      </c>
      <c r="I3956">
        <v>2043043</v>
      </c>
      <c r="J3956" t="s">
        <v>42</v>
      </c>
      <c r="Q3956" t="s">
        <v>4846</v>
      </c>
      <c r="R3956">
        <v>267</v>
      </c>
    </row>
    <row r="3957" spans="1:20" x14ac:dyDescent="0.3">
      <c r="A3957">
        <v>3956</v>
      </c>
      <c r="B3957" t="s">
        <v>28</v>
      </c>
      <c r="C3957" t="s">
        <v>33</v>
      </c>
      <c r="D3957" t="s">
        <v>22</v>
      </c>
      <c r="E3957" t="s">
        <v>23</v>
      </c>
      <c r="F3957" t="s">
        <v>5</v>
      </c>
      <c r="G3957" t="s">
        <v>24</v>
      </c>
      <c r="H3957">
        <v>2042777</v>
      </c>
      <c r="I3957">
        <v>2043043</v>
      </c>
      <c r="J3957" t="s">
        <v>42</v>
      </c>
      <c r="K3957" t="s">
        <v>4847</v>
      </c>
      <c r="N3957" t="s">
        <v>38</v>
      </c>
      <c r="Q3957" t="s">
        <v>4846</v>
      </c>
      <c r="R3957">
        <v>267</v>
      </c>
      <c r="S3957">
        <v>88</v>
      </c>
    </row>
    <row r="3958" spans="1:20" x14ac:dyDescent="0.3">
      <c r="A3958">
        <v>3957</v>
      </c>
      <c r="B3958" t="s">
        <v>20</v>
      </c>
      <c r="C3958" t="s">
        <v>31</v>
      </c>
      <c r="D3958" t="s">
        <v>22</v>
      </c>
      <c r="E3958" t="s">
        <v>23</v>
      </c>
      <c r="F3958" t="s">
        <v>5</v>
      </c>
      <c r="G3958" t="s">
        <v>24</v>
      </c>
      <c r="H3958">
        <v>2043488</v>
      </c>
      <c r="I3958">
        <v>2044099</v>
      </c>
      <c r="J3958" t="s">
        <v>42</v>
      </c>
      <c r="Q3958" t="s">
        <v>4848</v>
      </c>
      <c r="R3958">
        <v>612</v>
      </c>
    </row>
    <row r="3959" spans="1:20" x14ac:dyDescent="0.3">
      <c r="A3959">
        <v>3958</v>
      </c>
      <c r="B3959" t="s">
        <v>28</v>
      </c>
      <c r="C3959" t="s">
        <v>33</v>
      </c>
      <c r="D3959" t="s">
        <v>22</v>
      </c>
      <c r="E3959" t="s">
        <v>23</v>
      </c>
      <c r="F3959" t="s">
        <v>5</v>
      </c>
      <c r="G3959" t="s">
        <v>24</v>
      </c>
      <c r="H3959">
        <v>2043488</v>
      </c>
      <c r="I3959">
        <v>2044099</v>
      </c>
      <c r="J3959" t="s">
        <v>42</v>
      </c>
      <c r="K3959" t="s">
        <v>4849</v>
      </c>
      <c r="N3959" t="s">
        <v>41</v>
      </c>
      <c r="Q3959" t="s">
        <v>4848</v>
      </c>
      <c r="R3959">
        <v>612</v>
      </c>
      <c r="S3959">
        <v>203</v>
      </c>
    </row>
    <row r="3960" spans="1:20" x14ac:dyDescent="0.3">
      <c r="A3960">
        <v>3959</v>
      </c>
      <c r="B3960" t="s">
        <v>20</v>
      </c>
      <c r="C3960" t="s">
        <v>21</v>
      </c>
      <c r="D3960" t="s">
        <v>22</v>
      </c>
      <c r="E3960" t="s">
        <v>23</v>
      </c>
      <c r="F3960" t="s">
        <v>5</v>
      </c>
      <c r="G3960" t="s">
        <v>24</v>
      </c>
      <c r="H3960">
        <v>2044324</v>
      </c>
      <c r="I3960">
        <v>2045076</v>
      </c>
      <c r="J3960" t="s">
        <v>42</v>
      </c>
      <c r="Q3960" t="s">
        <v>4850</v>
      </c>
      <c r="R3960">
        <v>753</v>
      </c>
      <c r="T3960" t="s">
        <v>27</v>
      </c>
    </row>
    <row r="3961" spans="1:20" x14ac:dyDescent="0.3">
      <c r="A3961">
        <v>3960</v>
      </c>
      <c r="B3961" t="s">
        <v>28</v>
      </c>
      <c r="C3961" t="s">
        <v>29</v>
      </c>
      <c r="D3961" t="s">
        <v>22</v>
      </c>
      <c r="E3961" t="s">
        <v>23</v>
      </c>
      <c r="F3961" t="s">
        <v>5</v>
      </c>
      <c r="G3961" t="s">
        <v>24</v>
      </c>
      <c r="H3961">
        <v>2044324</v>
      </c>
      <c r="I3961">
        <v>2045076</v>
      </c>
      <c r="J3961" t="s">
        <v>42</v>
      </c>
      <c r="N3961" t="s">
        <v>38</v>
      </c>
      <c r="Q3961" t="s">
        <v>4850</v>
      </c>
      <c r="R3961">
        <v>753</v>
      </c>
      <c r="T3961" t="s">
        <v>27</v>
      </c>
    </row>
    <row r="3962" spans="1:20" x14ac:dyDescent="0.3">
      <c r="A3962">
        <v>3961</v>
      </c>
      <c r="B3962" t="s">
        <v>20</v>
      </c>
      <c r="C3962" t="s">
        <v>31</v>
      </c>
      <c r="D3962" t="s">
        <v>22</v>
      </c>
      <c r="E3962" t="s">
        <v>23</v>
      </c>
      <c r="F3962" t="s">
        <v>5</v>
      </c>
      <c r="G3962" t="s">
        <v>24</v>
      </c>
      <c r="H3962">
        <v>2045301</v>
      </c>
      <c r="I3962">
        <v>2045672</v>
      </c>
      <c r="J3962" t="s">
        <v>25</v>
      </c>
      <c r="Q3962" t="s">
        <v>4851</v>
      </c>
      <c r="R3962">
        <v>372</v>
      </c>
    </row>
    <row r="3963" spans="1:20" x14ac:dyDescent="0.3">
      <c r="A3963">
        <v>3962</v>
      </c>
      <c r="B3963" t="s">
        <v>28</v>
      </c>
      <c r="C3963" t="s">
        <v>33</v>
      </c>
      <c r="D3963" t="s">
        <v>22</v>
      </c>
      <c r="E3963" t="s">
        <v>23</v>
      </c>
      <c r="F3963" t="s">
        <v>5</v>
      </c>
      <c r="G3963" t="s">
        <v>24</v>
      </c>
      <c r="H3963">
        <v>2045301</v>
      </c>
      <c r="I3963">
        <v>2045672</v>
      </c>
      <c r="J3963" t="s">
        <v>25</v>
      </c>
      <c r="K3963" t="s">
        <v>4852</v>
      </c>
      <c r="N3963" t="s">
        <v>41</v>
      </c>
      <c r="Q3963" t="s">
        <v>4851</v>
      </c>
      <c r="R3963">
        <v>372</v>
      </c>
      <c r="S3963">
        <v>123</v>
      </c>
    </row>
    <row r="3964" spans="1:20" x14ac:dyDescent="0.3">
      <c r="A3964">
        <v>3963</v>
      </c>
      <c r="B3964" t="s">
        <v>20</v>
      </c>
      <c r="C3964" t="s">
        <v>31</v>
      </c>
      <c r="D3964" t="s">
        <v>22</v>
      </c>
      <c r="E3964" t="s">
        <v>23</v>
      </c>
      <c r="F3964" t="s">
        <v>5</v>
      </c>
      <c r="G3964" t="s">
        <v>24</v>
      </c>
      <c r="H3964">
        <v>2045714</v>
      </c>
      <c r="I3964">
        <v>2046055</v>
      </c>
      <c r="J3964" t="s">
        <v>25</v>
      </c>
      <c r="Q3964" t="s">
        <v>4853</v>
      </c>
      <c r="R3964">
        <v>342</v>
      </c>
    </row>
    <row r="3965" spans="1:20" x14ac:dyDescent="0.3">
      <c r="A3965">
        <v>3964</v>
      </c>
      <c r="B3965" t="s">
        <v>28</v>
      </c>
      <c r="C3965" t="s">
        <v>33</v>
      </c>
      <c r="D3965" t="s">
        <v>22</v>
      </c>
      <c r="E3965" t="s">
        <v>23</v>
      </c>
      <c r="F3965" t="s">
        <v>5</v>
      </c>
      <c r="G3965" t="s">
        <v>24</v>
      </c>
      <c r="H3965">
        <v>2045714</v>
      </c>
      <c r="I3965">
        <v>2046055</v>
      </c>
      <c r="J3965" t="s">
        <v>25</v>
      </c>
      <c r="K3965" t="s">
        <v>4854</v>
      </c>
      <c r="N3965" t="s">
        <v>41</v>
      </c>
      <c r="Q3965" t="s">
        <v>4853</v>
      </c>
      <c r="R3965">
        <v>342</v>
      </c>
      <c r="S3965">
        <v>113</v>
      </c>
    </row>
    <row r="3966" spans="1:20" x14ac:dyDescent="0.3">
      <c r="A3966">
        <v>3965</v>
      </c>
      <c r="B3966" t="s">
        <v>20</v>
      </c>
      <c r="C3966" t="s">
        <v>31</v>
      </c>
      <c r="D3966" t="s">
        <v>22</v>
      </c>
      <c r="E3966" t="s">
        <v>23</v>
      </c>
      <c r="F3966" t="s">
        <v>5</v>
      </c>
      <c r="G3966" t="s">
        <v>24</v>
      </c>
      <c r="H3966">
        <v>2046278</v>
      </c>
      <c r="I3966">
        <v>2046511</v>
      </c>
      <c r="J3966" t="s">
        <v>25</v>
      </c>
      <c r="Q3966" t="s">
        <v>4855</v>
      </c>
      <c r="R3966">
        <v>234</v>
      </c>
    </row>
    <row r="3967" spans="1:20" x14ac:dyDescent="0.3">
      <c r="A3967">
        <v>3966</v>
      </c>
      <c r="B3967" t="s">
        <v>28</v>
      </c>
      <c r="C3967" t="s">
        <v>33</v>
      </c>
      <c r="D3967" t="s">
        <v>22</v>
      </c>
      <c r="E3967" t="s">
        <v>23</v>
      </c>
      <c r="F3967" t="s">
        <v>5</v>
      </c>
      <c r="G3967" t="s">
        <v>24</v>
      </c>
      <c r="H3967">
        <v>2046278</v>
      </c>
      <c r="I3967">
        <v>2046511</v>
      </c>
      <c r="J3967" t="s">
        <v>25</v>
      </c>
      <c r="K3967" t="s">
        <v>4856</v>
      </c>
      <c r="N3967" t="s">
        <v>70</v>
      </c>
      <c r="Q3967" t="s">
        <v>4855</v>
      </c>
      <c r="R3967">
        <v>234</v>
      </c>
      <c r="S3967">
        <v>77</v>
      </c>
    </row>
    <row r="3968" spans="1:20" x14ac:dyDescent="0.3">
      <c r="A3968">
        <v>3967</v>
      </c>
      <c r="B3968" t="s">
        <v>20</v>
      </c>
      <c r="C3968" t="s">
        <v>31</v>
      </c>
      <c r="D3968" t="s">
        <v>22</v>
      </c>
      <c r="E3968" t="s">
        <v>23</v>
      </c>
      <c r="F3968" t="s">
        <v>5</v>
      </c>
      <c r="G3968" t="s">
        <v>24</v>
      </c>
      <c r="H3968">
        <v>2046578</v>
      </c>
      <c r="I3968">
        <v>2047549</v>
      </c>
      <c r="J3968" t="s">
        <v>25</v>
      </c>
      <c r="Q3968" t="s">
        <v>4857</v>
      </c>
      <c r="R3968">
        <v>972</v>
      </c>
    </row>
    <row r="3969" spans="1:19" x14ac:dyDescent="0.3">
      <c r="A3969">
        <v>3968</v>
      </c>
      <c r="B3969" t="s">
        <v>28</v>
      </c>
      <c r="C3969" t="s">
        <v>33</v>
      </c>
      <c r="D3969" t="s">
        <v>22</v>
      </c>
      <c r="E3969" t="s">
        <v>23</v>
      </c>
      <c r="F3969" t="s">
        <v>5</v>
      </c>
      <c r="G3969" t="s">
        <v>24</v>
      </c>
      <c r="H3969">
        <v>2046578</v>
      </c>
      <c r="I3969">
        <v>2047549</v>
      </c>
      <c r="J3969" t="s">
        <v>25</v>
      </c>
      <c r="K3969" t="s">
        <v>4858</v>
      </c>
      <c r="N3969" t="s">
        <v>2252</v>
      </c>
      <c r="Q3969" t="s">
        <v>4857</v>
      </c>
      <c r="R3969">
        <v>972</v>
      </c>
      <c r="S3969">
        <v>323</v>
      </c>
    </row>
    <row r="3970" spans="1:19" x14ac:dyDescent="0.3">
      <c r="A3970">
        <v>3969</v>
      </c>
      <c r="B3970" t="s">
        <v>20</v>
      </c>
      <c r="C3970" t="s">
        <v>31</v>
      </c>
      <c r="D3970" t="s">
        <v>22</v>
      </c>
      <c r="E3970" t="s">
        <v>23</v>
      </c>
      <c r="F3970" t="s">
        <v>5</v>
      </c>
      <c r="G3970" t="s">
        <v>24</v>
      </c>
      <c r="H3970">
        <v>2047706</v>
      </c>
      <c r="I3970">
        <v>2048239</v>
      </c>
      <c r="J3970" t="s">
        <v>25</v>
      </c>
      <c r="Q3970" t="s">
        <v>4859</v>
      </c>
      <c r="R3970">
        <v>534</v>
      </c>
    </row>
    <row r="3971" spans="1:19" x14ac:dyDescent="0.3">
      <c r="A3971">
        <v>3970</v>
      </c>
      <c r="B3971" t="s">
        <v>28</v>
      </c>
      <c r="C3971" t="s">
        <v>33</v>
      </c>
      <c r="D3971" t="s">
        <v>22</v>
      </c>
      <c r="E3971" t="s">
        <v>23</v>
      </c>
      <c r="F3971" t="s">
        <v>5</v>
      </c>
      <c r="G3971" t="s">
        <v>24</v>
      </c>
      <c r="H3971">
        <v>2047706</v>
      </c>
      <c r="I3971">
        <v>2048239</v>
      </c>
      <c r="J3971" t="s">
        <v>25</v>
      </c>
      <c r="K3971" t="s">
        <v>4860</v>
      </c>
      <c r="N3971" t="s">
        <v>4861</v>
      </c>
      <c r="Q3971" t="s">
        <v>4859</v>
      </c>
      <c r="R3971">
        <v>534</v>
      </c>
      <c r="S3971">
        <v>177</v>
      </c>
    </row>
    <row r="3972" spans="1:19" x14ac:dyDescent="0.3">
      <c r="A3972">
        <v>3971</v>
      </c>
      <c r="B3972" t="s">
        <v>20</v>
      </c>
      <c r="C3972" t="s">
        <v>31</v>
      </c>
      <c r="D3972" t="s">
        <v>22</v>
      </c>
      <c r="E3972" t="s">
        <v>23</v>
      </c>
      <c r="F3972" t="s">
        <v>5</v>
      </c>
      <c r="G3972" t="s">
        <v>24</v>
      </c>
      <c r="H3972">
        <v>2048440</v>
      </c>
      <c r="I3972">
        <v>2049237</v>
      </c>
      <c r="J3972" t="s">
        <v>25</v>
      </c>
      <c r="Q3972" t="s">
        <v>4862</v>
      </c>
      <c r="R3972">
        <v>798</v>
      </c>
    </row>
    <row r="3973" spans="1:19" x14ac:dyDescent="0.3">
      <c r="A3973">
        <v>3972</v>
      </c>
      <c r="B3973" t="s">
        <v>28</v>
      </c>
      <c r="C3973" t="s">
        <v>33</v>
      </c>
      <c r="D3973" t="s">
        <v>22</v>
      </c>
      <c r="E3973" t="s">
        <v>23</v>
      </c>
      <c r="F3973" t="s">
        <v>5</v>
      </c>
      <c r="G3973" t="s">
        <v>24</v>
      </c>
      <c r="H3973">
        <v>2048440</v>
      </c>
      <c r="I3973">
        <v>2049237</v>
      </c>
      <c r="J3973" t="s">
        <v>25</v>
      </c>
      <c r="K3973" t="s">
        <v>4863</v>
      </c>
      <c r="N3973" t="s">
        <v>41</v>
      </c>
      <c r="Q3973" t="s">
        <v>4862</v>
      </c>
      <c r="R3973">
        <v>798</v>
      </c>
      <c r="S3973">
        <v>265</v>
      </c>
    </row>
    <row r="3974" spans="1:19" x14ac:dyDescent="0.3">
      <c r="A3974">
        <v>3973</v>
      </c>
      <c r="B3974" t="s">
        <v>20</v>
      </c>
      <c r="C3974" t="s">
        <v>31</v>
      </c>
      <c r="D3974" t="s">
        <v>22</v>
      </c>
      <c r="E3974" t="s">
        <v>23</v>
      </c>
      <c r="F3974" t="s">
        <v>5</v>
      </c>
      <c r="G3974" t="s">
        <v>24</v>
      </c>
      <c r="H3974">
        <v>2049559</v>
      </c>
      <c r="I3974">
        <v>2049993</v>
      </c>
      <c r="J3974" t="s">
        <v>25</v>
      </c>
      <c r="Q3974" t="s">
        <v>4864</v>
      </c>
      <c r="R3974">
        <v>435</v>
      </c>
    </row>
    <row r="3975" spans="1:19" x14ac:dyDescent="0.3">
      <c r="A3975">
        <v>3974</v>
      </c>
      <c r="B3975" t="s">
        <v>28</v>
      </c>
      <c r="C3975" t="s">
        <v>33</v>
      </c>
      <c r="D3975" t="s">
        <v>22</v>
      </c>
      <c r="E3975" t="s">
        <v>23</v>
      </c>
      <c r="F3975" t="s">
        <v>5</v>
      </c>
      <c r="G3975" t="s">
        <v>24</v>
      </c>
      <c r="H3975">
        <v>2049559</v>
      </c>
      <c r="I3975">
        <v>2049993</v>
      </c>
      <c r="J3975" t="s">
        <v>25</v>
      </c>
      <c r="K3975" t="s">
        <v>4865</v>
      </c>
      <c r="N3975" t="s">
        <v>38</v>
      </c>
      <c r="Q3975" t="s">
        <v>4864</v>
      </c>
      <c r="R3975">
        <v>435</v>
      </c>
      <c r="S3975">
        <v>144</v>
      </c>
    </row>
    <row r="3976" spans="1:19" x14ac:dyDescent="0.3">
      <c r="A3976">
        <v>3975</v>
      </c>
      <c r="B3976" t="s">
        <v>20</v>
      </c>
      <c r="C3976" t="s">
        <v>31</v>
      </c>
      <c r="D3976" t="s">
        <v>22</v>
      </c>
      <c r="E3976" t="s">
        <v>23</v>
      </c>
      <c r="F3976" t="s">
        <v>5</v>
      </c>
      <c r="G3976" t="s">
        <v>24</v>
      </c>
      <c r="H3976">
        <v>2050075</v>
      </c>
      <c r="I3976">
        <v>2050446</v>
      </c>
      <c r="J3976" t="s">
        <v>25</v>
      </c>
      <c r="Q3976" t="s">
        <v>4866</v>
      </c>
      <c r="R3976">
        <v>372</v>
      </c>
    </row>
    <row r="3977" spans="1:19" x14ac:dyDescent="0.3">
      <c r="A3977">
        <v>3976</v>
      </c>
      <c r="B3977" t="s">
        <v>28</v>
      </c>
      <c r="C3977" t="s">
        <v>33</v>
      </c>
      <c r="D3977" t="s">
        <v>22</v>
      </c>
      <c r="E3977" t="s">
        <v>23</v>
      </c>
      <c r="F3977" t="s">
        <v>5</v>
      </c>
      <c r="G3977" t="s">
        <v>24</v>
      </c>
      <c r="H3977">
        <v>2050075</v>
      </c>
      <c r="I3977">
        <v>2050446</v>
      </c>
      <c r="J3977" t="s">
        <v>25</v>
      </c>
      <c r="K3977" t="s">
        <v>4867</v>
      </c>
      <c r="N3977" t="s">
        <v>41</v>
      </c>
      <c r="Q3977" t="s">
        <v>4866</v>
      </c>
      <c r="R3977">
        <v>372</v>
      </c>
      <c r="S3977">
        <v>123</v>
      </c>
    </row>
    <row r="3978" spans="1:19" x14ac:dyDescent="0.3">
      <c r="A3978">
        <v>3977</v>
      </c>
      <c r="B3978" t="s">
        <v>20</v>
      </c>
      <c r="C3978" t="s">
        <v>31</v>
      </c>
      <c r="D3978" t="s">
        <v>22</v>
      </c>
      <c r="E3978" t="s">
        <v>23</v>
      </c>
      <c r="F3978" t="s">
        <v>5</v>
      </c>
      <c r="G3978" t="s">
        <v>24</v>
      </c>
      <c r="H3978">
        <v>2050488</v>
      </c>
      <c r="I3978">
        <v>2050829</v>
      </c>
      <c r="J3978" t="s">
        <v>25</v>
      </c>
      <c r="Q3978" t="s">
        <v>4868</v>
      </c>
      <c r="R3978">
        <v>342</v>
      </c>
    </row>
    <row r="3979" spans="1:19" x14ac:dyDescent="0.3">
      <c r="A3979">
        <v>3978</v>
      </c>
      <c r="B3979" t="s">
        <v>28</v>
      </c>
      <c r="C3979" t="s">
        <v>33</v>
      </c>
      <c r="D3979" t="s">
        <v>22</v>
      </c>
      <c r="E3979" t="s">
        <v>23</v>
      </c>
      <c r="F3979" t="s">
        <v>5</v>
      </c>
      <c r="G3979" t="s">
        <v>24</v>
      </c>
      <c r="H3979">
        <v>2050488</v>
      </c>
      <c r="I3979">
        <v>2050829</v>
      </c>
      <c r="J3979" t="s">
        <v>25</v>
      </c>
      <c r="K3979" t="s">
        <v>4869</v>
      </c>
      <c r="N3979" t="s">
        <v>41</v>
      </c>
      <c r="Q3979" t="s">
        <v>4868</v>
      </c>
      <c r="R3979">
        <v>342</v>
      </c>
      <c r="S3979">
        <v>113</v>
      </c>
    </row>
    <row r="3980" spans="1:19" x14ac:dyDescent="0.3">
      <c r="A3980">
        <v>3979</v>
      </c>
      <c r="B3980" t="s">
        <v>20</v>
      </c>
      <c r="C3980" t="s">
        <v>31</v>
      </c>
      <c r="D3980" t="s">
        <v>22</v>
      </c>
      <c r="E3980" t="s">
        <v>23</v>
      </c>
      <c r="F3980" t="s">
        <v>5</v>
      </c>
      <c r="G3980" t="s">
        <v>24</v>
      </c>
      <c r="H3980">
        <v>2051037</v>
      </c>
      <c r="I3980">
        <v>2052326</v>
      </c>
      <c r="J3980" t="s">
        <v>25</v>
      </c>
      <c r="Q3980" t="s">
        <v>4870</v>
      </c>
      <c r="R3980">
        <v>1290</v>
      </c>
    </row>
    <row r="3981" spans="1:19" x14ac:dyDescent="0.3">
      <c r="A3981">
        <v>3980</v>
      </c>
      <c r="B3981" t="s">
        <v>28</v>
      </c>
      <c r="C3981" t="s">
        <v>33</v>
      </c>
      <c r="D3981" t="s">
        <v>22</v>
      </c>
      <c r="E3981" t="s">
        <v>23</v>
      </c>
      <c r="F3981" t="s">
        <v>5</v>
      </c>
      <c r="G3981" t="s">
        <v>24</v>
      </c>
      <c r="H3981">
        <v>2051037</v>
      </c>
      <c r="I3981">
        <v>2052326</v>
      </c>
      <c r="J3981" t="s">
        <v>25</v>
      </c>
      <c r="K3981" t="s">
        <v>4871</v>
      </c>
      <c r="N3981" t="s">
        <v>38</v>
      </c>
      <c r="Q3981" t="s">
        <v>4870</v>
      </c>
      <c r="R3981">
        <v>1290</v>
      </c>
      <c r="S3981">
        <v>429</v>
      </c>
    </row>
    <row r="3982" spans="1:19" x14ac:dyDescent="0.3">
      <c r="A3982">
        <v>3981</v>
      </c>
      <c r="B3982" t="s">
        <v>20</v>
      </c>
      <c r="C3982" t="s">
        <v>31</v>
      </c>
      <c r="D3982" t="s">
        <v>22</v>
      </c>
      <c r="E3982" t="s">
        <v>23</v>
      </c>
      <c r="F3982" t="s">
        <v>5</v>
      </c>
      <c r="G3982" t="s">
        <v>24</v>
      </c>
      <c r="H3982">
        <v>2052408</v>
      </c>
      <c r="I3982">
        <v>2053277</v>
      </c>
      <c r="J3982" t="s">
        <v>42</v>
      </c>
      <c r="Q3982" t="s">
        <v>4872</v>
      </c>
      <c r="R3982">
        <v>870</v>
      </c>
    </row>
    <row r="3983" spans="1:19" x14ac:dyDescent="0.3">
      <c r="A3983">
        <v>3982</v>
      </c>
      <c r="B3983" t="s">
        <v>28</v>
      </c>
      <c r="C3983" t="s">
        <v>33</v>
      </c>
      <c r="D3983" t="s">
        <v>22</v>
      </c>
      <c r="E3983" t="s">
        <v>23</v>
      </c>
      <c r="F3983" t="s">
        <v>5</v>
      </c>
      <c r="G3983" t="s">
        <v>24</v>
      </c>
      <c r="H3983">
        <v>2052408</v>
      </c>
      <c r="I3983">
        <v>2053277</v>
      </c>
      <c r="J3983" t="s">
        <v>42</v>
      </c>
      <c r="K3983" t="s">
        <v>4873</v>
      </c>
      <c r="N3983" t="s">
        <v>38</v>
      </c>
      <c r="Q3983" t="s">
        <v>4872</v>
      </c>
      <c r="R3983">
        <v>870</v>
      </c>
      <c r="S3983">
        <v>289</v>
      </c>
    </row>
    <row r="3984" spans="1:19" x14ac:dyDescent="0.3">
      <c r="A3984">
        <v>3983</v>
      </c>
      <c r="B3984" t="s">
        <v>20</v>
      </c>
      <c r="C3984" t="s">
        <v>31</v>
      </c>
      <c r="D3984" t="s">
        <v>22</v>
      </c>
      <c r="E3984" t="s">
        <v>23</v>
      </c>
      <c r="F3984" t="s">
        <v>5</v>
      </c>
      <c r="G3984" t="s">
        <v>24</v>
      </c>
      <c r="H3984">
        <v>2053485</v>
      </c>
      <c r="I3984">
        <v>2055101</v>
      </c>
      <c r="J3984" t="s">
        <v>42</v>
      </c>
      <c r="Q3984" t="s">
        <v>4874</v>
      </c>
      <c r="R3984">
        <v>1617</v>
      </c>
    </row>
    <row r="3985" spans="1:20" x14ac:dyDescent="0.3">
      <c r="A3985">
        <v>3984</v>
      </c>
      <c r="B3985" t="s">
        <v>28</v>
      </c>
      <c r="C3985" t="s">
        <v>33</v>
      </c>
      <c r="D3985" t="s">
        <v>22</v>
      </c>
      <c r="E3985" t="s">
        <v>23</v>
      </c>
      <c r="F3985" t="s">
        <v>5</v>
      </c>
      <c r="G3985" t="s">
        <v>24</v>
      </c>
      <c r="H3985">
        <v>2053485</v>
      </c>
      <c r="I3985">
        <v>2055101</v>
      </c>
      <c r="J3985" t="s">
        <v>42</v>
      </c>
      <c r="K3985" t="s">
        <v>4875</v>
      </c>
      <c r="N3985" t="s">
        <v>4876</v>
      </c>
      <c r="Q3985" t="s">
        <v>4874</v>
      </c>
      <c r="R3985">
        <v>1617</v>
      </c>
      <c r="S3985">
        <v>538</v>
      </c>
    </row>
    <row r="3986" spans="1:20" x14ac:dyDescent="0.3">
      <c r="A3986">
        <v>3985</v>
      </c>
      <c r="B3986" t="s">
        <v>20</v>
      </c>
      <c r="C3986" t="s">
        <v>31</v>
      </c>
      <c r="D3986" t="s">
        <v>22</v>
      </c>
      <c r="E3986" t="s">
        <v>23</v>
      </c>
      <c r="F3986" t="s">
        <v>5</v>
      </c>
      <c r="G3986" t="s">
        <v>24</v>
      </c>
      <c r="H3986">
        <v>2055218</v>
      </c>
      <c r="I3986">
        <v>2056426</v>
      </c>
      <c r="J3986" t="s">
        <v>42</v>
      </c>
      <c r="Q3986" t="s">
        <v>4877</v>
      </c>
      <c r="R3986">
        <v>1209</v>
      </c>
    </row>
    <row r="3987" spans="1:20" x14ac:dyDescent="0.3">
      <c r="A3987">
        <v>3986</v>
      </c>
      <c r="B3987" t="s">
        <v>28</v>
      </c>
      <c r="C3987" t="s">
        <v>33</v>
      </c>
      <c r="D3987" t="s">
        <v>22</v>
      </c>
      <c r="E3987" t="s">
        <v>23</v>
      </c>
      <c r="F3987" t="s">
        <v>5</v>
      </c>
      <c r="G3987" t="s">
        <v>24</v>
      </c>
      <c r="H3987">
        <v>2055218</v>
      </c>
      <c r="I3987">
        <v>2056426</v>
      </c>
      <c r="J3987" t="s">
        <v>42</v>
      </c>
      <c r="K3987" t="s">
        <v>4878</v>
      </c>
      <c r="N3987" t="s">
        <v>2079</v>
      </c>
      <c r="Q3987" t="s">
        <v>4877</v>
      </c>
      <c r="R3987">
        <v>1209</v>
      </c>
      <c r="S3987">
        <v>402</v>
      </c>
    </row>
    <row r="3988" spans="1:20" x14ac:dyDescent="0.3">
      <c r="A3988">
        <v>3987</v>
      </c>
      <c r="B3988" t="s">
        <v>20</v>
      </c>
      <c r="C3988" t="s">
        <v>31</v>
      </c>
      <c r="D3988" t="s">
        <v>22</v>
      </c>
      <c r="E3988" t="s">
        <v>23</v>
      </c>
      <c r="F3988" t="s">
        <v>5</v>
      </c>
      <c r="G3988" t="s">
        <v>24</v>
      </c>
      <c r="H3988">
        <v>2056623</v>
      </c>
      <c r="I3988">
        <v>2057060</v>
      </c>
      <c r="J3988" t="s">
        <v>42</v>
      </c>
      <c r="Q3988" t="s">
        <v>4879</v>
      </c>
      <c r="R3988">
        <v>438</v>
      </c>
    </row>
    <row r="3989" spans="1:20" x14ac:dyDescent="0.3">
      <c r="A3989">
        <v>3988</v>
      </c>
      <c r="B3989" t="s">
        <v>28</v>
      </c>
      <c r="C3989" t="s">
        <v>33</v>
      </c>
      <c r="D3989" t="s">
        <v>22</v>
      </c>
      <c r="E3989" t="s">
        <v>23</v>
      </c>
      <c r="F3989" t="s">
        <v>5</v>
      </c>
      <c r="G3989" t="s">
        <v>24</v>
      </c>
      <c r="H3989">
        <v>2056623</v>
      </c>
      <c r="I3989">
        <v>2057060</v>
      </c>
      <c r="J3989" t="s">
        <v>42</v>
      </c>
      <c r="K3989" t="s">
        <v>4880</v>
      </c>
      <c r="N3989" t="s">
        <v>38</v>
      </c>
      <c r="Q3989" t="s">
        <v>4879</v>
      </c>
      <c r="R3989">
        <v>438</v>
      </c>
      <c r="S3989">
        <v>145</v>
      </c>
    </row>
    <row r="3990" spans="1:20" x14ac:dyDescent="0.3">
      <c r="A3990">
        <v>3989</v>
      </c>
      <c r="B3990" t="s">
        <v>20</v>
      </c>
      <c r="C3990" t="s">
        <v>31</v>
      </c>
      <c r="D3990" t="s">
        <v>22</v>
      </c>
      <c r="E3990" t="s">
        <v>23</v>
      </c>
      <c r="F3990" t="s">
        <v>5</v>
      </c>
      <c r="G3990" t="s">
        <v>24</v>
      </c>
      <c r="H3990">
        <v>2057092</v>
      </c>
      <c r="I3990">
        <v>2057559</v>
      </c>
      <c r="J3990" t="s">
        <v>42</v>
      </c>
      <c r="Q3990" t="s">
        <v>4881</v>
      </c>
      <c r="R3990">
        <v>468</v>
      </c>
    </row>
    <row r="3991" spans="1:20" x14ac:dyDescent="0.3">
      <c r="A3991">
        <v>3990</v>
      </c>
      <c r="B3991" t="s">
        <v>28</v>
      </c>
      <c r="C3991" t="s">
        <v>33</v>
      </c>
      <c r="D3991" t="s">
        <v>22</v>
      </c>
      <c r="E3991" t="s">
        <v>23</v>
      </c>
      <c r="F3991" t="s">
        <v>5</v>
      </c>
      <c r="G3991" t="s">
        <v>24</v>
      </c>
      <c r="H3991">
        <v>2057092</v>
      </c>
      <c r="I3991">
        <v>2057559</v>
      </c>
      <c r="J3991" t="s">
        <v>42</v>
      </c>
      <c r="K3991" t="s">
        <v>4882</v>
      </c>
      <c r="N3991" t="s">
        <v>4883</v>
      </c>
      <c r="Q3991" t="s">
        <v>4881</v>
      </c>
      <c r="R3991">
        <v>468</v>
      </c>
      <c r="S3991">
        <v>155</v>
      </c>
    </row>
    <row r="3992" spans="1:20" x14ac:dyDescent="0.3">
      <c r="A3992">
        <v>3991</v>
      </c>
      <c r="B3992" t="s">
        <v>20</v>
      </c>
      <c r="C3992" t="s">
        <v>21</v>
      </c>
      <c r="D3992" t="s">
        <v>22</v>
      </c>
      <c r="E3992" t="s">
        <v>23</v>
      </c>
      <c r="F3992" t="s">
        <v>5</v>
      </c>
      <c r="G3992" t="s">
        <v>24</v>
      </c>
      <c r="H3992">
        <v>2057728</v>
      </c>
      <c r="I3992">
        <v>2058579</v>
      </c>
      <c r="J3992" t="s">
        <v>25</v>
      </c>
      <c r="Q3992" t="s">
        <v>4884</v>
      </c>
      <c r="R3992">
        <v>852</v>
      </c>
      <c r="T3992" t="s">
        <v>27</v>
      </c>
    </row>
    <row r="3993" spans="1:20" x14ac:dyDescent="0.3">
      <c r="A3993">
        <v>3992</v>
      </c>
      <c r="B3993" t="s">
        <v>28</v>
      </c>
      <c r="C3993" t="s">
        <v>29</v>
      </c>
      <c r="D3993" t="s">
        <v>22</v>
      </c>
      <c r="E3993" t="s">
        <v>23</v>
      </c>
      <c r="F3993" t="s">
        <v>5</v>
      </c>
      <c r="G3993" t="s">
        <v>24</v>
      </c>
      <c r="H3993">
        <v>2057728</v>
      </c>
      <c r="I3993">
        <v>2058579</v>
      </c>
      <c r="J3993" t="s">
        <v>25</v>
      </c>
      <c r="N3993" t="s">
        <v>4885</v>
      </c>
      <c r="Q3993" t="s">
        <v>4884</v>
      </c>
      <c r="R3993">
        <v>852</v>
      </c>
      <c r="T3993" t="s">
        <v>27</v>
      </c>
    </row>
    <row r="3994" spans="1:20" x14ac:dyDescent="0.3">
      <c r="A3994">
        <v>3993</v>
      </c>
      <c r="B3994" t="s">
        <v>20</v>
      </c>
      <c r="C3994" t="s">
        <v>31</v>
      </c>
      <c r="D3994" t="s">
        <v>22</v>
      </c>
      <c r="E3994" t="s">
        <v>23</v>
      </c>
      <c r="F3994" t="s">
        <v>5</v>
      </c>
      <c r="G3994" t="s">
        <v>24</v>
      </c>
      <c r="H3994">
        <v>2058590</v>
      </c>
      <c r="I3994">
        <v>2058955</v>
      </c>
      <c r="J3994" t="s">
        <v>42</v>
      </c>
      <c r="Q3994" t="s">
        <v>4886</v>
      </c>
      <c r="R3994">
        <v>366</v>
      </c>
    </row>
    <row r="3995" spans="1:20" x14ac:dyDescent="0.3">
      <c r="A3995">
        <v>3994</v>
      </c>
      <c r="B3995" t="s">
        <v>28</v>
      </c>
      <c r="C3995" t="s">
        <v>33</v>
      </c>
      <c r="D3995" t="s">
        <v>22</v>
      </c>
      <c r="E3995" t="s">
        <v>23</v>
      </c>
      <c r="F3995" t="s">
        <v>5</v>
      </c>
      <c r="G3995" t="s">
        <v>24</v>
      </c>
      <c r="H3995">
        <v>2058590</v>
      </c>
      <c r="I3995">
        <v>2058955</v>
      </c>
      <c r="J3995" t="s">
        <v>42</v>
      </c>
      <c r="K3995" t="s">
        <v>4887</v>
      </c>
      <c r="N3995" t="s">
        <v>41</v>
      </c>
      <c r="Q3995" t="s">
        <v>4886</v>
      </c>
      <c r="R3995">
        <v>366</v>
      </c>
      <c r="S3995">
        <v>121</v>
      </c>
    </row>
    <row r="3996" spans="1:20" x14ac:dyDescent="0.3">
      <c r="A3996">
        <v>3995</v>
      </c>
      <c r="B3996" t="s">
        <v>20</v>
      </c>
      <c r="C3996" t="s">
        <v>31</v>
      </c>
      <c r="D3996" t="s">
        <v>22</v>
      </c>
      <c r="E3996" t="s">
        <v>23</v>
      </c>
      <c r="F3996" t="s">
        <v>5</v>
      </c>
      <c r="G3996" t="s">
        <v>24</v>
      </c>
      <c r="H3996">
        <v>2058973</v>
      </c>
      <c r="I3996">
        <v>2059344</v>
      </c>
      <c r="J3996" t="s">
        <v>42</v>
      </c>
      <c r="Q3996" t="s">
        <v>4888</v>
      </c>
      <c r="R3996">
        <v>372</v>
      </c>
    </row>
    <row r="3997" spans="1:20" x14ac:dyDescent="0.3">
      <c r="A3997">
        <v>3996</v>
      </c>
      <c r="B3997" t="s">
        <v>28</v>
      </c>
      <c r="C3997" t="s">
        <v>33</v>
      </c>
      <c r="D3997" t="s">
        <v>22</v>
      </c>
      <c r="E3997" t="s">
        <v>23</v>
      </c>
      <c r="F3997" t="s">
        <v>5</v>
      </c>
      <c r="G3997" t="s">
        <v>24</v>
      </c>
      <c r="H3997">
        <v>2058973</v>
      </c>
      <c r="I3997">
        <v>2059344</v>
      </c>
      <c r="J3997" t="s">
        <v>42</v>
      </c>
      <c r="K3997" t="s">
        <v>4889</v>
      </c>
      <c r="N3997" t="s">
        <v>41</v>
      </c>
      <c r="Q3997" t="s">
        <v>4888</v>
      </c>
      <c r="R3997">
        <v>372</v>
      </c>
      <c r="S3997">
        <v>123</v>
      </c>
    </row>
    <row r="3998" spans="1:20" x14ac:dyDescent="0.3">
      <c r="A3998">
        <v>3997</v>
      </c>
      <c r="B3998" t="s">
        <v>20</v>
      </c>
      <c r="C3998" t="s">
        <v>21</v>
      </c>
      <c r="D3998" t="s">
        <v>22</v>
      </c>
      <c r="E3998" t="s">
        <v>23</v>
      </c>
      <c r="F3998" t="s">
        <v>5</v>
      </c>
      <c r="G3998" t="s">
        <v>24</v>
      </c>
      <c r="H3998">
        <v>2059383</v>
      </c>
      <c r="I3998">
        <v>2060015</v>
      </c>
      <c r="J3998" t="s">
        <v>25</v>
      </c>
      <c r="Q3998" t="s">
        <v>4890</v>
      </c>
      <c r="R3998">
        <v>633</v>
      </c>
      <c r="T3998" t="s">
        <v>27</v>
      </c>
    </row>
    <row r="3999" spans="1:20" x14ac:dyDescent="0.3">
      <c r="A3999">
        <v>3998</v>
      </c>
      <c r="B3999" t="s">
        <v>28</v>
      </c>
      <c r="C3999" t="s">
        <v>29</v>
      </c>
      <c r="D3999" t="s">
        <v>22</v>
      </c>
      <c r="E3999" t="s">
        <v>23</v>
      </c>
      <c r="F3999" t="s">
        <v>5</v>
      </c>
      <c r="G3999" t="s">
        <v>24</v>
      </c>
      <c r="H3999">
        <v>2059383</v>
      </c>
      <c r="I3999">
        <v>2060015</v>
      </c>
      <c r="J3999" t="s">
        <v>25</v>
      </c>
      <c r="N3999" t="s">
        <v>4885</v>
      </c>
      <c r="Q3999" t="s">
        <v>4890</v>
      </c>
      <c r="R3999">
        <v>633</v>
      </c>
      <c r="T3999" t="s">
        <v>27</v>
      </c>
    </row>
    <row r="4000" spans="1:20" x14ac:dyDescent="0.3">
      <c r="A4000">
        <v>3999</v>
      </c>
      <c r="B4000" t="s">
        <v>20</v>
      </c>
      <c r="C4000" t="s">
        <v>31</v>
      </c>
      <c r="D4000" t="s">
        <v>22</v>
      </c>
      <c r="E4000" t="s">
        <v>23</v>
      </c>
      <c r="F4000" t="s">
        <v>5</v>
      </c>
      <c r="G4000" t="s">
        <v>24</v>
      </c>
      <c r="H4000">
        <v>2060085</v>
      </c>
      <c r="I4000">
        <v>2061839</v>
      </c>
      <c r="J4000" t="s">
        <v>42</v>
      </c>
      <c r="Q4000" t="s">
        <v>4891</v>
      </c>
      <c r="R4000">
        <v>1755</v>
      </c>
    </row>
    <row r="4001" spans="1:20" x14ac:dyDescent="0.3">
      <c r="A4001">
        <v>4000</v>
      </c>
      <c r="B4001" t="s">
        <v>28</v>
      </c>
      <c r="C4001" t="s">
        <v>33</v>
      </c>
      <c r="D4001" t="s">
        <v>22</v>
      </c>
      <c r="E4001" t="s">
        <v>23</v>
      </c>
      <c r="F4001" t="s">
        <v>5</v>
      </c>
      <c r="G4001" t="s">
        <v>24</v>
      </c>
      <c r="H4001">
        <v>2060085</v>
      </c>
      <c r="I4001">
        <v>2061839</v>
      </c>
      <c r="J4001" t="s">
        <v>42</v>
      </c>
      <c r="K4001" t="s">
        <v>4892</v>
      </c>
      <c r="N4001" t="s">
        <v>38</v>
      </c>
      <c r="Q4001" t="s">
        <v>4891</v>
      </c>
      <c r="R4001">
        <v>1755</v>
      </c>
      <c r="S4001">
        <v>584</v>
      </c>
    </row>
    <row r="4002" spans="1:20" x14ac:dyDescent="0.3">
      <c r="A4002">
        <v>4001</v>
      </c>
      <c r="B4002" t="s">
        <v>20</v>
      </c>
      <c r="C4002" t="s">
        <v>31</v>
      </c>
      <c r="D4002" t="s">
        <v>22</v>
      </c>
      <c r="E4002" t="s">
        <v>23</v>
      </c>
      <c r="F4002" t="s">
        <v>5</v>
      </c>
      <c r="G4002" t="s">
        <v>24</v>
      </c>
      <c r="H4002">
        <v>2062175</v>
      </c>
      <c r="I4002">
        <v>2062972</v>
      </c>
      <c r="J4002" t="s">
        <v>25</v>
      </c>
      <c r="Q4002" t="s">
        <v>4893</v>
      </c>
      <c r="R4002">
        <v>798</v>
      </c>
    </row>
    <row r="4003" spans="1:20" x14ac:dyDescent="0.3">
      <c r="A4003">
        <v>4002</v>
      </c>
      <c r="B4003" t="s">
        <v>28</v>
      </c>
      <c r="C4003" t="s">
        <v>33</v>
      </c>
      <c r="D4003" t="s">
        <v>22</v>
      </c>
      <c r="E4003" t="s">
        <v>23</v>
      </c>
      <c r="F4003" t="s">
        <v>5</v>
      </c>
      <c r="G4003" t="s">
        <v>24</v>
      </c>
      <c r="H4003">
        <v>2062175</v>
      </c>
      <c r="I4003">
        <v>2062972</v>
      </c>
      <c r="J4003" t="s">
        <v>25</v>
      </c>
      <c r="K4003" t="s">
        <v>4894</v>
      </c>
      <c r="N4003" t="s">
        <v>41</v>
      </c>
      <c r="Q4003" t="s">
        <v>4893</v>
      </c>
      <c r="R4003">
        <v>798</v>
      </c>
      <c r="S4003">
        <v>265</v>
      </c>
    </row>
    <row r="4004" spans="1:20" x14ac:dyDescent="0.3">
      <c r="A4004">
        <v>4003</v>
      </c>
      <c r="B4004" t="s">
        <v>20</v>
      </c>
      <c r="C4004" t="s">
        <v>21</v>
      </c>
      <c r="D4004" t="s">
        <v>22</v>
      </c>
      <c r="E4004" t="s">
        <v>23</v>
      </c>
      <c r="F4004" t="s">
        <v>5</v>
      </c>
      <c r="G4004" t="s">
        <v>24</v>
      </c>
      <c r="H4004">
        <v>2063311</v>
      </c>
      <c r="I4004">
        <v>2063823</v>
      </c>
      <c r="J4004" t="s">
        <v>42</v>
      </c>
      <c r="Q4004" t="s">
        <v>4895</v>
      </c>
      <c r="R4004">
        <v>513</v>
      </c>
      <c r="T4004" t="s">
        <v>27</v>
      </c>
    </row>
    <row r="4005" spans="1:20" x14ac:dyDescent="0.3">
      <c r="A4005">
        <v>4004</v>
      </c>
      <c r="B4005" t="s">
        <v>28</v>
      </c>
      <c r="C4005" t="s">
        <v>29</v>
      </c>
      <c r="D4005" t="s">
        <v>22</v>
      </c>
      <c r="E4005" t="s">
        <v>23</v>
      </c>
      <c r="F4005" t="s">
        <v>5</v>
      </c>
      <c r="G4005" t="s">
        <v>24</v>
      </c>
      <c r="H4005">
        <v>2063311</v>
      </c>
      <c r="I4005">
        <v>2063823</v>
      </c>
      <c r="J4005" t="s">
        <v>42</v>
      </c>
      <c r="N4005" t="s">
        <v>38</v>
      </c>
      <c r="Q4005" t="s">
        <v>4895</v>
      </c>
      <c r="R4005">
        <v>513</v>
      </c>
      <c r="T4005" t="s">
        <v>27</v>
      </c>
    </row>
    <row r="4006" spans="1:20" x14ac:dyDescent="0.3">
      <c r="A4006">
        <v>4005</v>
      </c>
      <c r="B4006" t="s">
        <v>20</v>
      </c>
      <c r="C4006" t="s">
        <v>21</v>
      </c>
      <c r="D4006" t="s">
        <v>22</v>
      </c>
      <c r="E4006" t="s">
        <v>23</v>
      </c>
      <c r="F4006" t="s">
        <v>5</v>
      </c>
      <c r="G4006" t="s">
        <v>24</v>
      </c>
      <c r="H4006">
        <v>2063823</v>
      </c>
      <c r="I4006">
        <v>2065033</v>
      </c>
      <c r="J4006" t="s">
        <v>42</v>
      </c>
      <c r="Q4006" t="s">
        <v>4896</v>
      </c>
      <c r="R4006">
        <v>1211</v>
      </c>
      <c r="T4006" t="s">
        <v>27</v>
      </c>
    </row>
    <row r="4007" spans="1:20" x14ac:dyDescent="0.3">
      <c r="A4007">
        <v>4006</v>
      </c>
      <c r="B4007" t="s">
        <v>28</v>
      </c>
      <c r="C4007" t="s">
        <v>29</v>
      </c>
      <c r="D4007" t="s">
        <v>22</v>
      </c>
      <c r="E4007" t="s">
        <v>23</v>
      </c>
      <c r="F4007" t="s">
        <v>5</v>
      </c>
      <c r="G4007" t="s">
        <v>24</v>
      </c>
      <c r="H4007">
        <v>2063823</v>
      </c>
      <c r="I4007">
        <v>2065033</v>
      </c>
      <c r="J4007" t="s">
        <v>42</v>
      </c>
      <c r="N4007" t="s">
        <v>4897</v>
      </c>
      <c r="Q4007" t="s">
        <v>4896</v>
      </c>
      <c r="R4007">
        <v>1211</v>
      </c>
      <c r="T4007" t="s">
        <v>27</v>
      </c>
    </row>
    <row r="4008" spans="1:20" x14ac:dyDescent="0.3">
      <c r="A4008">
        <v>4007</v>
      </c>
      <c r="B4008" t="s">
        <v>20</v>
      </c>
      <c r="C4008" t="s">
        <v>31</v>
      </c>
      <c r="D4008" t="s">
        <v>22</v>
      </c>
      <c r="E4008" t="s">
        <v>23</v>
      </c>
      <c r="F4008" t="s">
        <v>5</v>
      </c>
      <c r="G4008" t="s">
        <v>24</v>
      </c>
      <c r="H4008">
        <v>2065483</v>
      </c>
      <c r="I4008">
        <v>2066949</v>
      </c>
      <c r="J4008" t="s">
        <v>25</v>
      </c>
      <c r="Q4008" t="s">
        <v>4898</v>
      </c>
      <c r="R4008">
        <v>1467</v>
      </c>
    </row>
    <row r="4009" spans="1:20" x14ac:dyDescent="0.3">
      <c r="A4009">
        <v>4008</v>
      </c>
      <c r="B4009" t="s">
        <v>28</v>
      </c>
      <c r="C4009" t="s">
        <v>33</v>
      </c>
      <c r="D4009" t="s">
        <v>22</v>
      </c>
      <c r="E4009" t="s">
        <v>23</v>
      </c>
      <c r="F4009" t="s">
        <v>5</v>
      </c>
      <c r="G4009" t="s">
        <v>24</v>
      </c>
      <c r="H4009">
        <v>2065483</v>
      </c>
      <c r="I4009">
        <v>2066949</v>
      </c>
      <c r="J4009" t="s">
        <v>25</v>
      </c>
      <c r="K4009" t="s">
        <v>4899</v>
      </c>
      <c r="N4009" t="s">
        <v>4900</v>
      </c>
      <c r="Q4009" t="s">
        <v>4898</v>
      </c>
      <c r="R4009">
        <v>1467</v>
      </c>
      <c r="S4009">
        <v>488</v>
      </c>
    </row>
    <row r="4010" spans="1:20" x14ac:dyDescent="0.3">
      <c r="A4010">
        <v>4009</v>
      </c>
      <c r="B4010" t="s">
        <v>20</v>
      </c>
      <c r="C4010" t="s">
        <v>31</v>
      </c>
      <c r="D4010" t="s">
        <v>22</v>
      </c>
      <c r="E4010" t="s">
        <v>23</v>
      </c>
      <c r="F4010" t="s">
        <v>5</v>
      </c>
      <c r="G4010" t="s">
        <v>24</v>
      </c>
      <c r="H4010">
        <v>2066970</v>
      </c>
      <c r="I4010">
        <v>2067902</v>
      </c>
      <c r="J4010" t="s">
        <v>25</v>
      </c>
      <c r="Q4010" t="s">
        <v>4901</v>
      </c>
      <c r="R4010">
        <v>933</v>
      </c>
    </row>
    <row r="4011" spans="1:20" x14ac:dyDescent="0.3">
      <c r="A4011">
        <v>4010</v>
      </c>
      <c r="B4011" t="s">
        <v>28</v>
      </c>
      <c r="C4011" t="s">
        <v>33</v>
      </c>
      <c r="D4011" t="s">
        <v>22</v>
      </c>
      <c r="E4011" t="s">
        <v>23</v>
      </c>
      <c r="F4011" t="s">
        <v>5</v>
      </c>
      <c r="G4011" t="s">
        <v>24</v>
      </c>
      <c r="H4011">
        <v>2066970</v>
      </c>
      <c r="I4011">
        <v>2067902</v>
      </c>
      <c r="J4011" t="s">
        <v>25</v>
      </c>
      <c r="K4011" t="s">
        <v>4902</v>
      </c>
      <c r="N4011" t="s">
        <v>4903</v>
      </c>
      <c r="Q4011" t="s">
        <v>4901</v>
      </c>
      <c r="R4011">
        <v>933</v>
      </c>
      <c r="S4011">
        <v>310</v>
      </c>
    </row>
    <row r="4012" spans="1:20" x14ac:dyDescent="0.3">
      <c r="A4012">
        <v>4011</v>
      </c>
      <c r="B4012" t="s">
        <v>20</v>
      </c>
      <c r="C4012" t="s">
        <v>31</v>
      </c>
      <c r="D4012" t="s">
        <v>22</v>
      </c>
      <c r="E4012" t="s">
        <v>23</v>
      </c>
      <c r="F4012" t="s">
        <v>5</v>
      </c>
      <c r="G4012" t="s">
        <v>24</v>
      </c>
      <c r="H4012">
        <v>2067902</v>
      </c>
      <c r="I4012">
        <v>2068888</v>
      </c>
      <c r="J4012" t="s">
        <v>25</v>
      </c>
      <c r="Q4012" t="s">
        <v>4904</v>
      </c>
      <c r="R4012">
        <v>987</v>
      </c>
    </row>
    <row r="4013" spans="1:20" x14ac:dyDescent="0.3">
      <c r="A4013">
        <v>4012</v>
      </c>
      <c r="B4013" t="s">
        <v>28</v>
      </c>
      <c r="C4013" t="s">
        <v>33</v>
      </c>
      <c r="D4013" t="s">
        <v>22</v>
      </c>
      <c r="E4013" t="s">
        <v>23</v>
      </c>
      <c r="F4013" t="s">
        <v>5</v>
      </c>
      <c r="G4013" t="s">
        <v>24</v>
      </c>
      <c r="H4013">
        <v>2067902</v>
      </c>
      <c r="I4013">
        <v>2068888</v>
      </c>
      <c r="J4013" t="s">
        <v>25</v>
      </c>
      <c r="K4013" t="s">
        <v>4905</v>
      </c>
      <c r="N4013" t="s">
        <v>4906</v>
      </c>
      <c r="Q4013" t="s">
        <v>4904</v>
      </c>
      <c r="R4013">
        <v>987</v>
      </c>
      <c r="S4013">
        <v>328</v>
      </c>
    </row>
    <row r="4014" spans="1:20" x14ac:dyDescent="0.3">
      <c r="A4014">
        <v>4013</v>
      </c>
      <c r="B4014" t="s">
        <v>20</v>
      </c>
      <c r="C4014" t="s">
        <v>31</v>
      </c>
      <c r="D4014" t="s">
        <v>22</v>
      </c>
      <c r="E4014" t="s">
        <v>23</v>
      </c>
      <c r="F4014" t="s">
        <v>5</v>
      </c>
      <c r="G4014" t="s">
        <v>24</v>
      </c>
      <c r="H4014">
        <v>2068885</v>
      </c>
      <c r="I4014">
        <v>2071131</v>
      </c>
      <c r="J4014" t="s">
        <v>25</v>
      </c>
      <c r="Q4014" t="s">
        <v>4907</v>
      </c>
      <c r="R4014">
        <v>2247</v>
      </c>
    </row>
    <row r="4015" spans="1:20" x14ac:dyDescent="0.3">
      <c r="A4015">
        <v>4014</v>
      </c>
      <c r="B4015" t="s">
        <v>28</v>
      </c>
      <c r="C4015" t="s">
        <v>33</v>
      </c>
      <c r="D4015" t="s">
        <v>22</v>
      </c>
      <c r="E4015" t="s">
        <v>23</v>
      </c>
      <c r="F4015" t="s">
        <v>5</v>
      </c>
      <c r="G4015" t="s">
        <v>24</v>
      </c>
      <c r="H4015">
        <v>2068885</v>
      </c>
      <c r="I4015">
        <v>2071131</v>
      </c>
      <c r="J4015" t="s">
        <v>25</v>
      </c>
      <c r="K4015" t="s">
        <v>4908</v>
      </c>
      <c r="N4015" t="s">
        <v>4909</v>
      </c>
      <c r="Q4015" t="s">
        <v>4907</v>
      </c>
      <c r="R4015">
        <v>2247</v>
      </c>
      <c r="S4015">
        <v>748</v>
      </c>
    </row>
    <row r="4016" spans="1:20" x14ac:dyDescent="0.3">
      <c r="A4016">
        <v>4015</v>
      </c>
      <c r="B4016" t="s">
        <v>20</v>
      </c>
      <c r="C4016" t="s">
        <v>31</v>
      </c>
      <c r="D4016" t="s">
        <v>22</v>
      </c>
      <c r="E4016" t="s">
        <v>23</v>
      </c>
      <c r="F4016" t="s">
        <v>5</v>
      </c>
      <c r="G4016" t="s">
        <v>24</v>
      </c>
      <c r="H4016">
        <v>2071178</v>
      </c>
      <c r="I4016">
        <v>2071939</v>
      </c>
      <c r="J4016" t="s">
        <v>42</v>
      </c>
      <c r="Q4016" t="s">
        <v>4910</v>
      </c>
      <c r="R4016">
        <v>762</v>
      </c>
    </row>
    <row r="4017" spans="1:19" x14ac:dyDescent="0.3">
      <c r="A4017">
        <v>4016</v>
      </c>
      <c r="B4017" t="s">
        <v>28</v>
      </c>
      <c r="C4017" t="s">
        <v>33</v>
      </c>
      <c r="D4017" t="s">
        <v>22</v>
      </c>
      <c r="E4017" t="s">
        <v>23</v>
      </c>
      <c r="F4017" t="s">
        <v>5</v>
      </c>
      <c r="G4017" t="s">
        <v>24</v>
      </c>
      <c r="H4017">
        <v>2071178</v>
      </c>
      <c r="I4017">
        <v>2071939</v>
      </c>
      <c r="J4017" t="s">
        <v>42</v>
      </c>
      <c r="K4017" t="s">
        <v>4911</v>
      </c>
      <c r="N4017" t="s">
        <v>4912</v>
      </c>
      <c r="Q4017" t="s">
        <v>4910</v>
      </c>
      <c r="R4017">
        <v>762</v>
      </c>
      <c r="S4017">
        <v>253</v>
      </c>
    </row>
    <row r="4018" spans="1:19" x14ac:dyDescent="0.3">
      <c r="A4018">
        <v>4017</v>
      </c>
      <c r="B4018" t="s">
        <v>20</v>
      </c>
      <c r="C4018" t="s">
        <v>31</v>
      </c>
      <c r="D4018" t="s">
        <v>22</v>
      </c>
      <c r="E4018" t="s">
        <v>23</v>
      </c>
      <c r="F4018" t="s">
        <v>5</v>
      </c>
      <c r="G4018" t="s">
        <v>24</v>
      </c>
      <c r="H4018">
        <v>2071933</v>
      </c>
      <c r="I4018">
        <v>2072946</v>
      </c>
      <c r="J4018" t="s">
        <v>42</v>
      </c>
      <c r="Q4018" t="s">
        <v>4913</v>
      </c>
      <c r="R4018">
        <v>1014</v>
      </c>
    </row>
    <row r="4019" spans="1:19" x14ac:dyDescent="0.3">
      <c r="A4019">
        <v>4018</v>
      </c>
      <c r="B4019" t="s">
        <v>28</v>
      </c>
      <c r="C4019" t="s">
        <v>33</v>
      </c>
      <c r="D4019" t="s">
        <v>22</v>
      </c>
      <c r="E4019" t="s">
        <v>23</v>
      </c>
      <c r="F4019" t="s">
        <v>5</v>
      </c>
      <c r="G4019" t="s">
        <v>24</v>
      </c>
      <c r="H4019">
        <v>2071933</v>
      </c>
      <c r="I4019">
        <v>2072946</v>
      </c>
      <c r="J4019" t="s">
        <v>42</v>
      </c>
      <c r="K4019" t="s">
        <v>4914</v>
      </c>
      <c r="N4019" t="s">
        <v>272</v>
      </c>
      <c r="Q4019" t="s">
        <v>4913</v>
      </c>
      <c r="R4019">
        <v>1014</v>
      </c>
      <c r="S4019">
        <v>337</v>
      </c>
    </row>
    <row r="4020" spans="1:19" x14ac:dyDescent="0.3">
      <c r="A4020">
        <v>4019</v>
      </c>
      <c r="B4020" t="s">
        <v>20</v>
      </c>
      <c r="C4020" t="s">
        <v>31</v>
      </c>
      <c r="D4020" t="s">
        <v>22</v>
      </c>
      <c r="E4020" t="s">
        <v>23</v>
      </c>
      <c r="F4020" t="s">
        <v>5</v>
      </c>
      <c r="G4020" t="s">
        <v>24</v>
      </c>
      <c r="H4020">
        <v>2072943</v>
      </c>
      <c r="I4020">
        <v>2073854</v>
      </c>
      <c r="J4020" t="s">
        <v>42</v>
      </c>
      <c r="Q4020" t="s">
        <v>4915</v>
      </c>
      <c r="R4020">
        <v>912</v>
      </c>
    </row>
    <row r="4021" spans="1:19" x14ac:dyDescent="0.3">
      <c r="A4021">
        <v>4020</v>
      </c>
      <c r="B4021" t="s">
        <v>28</v>
      </c>
      <c r="C4021" t="s">
        <v>33</v>
      </c>
      <c r="D4021" t="s">
        <v>22</v>
      </c>
      <c r="E4021" t="s">
        <v>23</v>
      </c>
      <c r="F4021" t="s">
        <v>5</v>
      </c>
      <c r="G4021" t="s">
        <v>24</v>
      </c>
      <c r="H4021">
        <v>2072943</v>
      </c>
      <c r="I4021">
        <v>2073854</v>
      </c>
      <c r="J4021" t="s">
        <v>42</v>
      </c>
      <c r="K4021" t="s">
        <v>4916</v>
      </c>
      <c r="N4021" t="s">
        <v>4917</v>
      </c>
      <c r="Q4021" t="s">
        <v>4915</v>
      </c>
      <c r="R4021">
        <v>912</v>
      </c>
      <c r="S4021">
        <v>303</v>
      </c>
    </row>
    <row r="4022" spans="1:19" x14ac:dyDescent="0.3">
      <c r="A4022">
        <v>4021</v>
      </c>
      <c r="B4022" t="s">
        <v>20</v>
      </c>
      <c r="C4022" t="s">
        <v>31</v>
      </c>
      <c r="D4022" t="s">
        <v>22</v>
      </c>
      <c r="E4022" t="s">
        <v>23</v>
      </c>
      <c r="F4022" t="s">
        <v>5</v>
      </c>
      <c r="G4022" t="s">
        <v>24</v>
      </c>
      <c r="H4022">
        <v>2073854</v>
      </c>
      <c r="I4022">
        <v>2076025</v>
      </c>
      <c r="J4022" t="s">
        <v>42</v>
      </c>
      <c r="Q4022" t="s">
        <v>4918</v>
      </c>
      <c r="R4022">
        <v>2172</v>
      </c>
    </row>
    <row r="4023" spans="1:19" x14ac:dyDescent="0.3">
      <c r="A4023">
        <v>4022</v>
      </c>
      <c r="B4023" t="s">
        <v>28</v>
      </c>
      <c r="C4023" t="s">
        <v>33</v>
      </c>
      <c r="D4023" t="s">
        <v>22</v>
      </c>
      <c r="E4023" t="s">
        <v>23</v>
      </c>
      <c r="F4023" t="s">
        <v>5</v>
      </c>
      <c r="G4023" t="s">
        <v>24</v>
      </c>
      <c r="H4023">
        <v>2073854</v>
      </c>
      <c r="I4023">
        <v>2076025</v>
      </c>
      <c r="J4023" t="s">
        <v>42</v>
      </c>
      <c r="K4023" t="s">
        <v>4919</v>
      </c>
      <c r="N4023" t="s">
        <v>440</v>
      </c>
      <c r="Q4023" t="s">
        <v>4918</v>
      </c>
      <c r="R4023">
        <v>2172</v>
      </c>
      <c r="S4023">
        <v>723</v>
      </c>
    </row>
    <row r="4024" spans="1:19" x14ac:dyDescent="0.3">
      <c r="A4024">
        <v>4023</v>
      </c>
      <c r="B4024" t="s">
        <v>20</v>
      </c>
      <c r="C4024" t="s">
        <v>31</v>
      </c>
      <c r="D4024" t="s">
        <v>22</v>
      </c>
      <c r="E4024" t="s">
        <v>23</v>
      </c>
      <c r="F4024" t="s">
        <v>5</v>
      </c>
      <c r="G4024" t="s">
        <v>24</v>
      </c>
      <c r="H4024">
        <v>2076447</v>
      </c>
      <c r="I4024">
        <v>2078159</v>
      </c>
      <c r="J4024" t="s">
        <v>42</v>
      </c>
      <c r="Q4024" t="s">
        <v>4920</v>
      </c>
      <c r="R4024">
        <v>1713</v>
      </c>
    </row>
    <row r="4025" spans="1:19" x14ac:dyDescent="0.3">
      <c r="A4025">
        <v>4024</v>
      </c>
      <c r="B4025" t="s">
        <v>28</v>
      </c>
      <c r="C4025" t="s">
        <v>33</v>
      </c>
      <c r="D4025" t="s">
        <v>22</v>
      </c>
      <c r="E4025" t="s">
        <v>23</v>
      </c>
      <c r="F4025" t="s">
        <v>5</v>
      </c>
      <c r="G4025" t="s">
        <v>24</v>
      </c>
      <c r="H4025">
        <v>2076447</v>
      </c>
      <c r="I4025">
        <v>2078159</v>
      </c>
      <c r="J4025" t="s">
        <v>42</v>
      </c>
      <c r="K4025" t="s">
        <v>4921</v>
      </c>
      <c r="N4025" t="s">
        <v>4922</v>
      </c>
      <c r="Q4025" t="s">
        <v>4920</v>
      </c>
      <c r="R4025">
        <v>1713</v>
      </c>
      <c r="S4025">
        <v>570</v>
      </c>
    </row>
    <row r="4026" spans="1:19" x14ac:dyDescent="0.3">
      <c r="A4026">
        <v>4025</v>
      </c>
      <c r="B4026" t="s">
        <v>20</v>
      </c>
      <c r="C4026" t="s">
        <v>31</v>
      </c>
      <c r="D4026" t="s">
        <v>22</v>
      </c>
      <c r="E4026" t="s">
        <v>23</v>
      </c>
      <c r="F4026" t="s">
        <v>5</v>
      </c>
      <c r="G4026" t="s">
        <v>24</v>
      </c>
      <c r="H4026">
        <v>2078225</v>
      </c>
      <c r="I4026">
        <v>2079148</v>
      </c>
      <c r="J4026" t="s">
        <v>42</v>
      </c>
      <c r="Q4026" t="s">
        <v>4923</v>
      </c>
      <c r="R4026">
        <v>924</v>
      </c>
    </row>
    <row r="4027" spans="1:19" x14ac:dyDescent="0.3">
      <c r="A4027">
        <v>4026</v>
      </c>
      <c r="B4027" t="s">
        <v>28</v>
      </c>
      <c r="C4027" t="s">
        <v>33</v>
      </c>
      <c r="D4027" t="s">
        <v>22</v>
      </c>
      <c r="E4027" t="s">
        <v>23</v>
      </c>
      <c r="F4027" t="s">
        <v>5</v>
      </c>
      <c r="G4027" t="s">
        <v>24</v>
      </c>
      <c r="H4027">
        <v>2078225</v>
      </c>
      <c r="I4027">
        <v>2079148</v>
      </c>
      <c r="J4027" t="s">
        <v>42</v>
      </c>
      <c r="K4027" t="s">
        <v>4924</v>
      </c>
      <c r="N4027" t="s">
        <v>59</v>
      </c>
      <c r="Q4027" t="s">
        <v>4923</v>
      </c>
      <c r="R4027">
        <v>924</v>
      </c>
      <c r="S4027">
        <v>307</v>
      </c>
    </row>
    <row r="4028" spans="1:19" x14ac:dyDescent="0.3">
      <c r="A4028">
        <v>4027</v>
      </c>
      <c r="B4028" t="s">
        <v>20</v>
      </c>
      <c r="C4028" t="s">
        <v>31</v>
      </c>
      <c r="D4028" t="s">
        <v>22</v>
      </c>
      <c r="E4028" t="s">
        <v>23</v>
      </c>
      <c r="F4028" t="s">
        <v>5</v>
      </c>
      <c r="G4028" t="s">
        <v>24</v>
      </c>
      <c r="H4028">
        <v>2079305</v>
      </c>
      <c r="I4028">
        <v>2080078</v>
      </c>
      <c r="J4028" t="s">
        <v>25</v>
      </c>
      <c r="Q4028" t="s">
        <v>4925</v>
      </c>
      <c r="R4028">
        <v>774</v>
      </c>
    </row>
    <row r="4029" spans="1:19" x14ac:dyDescent="0.3">
      <c r="A4029">
        <v>4028</v>
      </c>
      <c r="B4029" t="s">
        <v>28</v>
      </c>
      <c r="C4029" t="s">
        <v>33</v>
      </c>
      <c r="D4029" t="s">
        <v>22</v>
      </c>
      <c r="E4029" t="s">
        <v>23</v>
      </c>
      <c r="F4029" t="s">
        <v>5</v>
      </c>
      <c r="G4029" t="s">
        <v>24</v>
      </c>
      <c r="H4029">
        <v>2079305</v>
      </c>
      <c r="I4029">
        <v>2080078</v>
      </c>
      <c r="J4029" t="s">
        <v>25</v>
      </c>
      <c r="K4029" t="s">
        <v>4926</v>
      </c>
      <c r="N4029" t="s">
        <v>4927</v>
      </c>
      <c r="Q4029" t="s">
        <v>4925</v>
      </c>
      <c r="R4029">
        <v>774</v>
      </c>
      <c r="S4029">
        <v>257</v>
      </c>
    </row>
    <row r="4030" spans="1:19" x14ac:dyDescent="0.3">
      <c r="A4030">
        <v>4029</v>
      </c>
      <c r="B4030" t="s">
        <v>20</v>
      </c>
      <c r="C4030" t="s">
        <v>31</v>
      </c>
      <c r="D4030" t="s">
        <v>22</v>
      </c>
      <c r="E4030" t="s">
        <v>23</v>
      </c>
      <c r="F4030" t="s">
        <v>5</v>
      </c>
      <c r="G4030" t="s">
        <v>24</v>
      </c>
      <c r="H4030">
        <v>2080361</v>
      </c>
      <c r="I4030">
        <v>2082547</v>
      </c>
      <c r="J4030" t="s">
        <v>25</v>
      </c>
      <c r="Q4030" t="s">
        <v>4928</v>
      </c>
      <c r="R4030">
        <v>2187</v>
      </c>
    </row>
    <row r="4031" spans="1:19" x14ac:dyDescent="0.3">
      <c r="A4031">
        <v>4030</v>
      </c>
      <c r="B4031" t="s">
        <v>28</v>
      </c>
      <c r="C4031" t="s">
        <v>33</v>
      </c>
      <c r="D4031" t="s">
        <v>22</v>
      </c>
      <c r="E4031" t="s">
        <v>23</v>
      </c>
      <c r="F4031" t="s">
        <v>5</v>
      </c>
      <c r="G4031" t="s">
        <v>24</v>
      </c>
      <c r="H4031">
        <v>2080361</v>
      </c>
      <c r="I4031">
        <v>2082547</v>
      </c>
      <c r="J4031" t="s">
        <v>25</v>
      </c>
      <c r="K4031" t="s">
        <v>4929</v>
      </c>
      <c r="N4031" t="s">
        <v>440</v>
      </c>
      <c r="Q4031" t="s">
        <v>4928</v>
      </c>
      <c r="R4031">
        <v>2187</v>
      </c>
      <c r="S4031">
        <v>728</v>
      </c>
    </row>
    <row r="4032" spans="1:19" x14ac:dyDescent="0.3">
      <c r="A4032">
        <v>4031</v>
      </c>
      <c r="B4032" t="s">
        <v>20</v>
      </c>
      <c r="C4032" t="s">
        <v>31</v>
      </c>
      <c r="D4032" t="s">
        <v>22</v>
      </c>
      <c r="E4032" t="s">
        <v>23</v>
      </c>
      <c r="F4032" t="s">
        <v>5</v>
      </c>
      <c r="G4032" t="s">
        <v>24</v>
      </c>
      <c r="H4032">
        <v>2082677</v>
      </c>
      <c r="I4032">
        <v>2083189</v>
      </c>
      <c r="J4032" t="s">
        <v>25</v>
      </c>
      <c r="Q4032" t="s">
        <v>4930</v>
      </c>
      <c r="R4032">
        <v>513</v>
      </c>
    </row>
    <row r="4033" spans="1:19" x14ac:dyDescent="0.3">
      <c r="A4033">
        <v>4032</v>
      </c>
      <c r="B4033" t="s">
        <v>28</v>
      </c>
      <c r="C4033" t="s">
        <v>33</v>
      </c>
      <c r="D4033" t="s">
        <v>22</v>
      </c>
      <c r="E4033" t="s">
        <v>23</v>
      </c>
      <c r="F4033" t="s">
        <v>5</v>
      </c>
      <c r="G4033" t="s">
        <v>24</v>
      </c>
      <c r="H4033">
        <v>2082677</v>
      </c>
      <c r="I4033">
        <v>2083189</v>
      </c>
      <c r="J4033" t="s">
        <v>25</v>
      </c>
      <c r="K4033" t="s">
        <v>4931</v>
      </c>
      <c r="N4033" t="s">
        <v>38</v>
      </c>
      <c r="Q4033" t="s">
        <v>4930</v>
      </c>
      <c r="R4033">
        <v>513</v>
      </c>
      <c r="S4033">
        <v>170</v>
      </c>
    </row>
    <row r="4034" spans="1:19" x14ac:dyDescent="0.3">
      <c r="A4034">
        <v>4033</v>
      </c>
      <c r="B4034" t="s">
        <v>20</v>
      </c>
      <c r="C4034" t="s">
        <v>31</v>
      </c>
      <c r="D4034" t="s">
        <v>22</v>
      </c>
      <c r="E4034" t="s">
        <v>23</v>
      </c>
      <c r="F4034" t="s">
        <v>5</v>
      </c>
      <c r="G4034" t="s">
        <v>24</v>
      </c>
      <c r="H4034">
        <v>2083293</v>
      </c>
      <c r="I4034">
        <v>2083829</v>
      </c>
      <c r="J4034" t="s">
        <v>42</v>
      </c>
      <c r="Q4034" t="s">
        <v>4932</v>
      </c>
      <c r="R4034">
        <v>537</v>
      </c>
    </row>
    <row r="4035" spans="1:19" x14ac:dyDescent="0.3">
      <c r="A4035">
        <v>4034</v>
      </c>
      <c r="B4035" t="s">
        <v>28</v>
      </c>
      <c r="C4035" t="s">
        <v>33</v>
      </c>
      <c r="D4035" t="s">
        <v>22</v>
      </c>
      <c r="E4035" t="s">
        <v>23</v>
      </c>
      <c r="F4035" t="s">
        <v>5</v>
      </c>
      <c r="G4035" t="s">
        <v>24</v>
      </c>
      <c r="H4035">
        <v>2083293</v>
      </c>
      <c r="I4035">
        <v>2083829</v>
      </c>
      <c r="J4035" t="s">
        <v>42</v>
      </c>
      <c r="K4035" t="s">
        <v>4933</v>
      </c>
      <c r="N4035" t="s">
        <v>38</v>
      </c>
      <c r="Q4035" t="s">
        <v>4932</v>
      </c>
      <c r="R4035">
        <v>537</v>
      </c>
      <c r="S4035">
        <v>178</v>
      </c>
    </row>
    <row r="4036" spans="1:19" x14ac:dyDescent="0.3">
      <c r="A4036">
        <v>4035</v>
      </c>
      <c r="B4036" t="s">
        <v>20</v>
      </c>
      <c r="C4036" t="s">
        <v>31</v>
      </c>
      <c r="D4036" t="s">
        <v>22</v>
      </c>
      <c r="E4036" t="s">
        <v>23</v>
      </c>
      <c r="F4036" t="s">
        <v>5</v>
      </c>
      <c r="G4036" t="s">
        <v>24</v>
      </c>
      <c r="H4036">
        <v>2084248</v>
      </c>
      <c r="I4036">
        <v>2084676</v>
      </c>
      <c r="J4036" t="s">
        <v>25</v>
      </c>
      <c r="Q4036" t="s">
        <v>4934</v>
      </c>
      <c r="R4036">
        <v>429</v>
      </c>
    </row>
    <row r="4037" spans="1:19" x14ac:dyDescent="0.3">
      <c r="A4037">
        <v>4036</v>
      </c>
      <c r="B4037" t="s">
        <v>28</v>
      </c>
      <c r="C4037" t="s">
        <v>33</v>
      </c>
      <c r="D4037" t="s">
        <v>22</v>
      </c>
      <c r="E4037" t="s">
        <v>23</v>
      </c>
      <c r="F4037" t="s">
        <v>5</v>
      </c>
      <c r="G4037" t="s">
        <v>24</v>
      </c>
      <c r="H4037">
        <v>2084248</v>
      </c>
      <c r="I4037">
        <v>2084676</v>
      </c>
      <c r="J4037" t="s">
        <v>25</v>
      </c>
      <c r="K4037" t="s">
        <v>4935</v>
      </c>
      <c r="N4037" t="s">
        <v>38</v>
      </c>
      <c r="Q4037" t="s">
        <v>4934</v>
      </c>
      <c r="R4037">
        <v>429</v>
      </c>
      <c r="S4037">
        <v>142</v>
      </c>
    </row>
    <row r="4038" spans="1:19" x14ac:dyDescent="0.3">
      <c r="A4038">
        <v>4037</v>
      </c>
      <c r="B4038" t="s">
        <v>20</v>
      </c>
      <c r="C4038" t="s">
        <v>31</v>
      </c>
      <c r="D4038" t="s">
        <v>22</v>
      </c>
      <c r="E4038" t="s">
        <v>23</v>
      </c>
      <c r="F4038" t="s">
        <v>5</v>
      </c>
      <c r="G4038" t="s">
        <v>24</v>
      </c>
      <c r="H4038">
        <v>2084871</v>
      </c>
      <c r="I4038">
        <v>2085290</v>
      </c>
      <c r="J4038" t="s">
        <v>25</v>
      </c>
      <c r="Q4038" t="s">
        <v>4936</v>
      </c>
      <c r="R4038">
        <v>420</v>
      </c>
    </row>
    <row r="4039" spans="1:19" x14ac:dyDescent="0.3">
      <c r="A4039">
        <v>4038</v>
      </c>
      <c r="B4039" t="s">
        <v>28</v>
      </c>
      <c r="C4039" t="s">
        <v>33</v>
      </c>
      <c r="D4039" t="s">
        <v>22</v>
      </c>
      <c r="E4039" t="s">
        <v>23</v>
      </c>
      <c r="F4039" t="s">
        <v>5</v>
      </c>
      <c r="G4039" t="s">
        <v>24</v>
      </c>
      <c r="H4039">
        <v>2084871</v>
      </c>
      <c r="I4039">
        <v>2085290</v>
      </c>
      <c r="J4039" t="s">
        <v>25</v>
      </c>
      <c r="K4039" t="s">
        <v>4937</v>
      </c>
      <c r="N4039" t="s">
        <v>38</v>
      </c>
      <c r="Q4039" t="s">
        <v>4936</v>
      </c>
      <c r="R4039">
        <v>420</v>
      </c>
      <c r="S4039">
        <v>139</v>
      </c>
    </row>
    <row r="4040" spans="1:19" x14ac:dyDescent="0.3">
      <c r="A4040">
        <v>4039</v>
      </c>
      <c r="B4040" t="s">
        <v>20</v>
      </c>
      <c r="C4040" t="s">
        <v>31</v>
      </c>
      <c r="D4040" t="s">
        <v>22</v>
      </c>
      <c r="E4040" t="s">
        <v>23</v>
      </c>
      <c r="F4040" t="s">
        <v>5</v>
      </c>
      <c r="G4040" t="s">
        <v>24</v>
      </c>
      <c r="H4040">
        <v>2085434</v>
      </c>
      <c r="I4040">
        <v>2086873</v>
      </c>
      <c r="J4040" t="s">
        <v>25</v>
      </c>
      <c r="Q4040" t="s">
        <v>4938</v>
      </c>
      <c r="R4040">
        <v>1440</v>
      </c>
    </row>
    <row r="4041" spans="1:19" x14ac:dyDescent="0.3">
      <c r="A4041">
        <v>4040</v>
      </c>
      <c r="B4041" t="s">
        <v>28</v>
      </c>
      <c r="C4041" t="s">
        <v>33</v>
      </c>
      <c r="D4041" t="s">
        <v>22</v>
      </c>
      <c r="E4041" t="s">
        <v>23</v>
      </c>
      <c r="F4041" t="s">
        <v>5</v>
      </c>
      <c r="G4041" t="s">
        <v>24</v>
      </c>
      <c r="H4041">
        <v>2085434</v>
      </c>
      <c r="I4041">
        <v>2086873</v>
      </c>
      <c r="J4041" t="s">
        <v>25</v>
      </c>
      <c r="K4041" t="s">
        <v>4939</v>
      </c>
      <c r="N4041" t="s">
        <v>38</v>
      </c>
      <c r="Q4041" t="s">
        <v>4938</v>
      </c>
      <c r="R4041">
        <v>1440</v>
      </c>
      <c r="S4041">
        <v>479</v>
      </c>
    </row>
    <row r="4042" spans="1:19" x14ac:dyDescent="0.3">
      <c r="A4042">
        <v>4041</v>
      </c>
      <c r="B4042" t="s">
        <v>20</v>
      </c>
      <c r="C4042" t="s">
        <v>31</v>
      </c>
      <c r="D4042" t="s">
        <v>22</v>
      </c>
      <c r="E4042" t="s">
        <v>23</v>
      </c>
      <c r="F4042" t="s">
        <v>5</v>
      </c>
      <c r="G4042" t="s">
        <v>24</v>
      </c>
      <c r="H4042">
        <v>2086877</v>
      </c>
      <c r="I4042">
        <v>2087479</v>
      </c>
      <c r="J4042" t="s">
        <v>42</v>
      </c>
      <c r="Q4042" t="s">
        <v>4940</v>
      </c>
      <c r="R4042">
        <v>603</v>
      </c>
    </row>
    <row r="4043" spans="1:19" x14ac:dyDescent="0.3">
      <c r="A4043">
        <v>4042</v>
      </c>
      <c r="B4043" t="s">
        <v>28</v>
      </c>
      <c r="C4043" t="s">
        <v>33</v>
      </c>
      <c r="D4043" t="s">
        <v>22</v>
      </c>
      <c r="E4043" t="s">
        <v>23</v>
      </c>
      <c r="F4043" t="s">
        <v>5</v>
      </c>
      <c r="G4043" t="s">
        <v>24</v>
      </c>
      <c r="H4043">
        <v>2086877</v>
      </c>
      <c r="I4043">
        <v>2087479</v>
      </c>
      <c r="J4043" t="s">
        <v>42</v>
      </c>
      <c r="K4043" t="s">
        <v>4941</v>
      </c>
      <c r="N4043" t="s">
        <v>77</v>
      </c>
      <c r="Q4043" t="s">
        <v>4940</v>
      </c>
      <c r="R4043">
        <v>603</v>
      </c>
      <c r="S4043">
        <v>200</v>
      </c>
    </row>
    <row r="4044" spans="1:19" x14ac:dyDescent="0.3">
      <c r="A4044">
        <v>4043</v>
      </c>
      <c r="B4044" t="s">
        <v>20</v>
      </c>
      <c r="C4044" t="s">
        <v>31</v>
      </c>
      <c r="D4044" t="s">
        <v>22</v>
      </c>
      <c r="E4044" t="s">
        <v>23</v>
      </c>
      <c r="F4044" t="s">
        <v>5</v>
      </c>
      <c r="G4044" t="s">
        <v>24</v>
      </c>
      <c r="H4044">
        <v>2087492</v>
      </c>
      <c r="I4044">
        <v>2088424</v>
      </c>
      <c r="J4044" t="s">
        <v>42</v>
      </c>
      <c r="Q4044" t="s">
        <v>4942</v>
      </c>
      <c r="R4044">
        <v>933</v>
      </c>
    </row>
    <row r="4045" spans="1:19" x14ac:dyDescent="0.3">
      <c r="A4045">
        <v>4044</v>
      </c>
      <c r="B4045" t="s">
        <v>28</v>
      </c>
      <c r="C4045" t="s">
        <v>33</v>
      </c>
      <c r="D4045" t="s">
        <v>22</v>
      </c>
      <c r="E4045" t="s">
        <v>23</v>
      </c>
      <c r="F4045" t="s">
        <v>5</v>
      </c>
      <c r="G4045" t="s">
        <v>24</v>
      </c>
      <c r="H4045">
        <v>2087492</v>
      </c>
      <c r="I4045">
        <v>2088424</v>
      </c>
      <c r="J4045" t="s">
        <v>42</v>
      </c>
      <c r="K4045" t="s">
        <v>4943</v>
      </c>
      <c r="N4045" t="s">
        <v>4944</v>
      </c>
      <c r="Q4045" t="s">
        <v>4942</v>
      </c>
      <c r="R4045">
        <v>933</v>
      </c>
      <c r="S4045">
        <v>310</v>
      </c>
    </row>
    <row r="4046" spans="1:19" x14ac:dyDescent="0.3">
      <c r="A4046">
        <v>4045</v>
      </c>
      <c r="B4046" t="s">
        <v>20</v>
      </c>
      <c r="C4046" t="s">
        <v>31</v>
      </c>
      <c r="D4046" t="s">
        <v>22</v>
      </c>
      <c r="E4046" t="s">
        <v>23</v>
      </c>
      <c r="F4046" t="s">
        <v>5</v>
      </c>
      <c r="G4046" t="s">
        <v>24</v>
      </c>
      <c r="H4046">
        <v>2088548</v>
      </c>
      <c r="I4046">
        <v>2089579</v>
      </c>
      <c r="J4046" t="s">
        <v>25</v>
      </c>
      <c r="Q4046" t="s">
        <v>4945</v>
      </c>
      <c r="R4046">
        <v>1032</v>
      </c>
    </row>
    <row r="4047" spans="1:19" x14ac:dyDescent="0.3">
      <c r="A4047">
        <v>4046</v>
      </c>
      <c r="B4047" t="s">
        <v>28</v>
      </c>
      <c r="C4047" t="s">
        <v>33</v>
      </c>
      <c r="D4047" t="s">
        <v>22</v>
      </c>
      <c r="E4047" t="s">
        <v>23</v>
      </c>
      <c r="F4047" t="s">
        <v>5</v>
      </c>
      <c r="G4047" t="s">
        <v>24</v>
      </c>
      <c r="H4047">
        <v>2088548</v>
      </c>
      <c r="I4047">
        <v>2089579</v>
      </c>
      <c r="J4047" t="s">
        <v>25</v>
      </c>
      <c r="K4047" t="s">
        <v>4946</v>
      </c>
      <c r="N4047" t="s">
        <v>1114</v>
      </c>
      <c r="Q4047" t="s">
        <v>4945</v>
      </c>
      <c r="R4047">
        <v>1032</v>
      </c>
      <c r="S4047">
        <v>343</v>
      </c>
    </row>
    <row r="4048" spans="1:19" x14ac:dyDescent="0.3">
      <c r="A4048">
        <v>4047</v>
      </c>
      <c r="B4048" t="s">
        <v>20</v>
      </c>
      <c r="C4048" t="s">
        <v>31</v>
      </c>
      <c r="D4048" t="s">
        <v>22</v>
      </c>
      <c r="E4048" t="s">
        <v>23</v>
      </c>
      <c r="F4048" t="s">
        <v>5</v>
      </c>
      <c r="G4048" t="s">
        <v>24</v>
      </c>
      <c r="H4048">
        <v>2089585</v>
      </c>
      <c r="I4048">
        <v>2090391</v>
      </c>
      <c r="J4048" t="s">
        <v>25</v>
      </c>
      <c r="Q4048" t="s">
        <v>4947</v>
      </c>
      <c r="R4048">
        <v>807</v>
      </c>
    </row>
    <row r="4049" spans="1:19" x14ac:dyDescent="0.3">
      <c r="A4049">
        <v>4048</v>
      </c>
      <c r="B4049" t="s">
        <v>28</v>
      </c>
      <c r="C4049" t="s">
        <v>33</v>
      </c>
      <c r="D4049" t="s">
        <v>22</v>
      </c>
      <c r="E4049" t="s">
        <v>23</v>
      </c>
      <c r="F4049" t="s">
        <v>5</v>
      </c>
      <c r="G4049" t="s">
        <v>24</v>
      </c>
      <c r="H4049">
        <v>2089585</v>
      </c>
      <c r="I4049">
        <v>2090391</v>
      </c>
      <c r="J4049" t="s">
        <v>25</v>
      </c>
      <c r="K4049" t="s">
        <v>4948</v>
      </c>
      <c r="N4049" t="s">
        <v>204</v>
      </c>
      <c r="Q4049" t="s">
        <v>4947</v>
      </c>
      <c r="R4049">
        <v>807</v>
      </c>
      <c r="S4049">
        <v>268</v>
      </c>
    </row>
    <row r="4050" spans="1:19" x14ac:dyDescent="0.3">
      <c r="A4050">
        <v>4049</v>
      </c>
      <c r="B4050" t="s">
        <v>20</v>
      </c>
      <c r="C4050" t="s">
        <v>31</v>
      </c>
      <c r="D4050" t="s">
        <v>22</v>
      </c>
      <c r="E4050" t="s">
        <v>23</v>
      </c>
      <c r="F4050" t="s">
        <v>5</v>
      </c>
      <c r="G4050" t="s">
        <v>24</v>
      </c>
      <c r="H4050">
        <v>2090536</v>
      </c>
      <c r="I4050">
        <v>2092032</v>
      </c>
      <c r="J4050" t="s">
        <v>25</v>
      </c>
      <c r="Q4050" t="s">
        <v>4949</v>
      </c>
      <c r="R4050">
        <v>1497</v>
      </c>
    </row>
    <row r="4051" spans="1:19" x14ac:dyDescent="0.3">
      <c r="A4051">
        <v>4050</v>
      </c>
      <c r="B4051" t="s">
        <v>28</v>
      </c>
      <c r="C4051" t="s">
        <v>33</v>
      </c>
      <c r="D4051" t="s">
        <v>22</v>
      </c>
      <c r="E4051" t="s">
        <v>23</v>
      </c>
      <c r="F4051" t="s">
        <v>5</v>
      </c>
      <c r="G4051" t="s">
        <v>24</v>
      </c>
      <c r="H4051">
        <v>2090536</v>
      </c>
      <c r="I4051">
        <v>2092032</v>
      </c>
      <c r="J4051" t="s">
        <v>25</v>
      </c>
      <c r="K4051" t="s">
        <v>4950</v>
      </c>
      <c r="N4051" t="s">
        <v>4171</v>
      </c>
      <c r="Q4051" t="s">
        <v>4949</v>
      </c>
      <c r="R4051">
        <v>1497</v>
      </c>
      <c r="S4051">
        <v>498</v>
      </c>
    </row>
    <row r="4052" spans="1:19" x14ac:dyDescent="0.3">
      <c r="A4052">
        <v>4051</v>
      </c>
      <c r="B4052" t="s">
        <v>20</v>
      </c>
      <c r="C4052" t="s">
        <v>31</v>
      </c>
      <c r="D4052" t="s">
        <v>22</v>
      </c>
      <c r="E4052" t="s">
        <v>23</v>
      </c>
      <c r="F4052" t="s">
        <v>5</v>
      </c>
      <c r="G4052" t="s">
        <v>24</v>
      </c>
      <c r="H4052">
        <v>2092025</v>
      </c>
      <c r="I4052">
        <v>2092234</v>
      </c>
      <c r="J4052" t="s">
        <v>25</v>
      </c>
      <c r="Q4052" t="s">
        <v>4951</v>
      </c>
      <c r="R4052">
        <v>210</v>
      </c>
    </row>
    <row r="4053" spans="1:19" x14ac:dyDescent="0.3">
      <c r="A4053">
        <v>4052</v>
      </c>
      <c r="B4053" t="s">
        <v>28</v>
      </c>
      <c r="C4053" t="s">
        <v>33</v>
      </c>
      <c r="D4053" t="s">
        <v>22</v>
      </c>
      <c r="E4053" t="s">
        <v>23</v>
      </c>
      <c r="F4053" t="s">
        <v>5</v>
      </c>
      <c r="G4053" t="s">
        <v>24</v>
      </c>
      <c r="H4053">
        <v>2092025</v>
      </c>
      <c r="I4053">
        <v>2092234</v>
      </c>
      <c r="J4053" t="s">
        <v>25</v>
      </c>
      <c r="K4053" t="s">
        <v>4952</v>
      </c>
      <c r="N4053" t="s">
        <v>38</v>
      </c>
      <c r="Q4053" t="s">
        <v>4951</v>
      </c>
      <c r="R4053">
        <v>210</v>
      </c>
      <c r="S4053">
        <v>69</v>
      </c>
    </row>
    <row r="4054" spans="1:19" x14ac:dyDescent="0.3">
      <c r="A4054">
        <v>4053</v>
      </c>
      <c r="B4054" t="s">
        <v>20</v>
      </c>
      <c r="C4054" t="s">
        <v>31</v>
      </c>
      <c r="D4054" t="s">
        <v>22</v>
      </c>
      <c r="E4054" t="s">
        <v>23</v>
      </c>
      <c r="F4054" t="s">
        <v>5</v>
      </c>
      <c r="G4054" t="s">
        <v>24</v>
      </c>
      <c r="H4054">
        <v>2092248</v>
      </c>
      <c r="I4054">
        <v>2092826</v>
      </c>
      <c r="J4054" t="s">
        <v>25</v>
      </c>
      <c r="Q4054" t="s">
        <v>4953</v>
      </c>
      <c r="R4054">
        <v>579</v>
      </c>
    </row>
    <row r="4055" spans="1:19" x14ac:dyDescent="0.3">
      <c r="A4055">
        <v>4054</v>
      </c>
      <c r="B4055" t="s">
        <v>28</v>
      </c>
      <c r="C4055" t="s">
        <v>33</v>
      </c>
      <c r="D4055" t="s">
        <v>22</v>
      </c>
      <c r="E4055" t="s">
        <v>23</v>
      </c>
      <c r="F4055" t="s">
        <v>5</v>
      </c>
      <c r="G4055" t="s">
        <v>24</v>
      </c>
      <c r="H4055">
        <v>2092248</v>
      </c>
      <c r="I4055">
        <v>2092826</v>
      </c>
      <c r="J4055" t="s">
        <v>25</v>
      </c>
      <c r="K4055" t="s">
        <v>4954</v>
      </c>
      <c r="N4055" t="s">
        <v>4503</v>
      </c>
      <c r="Q4055" t="s">
        <v>4953</v>
      </c>
      <c r="R4055">
        <v>579</v>
      </c>
      <c r="S4055">
        <v>192</v>
      </c>
    </row>
    <row r="4056" spans="1:19" x14ac:dyDescent="0.3">
      <c r="A4056">
        <v>4055</v>
      </c>
      <c r="B4056" t="s">
        <v>20</v>
      </c>
      <c r="C4056" t="s">
        <v>31</v>
      </c>
      <c r="D4056" t="s">
        <v>22</v>
      </c>
      <c r="E4056" t="s">
        <v>23</v>
      </c>
      <c r="F4056" t="s">
        <v>5</v>
      </c>
      <c r="G4056" t="s">
        <v>24</v>
      </c>
      <c r="H4056">
        <v>2092961</v>
      </c>
      <c r="I4056">
        <v>2093968</v>
      </c>
      <c r="J4056" t="s">
        <v>25</v>
      </c>
      <c r="Q4056" t="s">
        <v>4955</v>
      </c>
      <c r="R4056">
        <v>1008</v>
      </c>
    </row>
    <row r="4057" spans="1:19" x14ac:dyDescent="0.3">
      <c r="A4057">
        <v>4056</v>
      </c>
      <c r="B4057" t="s">
        <v>28</v>
      </c>
      <c r="C4057" t="s">
        <v>33</v>
      </c>
      <c r="D4057" t="s">
        <v>22</v>
      </c>
      <c r="E4057" t="s">
        <v>23</v>
      </c>
      <c r="F4057" t="s">
        <v>5</v>
      </c>
      <c r="G4057" t="s">
        <v>24</v>
      </c>
      <c r="H4057">
        <v>2092961</v>
      </c>
      <c r="I4057">
        <v>2093968</v>
      </c>
      <c r="J4057" t="s">
        <v>25</v>
      </c>
      <c r="K4057" t="s">
        <v>4956</v>
      </c>
      <c r="N4057" t="s">
        <v>864</v>
      </c>
      <c r="Q4057" t="s">
        <v>4955</v>
      </c>
      <c r="R4057">
        <v>1008</v>
      </c>
      <c r="S4057">
        <v>335</v>
      </c>
    </row>
    <row r="4058" spans="1:19" x14ac:dyDescent="0.3">
      <c r="A4058">
        <v>4057</v>
      </c>
      <c r="B4058" t="s">
        <v>20</v>
      </c>
      <c r="C4058" t="s">
        <v>31</v>
      </c>
      <c r="D4058" t="s">
        <v>22</v>
      </c>
      <c r="E4058" t="s">
        <v>23</v>
      </c>
      <c r="F4058" t="s">
        <v>5</v>
      </c>
      <c r="G4058" t="s">
        <v>24</v>
      </c>
      <c r="H4058">
        <v>2094171</v>
      </c>
      <c r="I4058">
        <v>2094566</v>
      </c>
      <c r="J4058" t="s">
        <v>42</v>
      </c>
      <c r="Q4058" t="s">
        <v>4957</v>
      </c>
      <c r="R4058">
        <v>396</v>
      </c>
    </row>
    <row r="4059" spans="1:19" x14ac:dyDescent="0.3">
      <c r="A4059">
        <v>4058</v>
      </c>
      <c r="B4059" t="s">
        <v>28</v>
      </c>
      <c r="C4059" t="s">
        <v>33</v>
      </c>
      <c r="D4059" t="s">
        <v>22</v>
      </c>
      <c r="E4059" t="s">
        <v>23</v>
      </c>
      <c r="F4059" t="s">
        <v>5</v>
      </c>
      <c r="G4059" t="s">
        <v>24</v>
      </c>
      <c r="H4059">
        <v>2094171</v>
      </c>
      <c r="I4059">
        <v>2094566</v>
      </c>
      <c r="J4059" t="s">
        <v>42</v>
      </c>
      <c r="K4059" t="s">
        <v>4958</v>
      </c>
      <c r="N4059" t="s">
        <v>38</v>
      </c>
      <c r="Q4059" t="s">
        <v>4957</v>
      </c>
      <c r="R4059">
        <v>396</v>
      </c>
      <c r="S4059">
        <v>131</v>
      </c>
    </row>
    <row r="4060" spans="1:19" x14ac:dyDescent="0.3">
      <c r="A4060">
        <v>4059</v>
      </c>
      <c r="B4060" t="s">
        <v>20</v>
      </c>
      <c r="C4060" t="s">
        <v>31</v>
      </c>
      <c r="D4060" t="s">
        <v>22</v>
      </c>
      <c r="E4060" t="s">
        <v>23</v>
      </c>
      <c r="F4060" t="s">
        <v>5</v>
      </c>
      <c r="G4060" t="s">
        <v>24</v>
      </c>
      <c r="H4060">
        <v>2094656</v>
      </c>
      <c r="I4060">
        <v>2095561</v>
      </c>
      <c r="J4060" t="s">
        <v>42</v>
      </c>
      <c r="Q4060" t="s">
        <v>4959</v>
      </c>
      <c r="R4060">
        <v>906</v>
      </c>
    </row>
    <row r="4061" spans="1:19" x14ac:dyDescent="0.3">
      <c r="A4061">
        <v>4060</v>
      </c>
      <c r="B4061" t="s">
        <v>28</v>
      </c>
      <c r="C4061" t="s">
        <v>33</v>
      </c>
      <c r="D4061" t="s">
        <v>22</v>
      </c>
      <c r="E4061" t="s">
        <v>23</v>
      </c>
      <c r="F4061" t="s">
        <v>5</v>
      </c>
      <c r="G4061" t="s">
        <v>24</v>
      </c>
      <c r="H4061">
        <v>2094656</v>
      </c>
      <c r="I4061">
        <v>2095561</v>
      </c>
      <c r="J4061" t="s">
        <v>42</v>
      </c>
      <c r="K4061" t="s">
        <v>4960</v>
      </c>
      <c r="N4061" t="s">
        <v>4961</v>
      </c>
      <c r="Q4061" t="s">
        <v>4959</v>
      </c>
      <c r="R4061">
        <v>906</v>
      </c>
      <c r="S4061">
        <v>301</v>
      </c>
    </row>
    <row r="4062" spans="1:19" x14ac:dyDescent="0.3">
      <c r="A4062">
        <v>4061</v>
      </c>
      <c r="B4062" t="s">
        <v>20</v>
      </c>
      <c r="C4062" t="s">
        <v>31</v>
      </c>
      <c r="D4062" t="s">
        <v>22</v>
      </c>
      <c r="E4062" t="s">
        <v>23</v>
      </c>
      <c r="F4062" t="s">
        <v>5</v>
      </c>
      <c r="G4062" t="s">
        <v>24</v>
      </c>
      <c r="H4062">
        <v>2095558</v>
      </c>
      <c r="I4062">
        <v>2097420</v>
      </c>
      <c r="J4062" t="s">
        <v>42</v>
      </c>
      <c r="Q4062" t="s">
        <v>4962</v>
      </c>
      <c r="R4062">
        <v>1863</v>
      </c>
    </row>
    <row r="4063" spans="1:19" x14ac:dyDescent="0.3">
      <c r="A4063">
        <v>4062</v>
      </c>
      <c r="B4063" t="s">
        <v>28</v>
      </c>
      <c r="C4063" t="s">
        <v>33</v>
      </c>
      <c r="D4063" t="s">
        <v>22</v>
      </c>
      <c r="E4063" t="s">
        <v>23</v>
      </c>
      <c r="F4063" t="s">
        <v>5</v>
      </c>
      <c r="G4063" t="s">
        <v>24</v>
      </c>
      <c r="H4063">
        <v>2095558</v>
      </c>
      <c r="I4063">
        <v>2097420</v>
      </c>
      <c r="J4063" t="s">
        <v>42</v>
      </c>
      <c r="K4063" t="s">
        <v>4963</v>
      </c>
      <c r="N4063" t="s">
        <v>38</v>
      </c>
      <c r="Q4063" t="s">
        <v>4962</v>
      </c>
      <c r="R4063">
        <v>1863</v>
      </c>
      <c r="S4063">
        <v>620</v>
      </c>
    </row>
    <row r="4064" spans="1:19" x14ac:dyDescent="0.3">
      <c r="A4064">
        <v>4063</v>
      </c>
      <c r="B4064" t="s">
        <v>20</v>
      </c>
      <c r="C4064" t="s">
        <v>31</v>
      </c>
      <c r="D4064" t="s">
        <v>22</v>
      </c>
      <c r="E4064" t="s">
        <v>23</v>
      </c>
      <c r="F4064" t="s">
        <v>5</v>
      </c>
      <c r="G4064" t="s">
        <v>24</v>
      </c>
      <c r="H4064">
        <v>2097577</v>
      </c>
      <c r="I4064">
        <v>2098431</v>
      </c>
      <c r="J4064" t="s">
        <v>25</v>
      </c>
      <c r="Q4064" t="s">
        <v>4964</v>
      </c>
      <c r="R4064">
        <v>855</v>
      </c>
    </row>
    <row r="4065" spans="1:19" x14ac:dyDescent="0.3">
      <c r="A4065">
        <v>4064</v>
      </c>
      <c r="B4065" t="s">
        <v>28</v>
      </c>
      <c r="C4065" t="s">
        <v>33</v>
      </c>
      <c r="D4065" t="s">
        <v>22</v>
      </c>
      <c r="E4065" t="s">
        <v>23</v>
      </c>
      <c r="F4065" t="s">
        <v>5</v>
      </c>
      <c r="G4065" t="s">
        <v>24</v>
      </c>
      <c r="H4065">
        <v>2097577</v>
      </c>
      <c r="I4065">
        <v>2098431</v>
      </c>
      <c r="J4065" t="s">
        <v>25</v>
      </c>
      <c r="K4065" t="s">
        <v>4965</v>
      </c>
      <c r="N4065" t="s">
        <v>4966</v>
      </c>
      <c r="Q4065" t="s">
        <v>4964</v>
      </c>
      <c r="R4065">
        <v>855</v>
      </c>
      <c r="S4065">
        <v>284</v>
      </c>
    </row>
    <row r="4066" spans="1:19" x14ac:dyDescent="0.3">
      <c r="A4066">
        <v>4065</v>
      </c>
      <c r="B4066" t="s">
        <v>20</v>
      </c>
      <c r="C4066" t="s">
        <v>31</v>
      </c>
      <c r="D4066" t="s">
        <v>22</v>
      </c>
      <c r="E4066" t="s">
        <v>23</v>
      </c>
      <c r="F4066" t="s">
        <v>5</v>
      </c>
      <c r="G4066" t="s">
        <v>24</v>
      </c>
      <c r="H4066">
        <v>2098656</v>
      </c>
      <c r="I4066">
        <v>2100617</v>
      </c>
      <c r="J4066" t="s">
        <v>25</v>
      </c>
      <c r="Q4066" t="s">
        <v>4967</v>
      </c>
      <c r="R4066">
        <v>1962</v>
      </c>
    </row>
    <row r="4067" spans="1:19" x14ac:dyDescent="0.3">
      <c r="A4067">
        <v>4066</v>
      </c>
      <c r="B4067" t="s">
        <v>28</v>
      </c>
      <c r="C4067" t="s">
        <v>33</v>
      </c>
      <c r="D4067" t="s">
        <v>22</v>
      </c>
      <c r="E4067" t="s">
        <v>23</v>
      </c>
      <c r="F4067" t="s">
        <v>5</v>
      </c>
      <c r="G4067" t="s">
        <v>24</v>
      </c>
      <c r="H4067">
        <v>2098656</v>
      </c>
      <c r="I4067">
        <v>2100617</v>
      </c>
      <c r="J4067" t="s">
        <v>25</v>
      </c>
      <c r="K4067" t="s">
        <v>4968</v>
      </c>
      <c r="N4067" t="s">
        <v>1931</v>
      </c>
      <c r="Q4067" t="s">
        <v>4967</v>
      </c>
      <c r="R4067">
        <v>1962</v>
      </c>
      <c r="S4067">
        <v>653</v>
      </c>
    </row>
    <row r="4068" spans="1:19" x14ac:dyDescent="0.3">
      <c r="A4068">
        <v>4067</v>
      </c>
      <c r="B4068" t="s">
        <v>20</v>
      </c>
      <c r="C4068" t="s">
        <v>31</v>
      </c>
      <c r="D4068" t="s">
        <v>22</v>
      </c>
      <c r="E4068" t="s">
        <v>23</v>
      </c>
      <c r="F4068" t="s">
        <v>5</v>
      </c>
      <c r="G4068" t="s">
        <v>24</v>
      </c>
      <c r="H4068">
        <v>2100760</v>
      </c>
      <c r="I4068">
        <v>2102058</v>
      </c>
      <c r="J4068" t="s">
        <v>42</v>
      </c>
      <c r="Q4068" t="s">
        <v>4969</v>
      </c>
      <c r="R4068">
        <v>1299</v>
      </c>
    </row>
    <row r="4069" spans="1:19" x14ac:dyDescent="0.3">
      <c r="A4069">
        <v>4068</v>
      </c>
      <c r="B4069" t="s">
        <v>28</v>
      </c>
      <c r="C4069" t="s">
        <v>33</v>
      </c>
      <c r="D4069" t="s">
        <v>22</v>
      </c>
      <c r="E4069" t="s">
        <v>23</v>
      </c>
      <c r="F4069" t="s">
        <v>5</v>
      </c>
      <c r="G4069" t="s">
        <v>24</v>
      </c>
      <c r="H4069">
        <v>2100760</v>
      </c>
      <c r="I4069">
        <v>2102058</v>
      </c>
      <c r="J4069" t="s">
        <v>42</v>
      </c>
      <c r="K4069" t="s">
        <v>4970</v>
      </c>
      <c r="N4069" t="s">
        <v>4971</v>
      </c>
      <c r="Q4069" t="s">
        <v>4969</v>
      </c>
      <c r="R4069">
        <v>1299</v>
      </c>
      <c r="S4069">
        <v>432</v>
      </c>
    </row>
    <row r="4070" spans="1:19" x14ac:dyDescent="0.3">
      <c r="A4070">
        <v>4069</v>
      </c>
      <c r="B4070" t="s">
        <v>20</v>
      </c>
      <c r="C4070" t="s">
        <v>31</v>
      </c>
      <c r="D4070" t="s">
        <v>22</v>
      </c>
      <c r="E4070" t="s">
        <v>23</v>
      </c>
      <c r="F4070" t="s">
        <v>5</v>
      </c>
      <c r="G4070" t="s">
        <v>24</v>
      </c>
      <c r="H4070">
        <v>2102303</v>
      </c>
      <c r="I4070">
        <v>2103514</v>
      </c>
      <c r="J4070" t="s">
        <v>42</v>
      </c>
      <c r="Q4070" t="s">
        <v>4972</v>
      </c>
      <c r="R4070">
        <v>1212</v>
      </c>
    </row>
    <row r="4071" spans="1:19" x14ac:dyDescent="0.3">
      <c r="A4071">
        <v>4070</v>
      </c>
      <c r="B4071" t="s">
        <v>28</v>
      </c>
      <c r="C4071" t="s">
        <v>33</v>
      </c>
      <c r="D4071" t="s">
        <v>22</v>
      </c>
      <c r="E4071" t="s">
        <v>23</v>
      </c>
      <c r="F4071" t="s">
        <v>5</v>
      </c>
      <c r="G4071" t="s">
        <v>24</v>
      </c>
      <c r="H4071">
        <v>2102303</v>
      </c>
      <c r="I4071">
        <v>2103514</v>
      </c>
      <c r="J4071" t="s">
        <v>42</v>
      </c>
      <c r="K4071" t="s">
        <v>4973</v>
      </c>
      <c r="N4071" t="s">
        <v>4974</v>
      </c>
      <c r="Q4071" t="s">
        <v>4972</v>
      </c>
      <c r="R4071">
        <v>1212</v>
      </c>
      <c r="S4071">
        <v>403</v>
      </c>
    </row>
    <row r="4072" spans="1:19" x14ac:dyDescent="0.3">
      <c r="A4072">
        <v>4071</v>
      </c>
      <c r="B4072" t="s">
        <v>20</v>
      </c>
      <c r="C4072" t="s">
        <v>31</v>
      </c>
      <c r="D4072" t="s">
        <v>22</v>
      </c>
      <c r="E4072" t="s">
        <v>23</v>
      </c>
      <c r="F4072" t="s">
        <v>5</v>
      </c>
      <c r="G4072" t="s">
        <v>24</v>
      </c>
      <c r="H4072">
        <v>2103938</v>
      </c>
      <c r="I4072">
        <v>2105965</v>
      </c>
      <c r="J4072" t="s">
        <v>25</v>
      </c>
      <c r="Q4072" t="s">
        <v>4975</v>
      </c>
      <c r="R4072">
        <v>2028</v>
      </c>
    </row>
    <row r="4073" spans="1:19" x14ac:dyDescent="0.3">
      <c r="A4073">
        <v>4072</v>
      </c>
      <c r="B4073" t="s">
        <v>28</v>
      </c>
      <c r="C4073" t="s">
        <v>33</v>
      </c>
      <c r="D4073" t="s">
        <v>22</v>
      </c>
      <c r="E4073" t="s">
        <v>23</v>
      </c>
      <c r="F4073" t="s">
        <v>5</v>
      </c>
      <c r="G4073" t="s">
        <v>24</v>
      </c>
      <c r="H4073">
        <v>2103938</v>
      </c>
      <c r="I4073">
        <v>2105965</v>
      </c>
      <c r="J4073" t="s">
        <v>25</v>
      </c>
      <c r="K4073" t="s">
        <v>4976</v>
      </c>
      <c r="N4073" t="s">
        <v>2861</v>
      </c>
      <c r="Q4073" t="s">
        <v>4975</v>
      </c>
      <c r="R4073">
        <v>2028</v>
      </c>
      <c r="S4073">
        <v>675</v>
      </c>
    </row>
    <row r="4074" spans="1:19" x14ac:dyDescent="0.3">
      <c r="A4074">
        <v>4073</v>
      </c>
      <c r="B4074" t="s">
        <v>20</v>
      </c>
      <c r="C4074" t="s">
        <v>31</v>
      </c>
      <c r="D4074" t="s">
        <v>22</v>
      </c>
      <c r="E4074" t="s">
        <v>23</v>
      </c>
      <c r="F4074" t="s">
        <v>5</v>
      </c>
      <c r="G4074" t="s">
        <v>24</v>
      </c>
      <c r="H4074">
        <v>2105969</v>
      </c>
      <c r="I4074">
        <v>2106622</v>
      </c>
      <c r="J4074" t="s">
        <v>25</v>
      </c>
      <c r="Q4074" t="s">
        <v>4977</v>
      </c>
      <c r="R4074">
        <v>654</v>
      </c>
    </row>
    <row r="4075" spans="1:19" x14ac:dyDescent="0.3">
      <c r="A4075">
        <v>4074</v>
      </c>
      <c r="B4075" t="s">
        <v>28</v>
      </c>
      <c r="C4075" t="s">
        <v>33</v>
      </c>
      <c r="D4075" t="s">
        <v>22</v>
      </c>
      <c r="E4075" t="s">
        <v>23</v>
      </c>
      <c r="F4075" t="s">
        <v>5</v>
      </c>
      <c r="G4075" t="s">
        <v>24</v>
      </c>
      <c r="H4075">
        <v>2105969</v>
      </c>
      <c r="I4075">
        <v>2106622</v>
      </c>
      <c r="J4075" t="s">
        <v>25</v>
      </c>
      <c r="K4075" t="s">
        <v>4978</v>
      </c>
      <c r="N4075" t="s">
        <v>4979</v>
      </c>
      <c r="Q4075" t="s">
        <v>4977</v>
      </c>
      <c r="R4075">
        <v>654</v>
      </c>
      <c r="S4075">
        <v>217</v>
      </c>
    </row>
    <row r="4076" spans="1:19" x14ac:dyDescent="0.3">
      <c r="A4076">
        <v>4075</v>
      </c>
      <c r="B4076" t="s">
        <v>20</v>
      </c>
      <c r="C4076" t="s">
        <v>31</v>
      </c>
      <c r="D4076" t="s">
        <v>22</v>
      </c>
      <c r="E4076" t="s">
        <v>23</v>
      </c>
      <c r="F4076" t="s">
        <v>5</v>
      </c>
      <c r="G4076" t="s">
        <v>24</v>
      </c>
      <c r="H4076">
        <v>2106699</v>
      </c>
      <c r="I4076">
        <v>2107868</v>
      </c>
      <c r="J4076" t="s">
        <v>25</v>
      </c>
      <c r="Q4076" t="s">
        <v>4980</v>
      </c>
      <c r="R4076">
        <v>1170</v>
      </c>
    </row>
    <row r="4077" spans="1:19" x14ac:dyDescent="0.3">
      <c r="A4077">
        <v>4076</v>
      </c>
      <c r="B4077" t="s">
        <v>28</v>
      </c>
      <c r="C4077" t="s">
        <v>33</v>
      </c>
      <c r="D4077" t="s">
        <v>22</v>
      </c>
      <c r="E4077" t="s">
        <v>23</v>
      </c>
      <c r="F4077" t="s">
        <v>5</v>
      </c>
      <c r="G4077" t="s">
        <v>24</v>
      </c>
      <c r="H4077">
        <v>2106699</v>
      </c>
      <c r="I4077">
        <v>2107868</v>
      </c>
      <c r="J4077" t="s">
        <v>25</v>
      </c>
      <c r="K4077" t="s">
        <v>4981</v>
      </c>
      <c r="N4077" t="s">
        <v>4982</v>
      </c>
      <c r="Q4077" t="s">
        <v>4980</v>
      </c>
      <c r="R4077">
        <v>1170</v>
      </c>
      <c r="S4077">
        <v>389</v>
      </c>
    </row>
    <row r="4078" spans="1:19" x14ac:dyDescent="0.3">
      <c r="A4078">
        <v>4077</v>
      </c>
      <c r="B4078" t="s">
        <v>20</v>
      </c>
      <c r="C4078" t="s">
        <v>31</v>
      </c>
      <c r="D4078" t="s">
        <v>22</v>
      </c>
      <c r="E4078" t="s">
        <v>23</v>
      </c>
      <c r="F4078" t="s">
        <v>5</v>
      </c>
      <c r="G4078" t="s">
        <v>24</v>
      </c>
      <c r="H4078">
        <v>2108007</v>
      </c>
      <c r="I4078">
        <v>2109431</v>
      </c>
      <c r="J4078" t="s">
        <v>25</v>
      </c>
      <c r="Q4078" t="s">
        <v>4983</v>
      </c>
      <c r="R4078">
        <v>1425</v>
      </c>
    </row>
    <row r="4079" spans="1:19" x14ac:dyDescent="0.3">
      <c r="A4079">
        <v>4078</v>
      </c>
      <c r="B4079" t="s">
        <v>28</v>
      </c>
      <c r="C4079" t="s">
        <v>33</v>
      </c>
      <c r="D4079" t="s">
        <v>22</v>
      </c>
      <c r="E4079" t="s">
        <v>23</v>
      </c>
      <c r="F4079" t="s">
        <v>5</v>
      </c>
      <c r="G4079" t="s">
        <v>24</v>
      </c>
      <c r="H4079">
        <v>2108007</v>
      </c>
      <c r="I4079">
        <v>2109431</v>
      </c>
      <c r="J4079" t="s">
        <v>25</v>
      </c>
      <c r="K4079" t="s">
        <v>4984</v>
      </c>
      <c r="N4079" t="s">
        <v>4985</v>
      </c>
      <c r="Q4079" t="s">
        <v>4983</v>
      </c>
      <c r="R4079">
        <v>1425</v>
      </c>
      <c r="S4079">
        <v>474</v>
      </c>
    </row>
    <row r="4080" spans="1:19" x14ac:dyDescent="0.3">
      <c r="A4080">
        <v>4079</v>
      </c>
      <c r="B4080" t="s">
        <v>20</v>
      </c>
      <c r="C4080" t="s">
        <v>31</v>
      </c>
      <c r="D4080" t="s">
        <v>22</v>
      </c>
      <c r="E4080" t="s">
        <v>23</v>
      </c>
      <c r="F4080" t="s">
        <v>5</v>
      </c>
      <c r="G4080" t="s">
        <v>24</v>
      </c>
      <c r="H4080">
        <v>2109531</v>
      </c>
      <c r="I4080">
        <v>2110418</v>
      </c>
      <c r="J4080" t="s">
        <v>25</v>
      </c>
      <c r="Q4080" t="s">
        <v>4986</v>
      </c>
      <c r="R4080">
        <v>888</v>
      </c>
    </row>
    <row r="4081" spans="1:20" x14ac:dyDescent="0.3">
      <c r="A4081">
        <v>4080</v>
      </c>
      <c r="B4081" t="s">
        <v>28</v>
      </c>
      <c r="C4081" t="s">
        <v>33</v>
      </c>
      <c r="D4081" t="s">
        <v>22</v>
      </c>
      <c r="E4081" t="s">
        <v>23</v>
      </c>
      <c r="F4081" t="s">
        <v>5</v>
      </c>
      <c r="G4081" t="s">
        <v>24</v>
      </c>
      <c r="H4081">
        <v>2109531</v>
      </c>
      <c r="I4081">
        <v>2110418</v>
      </c>
      <c r="J4081" t="s">
        <v>25</v>
      </c>
      <c r="K4081" t="s">
        <v>4987</v>
      </c>
      <c r="N4081" t="s">
        <v>4988</v>
      </c>
      <c r="Q4081" t="s">
        <v>4986</v>
      </c>
      <c r="R4081">
        <v>888</v>
      </c>
      <c r="S4081">
        <v>295</v>
      </c>
    </row>
    <row r="4082" spans="1:20" x14ac:dyDescent="0.3">
      <c r="A4082">
        <v>4081</v>
      </c>
      <c r="B4082" t="s">
        <v>20</v>
      </c>
      <c r="C4082" t="s">
        <v>21</v>
      </c>
      <c r="D4082" t="s">
        <v>22</v>
      </c>
      <c r="E4082" t="s">
        <v>23</v>
      </c>
      <c r="F4082" t="s">
        <v>5</v>
      </c>
      <c r="G4082" t="s">
        <v>24</v>
      </c>
      <c r="H4082">
        <v>2110707</v>
      </c>
      <c r="I4082">
        <v>2112513</v>
      </c>
      <c r="J4082" t="s">
        <v>25</v>
      </c>
      <c r="Q4082" t="s">
        <v>4989</v>
      </c>
      <c r="R4082">
        <v>1807</v>
      </c>
      <c r="T4082" t="s">
        <v>27</v>
      </c>
    </row>
    <row r="4083" spans="1:20" x14ac:dyDescent="0.3">
      <c r="A4083">
        <v>4082</v>
      </c>
      <c r="B4083" t="s">
        <v>28</v>
      </c>
      <c r="C4083" t="s">
        <v>29</v>
      </c>
      <c r="D4083" t="s">
        <v>22</v>
      </c>
      <c r="E4083" t="s">
        <v>23</v>
      </c>
      <c r="F4083" t="s">
        <v>5</v>
      </c>
      <c r="G4083" t="s">
        <v>24</v>
      </c>
      <c r="H4083">
        <v>2110707</v>
      </c>
      <c r="I4083">
        <v>2112513</v>
      </c>
      <c r="J4083" t="s">
        <v>25</v>
      </c>
      <c r="N4083" t="s">
        <v>107</v>
      </c>
      <c r="Q4083" t="s">
        <v>4989</v>
      </c>
      <c r="R4083">
        <v>1807</v>
      </c>
      <c r="T4083" t="s">
        <v>27</v>
      </c>
    </row>
    <row r="4084" spans="1:20" x14ac:dyDescent="0.3">
      <c r="A4084">
        <v>4083</v>
      </c>
      <c r="B4084" t="s">
        <v>20</v>
      </c>
      <c r="C4084" t="s">
        <v>31</v>
      </c>
      <c r="D4084" t="s">
        <v>22</v>
      </c>
      <c r="E4084" t="s">
        <v>23</v>
      </c>
      <c r="F4084" t="s">
        <v>5</v>
      </c>
      <c r="G4084" t="s">
        <v>24</v>
      </c>
      <c r="H4084">
        <v>2112620</v>
      </c>
      <c r="I4084">
        <v>2112850</v>
      </c>
      <c r="J4084" t="s">
        <v>25</v>
      </c>
      <c r="Q4084" t="s">
        <v>4990</v>
      </c>
      <c r="R4084">
        <v>231</v>
      </c>
    </row>
    <row r="4085" spans="1:20" x14ac:dyDescent="0.3">
      <c r="A4085">
        <v>4084</v>
      </c>
      <c r="B4085" t="s">
        <v>28</v>
      </c>
      <c r="C4085" t="s">
        <v>33</v>
      </c>
      <c r="D4085" t="s">
        <v>22</v>
      </c>
      <c r="E4085" t="s">
        <v>23</v>
      </c>
      <c r="F4085" t="s">
        <v>5</v>
      </c>
      <c r="G4085" t="s">
        <v>24</v>
      </c>
      <c r="H4085">
        <v>2112620</v>
      </c>
      <c r="I4085">
        <v>2112850</v>
      </c>
      <c r="J4085" t="s">
        <v>25</v>
      </c>
      <c r="K4085" t="s">
        <v>4991</v>
      </c>
      <c r="N4085" t="s">
        <v>38</v>
      </c>
      <c r="Q4085" t="s">
        <v>4990</v>
      </c>
      <c r="R4085">
        <v>231</v>
      </c>
      <c r="S4085">
        <v>76</v>
      </c>
    </row>
    <row r="4086" spans="1:20" x14ac:dyDescent="0.3">
      <c r="A4086">
        <v>4085</v>
      </c>
      <c r="B4086" t="s">
        <v>20</v>
      </c>
      <c r="C4086" t="s">
        <v>31</v>
      </c>
      <c r="D4086" t="s">
        <v>22</v>
      </c>
      <c r="E4086" t="s">
        <v>23</v>
      </c>
      <c r="F4086" t="s">
        <v>5</v>
      </c>
      <c r="G4086" t="s">
        <v>24</v>
      </c>
      <c r="H4086">
        <v>2112841</v>
      </c>
      <c r="I4086">
        <v>2113395</v>
      </c>
      <c r="J4086" t="s">
        <v>25</v>
      </c>
      <c r="O4086" t="s">
        <v>4992</v>
      </c>
      <c r="Q4086" t="s">
        <v>4993</v>
      </c>
      <c r="R4086">
        <v>555</v>
      </c>
    </row>
    <row r="4087" spans="1:20" x14ac:dyDescent="0.3">
      <c r="A4087">
        <v>4086</v>
      </c>
      <c r="B4087" t="s">
        <v>28</v>
      </c>
      <c r="C4087" t="s">
        <v>33</v>
      </c>
      <c r="D4087" t="s">
        <v>22</v>
      </c>
      <c r="E4087" t="s">
        <v>23</v>
      </c>
      <c r="F4087" t="s">
        <v>5</v>
      </c>
      <c r="G4087" t="s">
        <v>24</v>
      </c>
      <c r="H4087">
        <v>2112841</v>
      </c>
      <c r="I4087">
        <v>2113395</v>
      </c>
      <c r="J4087" t="s">
        <v>25</v>
      </c>
      <c r="K4087" t="s">
        <v>4994</v>
      </c>
      <c r="N4087" t="s">
        <v>4995</v>
      </c>
      <c r="O4087" t="s">
        <v>4992</v>
      </c>
      <c r="Q4087" t="s">
        <v>4993</v>
      </c>
      <c r="R4087">
        <v>555</v>
      </c>
      <c r="S4087">
        <v>184</v>
      </c>
    </row>
    <row r="4088" spans="1:20" x14ac:dyDescent="0.3">
      <c r="A4088">
        <v>4087</v>
      </c>
      <c r="B4088" t="s">
        <v>20</v>
      </c>
      <c r="C4088" t="s">
        <v>31</v>
      </c>
      <c r="D4088" t="s">
        <v>22</v>
      </c>
      <c r="E4088" t="s">
        <v>23</v>
      </c>
      <c r="F4088" t="s">
        <v>5</v>
      </c>
      <c r="G4088" t="s">
        <v>24</v>
      </c>
      <c r="H4088">
        <v>2113404</v>
      </c>
      <c r="I4088">
        <v>2114666</v>
      </c>
      <c r="J4088" t="s">
        <v>25</v>
      </c>
      <c r="Q4088" t="s">
        <v>4996</v>
      </c>
      <c r="R4088">
        <v>1263</v>
      </c>
    </row>
    <row r="4089" spans="1:20" x14ac:dyDescent="0.3">
      <c r="A4089">
        <v>4088</v>
      </c>
      <c r="B4089" t="s">
        <v>28</v>
      </c>
      <c r="C4089" t="s">
        <v>33</v>
      </c>
      <c r="D4089" t="s">
        <v>22</v>
      </c>
      <c r="E4089" t="s">
        <v>23</v>
      </c>
      <c r="F4089" t="s">
        <v>5</v>
      </c>
      <c r="G4089" t="s">
        <v>24</v>
      </c>
      <c r="H4089">
        <v>2113404</v>
      </c>
      <c r="I4089">
        <v>2114666</v>
      </c>
      <c r="J4089" t="s">
        <v>25</v>
      </c>
      <c r="K4089" t="s">
        <v>4997</v>
      </c>
      <c r="N4089" t="s">
        <v>4998</v>
      </c>
      <c r="Q4089" t="s">
        <v>4996</v>
      </c>
      <c r="R4089">
        <v>1263</v>
      </c>
      <c r="S4089">
        <v>420</v>
      </c>
    </row>
    <row r="4090" spans="1:20" x14ac:dyDescent="0.3">
      <c r="A4090">
        <v>4089</v>
      </c>
      <c r="B4090" t="s">
        <v>20</v>
      </c>
      <c r="C4090" t="s">
        <v>31</v>
      </c>
      <c r="D4090" t="s">
        <v>22</v>
      </c>
      <c r="E4090" t="s">
        <v>23</v>
      </c>
      <c r="F4090" t="s">
        <v>5</v>
      </c>
      <c r="G4090" t="s">
        <v>24</v>
      </c>
      <c r="H4090">
        <v>2114733</v>
      </c>
      <c r="I4090">
        <v>2115737</v>
      </c>
      <c r="J4090" t="s">
        <v>42</v>
      </c>
      <c r="Q4090" t="s">
        <v>4999</v>
      </c>
      <c r="R4090">
        <v>1005</v>
      </c>
    </row>
    <row r="4091" spans="1:20" x14ac:dyDescent="0.3">
      <c r="A4091">
        <v>4090</v>
      </c>
      <c r="B4091" t="s">
        <v>28</v>
      </c>
      <c r="C4091" t="s">
        <v>33</v>
      </c>
      <c r="D4091" t="s">
        <v>22</v>
      </c>
      <c r="E4091" t="s">
        <v>23</v>
      </c>
      <c r="F4091" t="s">
        <v>5</v>
      </c>
      <c r="G4091" t="s">
        <v>24</v>
      </c>
      <c r="H4091">
        <v>2114733</v>
      </c>
      <c r="I4091">
        <v>2115737</v>
      </c>
      <c r="J4091" t="s">
        <v>42</v>
      </c>
      <c r="K4091" t="s">
        <v>5000</v>
      </c>
      <c r="N4091" t="s">
        <v>38</v>
      </c>
      <c r="Q4091" t="s">
        <v>4999</v>
      </c>
      <c r="R4091">
        <v>1005</v>
      </c>
      <c r="S4091">
        <v>334</v>
      </c>
    </row>
    <row r="4092" spans="1:20" x14ac:dyDescent="0.3">
      <c r="A4092">
        <v>4091</v>
      </c>
      <c r="B4092" t="s">
        <v>20</v>
      </c>
      <c r="C4092" t="s">
        <v>31</v>
      </c>
      <c r="D4092" t="s">
        <v>22</v>
      </c>
      <c r="E4092" t="s">
        <v>23</v>
      </c>
      <c r="F4092" t="s">
        <v>5</v>
      </c>
      <c r="G4092" t="s">
        <v>24</v>
      </c>
      <c r="H4092">
        <v>2115933</v>
      </c>
      <c r="I4092">
        <v>2116523</v>
      </c>
      <c r="J4092" t="s">
        <v>42</v>
      </c>
      <c r="Q4092" t="s">
        <v>5001</v>
      </c>
      <c r="R4092">
        <v>591</v>
      </c>
    </row>
    <row r="4093" spans="1:20" x14ac:dyDescent="0.3">
      <c r="A4093">
        <v>4092</v>
      </c>
      <c r="B4093" t="s">
        <v>28</v>
      </c>
      <c r="C4093" t="s">
        <v>33</v>
      </c>
      <c r="D4093" t="s">
        <v>22</v>
      </c>
      <c r="E4093" t="s">
        <v>23</v>
      </c>
      <c r="F4093" t="s">
        <v>5</v>
      </c>
      <c r="G4093" t="s">
        <v>24</v>
      </c>
      <c r="H4093">
        <v>2115933</v>
      </c>
      <c r="I4093">
        <v>2116523</v>
      </c>
      <c r="J4093" t="s">
        <v>42</v>
      </c>
      <c r="K4093" t="s">
        <v>5002</v>
      </c>
      <c r="N4093" t="s">
        <v>38</v>
      </c>
      <c r="Q4093" t="s">
        <v>5001</v>
      </c>
      <c r="R4093">
        <v>591</v>
      </c>
      <c r="S4093">
        <v>196</v>
      </c>
    </row>
    <row r="4094" spans="1:20" x14ac:dyDescent="0.3">
      <c r="A4094">
        <v>4093</v>
      </c>
      <c r="B4094" t="s">
        <v>20</v>
      </c>
      <c r="C4094" t="s">
        <v>31</v>
      </c>
      <c r="D4094" t="s">
        <v>22</v>
      </c>
      <c r="E4094" t="s">
        <v>23</v>
      </c>
      <c r="F4094" t="s">
        <v>5</v>
      </c>
      <c r="G4094" t="s">
        <v>24</v>
      </c>
      <c r="H4094">
        <v>2116520</v>
      </c>
      <c r="I4094">
        <v>2117923</v>
      </c>
      <c r="J4094" t="s">
        <v>42</v>
      </c>
      <c r="Q4094" t="s">
        <v>5003</v>
      </c>
      <c r="R4094">
        <v>1404</v>
      </c>
    </row>
    <row r="4095" spans="1:20" x14ac:dyDescent="0.3">
      <c r="A4095">
        <v>4094</v>
      </c>
      <c r="B4095" t="s">
        <v>28</v>
      </c>
      <c r="C4095" t="s">
        <v>33</v>
      </c>
      <c r="D4095" t="s">
        <v>22</v>
      </c>
      <c r="E4095" t="s">
        <v>23</v>
      </c>
      <c r="F4095" t="s">
        <v>5</v>
      </c>
      <c r="G4095" t="s">
        <v>24</v>
      </c>
      <c r="H4095">
        <v>2116520</v>
      </c>
      <c r="I4095">
        <v>2117923</v>
      </c>
      <c r="J4095" t="s">
        <v>42</v>
      </c>
      <c r="K4095" t="s">
        <v>5004</v>
      </c>
      <c r="N4095" t="s">
        <v>5005</v>
      </c>
      <c r="Q4095" t="s">
        <v>5003</v>
      </c>
      <c r="R4095">
        <v>1404</v>
      </c>
      <c r="S4095">
        <v>467</v>
      </c>
    </row>
    <row r="4096" spans="1:20" x14ac:dyDescent="0.3">
      <c r="A4096">
        <v>4095</v>
      </c>
      <c r="B4096" t="s">
        <v>20</v>
      </c>
      <c r="C4096" t="s">
        <v>31</v>
      </c>
      <c r="D4096" t="s">
        <v>22</v>
      </c>
      <c r="E4096" t="s">
        <v>23</v>
      </c>
      <c r="F4096" t="s">
        <v>5</v>
      </c>
      <c r="G4096" t="s">
        <v>24</v>
      </c>
      <c r="H4096">
        <v>2117920</v>
      </c>
      <c r="I4096">
        <v>2118663</v>
      </c>
      <c r="J4096" t="s">
        <v>42</v>
      </c>
      <c r="Q4096" t="s">
        <v>5006</v>
      </c>
      <c r="R4096">
        <v>744</v>
      </c>
    </row>
    <row r="4097" spans="1:20" x14ac:dyDescent="0.3">
      <c r="A4097">
        <v>4096</v>
      </c>
      <c r="B4097" t="s">
        <v>28</v>
      </c>
      <c r="C4097" t="s">
        <v>33</v>
      </c>
      <c r="D4097" t="s">
        <v>22</v>
      </c>
      <c r="E4097" t="s">
        <v>23</v>
      </c>
      <c r="F4097" t="s">
        <v>5</v>
      </c>
      <c r="G4097" t="s">
        <v>24</v>
      </c>
      <c r="H4097">
        <v>2117920</v>
      </c>
      <c r="I4097">
        <v>2118663</v>
      </c>
      <c r="J4097" t="s">
        <v>42</v>
      </c>
      <c r="K4097" t="s">
        <v>5007</v>
      </c>
      <c r="N4097" t="s">
        <v>5008</v>
      </c>
      <c r="Q4097" t="s">
        <v>5006</v>
      </c>
      <c r="R4097">
        <v>744</v>
      </c>
      <c r="S4097">
        <v>247</v>
      </c>
    </row>
    <row r="4098" spans="1:20" x14ac:dyDescent="0.3">
      <c r="A4098">
        <v>4097</v>
      </c>
      <c r="B4098" t="s">
        <v>20</v>
      </c>
      <c r="C4098" t="s">
        <v>31</v>
      </c>
      <c r="D4098" t="s">
        <v>22</v>
      </c>
      <c r="E4098" t="s">
        <v>23</v>
      </c>
      <c r="F4098" t="s">
        <v>5</v>
      </c>
      <c r="G4098" t="s">
        <v>24</v>
      </c>
      <c r="H4098">
        <v>2118695</v>
      </c>
      <c r="I4098">
        <v>2120389</v>
      </c>
      <c r="J4098" t="s">
        <v>42</v>
      </c>
      <c r="Q4098" t="s">
        <v>5009</v>
      </c>
      <c r="R4098">
        <v>1695</v>
      </c>
    </row>
    <row r="4099" spans="1:20" x14ac:dyDescent="0.3">
      <c r="A4099">
        <v>4098</v>
      </c>
      <c r="B4099" t="s">
        <v>28</v>
      </c>
      <c r="C4099" t="s">
        <v>33</v>
      </c>
      <c r="D4099" t="s">
        <v>22</v>
      </c>
      <c r="E4099" t="s">
        <v>23</v>
      </c>
      <c r="F4099" t="s">
        <v>5</v>
      </c>
      <c r="G4099" t="s">
        <v>24</v>
      </c>
      <c r="H4099">
        <v>2118695</v>
      </c>
      <c r="I4099">
        <v>2120389</v>
      </c>
      <c r="J4099" t="s">
        <v>42</v>
      </c>
      <c r="K4099" t="s">
        <v>5010</v>
      </c>
      <c r="N4099" t="s">
        <v>5011</v>
      </c>
      <c r="Q4099" t="s">
        <v>5009</v>
      </c>
      <c r="R4099">
        <v>1695</v>
      </c>
      <c r="S4099">
        <v>564</v>
      </c>
    </row>
    <row r="4100" spans="1:20" x14ac:dyDescent="0.3">
      <c r="A4100">
        <v>4099</v>
      </c>
      <c r="B4100" t="s">
        <v>20</v>
      </c>
      <c r="C4100" t="s">
        <v>21</v>
      </c>
      <c r="D4100" t="s">
        <v>22</v>
      </c>
      <c r="E4100" t="s">
        <v>23</v>
      </c>
      <c r="F4100" t="s">
        <v>5</v>
      </c>
      <c r="G4100" t="s">
        <v>24</v>
      </c>
      <c r="H4100">
        <v>2120402</v>
      </c>
      <c r="I4100">
        <v>2120682</v>
      </c>
      <c r="J4100" t="s">
        <v>42</v>
      </c>
      <c r="Q4100" t="s">
        <v>5012</v>
      </c>
      <c r="R4100">
        <v>281</v>
      </c>
      <c r="T4100" t="s">
        <v>27</v>
      </c>
    </row>
    <row r="4101" spans="1:20" x14ac:dyDescent="0.3">
      <c r="A4101">
        <v>4100</v>
      </c>
      <c r="B4101" t="s">
        <v>28</v>
      </c>
      <c r="C4101" t="s">
        <v>29</v>
      </c>
      <c r="D4101" t="s">
        <v>22</v>
      </c>
      <c r="E4101" t="s">
        <v>23</v>
      </c>
      <c r="F4101" t="s">
        <v>5</v>
      </c>
      <c r="G4101" t="s">
        <v>24</v>
      </c>
      <c r="H4101">
        <v>2120402</v>
      </c>
      <c r="I4101">
        <v>2120682</v>
      </c>
      <c r="J4101" t="s">
        <v>42</v>
      </c>
      <c r="N4101" t="s">
        <v>38</v>
      </c>
      <c r="Q4101" t="s">
        <v>5012</v>
      </c>
      <c r="R4101">
        <v>281</v>
      </c>
      <c r="T4101" t="s">
        <v>27</v>
      </c>
    </row>
    <row r="4102" spans="1:20" x14ac:dyDescent="0.3">
      <c r="A4102">
        <v>4101</v>
      </c>
      <c r="B4102" t="s">
        <v>20</v>
      </c>
      <c r="C4102" t="s">
        <v>31</v>
      </c>
      <c r="D4102" t="s">
        <v>22</v>
      </c>
      <c r="E4102" t="s">
        <v>23</v>
      </c>
      <c r="F4102" t="s">
        <v>5</v>
      </c>
      <c r="G4102" t="s">
        <v>24</v>
      </c>
      <c r="H4102">
        <v>2120719</v>
      </c>
      <c r="I4102">
        <v>2122407</v>
      </c>
      <c r="J4102" t="s">
        <v>42</v>
      </c>
      <c r="Q4102" t="s">
        <v>5013</v>
      </c>
      <c r="R4102">
        <v>1689</v>
      </c>
    </row>
    <row r="4103" spans="1:20" x14ac:dyDescent="0.3">
      <c r="A4103">
        <v>4102</v>
      </c>
      <c r="B4103" t="s">
        <v>28</v>
      </c>
      <c r="C4103" t="s">
        <v>33</v>
      </c>
      <c r="D4103" t="s">
        <v>22</v>
      </c>
      <c r="E4103" t="s">
        <v>23</v>
      </c>
      <c r="F4103" t="s">
        <v>5</v>
      </c>
      <c r="G4103" t="s">
        <v>24</v>
      </c>
      <c r="H4103">
        <v>2120719</v>
      </c>
      <c r="I4103">
        <v>2122407</v>
      </c>
      <c r="J4103" t="s">
        <v>42</v>
      </c>
      <c r="K4103" t="s">
        <v>5014</v>
      </c>
      <c r="N4103" t="s">
        <v>5011</v>
      </c>
      <c r="Q4103" t="s">
        <v>5013</v>
      </c>
      <c r="R4103">
        <v>1689</v>
      </c>
      <c r="S4103">
        <v>562</v>
      </c>
    </row>
    <row r="4104" spans="1:20" x14ac:dyDescent="0.3">
      <c r="A4104">
        <v>4103</v>
      </c>
      <c r="B4104" t="s">
        <v>20</v>
      </c>
      <c r="C4104" t="s">
        <v>31</v>
      </c>
      <c r="D4104" t="s">
        <v>22</v>
      </c>
      <c r="E4104" t="s">
        <v>23</v>
      </c>
      <c r="F4104" t="s">
        <v>5</v>
      </c>
      <c r="G4104" t="s">
        <v>24</v>
      </c>
      <c r="H4104">
        <v>2122489</v>
      </c>
      <c r="I4104">
        <v>2123295</v>
      </c>
      <c r="J4104" t="s">
        <v>42</v>
      </c>
      <c r="Q4104" t="s">
        <v>5015</v>
      </c>
      <c r="R4104">
        <v>807</v>
      </c>
    </row>
    <row r="4105" spans="1:20" x14ac:dyDescent="0.3">
      <c r="A4105">
        <v>4104</v>
      </c>
      <c r="B4105" t="s">
        <v>28</v>
      </c>
      <c r="C4105" t="s">
        <v>33</v>
      </c>
      <c r="D4105" t="s">
        <v>22</v>
      </c>
      <c r="E4105" t="s">
        <v>23</v>
      </c>
      <c r="F4105" t="s">
        <v>5</v>
      </c>
      <c r="G4105" t="s">
        <v>24</v>
      </c>
      <c r="H4105">
        <v>2122489</v>
      </c>
      <c r="I4105">
        <v>2123295</v>
      </c>
      <c r="J4105" t="s">
        <v>42</v>
      </c>
      <c r="K4105" t="s">
        <v>5016</v>
      </c>
      <c r="N4105" t="s">
        <v>5017</v>
      </c>
      <c r="Q4105" t="s">
        <v>5015</v>
      </c>
      <c r="R4105">
        <v>807</v>
      </c>
      <c r="S4105">
        <v>268</v>
      </c>
    </row>
    <row r="4106" spans="1:20" x14ac:dyDescent="0.3">
      <c r="A4106">
        <v>4105</v>
      </c>
      <c r="B4106" t="s">
        <v>20</v>
      </c>
      <c r="C4106" t="s">
        <v>31</v>
      </c>
      <c r="D4106" t="s">
        <v>22</v>
      </c>
      <c r="E4106" t="s">
        <v>23</v>
      </c>
      <c r="F4106" t="s">
        <v>5</v>
      </c>
      <c r="G4106" t="s">
        <v>24</v>
      </c>
      <c r="H4106">
        <v>2123392</v>
      </c>
      <c r="I4106">
        <v>2124333</v>
      </c>
      <c r="J4106" t="s">
        <v>25</v>
      </c>
      <c r="Q4106" t="s">
        <v>5018</v>
      </c>
      <c r="R4106">
        <v>942</v>
      </c>
    </row>
    <row r="4107" spans="1:20" x14ac:dyDescent="0.3">
      <c r="A4107">
        <v>4106</v>
      </c>
      <c r="B4107" t="s">
        <v>28</v>
      </c>
      <c r="C4107" t="s">
        <v>33</v>
      </c>
      <c r="D4107" t="s">
        <v>22</v>
      </c>
      <c r="E4107" t="s">
        <v>23</v>
      </c>
      <c r="F4107" t="s">
        <v>5</v>
      </c>
      <c r="G4107" t="s">
        <v>24</v>
      </c>
      <c r="H4107">
        <v>2123392</v>
      </c>
      <c r="I4107">
        <v>2124333</v>
      </c>
      <c r="J4107" t="s">
        <v>25</v>
      </c>
      <c r="K4107" t="s">
        <v>5019</v>
      </c>
      <c r="N4107" t="s">
        <v>358</v>
      </c>
      <c r="Q4107" t="s">
        <v>5018</v>
      </c>
      <c r="R4107">
        <v>942</v>
      </c>
      <c r="S4107">
        <v>313</v>
      </c>
    </row>
    <row r="4108" spans="1:20" x14ac:dyDescent="0.3">
      <c r="A4108">
        <v>4107</v>
      </c>
      <c r="B4108" t="s">
        <v>20</v>
      </c>
      <c r="C4108" t="s">
        <v>31</v>
      </c>
      <c r="D4108" t="s">
        <v>22</v>
      </c>
      <c r="E4108" t="s">
        <v>23</v>
      </c>
      <c r="F4108" t="s">
        <v>5</v>
      </c>
      <c r="G4108" t="s">
        <v>24</v>
      </c>
      <c r="H4108">
        <v>2124339</v>
      </c>
      <c r="I4108">
        <v>2125217</v>
      </c>
      <c r="J4108" t="s">
        <v>42</v>
      </c>
      <c r="Q4108" t="s">
        <v>5020</v>
      </c>
      <c r="R4108">
        <v>879</v>
      </c>
    </row>
    <row r="4109" spans="1:20" x14ac:dyDescent="0.3">
      <c r="A4109">
        <v>4108</v>
      </c>
      <c r="B4109" t="s">
        <v>28</v>
      </c>
      <c r="C4109" t="s">
        <v>33</v>
      </c>
      <c r="D4109" t="s">
        <v>22</v>
      </c>
      <c r="E4109" t="s">
        <v>23</v>
      </c>
      <c r="F4109" t="s">
        <v>5</v>
      </c>
      <c r="G4109" t="s">
        <v>24</v>
      </c>
      <c r="H4109">
        <v>2124339</v>
      </c>
      <c r="I4109">
        <v>2125217</v>
      </c>
      <c r="J4109" t="s">
        <v>42</v>
      </c>
      <c r="K4109" t="s">
        <v>5021</v>
      </c>
      <c r="N4109" t="s">
        <v>2076</v>
      </c>
      <c r="Q4109" t="s">
        <v>5020</v>
      </c>
      <c r="R4109">
        <v>879</v>
      </c>
      <c r="S4109">
        <v>292</v>
      </c>
    </row>
    <row r="4110" spans="1:20" x14ac:dyDescent="0.3">
      <c r="A4110">
        <v>4109</v>
      </c>
      <c r="B4110" t="s">
        <v>20</v>
      </c>
      <c r="C4110" t="s">
        <v>31</v>
      </c>
      <c r="D4110" t="s">
        <v>22</v>
      </c>
      <c r="E4110" t="s">
        <v>23</v>
      </c>
      <c r="F4110" t="s">
        <v>5</v>
      </c>
      <c r="G4110" t="s">
        <v>24</v>
      </c>
      <c r="H4110">
        <v>2125329</v>
      </c>
      <c r="I4110">
        <v>2125784</v>
      </c>
      <c r="J4110" t="s">
        <v>42</v>
      </c>
      <c r="Q4110" t="s">
        <v>5022</v>
      </c>
      <c r="R4110">
        <v>456</v>
      </c>
    </row>
    <row r="4111" spans="1:20" x14ac:dyDescent="0.3">
      <c r="A4111">
        <v>4110</v>
      </c>
      <c r="B4111" t="s">
        <v>28</v>
      </c>
      <c r="C4111" t="s">
        <v>33</v>
      </c>
      <c r="D4111" t="s">
        <v>22</v>
      </c>
      <c r="E4111" t="s">
        <v>23</v>
      </c>
      <c r="F4111" t="s">
        <v>5</v>
      </c>
      <c r="G4111" t="s">
        <v>24</v>
      </c>
      <c r="H4111">
        <v>2125329</v>
      </c>
      <c r="I4111">
        <v>2125784</v>
      </c>
      <c r="J4111" t="s">
        <v>42</v>
      </c>
      <c r="K4111" t="s">
        <v>5023</v>
      </c>
      <c r="N4111" t="s">
        <v>5024</v>
      </c>
      <c r="Q4111" t="s">
        <v>5022</v>
      </c>
      <c r="R4111">
        <v>456</v>
      </c>
      <c r="S4111">
        <v>151</v>
      </c>
    </row>
    <row r="4112" spans="1:20" x14ac:dyDescent="0.3">
      <c r="A4112">
        <v>4111</v>
      </c>
      <c r="B4112" t="s">
        <v>20</v>
      </c>
      <c r="C4112" t="s">
        <v>31</v>
      </c>
      <c r="D4112" t="s">
        <v>22</v>
      </c>
      <c r="E4112" t="s">
        <v>23</v>
      </c>
      <c r="F4112" t="s">
        <v>5</v>
      </c>
      <c r="G4112" t="s">
        <v>24</v>
      </c>
      <c r="H4112">
        <v>2125840</v>
      </c>
      <c r="I4112">
        <v>2126301</v>
      </c>
      <c r="J4112" t="s">
        <v>42</v>
      </c>
      <c r="Q4112" t="s">
        <v>5025</v>
      </c>
      <c r="R4112">
        <v>462</v>
      </c>
    </row>
    <row r="4113" spans="1:19" x14ac:dyDescent="0.3">
      <c r="A4113">
        <v>4112</v>
      </c>
      <c r="B4113" t="s">
        <v>28</v>
      </c>
      <c r="C4113" t="s">
        <v>33</v>
      </c>
      <c r="D4113" t="s">
        <v>22</v>
      </c>
      <c r="E4113" t="s">
        <v>23</v>
      </c>
      <c r="F4113" t="s">
        <v>5</v>
      </c>
      <c r="G4113" t="s">
        <v>24</v>
      </c>
      <c r="H4113">
        <v>2125840</v>
      </c>
      <c r="I4113">
        <v>2126301</v>
      </c>
      <c r="J4113" t="s">
        <v>42</v>
      </c>
      <c r="K4113" t="s">
        <v>5026</v>
      </c>
      <c r="N4113" t="s">
        <v>5027</v>
      </c>
      <c r="Q4113" t="s">
        <v>5025</v>
      </c>
      <c r="R4113">
        <v>462</v>
      </c>
      <c r="S4113">
        <v>153</v>
      </c>
    </row>
    <row r="4114" spans="1:19" x14ac:dyDescent="0.3">
      <c r="A4114">
        <v>4113</v>
      </c>
      <c r="B4114" t="s">
        <v>20</v>
      </c>
      <c r="C4114" t="s">
        <v>31</v>
      </c>
      <c r="D4114" t="s">
        <v>22</v>
      </c>
      <c r="E4114" t="s">
        <v>23</v>
      </c>
      <c r="F4114" t="s">
        <v>5</v>
      </c>
      <c r="G4114" t="s">
        <v>24</v>
      </c>
      <c r="H4114">
        <v>2126397</v>
      </c>
      <c r="I4114">
        <v>2127116</v>
      </c>
      <c r="J4114" t="s">
        <v>42</v>
      </c>
      <c r="Q4114" t="s">
        <v>5028</v>
      </c>
      <c r="R4114">
        <v>720</v>
      </c>
    </row>
    <row r="4115" spans="1:19" x14ac:dyDescent="0.3">
      <c r="A4115">
        <v>4114</v>
      </c>
      <c r="B4115" t="s">
        <v>28</v>
      </c>
      <c r="C4115" t="s">
        <v>33</v>
      </c>
      <c r="D4115" t="s">
        <v>22</v>
      </c>
      <c r="E4115" t="s">
        <v>23</v>
      </c>
      <c r="F4115" t="s">
        <v>5</v>
      </c>
      <c r="G4115" t="s">
        <v>24</v>
      </c>
      <c r="H4115">
        <v>2126397</v>
      </c>
      <c r="I4115">
        <v>2127116</v>
      </c>
      <c r="J4115" t="s">
        <v>42</v>
      </c>
      <c r="K4115" t="s">
        <v>5029</v>
      </c>
      <c r="N4115" t="s">
        <v>5030</v>
      </c>
      <c r="Q4115" t="s">
        <v>5028</v>
      </c>
      <c r="R4115">
        <v>720</v>
      </c>
      <c r="S4115">
        <v>239</v>
      </c>
    </row>
    <row r="4116" spans="1:19" x14ac:dyDescent="0.3">
      <c r="A4116">
        <v>4115</v>
      </c>
      <c r="B4116" t="s">
        <v>20</v>
      </c>
      <c r="C4116" t="s">
        <v>31</v>
      </c>
      <c r="D4116" t="s">
        <v>22</v>
      </c>
      <c r="E4116" t="s">
        <v>23</v>
      </c>
      <c r="F4116" t="s">
        <v>5</v>
      </c>
      <c r="G4116" t="s">
        <v>24</v>
      </c>
      <c r="H4116">
        <v>2127128</v>
      </c>
      <c r="I4116">
        <v>2128453</v>
      </c>
      <c r="J4116" t="s">
        <v>42</v>
      </c>
      <c r="Q4116" t="s">
        <v>5031</v>
      </c>
      <c r="R4116">
        <v>1326</v>
      </c>
    </row>
    <row r="4117" spans="1:19" x14ac:dyDescent="0.3">
      <c r="A4117">
        <v>4116</v>
      </c>
      <c r="B4117" t="s">
        <v>28</v>
      </c>
      <c r="C4117" t="s">
        <v>33</v>
      </c>
      <c r="D4117" t="s">
        <v>22</v>
      </c>
      <c r="E4117" t="s">
        <v>23</v>
      </c>
      <c r="F4117" t="s">
        <v>5</v>
      </c>
      <c r="G4117" t="s">
        <v>24</v>
      </c>
      <c r="H4117">
        <v>2127128</v>
      </c>
      <c r="I4117">
        <v>2128453</v>
      </c>
      <c r="J4117" t="s">
        <v>42</v>
      </c>
      <c r="K4117" t="s">
        <v>5032</v>
      </c>
      <c r="N4117" t="s">
        <v>5033</v>
      </c>
      <c r="Q4117" t="s">
        <v>5031</v>
      </c>
      <c r="R4117">
        <v>1326</v>
      </c>
      <c r="S4117">
        <v>441</v>
      </c>
    </row>
    <row r="4118" spans="1:19" x14ac:dyDescent="0.3">
      <c r="A4118">
        <v>4117</v>
      </c>
      <c r="B4118" t="s">
        <v>20</v>
      </c>
      <c r="C4118" t="s">
        <v>31</v>
      </c>
      <c r="D4118" t="s">
        <v>22</v>
      </c>
      <c r="E4118" t="s">
        <v>23</v>
      </c>
      <c r="F4118" t="s">
        <v>5</v>
      </c>
      <c r="G4118" t="s">
        <v>24</v>
      </c>
      <c r="H4118">
        <v>2128543</v>
      </c>
      <c r="I4118">
        <v>2129637</v>
      </c>
      <c r="J4118" t="s">
        <v>42</v>
      </c>
      <c r="Q4118" t="s">
        <v>5034</v>
      </c>
      <c r="R4118">
        <v>1095</v>
      </c>
    </row>
    <row r="4119" spans="1:19" x14ac:dyDescent="0.3">
      <c r="A4119">
        <v>4118</v>
      </c>
      <c r="B4119" t="s">
        <v>28</v>
      </c>
      <c r="C4119" t="s">
        <v>33</v>
      </c>
      <c r="D4119" t="s">
        <v>22</v>
      </c>
      <c r="E4119" t="s">
        <v>23</v>
      </c>
      <c r="F4119" t="s">
        <v>5</v>
      </c>
      <c r="G4119" t="s">
        <v>24</v>
      </c>
      <c r="H4119">
        <v>2128543</v>
      </c>
      <c r="I4119">
        <v>2129637</v>
      </c>
      <c r="J4119" t="s">
        <v>42</v>
      </c>
      <c r="K4119" t="s">
        <v>5035</v>
      </c>
      <c r="N4119" t="s">
        <v>5036</v>
      </c>
      <c r="Q4119" t="s">
        <v>5034</v>
      </c>
      <c r="R4119">
        <v>1095</v>
      </c>
      <c r="S4119">
        <v>364</v>
      </c>
    </row>
    <row r="4120" spans="1:19" x14ac:dyDescent="0.3">
      <c r="A4120">
        <v>4119</v>
      </c>
      <c r="B4120" t="s">
        <v>20</v>
      </c>
      <c r="C4120" t="s">
        <v>31</v>
      </c>
      <c r="D4120" t="s">
        <v>22</v>
      </c>
      <c r="E4120" t="s">
        <v>23</v>
      </c>
      <c r="F4120" t="s">
        <v>5</v>
      </c>
      <c r="G4120" t="s">
        <v>24</v>
      </c>
      <c r="H4120">
        <v>2129637</v>
      </c>
      <c r="I4120">
        <v>2130218</v>
      </c>
      <c r="J4120" t="s">
        <v>42</v>
      </c>
      <c r="Q4120" t="s">
        <v>5037</v>
      </c>
      <c r="R4120">
        <v>582</v>
      </c>
    </row>
    <row r="4121" spans="1:19" x14ac:dyDescent="0.3">
      <c r="A4121">
        <v>4120</v>
      </c>
      <c r="B4121" t="s">
        <v>28</v>
      </c>
      <c r="C4121" t="s">
        <v>33</v>
      </c>
      <c r="D4121" t="s">
        <v>22</v>
      </c>
      <c r="E4121" t="s">
        <v>23</v>
      </c>
      <c r="F4121" t="s">
        <v>5</v>
      </c>
      <c r="G4121" t="s">
        <v>24</v>
      </c>
      <c r="H4121">
        <v>2129637</v>
      </c>
      <c r="I4121">
        <v>2130218</v>
      </c>
      <c r="J4121" t="s">
        <v>42</v>
      </c>
      <c r="K4121" t="s">
        <v>5038</v>
      </c>
      <c r="N4121" t="s">
        <v>5039</v>
      </c>
      <c r="Q4121" t="s">
        <v>5037</v>
      </c>
      <c r="R4121">
        <v>582</v>
      </c>
      <c r="S4121">
        <v>193</v>
      </c>
    </row>
    <row r="4122" spans="1:19" x14ac:dyDescent="0.3">
      <c r="A4122">
        <v>4121</v>
      </c>
      <c r="B4122" t="s">
        <v>20</v>
      </c>
      <c r="C4122" t="s">
        <v>31</v>
      </c>
      <c r="D4122" t="s">
        <v>22</v>
      </c>
      <c r="E4122" t="s">
        <v>23</v>
      </c>
      <c r="F4122" t="s">
        <v>5</v>
      </c>
      <c r="G4122" t="s">
        <v>24</v>
      </c>
      <c r="H4122">
        <v>2130315</v>
      </c>
      <c r="I4122">
        <v>2130932</v>
      </c>
      <c r="J4122" t="s">
        <v>42</v>
      </c>
      <c r="Q4122" t="s">
        <v>5040</v>
      </c>
      <c r="R4122">
        <v>618</v>
      </c>
    </row>
    <row r="4123" spans="1:19" x14ac:dyDescent="0.3">
      <c r="A4123">
        <v>4122</v>
      </c>
      <c r="B4123" t="s">
        <v>28</v>
      </c>
      <c r="C4123" t="s">
        <v>33</v>
      </c>
      <c r="D4123" t="s">
        <v>22</v>
      </c>
      <c r="E4123" t="s">
        <v>23</v>
      </c>
      <c r="F4123" t="s">
        <v>5</v>
      </c>
      <c r="G4123" t="s">
        <v>24</v>
      </c>
      <c r="H4123">
        <v>2130315</v>
      </c>
      <c r="I4123">
        <v>2130932</v>
      </c>
      <c r="J4123" t="s">
        <v>42</v>
      </c>
      <c r="K4123" t="s">
        <v>5041</v>
      </c>
      <c r="N4123" t="s">
        <v>5042</v>
      </c>
      <c r="Q4123" t="s">
        <v>5040</v>
      </c>
      <c r="R4123">
        <v>618</v>
      </c>
      <c r="S4123">
        <v>205</v>
      </c>
    </row>
    <row r="4124" spans="1:19" x14ac:dyDescent="0.3">
      <c r="A4124">
        <v>4123</v>
      </c>
      <c r="B4124" t="s">
        <v>20</v>
      </c>
      <c r="C4124" t="s">
        <v>31</v>
      </c>
      <c r="D4124" t="s">
        <v>22</v>
      </c>
      <c r="E4124" t="s">
        <v>23</v>
      </c>
      <c r="F4124" t="s">
        <v>5</v>
      </c>
      <c r="G4124" t="s">
        <v>24</v>
      </c>
      <c r="H4124">
        <v>2131092</v>
      </c>
      <c r="I4124">
        <v>2132159</v>
      </c>
      <c r="J4124" t="s">
        <v>25</v>
      </c>
      <c r="Q4124" t="s">
        <v>5043</v>
      </c>
      <c r="R4124">
        <v>1068</v>
      </c>
    </row>
    <row r="4125" spans="1:19" x14ac:dyDescent="0.3">
      <c r="A4125">
        <v>4124</v>
      </c>
      <c r="B4125" t="s">
        <v>28</v>
      </c>
      <c r="C4125" t="s">
        <v>33</v>
      </c>
      <c r="D4125" t="s">
        <v>22</v>
      </c>
      <c r="E4125" t="s">
        <v>23</v>
      </c>
      <c r="F4125" t="s">
        <v>5</v>
      </c>
      <c r="G4125" t="s">
        <v>24</v>
      </c>
      <c r="H4125">
        <v>2131092</v>
      </c>
      <c r="I4125">
        <v>2132159</v>
      </c>
      <c r="J4125" t="s">
        <v>25</v>
      </c>
      <c r="K4125" t="s">
        <v>5044</v>
      </c>
      <c r="N4125" t="s">
        <v>5045</v>
      </c>
      <c r="Q4125" t="s">
        <v>5043</v>
      </c>
      <c r="R4125">
        <v>1068</v>
      </c>
      <c r="S4125">
        <v>355</v>
      </c>
    </row>
    <row r="4126" spans="1:19" x14ac:dyDescent="0.3">
      <c r="A4126">
        <v>4125</v>
      </c>
      <c r="B4126" t="s">
        <v>20</v>
      </c>
      <c r="C4126" t="s">
        <v>31</v>
      </c>
      <c r="D4126" t="s">
        <v>22</v>
      </c>
      <c r="E4126" t="s">
        <v>23</v>
      </c>
      <c r="F4126" t="s">
        <v>5</v>
      </c>
      <c r="G4126" t="s">
        <v>24</v>
      </c>
      <c r="H4126">
        <v>2132282</v>
      </c>
      <c r="I4126">
        <v>2134069</v>
      </c>
      <c r="J4126" t="s">
        <v>25</v>
      </c>
      <c r="Q4126" t="s">
        <v>5046</v>
      </c>
      <c r="R4126">
        <v>1788</v>
      </c>
    </row>
    <row r="4127" spans="1:19" x14ac:dyDescent="0.3">
      <c r="A4127">
        <v>4126</v>
      </c>
      <c r="B4127" t="s">
        <v>28</v>
      </c>
      <c r="C4127" t="s">
        <v>33</v>
      </c>
      <c r="D4127" t="s">
        <v>22</v>
      </c>
      <c r="E4127" t="s">
        <v>23</v>
      </c>
      <c r="F4127" t="s">
        <v>5</v>
      </c>
      <c r="G4127" t="s">
        <v>24</v>
      </c>
      <c r="H4127">
        <v>2132282</v>
      </c>
      <c r="I4127">
        <v>2134069</v>
      </c>
      <c r="J4127" t="s">
        <v>25</v>
      </c>
      <c r="K4127" t="s">
        <v>5047</v>
      </c>
      <c r="N4127" t="s">
        <v>5048</v>
      </c>
      <c r="Q4127" t="s">
        <v>5046</v>
      </c>
      <c r="R4127">
        <v>1788</v>
      </c>
      <c r="S4127">
        <v>595</v>
      </c>
    </row>
    <row r="4128" spans="1:19" x14ac:dyDescent="0.3">
      <c r="A4128">
        <v>4127</v>
      </c>
      <c r="B4128" t="s">
        <v>20</v>
      </c>
      <c r="C4128" t="s">
        <v>31</v>
      </c>
      <c r="D4128" t="s">
        <v>22</v>
      </c>
      <c r="E4128" t="s">
        <v>23</v>
      </c>
      <c r="F4128" t="s">
        <v>5</v>
      </c>
      <c r="G4128" t="s">
        <v>24</v>
      </c>
      <c r="H4128">
        <v>2134166</v>
      </c>
      <c r="I4128">
        <v>2135182</v>
      </c>
      <c r="J4128" t="s">
        <v>25</v>
      </c>
      <c r="Q4128" t="s">
        <v>5049</v>
      </c>
      <c r="R4128">
        <v>1017</v>
      </c>
    </row>
    <row r="4129" spans="1:20" x14ac:dyDescent="0.3">
      <c r="A4129">
        <v>4128</v>
      </c>
      <c r="B4129" t="s">
        <v>28</v>
      </c>
      <c r="C4129" t="s">
        <v>33</v>
      </c>
      <c r="D4129" t="s">
        <v>22</v>
      </c>
      <c r="E4129" t="s">
        <v>23</v>
      </c>
      <c r="F4129" t="s">
        <v>5</v>
      </c>
      <c r="G4129" t="s">
        <v>24</v>
      </c>
      <c r="H4129">
        <v>2134166</v>
      </c>
      <c r="I4129">
        <v>2135182</v>
      </c>
      <c r="J4129" t="s">
        <v>25</v>
      </c>
      <c r="K4129" t="s">
        <v>5050</v>
      </c>
      <c r="N4129" t="s">
        <v>38</v>
      </c>
      <c r="Q4129" t="s">
        <v>5049</v>
      </c>
      <c r="R4129">
        <v>1017</v>
      </c>
      <c r="S4129">
        <v>338</v>
      </c>
    </row>
    <row r="4130" spans="1:20" x14ac:dyDescent="0.3">
      <c r="A4130">
        <v>4129</v>
      </c>
      <c r="B4130" t="s">
        <v>20</v>
      </c>
      <c r="C4130" t="s">
        <v>31</v>
      </c>
      <c r="D4130" t="s">
        <v>22</v>
      </c>
      <c r="E4130" t="s">
        <v>23</v>
      </c>
      <c r="F4130" t="s">
        <v>5</v>
      </c>
      <c r="G4130" t="s">
        <v>24</v>
      </c>
      <c r="H4130">
        <v>2135247</v>
      </c>
      <c r="I4130">
        <v>2135795</v>
      </c>
      <c r="J4130" t="s">
        <v>42</v>
      </c>
      <c r="Q4130" t="s">
        <v>5051</v>
      </c>
      <c r="R4130">
        <v>549</v>
      </c>
    </row>
    <row r="4131" spans="1:20" x14ac:dyDescent="0.3">
      <c r="A4131">
        <v>4130</v>
      </c>
      <c r="B4131" t="s">
        <v>28</v>
      </c>
      <c r="C4131" t="s">
        <v>33</v>
      </c>
      <c r="D4131" t="s">
        <v>22</v>
      </c>
      <c r="E4131" t="s">
        <v>23</v>
      </c>
      <c r="F4131" t="s">
        <v>5</v>
      </c>
      <c r="G4131" t="s">
        <v>24</v>
      </c>
      <c r="H4131">
        <v>2135247</v>
      </c>
      <c r="I4131">
        <v>2135795</v>
      </c>
      <c r="J4131" t="s">
        <v>42</v>
      </c>
      <c r="K4131" t="s">
        <v>5052</v>
      </c>
      <c r="N4131" t="s">
        <v>38</v>
      </c>
      <c r="Q4131" t="s">
        <v>5051</v>
      </c>
      <c r="R4131">
        <v>549</v>
      </c>
      <c r="S4131">
        <v>182</v>
      </c>
    </row>
    <row r="4132" spans="1:20" x14ac:dyDescent="0.3">
      <c r="A4132">
        <v>4131</v>
      </c>
      <c r="B4132" t="s">
        <v>20</v>
      </c>
      <c r="C4132" t="s">
        <v>31</v>
      </c>
      <c r="D4132" t="s">
        <v>22</v>
      </c>
      <c r="E4132" t="s">
        <v>23</v>
      </c>
      <c r="F4132" t="s">
        <v>5</v>
      </c>
      <c r="G4132" t="s">
        <v>24</v>
      </c>
      <c r="H4132">
        <v>2135792</v>
      </c>
      <c r="I4132">
        <v>2137084</v>
      </c>
      <c r="J4132" t="s">
        <v>42</v>
      </c>
      <c r="Q4132" t="s">
        <v>5053</v>
      </c>
      <c r="R4132">
        <v>1293</v>
      </c>
    </row>
    <row r="4133" spans="1:20" x14ac:dyDescent="0.3">
      <c r="A4133">
        <v>4132</v>
      </c>
      <c r="B4133" t="s">
        <v>28</v>
      </c>
      <c r="C4133" t="s">
        <v>33</v>
      </c>
      <c r="D4133" t="s">
        <v>22</v>
      </c>
      <c r="E4133" t="s">
        <v>23</v>
      </c>
      <c r="F4133" t="s">
        <v>5</v>
      </c>
      <c r="G4133" t="s">
        <v>24</v>
      </c>
      <c r="H4133">
        <v>2135792</v>
      </c>
      <c r="I4133">
        <v>2137084</v>
      </c>
      <c r="J4133" t="s">
        <v>42</v>
      </c>
      <c r="K4133" t="s">
        <v>5054</v>
      </c>
      <c r="N4133" t="s">
        <v>5055</v>
      </c>
      <c r="Q4133" t="s">
        <v>5053</v>
      </c>
      <c r="R4133">
        <v>1293</v>
      </c>
      <c r="S4133">
        <v>430</v>
      </c>
    </row>
    <row r="4134" spans="1:20" x14ac:dyDescent="0.3">
      <c r="A4134">
        <v>4133</v>
      </c>
      <c r="B4134" t="s">
        <v>20</v>
      </c>
      <c r="C4134" t="s">
        <v>31</v>
      </c>
      <c r="D4134" t="s">
        <v>22</v>
      </c>
      <c r="E4134" t="s">
        <v>23</v>
      </c>
      <c r="F4134" t="s">
        <v>5</v>
      </c>
      <c r="G4134" t="s">
        <v>24</v>
      </c>
      <c r="H4134">
        <v>2137235</v>
      </c>
      <c r="I4134">
        <v>2137801</v>
      </c>
      <c r="J4134" t="s">
        <v>42</v>
      </c>
      <c r="Q4134" t="s">
        <v>5056</v>
      </c>
      <c r="R4134">
        <v>567</v>
      </c>
    </row>
    <row r="4135" spans="1:20" x14ac:dyDescent="0.3">
      <c r="A4135">
        <v>4134</v>
      </c>
      <c r="B4135" t="s">
        <v>28</v>
      </c>
      <c r="C4135" t="s">
        <v>33</v>
      </c>
      <c r="D4135" t="s">
        <v>22</v>
      </c>
      <c r="E4135" t="s">
        <v>23</v>
      </c>
      <c r="F4135" t="s">
        <v>5</v>
      </c>
      <c r="G4135" t="s">
        <v>24</v>
      </c>
      <c r="H4135">
        <v>2137235</v>
      </c>
      <c r="I4135">
        <v>2137801</v>
      </c>
      <c r="J4135" t="s">
        <v>42</v>
      </c>
      <c r="K4135" t="s">
        <v>5057</v>
      </c>
      <c r="N4135" t="s">
        <v>38</v>
      </c>
      <c r="Q4135" t="s">
        <v>5056</v>
      </c>
      <c r="R4135">
        <v>567</v>
      </c>
      <c r="S4135">
        <v>188</v>
      </c>
    </row>
    <row r="4136" spans="1:20" x14ac:dyDescent="0.3">
      <c r="A4136">
        <v>4135</v>
      </c>
      <c r="B4136" t="s">
        <v>20</v>
      </c>
      <c r="C4136" t="s">
        <v>21</v>
      </c>
      <c r="D4136" t="s">
        <v>22</v>
      </c>
      <c r="E4136" t="s">
        <v>23</v>
      </c>
      <c r="F4136" t="s">
        <v>5</v>
      </c>
      <c r="G4136" t="s">
        <v>24</v>
      </c>
      <c r="H4136">
        <v>2137898</v>
      </c>
      <c r="I4136">
        <v>2139016</v>
      </c>
      <c r="J4136" t="s">
        <v>42</v>
      </c>
      <c r="Q4136" t="s">
        <v>5058</v>
      </c>
      <c r="R4136">
        <v>1119</v>
      </c>
      <c r="T4136" t="s">
        <v>27</v>
      </c>
    </row>
    <row r="4137" spans="1:20" x14ac:dyDescent="0.3">
      <c r="A4137">
        <v>4136</v>
      </c>
      <c r="B4137" t="s">
        <v>28</v>
      </c>
      <c r="C4137" t="s">
        <v>29</v>
      </c>
      <c r="D4137" t="s">
        <v>22</v>
      </c>
      <c r="E4137" t="s">
        <v>23</v>
      </c>
      <c r="F4137" t="s">
        <v>5</v>
      </c>
      <c r="G4137" t="s">
        <v>24</v>
      </c>
      <c r="H4137">
        <v>2137898</v>
      </c>
      <c r="I4137">
        <v>2139016</v>
      </c>
      <c r="J4137" t="s">
        <v>42</v>
      </c>
      <c r="N4137" t="s">
        <v>5059</v>
      </c>
      <c r="Q4137" t="s">
        <v>5058</v>
      </c>
      <c r="R4137">
        <v>1119</v>
      </c>
      <c r="T4137" t="s">
        <v>27</v>
      </c>
    </row>
    <row r="4138" spans="1:20" x14ac:dyDescent="0.3">
      <c r="A4138">
        <v>4137</v>
      </c>
      <c r="B4138" t="s">
        <v>20</v>
      </c>
      <c r="C4138" t="s">
        <v>31</v>
      </c>
      <c r="D4138" t="s">
        <v>22</v>
      </c>
      <c r="E4138" t="s">
        <v>23</v>
      </c>
      <c r="F4138" t="s">
        <v>5</v>
      </c>
      <c r="G4138" t="s">
        <v>24</v>
      </c>
      <c r="H4138">
        <v>2139088</v>
      </c>
      <c r="I4138">
        <v>2140350</v>
      </c>
      <c r="J4138" t="s">
        <v>42</v>
      </c>
      <c r="Q4138" t="s">
        <v>5060</v>
      </c>
      <c r="R4138">
        <v>1263</v>
      </c>
    </row>
    <row r="4139" spans="1:20" x14ac:dyDescent="0.3">
      <c r="A4139">
        <v>4138</v>
      </c>
      <c r="B4139" t="s">
        <v>28</v>
      </c>
      <c r="C4139" t="s">
        <v>33</v>
      </c>
      <c r="D4139" t="s">
        <v>22</v>
      </c>
      <c r="E4139" t="s">
        <v>23</v>
      </c>
      <c r="F4139" t="s">
        <v>5</v>
      </c>
      <c r="G4139" t="s">
        <v>24</v>
      </c>
      <c r="H4139">
        <v>2139088</v>
      </c>
      <c r="I4139">
        <v>2140350</v>
      </c>
      <c r="J4139" t="s">
        <v>42</v>
      </c>
      <c r="K4139" t="s">
        <v>5061</v>
      </c>
      <c r="N4139" t="s">
        <v>328</v>
      </c>
      <c r="Q4139" t="s">
        <v>5060</v>
      </c>
      <c r="R4139">
        <v>1263</v>
      </c>
      <c r="S4139">
        <v>420</v>
      </c>
    </row>
    <row r="4140" spans="1:20" x14ac:dyDescent="0.3">
      <c r="A4140">
        <v>4139</v>
      </c>
      <c r="B4140" t="s">
        <v>20</v>
      </c>
      <c r="C4140" t="s">
        <v>31</v>
      </c>
      <c r="D4140" t="s">
        <v>22</v>
      </c>
      <c r="E4140" t="s">
        <v>23</v>
      </c>
      <c r="F4140" t="s">
        <v>5</v>
      </c>
      <c r="G4140" t="s">
        <v>24</v>
      </c>
      <c r="H4140">
        <v>2140578</v>
      </c>
      <c r="I4140">
        <v>2142566</v>
      </c>
      <c r="J4140" t="s">
        <v>42</v>
      </c>
      <c r="Q4140" t="s">
        <v>5062</v>
      </c>
      <c r="R4140">
        <v>1989</v>
      </c>
    </row>
    <row r="4141" spans="1:20" x14ac:dyDescent="0.3">
      <c r="A4141">
        <v>4140</v>
      </c>
      <c r="B4141" t="s">
        <v>28</v>
      </c>
      <c r="C4141" t="s">
        <v>33</v>
      </c>
      <c r="D4141" t="s">
        <v>22</v>
      </c>
      <c r="E4141" t="s">
        <v>23</v>
      </c>
      <c r="F4141" t="s">
        <v>5</v>
      </c>
      <c r="G4141" t="s">
        <v>24</v>
      </c>
      <c r="H4141">
        <v>2140578</v>
      </c>
      <c r="I4141">
        <v>2142566</v>
      </c>
      <c r="J4141" t="s">
        <v>42</v>
      </c>
      <c r="K4141" t="s">
        <v>5063</v>
      </c>
      <c r="N4141" t="s">
        <v>827</v>
      </c>
      <c r="Q4141" t="s">
        <v>5062</v>
      </c>
      <c r="R4141">
        <v>1989</v>
      </c>
      <c r="S4141">
        <v>662</v>
      </c>
    </row>
    <row r="4142" spans="1:20" x14ac:dyDescent="0.3">
      <c r="A4142">
        <v>4141</v>
      </c>
      <c r="B4142" t="s">
        <v>20</v>
      </c>
      <c r="C4142" t="s">
        <v>31</v>
      </c>
      <c r="D4142" t="s">
        <v>22</v>
      </c>
      <c r="E4142" t="s">
        <v>23</v>
      </c>
      <c r="F4142" t="s">
        <v>5</v>
      </c>
      <c r="G4142" t="s">
        <v>24</v>
      </c>
      <c r="H4142">
        <v>2142622</v>
      </c>
      <c r="I4142">
        <v>2143554</v>
      </c>
      <c r="J4142" t="s">
        <v>42</v>
      </c>
      <c r="Q4142" t="s">
        <v>5064</v>
      </c>
      <c r="R4142">
        <v>933</v>
      </c>
    </row>
    <row r="4143" spans="1:20" x14ac:dyDescent="0.3">
      <c r="A4143">
        <v>4142</v>
      </c>
      <c r="B4143" t="s">
        <v>28</v>
      </c>
      <c r="C4143" t="s">
        <v>33</v>
      </c>
      <c r="D4143" t="s">
        <v>22</v>
      </c>
      <c r="E4143" t="s">
        <v>23</v>
      </c>
      <c r="F4143" t="s">
        <v>5</v>
      </c>
      <c r="G4143" t="s">
        <v>24</v>
      </c>
      <c r="H4143">
        <v>2142622</v>
      </c>
      <c r="I4143">
        <v>2143554</v>
      </c>
      <c r="J4143" t="s">
        <v>42</v>
      </c>
      <c r="K4143" t="s">
        <v>5065</v>
      </c>
      <c r="N4143" t="s">
        <v>5066</v>
      </c>
      <c r="Q4143" t="s">
        <v>5064</v>
      </c>
      <c r="R4143">
        <v>933</v>
      </c>
      <c r="S4143">
        <v>310</v>
      </c>
    </row>
    <row r="4144" spans="1:20" x14ac:dyDescent="0.3">
      <c r="A4144">
        <v>4143</v>
      </c>
      <c r="B4144" t="s">
        <v>20</v>
      </c>
      <c r="C4144" t="s">
        <v>31</v>
      </c>
      <c r="D4144" t="s">
        <v>22</v>
      </c>
      <c r="E4144" t="s">
        <v>23</v>
      </c>
      <c r="F4144" t="s">
        <v>5</v>
      </c>
      <c r="G4144" t="s">
        <v>24</v>
      </c>
      <c r="H4144">
        <v>2143551</v>
      </c>
      <c r="I4144">
        <v>2144717</v>
      </c>
      <c r="J4144" t="s">
        <v>42</v>
      </c>
      <c r="Q4144" t="s">
        <v>5067</v>
      </c>
      <c r="R4144">
        <v>1167</v>
      </c>
    </row>
    <row r="4145" spans="1:19" x14ac:dyDescent="0.3">
      <c r="A4145">
        <v>4144</v>
      </c>
      <c r="B4145" t="s">
        <v>28</v>
      </c>
      <c r="C4145" t="s">
        <v>33</v>
      </c>
      <c r="D4145" t="s">
        <v>22</v>
      </c>
      <c r="E4145" t="s">
        <v>23</v>
      </c>
      <c r="F4145" t="s">
        <v>5</v>
      </c>
      <c r="G4145" t="s">
        <v>24</v>
      </c>
      <c r="H4145">
        <v>2143551</v>
      </c>
      <c r="I4145">
        <v>2144717</v>
      </c>
      <c r="J4145" t="s">
        <v>42</v>
      </c>
      <c r="K4145" t="s">
        <v>5068</v>
      </c>
      <c r="N4145" t="s">
        <v>5069</v>
      </c>
      <c r="Q4145" t="s">
        <v>5067</v>
      </c>
      <c r="R4145">
        <v>1167</v>
      </c>
      <c r="S4145">
        <v>388</v>
      </c>
    </row>
    <row r="4146" spans="1:19" x14ac:dyDescent="0.3">
      <c r="A4146">
        <v>4145</v>
      </c>
      <c r="B4146" t="s">
        <v>20</v>
      </c>
      <c r="C4146" t="s">
        <v>31</v>
      </c>
      <c r="D4146" t="s">
        <v>22</v>
      </c>
      <c r="E4146" t="s">
        <v>23</v>
      </c>
      <c r="F4146" t="s">
        <v>5</v>
      </c>
      <c r="G4146" t="s">
        <v>24</v>
      </c>
      <c r="H4146">
        <v>2144750</v>
      </c>
      <c r="I4146">
        <v>2146312</v>
      </c>
      <c r="J4146" t="s">
        <v>42</v>
      </c>
      <c r="Q4146" t="s">
        <v>5070</v>
      </c>
      <c r="R4146">
        <v>1563</v>
      </c>
    </row>
    <row r="4147" spans="1:19" x14ac:dyDescent="0.3">
      <c r="A4147">
        <v>4146</v>
      </c>
      <c r="B4147" t="s">
        <v>28</v>
      </c>
      <c r="C4147" t="s">
        <v>33</v>
      </c>
      <c r="D4147" t="s">
        <v>22</v>
      </c>
      <c r="E4147" t="s">
        <v>23</v>
      </c>
      <c r="F4147" t="s">
        <v>5</v>
      </c>
      <c r="G4147" t="s">
        <v>24</v>
      </c>
      <c r="H4147">
        <v>2144750</v>
      </c>
      <c r="I4147">
        <v>2146312</v>
      </c>
      <c r="J4147" t="s">
        <v>42</v>
      </c>
      <c r="K4147" t="s">
        <v>5071</v>
      </c>
      <c r="N4147" t="s">
        <v>5072</v>
      </c>
      <c r="Q4147" t="s">
        <v>5070</v>
      </c>
      <c r="R4147">
        <v>1563</v>
      </c>
      <c r="S4147">
        <v>520</v>
      </c>
    </row>
    <row r="4148" spans="1:19" x14ac:dyDescent="0.3">
      <c r="A4148">
        <v>4147</v>
      </c>
      <c r="B4148" t="s">
        <v>20</v>
      </c>
      <c r="C4148" t="s">
        <v>31</v>
      </c>
      <c r="D4148" t="s">
        <v>22</v>
      </c>
      <c r="E4148" t="s">
        <v>23</v>
      </c>
      <c r="F4148" t="s">
        <v>5</v>
      </c>
      <c r="G4148" t="s">
        <v>24</v>
      </c>
      <c r="H4148">
        <v>2146443</v>
      </c>
      <c r="I4148">
        <v>2147858</v>
      </c>
      <c r="J4148" t="s">
        <v>25</v>
      </c>
      <c r="Q4148" t="s">
        <v>5073</v>
      </c>
      <c r="R4148">
        <v>1416</v>
      </c>
    </row>
    <row r="4149" spans="1:19" x14ac:dyDescent="0.3">
      <c r="A4149">
        <v>4148</v>
      </c>
      <c r="B4149" t="s">
        <v>28</v>
      </c>
      <c r="C4149" t="s">
        <v>33</v>
      </c>
      <c r="D4149" t="s">
        <v>22</v>
      </c>
      <c r="E4149" t="s">
        <v>23</v>
      </c>
      <c r="F4149" t="s">
        <v>5</v>
      </c>
      <c r="G4149" t="s">
        <v>24</v>
      </c>
      <c r="H4149">
        <v>2146443</v>
      </c>
      <c r="I4149">
        <v>2147858</v>
      </c>
      <c r="J4149" t="s">
        <v>25</v>
      </c>
      <c r="K4149" t="s">
        <v>5074</v>
      </c>
      <c r="N4149" t="s">
        <v>5075</v>
      </c>
      <c r="Q4149" t="s">
        <v>5073</v>
      </c>
      <c r="R4149">
        <v>1416</v>
      </c>
      <c r="S4149">
        <v>471</v>
      </c>
    </row>
    <row r="4150" spans="1:19" x14ac:dyDescent="0.3">
      <c r="A4150">
        <v>4149</v>
      </c>
      <c r="B4150" t="s">
        <v>20</v>
      </c>
      <c r="C4150" t="s">
        <v>31</v>
      </c>
      <c r="D4150" t="s">
        <v>22</v>
      </c>
      <c r="E4150" t="s">
        <v>23</v>
      </c>
      <c r="F4150" t="s">
        <v>5</v>
      </c>
      <c r="G4150" t="s">
        <v>24</v>
      </c>
      <c r="H4150">
        <v>2148147</v>
      </c>
      <c r="I4150">
        <v>2148827</v>
      </c>
      <c r="J4150" t="s">
        <v>42</v>
      </c>
      <c r="Q4150" t="s">
        <v>5076</v>
      </c>
      <c r="R4150">
        <v>681</v>
      </c>
    </row>
    <row r="4151" spans="1:19" x14ac:dyDescent="0.3">
      <c r="A4151">
        <v>4150</v>
      </c>
      <c r="B4151" t="s">
        <v>28</v>
      </c>
      <c r="C4151" t="s">
        <v>33</v>
      </c>
      <c r="D4151" t="s">
        <v>22</v>
      </c>
      <c r="E4151" t="s">
        <v>23</v>
      </c>
      <c r="F4151" t="s">
        <v>5</v>
      </c>
      <c r="G4151" t="s">
        <v>24</v>
      </c>
      <c r="H4151">
        <v>2148147</v>
      </c>
      <c r="I4151">
        <v>2148827</v>
      </c>
      <c r="J4151" t="s">
        <v>42</v>
      </c>
      <c r="K4151" t="s">
        <v>5077</v>
      </c>
      <c r="N4151" t="s">
        <v>38</v>
      </c>
      <c r="Q4151" t="s">
        <v>5076</v>
      </c>
      <c r="R4151">
        <v>681</v>
      </c>
      <c r="S4151">
        <v>226</v>
      </c>
    </row>
    <row r="4152" spans="1:19" x14ac:dyDescent="0.3">
      <c r="A4152">
        <v>4151</v>
      </c>
      <c r="B4152" t="s">
        <v>20</v>
      </c>
      <c r="C4152" t="s">
        <v>31</v>
      </c>
      <c r="D4152" t="s">
        <v>22</v>
      </c>
      <c r="E4152" t="s">
        <v>23</v>
      </c>
      <c r="F4152" t="s">
        <v>5</v>
      </c>
      <c r="G4152" t="s">
        <v>24</v>
      </c>
      <c r="H4152">
        <v>2149061</v>
      </c>
      <c r="I4152">
        <v>2149858</v>
      </c>
      <c r="J4152" t="s">
        <v>25</v>
      </c>
      <c r="Q4152" t="s">
        <v>5078</v>
      </c>
      <c r="R4152">
        <v>798</v>
      </c>
    </row>
    <row r="4153" spans="1:19" x14ac:dyDescent="0.3">
      <c r="A4153">
        <v>4152</v>
      </c>
      <c r="B4153" t="s">
        <v>28</v>
      </c>
      <c r="C4153" t="s">
        <v>33</v>
      </c>
      <c r="D4153" t="s">
        <v>22</v>
      </c>
      <c r="E4153" t="s">
        <v>23</v>
      </c>
      <c r="F4153" t="s">
        <v>5</v>
      </c>
      <c r="G4153" t="s">
        <v>24</v>
      </c>
      <c r="H4153">
        <v>2149061</v>
      </c>
      <c r="I4153">
        <v>2149858</v>
      </c>
      <c r="J4153" t="s">
        <v>25</v>
      </c>
      <c r="K4153" t="s">
        <v>5079</v>
      </c>
      <c r="N4153" t="s">
        <v>41</v>
      </c>
      <c r="Q4153" t="s">
        <v>5078</v>
      </c>
      <c r="R4153">
        <v>798</v>
      </c>
      <c r="S4153">
        <v>265</v>
      </c>
    </row>
    <row r="4154" spans="1:19" x14ac:dyDescent="0.3">
      <c r="A4154">
        <v>4153</v>
      </c>
      <c r="B4154" t="s">
        <v>20</v>
      </c>
      <c r="C4154" t="s">
        <v>31</v>
      </c>
      <c r="D4154" t="s">
        <v>22</v>
      </c>
      <c r="E4154" t="s">
        <v>23</v>
      </c>
      <c r="F4154" t="s">
        <v>5</v>
      </c>
      <c r="G4154" t="s">
        <v>24</v>
      </c>
      <c r="H4154">
        <v>2149859</v>
      </c>
      <c r="I4154">
        <v>2150353</v>
      </c>
      <c r="J4154" t="s">
        <v>25</v>
      </c>
      <c r="Q4154" t="s">
        <v>5080</v>
      </c>
      <c r="R4154">
        <v>495</v>
      </c>
    </row>
    <row r="4155" spans="1:19" x14ac:dyDescent="0.3">
      <c r="A4155">
        <v>4154</v>
      </c>
      <c r="B4155" t="s">
        <v>28</v>
      </c>
      <c r="C4155" t="s">
        <v>33</v>
      </c>
      <c r="D4155" t="s">
        <v>22</v>
      </c>
      <c r="E4155" t="s">
        <v>23</v>
      </c>
      <c r="F4155" t="s">
        <v>5</v>
      </c>
      <c r="G4155" t="s">
        <v>24</v>
      </c>
      <c r="H4155">
        <v>2149859</v>
      </c>
      <c r="I4155">
        <v>2150353</v>
      </c>
      <c r="J4155" t="s">
        <v>25</v>
      </c>
      <c r="K4155" t="s">
        <v>5081</v>
      </c>
      <c r="N4155" t="s">
        <v>824</v>
      </c>
      <c r="Q4155" t="s">
        <v>5080</v>
      </c>
      <c r="R4155">
        <v>495</v>
      </c>
      <c r="S4155">
        <v>164</v>
      </c>
    </row>
    <row r="4156" spans="1:19" x14ac:dyDescent="0.3">
      <c r="A4156">
        <v>4155</v>
      </c>
      <c r="B4156" t="s">
        <v>20</v>
      </c>
      <c r="C4156" t="s">
        <v>31</v>
      </c>
      <c r="D4156" t="s">
        <v>22</v>
      </c>
      <c r="E4156" t="s">
        <v>23</v>
      </c>
      <c r="F4156" t="s">
        <v>5</v>
      </c>
      <c r="G4156" t="s">
        <v>24</v>
      </c>
      <c r="H4156">
        <v>2150430</v>
      </c>
      <c r="I4156">
        <v>2151209</v>
      </c>
      <c r="J4156" t="s">
        <v>42</v>
      </c>
      <c r="Q4156" t="s">
        <v>5082</v>
      </c>
      <c r="R4156">
        <v>780</v>
      </c>
    </row>
    <row r="4157" spans="1:19" x14ac:dyDescent="0.3">
      <c r="A4157">
        <v>4156</v>
      </c>
      <c r="B4157" t="s">
        <v>28</v>
      </c>
      <c r="C4157" t="s">
        <v>33</v>
      </c>
      <c r="D4157" t="s">
        <v>22</v>
      </c>
      <c r="E4157" t="s">
        <v>23</v>
      </c>
      <c r="F4157" t="s">
        <v>5</v>
      </c>
      <c r="G4157" t="s">
        <v>24</v>
      </c>
      <c r="H4157">
        <v>2150430</v>
      </c>
      <c r="I4157">
        <v>2151209</v>
      </c>
      <c r="J4157" t="s">
        <v>42</v>
      </c>
      <c r="K4157" t="s">
        <v>5083</v>
      </c>
      <c r="N4157" t="s">
        <v>5084</v>
      </c>
      <c r="Q4157" t="s">
        <v>5082</v>
      </c>
      <c r="R4157">
        <v>780</v>
      </c>
      <c r="S4157">
        <v>259</v>
      </c>
    </row>
    <row r="4158" spans="1:19" x14ac:dyDescent="0.3">
      <c r="A4158">
        <v>4157</v>
      </c>
      <c r="B4158" t="s">
        <v>20</v>
      </c>
      <c r="C4158" t="s">
        <v>31</v>
      </c>
      <c r="D4158" t="s">
        <v>22</v>
      </c>
      <c r="E4158" t="s">
        <v>23</v>
      </c>
      <c r="F4158" t="s">
        <v>5</v>
      </c>
      <c r="G4158" t="s">
        <v>24</v>
      </c>
      <c r="H4158">
        <v>2151636</v>
      </c>
      <c r="I4158">
        <v>2152007</v>
      </c>
      <c r="J4158" t="s">
        <v>42</v>
      </c>
      <c r="Q4158" t="s">
        <v>5085</v>
      </c>
      <c r="R4158">
        <v>372</v>
      </c>
    </row>
    <row r="4159" spans="1:19" x14ac:dyDescent="0.3">
      <c r="A4159">
        <v>4158</v>
      </c>
      <c r="B4159" t="s">
        <v>28</v>
      </c>
      <c r="C4159" t="s">
        <v>33</v>
      </c>
      <c r="D4159" t="s">
        <v>22</v>
      </c>
      <c r="E4159" t="s">
        <v>23</v>
      </c>
      <c r="F4159" t="s">
        <v>5</v>
      </c>
      <c r="G4159" t="s">
        <v>24</v>
      </c>
      <c r="H4159">
        <v>2151636</v>
      </c>
      <c r="I4159">
        <v>2152007</v>
      </c>
      <c r="J4159" t="s">
        <v>42</v>
      </c>
      <c r="K4159" t="s">
        <v>5086</v>
      </c>
      <c r="N4159" t="s">
        <v>38</v>
      </c>
      <c r="Q4159" t="s">
        <v>5085</v>
      </c>
      <c r="R4159">
        <v>372</v>
      </c>
      <c r="S4159">
        <v>123</v>
      </c>
    </row>
    <row r="4160" spans="1:19" x14ac:dyDescent="0.3">
      <c r="A4160">
        <v>4159</v>
      </c>
      <c r="B4160" t="s">
        <v>20</v>
      </c>
      <c r="C4160" t="s">
        <v>31</v>
      </c>
      <c r="D4160" t="s">
        <v>22</v>
      </c>
      <c r="E4160" t="s">
        <v>23</v>
      </c>
      <c r="F4160" t="s">
        <v>5</v>
      </c>
      <c r="G4160" t="s">
        <v>24</v>
      </c>
      <c r="H4160">
        <v>2152335</v>
      </c>
      <c r="I4160">
        <v>2152736</v>
      </c>
      <c r="J4160" t="s">
        <v>42</v>
      </c>
      <c r="Q4160" t="s">
        <v>5087</v>
      </c>
      <c r="R4160">
        <v>402</v>
      </c>
    </row>
    <row r="4161" spans="1:20" x14ac:dyDescent="0.3">
      <c r="A4161">
        <v>4160</v>
      </c>
      <c r="B4161" t="s">
        <v>28</v>
      </c>
      <c r="C4161" t="s">
        <v>33</v>
      </c>
      <c r="D4161" t="s">
        <v>22</v>
      </c>
      <c r="E4161" t="s">
        <v>23</v>
      </c>
      <c r="F4161" t="s">
        <v>5</v>
      </c>
      <c r="G4161" t="s">
        <v>24</v>
      </c>
      <c r="H4161">
        <v>2152335</v>
      </c>
      <c r="I4161">
        <v>2152736</v>
      </c>
      <c r="J4161" t="s">
        <v>42</v>
      </c>
      <c r="K4161" t="s">
        <v>5088</v>
      </c>
      <c r="N4161" t="s">
        <v>38</v>
      </c>
      <c r="Q4161" t="s">
        <v>5087</v>
      </c>
      <c r="R4161">
        <v>402</v>
      </c>
      <c r="S4161">
        <v>133</v>
      </c>
    </row>
    <row r="4162" spans="1:20" x14ac:dyDescent="0.3">
      <c r="A4162">
        <v>4161</v>
      </c>
      <c r="B4162" t="s">
        <v>20</v>
      </c>
      <c r="C4162" t="s">
        <v>31</v>
      </c>
      <c r="D4162" t="s">
        <v>22</v>
      </c>
      <c r="E4162" t="s">
        <v>23</v>
      </c>
      <c r="F4162" t="s">
        <v>5</v>
      </c>
      <c r="G4162" t="s">
        <v>24</v>
      </c>
      <c r="H4162">
        <v>2153001</v>
      </c>
      <c r="I4162">
        <v>2154326</v>
      </c>
      <c r="J4162" t="s">
        <v>25</v>
      </c>
      <c r="Q4162" t="s">
        <v>5089</v>
      </c>
      <c r="R4162">
        <v>1326</v>
      </c>
    </row>
    <row r="4163" spans="1:20" x14ac:dyDescent="0.3">
      <c r="A4163">
        <v>4162</v>
      </c>
      <c r="B4163" t="s">
        <v>28</v>
      </c>
      <c r="C4163" t="s">
        <v>33</v>
      </c>
      <c r="D4163" t="s">
        <v>22</v>
      </c>
      <c r="E4163" t="s">
        <v>23</v>
      </c>
      <c r="F4163" t="s">
        <v>5</v>
      </c>
      <c r="G4163" t="s">
        <v>24</v>
      </c>
      <c r="H4163">
        <v>2153001</v>
      </c>
      <c r="I4163">
        <v>2154326</v>
      </c>
      <c r="J4163" t="s">
        <v>25</v>
      </c>
      <c r="K4163" t="s">
        <v>5090</v>
      </c>
      <c r="N4163" t="s">
        <v>41</v>
      </c>
      <c r="Q4163" t="s">
        <v>5089</v>
      </c>
      <c r="R4163">
        <v>1326</v>
      </c>
      <c r="S4163">
        <v>441</v>
      </c>
    </row>
    <row r="4164" spans="1:20" x14ac:dyDescent="0.3">
      <c r="A4164">
        <v>4163</v>
      </c>
      <c r="B4164" t="s">
        <v>20</v>
      </c>
      <c r="C4164" t="s">
        <v>31</v>
      </c>
      <c r="D4164" t="s">
        <v>22</v>
      </c>
      <c r="E4164" t="s">
        <v>23</v>
      </c>
      <c r="F4164" t="s">
        <v>5</v>
      </c>
      <c r="G4164" t="s">
        <v>24</v>
      </c>
      <c r="H4164">
        <v>2154469</v>
      </c>
      <c r="I4164">
        <v>2154819</v>
      </c>
      <c r="J4164" t="s">
        <v>42</v>
      </c>
      <c r="Q4164" t="s">
        <v>5091</v>
      </c>
      <c r="R4164">
        <v>351</v>
      </c>
    </row>
    <row r="4165" spans="1:20" x14ac:dyDescent="0.3">
      <c r="A4165">
        <v>4164</v>
      </c>
      <c r="B4165" t="s">
        <v>28</v>
      </c>
      <c r="C4165" t="s">
        <v>33</v>
      </c>
      <c r="D4165" t="s">
        <v>22</v>
      </c>
      <c r="E4165" t="s">
        <v>23</v>
      </c>
      <c r="F4165" t="s">
        <v>5</v>
      </c>
      <c r="G4165" t="s">
        <v>24</v>
      </c>
      <c r="H4165">
        <v>2154469</v>
      </c>
      <c r="I4165">
        <v>2154819</v>
      </c>
      <c r="J4165" t="s">
        <v>42</v>
      </c>
      <c r="K4165" t="s">
        <v>5092</v>
      </c>
      <c r="N4165" t="s">
        <v>38</v>
      </c>
      <c r="Q4165" t="s">
        <v>5091</v>
      </c>
      <c r="R4165">
        <v>351</v>
      </c>
      <c r="S4165">
        <v>116</v>
      </c>
    </row>
    <row r="4166" spans="1:20" x14ac:dyDescent="0.3">
      <c r="A4166">
        <v>4165</v>
      </c>
      <c r="B4166" t="s">
        <v>20</v>
      </c>
      <c r="C4166" t="s">
        <v>21</v>
      </c>
      <c r="D4166" t="s">
        <v>22</v>
      </c>
      <c r="E4166" t="s">
        <v>23</v>
      </c>
      <c r="F4166" t="s">
        <v>5</v>
      </c>
      <c r="G4166" t="s">
        <v>24</v>
      </c>
      <c r="H4166">
        <v>2155591</v>
      </c>
      <c r="I4166">
        <v>2156103</v>
      </c>
      <c r="J4166" t="s">
        <v>42</v>
      </c>
      <c r="Q4166" t="s">
        <v>5093</v>
      </c>
      <c r="R4166">
        <v>513</v>
      </c>
      <c r="T4166" t="s">
        <v>27</v>
      </c>
    </row>
    <row r="4167" spans="1:20" x14ac:dyDescent="0.3">
      <c r="A4167">
        <v>4166</v>
      </c>
      <c r="B4167" t="s">
        <v>28</v>
      </c>
      <c r="C4167" t="s">
        <v>29</v>
      </c>
      <c r="D4167" t="s">
        <v>22</v>
      </c>
      <c r="E4167" t="s">
        <v>23</v>
      </c>
      <c r="F4167" t="s">
        <v>5</v>
      </c>
      <c r="G4167" t="s">
        <v>24</v>
      </c>
      <c r="H4167">
        <v>2155591</v>
      </c>
      <c r="I4167">
        <v>2156103</v>
      </c>
      <c r="J4167" t="s">
        <v>42</v>
      </c>
      <c r="N4167" t="s">
        <v>38</v>
      </c>
      <c r="Q4167" t="s">
        <v>5093</v>
      </c>
      <c r="R4167">
        <v>513</v>
      </c>
      <c r="T4167" t="s">
        <v>27</v>
      </c>
    </row>
    <row r="4168" spans="1:20" x14ac:dyDescent="0.3">
      <c r="A4168">
        <v>4167</v>
      </c>
      <c r="B4168" t="s">
        <v>20</v>
      </c>
      <c r="C4168" t="s">
        <v>31</v>
      </c>
      <c r="D4168" t="s">
        <v>22</v>
      </c>
      <c r="E4168" t="s">
        <v>23</v>
      </c>
      <c r="F4168" t="s">
        <v>5</v>
      </c>
      <c r="G4168" t="s">
        <v>24</v>
      </c>
      <c r="H4168">
        <v>2156090</v>
      </c>
      <c r="I4168">
        <v>2156488</v>
      </c>
      <c r="J4168" t="s">
        <v>42</v>
      </c>
      <c r="Q4168" t="s">
        <v>5094</v>
      </c>
      <c r="R4168">
        <v>399</v>
      </c>
    </row>
    <row r="4169" spans="1:20" x14ac:dyDescent="0.3">
      <c r="A4169">
        <v>4168</v>
      </c>
      <c r="B4169" t="s">
        <v>28</v>
      </c>
      <c r="C4169" t="s">
        <v>33</v>
      </c>
      <c r="D4169" t="s">
        <v>22</v>
      </c>
      <c r="E4169" t="s">
        <v>23</v>
      </c>
      <c r="F4169" t="s">
        <v>5</v>
      </c>
      <c r="G4169" t="s">
        <v>24</v>
      </c>
      <c r="H4169">
        <v>2156090</v>
      </c>
      <c r="I4169">
        <v>2156488</v>
      </c>
      <c r="J4169" t="s">
        <v>42</v>
      </c>
      <c r="K4169" t="s">
        <v>5095</v>
      </c>
      <c r="N4169" t="s">
        <v>38</v>
      </c>
      <c r="Q4169" t="s">
        <v>5094</v>
      </c>
      <c r="R4169">
        <v>399</v>
      </c>
      <c r="S4169">
        <v>132</v>
      </c>
    </row>
    <row r="4170" spans="1:20" x14ac:dyDescent="0.3">
      <c r="A4170">
        <v>4169</v>
      </c>
      <c r="B4170" t="s">
        <v>20</v>
      </c>
      <c r="C4170" t="s">
        <v>31</v>
      </c>
      <c r="D4170" t="s">
        <v>22</v>
      </c>
      <c r="E4170" t="s">
        <v>23</v>
      </c>
      <c r="F4170" t="s">
        <v>5</v>
      </c>
      <c r="G4170" t="s">
        <v>24</v>
      </c>
      <c r="H4170">
        <v>2156488</v>
      </c>
      <c r="I4170">
        <v>2157078</v>
      </c>
      <c r="J4170" t="s">
        <v>42</v>
      </c>
      <c r="Q4170" t="s">
        <v>5096</v>
      </c>
      <c r="R4170">
        <v>591</v>
      </c>
    </row>
    <row r="4171" spans="1:20" x14ac:dyDescent="0.3">
      <c r="A4171">
        <v>4170</v>
      </c>
      <c r="B4171" t="s">
        <v>28</v>
      </c>
      <c r="C4171" t="s">
        <v>33</v>
      </c>
      <c r="D4171" t="s">
        <v>22</v>
      </c>
      <c r="E4171" t="s">
        <v>23</v>
      </c>
      <c r="F4171" t="s">
        <v>5</v>
      </c>
      <c r="G4171" t="s">
        <v>24</v>
      </c>
      <c r="H4171">
        <v>2156488</v>
      </c>
      <c r="I4171">
        <v>2157078</v>
      </c>
      <c r="J4171" t="s">
        <v>42</v>
      </c>
      <c r="K4171" t="s">
        <v>5097</v>
      </c>
      <c r="N4171" t="s">
        <v>38</v>
      </c>
      <c r="Q4171" t="s">
        <v>5096</v>
      </c>
      <c r="R4171">
        <v>591</v>
      </c>
      <c r="S4171">
        <v>196</v>
      </c>
    </row>
    <row r="4172" spans="1:20" x14ac:dyDescent="0.3">
      <c r="A4172">
        <v>4171</v>
      </c>
      <c r="B4172" t="s">
        <v>20</v>
      </c>
      <c r="C4172" t="s">
        <v>31</v>
      </c>
      <c r="D4172" t="s">
        <v>22</v>
      </c>
      <c r="E4172" t="s">
        <v>23</v>
      </c>
      <c r="F4172" t="s">
        <v>5</v>
      </c>
      <c r="G4172" t="s">
        <v>24</v>
      </c>
      <c r="H4172">
        <v>2157132</v>
      </c>
      <c r="I4172">
        <v>2157479</v>
      </c>
      <c r="J4172" t="s">
        <v>42</v>
      </c>
      <c r="Q4172" t="s">
        <v>5098</v>
      </c>
      <c r="R4172">
        <v>348</v>
      </c>
    </row>
    <row r="4173" spans="1:20" x14ac:dyDescent="0.3">
      <c r="A4173">
        <v>4172</v>
      </c>
      <c r="B4173" t="s">
        <v>28</v>
      </c>
      <c r="C4173" t="s">
        <v>33</v>
      </c>
      <c r="D4173" t="s">
        <v>22</v>
      </c>
      <c r="E4173" t="s">
        <v>23</v>
      </c>
      <c r="F4173" t="s">
        <v>5</v>
      </c>
      <c r="G4173" t="s">
        <v>24</v>
      </c>
      <c r="H4173">
        <v>2157132</v>
      </c>
      <c r="I4173">
        <v>2157479</v>
      </c>
      <c r="J4173" t="s">
        <v>42</v>
      </c>
      <c r="K4173" t="s">
        <v>5099</v>
      </c>
      <c r="N4173" t="s">
        <v>38</v>
      </c>
      <c r="Q4173" t="s">
        <v>5098</v>
      </c>
      <c r="R4173">
        <v>348</v>
      </c>
      <c r="S4173">
        <v>115</v>
      </c>
    </row>
    <row r="4174" spans="1:20" x14ac:dyDescent="0.3">
      <c r="A4174">
        <v>4173</v>
      </c>
      <c r="B4174" t="s">
        <v>20</v>
      </c>
      <c r="C4174" t="s">
        <v>31</v>
      </c>
      <c r="D4174" t="s">
        <v>22</v>
      </c>
      <c r="E4174" t="s">
        <v>23</v>
      </c>
      <c r="F4174" t="s">
        <v>5</v>
      </c>
      <c r="G4174" t="s">
        <v>24</v>
      </c>
      <c r="H4174">
        <v>2157484</v>
      </c>
      <c r="I4174">
        <v>2157915</v>
      </c>
      <c r="J4174" t="s">
        <v>42</v>
      </c>
      <c r="Q4174" t="s">
        <v>5100</v>
      </c>
      <c r="R4174">
        <v>432</v>
      </c>
    </row>
    <row r="4175" spans="1:20" x14ac:dyDescent="0.3">
      <c r="A4175">
        <v>4174</v>
      </c>
      <c r="B4175" t="s">
        <v>28</v>
      </c>
      <c r="C4175" t="s">
        <v>33</v>
      </c>
      <c r="D4175" t="s">
        <v>22</v>
      </c>
      <c r="E4175" t="s">
        <v>23</v>
      </c>
      <c r="F4175" t="s">
        <v>5</v>
      </c>
      <c r="G4175" t="s">
        <v>24</v>
      </c>
      <c r="H4175">
        <v>2157484</v>
      </c>
      <c r="I4175">
        <v>2157915</v>
      </c>
      <c r="J4175" t="s">
        <v>42</v>
      </c>
      <c r="K4175" t="s">
        <v>5101</v>
      </c>
      <c r="N4175" t="s">
        <v>180</v>
      </c>
      <c r="Q4175" t="s">
        <v>5100</v>
      </c>
      <c r="R4175">
        <v>432</v>
      </c>
      <c r="S4175">
        <v>143</v>
      </c>
    </row>
    <row r="4176" spans="1:20" x14ac:dyDescent="0.3">
      <c r="A4176">
        <v>4175</v>
      </c>
      <c r="B4176" t="s">
        <v>20</v>
      </c>
      <c r="C4176" t="s">
        <v>31</v>
      </c>
      <c r="D4176" t="s">
        <v>22</v>
      </c>
      <c r="E4176" t="s">
        <v>23</v>
      </c>
      <c r="F4176" t="s">
        <v>5</v>
      </c>
      <c r="G4176" t="s">
        <v>24</v>
      </c>
      <c r="H4176">
        <v>2157912</v>
      </c>
      <c r="I4176">
        <v>2158418</v>
      </c>
      <c r="J4176" t="s">
        <v>42</v>
      </c>
      <c r="Q4176" t="s">
        <v>5102</v>
      </c>
      <c r="R4176">
        <v>507</v>
      </c>
    </row>
    <row r="4177" spans="1:19" x14ac:dyDescent="0.3">
      <c r="A4177">
        <v>4176</v>
      </c>
      <c r="B4177" t="s">
        <v>28</v>
      </c>
      <c r="C4177" t="s">
        <v>33</v>
      </c>
      <c r="D4177" t="s">
        <v>22</v>
      </c>
      <c r="E4177" t="s">
        <v>23</v>
      </c>
      <c r="F4177" t="s">
        <v>5</v>
      </c>
      <c r="G4177" t="s">
        <v>24</v>
      </c>
      <c r="H4177">
        <v>2157912</v>
      </c>
      <c r="I4177">
        <v>2158418</v>
      </c>
      <c r="J4177" t="s">
        <v>42</v>
      </c>
      <c r="K4177" t="s">
        <v>5103</v>
      </c>
      <c r="N4177" t="s">
        <v>38</v>
      </c>
      <c r="Q4177" t="s">
        <v>5102</v>
      </c>
      <c r="R4177">
        <v>507</v>
      </c>
      <c r="S4177">
        <v>168</v>
      </c>
    </row>
    <row r="4178" spans="1:19" x14ac:dyDescent="0.3">
      <c r="A4178">
        <v>4177</v>
      </c>
      <c r="B4178" t="s">
        <v>20</v>
      </c>
      <c r="C4178" t="s">
        <v>31</v>
      </c>
      <c r="D4178" t="s">
        <v>22</v>
      </c>
      <c r="E4178" t="s">
        <v>23</v>
      </c>
      <c r="F4178" t="s">
        <v>5</v>
      </c>
      <c r="G4178" t="s">
        <v>24</v>
      </c>
      <c r="H4178">
        <v>2158456</v>
      </c>
      <c r="I4178">
        <v>2158794</v>
      </c>
      <c r="J4178" t="s">
        <v>42</v>
      </c>
      <c r="Q4178" t="s">
        <v>5104</v>
      </c>
      <c r="R4178">
        <v>339</v>
      </c>
    </row>
    <row r="4179" spans="1:19" x14ac:dyDescent="0.3">
      <c r="A4179">
        <v>4178</v>
      </c>
      <c r="B4179" t="s">
        <v>28</v>
      </c>
      <c r="C4179" t="s">
        <v>33</v>
      </c>
      <c r="D4179" t="s">
        <v>22</v>
      </c>
      <c r="E4179" t="s">
        <v>23</v>
      </c>
      <c r="F4179" t="s">
        <v>5</v>
      </c>
      <c r="G4179" t="s">
        <v>24</v>
      </c>
      <c r="H4179">
        <v>2158456</v>
      </c>
      <c r="I4179">
        <v>2158794</v>
      </c>
      <c r="J4179" t="s">
        <v>42</v>
      </c>
      <c r="K4179" t="s">
        <v>5105</v>
      </c>
      <c r="N4179" t="s">
        <v>38</v>
      </c>
      <c r="Q4179" t="s">
        <v>5104</v>
      </c>
      <c r="R4179">
        <v>339</v>
      </c>
      <c r="S4179">
        <v>112</v>
      </c>
    </row>
    <row r="4180" spans="1:19" x14ac:dyDescent="0.3">
      <c r="A4180">
        <v>4179</v>
      </c>
      <c r="B4180" t="s">
        <v>20</v>
      </c>
      <c r="C4180" t="s">
        <v>31</v>
      </c>
      <c r="D4180" t="s">
        <v>22</v>
      </c>
      <c r="E4180" t="s">
        <v>23</v>
      </c>
      <c r="F4180" t="s">
        <v>5</v>
      </c>
      <c r="G4180" t="s">
        <v>24</v>
      </c>
      <c r="H4180">
        <v>2158982</v>
      </c>
      <c r="I4180">
        <v>2161576</v>
      </c>
      <c r="J4180" t="s">
        <v>42</v>
      </c>
      <c r="Q4180" t="s">
        <v>5106</v>
      </c>
      <c r="R4180">
        <v>2595</v>
      </c>
    </row>
    <row r="4181" spans="1:19" x14ac:dyDescent="0.3">
      <c r="A4181">
        <v>4180</v>
      </c>
      <c r="B4181" t="s">
        <v>28</v>
      </c>
      <c r="C4181" t="s">
        <v>33</v>
      </c>
      <c r="D4181" t="s">
        <v>22</v>
      </c>
      <c r="E4181" t="s">
        <v>23</v>
      </c>
      <c r="F4181" t="s">
        <v>5</v>
      </c>
      <c r="G4181" t="s">
        <v>24</v>
      </c>
      <c r="H4181">
        <v>2158982</v>
      </c>
      <c r="I4181">
        <v>2161576</v>
      </c>
      <c r="J4181" t="s">
        <v>42</v>
      </c>
      <c r="K4181" t="s">
        <v>5107</v>
      </c>
      <c r="N4181" t="s">
        <v>38</v>
      </c>
      <c r="Q4181" t="s">
        <v>5106</v>
      </c>
      <c r="R4181">
        <v>2595</v>
      </c>
      <c r="S4181">
        <v>864</v>
      </c>
    </row>
    <row r="4182" spans="1:19" x14ac:dyDescent="0.3">
      <c r="A4182">
        <v>4181</v>
      </c>
      <c r="B4182" t="s">
        <v>20</v>
      </c>
      <c r="C4182" t="s">
        <v>31</v>
      </c>
      <c r="D4182" t="s">
        <v>22</v>
      </c>
      <c r="E4182" t="s">
        <v>23</v>
      </c>
      <c r="F4182" t="s">
        <v>5</v>
      </c>
      <c r="G4182" t="s">
        <v>24</v>
      </c>
      <c r="H4182">
        <v>2161622</v>
      </c>
      <c r="I4182">
        <v>2161954</v>
      </c>
      <c r="J4182" t="s">
        <v>42</v>
      </c>
      <c r="Q4182" t="s">
        <v>5108</v>
      </c>
      <c r="R4182">
        <v>333</v>
      </c>
    </row>
    <row r="4183" spans="1:19" x14ac:dyDescent="0.3">
      <c r="A4183">
        <v>4182</v>
      </c>
      <c r="B4183" t="s">
        <v>28</v>
      </c>
      <c r="C4183" t="s">
        <v>33</v>
      </c>
      <c r="D4183" t="s">
        <v>22</v>
      </c>
      <c r="E4183" t="s">
        <v>23</v>
      </c>
      <c r="F4183" t="s">
        <v>5</v>
      </c>
      <c r="G4183" t="s">
        <v>24</v>
      </c>
      <c r="H4183">
        <v>2161622</v>
      </c>
      <c r="I4183">
        <v>2161954</v>
      </c>
      <c r="J4183" t="s">
        <v>42</v>
      </c>
      <c r="K4183" t="s">
        <v>5109</v>
      </c>
      <c r="N4183" t="s">
        <v>38</v>
      </c>
      <c r="Q4183" t="s">
        <v>5108</v>
      </c>
      <c r="R4183">
        <v>333</v>
      </c>
      <c r="S4183">
        <v>110</v>
      </c>
    </row>
    <row r="4184" spans="1:19" x14ac:dyDescent="0.3">
      <c r="A4184">
        <v>4183</v>
      </c>
      <c r="B4184" t="s">
        <v>20</v>
      </c>
      <c r="C4184" t="s">
        <v>31</v>
      </c>
      <c r="D4184" t="s">
        <v>22</v>
      </c>
      <c r="E4184" t="s">
        <v>23</v>
      </c>
      <c r="F4184" t="s">
        <v>5</v>
      </c>
      <c r="G4184" t="s">
        <v>24</v>
      </c>
      <c r="H4184">
        <v>2162019</v>
      </c>
      <c r="I4184">
        <v>2162897</v>
      </c>
      <c r="J4184" t="s">
        <v>42</v>
      </c>
      <c r="Q4184" t="s">
        <v>5110</v>
      </c>
      <c r="R4184">
        <v>879</v>
      </c>
    </row>
    <row r="4185" spans="1:19" x14ac:dyDescent="0.3">
      <c r="A4185">
        <v>4184</v>
      </c>
      <c r="B4185" t="s">
        <v>28</v>
      </c>
      <c r="C4185" t="s">
        <v>33</v>
      </c>
      <c r="D4185" t="s">
        <v>22</v>
      </c>
      <c r="E4185" t="s">
        <v>23</v>
      </c>
      <c r="F4185" t="s">
        <v>5</v>
      </c>
      <c r="G4185" t="s">
        <v>24</v>
      </c>
      <c r="H4185">
        <v>2162019</v>
      </c>
      <c r="I4185">
        <v>2162897</v>
      </c>
      <c r="J4185" t="s">
        <v>42</v>
      </c>
      <c r="K4185" t="s">
        <v>5111</v>
      </c>
      <c r="N4185" t="s">
        <v>802</v>
      </c>
      <c r="Q4185" t="s">
        <v>5110</v>
      </c>
      <c r="R4185">
        <v>879</v>
      </c>
      <c r="S4185">
        <v>292</v>
      </c>
    </row>
    <row r="4186" spans="1:19" x14ac:dyDescent="0.3">
      <c r="A4186">
        <v>4185</v>
      </c>
      <c r="B4186" t="s">
        <v>20</v>
      </c>
      <c r="C4186" t="s">
        <v>31</v>
      </c>
      <c r="D4186" t="s">
        <v>22</v>
      </c>
      <c r="E4186" t="s">
        <v>23</v>
      </c>
      <c r="F4186" t="s">
        <v>5</v>
      </c>
      <c r="G4186" t="s">
        <v>24</v>
      </c>
      <c r="H4186">
        <v>2162894</v>
      </c>
      <c r="I4186">
        <v>2163205</v>
      </c>
      <c r="J4186" t="s">
        <v>42</v>
      </c>
      <c r="Q4186" t="s">
        <v>5112</v>
      </c>
      <c r="R4186">
        <v>312</v>
      </c>
    </row>
    <row r="4187" spans="1:19" x14ac:dyDescent="0.3">
      <c r="A4187">
        <v>4186</v>
      </c>
      <c r="B4187" t="s">
        <v>28</v>
      </c>
      <c r="C4187" t="s">
        <v>33</v>
      </c>
      <c r="D4187" t="s">
        <v>22</v>
      </c>
      <c r="E4187" t="s">
        <v>23</v>
      </c>
      <c r="F4187" t="s">
        <v>5</v>
      </c>
      <c r="G4187" t="s">
        <v>24</v>
      </c>
      <c r="H4187">
        <v>2162894</v>
      </c>
      <c r="I4187">
        <v>2163205</v>
      </c>
      <c r="J4187" t="s">
        <v>42</v>
      </c>
      <c r="K4187" t="s">
        <v>5113</v>
      </c>
      <c r="N4187" t="s">
        <v>41</v>
      </c>
      <c r="Q4187" t="s">
        <v>5112</v>
      </c>
      <c r="R4187">
        <v>312</v>
      </c>
      <c r="S4187">
        <v>103</v>
      </c>
    </row>
    <row r="4188" spans="1:19" x14ac:dyDescent="0.3">
      <c r="A4188">
        <v>4187</v>
      </c>
      <c r="B4188" t="s">
        <v>20</v>
      </c>
      <c r="C4188" t="s">
        <v>31</v>
      </c>
      <c r="D4188" t="s">
        <v>22</v>
      </c>
      <c r="E4188" t="s">
        <v>23</v>
      </c>
      <c r="F4188" t="s">
        <v>5</v>
      </c>
      <c r="G4188" t="s">
        <v>24</v>
      </c>
      <c r="H4188">
        <v>2163647</v>
      </c>
      <c r="I4188">
        <v>2164927</v>
      </c>
      <c r="J4188" t="s">
        <v>42</v>
      </c>
      <c r="Q4188" t="s">
        <v>5114</v>
      </c>
      <c r="R4188">
        <v>1281</v>
      </c>
    </row>
    <row r="4189" spans="1:19" x14ac:dyDescent="0.3">
      <c r="A4189">
        <v>4188</v>
      </c>
      <c r="B4189" t="s">
        <v>28</v>
      </c>
      <c r="C4189" t="s">
        <v>33</v>
      </c>
      <c r="D4189" t="s">
        <v>22</v>
      </c>
      <c r="E4189" t="s">
        <v>23</v>
      </c>
      <c r="F4189" t="s">
        <v>5</v>
      </c>
      <c r="G4189" t="s">
        <v>24</v>
      </c>
      <c r="H4189">
        <v>2163647</v>
      </c>
      <c r="I4189">
        <v>2164927</v>
      </c>
      <c r="J4189" t="s">
        <v>42</v>
      </c>
      <c r="K4189" t="s">
        <v>5115</v>
      </c>
      <c r="N4189" t="s">
        <v>38</v>
      </c>
      <c r="Q4189" t="s">
        <v>5114</v>
      </c>
      <c r="R4189">
        <v>1281</v>
      </c>
      <c r="S4189">
        <v>426</v>
      </c>
    </row>
    <row r="4190" spans="1:19" x14ac:dyDescent="0.3">
      <c r="A4190">
        <v>4189</v>
      </c>
      <c r="B4190" t="s">
        <v>20</v>
      </c>
      <c r="C4190" t="s">
        <v>31</v>
      </c>
      <c r="D4190" t="s">
        <v>22</v>
      </c>
      <c r="E4190" t="s">
        <v>23</v>
      </c>
      <c r="F4190" t="s">
        <v>5</v>
      </c>
      <c r="G4190" t="s">
        <v>24</v>
      </c>
      <c r="H4190">
        <v>2164927</v>
      </c>
      <c r="I4190">
        <v>2165538</v>
      </c>
      <c r="J4190" t="s">
        <v>42</v>
      </c>
      <c r="Q4190" t="s">
        <v>5116</v>
      </c>
      <c r="R4190">
        <v>612</v>
      </c>
    </row>
    <row r="4191" spans="1:19" x14ac:dyDescent="0.3">
      <c r="A4191">
        <v>4190</v>
      </c>
      <c r="B4191" t="s">
        <v>28</v>
      </c>
      <c r="C4191" t="s">
        <v>33</v>
      </c>
      <c r="D4191" t="s">
        <v>22</v>
      </c>
      <c r="E4191" t="s">
        <v>23</v>
      </c>
      <c r="F4191" t="s">
        <v>5</v>
      </c>
      <c r="G4191" t="s">
        <v>24</v>
      </c>
      <c r="H4191">
        <v>2164927</v>
      </c>
      <c r="I4191">
        <v>2165538</v>
      </c>
      <c r="J4191" t="s">
        <v>42</v>
      </c>
      <c r="K4191" t="s">
        <v>5117</v>
      </c>
      <c r="N4191" t="s">
        <v>38</v>
      </c>
      <c r="Q4191" t="s">
        <v>5116</v>
      </c>
      <c r="R4191">
        <v>612</v>
      </c>
      <c r="S4191">
        <v>203</v>
      </c>
    </row>
    <row r="4192" spans="1:19" x14ac:dyDescent="0.3">
      <c r="A4192">
        <v>4191</v>
      </c>
      <c r="B4192" t="s">
        <v>20</v>
      </c>
      <c r="C4192" t="s">
        <v>31</v>
      </c>
      <c r="D4192" t="s">
        <v>22</v>
      </c>
      <c r="E4192" t="s">
        <v>23</v>
      </c>
      <c r="F4192" t="s">
        <v>5</v>
      </c>
      <c r="G4192" t="s">
        <v>24</v>
      </c>
      <c r="H4192">
        <v>2165538</v>
      </c>
      <c r="I4192">
        <v>2166683</v>
      </c>
      <c r="J4192" t="s">
        <v>42</v>
      </c>
      <c r="Q4192" t="s">
        <v>5118</v>
      </c>
      <c r="R4192">
        <v>1146</v>
      </c>
    </row>
    <row r="4193" spans="1:20" x14ac:dyDescent="0.3">
      <c r="A4193">
        <v>4192</v>
      </c>
      <c r="B4193" t="s">
        <v>28</v>
      </c>
      <c r="C4193" t="s">
        <v>33</v>
      </c>
      <c r="D4193" t="s">
        <v>22</v>
      </c>
      <c r="E4193" t="s">
        <v>23</v>
      </c>
      <c r="F4193" t="s">
        <v>5</v>
      </c>
      <c r="G4193" t="s">
        <v>24</v>
      </c>
      <c r="H4193">
        <v>2165538</v>
      </c>
      <c r="I4193">
        <v>2166683</v>
      </c>
      <c r="J4193" t="s">
        <v>42</v>
      </c>
      <c r="K4193" t="s">
        <v>5119</v>
      </c>
      <c r="N4193" t="s">
        <v>38</v>
      </c>
      <c r="Q4193" t="s">
        <v>5118</v>
      </c>
      <c r="R4193">
        <v>1146</v>
      </c>
      <c r="S4193">
        <v>381</v>
      </c>
    </row>
    <row r="4194" spans="1:20" x14ac:dyDescent="0.3">
      <c r="A4194">
        <v>4193</v>
      </c>
      <c r="B4194" t="s">
        <v>20</v>
      </c>
      <c r="C4194" t="s">
        <v>31</v>
      </c>
      <c r="D4194" t="s">
        <v>22</v>
      </c>
      <c r="E4194" t="s">
        <v>23</v>
      </c>
      <c r="F4194" t="s">
        <v>5</v>
      </c>
      <c r="G4194" t="s">
        <v>24</v>
      </c>
      <c r="H4194">
        <v>2166694</v>
      </c>
      <c r="I4194">
        <v>2167053</v>
      </c>
      <c r="J4194" t="s">
        <v>42</v>
      </c>
      <c r="Q4194" t="s">
        <v>5120</v>
      </c>
      <c r="R4194">
        <v>360</v>
      </c>
    </row>
    <row r="4195" spans="1:20" x14ac:dyDescent="0.3">
      <c r="A4195">
        <v>4194</v>
      </c>
      <c r="B4195" t="s">
        <v>28</v>
      </c>
      <c r="C4195" t="s">
        <v>33</v>
      </c>
      <c r="D4195" t="s">
        <v>22</v>
      </c>
      <c r="E4195" t="s">
        <v>23</v>
      </c>
      <c r="F4195" t="s">
        <v>5</v>
      </c>
      <c r="G4195" t="s">
        <v>24</v>
      </c>
      <c r="H4195">
        <v>2166694</v>
      </c>
      <c r="I4195">
        <v>2167053</v>
      </c>
      <c r="J4195" t="s">
        <v>42</v>
      </c>
      <c r="K4195" t="s">
        <v>5121</v>
      </c>
      <c r="N4195" t="s">
        <v>38</v>
      </c>
      <c r="Q4195" t="s">
        <v>5120</v>
      </c>
      <c r="R4195">
        <v>360</v>
      </c>
      <c r="S4195">
        <v>119</v>
      </c>
    </row>
    <row r="4196" spans="1:20" x14ac:dyDescent="0.3">
      <c r="A4196">
        <v>4195</v>
      </c>
      <c r="B4196" t="s">
        <v>20</v>
      </c>
      <c r="C4196" t="s">
        <v>31</v>
      </c>
      <c r="D4196" t="s">
        <v>22</v>
      </c>
      <c r="E4196" t="s">
        <v>23</v>
      </c>
      <c r="F4196" t="s">
        <v>5</v>
      </c>
      <c r="G4196" t="s">
        <v>24</v>
      </c>
      <c r="H4196">
        <v>2167050</v>
      </c>
      <c r="I4196">
        <v>2167700</v>
      </c>
      <c r="J4196" t="s">
        <v>42</v>
      </c>
      <c r="Q4196" t="s">
        <v>5122</v>
      </c>
      <c r="R4196">
        <v>651</v>
      </c>
    </row>
    <row r="4197" spans="1:20" x14ac:dyDescent="0.3">
      <c r="A4197">
        <v>4196</v>
      </c>
      <c r="B4197" t="s">
        <v>28</v>
      </c>
      <c r="C4197" t="s">
        <v>33</v>
      </c>
      <c r="D4197" t="s">
        <v>22</v>
      </c>
      <c r="E4197" t="s">
        <v>23</v>
      </c>
      <c r="F4197" t="s">
        <v>5</v>
      </c>
      <c r="G4197" t="s">
        <v>24</v>
      </c>
      <c r="H4197">
        <v>2167050</v>
      </c>
      <c r="I4197">
        <v>2167700</v>
      </c>
      <c r="J4197" t="s">
        <v>42</v>
      </c>
      <c r="K4197" t="s">
        <v>5123</v>
      </c>
      <c r="N4197" t="s">
        <v>423</v>
      </c>
      <c r="Q4197" t="s">
        <v>5122</v>
      </c>
      <c r="R4197">
        <v>651</v>
      </c>
      <c r="S4197">
        <v>216</v>
      </c>
    </row>
    <row r="4198" spans="1:20" x14ac:dyDescent="0.3">
      <c r="A4198">
        <v>4197</v>
      </c>
      <c r="B4198" t="s">
        <v>20</v>
      </c>
      <c r="C4198" t="s">
        <v>21</v>
      </c>
      <c r="D4198" t="s">
        <v>22</v>
      </c>
      <c r="E4198" t="s">
        <v>23</v>
      </c>
      <c r="F4198" t="s">
        <v>5</v>
      </c>
      <c r="G4198" t="s">
        <v>24</v>
      </c>
      <c r="H4198">
        <v>2167693</v>
      </c>
      <c r="I4198">
        <v>2168879</v>
      </c>
      <c r="J4198" t="s">
        <v>42</v>
      </c>
      <c r="Q4198" t="s">
        <v>5124</v>
      </c>
      <c r="R4198">
        <v>1187</v>
      </c>
      <c r="T4198" t="s">
        <v>27</v>
      </c>
    </row>
    <row r="4199" spans="1:20" x14ac:dyDescent="0.3">
      <c r="A4199">
        <v>4198</v>
      </c>
      <c r="B4199" t="s">
        <v>28</v>
      </c>
      <c r="C4199" t="s">
        <v>29</v>
      </c>
      <c r="D4199" t="s">
        <v>22</v>
      </c>
      <c r="E4199" t="s">
        <v>23</v>
      </c>
      <c r="F4199" t="s">
        <v>5</v>
      </c>
      <c r="G4199" t="s">
        <v>24</v>
      </c>
      <c r="H4199">
        <v>2167693</v>
      </c>
      <c r="I4199">
        <v>2168879</v>
      </c>
      <c r="J4199" t="s">
        <v>42</v>
      </c>
      <c r="N4199" t="s">
        <v>38</v>
      </c>
      <c r="Q4199" t="s">
        <v>5124</v>
      </c>
      <c r="R4199">
        <v>1187</v>
      </c>
      <c r="T4199" t="s">
        <v>27</v>
      </c>
    </row>
    <row r="4200" spans="1:20" x14ac:dyDescent="0.3">
      <c r="A4200">
        <v>4199</v>
      </c>
      <c r="B4200" t="s">
        <v>20</v>
      </c>
      <c r="C4200" t="s">
        <v>31</v>
      </c>
      <c r="D4200" t="s">
        <v>22</v>
      </c>
      <c r="E4200" t="s">
        <v>23</v>
      </c>
      <c r="F4200" t="s">
        <v>5</v>
      </c>
      <c r="G4200" t="s">
        <v>24</v>
      </c>
      <c r="H4200">
        <v>2168885</v>
      </c>
      <c r="I4200">
        <v>2169094</v>
      </c>
      <c r="J4200" t="s">
        <v>42</v>
      </c>
      <c r="Q4200" t="s">
        <v>5125</v>
      </c>
      <c r="R4200">
        <v>210</v>
      </c>
    </row>
    <row r="4201" spans="1:20" x14ac:dyDescent="0.3">
      <c r="A4201">
        <v>4200</v>
      </c>
      <c r="B4201" t="s">
        <v>28</v>
      </c>
      <c r="C4201" t="s">
        <v>33</v>
      </c>
      <c r="D4201" t="s">
        <v>22</v>
      </c>
      <c r="E4201" t="s">
        <v>23</v>
      </c>
      <c r="F4201" t="s">
        <v>5</v>
      </c>
      <c r="G4201" t="s">
        <v>24</v>
      </c>
      <c r="H4201">
        <v>2168885</v>
      </c>
      <c r="I4201">
        <v>2169094</v>
      </c>
      <c r="J4201" t="s">
        <v>42</v>
      </c>
      <c r="K4201" t="s">
        <v>5126</v>
      </c>
      <c r="N4201" t="s">
        <v>38</v>
      </c>
      <c r="Q4201" t="s">
        <v>5125</v>
      </c>
      <c r="R4201">
        <v>210</v>
      </c>
      <c r="S4201">
        <v>69</v>
      </c>
    </row>
    <row r="4202" spans="1:20" x14ac:dyDescent="0.3">
      <c r="A4202">
        <v>4201</v>
      </c>
      <c r="B4202" t="s">
        <v>20</v>
      </c>
      <c r="C4202" t="s">
        <v>31</v>
      </c>
      <c r="D4202" t="s">
        <v>22</v>
      </c>
      <c r="E4202" t="s">
        <v>23</v>
      </c>
      <c r="F4202" t="s">
        <v>5</v>
      </c>
      <c r="G4202" t="s">
        <v>24</v>
      </c>
      <c r="H4202">
        <v>2169095</v>
      </c>
      <c r="I4202">
        <v>2170018</v>
      </c>
      <c r="J4202" t="s">
        <v>42</v>
      </c>
      <c r="Q4202" t="s">
        <v>5127</v>
      </c>
      <c r="R4202">
        <v>924</v>
      </c>
    </row>
    <row r="4203" spans="1:20" x14ac:dyDescent="0.3">
      <c r="A4203">
        <v>4202</v>
      </c>
      <c r="B4203" t="s">
        <v>28</v>
      </c>
      <c r="C4203" t="s">
        <v>33</v>
      </c>
      <c r="D4203" t="s">
        <v>22</v>
      </c>
      <c r="E4203" t="s">
        <v>23</v>
      </c>
      <c r="F4203" t="s">
        <v>5</v>
      </c>
      <c r="G4203" t="s">
        <v>24</v>
      </c>
      <c r="H4203">
        <v>2169095</v>
      </c>
      <c r="I4203">
        <v>2170018</v>
      </c>
      <c r="J4203" t="s">
        <v>42</v>
      </c>
      <c r="K4203" t="s">
        <v>5128</v>
      </c>
      <c r="N4203" t="s">
        <v>38</v>
      </c>
      <c r="Q4203" t="s">
        <v>5127</v>
      </c>
      <c r="R4203">
        <v>924</v>
      </c>
      <c r="S4203">
        <v>307</v>
      </c>
    </row>
    <row r="4204" spans="1:20" x14ac:dyDescent="0.3">
      <c r="A4204">
        <v>4203</v>
      </c>
      <c r="B4204" t="s">
        <v>20</v>
      </c>
      <c r="C4204" t="s">
        <v>31</v>
      </c>
      <c r="D4204" t="s">
        <v>22</v>
      </c>
      <c r="E4204" t="s">
        <v>23</v>
      </c>
      <c r="F4204" t="s">
        <v>5</v>
      </c>
      <c r="G4204" t="s">
        <v>24</v>
      </c>
      <c r="H4204">
        <v>2170116</v>
      </c>
      <c r="I4204">
        <v>2170382</v>
      </c>
      <c r="J4204" t="s">
        <v>42</v>
      </c>
      <c r="Q4204" t="s">
        <v>5129</v>
      </c>
      <c r="R4204">
        <v>267</v>
      </c>
    </row>
    <row r="4205" spans="1:20" x14ac:dyDescent="0.3">
      <c r="A4205">
        <v>4204</v>
      </c>
      <c r="B4205" t="s">
        <v>28</v>
      </c>
      <c r="C4205" t="s">
        <v>33</v>
      </c>
      <c r="D4205" t="s">
        <v>22</v>
      </c>
      <c r="E4205" t="s">
        <v>23</v>
      </c>
      <c r="F4205" t="s">
        <v>5</v>
      </c>
      <c r="G4205" t="s">
        <v>24</v>
      </c>
      <c r="H4205">
        <v>2170116</v>
      </c>
      <c r="I4205">
        <v>2170382</v>
      </c>
      <c r="J4205" t="s">
        <v>42</v>
      </c>
      <c r="K4205" t="s">
        <v>5130</v>
      </c>
      <c r="N4205" t="s">
        <v>38</v>
      </c>
      <c r="Q4205" t="s">
        <v>5129</v>
      </c>
      <c r="R4205">
        <v>267</v>
      </c>
      <c r="S4205">
        <v>88</v>
      </c>
    </row>
    <row r="4206" spans="1:20" x14ac:dyDescent="0.3">
      <c r="A4206">
        <v>4205</v>
      </c>
      <c r="B4206" t="s">
        <v>20</v>
      </c>
      <c r="C4206" t="s">
        <v>31</v>
      </c>
      <c r="D4206" t="s">
        <v>22</v>
      </c>
      <c r="E4206" t="s">
        <v>23</v>
      </c>
      <c r="F4206" t="s">
        <v>5</v>
      </c>
      <c r="G4206" t="s">
        <v>24</v>
      </c>
      <c r="H4206">
        <v>2170598</v>
      </c>
      <c r="I4206">
        <v>2170792</v>
      </c>
      <c r="J4206" t="s">
        <v>25</v>
      </c>
      <c r="Q4206" t="s">
        <v>5131</v>
      </c>
      <c r="R4206">
        <v>195</v>
      </c>
    </row>
    <row r="4207" spans="1:20" x14ac:dyDescent="0.3">
      <c r="A4207">
        <v>4206</v>
      </c>
      <c r="B4207" t="s">
        <v>28</v>
      </c>
      <c r="C4207" t="s">
        <v>33</v>
      </c>
      <c r="D4207" t="s">
        <v>22</v>
      </c>
      <c r="E4207" t="s">
        <v>23</v>
      </c>
      <c r="F4207" t="s">
        <v>5</v>
      </c>
      <c r="G4207" t="s">
        <v>24</v>
      </c>
      <c r="H4207">
        <v>2170598</v>
      </c>
      <c r="I4207">
        <v>2170792</v>
      </c>
      <c r="J4207" t="s">
        <v>25</v>
      </c>
      <c r="K4207" t="s">
        <v>5132</v>
      </c>
      <c r="N4207" t="s">
        <v>38</v>
      </c>
      <c r="Q4207" t="s">
        <v>5131</v>
      </c>
      <c r="R4207">
        <v>195</v>
      </c>
      <c r="S4207">
        <v>64</v>
      </c>
    </row>
    <row r="4208" spans="1:20" x14ac:dyDescent="0.3">
      <c r="A4208">
        <v>4207</v>
      </c>
      <c r="B4208" t="s">
        <v>20</v>
      </c>
      <c r="C4208" t="s">
        <v>31</v>
      </c>
      <c r="D4208" t="s">
        <v>22</v>
      </c>
      <c r="E4208" t="s">
        <v>23</v>
      </c>
      <c r="F4208" t="s">
        <v>5</v>
      </c>
      <c r="G4208" t="s">
        <v>24</v>
      </c>
      <c r="H4208">
        <v>2170824</v>
      </c>
      <c r="I4208">
        <v>2172209</v>
      </c>
      <c r="J4208" t="s">
        <v>25</v>
      </c>
      <c r="Q4208" t="s">
        <v>5133</v>
      </c>
      <c r="R4208">
        <v>1386</v>
      </c>
    </row>
    <row r="4209" spans="1:19" x14ac:dyDescent="0.3">
      <c r="A4209">
        <v>4208</v>
      </c>
      <c r="B4209" t="s">
        <v>28</v>
      </c>
      <c r="C4209" t="s">
        <v>33</v>
      </c>
      <c r="D4209" t="s">
        <v>22</v>
      </c>
      <c r="E4209" t="s">
        <v>23</v>
      </c>
      <c r="F4209" t="s">
        <v>5</v>
      </c>
      <c r="G4209" t="s">
        <v>24</v>
      </c>
      <c r="H4209">
        <v>2170824</v>
      </c>
      <c r="I4209">
        <v>2172209</v>
      </c>
      <c r="J4209" t="s">
        <v>25</v>
      </c>
      <c r="K4209" t="s">
        <v>5134</v>
      </c>
      <c r="N4209" t="s">
        <v>41</v>
      </c>
      <c r="Q4209" t="s">
        <v>5133</v>
      </c>
      <c r="R4209">
        <v>1386</v>
      </c>
      <c r="S4209">
        <v>461</v>
      </c>
    </row>
    <row r="4210" spans="1:19" x14ac:dyDescent="0.3">
      <c r="A4210">
        <v>4209</v>
      </c>
      <c r="B4210" t="s">
        <v>20</v>
      </c>
      <c r="C4210" t="s">
        <v>31</v>
      </c>
      <c r="D4210" t="s">
        <v>22</v>
      </c>
      <c r="E4210" t="s">
        <v>23</v>
      </c>
      <c r="F4210" t="s">
        <v>5</v>
      </c>
      <c r="G4210" t="s">
        <v>24</v>
      </c>
      <c r="H4210">
        <v>2172747</v>
      </c>
      <c r="I4210">
        <v>2173070</v>
      </c>
      <c r="J4210" t="s">
        <v>25</v>
      </c>
      <c r="Q4210" t="s">
        <v>5135</v>
      </c>
      <c r="R4210">
        <v>324</v>
      </c>
    </row>
    <row r="4211" spans="1:19" x14ac:dyDescent="0.3">
      <c r="A4211">
        <v>4210</v>
      </c>
      <c r="B4211" t="s">
        <v>28</v>
      </c>
      <c r="C4211" t="s">
        <v>33</v>
      </c>
      <c r="D4211" t="s">
        <v>22</v>
      </c>
      <c r="E4211" t="s">
        <v>23</v>
      </c>
      <c r="F4211" t="s">
        <v>5</v>
      </c>
      <c r="G4211" t="s">
        <v>24</v>
      </c>
      <c r="H4211">
        <v>2172747</v>
      </c>
      <c r="I4211">
        <v>2173070</v>
      </c>
      <c r="J4211" t="s">
        <v>25</v>
      </c>
      <c r="K4211" t="s">
        <v>5136</v>
      </c>
      <c r="N4211" t="s">
        <v>38</v>
      </c>
      <c r="Q4211" t="s">
        <v>5135</v>
      </c>
      <c r="R4211">
        <v>324</v>
      </c>
      <c r="S4211">
        <v>107</v>
      </c>
    </row>
    <row r="4212" spans="1:19" x14ac:dyDescent="0.3">
      <c r="A4212">
        <v>4211</v>
      </c>
      <c r="B4212" t="s">
        <v>20</v>
      </c>
      <c r="C4212" t="s">
        <v>31</v>
      </c>
      <c r="D4212" t="s">
        <v>22</v>
      </c>
      <c r="E4212" t="s">
        <v>23</v>
      </c>
      <c r="F4212" t="s">
        <v>5</v>
      </c>
      <c r="G4212" t="s">
        <v>24</v>
      </c>
      <c r="H4212">
        <v>2173122</v>
      </c>
      <c r="I4212">
        <v>2173313</v>
      </c>
      <c r="J4212" t="s">
        <v>42</v>
      </c>
      <c r="Q4212" t="s">
        <v>5137</v>
      </c>
      <c r="R4212">
        <v>192</v>
      </c>
    </row>
    <row r="4213" spans="1:19" x14ac:dyDescent="0.3">
      <c r="A4213">
        <v>4212</v>
      </c>
      <c r="B4213" t="s">
        <v>28</v>
      </c>
      <c r="C4213" t="s">
        <v>33</v>
      </c>
      <c r="D4213" t="s">
        <v>22</v>
      </c>
      <c r="E4213" t="s">
        <v>23</v>
      </c>
      <c r="F4213" t="s">
        <v>5</v>
      </c>
      <c r="G4213" t="s">
        <v>24</v>
      </c>
      <c r="H4213">
        <v>2173122</v>
      </c>
      <c r="I4213">
        <v>2173313</v>
      </c>
      <c r="J4213" t="s">
        <v>42</v>
      </c>
      <c r="K4213" t="s">
        <v>5138</v>
      </c>
      <c r="N4213" t="s">
        <v>38</v>
      </c>
      <c r="Q4213" t="s">
        <v>5137</v>
      </c>
      <c r="R4213">
        <v>192</v>
      </c>
      <c r="S4213">
        <v>63</v>
      </c>
    </row>
    <row r="4214" spans="1:19" x14ac:dyDescent="0.3">
      <c r="A4214">
        <v>4213</v>
      </c>
      <c r="B4214" t="s">
        <v>20</v>
      </c>
      <c r="C4214" t="s">
        <v>31</v>
      </c>
      <c r="D4214" t="s">
        <v>22</v>
      </c>
      <c r="E4214" t="s">
        <v>23</v>
      </c>
      <c r="F4214" t="s">
        <v>5</v>
      </c>
      <c r="G4214" t="s">
        <v>24</v>
      </c>
      <c r="H4214">
        <v>2173364</v>
      </c>
      <c r="I4214">
        <v>2174167</v>
      </c>
      <c r="J4214" t="s">
        <v>42</v>
      </c>
      <c r="Q4214" t="s">
        <v>5139</v>
      </c>
      <c r="R4214">
        <v>804</v>
      </c>
    </row>
    <row r="4215" spans="1:19" x14ac:dyDescent="0.3">
      <c r="A4215">
        <v>4214</v>
      </c>
      <c r="B4215" t="s">
        <v>28</v>
      </c>
      <c r="C4215" t="s">
        <v>33</v>
      </c>
      <c r="D4215" t="s">
        <v>22</v>
      </c>
      <c r="E4215" t="s">
        <v>23</v>
      </c>
      <c r="F4215" t="s">
        <v>5</v>
      </c>
      <c r="G4215" t="s">
        <v>24</v>
      </c>
      <c r="H4215">
        <v>2173364</v>
      </c>
      <c r="I4215">
        <v>2174167</v>
      </c>
      <c r="J4215" t="s">
        <v>42</v>
      </c>
      <c r="K4215" t="s">
        <v>5140</v>
      </c>
      <c r="N4215" t="s">
        <v>38</v>
      </c>
      <c r="Q4215" t="s">
        <v>5139</v>
      </c>
      <c r="R4215">
        <v>804</v>
      </c>
      <c r="S4215">
        <v>267</v>
      </c>
    </row>
    <row r="4216" spans="1:19" x14ac:dyDescent="0.3">
      <c r="A4216">
        <v>4215</v>
      </c>
      <c r="B4216" t="s">
        <v>20</v>
      </c>
      <c r="C4216" t="s">
        <v>31</v>
      </c>
      <c r="D4216" t="s">
        <v>22</v>
      </c>
      <c r="E4216" t="s">
        <v>23</v>
      </c>
      <c r="F4216" t="s">
        <v>5</v>
      </c>
      <c r="G4216" t="s">
        <v>24</v>
      </c>
      <c r="H4216">
        <v>2174164</v>
      </c>
      <c r="I4216">
        <v>2174418</v>
      </c>
      <c r="J4216" t="s">
        <v>42</v>
      </c>
      <c r="Q4216" t="s">
        <v>5141</v>
      </c>
      <c r="R4216">
        <v>255</v>
      </c>
    </row>
    <row r="4217" spans="1:19" x14ac:dyDescent="0.3">
      <c r="A4217">
        <v>4216</v>
      </c>
      <c r="B4217" t="s">
        <v>28</v>
      </c>
      <c r="C4217" t="s">
        <v>33</v>
      </c>
      <c r="D4217" t="s">
        <v>22</v>
      </c>
      <c r="E4217" t="s">
        <v>23</v>
      </c>
      <c r="F4217" t="s">
        <v>5</v>
      </c>
      <c r="G4217" t="s">
        <v>24</v>
      </c>
      <c r="H4217">
        <v>2174164</v>
      </c>
      <c r="I4217">
        <v>2174418</v>
      </c>
      <c r="J4217" t="s">
        <v>42</v>
      </c>
      <c r="K4217" t="s">
        <v>5142</v>
      </c>
      <c r="N4217" t="s">
        <v>38</v>
      </c>
      <c r="Q4217" t="s">
        <v>5141</v>
      </c>
      <c r="R4217">
        <v>255</v>
      </c>
      <c r="S4217">
        <v>84</v>
      </c>
    </row>
    <row r="4218" spans="1:19" x14ac:dyDescent="0.3">
      <c r="A4218">
        <v>4217</v>
      </c>
      <c r="B4218" t="s">
        <v>20</v>
      </c>
      <c r="C4218" t="s">
        <v>31</v>
      </c>
      <c r="D4218" t="s">
        <v>22</v>
      </c>
      <c r="E4218" t="s">
        <v>23</v>
      </c>
      <c r="F4218" t="s">
        <v>5</v>
      </c>
      <c r="G4218" t="s">
        <v>24</v>
      </c>
      <c r="H4218">
        <v>2174436</v>
      </c>
      <c r="I4218">
        <v>2174708</v>
      </c>
      <c r="J4218" t="s">
        <v>42</v>
      </c>
      <c r="Q4218" t="s">
        <v>5143</v>
      </c>
      <c r="R4218">
        <v>273</v>
      </c>
    </row>
    <row r="4219" spans="1:19" x14ac:dyDescent="0.3">
      <c r="A4219">
        <v>4218</v>
      </c>
      <c r="B4219" t="s">
        <v>28</v>
      </c>
      <c r="C4219" t="s">
        <v>33</v>
      </c>
      <c r="D4219" t="s">
        <v>22</v>
      </c>
      <c r="E4219" t="s">
        <v>23</v>
      </c>
      <c r="F4219" t="s">
        <v>5</v>
      </c>
      <c r="G4219" t="s">
        <v>24</v>
      </c>
      <c r="H4219">
        <v>2174436</v>
      </c>
      <c r="I4219">
        <v>2174708</v>
      </c>
      <c r="J4219" t="s">
        <v>42</v>
      </c>
      <c r="K4219" t="s">
        <v>5144</v>
      </c>
      <c r="N4219" t="s">
        <v>38</v>
      </c>
      <c r="Q4219" t="s">
        <v>5143</v>
      </c>
      <c r="R4219">
        <v>273</v>
      </c>
      <c r="S4219">
        <v>90</v>
      </c>
    </row>
    <row r="4220" spans="1:19" x14ac:dyDescent="0.3">
      <c r="A4220">
        <v>4219</v>
      </c>
      <c r="B4220" t="s">
        <v>20</v>
      </c>
      <c r="C4220" t="s">
        <v>31</v>
      </c>
      <c r="D4220" t="s">
        <v>22</v>
      </c>
      <c r="E4220" t="s">
        <v>23</v>
      </c>
      <c r="F4220" t="s">
        <v>5</v>
      </c>
      <c r="G4220" t="s">
        <v>24</v>
      </c>
      <c r="H4220">
        <v>2174886</v>
      </c>
      <c r="I4220">
        <v>2175377</v>
      </c>
      <c r="J4220" t="s">
        <v>25</v>
      </c>
      <c r="Q4220" t="s">
        <v>5145</v>
      </c>
      <c r="R4220">
        <v>492</v>
      </c>
    </row>
    <row r="4221" spans="1:19" x14ac:dyDescent="0.3">
      <c r="A4221">
        <v>4220</v>
      </c>
      <c r="B4221" t="s">
        <v>28</v>
      </c>
      <c r="C4221" t="s">
        <v>33</v>
      </c>
      <c r="D4221" t="s">
        <v>22</v>
      </c>
      <c r="E4221" t="s">
        <v>23</v>
      </c>
      <c r="F4221" t="s">
        <v>5</v>
      </c>
      <c r="G4221" t="s">
        <v>24</v>
      </c>
      <c r="H4221">
        <v>2174886</v>
      </c>
      <c r="I4221">
        <v>2175377</v>
      </c>
      <c r="J4221" t="s">
        <v>25</v>
      </c>
      <c r="K4221" t="s">
        <v>5146</v>
      </c>
      <c r="N4221" t="s">
        <v>38</v>
      </c>
      <c r="Q4221" t="s">
        <v>5145</v>
      </c>
      <c r="R4221">
        <v>492</v>
      </c>
      <c r="S4221">
        <v>163</v>
      </c>
    </row>
    <row r="4222" spans="1:19" x14ac:dyDescent="0.3">
      <c r="A4222">
        <v>4221</v>
      </c>
      <c r="B4222" t="s">
        <v>20</v>
      </c>
      <c r="C4222" t="s">
        <v>31</v>
      </c>
      <c r="D4222" t="s">
        <v>22</v>
      </c>
      <c r="E4222" t="s">
        <v>23</v>
      </c>
      <c r="F4222" t="s">
        <v>5</v>
      </c>
      <c r="G4222" t="s">
        <v>24</v>
      </c>
      <c r="H4222">
        <v>2175436</v>
      </c>
      <c r="I4222">
        <v>2175678</v>
      </c>
      <c r="J4222" t="s">
        <v>25</v>
      </c>
      <c r="Q4222" t="s">
        <v>5147</v>
      </c>
      <c r="R4222">
        <v>243</v>
      </c>
    </row>
    <row r="4223" spans="1:19" x14ac:dyDescent="0.3">
      <c r="A4223">
        <v>4222</v>
      </c>
      <c r="B4223" t="s">
        <v>28</v>
      </c>
      <c r="C4223" t="s">
        <v>33</v>
      </c>
      <c r="D4223" t="s">
        <v>22</v>
      </c>
      <c r="E4223" t="s">
        <v>23</v>
      </c>
      <c r="F4223" t="s">
        <v>5</v>
      </c>
      <c r="G4223" t="s">
        <v>24</v>
      </c>
      <c r="H4223">
        <v>2175436</v>
      </c>
      <c r="I4223">
        <v>2175678</v>
      </c>
      <c r="J4223" t="s">
        <v>25</v>
      </c>
      <c r="K4223" t="s">
        <v>5148</v>
      </c>
      <c r="N4223" t="s">
        <v>38</v>
      </c>
      <c r="Q4223" t="s">
        <v>5147</v>
      </c>
      <c r="R4223">
        <v>243</v>
      </c>
      <c r="S4223">
        <v>80</v>
      </c>
    </row>
    <row r="4224" spans="1:19" x14ac:dyDescent="0.3">
      <c r="A4224">
        <v>4223</v>
      </c>
      <c r="B4224" t="s">
        <v>20</v>
      </c>
      <c r="C4224" t="s">
        <v>31</v>
      </c>
      <c r="D4224" t="s">
        <v>22</v>
      </c>
      <c r="E4224" t="s">
        <v>23</v>
      </c>
      <c r="F4224" t="s">
        <v>5</v>
      </c>
      <c r="G4224" t="s">
        <v>24</v>
      </c>
      <c r="H4224">
        <v>2175675</v>
      </c>
      <c r="I4224">
        <v>2175998</v>
      </c>
      <c r="J4224" t="s">
        <v>25</v>
      </c>
      <c r="Q4224" t="s">
        <v>5149</v>
      </c>
      <c r="R4224">
        <v>324</v>
      </c>
    </row>
    <row r="4225" spans="1:20" x14ac:dyDescent="0.3">
      <c r="A4225">
        <v>4224</v>
      </c>
      <c r="B4225" t="s">
        <v>28</v>
      </c>
      <c r="C4225" t="s">
        <v>33</v>
      </c>
      <c r="D4225" t="s">
        <v>22</v>
      </c>
      <c r="E4225" t="s">
        <v>23</v>
      </c>
      <c r="F4225" t="s">
        <v>5</v>
      </c>
      <c r="G4225" t="s">
        <v>24</v>
      </c>
      <c r="H4225">
        <v>2175675</v>
      </c>
      <c r="I4225">
        <v>2175998</v>
      </c>
      <c r="J4225" t="s">
        <v>25</v>
      </c>
      <c r="K4225" t="s">
        <v>5150</v>
      </c>
      <c r="N4225" t="s">
        <v>38</v>
      </c>
      <c r="Q4225" t="s">
        <v>5149</v>
      </c>
      <c r="R4225">
        <v>324</v>
      </c>
      <c r="S4225">
        <v>107</v>
      </c>
    </row>
    <row r="4226" spans="1:20" x14ac:dyDescent="0.3">
      <c r="A4226">
        <v>4225</v>
      </c>
      <c r="B4226" t="s">
        <v>20</v>
      </c>
      <c r="C4226" t="s">
        <v>31</v>
      </c>
      <c r="D4226" t="s">
        <v>22</v>
      </c>
      <c r="E4226" t="s">
        <v>23</v>
      </c>
      <c r="F4226" t="s">
        <v>5</v>
      </c>
      <c r="G4226" t="s">
        <v>24</v>
      </c>
      <c r="H4226">
        <v>2176208</v>
      </c>
      <c r="I4226">
        <v>2176582</v>
      </c>
      <c r="J4226" t="s">
        <v>25</v>
      </c>
      <c r="Q4226" t="s">
        <v>5151</v>
      </c>
      <c r="R4226">
        <v>375</v>
      </c>
    </row>
    <row r="4227" spans="1:20" x14ac:dyDescent="0.3">
      <c r="A4227">
        <v>4226</v>
      </c>
      <c r="B4227" t="s">
        <v>28</v>
      </c>
      <c r="C4227" t="s">
        <v>33</v>
      </c>
      <c r="D4227" t="s">
        <v>22</v>
      </c>
      <c r="E4227" t="s">
        <v>23</v>
      </c>
      <c r="F4227" t="s">
        <v>5</v>
      </c>
      <c r="G4227" t="s">
        <v>24</v>
      </c>
      <c r="H4227">
        <v>2176208</v>
      </c>
      <c r="I4227">
        <v>2176582</v>
      </c>
      <c r="J4227" t="s">
        <v>25</v>
      </c>
      <c r="K4227" t="s">
        <v>5152</v>
      </c>
      <c r="N4227" t="s">
        <v>38</v>
      </c>
      <c r="Q4227" t="s">
        <v>5151</v>
      </c>
      <c r="R4227">
        <v>375</v>
      </c>
      <c r="S4227">
        <v>124</v>
      </c>
    </row>
    <row r="4228" spans="1:20" x14ac:dyDescent="0.3">
      <c r="A4228">
        <v>4227</v>
      </c>
      <c r="B4228" t="s">
        <v>20</v>
      </c>
      <c r="C4228" t="s">
        <v>31</v>
      </c>
      <c r="D4228" t="s">
        <v>22</v>
      </c>
      <c r="E4228" t="s">
        <v>23</v>
      </c>
      <c r="F4228" t="s">
        <v>5</v>
      </c>
      <c r="G4228" t="s">
        <v>24</v>
      </c>
      <c r="H4228">
        <v>2176767</v>
      </c>
      <c r="I4228">
        <v>2177906</v>
      </c>
      <c r="J4228" t="s">
        <v>42</v>
      </c>
      <c r="Q4228" t="s">
        <v>5153</v>
      </c>
      <c r="R4228">
        <v>1140</v>
      </c>
    </row>
    <row r="4229" spans="1:20" x14ac:dyDescent="0.3">
      <c r="A4229">
        <v>4228</v>
      </c>
      <c r="B4229" t="s">
        <v>28</v>
      </c>
      <c r="C4229" t="s">
        <v>33</v>
      </c>
      <c r="D4229" t="s">
        <v>22</v>
      </c>
      <c r="E4229" t="s">
        <v>23</v>
      </c>
      <c r="F4229" t="s">
        <v>5</v>
      </c>
      <c r="G4229" t="s">
        <v>24</v>
      </c>
      <c r="H4229">
        <v>2176767</v>
      </c>
      <c r="I4229">
        <v>2177906</v>
      </c>
      <c r="J4229" t="s">
        <v>42</v>
      </c>
      <c r="K4229" t="s">
        <v>5154</v>
      </c>
      <c r="N4229" t="s">
        <v>38</v>
      </c>
      <c r="Q4229" t="s">
        <v>5153</v>
      </c>
      <c r="R4229">
        <v>1140</v>
      </c>
      <c r="S4229">
        <v>379</v>
      </c>
    </row>
    <row r="4230" spans="1:20" x14ac:dyDescent="0.3">
      <c r="A4230">
        <v>4229</v>
      </c>
      <c r="B4230" t="s">
        <v>20</v>
      </c>
      <c r="C4230" t="s">
        <v>31</v>
      </c>
      <c r="D4230" t="s">
        <v>22</v>
      </c>
      <c r="E4230" t="s">
        <v>23</v>
      </c>
      <c r="F4230" t="s">
        <v>5</v>
      </c>
      <c r="G4230" t="s">
        <v>24</v>
      </c>
      <c r="H4230">
        <v>2177966</v>
      </c>
      <c r="I4230">
        <v>2180311</v>
      </c>
      <c r="J4230" t="s">
        <v>42</v>
      </c>
      <c r="Q4230" t="s">
        <v>5155</v>
      </c>
      <c r="R4230">
        <v>2346</v>
      </c>
    </row>
    <row r="4231" spans="1:20" x14ac:dyDescent="0.3">
      <c r="A4231">
        <v>4230</v>
      </c>
      <c r="B4231" t="s">
        <v>28</v>
      </c>
      <c r="C4231" t="s">
        <v>33</v>
      </c>
      <c r="D4231" t="s">
        <v>22</v>
      </c>
      <c r="E4231" t="s">
        <v>23</v>
      </c>
      <c r="F4231" t="s">
        <v>5</v>
      </c>
      <c r="G4231" t="s">
        <v>24</v>
      </c>
      <c r="H4231">
        <v>2177966</v>
      </c>
      <c r="I4231">
        <v>2180311</v>
      </c>
      <c r="J4231" t="s">
        <v>42</v>
      </c>
      <c r="K4231" t="s">
        <v>5156</v>
      </c>
      <c r="N4231" t="s">
        <v>38</v>
      </c>
      <c r="Q4231" t="s">
        <v>5155</v>
      </c>
      <c r="R4231">
        <v>2346</v>
      </c>
      <c r="S4231">
        <v>781</v>
      </c>
    </row>
    <row r="4232" spans="1:20" x14ac:dyDescent="0.3">
      <c r="A4232">
        <v>4231</v>
      </c>
      <c r="B4232" t="s">
        <v>20</v>
      </c>
      <c r="C4232" t="s">
        <v>31</v>
      </c>
      <c r="D4232" t="s">
        <v>22</v>
      </c>
      <c r="E4232" t="s">
        <v>23</v>
      </c>
      <c r="F4232" t="s">
        <v>5</v>
      </c>
      <c r="G4232" t="s">
        <v>24</v>
      </c>
      <c r="H4232">
        <v>2180581</v>
      </c>
      <c r="I4232">
        <v>2181285</v>
      </c>
      <c r="J4232" t="s">
        <v>25</v>
      </c>
      <c r="Q4232" t="s">
        <v>5157</v>
      </c>
      <c r="R4232">
        <v>705</v>
      </c>
    </row>
    <row r="4233" spans="1:20" x14ac:dyDescent="0.3">
      <c r="A4233">
        <v>4232</v>
      </c>
      <c r="B4233" t="s">
        <v>28</v>
      </c>
      <c r="C4233" t="s">
        <v>33</v>
      </c>
      <c r="D4233" t="s">
        <v>22</v>
      </c>
      <c r="E4233" t="s">
        <v>23</v>
      </c>
      <c r="F4233" t="s">
        <v>5</v>
      </c>
      <c r="G4233" t="s">
        <v>24</v>
      </c>
      <c r="H4233">
        <v>2180581</v>
      </c>
      <c r="I4233">
        <v>2181285</v>
      </c>
      <c r="J4233" t="s">
        <v>25</v>
      </c>
      <c r="K4233" t="s">
        <v>5158</v>
      </c>
      <c r="N4233" t="s">
        <v>38</v>
      </c>
      <c r="Q4233" t="s">
        <v>5157</v>
      </c>
      <c r="R4233">
        <v>705</v>
      </c>
      <c r="S4233">
        <v>234</v>
      </c>
    </row>
    <row r="4234" spans="1:20" x14ac:dyDescent="0.3">
      <c r="A4234">
        <v>4233</v>
      </c>
      <c r="B4234" t="s">
        <v>20</v>
      </c>
      <c r="C4234" t="s">
        <v>31</v>
      </c>
      <c r="D4234" t="s">
        <v>22</v>
      </c>
      <c r="E4234" t="s">
        <v>23</v>
      </c>
      <c r="F4234" t="s">
        <v>5</v>
      </c>
      <c r="G4234" t="s">
        <v>24</v>
      </c>
      <c r="H4234">
        <v>2181439</v>
      </c>
      <c r="I4234">
        <v>2181945</v>
      </c>
      <c r="J4234" t="s">
        <v>42</v>
      </c>
      <c r="Q4234" t="s">
        <v>5159</v>
      </c>
      <c r="R4234">
        <v>507</v>
      </c>
    </row>
    <row r="4235" spans="1:20" x14ac:dyDescent="0.3">
      <c r="A4235">
        <v>4234</v>
      </c>
      <c r="B4235" t="s">
        <v>28</v>
      </c>
      <c r="C4235" t="s">
        <v>33</v>
      </c>
      <c r="D4235" t="s">
        <v>22</v>
      </c>
      <c r="E4235" t="s">
        <v>23</v>
      </c>
      <c r="F4235" t="s">
        <v>5</v>
      </c>
      <c r="G4235" t="s">
        <v>24</v>
      </c>
      <c r="H4235">
        <v>2181439</v>
      </c>
      <c r="I4235">
        <v>2181945</v>
      </c>
      <c r="J4235" t="s">
        <v>42</v>
      </c>
      <c r="K4235" t="s">
        <v>5160</v>
      </c>
      <c r="N4235" t="s">
        <v>38</v>
      </c>
      <c r="Q4235" t="s">
        <v>5159</v>
      </c>
      <c r="R4235">
        <v>507</v>
      </c>
      <c r="S4235">
        <v>168</v>
      </c>
    </row>
    <row r="4236" spans="1:20" x14ac:dyDescent="0.3">
      <c r="A4236">
        <v>4235</v>
      </c>
      <c r="B4236" t="s">
        <v>20</v>
      </c>
      <c r="C4236" t="s">
        <v>31</v>
      </c>
      <c r="D4236" t="s">
        <v>22</v>
      </c>
      <c r="E4236" t="s">
        <v>23</v>
      </c>
      <c r="F4236" t="s">
        <v>5</v>
      </c>
      <c r="G4236" t="s">
        <v>24</v>
      </c>
      <c r="H4236">
        <v>2182114</v>
      </c>
      <c r="I4236">
        <v>2182437</v>
      </c>
      <c r="J4236" t="s">
        <v>42</v>
      </c>
      <c r="Q4236" t="s">
        <v>5161</v>
      </c>
      <c r="R4236">
        <v>324</v>
      </c>
    </row>
    <row r="4237" spans="1:20" x14ac:dyDescent="0.3">
      <c r="A4237">
        <v>4236</v>
      </c>
      <c r="B4237" t="s">
        <v>28</v>
      </c>
      <c r="C4237" t="s">
        <v>33</v>
      </c>
      <c r="D4237" t="s">
        <v>22</v>
      </c>
      <c r="E4237" t="s">
        <v>23</v>
      </c>
      <c r="F4237" t="s">
        <v>5</v>
      </c>
      <c r="G4237" t="s">
        <v>24</v>
      </c>
      <c r="H4237">
        <v>2182114</v>
      </c>
      <c r="I4237">
        <v>2182437</v>
      </c>
      <c r="J4237" t="s">
        <v>42</v>
      </c>
      <c r="K4237" t="s">
        <v>5162</v>
      </c>
      <c r="N4237" t="s">
        <v>38</v>
      </c>
      <c r="Q4237" t="s">
        <v>5161</v>
      </c>
      <c r="R4237">
        <v>324</v>
      </c>
      <c r="S4237">
        <v>107</v>
      </c>
    </row>
    <row r="4238" spans="1:20" x14ac:dyDescent="0.3">
      <c r="A4238">
        <v>4237</v>
      </c>
      <c r="B4238" t="s">
        <v>20</v>
      </c>
      <c r="C4238" t="s">
        <v>31</v>
      </c>
      <c r="D4238" t="s">
        <v>22</v>
      </c>
      <c r="E4238" t="s">
        <v>23</v>
      </c>
      <c r="F4238" t="s">
        <v>5</v>
      </c>
      <c r="G4238" t="s">
        <v>24</v>
      </c>
      <c r="H4238">
        <v>2182434</v>
      </c>
      <c r="I4238">
        <v>2182865</v>
      </c>
      <c r="J4238" t="s">
        <v>42</v>
      </c>
      <c r="Q4238" t="s">
        <v>5163</v>
      </c>
      <c r="R4238">
        <v>432</v>
      </c>
    </row>
    <row r="4239" spans="1:20" x14ac:dyDescent="0.3">
      <c r="A4239">
        <v>4238</v>
      </c>
      <c r="B4239" t="s">
        <v>28</v>
      </c>
      <c r="C4239" t="s">
        <v>33</v>
      </c>
      <c r="D4239" t="s">
        <v>22</v>
      </c>
      <c r="E4239" t="s">
        <v>23</v>
      </c>
      <c r="F4239" t="s">
        <v>5</v>
      </c>
      <c r="G4239" t="s">
        <v>24</v>
      </c>
      <c r="H4239">
        <v>2182434</v>
      </c>
      <c r="I4239">
        <v>2182865</v>
      </c>
      <c r="J4239" t="s">
        <v>42</v>
      </c>
      <c r="K4239" t="s">
        <v>5164</v>
      </c>
      <c r="N4239" t="s">
        <v>38</v>
      </c>
      <c r="Q4239" t="s">
        <v>5163</v>
      </c>
      <c r="R4239">
        <v>432</v>
      </c>
      <c r="S4239">
        <v>143</v>
      </c>
    </row>
    <row r="4240" spans="1:20" x14ac:dyDescent="0.3">
      <c r="A4240">
        <v>4239</v>
      </c>
      <c r="B4240" t="s">
        <v>20</v>
      </c>
      <c r="C4240" t="s">
        <v>21</v>
      </c>
      <c r="D4240" t="s">
        <v>22</v>
      </c>
      <c r="E4240" t="s">
        <v>23</v>
      </c>
      <c r="F4240" t="s">
        <v>5</v>
      </c>
      <c r="G4240" t="s">
        <v>24</v>
      </c>
      <c r="H4240">
        <v>2182869</v>
      </c>
      <c r="I4240">
        <v>2184354</v>
      </c>
      <c r="J4240" t="s">
        <v>42</v>
      </c>
      <c r="Q4240" t="s">
        <v>5165</v>
      </c>
      <c r="R4240">
        <v>1486</v>
      </c>
      <c r="T4240" t="s">
        <v>27</v>
      </c>
    </row>
    <row r="4241" spans="1:20" x14ac:dyDescent="0.3">
      <c r="A4241">
        <v>4240</v>
      </c>
      <c r="B4241" t="s">
        <v>28</v>
      </c>
      <c r="C4241" t="s">
        <v>29</v>
      </c>
      <c r="D4241" t="s">
        <v>22</v>
      </c>
      <c r="E4241" t="s">
        <v>23</v>
      </c>
      <c r="F4241" t="s">
        <v>5</v>
      </c>
      <c r="G4241" t="s">
        <v>24</v>
      </c>
      <c r="H4241">
        <v>2182869</v>
      </c>
      <c r="I4241">
        <v>2184354</v>
      </c>
      <c r="J4241" t="s">
        <v>42</v>
      </c>
      <c r="N4241" t="s">
        <v>432</v>
      </c>
      <c r="Q4241" t="s">
        <v>5165</v>
      </c>
      <c r="R4241">
        <v>1486</v>
      </c>
      <c r="T4241" t="s">
        <v>27</v>
      </c>
    </row>
    <row r="4242" spans="1:20" x14ac:dyDescent="0.3">
      <c r="A4242">
        <v>4241</v>
      </c>
      <c r="B4242" t="s">
        <v>20</v>
      </c>
      <c r="C4242" t="s">
        <v>31</v>
      </c>
      <c r="D4242" t="s">
        <v>22</v>
      </c>
      <c r="E4242" t="s">
        <v>23</v>
      </c>
      <c r="F4242" t="s">
        <v>5</v>
      </c>
      <c r="G4242" t="s">
        <v>24</v>
      </c>
      <c r="H4242">
        <v>2184354</v>
      </c>
      <c r="I4242">
        <v>2184560</v>
      </c>
      <c r="J4242" t="s">
        <v>42</v>
      </c>
      <c r="Q4242" t="s">
        <v>5166</v>
      </c>
      <c r="R4242">
        <v>207</v>
      </c>
    </row>
    <row r="4243" spans="1:20" x14ac:dyDescent="0.3">
      <c r="A4243">
        <v>4242</v>
      </c>
      <c r="B4243" t="s">
        <v>28</v>
      </c>
      <c r="C4243" t="s">
        <v>33</v>
      </c>
      <c r="D4243" t="s">
        <v>22</v>
      </c>
      <c r="E4243" t="s">
        <v>23</v>
      </c>
      <c r="F4243" t="s">
        <v>5</v>
      </c>
      <c r="G4243" t="s">
        <v>24</v>
      </c>
      <c r="H4243">
        <v>2184354</v>
      </c>
      <c r="I4243">
        <v>2184560</v>
      </c>
      <c r="J4243" t="s">
        <v>42</v>
      </c>
      <c r="K4243" t="s">
        <v>5167</v>
      </c>
      <c r="N4243" t="s">
        <v>38</v>
      </c>
      <c r="Q4243" t="s">
        <v>5166</v>
      </c>
      <c r="R4243">
        <v>207</v>
      </c>
      <c r="S4243">
        <v>68</v>
      </c>
    </row>
    <row r="4244" spans="1:20" x14ac:dyDescent="0.3">
      <c r="A4244">
        <v>4243</v>
      </c>
      <c r="B4244" t="s">
        <v>20</v>
      </c>
      <c r="C4244" t="s">
        <v>31</v>
      </c>
      <c r="D4244" t="s">
        <v>22</v>
      </c>
      <c r="E4244" t="s">
        <v>23</v>
      </c>
      <c r="F4244" t="s">
        <v>5</v>
      </c>
      <c r="G4244" t="s">
        <v>24</v>
      </c>
      <c r="H4244">
        <v>2184575</v>
      </c>
      <c r="I4244">
        <v>2185621</v>
      </c>
      <c r="J4244" t="s">
        <v>42</v>
      </c>
      <c r="Q4244" t="s">
        <v>5168</v>
      </c>
      <c r="R4244">
        <v>1047</v>
      </c>
    </row>
    <row r="4245" spans="1:20" x14ac:dyDescent="0.3">
      <c r="A4245">
        <v>4244</v>
      </c>
      <c r="B4245" t="s">
        <v>28</v>
      </c>
      <c r="C4245" t="s">
        <v>33</v>
      </c>
      <c r="D4245" t="s">
        <v>22</v>
      </c>
      <c r="E4245" t="s">
        <v>23</v>
      </c>
      <c r="F4245" t="s">
        <v>5</v>
      </c>
      <c r="G4245" t="s">
        <v>24</v>
      </c>
      <c r="H4245">
        <v>2184575</v>
      </c>
      <c r="I4245">
        <v>2185621</v>
      </c>
      <c r="J4245" t="s">
        <v>42</v>
      </c>
      <c r="K4245" t="s">
        <v>5169</v>
      </c>
      <c r="N4245" t="s">
        <v>38</v>
      </c>
      <c r="Q4245" t="s">
        <v>5168</v>
      </c>
      <c r="R4245">
        <v>1047</v>
      </c>
      <c r="S4245">
        <v>348</v>
      </c>
    </row>
    <row r="4246" spans="1:20" x14ac:dyDescent="0.3">
      <c r="A4246">
        <v>4245</v>
      </c>
      <c r="B4246" t="s">
        <v>20</v>
      </c>
      <c r="C4246" t="s">
        <v>31</v>
      </c>
      <c r="D4246" t="s">
        <v>22</v>
      </c>
      <c r="E4246" t="s">
        <v>23</v>
      </c>
      <c r="F4246" t="s">
        <v>5</v>
      </c>
      <c r="G4246" t="s">
        <v>24</v>
      </c>
      <c r="H4246">
        <v>2185621</v>
      </c>
      <c r="I4246">
        <v>2186307</v>
      </c>
      <c r="J4246" t="s">
        <v>42</v>
      </c>
      <c r="Q4246" t="s">
        <v>5170</v>
      </c>
      <c r="R4246">
        <v>687</v>
      </c>
    </row>
    <row r="4247" spans="1:20" x14ac:dyDescent="0.3">
      <c r="A4247">
        <v>4246</v>
      </c>
      <c r="B4247" t="s">
        <v>28</v>
      </c>
      <c r="C4247" t="s">
        <v>33</v>
      </c>
      <c r="D4247" t="s">
        <v>22</v>
      </c>
      <c r="E4247" t="s">
        <v>23</v>
      </c>
      <c r="F4247" t="s">
        <v>5</v>
      </c>
      <c r="G4247" t="s">
        <v>24</v>
      </c>
      <c r="H4247">
        <v>2185621</v>
      </c>
      <c r="I4247">
        <v>2186307</v>
      </c>
      <c r="J4247" t="s">
        <v>42</v>
      </c>
      <c r="K4247" t="s">
        <v>5171</v>
      </c>
      <c r="N4247" t="s">
        <v>38</v>
      </c>
      <c r="Q4247" t="s">
        <v>5170</v>
      </c>
      <c r="R4247">
        <v>687</v>
      </c>
      <c r="S4247">
        <v>228</v>
      </c>
    </row>
    <row r="4248" spans="1:20" x14ac:dyDescent="0.3">
      <c r="A4248">
        <v>4247</v>
      </c>
      <c r="B4248" t="s">
        <v>20</v>
      </c>
      <c r="C4248" t="s">
        <v>31</v>
      </c>
      <c r="D4248" t="s">
        <v>22</v>
      </c>
      <c r="E4248" t="s">
        <v>23</v>
      </c>
      <c r="F4248" t="s">
        <v>5</v>
      </c>
      <c r="G4248" t="s">
        <v>24</v>
      </c>
      <c r="H4248">
        <v>2186307</v>
      </c>
      <c r="I4248">
        <v>2186495</v>
      </c>
      <c r="J4248" t="s">
        <v>42</v>
      </c>
      <c r="Q4248" t="s">
        <v>5172</v>
      </c>
      <c r="R4248">
        <v>189</v>
      </c>
    </row>
    <row r="4249" spans="1:20" x14ac:dyDescent="0.3">
      <c r="A4249">
        <v>4248</v>
      </c>
      <c r="B4249" t="s">
        <v>28</v>
      </c>
      <c r="C4249" t="s">
        <v>33</v>
      </c>
      <c r="D4249" t="s">
        <v>22</v>
      </c>
      <c r="E4249" t="s">
        <v>23</v>
      </c>
      <c r="F4249" t="s">
        <v>5</v>
      </c>
      <c r="G4249" t="s">
        <v>24</v>
      </c>
      <c r="H4249">
        <v>2186307</v>
      </c>
      <c r="I4249">
        <v>2186495</v>
      </c>
      <c r="J4249" t="s">
        <v>42</v>
      </c>
      <c r="K4249" t="s">
        <v>5173</v>
      </c>
      <c r="N4249" t="s">
        <v>38</v>
      </c>
      <c r="Q4249" t="s">
        <v>5172</v>
      </c>
      <c r="R4249">
        <v>189</v>
      </c>
      <c r="S4249">
        <v>62</v>
      </c>
    </row>
    <row r="4250" spans="1:20" x14ac:dyDescent="0.3">
      <c r="A4250">
        <v>4249</v>
      </c>
      <c r="B4250" t="s">
        <v>20</v>
      </c>
      <c r="C4250" t="s">
        <v>31</v>
      </c>
      <c r="D4250" t="s">
        <v>22</v>
      </c>
      <c r="E4250" t="s">
        <v>23</v>
      </c>
      <c r="F4250" t="s">
        <v>5</v>
      </c>
      <c r="G4250" t="s">
        <v>24</v>
      </c>
      <c r="H4250">
        <v>2186495</v>
      </c>
      <c r="I4250">
        <v>2186704</v>
      </c>
      <c r="J4250" t="s">
        <v>42</v>
      </c>
      <c r="Q4250" t="s">
        <v>5174</v>
      </c>
      <c r="R4250">
        <v>210</v>
      </c>
    </row>
    <row r="4251" spans="1:20" x14ac:dyDescent="0.3">
      <c r="A4251">
        <v>4250</v>
      </c>
      <c r="B4251" t="s">
        <v>28</v>
      </c>
      <c r="C4251" t="s">
        <v>33</v>
      </c>
      <c r="D4251" t="s">
        <v>22</v>
      </c>
      <c r="E4251" t="s">
        <v>23</v>
      </c>
      <c r="F4251" t="s">
        <v>5</v>
      </c>
      <c r="G4251" t="s">
        <v>24</v>
      </c>
      <c r="H4251">
        <v>2186495</v>
      </c>
      <c r="I4251">
        <v>2186704</v>
      </c>
      <c r="J4251" t="s">
        <v>42</v>
      </c>
      <c r="K4251" t="s">
        <v>5175</v>
      </c>
      <c r="N4251" t="s">
        <v>38</v>
      </c>
      <c r="Q4251" t="s">
        <v>5174</v>
      </c>
      <c r="R4251">
        <v>210</v>
      </c>
      <c r="S4251">
        <v>69</v>
      </c>
    </row>
    <row r="4252" spans="1:20" x14ac:dyDescent="0.3">
      <c r="A4252">
        <v>4251</v>
      </c>
      <c r="B4252" t="s">
        <v>20</v>
      </c>
      <c r="C4252" t="s">
        <v>31</v>
      </c>
      <c r="D4252" t="s">
        <v>22</v>
      </c>
      <c r="E4252" t="s">
        <v>23</v>
      </c>
      <c r="F4252" t="s">
        <v>5</v>
      </c>
      <c r="G4252" t="s">
        <v>24</v>
      </c>
      <c r="H4252">
        <v>2186664</v>
      </c>
      <c r="I4252">
        <v>2187053</v>
      </c>
      <c r="J4252" t="s">
        <v>42</v>
      </c>
      <c r="Q4252" t="s">
        <v>5176</v>
      </c>
      <c r="R4252">
        <v>390</v>
      </c>
    </row>
    <row r="4253" spans="1:20" x14ac:dyDescent="0.3">
      <c r="A4253">
        <v>4252</v>
      </c>
      <c r="B4253" t="s">
        <v>28</v>
      </c>
      <c r="C4253" t="s">
        <v>33</v>
      </c>
      <c r="D4253" t="s">
        <v>22</v>
      </c>
      <c r="E4253" t="s">
        <v>23</v>
      </c>
      <c r="F4253" t="s">
        <v>5</v>
      </c>
      <c r="G4253" t="s">
        <v>24</v>
      </c>
      <c r="H4253">
        <v>2186664</v>
      </c>
      <c r="I4253">
        <v>2187053</v>
      </c>
      <c r="J4253" t="s">
        <v>42</v>
      </c>
      <c r="K4253" t="s">
        <v>5177</v>
      </c>
      <c r="N4253" t="s">
        <v>38</v>
      </c>
      <c r="Q4253" t="s">
        <v>5176</v>
      </c>
      <c r="R4253">
        <v>390</v>
      </c>
      <c r="S4253">
        <v>129</v>
      </c>
    </row>
    <row r="4254" spans="1:20" x14ac:dyDescent="0.3">
      <c r="A4254">
        <v>4253</v>
      </c>
      <c r="B4254" t="s">
        <v>20</v>
      </c>
      <c r="C4254" t="s">
        <v>31</v>
      </c>
      <c r="D4254" t="s">
        <v>22</v>
      </c>
      <c r="E4254" t="s">
        <v>23</v>
      </c>
      <c r="F4254" t="s">
        <v>5</v>
      </c>
      <c r="G4254" t="s">
        <v>24</v>
      </c>
      <c r="H4254">
        <v>2187060</v>
      </c>
      <c r="I4254">
        <v>2187449</v>
      </c>
      <c r="J4254" t="s">
        <v>42</v>
      </c>
      <c r="Q4254" t="s">
        <v>5178</v>
      </c>
      <c r="R4254">
        <v>390</v>
      </c>
    </row>
    <row r="4255" spans="1:20" x14ac:dyDescent="0.3">
      <c r="A4255">
        <v>4254</v>
      </c>
      <c r="B4255" t="s">
        <v>28</v>
      </c>
      <c r="C4255" t="s">
        <v>33</v>
      </c>
      <c r="D4255" t="s">
        <v>22</v>
      </c>
      <c r="E4255" t="s">
        <v>23</v>
      </c>
      <c r="F4255" t="s">
        <v>5</v>
      </c>
      <c r="G4255" t="s">
        <v>24</v>
      </c>
      <c r="H4255">
        <v>2187060</v>
      </c>
      <c r="I4255">
        <v>2187449</v>
      </c>
      <c r="J4255" t="s">
        <v>42</v>
      </c>
      <c r="K4255" t="s">
        <v>5179</v>
      </c>
      <c r="N4255" t="s">
        <v>38</v>
      </c>
      <c r="Q4255" t="s">
        <v>5178</v>
      </c>
      <c r="R4255">
        <v>390</v>
      </c>
      <c r="S4255">
        <v>129</v>
      </c>
    </row>
    <row r="4256" spans="1:20" x14ac:dyDescent="0.3">
      <c r="A4256">
        <v>4255</v>
      </c>
      <c r="B4256" t="s">
        <v>20</v>
      </c>
      <c r="C4256" t="s">
        <v>31</v>
      </c>
      <c r="D4256" t="s">
        <v>22</v>
      </c>
      <c r="E4256" t="s">
        <v>23</v>
      </c>
      <c r="F4256" t="s">
        <v>5</v>
      </c>
      <c r="G4256" t="s">
        <v>24</v>
      </c>
      <c r="H4256">
        <v>2187449</v>
      </c>
      <c r="I4256">
        <v>2187670</v>
      </c>
      <c r="J4256" t="s">
        <v>42</v>
      </c>
      <c r="Q4256" t="s">
        <v>5180</v>
      </c>
      <c r="R4256">
        <v>222</v>
      </c>
    </row>
    <row r="4257" spans="1:19" x14ac:dyDescent="0.3">
      <c r="A4257">
        <v>4256</v>
      </c>
      <c r="B4257" t="s">
        <v>28</v>
      </c>
      <c r="C4257" t="s">
        <v>33</v>
      </c>
      <c r="D4257" t="s">
        <v>22</v>
      </c>
      <c r="E4257" t="s">
        <v>23</v>
      </c>
      <c r="F4257" t="s">
        <v>5</v>
      </c>
      <c r="G4257" t="s">
        <v>24</v>
      </c>
      <c r="H4257">
        <v>2187449</v>
      </c>
      <c r="I4257">
        <v>2187670</v>
      </c>
      <c r="J4257" t="s">
        <v>42</v>
      </c>
      <c r="K4257" t="s">
        <v>5181</v>
      </c>
      <c r="N4257" t="s">
        <v>38</v>
      </c>
      <c r="Q4257" t="s">
        <v>5180</v>
      </c>
      <c r="R4257">
        <v>222</v>
      </c>
      <c r="S4257">
        <v>73</v>
      </c>
    </row>
    <row r="4258" spans="1:19" x14ac:dyDescent="0.3">
      <c r="A4258">
        <v>4257</v>
      </c>
      <c r="B4258" t="s">
        <v>20</v>
      </c>
      <c r="C4258" t="s">
        <v>31</v>
      </c>
      <c r="D4258" t="s">
        <v>22</v>
      </c>
      <c r="E4258" t="s">
        <v>23</v>
      </c>
      <c r="F4258" t="s">
        <v>5</v>
      </c>
      <c r="G4258" t="s">
        <v>24</v>
      </c>
      <c r="H4258">
        <v>2187670</v>
      </c>
      <c r="I4258">
        <v>2189064</v>
      </c>
      <c r="J4258" t="s">
        <v>42</v>
      </c>
      <c r="Q4258" t="s">
        <v>5182</v>
      </c>
      <c r="R4258">
        <v>1395</v>
      </c>
    </row>
    <row r="4259" spans="1:19" x14ac:dyDescent="0.3">
      <c r="A4259">
        <v>4258</v>
      </c>
      <c r="B4259" t="s">
        <v>28</v>
      </c>
      <c r="C4259" t="s">
        <v>33</v>
      </c>
      <c r="D4259" t="s">
        <v>22</v>
      </c>
      <c r="E4259" t="s">
        <v>23</v>
      </c>
      <c r="F4259" t="s">
        <v>5</v>
      </c>
      <c r="G4259" t="s">
        <v>24</v>
      </c>
      <c r="H4259">
        <v>2187670</v>
      </c>
      <c r="I4259">
        <v>2189064</v>
      </c>
      <c r="J4259" t="s">
        <v>42</v>
      </c>
      <c r="K4259" t="s">
        <v>5183</v>
      </c>
      <c r="N4259" t="s">
        <v>5184</v>
      </c>
      <c r="Q4259" t="s">
        <v>5182</v>
      </c>
      <c r="R4259">
        <v>1395</v>
      </c>
      <c r="S4259">
        <v>464</v>
      </c>
    </row>
    <row r="4260" spans="1:19" x14ac:dyDescent="0.3">
      <c r="A4260">
        <v>4259</v>
      </c>
      <c r="B4260" t="s">
        <v>20</v>
      </c>
      <c r="C4260" t="s">
        <v>31</v>
      </c>
      <c r="D4260" t="s">
        <v>22</v>
      </c>
      <c r="E4260" t="s">
        <v>23</v>
      </c>
      <c r="F4260" t="s">
        <v>5</v>
      </c>
      <c r="G4260" t="s">
        <v>24</v>
      </c>
      <c r="H4260">
        <v>2189145</v>
      </c>
      <c r="I4260">
        <v>2189789</v>
      </c>
      <c r="J4260" t="s">
        <v>42</v>
      </c>
      <c r="Q4260" t="s">
        <v>5185</v>
      </c>
      <c r="R4260">
        <v>645</v>
      </c>
    </row>
    <row r="4261" spans="1:19" x14ac:dyDescent="0.3">
      <c r="A4261">
        <v>4260</v>
      </c>
      <c r="B4261" t="s">
        <v>28</v>
      </c>
      <c r="C4261" t="s">
        <v>33</v>
      </c>
      <c r="D4261" t="s">
        <v>22</v>
      </c>
      <c r="E4261" t="s">
        <v>23</v>
      </c>
      <c r="F4261" t="s">
        <v>5</v>
      </c>
      <c r="G4261" t="s">
        <v>24</v>
      </c>
      <c r="H4261">
        <v>2189145</v>
      </c>
      <c r="I4261">
        <v>2189789</v>
      </c>
      <c r="J4261" t="s">
        <v>42</v>
      </c>
      <c r="K4261" t="s">
        <v>5186</v>
      </c>
      <c r="N4261" t="s">
        <v>38</v>
      </c>
      <c r="Q4261" t="s">
        <v>5185</v>
      </c>
      <c r="R4261">
        <v>645</v>
      </c>
      <c r="S4261">
        <v>214</v>
      </c>
    </row>
    <row r="4262" spans="1:19" x14ac:dyDescent="0.3">
      <c r="A4262">
        <v>4261</v>
      </c>
      <c r="B4262" t="s">
        <v>20</v>
      </c>
      <c r="C4262" t="s">
        <v>31</v>
      </c>
      <c r="D4262" t="s">
        <v>22</v>
      </c>
      <c r="E4262" t="s">
        <v>23</v>
      </c>
      <c r="F4262" t="s">
        <v>5</v>
      </c>
      <c r="G4262" t="s">
        <v>24</v>
      </c>
      <c r="H4262">
        <v>2189835</v>
      </c>
      <c r="I4262">
        <v>2191352</v>
      </c>
      <c r="J4262" t="s">
        <v>42</v>
      </c>
      <c r="Q4262" t="s">
        <v>5187</v>
      </c>
      <c r="R4262">
        <v>1518</v>
      </c>
    </row>
    <row r="4263" spans="1:19" x14ac:dyDescent="0.3">
      <c r="A4263">
        <v>4262</v>
      </c>
      <c r="B4263" t="s">
        <v>28</v>
      </c>
      <c r="C4263" t="s">
        <v>33</v>
      </c>
      <c r="D4263" t="s">
        <v>22</v>
      </c>
      <c r="E4263" t="s">
        <v>23</v>
      </c>
      <c r="F4263" t="s">
        <v>5</v>
      </c>
      <c r="G4263" t="s">
        <v>24</v>
      </c>
      <c r="H4263">
        <v>2189835</v>
      </c>
      <c r="I4263">
        <v>2191352</v>
      </c>
      <c r="J4263" t="s">
        <v>42</v>
      </c>
      <c r="K4263" t="s">
        <v>5188</v>
      </c>
      <c r="N4263" t="s">
        <v>5189</v>
      </c>
      <c r="Q4263" t="s">
        <v>5187</v>
      </c>
      <c r="R4263">
        <v>1518</v>
      </c>
      <c r="S4263">
        <v>505</v>
      </c>
    </row>
    <row r="4264" spans="1:19" x14ac:dyDescent="0.3">
      <c r="A4264">
        <v>4263</v>
      </c>
      <c r="B4264" t="s">
        <v>20</v>
      </c>
      <c r="C4264" t="s">
        <v>31</v>
      </c>
      <c r="D4264" t="s">
        <v>22</v>
      </c>
      <c r="E4264" t="s">
        <v>23</v>
      </c>
      <c r="F4264" t="s">
        <v>5</v>
      </c>
      <c r="G4264" t="s">
        <v>24</v>
      </c>
      <c r="H4264">
        <v>2191352</v>
      </c>
      <c r="I4264">
        <v>2192665</v>
      </c>
      <c r="J4264" t="s">
        <v>42</v>
      </c>
      <c r="Q4264" t="s">
        <v>5190</v>
      </c>
      <c r="R4264">
        <v>1314</v>
      </c>
    </row>
    <row r="4265" spans="1:19" x14ac:dyDescent="0.3">
      <c r="A4265">
        <v>4264</v>
      </c>
      <c r="B4265" t="s">
        <v>28</v>
      </c>
      <c r="C4265" t="s">
        <v>33</v>
      </c>
      <c r="D4265" t="s">
        <v>22</v>
      </c>
      <c r="E4265" t="s">
        <v>23</v>
      </c>
      <c r="F4265" t="s">
        <v>5</v>
      </c>
      <c r="G4265" t="s">
        <v>24</v>
      </c>
      <c r="H4265">
        <v>2191352</v>
      </c>
      <c r="I4265">
        <v>2192665</v>
      </c>
      <c r="J4265" t="s">
        <v>42</v>
      </c>
      <c r="K4265" t="s">
        <v>5191</v>
      </c>
      <c r="N4265" t="s">
        <v>38</v>
      </c>
      <c r="Q4265" t="s">
        <v>5190</v>
      </c>
      <c r="R4265">
        <v>1314</v>
      </c>
      <c r="S4265">
        <v>437</v>
      </c>
    </row>
    <row r="4266" spans="1:19" x14ac:dyDescent="0.3">
      <c r="A4266">
        <v>4265</v>
      </c>
      <c r="B4266" t="s">
        <v>20</v>
      </c>
      <c r="C4266" t="s">
        <v>31</v>
      </c>
      <c r="D4266" t="s">
        <v>22</v>
      </c>
      <c r="E4266" t="s">
        <v>23</v>
      </c>
      <c r="F4266" t="s">
        <v>5</v>
      </c>
      <c r="G4266" t="s">
        <v>24</v>
      </c>
      <c r="H4266">
        <v>2192640</v>
      </c>
      <c r="I4266">
        <v>2193203</v>
      </c>
      <c r="J4266" t="s">
        <v>42</v>
      </c>
      <c r="Q4266" t="s">
        <v>5192</v>
      </c>
      <c r="R4266">
        <v>564</v>
      </c>
    </row>
    <row r="4267" spans="1:19" x14ac:dyDescent="0.3">
      <c r="A4267">
        <v>4266</v>
      </c>
      <c r="B4267" t="s">
        <v>28</v>
      </c>
      <c r="C4267" t="s">
        <v>33</v>
      </c>
      <c r="D4267" t="s">
        <v>22</v>
      </c>
      <c r="E4267" t="s">
        <v>23</v>
      </c>
      <c r="F4267" t="s">
        <v>5</v>
      </c>
      <c r="G4267" t="s">
        <v>24</v>
      </c>
      <c r="H4267">
        <v>2192640</v>
      </c>
      <c r="I4267">
        <v>2193203</v>
      </c>
      <c r="J4267" t="s">
        <v>42</v>
      </c>
      <c r="K4267" t="s">
        <v>5193</v>
      </c>
      <c r="N4267" t="s">
        <v>38</v>
      </c>
      <c r="Q4267" t="s">
        <v>5192</v>
      </c>
      <c r="R4267">
        <v>564</v>
      </c>
      <c r="S4267">
        <v>187</v>
      </c>
    </row>
    <row r="4268" spans="1:19" x14ac:dyDescent="0.3">
      <c r="A4268">
        <v>4267</v>
      </c>
      <c r="B4268" t="s">
        <v>20</v>
      </c>
      <c r="C4268" t="s">
        <v>31</v>
      </c>
      <c r="D4268" t="s">
        <v>22</v>
      </c>
      <c r="E4268" t="s">
        <v>23</v>
      </c>
      <c r="F4268" t="s">
        <v>5</v>
      </c>
      <c r="G4268" t="s">
        <v>24</v>
      </c>
      <c r="H4268">
        <v>2193356</v>
      </c>
      <c r="I4268">
        <v>2193661</v>
      </c>
      <c r="J4268" t="s">
        <v>42</v>
      </c>
      <c r="Q4268" t="s">
        <v>5194</v>
      </c>
      <c r="R4268">
        <v>306</v>
      </c>
    </row>
    <row r="4269" spans="1:19" x14ac:dyDescent="0.3">
      <c r="A4269">
        <v>4268</v>
      </c>
      <c r="B4269" t="s">
        <v>28</v>
      </c>
      <c r="C4269" t="s">
        <v>33</v>
      </c>
      <c r="D4269" t="s">
        <v>22</v>
      </c>
      <c r="E4269" t="s">
        <v>23</v>
      </c>
      <c r="F4269" t="s">
        <v>5</v>
      </c>
      <c r="G4269" t="s">
        <v>24</v>
      </c>
      <c r="H4269">
        <v>2193356</v>
      </c>
      <c r="I4269">
        <v>2193661</v>
      </c>
      <c r="J4269" t="s">
        <v>42</v>
      </c>
      <c r="K4269" t="s">
        <v>5195</v>
      </c>
      <c r="N4269" t="s">
        <v>38</v>
      </c>
      <c r="Q4269" t="s">
        <v>5194</v>
      </c>
      <c r="R4269">
        <v>306</v>
      </c>
      <c r="S4269">
        <v>101</v>
      </c>
    </row>
    <row r="4270" spans="1:19" x14ac:dyDescent="0.3">
      <c r="A4270">
        <v>4269</v>
      </c>
      <c r="B4270" t="s">
        <v>20</v>
      </c>
      <c r="C4270" t="s">
        <v>31</v>
      </c>
      <c r="D4270" t="s">
        <v>22</v>
      </c>
      <c r="E4270" t="s">
        <v>23</v>
      </c>
      <c r="F4270" t="s">
        <v>5</v>
      </c>
      <c r="G4270" t="s">
        <v>24</v>
      </c>
      <c r="H4270">
        <v>2193750</v>
      </c>
      <c r="I4270">
        <v>2194304</v>
      </c>
      <c r="J4270" t="s">
        <v>42</v>
      </c>
      <c r="Q4270" t="s">
        <v>5196</v>
      </c>
      <c r="R4270">
        <v>555</v>
      </c>
    </row>
    <row r="4271" spans="1:19" x14ac:dyDescent="0.3">
      <c r="A4271">
        <v>4270</v>
      </c>
      <c r="B4271" t="s">
        <v>28</v>
      </c>
      <c r="C4271" t="s">
        <v>33</v>
      </c>
      <c r="D4271" t="s">
        <v>22</v>
      </c>
      <c r="E4271" t="s">
        <v>23</v>
      </c>
      <c r="F4271" t="s">
        <v>5</v>
      </c>
      <c r="G4271" t="s">
        <v>24</v>
      </c>
      <c r="H4271">
        <v>2193750</v>
      </c>
      <c r="I4271">
        <v>2194304</v>
      </c>
      <c r="J4271" t="s">
        <v>42</v>
      </c>
      <c r="K4271" t="s">
        <v>5197</v>
      </c>
      <c r="N4271" t="s">
        <v>38</v>
      </c>
      <c r="Q4271" t="s">
        <v>5196</v>
      </c>
      <c r="R4271">
        <v>555</v>
      </c>
      <c r="S4271">
        <v>184</v>
      </c>
    </row>
    <row r="4272" spans="1:19" x14ac:dyDescent="0.3">
      <c r="A4272">
        <v>4271</v>
      </c>
      <c r="B4272" t="s">
        <v>20</v>
      </c>
      <c r="C4272" t="s">
        <v>31</v>
      </c>
      <c r="D4272" t="s">
        <v>22</v>
      </c>
      <c r="E4272" t="s">
        <v>23</v>
      </c>
      <c r="F4272" t="s">
        <v>5</v>
      </c>
      <c r="G4272" t="s">
        <v>24</v>
      </c>
      <c r="H4272">
        <v>2194754</v>
      </c>
      <c r="I4272">
        <v>2195017</v>
      </c>
      <c r="J4272" t="s">
        <v>42</v>
      </c>
      <c r="Q4272" t="s">
        <v>5198</v>
      </c>
      <c r="R4272">
        <v>264</v>
      </c>
    </row>
    <row r="4273" spans="1:19" x14ac:dyDescent="0.3">
      <c r="A4273">
        <v>4272</v>
      </c>
      <c r="B4273" t="s">
        <v>28</v>
      </c>
      <c r="C4273" t="s">
        <v>33</v>
      </c>
      <c r="D4273" t="s">
        <v>22</v>
      </c>
      <c r="E4273" t="s">
        <v>23</v>
      </c>
      <c r="F4273" t="s">
        <v>5</v>
      </c>
      <c r="G4273" t="s">
        <v>24</v>
      </c>
      <c r="H4273">
        <v>2194754</v>
      </c>
      <c r="I4273">
        <v>2195017</v>
      </c>
      <c r="J4273" t="s">
        <v>42</v>
      </c>
      <c r="K4273" t="s">
        <v>5199</v>
      </c>
      <c r="N4273" t="s">
        <v>38</v>
      </c>
      <c r="Q4273" t="s">
        <v>5198</v>
      </c>
      <c r="R4273">
        <v>264</v>
      </c>
      <c r="S4273">
        <v>87</v>
      </c>
    </row>
    <row r="4274" spans="1:19" x14ac:dyDescent="0.3">
      <c r="A4274">
        <v>4273</v>
      </c>
      <c r="B4274" t="s">
        <v>20</v>
      </c>
      <c r="C4274" t="s">
        <v>31</v>
      </c>
      <c r="D4274" t="s">
        <v>22</v>
      </c>
      <c r="E4274" t="s">
        <v>23</v>
      </c>
      <c r="F4274" t="s">
        <v>5</v>
      </c>
      <c r="G4274" t="s">
        <v>24</v>
      </c>
      <c r="H4274">
        <v>2195084</v>
      </c>
      <c r="I4274">
        <v>2195827</v>
      </c>
      <c r="J4274" t="s">
        <v>42</v>
      </c>
      <c r="Q4274" t="s">
        <v>5200</v>
      </c>
      <c r="R4274">
        <v>744</v>
      </c>
    </row>
    <row r="4275" spans="1:19" x14ac:dyDescent="0.3">
      <c r="A4275">
        <v>4274</v>
      </c>
      <c r="B4275" t="s">
        <v>28</v>
      </c>
      <c r="C4275" t="s">
        <v>33</v>
      </c>
      <c r="D4275" t="s">
        <v>22</v>
      </c>
      <c r="E4275" t="s">
        <v>23</v>
      </c>
      <c r="F4275" t="s">
        <v>5</v>
      </c>
      <c r="G4275" t="s">
        <v>24</v>
      </c>
      <c r="H4275">
        <v>2195084</v>
      </c>
      <c r="I4275">
        <v>2195827</v>
      </c>
      <c r="J4275" t="s">
        <v>42</v>
      </c>
      <c r="K4275" t="s">
        <v>5201</v>
      </c>
      <c r="N4275" t="s">
        <v>38</v>
      </c>
      <c r="Q4275" t="s">
        <v>5200</v>
      </c>
      <c r="R4275">
        <v>744</v>
      </c>
      <c r="S4275">
        <v>247</v>
      </c>
    </row>
    <row r="4276" spans="1:19" x14ac:dyDescent="0.3">
      <c r="A4276">
        <v>4275</v>
      </c>
      <c r="B4276" t="s">
        <v>20</v>
      </c>
      <c r="C4276" t="s">
        <v>31</v>
      </c>
      <c r="D4276" t="s">
        <v>22</v>
      </c>
      <c r="E4276" t="s">
        <v>23</v>
      </c>
      <c r="F4276" t="s">
        <v>5</v>
      </c>
      <c r="G4276" t="s">
        <v>24</v>
      </c>
      <c r="H4276">
        <v>2195831</v>
      </c>
      <c r="I4276">
        <v>2196703</v>
      </c>
      <c r="J4276" t="s">
        <v>42</v>
      </c>
      <c r="Q4276" t="s">
        <v>5202</v>
      </c>
      <c r="R4276">
        <v>873</v>
      </c>
    </row>
    <row r="4277" spans="1:19" x14ac:dyDescent="0.3">
      <c r="A4277">
        <v>4276</v>
      </c>
      <c r="B4277" t="s">
        <v>28</v>
      </c>
      <c r="C4277" t="s">
        <v>33</v>
      </c>
      <c r="D4277" t="s">
        <v>22</v>
      </c>
      <c r="E4277" t="s">
        <v>23</v>
      </c>
      <c r="F4277" t="s">
        <v>5</v>
      </c>
      <c r="G4277" t="s">
        <v>24</v>
      </c>
      <c r="H4277">
        <v>2195831</v>
      </c>
      <c r="I4277">
        <v>2196703</v>
      </c>
      <c r="J4277" t="s">
        <v>42</v>
      </c>
      <c r="K4277" t="s">
        <v>5203</v>
      </c>
      <c r="N4277" t="s">
        <v>38</v>
      </c>
      <c r="Q4277" t="s">
        <v>5202</v>
      </c>
      <c r="R4277">
        <v>873</v>
      </c>
      <c r="S4277">
        <v>290</v>
      </c>
    </row>
    <row r="4278" spans="1:19" x14ac:dyDescent="0.3">
      <c r="A4278">
        <v>4277</v>
      </c>
      <c r="B4278" t="s">
        <v>20</v>
      </c>
      <c r="C4278" t="s">
        <v>31</v>
      </c>
      <c r="D4278" t="s">
        <v>22</v>
      </c>
      <c r="E4278" t="s">
        <v>23</v>
      </c>
      <c r="F4278" t="s">
        <v>5</v>
      </c>
      <c r="G4278" t="s">
        <v>24</v>
      </c>
      <c r="H4278">
        <v>2196847</v>
      </c>
      <c r="I4278">
        <v>2197269</v>
      </c>
      <c r="J4278" t="s">
        <v>42</v>
      </c>
      <c r="Q4278" t="s">
        <v>5204</v>
      </c>
      <c r="R4278">
        <v>423</v>
      </c>
    </row>
    <row r="4279" spans="1:19" x14ac:dyDescent="0.3">
      <c r="A4279">
        <v>4278</v>
      </c>
      <c r="B4279" t="s">
        <v>28</v>
      </c>
      <c r="C4279" t="s">
        <v>33</v>
      </c>
      <c r="D4279" t="s">
        <v>22</v>
      </c>
      <c r="E4279" t="s">
        <v>23</v>
      </c>
      <c r="F4279" t="s">
        <v>5</v>
      </c>
      <c r="G4279" t="s">
        <v>24</v>
      </c>
      <c r="H4279">
        <v>2196847</v>
      </c>
      <c r="I4279">
        <v>2197269</v>
      </c>
      <c r="J4279" t="s">
        <v>42</v>
      </c>
      <c r="K4279" t="s">
        <v>5205</v>
      </c>
      <c r="N4279" t="s">
        <v>38</v>
      </c>
      <c r="Q4279" t="s">
        <v>5204</v>
      </c>
      <c r="R4279">
        <v>423</v>
      </c>
      <c r="S4279">
        <v>140</v>
      </c>
    </row>
    <row r="4280" spans="1:19" x14ac:dyDescent="0.3">
      <c r="A4280">
        <v>4279</v>
      </c>
      <c r="B4280" t="s">
        <v>20</v>
      </c>
      <c r="C4280" t="s">
        <v>31</v>
      </c>
      <c r="D4280" t="s">
        <v>22</v>
      </c>
      <c r="E4280" t="s">
        <v>23</v>
      </c>
      <c r="F4280" t="s">
        <v>5</v>
      </c>
      <c r="G4280" t="s">
        <v>24</v>
      </c>
      <c r="H4280">
        <v>2197266</v>
      </c>
      <c r="I4280">
        <v>2197469</v>
      </c>
      <c r="J4280" t="s">
        <v>42</v>
      </c>
      <c r="Q4280" t="s">
        <v>5206</v>
      </c>
      <c r="R4280">
        <v>204</v>
      </c>
    </row>
    <row r="4281" spans="1:19" x14ac:dyDescent="0.3">
      <c r="A4281">
        <v>4280</v>
      </c>
      <c r="B4281" t="s">
        <v>28</v>
      </c>
      <c r="C4281" t="s">
        <v>33</v>
      </c>
      <c r="D4281" t="s">
        <v>22</v>
      </c>
      <c r="E4281" t="s">
        <v>23</v>
      </c>
      <c r="F4281" t="s">
        <v>5</v>
      </c>
      <c r="G4281" t="s">
        <v>24</v>
      </c>
      <c r="H4281">
        <v>2197266</v>
      </c>
      <c r="I4281">
        <v>2197469</v>
      </c>
      <c r="J4281" t="s">
        <v>42</v>
      </c>
      <c r="K4281" t="s">
        <v>5207</v>
      </c>
      <c r="N4281" t="s">
        <v>38</v>
      </c>
      <c r="Q4281" t="s">
        <v>5206</v>
      </c>
      <c r="R4281">
        <v>204</v>
      </c>
      <c r="S4281">
        <v>67</v>
      </c>
    </row>
    <row r="4282" spans="1:19" x14ac:dyDescent="0.3">
      <c r="A4282">
        <v>4281</v>
      </c>
      <c r="B4282" t="s">
        <v>20</v>
      </c>
      <c r="C4282" t="s">
        <v>31</v>
      </c>
      <c r="D4282" t="s">
        <v>22</v>
      </c>
      <c r="E4282" t="s">
        <v>23</v>
      </c>
      <c r="F4282" t="s">
        <v>5</v>
      </c>
      <c r="G4282" t="s">
        <v>24</v>
      </c>
      <c r="H4282">
        <v>2197473</v>
      </c>
      <c r="I4282">
        <v>2197751</v>
      </c>
      <c r="J4282" t="s">
        <v>42</v>
      </c>
      <c r="Q4282" t="s">
        <v>5208</v>
      </c>
      <c r="R4282">
        <v>279</v>
      </c>
    </row>
    <row r="4283" spans="1:19" x14ac:dyDescent="0.3">
      <c r="A4283">
        <v>4282</v>
      </c>
      <c r="B4283" t="s">
        <v>28</v>
      </c>
      <c r="C4283" t="s">
        <v>33</v>
      </c>
      <c r="D4283" t="s">
        <v>22</v>
      </c>
      <c r="E4283" t="s">
        <v>23</v>
      </c>
      <c r="F4283" t="s">
        <v>5</v>
      </c>
      <c r="G4283" t="s">
        <v>24</v>
      </c>
      <c r="H4283">
        <v>2197473</v>
      </c>
      <c r="I4283">
        <v>2197751</v>
      </c>
      <c r="J4283" t="s">
        <v>42</v>
      </c>
      <c r="K4283" t="s">
        <v>5209</v>
      </c>
      <c r="N4283" t="s">
        <v>38</v>
      </c>
      <c r="Q4283" t="s">
        <v>5208</v>
      </c>
      <c r="R4283">
        <v>279</v>
      </c>
      <c r="S4283">
        <v>92</v>
      </c>
    </row>
    <row r="4284" spans="1:19" x14ac:dyDescent="0.3">
      <c r="A4284">
        <v>4283</v>
      </c>
      <c r="B4284" t="s">
        <v>20</v>
      </c>
      <c r="C4284" t="s">
        <v>31</v>
      </c>
      <c r="D4284" t="s">
        <v>22</v>
      </c>
      <c r="E4284" t="s">
        <v>23</v>
      </c>
      <c r="F4284" t="s">
        <v>5</v>
      </c>
      <c r="G4284" t="s">
        <v>24</v>
      </c>
      <c r="H4284">
        <v>2197748</v>
      </c>
      <c r="I4284">
        <v>2197942</v>
      </c>
      <c r="J4284" t="s">
        <v>42</v>
      </c>
      <c r="Q4284" t="s">
        <v>5210</v>
      </c>
      <c r="R4284">
        <v>195</v>
      </c>
    </row>
    <row r="4285" spans="1:19" x14ac:dyDescent="0.3">
      <c r="A4285">
        <v>4284</v>
      </c>
      <c r="B4285" t="s">
        <v>28</v>
      </c>
      <c r="C4285" t="s">
        <v>33</v>
      </c>
      <c r="D4285" t="s">
        <v>22</v>
      </c>
      <c r="E4285" t="s">
        <v>23</v>
      </c>
      <c r="F4285" t="s">
        <v>5</v>
      </c>
      <c r="G4285" t="s">
        <v>24</v>
      </c>
      <c r="H4285">
        <v>2197748</v>
      </c>
      <c r="I4285">
        <v>2197942</v>
      </c>
      <c r="J4285" t="s">
        <v>42</v>
      </c>
      <c r="K4285" t="s">
        <v>5211</v>
      </c>
      <c r="N4285" t="s">
        <v>38</v>
      </c>
      <c r="Q4285" t="s">
        <v>5210</v>
      </c>
      <c r="R4285">
        <v>195</v>
      </c>
      <c r="S4285">
        <v>64</v>
      </c>
    </row>
    <row r="4286" spans="1:19" x14ac:dyDescent="0.3">
      <c r="A4286">
        <v>4285</v>
      </c>
      <c r="B4286" t="s">
        <v>20</v>
      </c>
      <c r="C4286" t="s">
        <v>31</v>
      </c>
      <c r="D4286" t="s">
        <v>22</v>
      </c>
      <c r="E4286" t="s">
        <v>23</v>
      </c>
      <c r="F4286" t="s">
        <v>5</v>
      </c>
      <c r="G4286" t="s">
        <v>24</v>
      </c>
      <c r="H4286">
        <v>2198055</v>
      </c>
      <c r="I4286">
        <v>2198345</v>
      </c>
      <c r="J4286" t="s">
        <v>42</v>
      </c>
      <c r="Q4286" t="s">
        <v>5212</v>
      </c>
      <c r="R4286">
        <v>291</v>
      </c>
    </row>
    <row r="4287" spans="1:19" x14ac:dyDescent="0.3">
      <c r="A4287">
        <v>4286</v>
      </c>
      <c r="B4287" t="s">
        <v>28</v>
      </c>
      <c r="C4287" t="s">
        <v>33</v>
      </c>
      <c r="D4287" t="s">
        <v>22</v>
      </c>
      <c r="E4287" t="s">
        <v>23</v>
      </c>
      <c r="F4287" t="s">
        <v>5</v>
      </c>
      <c r="G4287" t="s">
        <v>24</v>
      </c>
      <c r="H4287">
        <v>2198055</v>
      </c>
      <c r="I4287">
        <v>2198345</v>
      </c>
      <c r="J4287" t="s">
        <v>42</v>
      </c>
      <c r="K4287" t="s">
        <v>5213</v>
      </c>
      <c r="N4287" t="s">
        <v>38</v>
      </c>
      <c r="Q4287" t="s">
        <v>5212</v>
      </c>
      <c r="R4287">
        <v>291</v>
      </c>
      <c r="S4287">
        <v>96</v>
      </c>
    </row>
    <row r="4288" spans="1:19" x14ac:dyDescent="0.3">
      <c r="A4288">
        <v>4287</v>
      </c>
      <c r="B4288" t="s">
        <v>20</v>
      </c>
      <c r="C4288" t="s">
        <v>31</v>
      </c>
      <c r="D4288" t="s">
        <v>22</v>
      </c>
      <c r="E4288" t="s">
        <v>23</v>
      </c>
      <c r="F4288" t="s">
        <v>5</v>
      </c>
      <c r="G4288" t="s">
        <v>24</v>
      </c>
      <c r="H4288">
        <v>2198502</v>
      </c>
      <c r="I4288">
        <v>2198741</v>
      </c>
      <c r="J4288" t="s">
        <v>25</v>
      </c>
      <c r="Q4288" t="s">
        <v>5214</v>
      </c>
      <c r="R4288">
        <v>240</v>
      </c>
    </row>
    <row r="4289" spans="1:19" x14ac:dyDescent="0.3">
      <c r="A4289">
        <v>4288</v>
      </c>
      <c r="B4289" t="s">
        <v>28</v>
      </c>
      <c r="C4289" t="s">
        <v>33</v>
      </c>
      <c r="D4289" t="s">
        <v>22</v>
      </c>
      <c r="E4289" t="s">
        <v>23</v>
      </c>
      <c r="F4289" t="s">
        <v>5</v>
      </c>
      <c r="G4289" t="s">
        <v>24</v>
      </c>
      <c r="H4289">
        <v>2198502</v>
      </c>
      <c r="I4289">
        <v>2198741</v>
      </c>
      <c r="J4289" t="s">
        <v>25</v>
      </c>
      <c r="K4289" t="s">
        <v>5215</v>
      </c>
      <c r="N4289" t="s">
        <v>38</v>
      </c>
      <c r="Q4289" t="s">
        <v>5214</v>
      </c>
      <c r="R4289">
        <v>240</v>
      </c>
      <c r="S4289">
        <v>79</v>
      </c>
    </row>
    <row r="4290" spans="1:19" x14ac:dyDescent="0.3">
      <c r="A4290">
        <v>4289</v>
      </c>
      <c r="B4290" t="s">
        <v>20</v>
      </c>
      <c r="C4290" t="s">
        <v>31</v>
      </c>
      <c r="D4290" t="s">
        <v>22</v>
      </c>
      <c r="E4290" t="s">
        <v>23</v>
      </c>
      <c r="F4290" t="s">
        <v>5</v>
      </c>
      <c r="G4290" t="s">
        <v>24</v>
      </c>
      <c r="H4290">
        <v>2198744</v>
      </c>
      <c r="I4290">
        <v>2199208</v>
      </c>
      <c r="J4290" t="s">
        <v>42</v>
      </c>
      <c r="Q4290" t="s">
        <v>5216</v>
      </c>
      <c r="R4290">
        <v>465</v>
      </c>
    </row>
    <row r="4291" spans="1:19" x14ac:dyDescent="0.3">
      <c r="A4291">
        <v>4290</v>
      </c>
      <c r="B4291" t="s">
        <v>28</v>
      </c>
      <c r="C4291" t="s">
        <v>33</v>
      </c>
      <c r="D4291" t="s">
        <v>22</v>
      </c>
      <c r="E4291" t="s">
        <v>23</v>
      </c>
      <c r="F4291" t="s">
        <v>5</v>
      </c>
      <c r="G4291" t="s">
        <v>24</v>
      </c>
      <c r="H4291">
        <v>2198744</v>
      </c>
      <c r="I4291">
        <v>2199208</v>
      </c>
      <c r="J4291" t="s">
        <v>42</v>
      </c>
      <c r="K4291" t="s">
        <v>5217</v>
      </c>
      <c r="N4291" t="s">
        <v>5218</v>
      </c>
      <c r="Q4291" t="s">
        <v>5216</v>
      </c>
      <c r="R4291">
        <v>465</v>
      </c>
      <c r="S4291">
        <v>154</v>
      </c>
    </row>
    <row r="4292" spans="1:19" x14ac:dyDescent="0.3">
      <c r="A4292">
        <v>4291</v>
      </c>
      <c r="B4292" t="s">
        <v>20</v>
      </c>
      <c r="C4292" t="s">
        <v>31</v>
      </c>
      <c r="D4292" t="s">
        <v>22</v>
      </c>
      <c r="E4292" t="s">
        <v>23</v>
      </c>
      <c r="F4292" t="s">
        <v>5</v>
      </c>
      <c r="G4292" t="s">
        <v>24</v>
      </c>
      <c r="H4292">
        <v>2199208</v>
      </c>
      <c r="I4292">
        <v>2199591</v>
      </c>
      <c r="J4292" t="s">
        <v>42</v>
      </c>
      <c r="Q4292" t="s">
        <v>5219</v>
      </c>
      <c r="R4292">
        <v>384</v>
      </c>
    </row>
    <row r="4293" spans="1:19" x14ac:dyDescent="0.3">
      <c r="A4293">
        <v>4292</v>
      </c>
      <c r="B4293" t="s">
        <v>28</v>
      </c>
      <c r="C4293" t="s">
        <v>33</v>
      </c>
      <c r="D4293" t="s">
        <v>22</v>
      </c>
      <c r="E4293" t="s">
        <v>23</v>
      </c>
      <c r="F4293" t="s">
        <v>5</v>
      </c>
      <c r="G4293" t="s">
        <v>24</v>
      </c>
      <c r="H4293">
        <v>2199208</v>
      </c>
      <c r="I4293">
        <v>2199591</v>
      </c>
      <c r="J4293" t="s">
        <v>42</v>
      </c>
      <c r="K4293" t="s">
        <v>5220</v>
      </c>
      <c r="N4293" t="s">
        <v>38</v>
      </c>
      <c r="Q4293" t="s">
        <v>5219</v>
      </c>
      <c r="R4293">
        <v>384</v>
      </c>
      <c r="S4293">
        <v>127</v>
      </c>
    </row>
    <row r="4294" spans="1:19" x14ac:dyDescent="0.3">
      <c r="A4294">
        <v>4293</v>
      </c>
      <c r="B4294" t="s">
        <v>20</v>
      </c>
      <c r="C4294" t="s">
        <v>31</v>
      </c>
      <c r="D4294" t="s">
        <v>22</v>
      </c>
      <c r="E4294" t="s">
        <v>23</v>
      </c>
      <c r="F4294" t="s">
        <v>5</v>
      </c>
      <c r="G4294" t="s">
        <v>24</v>
      </c>
      <c r="H4294">
        <v>2199698</v>
      </c>
      <c r="I4294">
        <v>2199982</v>
      </c>
      <c r="J4294" t="s">
        <v>25</v>
      </c>
      <c r="Q4294" t="s">
        <v>5221</v>
      </c>
      <c r="R4294">
        <v>285</v>
      </c>
    </row>
    <row r="4295" spans="1:19" x14ac:dyDescent="0.3">
      <c r="A4295">
        <v>4294</v>
      </c>
      <c r="B4295" t="s">
        <v>28</v>
      </c>
      <c r="C4295" t="s">
        <v>33</v>
      </c>
      <c r="D4295" t="s">
        <v>22</v>
      </c>
      <c r="E4295" t="s">
        <v>23</v>
      </c>
      <c r="F4295" t="s">
        <v>5</v>
      </c>
      <c r="G4295" t="s">
        <v>24</v>
      </c>
      <c r="H4295">
        <v>2199698</v>
      </c>
      <c r="I4295">
        <v>2199982</v>
      </c>
      <c r="J4295" t="s">
        <v>25</v>
      </c>
      <c r="K4295" t="s">
        <v>5222</v>
      </c>
      <c r="N4295" t="s">
        <v>38</v>
      </c>
      <c r="Q4295" t="s">
        <v>5221</v>
      </c>
      <c r="R4295">
        <v>285</v>
      </c>
      <c r="S4295">
        <v>94</v>
      </c>
    </row>
    <row r="4296" spans="1:19" x14ac:dyDescent="0.3">
      <c r="A4296">
        <v>4295</v>
      </c>
      <c r="B4296" t="s">
        <v>20</v>
      </c>
      <c r="C4296" t="s">
        <v>31</v>
      </c>
      <c r="D4296" t="s">
        <v>22</v>
      </c>
      <c r="E4296" t="s">
        <v>23</v>
      </c>
      <c r="F4296" t="s">
        <v>5</v>
      </c>
      <c r="G4296" t="s">
        <v>24</v>
      </c>
      <c r="H4296">
        <v>2200040</v>
      </c>
      <c r="I4296">
        <v>2200249</v>
      </c>
      <c r="J4296" t="s">
        <v>42</v>
      </c>
      <c r="Q4296" t="s">
        <v>5223</v>
      </c>
      <c r="R4296">
        <v>210</v>
      </c>
    </row>
    <row r="4297" spans="1:19" x14ac:dyDescent="0.3">
      <c r="A4297">
        <v>4296</v>
      </c>
      <c r="B4297" t="s">
        <v>28</v>
      </c>
      <c r="C4297" t="s">
        <v>33</v>
      </c>
      <c r="D4297" t="s">
        <v>22</v>
      </c>
      <c r="E4297" t="s">
        <v>23</v>
      </c>
      <c r="F4297" t="s">
        <v>5</v>
      </c>
      <c r="G4297" t="s">
        <v>24</v>
      </c>
      <c r="H4297">
        <v>2200040</v>
      </c>
      <c r="I4297">
        <v>2200249</v>
      </c>
      <c r="J4297" t="s">
        <v>42</v>
      </c>
      <c r="K4297" t="s">
        <v>5224</v>
      </c>
      <c r="N4297" t="s">
        <v>38</v>
      </c>
      <c r="Q4297" t="s">
        <v>5223</v>
      </c>
      <c r="R4297">
        <v>210</v>
      </c>
      <c r="S4297">
        <v>69</v>
      </c>
    </row>
    <row r="4298" spans="1:19" x14ac:dyDescent="0.3">
      <c r="A4298">
        <v>4297</v>
      </c>
      <c r="B4298" t="s">
        <v>20</v>
      </c>
      <c r="C4298" t="s">
        <v>31</v>
      </c>
      <c r="D4298" t="s">
        <v>22</v>
      </c>
      <c r="E4298" t="s">
        <v>23</v>
      </c>
      <c r="F4298" t="s">
        <v>5</v>
      </c>
      <c r="G4298" t="s">
        <v>24</v>
      </c>
      <c r="H4298">
        <v>2200335</v>
      </c>
      <c r="I4298">
        <v>2200733</v>
      </c>
      <c r="J4298" t="s">
        <v>25</v>
      </c>
      <c r="Q4298" t="s">
        <v>5225</v>
      </c>
      <c r="R4298">
        <v>399</v>
      </c>
    </row>
    <row r="4299" spans="1:19" x14ac:dyDescent="0.3">
      <c r="A4299">
        <v>4298</v>
      </c>
      <c r="B4299" t="s">
        <v>28</v>
      </c>
      <c r="C4299" t="s">
        <v>33</v>
      </c>
      <c r="D4299" t="s">
        <v>22</v>
      </c>
      <c r="E4299" t="s">
        <v>23</v>
      </c>
      <c r="F4299" t="s">
        <v>5</v>
      </c>
      <c r="G4299" t="s">
        <v>24</v>
      </c>
      <c r="H4299">
        <v>2200335</v>
      </c>
      <c r="I4299">
        <v>2200733</v>
      </c>
      <c r="J4299" t="s">
        <v>25</v>
      </c>
      <c r="K4299" t="s">
        <v>5226</v>
      </c>
      <c r="N4299" t="s">
        <v>38</v>
      </c>
      <c r="Q4299" t="s">
        <v>5225</v>
      </c>
      <c r="R4299">
        <v>399</v>
      </c>
      <c r="S4299">
        <v>132</v>
      </c>
    </row>
    <row r="4300" spans="1:19" x14ac:dyDescent="0.3">
      <c r="A4300">
        <v>4299</v>
      </c>
      <c r="B4300" t="s">
        <v>20</v>
      </c>
      <c r="C4300" t="s">
        <v>31</v>
      </c>
      <c r="D4300" t="s">
        <v>22</v>
      </c>
      <c r="E4300" t="s">
        <v>23</v>
      </c>
      <c r="F4300" t="s">
        <v>5</v>
      </c>
      <c r="G4300" t="s">
        <v>24</v>
      </c>
      <c r="H4300">
        <v>2201436</v>
      </c>
      <c r="I4300">
        <v>2201714</v>
      </c>
      <c r="J4300" t="s">
        <v>25</v>
      </c>
      <c r="Q4300" t="s">
        <v>5227</v>
      </c>
      <c r="R4300">
        <v>279</v>
      </c>
    </row>
    <row r="4301" spans="1:19" x14ac:dyDescent="0.3">
      <c r="A4301">
        <v>4300</v>
      </c>
      <c r="B4301" t="s">
        <v>28</v>
      </c>
      <c r="C4301" t="s">
        <v>33</v>
      </c>
      <c r="D4301" t="s">
        <v>22</v>
      </c>
      <c r="E4301" t="s">
        <v>23</v>
      </c>
      <c r="F4301" t="s">
        <v>5</v>
      </c>
      <c r="G4301" t="s">
        <v>24</v>
      </c>
      <c r="H4301">
        <v>2201436</v>
      </c>
      <c r="I4301">
        <v>2201714</v>
      </c>
      <c r="J4301" t="s">
        <v>25</v>
      </c>
      <c r="K4301" t="s">
        <v>5228</v>
      </c>
      <c r="N4301" t="s">
        <v>38</v>
      </c>
      <c r="Q4301" t="s">
        <v>5227</v>
      </c>
      <c r="R4301">
        <v>279</v>
      </c>
      <c r="S4301">
        <v>92</v>
      </c>
    </row>
    <row r="4302" spans="1:19" x14ac:dyDescent="0.3">
      <c r="A4302">
        <v>4301</v>
      </c>
      <c r="B4302" t="s">
        <v>20</v>
      </c>
      <c r="C4302" t="s">
        <v>31</v>
      </c>
      <c r="D4302" t="s">
        <v>22</v>
      </c>
      <c r="E4302" t="s">
        <v>23</v>
      </c>
      <c r="F4302" t="s">
        <v>5</v>
      </c>
      <c r="G4302" t="s">
        <v>24</v>
      </c>
      <c r="H4302">
        <v>2202240</v>
      </c>
      <c r="I4302">
        <v>2202551</v>
      </c>
      <c r="J4302" t="s">
        <v>25</v>
      </c>
      <c r="Q4302" t="s">
        <v>5229</v>
      </c>
      <c r="R4302">
        <v>312</v>
      </c>
    </row>
    <row r="4303" spans="1:19" x14ac:dyDescent="0.3">
      <c r="A4303">
        <v>4302</v>
      </c>
      <c r="B4303" t="s">
        <v>28</v>
      </c>
      <c r="C4303" t="s">
        <v>33</v>
      </c>
      <c r="D4303" t="s">
        <v>22</v>
      </c>
      <c r="E4303" t="s">
        <v>23</v>
      </c>
      <c r="F4303" t="s">
        <v>5</v>
      </c>
      <c r="G4303" t="s">
        <v>24</v>
      </c>
      <c r="H4303">
        <v>2202240</v>
      </c>
      <c r="I4303">
        <v>2202551</v>
      </c>
      <c r="J4303" t="s">
        <v>25</v>
      </c>
      <c r="K4303" t="s">
        <v>5230</v>
      </c>
      <c r="N4303" t="s">
        <v>38</v>
      </c>
      <c r="Q4303" t="s">
        <v>5229</v>
      </c>
      <c r="R4303">
        <v>312</v>
      </c>
      <c r="S4303">
        <v>103</v>
      </c>
    </row>
    <row r="4304" spans="1:19" x14ac:dyDescent="0.3">
      <c r="A4304">
        <v>4303</v>
      </c>
      <c r="B4304" t="s">
        <v>20</v>
      </c>
      <c r="C4304" t="s">
        <v>31</v>
      </c>
      <c r="D4304" t="s">
        <v>22</v>
      </c>
      <c r="E4304" t="s">
        <v>23</v>
      </c>
      <c r="F4304" t="s">
        <v>5</v>
      </c>
      <c r="G4304" t="s">
        <v>24</v>
      </c>
      <c r="H4304">
        <v>2202548</v>
      </c>
      <c r="I4304">
        <v>2202838</v>
      </c>
      <c r="J4304" t="s">
        <v>25</v>
      </c>
      <c r="Q4304" t="s">
        <v>5231</v>
      </c>
      <c r="R4304">
        <v>291</v>
      </c>
    </row>
    <row r="4305" spans="1:19" x14ac:dyDescent="0.3">
      <c r="A4305">
        <v>4304</v>
      </c>
      <c r="B4305" t="s">
        <v>28</v>
      </c>
      <c r="C4305" t="s">
        <v>33</v>
      </c>
      <c r="D4305" t="s">
        <v>22</v>
      </c>
      <c r="E4305" t="s">
        <v>23</v>
      </c>
      <c r="F4305" t="s">
        <v>5</v>
      </c>
      <c r="G4305" t="s">
        <v>24</v>
      </c>
      <c r="H4305">
        <v>2202548</v>
      </c>
      <c r="I4305">
        <v>2202838</v>
      </c>
      <c r="J4305" t="s">
        <v>25</v>
      </c>
      <c r="K4305" t="s">
        <v>5232</v>
      </c>
      <c r="N4305" t="s">
        <v>38</v>
      </c>
      <c r="Q4305" t="s">
        <v>5231</v>
      </c>
      <c r="R4305">
        <v>291</v>
      </c>
      <c r="S4305">
        <v>96</v>
      </c>
    </row>
    <row r="4306" spans="1:19" x14ac:dyDescent="0.3">
      <c r="A4306">
        <v>4305</v>
      </c>
      <c r="B4306" t="s">
        <v>20</v>
      </c>
      <c r="C4306" t="s">
        <v>31</v>
      </c>
      <c r="D4306" t="s">
        <v>22</v>
      </c>
      <c r="E4306" t="s">
        <v>23</v>
      </c>
      <c r="F4306" t="s">
        <v>5</v>
      </c>
      <c r="G4306" t="s">
        <v>24</v>
      </c>
      <c r="H4306">
        <v>2202838</v>
      </c>
      <c r="I4306">
        <v>2203074</v>
      </c>
      <c r="J4306" t="s">
        <v>25</v>
      </c>
      <c r="Q4306" t="s">
        <v>5233</v>
      </c>
      <c r="R4306">
        <v>237</v>
      </c>
    </row>
    <row r="4307" spans="1:19" x14ac:dyDescent="0.3">
      <c r="A4307">
        <v>4306</v>
      </c>
      <c r="B4307" t="s">
        <v>28</v>
      </c>
      <c r="C4307" t="s">
        <v>33</v>
      </c>
      <c r="D4307" t="s">
        <v>22</v>
      </c>
      <c r="E4307" t="s">
        <v>23</v>
      </c>
      <c r="F4307" t="s">
        <v>5</v>
      </c>
      <c r="G4307" t="s">
        <v>24</v>
      </c>
      <c r="H4307">
        <v>2202838</v>
      </c>
      <c r="I4307">
        <v>2203074</v>
      </c>
      <c r="J4307" t="s">
        <v>25</v>
      </c>
      <c r="K4307" t="s">
        <v>5234</v>
      </c>
      <c r="N4307" t="s">
        <v>38</v>
      </c>
      <c r="Q4307" t="s">
        <v>5233</v>
      </c>
      <c r="R4307">
        <v>237</v>
      </c>
      <c r="S4307">
        <v>78</v>
      </c>
    </row>
    <row r="4308" spans="1:19" x14ac:dyDescent="0.3">
      <c r="A4308">
        <v>4307</v>
      </c>
      <c r="B4308" t="s">
        <v>20</v>
      </c>
      <c r="C4308" t="s">
        <v>31</v>
      </c>
      <c r="D4308" t="s">
        <v>22</v>
      </c>
      <c r="E4308" t="s">
        <v>23</v>
      </c>
      <c r="F4308" t="s">
        <v>5</v>
      </c>
      <c r="G4308" t="s">
        <v>24</v>
      </c>
      <c r="H4308">
        <v>2203153</v>
      </c>
      <c r="I4308">
        <v>2203473</v>
      </c>
      <c r="J4308" t="s">
        <v>25</v>
      </c>
      <c r="Q4308" t="s">
        <v>5235</v>
      </c>
      <c r="R4308">
        <v>321</v>
      </c>
    </row>
    <row r="4309" spans="1:19" x14ac:dyDescent="0.3">
      <c r="A4309">
        <v>4308</v>
      </c>
      <c r="B4309" t="s">
        <v>28</v>
      </c>
      <c r="C4309" t="s">
        <v>33</v>
      </c>
      <c r="D4309" t="s">
        <v>22</v>
      </c>
      <c r="E4309" t="s">
        <v>23</v>
      </c>
      <c r="F4309" t="s">
        <v>5</v>
      </c>
      <c r="G4309" t="s">
        <v>24</v>
      </c>
      <c r="H4309">
        <v>2203153</v>
      </c>
      <c r="I4309">
        <v>2203473</v>
      </c>
      <c r="J4309" t="s">
        <v>25</v>
      </c>
      <c r="K4309" t="s">
        <v>5236</v>
      </c>
      <c r="N4309" t="s">
        <v>38</v>
      </c>
      <c r="Q4309" t="s">
        <v>5235</v>
      </c>
      <c r="R4309">
        <v>321</v>
      </c>
      <c r="S4309">
        <v>106</v>
      </c>
    </row>
    <row r="4310" spans="1:19" x14ac:dyDescent="0.3">
      <c r="A4310">
        <v>4309</v>
      </c>
      <c r="B4310" t="s">
        <v>20</v>
      </c>
      <c r="C4310" t="s">
        <v>31</v>
      </c>
      <c r="D4310" t="s">
        <v>22</v>
      </c>
      <c r="E4310" t="s">
        <v>23</v>
      </c>
      <c r="F4310" t="s">
        <v>5</v>
      </c>
      <c r="G4310" t="s">
        <v>24</v>
      </c>
      <c r="H4310">
        <v>2203470</v>
      </c>
      <c r="I4310">
        <v>2203664</v>
      </c>
      <c r="J4310" t="s">
        <v>25</v>
      </c>
      <c r="Q4310" t="s">
        <v>5237</v>
      </c>
      <c r="R4310">
        <v>195</v>
      </c>
    </row>
    <row r="4311" spans="1:19" x14ac:dyDescent="0.3">
      <c r="A4311">
        <v>4310</v>
      </c>
      <c r="B4311" t="s">
        <v>28</v>
      </c>
      <c r="C4311" t="s">
        <v>33</v>
      </c>
      <c r="D4311" t="s">
        <v>22</v>
      </c>
      <c r="E4311" t="s">
        <v>23</v>
      </c>
      <c r="F4311" t="s">
        <v>5</v>
      </c>
      <c r="G4311" t="s">
        <v>24</v>
      </c>
      <c r="H4311">
        <v>2203470</v>
      </c>
      <c r="I4311">
        <v>2203664</v>
      </c>
      <c r="J4311" t="s">
        <v>25</v>
      </c>
      <c r="K4311" t="s">
        <v>5238</v>
      </c>
      <c r="N4311" t="s">
        <v>38</v>
      </c>
      <c r="Q4311" t="s">
        <v>5237</v>
      </c>
      <c r="R4311">
        <v>195</v>
      </c>
      <c r="S4311">
        <v>64</v>
      </c>
    </row>
    <row r="4312" spans="1:19" x14ac:dyDescent="0.3">
      <c r="A4312">
        <v>4311</v>
      </c>
      <c r="B4312" t="s">
        <v>20</v>
      </c>
      <c r="C4312" t="s">
        <v>31</v>
      </c>
      <c r="D4312" t="s">
        <v>22</v>
      </c>
      <c r="E4312" t="s">
        <v>23</v>
      </c>
      <c r="F4312" t="s">
        <v>5</v>
      </c>
      <c r="G4312" t="s">
        <v>24</v>
      </c>
      <c r="H4312">
        <v>2203664</v>
      </c>
      <c r="I4312">
        <v>2204122</v>
      </c>
      <c r="J4312" t="s">
        <v>25</v>
      </c>
      <c r="Q4312" t="s">
        <v>5239</v>
      </c>
      <c r="R4312">
        <v>459</v>
      </c>
    </row>
    <row r="4313" spans="1:19" x14ac:dyDescent="0.3">
      <c r="A4313">
        <v>4312</v>
      </c>
      <c r="B4313" t="s">
        <v>28</v>
      </c>
      <c r="C4313" t="s">
        <v>33</v>
      </c>
      <c r="D4313" t="s">
        <v>22</v>
      </c>
      <c r="E4313" t="s">
        <v>23</v>
      </c>
      <c r="F4313" t="s">
        <v>5</v>
      </c>
      <c r="G4313" t="s">
        <v>24</v>
      </c>
      <c r="H4313">
        <v>2203664</v>
      </c>
      <c r="I4313">
        <v>2204122</v>
      </c>
      <c r="J4313" t="s">
        <v>25</v>
      </c>
      <c r="K4313" t="s">
        <v>5240</v>
      </c>
      <c r="N4313" t="s">
        <v>38</v>
      </c>
      <c r="Q4313" t="s">
        <v>5239</v>
      </c>
      <c r="R4313">
        <v>459</v>
      </c>
      <c r="S4313">
        <v>152</v>
      </c>
    </row>
    <row r="4314" spans="1:19" x14ac:dyDescent="0.3">
      <c r="A4314">
        <v>4313</v>
      </c>
      <c r="B4314" t="s">
        <v>20</v>
      </c>
      <c r="C4314" t="s">
        <v>31</v>
      </c>
      <c r="D4314" t="s">
        <v>22</v>
      </c>
      <c r="E4314" t="s">
        <v>23</v>
      </c>
      <c r="F4314" t="s">
        <v>5</v>
      </c>
      <c r="G4314" t="s">
        <v>24</v>
      </c>
      <c r="H4314">
        <v>2204124</v>
      </c>
      <c r="I4314">
        <v>2204957</v>
      </c>
      <c r="J4314" t="s">
        <v>25</v>
      </c>
      <c r="Q4314" t="s">
        <v>5241</v>
      </c>
      <c r="R4314">
        <v>834</v>
      </c>
    </row>
    <row r="4315" spans="1:19" x14ac:dyDescent="0.3">
      <c r="A4315">
        <v>4314</v>
      </c>
      <c r="B4315" t="s">
        <v>28</v>
      </c>
      <c r="C4315" t="s">
        <v>33</v>
      </c>
      <c r="D4315" t="s">
        <v>22</v>
      </c>
      <c r="E4315" t="s">
        <v>23</v>
      </c>
      <c r="F4315" t="s">
        <v>5</v>
      </c>
      <c r="G4315" t="s">
        <v>24</v>
      </c>
      <c r="H4315">
        <v>2204124</v>
      </c>
      <c r="I4315">
        <v>2204957</v>
      </c>
      <c r="J4315" t="s">
        <v>25</v>
      </c>
      <c r="K4315" t="s">
        <v>5242</v>
      </c>
      <c r="N4315" t="s">
        <v>38</v>
      </c>
      <c r="Q4315" t="s">
        <v>5241</v>
      </c>
      <c r="R4315">
        <v>834</v>
      </c>
      <c r="S4315">
        <v>277</v>
      </c>
    </row>
    <row r="4316" spans="1:19" x14ac:dyDescent="0.3">
      <c r="A4316">
        <v>4315</v>
      </c>
      <c r="B4316" t="s">
        <v>20</v>
      </c>
      <c r="C4316" t="s">
        <v>31</v>
      </c>
      <c r="D4316" t="s">
        <v>22</v>
      </c>
      <c r="E4316" t="s">
        <v>23</v>
      </c>
      <c r="F4316" t="s">
        <v>5</v>
      </c>
      <c r="G4316" t="s">
        <v>24</v>
      </c>
      <c r="H4316">
        <v>2204954</v>
      </c>
      <c r="I4316">
        <v>2205544</v>
      </c>
      <c r="J4316" t="s">
        <v>25</v>
      </c>
      <c r="Q4316" t="s">
        <v>5243</v>
      </c>
      <c r="R4316">
        <v>591</v>
      </c>
    </row>
    <row r="4317" spans="1:19" x14ac:dyDescent="0.3">
      <c r="A4317">
        <v>4316</v>
      </c>
      <c r="B4317" t="s">
        <v>28</v>
      </c>
      <c r="C4317" t="s">
        <v>33</v>
      </c>
      <c r="D4317" t="s">
        <v>22</v>
      </c>
      <c r="E4317" t="s">
        <v>23</v>
      </c>
      <c r="F4317" t="s">
        <v>5</v>
      </c>
      <c r="G4317" t="s">
        <v>24</v>
      </c>
      <c r="H4317">
        <v>2204954</v>
      </c>
      <c r="I4317">
        <v>2205544</v>
      </c>
      <c r="J4317" t="s">
        <v>25</v>
      </c>
      <c r="K4317" t="s">
        <v>5244</v>
      </c>
      <c r="N4317" t="s">
        <v>38</v>
      </c>
      <c r="Q4317" t="s">
        <v>5243</v>
      </c>
      <c r="R4317">
        <v>591</v>
      </c>
      <c r="S4317">
        <v>196</v>
      </c>
    </row>
    <row r="4318" spans="1:19" x14ac:dyDescent="0.3">
      <c r="A4318">
        <v>4317</v>
      </c>
      <c r="B4318" t="s">
        <v>20</v>
      </c>
      <c r="C4318" t="s">
        <v>31</v>
      </c>
      <c r="D4318" t="s">
        <v>22</v>
      </c>
      <c r="E4318" t="s">
        <v>23</v>
      </c>
      <c r="F4318" t="s">
        <v>5</v>
      </c>
      <c r="G4318" t="s">
        <v>24</v>
      </c>
      <c r="H4318">
        <v>2205541</v>
      </c>
      <c r="I4318">
        <v>2205915</v>
      </c>
      <c r="J4318" t="s">
        <v>25</v>
      </c>
      <c r="Q4318" t="s">
        <v>5245</v>
      </c>
      <c r="R4318">
        <v>375</v>
      </c>
    </row>
    <row r="4319" spans="1:19" x14ac:dyDescent="0.3">
      <c r="A4319">
        <v>4318</v>
      </c>
      <c r="B4319" t="s">
        <v>28</v>
      </c>
      <c r="C4319" t="s">
        <v>33</v>
      </c>
      <c r="D4319" t="s">
        <v>22</v>
      </c>
      <c r="E4319" t="s">
        <v>23</v>
      </c>
      <c r="F4319" t="s">
        <v>5</v>
      </c>
      <c r="G4319" t="s">
        <v>24</v>
      </c>
      <c r="H4319">
        <v>2205541</v>
      </c>
      <c r="I4319">
        <v>2205915</v>
      </c>
      <c r="J4319" t="s">
        <v>25</v>
      </c>
      <c r="K4319" t="s">
        <v>5246</v>
      </c>
      <c r="N4319" t="s">
        <v>38</v>
      </c>
      <c r="Q4319" t="s">
        <v>5245</v>
      </c>
      <c r="R4319">
        <v>375</v>
      </c>
      <c r="S4319">
        <v>124</v>
      </c>
    </row>
    <row r="4320" spans="1:19" x14ac:dyDescent="0.3">
      <c r="A4320">
        <v>4319</v>
      </c>
      <c r="B4320" t="s">
        <v>20</v>
      </c>
      <c r="C4320" t="s">
        <v>31</v>
      </c>
      <c r="D4320" t="s">
        <v>22</v>
      </c>
      <c r="E4320" t="s">
        <v>23</v>
      </c>
      <c r="F4320" t="s">
        <v>5</v>
      </c>
      <c r="G4320" t="s">
        <v>24</v>
      </c>
      <c r="H4320">
        <v>2206137</v>
      </c>
      <c r="I4320">
        <v>2206553</v>
      </c>
      <c r="J4320" t="s">
        <v>25</v>
      </c>
      <c r="Q4320" t="s">
        <v>5247</v>
      </c>
      <c r="R4320">
        <v>417</v>
      </c>
    </row>
    <row r="4321" spans="1:20" x14ac:dyDescent="0.3">
      <c r="A4321">
        <v>4320</v>
      </c>
      <c r="B4321" t="s">
        <v>28</v>
      </c>
      <c r="C4321" t="s">
        <v>33</v>
      </c>
      <c r="D4321" t="s">
        <v>22</v>
      </c>
      <c r="E4321" t="s">
        <v>23</v>
      </c>
      <c r="F4321" t="s">
        <v>5</v>
      </c>
      <c r="G4321" t="s">
        <v>24</v>
      </c>
      <c r="H4321">
        <v>2206137</v>
      </c>
      <c r="I4321">
        <v>2206553</v>
      </c>
      <c r="J4321" t="s">
        <v>25</v>
      </c>
      <c r="K4321" t="s">
        <v>5248</v>
      </c>
      <c r="N4321" t="s">
        <v>38</v>
      </c>
      <c r="Q4321" t="s">
        <v>5247</v>
      </c>
      <c r="R4321">
        <v>417</v>
      </c>
      <c r="S4321">
        <v>138</v>
      </c>
    </row>
    <row r="4322" spans="1:20" x14ac:dyDescent="0.3">
      <c r="A4322">
        <v>4321</v>
      </c>
      <c r="B4322" t="s">
        <v>20</v>
      </c>
      <c r="C4322" t="s">
        <v>31</v>
      </c>
      <c r="D4322" t="s">
        <v>22</v>
      </c>
      <c r="E4322" t="s">
        <v>23</v>
      </c>
      <c r="F4322" t="s">
        <v>5</v>
      </c>
      <c r="G4322" t="s">
        <v>24</v>
      </c>
      <c r="H4322">
        <v>2206550</v>
      </c>
      <c r="I4322">
        <v>2206861</v>
      </c>
      <c r="J4322" t="s">
        <v>25</v>
      </c>
      <c r="Q4322" t="s">
        <v>5249</v>
      </c>
      <c r="R4322">
        <v>312</v>
      </c>
    </row>
    <row r="4323" spans="1:20" x14ac:dyDescent="0.3">
      <c r="A4323">
        <v>4322</v>
      </c>
      <c r="B4323" t="s">
        <v>28</v>
      </c>
      <c r="C4323" t="s">
        <v>33</v>
      </c>
      <c r="D4323" t="s">
        <v>22</v>
      </c>
      <c r="E4323" t="s">
        <v>23</v>
      </c>
      <c r="F4323" t="s">
        <v>5</v>
      </c>
      <c r="G4323" t="s">
        <v>24</v>
      </c>
      <c r="H4323">
        <v>2206550</v>
      </c>
      <c r="I4323">
        <v>2206861</v>
      </c>
      <c r="J4323" t="s">
        <v>25</v>
      </c>
      <c r="K4323" t="s">
        <v>5250</v>
      </c>
      <c r="N4323" t="s">
        <v>38</v>
      </c>
      <c r="Q4323" t="s">
        <v>5249</v>
      </c>
      <c r="R4323">
        <v>312</v>
      </c>
      <c r="S4323">
        <v>103</v>
      </c>
    </row>
    <row r="4324" spans="1:20" x14ac:dyDescent="0.3">
      <c r="A4324">
        <v>4323</v>
      </c>
      <c r="B4324" t="s">
        <v>20</v>
      </c>
      <c r="C4324" t="s">
        <v>31</v>
      </c>
      <c r="D4324" t="s">
        <v>22</v>
      </c>
      <c r="E4324" t="s">
        <v>23</v>
      </c>
      <c r="F4324" t="s">
        <v>5</v>
      </c>
      <c r="G4324" t="s">
        <v>24</v>
      </c>
      <c r="H4324">
        <v>2206854</v>
      </c>
      <c r="I4324">
        <v>2207084</v>
      </c>
      <c r="J4324" t="s">
        <v>25</v>
      </c>
      <c r="Q4324" t="s">
        <v>5251</v>
      </c>
      <c r="R4324">
        <v>231</v>
      </c>
    </row>
    <row r="4325" spans="1:20" x14ac:dyDescent="0.3">
      <c r="A4325">
        <v>4324</v>
      </c>
      <c r="B4325" t="s">
        <v>28</v>
      </c>
      <c r="C4325" t="s">
        <v>33</v>
      </c>
      <c r="D4325" t="s">
        <v>22</v>
      </c>
      <c r="E4325" t="s">
        <v>23</v>
      </c>
      <c r="F4325" t="s">
        <v>5</v>
      </c>
      <c r="G4325" t="s">
        <v>24</v>
      </c>
      <c r="H4325">
        <v>2206854</v>
      </c>
      <c r="I4325">
        <v>2207084</v>
      </c>
      <c r="J4325" t="s">
        <v>25</v>
      </c>
      <c r="K4325" t="s">
        <v>5252</v>
      </c>
      <c r="N4325" t="s">
        <v>38</v>
      </c>
      <c r="Q4325" t="s">
        <v>5251</v>
      </c>
      <c r="R4325">
        <v>231</v>
      </c>
      <c r="S4325">
        <v>76</v>
      </c>
    </row>
    <row r="4326" spans="1:20" x14ac:dyDescent="0.3">
      <c r="A4326">
        <v>4325</v>
      </c>
      <c r="B4326" t="s">
        <v>20</v>
      </c>
      <c r="C4326" t="s">
        <v>31</v>
      </c>
      <c r="D4326" t="s">
        <v>22</v>
      </c>
      <c r="E4326" t="s">
        <v>23</v>
      </c>
      <c r="F4326" t="s">
        <v>5</v>
      </c>
      <c r="G4326" t="s">
        <v>24</v>
      </c>
      <c r="H4326">
        <v>2207081</v>
      </c>
      <c r="I4326">
        <v>2208121</v>
      </c>
      <c r="J4326" t="s">
        <v>25</v>
      </c>
      <c r="Q4326" t="s">
        <v>5253</v>
      </c>
      <c r="R4326">
        <v>1041</v>
      </c>
    </row>
    <row r="4327" spans="1:20" x14ac:dyDescent="0.3">
      <c r="A4327">
        <v>4326</v>
      </c>
      <c r="B4327" t="s">
        <v>28</v>
      </c>
      <c r="C4327" t="s">
        <v>33</v>
      </c>
      <c r="D4327" t="s">
        <v>22</v>
      </c>
      <c r="E4327" t="s">
        <v>23</v>
      </c>
      <c r="F4327" t="s">
        <v>5</v>
      </c>
      <c r="G4327" t="s">
        <v>24</v>
      </c>
      <c r="H4327">
        <v>2207081</v>
      </c>
      <c r="I4327">
        <v>2208121</v>
      </c>
      <c r="J4327" t="s">
        <v>25</v>
      </c>
      <c r="K4327" t="s">
        <v>5254</v>
      </c>
      <c r="N4327" t="s">
        <v>38</v>
      </c>
      <c r="Q4327" t="s">
        <v>5253</v>
      </c>
      <c r="R4327">
        <v>1041</v>
      </c>
      <c r="S4327">
        <v>346</v>
      </c>
    </row>
    <row r="4328" spans="1:20" x14ac:dyDescent="0.3">
      <c r="A4328">
        <v>4327</v>
      </c>
      <c r="B4328" t="s">
        <v>20</v>
      </c>
      <c r="C4328" t="s">
        <v>31</v>
      </c>
      <c r="D4328" t="s">
        <v>22</v>
      </c>
      <c r="E4328" t="s">
        <v>23</v>
      </c>
      <c r="F4328" t="s">
        <v>5</v>
      </c>
      <c r="G4328" t="s">
        <v>24</v>
      </c>
      <c r="H4328">
        <v>2208292</v>
      </c>
      <c r="I4328">
        <v>2209077</v>
      </c>
      <c r="J4328" t="s">
        <v>42</v>
      </c>
      <c r="Q4328" t="s">
        <v>5255</v>
      </c>
      <c r="R4328">
        <v>786</v>
      </c>
    </row>
    <row r="4329" spans="1:20" x14ac:dyDescent="0.3">
      <c r="A4329">
        <v>4328</v>
      </c>
      <c r="B4329" t="s">
        <v>28</v>
      </c>
      <c r="C4329" t="s">
        <v>33</v>
      </c>
      <c r="D4329" t="s">
        <v>22</v>
      </c>
      <c r="E4329" t="s">
        <v>23</v>
      </c>
      <c r="F4329" t="s">
        <v>5</v>
      </c>
      <c r="G4329" t="s">
        <v>24</v>
      </c>
      <c r="H4329">
        <v>2208292</v>
      </c>
      <c r="I4329">
        <v>2209077</v>
      </c>
      <c r="J4329" t="s">
        <v>42</v>
      </c>
      <c r="K4329" t="s">
        <v>5256</v>
      </c>
      <c r="N4329" t="s">
        <v>2082</v>
      </c>
      <c r="Q4329" t="s">
        <v>5255</v>
      </c>
      <c r="R4329">
        <v>786</v>
      </c>
      <c r="S4329">
        <v>261</v>
      </c>
    </row>
    <row r="4330" spans="1:20" x14ac:dyDescent="0.3">
      <c r="A4330">
        <v>4329</v>
      </c>
      <c r="B4330" t="s">
        <v>20</v>
      </c>
      <c r="C4330" t="s">
        <v>31</v>
      </c>
      <c r="D4330" t="s">
        <v>22</v>
      </c>
      <c r="E4330" t="s">
        <v>23</v>
      </c>
      <c r="F4330" t="s">
        <v>5</v>
      </c>
      <c r="G4330" t="s">
        <v>24</v>
      </c>
      <c r="H4330">
        <v>2209222</v>
      </c>
      <c r="I4330">
        <v>2209614</v>
      </c>
      <c r="J4330" t="s">
        <v>25</v>
      </c>
      <c r="Q4330" t="s">
        <v>5257</v>
      </c>
      <c r="R4330">
        <v>393</v>
      </c>
    </row>
    <row r="4331" spans="1:20" x14ac:dyDescent="0.3">
      <c r="A4331">
        <v>4330</v>
      </c>
      <c r="B4331" t="s">
        <v>28</v>
      </c>
      <c r="C4331" t="s">
        <v>33</v>
      </c>
      <c r="D4331" t="s">
        <v>22</v>
      </c>
      <c r="E4331" t="s">
        <v>23</v>
      </c>
      <c r="F4331" t="s">
        <v>5</v>
      </c>
      <c r="G4331" t="s">
        <v>24</v>
      </c>
      <c r="H4331">
        <v>2209222</v>
      </c>
      <c r="I4331">
        <v>2209614</v>
      </c>
      <c r="J4331" t="s">
        <v>25</v>
      </c>
      <c r="K4331" t="s">
        <v>5258</v>
      </c>
      <c r="N4331" t="s">
        <v>38</v>
      </c>
      <c r="Q4331" t="s">
        <v>5257</v>
      </c>
      <c r="R4331">
        <v>393</v>
      </c>
      <c r="S4331">
        <v>130</v>
      </c>
    </row>
    <row r="4332" spans="1:20" x14ac:dyDescent="0.3">
      <c r="A4332">
        <v>4331</v>
      </c>
      <c r="B4332" t="s">
        <v>20</v>
      </c>
      <c r="C4332" t="s">
        <v>21</v>
      </c>
      <c r="D4332" t="s">
        <v>22</v>
      </c>
      <c r="E4332" t="s">
        <v>23</v>
      </c>
      <c r="F4332" t="s">
        <v>5</v>
      </c>
      <c r="G4332" t="s">
        <v>24</v>
      </c>
      <c r="H4332">
        <v>2209906</v>
      </c>
      <c r="I4332">
        <v>2210505</v>
      </c>
      <c r="J4332" t="s">
        <v>25</v>
      </c>
      <c r="Q4332" t="s">
        <v>5259</v>
      </c>
      <c r="R4332">
        <v>600</v>
      </c>
      <c r="T4332" t="s">
        <v>27</v>
      </c>
    </row>
    <row r="4333" spans="1:20" x14ac:dyDescent="0.3">
      <c r="A4333">
        <v>4332</v>
      </c>
      <c r="B4333" t="s">
        <v>28</v>
      </c>
      <c r="C4333" t="s">
        <v>29</v>
      </c>
      <c r="D4333" t="s">
        <v>22</v>
      </c>
      <c r="E4333" t="s">
        <v>23</v>
      </c>
      <c r="F4333" t="s">
        <v>5</v>
      </c>
      <c r="G4333" t="s">
        <v>24</v>
      </c>
      <c r="H4333">
        <v>2209906</v>
      </c>
      <c r="I4333">
        <v>2210505</v>
      </c>
      <c r="J4333" t="s">
        <v>25</v>
      </c>
      <c r="N4333" t="s">
        <v>5260</v>
      </c>
      <c r="Q4333" t="s">
        <v>5259</v>
      </c>
      <c r="R4333">
        <v>600</v>
      </c>
      <c r="T4333" t="s">
        <v>27</v>
      </c>
    </row>
    <row r="4334" spans="1:20" x14ac:dyDescent="0.3">
      <c r="A4334">
        <v>4333</v>
      </c>
      <c r="B4334" t="s">
        <v>20</v>
      </c>
      <c r="C4334" t="s">
        <v>31</v>
      </c>
      <c r="D4334" t="s">
        <v>22</v>
      </c>
      <c r="E4334" t="s">
        <v>23</v>
      </c>
      <c r="F4334" t="s">
        <v>5</v>
      </c>
      <c r="G4334" t="s">
        <v>24</v>
      </c>
      <c r="H4334">
        <v>2210545</v>
      </c>
      <c r="I4334">
        <v>2211372</v>
      </c>
      <c r="J4334" t="s">
        <v>42</v>
      </c>
      <c r="Q4334" t="s">
        <v>5261</v>
      </c>
      <c r="R4334">
        <v>828</v>
      </c>
    </row>
    <row r="4335" spans="1:20" x14ac:dyDescent="0.3">
      <c r="A4335">
        <v>4334</v>
      </c>
      <c r="B4335" t="s">
        <v>28</v>
      </c>
      <c r="C4335" t="s">
        <v>33</v>
      </c>
      <c r="D4335" t="s">
        <v>22</v>
      </c>
      <c r="E4335" t="s">
        <v>23</v>
      </c>
      <c r="F4335" t="s">
        <v>5</v>
      </c>
      <c r="G4335" t="s">
        <v>24</v>
      </c>
      <c r="H4335">
        <v>2210545</v>
      </c>
      <c r="I4335">
        <v>2211372</v>
      </c>
      <c r="J4335" t="s">
        <v>42</v>
      </c>
      <c r="K4335" t="s">
        <v>5262</v>
      </c>
      <c r="N4335" t="s">
        <v>41</v>
      </c>
      <c r="Q4335" t="s">
        <v>5261</v>
      </c>
      <c r="R4335">
        <v>828</v>
      </c>
      <c r="S4335">
        <v>275</v>
      </c>
    </row>
    <row r="4336" spans="1:20" x14ac:dyDescent="0.3">
      <c r="A4336">
        <v>4335</v>
      </c>
      <c r="B4336" t="s">
        <v>20</v>
      </c>
      <c r="C4336" t="s">
        <v>21</v>
      </c>
      <c r="D4336" t="s">
        <v>22</v>
      </c>
      <c r="E4336" t="s">
        <v>23</v>
      </c>
      <c r="F4336" t="s">
        <v>5</v>
      </c>
      <c r="G4336" t="s">
        <v>24</v>
      </c>
      <c r="H4336">
        <v>2211374</v>
      </c>
      <c r="I4336">
        <v>2211631</v>
      </c>
      <c r="J4336" t="s">
        <v>42</v>
      </c>
      <c r="Q4336" t="s">
        <v>5263</v>
      </c>
      <c r="R4336">
        <v>258</v>
      </c>
      <c r="T4336" t="s">
        <v>27</v>
      </c>
    </row>
    <row r="4337" spans="1:20" x14ac:dyDescent="0.3">
      <c r="A4337">
        <v>4336</v>
      </c>
      <c r="B4337" t="s">
        <v>28</v>
      </c>
      <c r="C4337" t="s">
        <v>29</v>
      </c>
      <c r="D4337" t="s">
        <v>22</v>
      </c>
      <c r="E4337" t="s">
        <v>23</v>
      </c>
      <c r="F4337" t="s">
        <v>5</v>
      </c>
      <c r="G4337" t="s">
        <v>24</v>
      </c>
      <c r="H4337">
        <v>2211374</v>
      </c>
      <c r="I4337">
        <v>2211631</v>
      </c>
      <c r="J4337" t="s">
        <v>42</v>
      </c>
      <c r="N4337" t="s">
        <v>41</v>
      </c>
      <c r="Q4337" t="s">
        <v>5263</v>
      </c>
      <c r="R4337">
        <v>258</v>
      </c>
      <c r="T4337" t="s">
        <v>27</v>
      </c>
    </row>
    <row r="4338" spans="1:20" x14ac:dyDescent="0.3">
      <c r="A4338">
        <v>4337</v>
      </c>
      <c r="B4338" t="s">
        <v>20</v>
      </c>
      <c r="C4338" t="s">
        <v>21</v>
      </c>
      <c r="D4338" t="s">
        <v>22</v>
      </c>
      <c r="E4338" t="s">
        <v>23</v>
      </c>
      <c r="F4338" t="s">
        <v>5</v>
      </c>
      <c r="G4338" t="s">
        <v>24</v>
      </c>
      <c r="H4338">
        <v>2211664</v>
      </c>
      <c r="I4338">
        <v>2212206</v>
      </c>
      <c r="J4338" t="s">
        <v>25</v>
      </c>
      <c r="Q4338" t="s">
        <v>5264</v>
      </c>
      <c r="R4338">
        <v>543</v>
      </c>
      <c r="T4338" t="s">
        <v>27</v>
      </c>
    </row>
    <row r="4339" spans="1:20" x14ac:dyDescent="0.3">
      <c r="A4339">
        <v>4338</v>
      </c>
      <c r="B4339" t="s">
        <v>28</v>
      </c>
      <c r="C4339" t="s">
        <v>29</v>
      </c>
      <c r="D4339" t="s">
        <v>22</v>
      </c>
      <c r="E4339" t="s">
        <v>23</v>
      </c>
      <c r="F4339" t="s">
        <v>5</v>
      </c>
      <c r="G4339" t="s">
        <v>24</v>
      </c>
      <c r="H4339">
        <v>2211664</v>
      </c>
      <c r="I4339">
        <v>2212206</v>
      </c>
      <c r="J4339" t="s">
        <v>25</v>
      </c>
      <c r="N4339" t="s">
        <v>5260</v>
      </c>
      <c r="Q4339" t="s">
        <v>5264</v>
      </c>
      <c r="R4339">
        <v>543</v>
      </c>
      <c r="T4339" t="s">
        <v>27</v>
      </c>
    </row>
    <row r="4340" spans="1:20" x14ac:dyDescent="0.3">
      <c r="A4340">
        <v>4339</v>
      </c>
      <c r="B4340" t="s">
        <v>20</v>
      </c>
      <c r="C4340" t="s">
        <v>31</v>
      </c>
      <c r="D4340" t="s">
        <v>22</v>
      </c>
      <c r="E4340" t="s">
        <v>23</v>
      </c>
      <c r="F4340" t="s">
        <v>5</v>
      </c>
      <c r="G4340" t="s">
        <v>24</v>
      </c>
      <c r="H4340">
        <v>2212269</v>
      </c>
      <c r="I4340">
        <v>2212481</v>
      </c>
      <c r="J4340" t="s">
        <v>42</v>
      </c>
      <c r="Q4340" t="s">
        <v>5265</v>
      </c>
      <c r="R4340">
        <v>213</v>
      </c>
    </row>
    <row r="4341" spans="1:20" x14ac:dyDescent="0.3">
      <c r="A4341">
        <v>4340</v>
      </c>
      <c r="B4341" t="s">
        <v>28</v>
      </c>
      <c r="C4341" t="s">
        <v>33</v>
      </c>
      <c r="D4341" t="s">
        <v>22</v>
      </c>
      <c r="E4341" t="s">
        <v>23</v>
      </c>
      <c r="F4341" t="s">
        <v>5</v>
      </c>
      <c r="G4341" t="s">
        <v>24</v>
      </c>
      <c r="H4341">
        <v>2212269</v>
      </c>
      <c r="I4341">
        <v>2212481</v>
      </c>
      <c r="J4341" t="s">
        <v>42</v>
      </c>
      <c r="K4341" t="s">
        <v>5266</v>
      </c>
      <c r="N4341" t="s">
        <v>38</v>
      </c>
      <c r="Q4341" t="s">
        <v>5265</v>
      </c>
      <c r="R4341">
        <v>213</v>
      </c>
      <c r="S4341">
        <v>70</v>
      </c>
    </row>
    <row r="4342" spans="1:20" x14ac:dyDescent="0.3">
      <c r="A4342">
        <v>4341</v>
      </c>
      <c r="B4342" t="s">
        <v>20</v>
      </c>
      <c r="C4342" t="s">
        <v>31</v>
      </c>
      <c r="D4342" t="s">
        <v>22</v>
      </c>
      <c r="E4342" t="s">
        <v>23</v>
      </c>
      <c r="F4342" t="s">
        <v>5</v>
      </c>
      <c r="G4342" t="s">
        <v>24</v>
      </c>
      <c r="H4342">
        <v>2212614</v>
      </c>
      <c r="I4342">
        <v>2213450</v>
      </c>
      <c r="J4342" t="s">
        <v>42</v>
      </c>
      <c r="Q4342" t="s">
        <v>5267</v>
      </c>
      <c r="R4342">
        <v>837</v>
      </c>
    </row>
    <row r="4343" spans="1:20" x14ac:dyDescent="0.3">
      <c r="A4343">
        <v>4342</v>
      </c>
      <c r="B4343" t="s">
        <v>28</v>
      </c>
      <c r="C4343" t="s">
        <v>33</v>
      </c>
      <c r="D4343" t="s">
        <v>22</v>
      </c>
      <c r="E4343" t="s">
        <v>23</v>
      </c>
      <c r="F4343" t="s">
        <v>5</v>
      </c>
      <c r="G4343" t="s">
        <v>24</v>
      </c>
      <c r="H4343">
        <v>2212614</v>
      </c>
      <c r="I4343">
        <v>2213450</v>
      </c>
      <c r="J4343" t="s">
        <v>42</v>
      </c>
      <c r="K4343" t="s">
        <v>5268</v>
      </c>
      <c r="N4343" t="s">
        <v>38</v>
      </c>
      <c r="Q4343" t="s">
        <v>5267</v>
      </c>
      <c r="R4343">
        <v>837</v>
      </c>
      <c r="S4343">
        <v>278</v>
      </c>
    </row>
    <row r="4344" spans="1:20" x14ac:dyDescent="0.3">
      <c r="A4344">
        <v>4343</v>
      </c>
      <c r="B4344" t="s">
        <v>20</v>
      </c>
      <c r="C4344" t="s">
        <v>31</v>
      </c>
      <c r="D4344" t="s">
        <v>22</v>
      </c>
      <c r="E4344" t="s">
        <v>23</v>
      </c>
      <c r="F4344" t="s">
        <v>5</v>
      </c>
      <c r="G4344" t="s">
        <v>24</v>
      </c>
      <c r="H4344">
        <v>2214021</v>
      </c>
      <c r="I4344">
        <v>2214698</v>
      </c>
      <c r="J4344" t="s">
        <v>42</v>
      </c>
      <c r="Q4344" t="s">
        <v>5269</v>
      </c>
      <c r="R4344">
        <v>678</v>
      </c>
    </row>
    <row r="4345" spans="1:20" x14ac:dyDescent="0.3">
      <c r="A4345">
        <v>4344</v>
      </c>
      <c r="B4345" t="s">
        <v>28</v>
      </c>
      <c r="C4345" t="s">
        <v>33</v>
      </c>
      <c r="D4345" t="s">
        <v>22</v>
      </c>
      <c r="E4345" t="s">
        <v>23</v>
      </c>
      <c r="F4345" t="s">
        <v>5</v>
      </c>
      <c r="G4345" t="s">
        <v>24</v>
      </c>
      <c r="H4345">
        <v>2214021</v>
      </c>
      <c r="I4345">
        <v>2214698</v>
      </c>
      <c r="J4345" t="s">
        <v>42</v>
      </c>
      <c r="K4345" t="s">
        <v>5270</v>
      </c>
      <c r="N4345" t="s">
        <v>38</v>
      </c>
      <c r="Q4345" t="s">
        <v>5269</v>
      </c>
      <c r="R4345">
        <v>678</v>
      </c>
      <c r="S4345">
        <v>225</v>
      </c>
    </row>
    <row r="4346" spans="1:20" x14ac:dyDescent="0.3">
      <c r="A4346">
        <v>4345</v>
      </c>
      <c r="B4346" t="s">
        <v>20</v>
      </c>
      <c r="C4346" t="s">
        <v>31</v>
      </c>
      <c r="D4346" t="s">
        <v>22</v>
      </c>
      <c r="E4346" t="s">
        <v>23</v>
      </c>
      <c r="F4346" t="s">
        <v>5</v>
      </c>
      <c r="G4346" t="s">
        <v>24</v>
      </c>
      <c r="H4346">
        <v>2214855</v>
      </c>
      <c r="I4346">
        <v>2215037</v>
      </c>
      <c r="J4346" t="s">
        <v>25</v>
      </c>
      <c r="Q4346" t="s">
        <v>5271</v>
      </c>
      <c r="R4346">
        <v>183</v>
      </c>
    </row>
    <row r="4347" spans="1:20" x14ac:dyDescent="0.3">
      <c r="A4347">
        <v>4346</v>
      </c>
      <c r="B4347" t="s">
        <v>28</v>
      </c>
      <c r="C4347" t="s">
        <v>33</v>
      </c>
      <c r="D4347" t="s">
        <v>22</v>
      </c>
      <c r="E4347" t="s">
        <v>23</v>
      </c>
      <c r="F4347" t="s">
        <v>5</v>
      </c>
      <c r="G4347" t="s">
        <v>24</v>
      </c>
      <c r="H4347">
        <v>2214855</v>
      </c>
      <c r="I4347">
        <v>2215037</v>
      </c>
      <c r="J4347" t="s">
        <v>25</v>
      </c>
      <c r="K4347" t="s">
        <v>5272</v>
      </c>
      <c r="N4347" t="s">
        <v>38</v>
      </c>
      <c r="Q4347" t="s">
        <v>5271</v>
      </c>
      <c r="R4347">
        <v>183</v>
      </c>
      <c r="S4347">
        <v>60</v>
      </c>
    </row>
    <row r="4348" spans="1:20" x14ac:dyDescent="0.3">
      <c r="A4348">
        <v>4347</v>
      </c>
      <c r="B4348" t="s">
        <v>20</v>
      </c>
      <c r="C4348" t="s">
        <v>31</v>
      </c>
      <c r="D4348" t="s">
        <v>22</v>
      </c>
      <c r="E4348" t="s">
        <v>23</v>
      </c>
      <c r="F4348" t="s">
        <v>5</v>
      </c>
      <c r="G4348" t="s">
        <v>24</v>
      </c>
      <c r="H4348">
        <v>2215043</v>
      </c>
      <c r="I4348">
        <v>2215309</v>
      </c>
      <c r="J4348" t="s">
        <v>42</v>
      </c>
      <c r="Q4348" t="s">
        <v>5273</v>
      </c>
      <c r="R4348">
        <v>267</v>
      </c>
    </row>
    <row r="4349" spans="1:20" x14ac:dyDescent="0.3">
      <c r="A4349">
        <v>4348</v>
      </c>
      <c r="B4349" t="s">
        <v>28</v>
      </c>
      <c r="C4349" t="s">
        <v>33</v>
      </c>
      <c r="D4349" t="s">
        <v>22</v>
      </c>
      <c r="E4349" t="s">
        <v>23</v>
      </c>
      <c r="F4349" t="s">
        <v>5</v>
      </c>
      <c r="G4349" t="s">
        <v>24</v>
      </c>
      <c r="H4349">
        <v>2215043</v>
      </c>
      <c r="I4349">
        <v>2215309</v>
      </c>
      <c r="J4349" t="s">
        <v>42</v>
      </c>
      <c r="K4349" t="s">
        <v>5274</v>
      </c>
      <c r="N4349" t="s">
        <v>38</v>
      </c>
      <c r="Q4349" t="s">
        <v>5273</v>
      </c>
      <c r="R4349">
        <v>267</v>
      </c>
      <c r="S4349">
        <v>88</v>
      </c>
    </row>
    <row r="4350" spans="1:20" x14ac:dyDescent="0.3">
      <c r="A4350">
        <v>4349</v>
      </c>
      <c r="B4350" t="s">
        <v>20</v>
      </c>
      <c r="C4350" t="s">
        <v>21</v>
      </c>
      <c r="D4350" t="s">
        <v>22</v>
      </c>
      <c r="E4350" t="s">
        <v>23</v>
      </c>
      <c r="F4350" t="s">
        <v>5</v>
      </c>
      <c r="G4350" t="s">
        <v>24</v>
      </c>
      <c r="H4350">
        <v>2215403</v>
      </c>
      <c r="I4350">
        <v>2215774</v>
      </c>
      <c r="J4350" t="s">
        <v>25</v>
      </c>
      <c r="Q4350" t="s">
        <v>5275</v>
      </c>
      <c r="R4350">
        <v>372</v>
      </c>
      <c r="T4350" t="s">
        <v>27</v>
      </c>
    </row>
    <row r="4351" spans="1:20" x14ac:dyDescent="0.3">
      <c r="A4351">
        <v>4350</v>
      </c>
      <c r="B4351" t="s">
        <v>28</v>
      </c>
      <c r="C4351" t="s">
        <v>29</v>
      </c>
      <c r="D4351" t="s">
        <v>22</v>
      </c>
      <c r="E4351" t="s">
        <v>23</v>
      </c>
      <c r="F4351" t="s">
        <v>5</v>
      </c>
      <c r="G4351" t="s">
        <v>24</v>
      </c>
      <c r="H4351">
        <v>2215403</v>
      </c>
      <c r="I4351">
        <v>2215774</v>
      </c>
      <c r="J4351" t="s">
        <v>25</v>
      </c>
      <c r="N4351" t="s">
        <v>802</v>
      </c>
      <c r="Q4351" t="s">
        <v>5275</v>
      </c>
      <c r="R4351">
        <v>372</v>
      </c>
      <c r="T4351" t="s">
        <v>27</v>
      </c>
    </row>
    <row r="4352" spans="1:20" x14ac:dyDescent="0.3">
      <c r="A4352">
        <v>4351</v>
      </c>
      <c r="B4352" t="s">
        <v>20</v>
      </c>
      <c r="C4352" t="s">
        <v>136</v>
      </c>
      <c r="D4352" t="s">
        <v>22</v>
      </c>
      <c r="E4352" t="s">
        <v>23</v>
      </c>
      <c r="F4352" t="s">
        <v>5</v>
      </c>
      <c r="G4352" t="s">
        <v>24</v>
      </c>
      <c r="H4352">
        <v>2216411</v>
      </c>
      <c r="I4352">
        <v>2216485</v>
      </c>
      <c r="J4352" t="s">
        <v>42</v>
      </c>
      <c r="Q4352" t="s">
        <v>5276</v>
      </c>
      <c r="R4352">
        <v>75</v>
      </c>
    </row>
    <row r="4353" spans="1:20" x14ac:dyDescent="0.3">
      <c r="A4353">
        <v>4352</v>
      </c>
      <c r="B4353" t="s">
        <v>136</v>
      </c>
      <c r="D4353" t="s">
        <v>22</v>
      </c>
      <c r="E4353" t="s">
        <v>23</v>
      </c>
      <c r="F4353" t="s">
        <v>5</v>
      </c>
      <c r="G4353" t="s">
        <v>24</v>
      </c>
      <c r="H4353">
        <v>2216411</v>
      </c>
      <c r="I4353">
        <v>2216485</v>
      </c>
      <c r="J4353" t="s">
        <v>42</v>
      </c>
      <c r="N4353" t="s">
        <v>2884</v>
      </c>
      <c r="Q4353" t="s">
        <v>5276</v>
      </c>
      <c r="R4353">
        <v>75</v>
      </c>
      <c r="T4353" t="s">
        <v>5277</v>
      </c>
    </row>
    <row r="4354" spans="1:20" x14ac:dyDescent="0.3">
      <c r="A4354">
        <v>4353</v>
      </c>
      <c r="B4354" t="s">
        <v>20</v>
      </c>
      <c r="C4354" t="s">
        <v>31</v>
      </c>
      <c r="D4354" t="s">
        <v>22</v>
      </c>
      <c r="E4354" t="s">
        <v>23</v>
      </c>
      <c r="F4354" t="s">
        <v>5</v>
      </c>
      <c r="G4354" t="s">
        <v>24</v>
      </c>
      <c r="H4354">
        <v>2216553</v>
      </c>
      <c r="I4354">
        <v>2217479</v>
      </c>
      <c r="J4354" t="s">
        <v>25</v>
      </c>
      <c r="Q4354" t="s">
        <v>5278</v>
      </c>
      <c r="R4354">
        <v>927</v>
      </c>
    </row>
    <row r="4355" spans="1:20" x14ac:dyDescent="0.3">
      <c r="A4355">
        <v>4354</v>
      </c>
      <c r="B4355" t="s">
        <v>28</v>
      </c>
      <c r="C4355" t="s">
        <v>33</v>
      </c>
      <c r="D4355" t="s">
        <v>22</v>
      </c>
      <c r="E4355" t="s">
        <v>23</v>
      </c>
      <c r="F4355" t="s">
        <v>5</v>
      </c>
      <c r="G4355" t="s">
        <v>24</v>
      </c>
      <c r="H4355">
        <v>2216553</v>
      </c>
      <c r="I4355">
        <v>2217479</v>
      </c>
      <c r="J4355" t="s">
        <v>25</v>
      </c>
      <c r="K4355" t="s">
        <v>5279</v>
      </c>
      <c r="N4355" t="s">
        <v>1179</v>
      </c>
      <c r="Q4355" t="s">
        <v>5278</v>
      </c>
      <c r="R4355">
        <v>927</v>
      </c>
      <c r="S4355">
        <v>308</v>
      </c>
    </row>
    <row r="4356" spans="1:20" x14ac:dyDescent="0.3">
      <c r="A4356">
        <v>4355</v>
      </c>
      <c r="B4356" t="s">
        <v>20</v>
      </c>
      <c r="C4356" t="s">
        <v>31</v>
      </c>
      <c r="D4356" t="s">
        <v>22</v>
      </c>
      <c r="E4356" t="s">
        <v>23</v>
      </c>
      <c r="F4356" t="s">
        <v>5</v>
      </c>
      <c r="G4356" t="s">
        <v>24</v>
      </c>
      <c r="H4356">
        <v>2217585</v>
      </c>
      <c r="I4356">
        <v>2219462</v>
      </c>
      <c r="J4356" t="s">
        <v>25</v>
      </c>
      <c r="Q4356" t="s">
        <v>5280</v>
      </c>
      <c r="R4356">
        <v>1878</v>
      </c>
    </row>
    <row r="4357" spans="1:20" x14ac:dyDescent="0.3">
      <c r="A4357">
        <v>4356</v>
      </c>
      <c r="B4357" t="s">
        <v>28</v>
      </c>
      <c r="C4357" t="s">
        <v>33</v>
      </c>
      <c r="D4357" t="s">
        <v>22</v>
      </c>
      <c r="E4357" t="s">
        <v>23</v>
      </c>
      <c r="F4357" t="s">
        <v>5</v>
      </c>
      <c r="G4357" t="s">
        <v>24</v>
      </c>
      <c r="H4357">
        <v>2217585</v>
      </c>
      <c r="I4357">
        <v>2219462</v>
      </c>
      <c r="J4357" t="s">
        <v>25</v>
      </c>
      <c r="K4357" t="s">
        <v>5281</v>
      </c>
      <c r="N4357" t="s">
        <v>5282</v>
      </c>
      <c r="Q4357" t="s">
        <v>5280</v>
      </c>
      <c r="R4357">
        <v>1878</v>
      </c>
      <c r="S4357">
        <v>625</v>
      </c>
    </row>
    <row r="4358" spans="1:20" x14ac:dyDescent="0.3">
      <c r="A4358">
        <v>4357</v>
      </c>
      <c r="B4358" t="s">
        <v>20</v>
      </c>
      <c r="C4358" t="s">
        <v>31</v>
      </c>
      <c r="D4358" t="s">
        <v>22</v>
      </c>
      <c r="E4358" t="s">
        <v>23</v>
      </c>
      <c r="F4358" t="s">
        <v>5</v>
      </c>
      <c r="G4358" t="s">
        <v>24</v>
      </c>
      <c r="H4358">
        <v>2220034</v>
      </c>
      <c r="I4358">
        <v>2221419</v>
      </c>
      <c r="J4358" t="s">
        <v>42</v>
      </c>
      <c r="Q4358" t="s">
        <v>5283</v>
      </c>
      <c r="R4358">
        <v>1386</v>
      </c>
    </row>
    <row r="4359" spans="1:20" x14ac:dyDescent="0.3">
      <c r="A4359">
        <v>4358</v>
      </c>
      <c r="B4359" t="s">
        <v>28</v>
      </c>
      <c r="C4359" t="s">
        <v>33</v>
      </c>
      <c r="D4359" t="s">
        <v>22</v>
      </c>
      <c r="E4359" t="s">
        <v>23</v>
      </c>
      <c r="F4359" t="s">
        <v>5</v>
      </c>
      <c r="G4359" t="s">
        <v>24</v>
      </c>
      <c r="H4359">
        <v>2220034</v>
      </c>
      <c r="I4359">
        <v>2221419</v>
      </c>
      <c r="J4359" t="s">
        <v>42</v>
      </c>
      <c r="K4359" t="s">
        <v>5284</v>
      </c>
      <c r="N4359" t="s">
        <v>41</v>
      </c>
      <c r="Q4359" t="s">
        <v>5283</v>
      </c>
      <c r="R4359">
        <v>1386</v>
      </c>
      <c r="S4359">
        <v>461</v>
      </c>
    </row>
    <row r="4360" spans="1:20" x14ac:dyDescent="0.3">
      <c r="A4360">
        <v>4359</v>
      </c>
      <c r="B4360" t="s">
        <v>20</v>
      </c>
      <c r="C4360" t="s">
        <v>31</v>
      </c>
      <c r="D4360" t="s">
        <v>22</v>
      </c>
      <c r="E4360" t="s">
        <v>23</v>
      </c>
      <c r="F4360" t="s">
        <v>5</v>
      </c>
      <c r="G4360" t="s">
        <v>24</v>
      </c>
      <c r="H4360">
        <v>2221703</v>
      </c>
      <c r="I4360">
        <v>2223088</v>
      </c>
      <c r="J4360" t="s">
        <v>42</v>
      </c>
      <c r="Q4360" t="s">
        <v>5285</v>
      </c>
      <c r="R4360">
        <v>1386</v>
      </c>
    </row>
    <row r="4361" spans="1:20" x14ac:dyDescent="0.3">
      <c r="A4361">
        <v>4360</v>
      </c>
      <c r="B4361" t="s">
        <v>28</v>
      </c>
      <c r="C4361" t="s">
        <v>33</v>
      </c>
      <c r="D4361" t="s">
        <v>22</v>
      </c>
      <c r="E4361" t="s">
        <v>23</v>
      </c>
      <c r="F4361" t="s">
        <v>5</v>
      </c>
      <c r="G4361" t="s">
        <v>24</v>
      </c>
      <c r="H4361">
        <v>2221703</v>
      </c>
      <c r="I4361">
        <v>2223088</v>
      </c>
      <c r="J4361" t="s">
        <v>42</v>
      </c>
      <c r="K4361" t="s">
        <v>5286</v>
      </c>
      <c r="N4361" t="s">
        <v>41</v>
      </c>
      <c r="Q4361" t="s">
        <v>5285</v>
      </c>
      <c r="R4361">
        <v>1386</v>
      </c>
      <c r="S4361">
        <v>461</v>
      </c>
    </row>
    <row r="4362" spans="1:20" x14ac:dyDescent="0.3">
      <c r="A4362">
        <v>4361</v>
      </c>
      <c r="B4362" t="s">
        <v>20</v>
      </c>
      <c r="C4362" t="s">
        <v>21</v>
      </c>
      <c r="D4362" t="s">
        <v>22</v>
      </c>
      <c r="E4362" t="s">
        <v>23</v>
      </c>
      <c r="F4362" t="s">
        <v>5</v>
      </c>
      <c r="G4362" t="s">
        <v>24</v>
      </c>
      <c r="H4362">
        <v>2223182</v>
      </c>
      <c r="I4362">
        <v>2223439</v>
      </c>
      <c r="J4362" t="s">
        <v>42</v>
      </c>
      <c r="Q4362" t="s">
        <v>5287</v>
      </c>
      <c r="R4362">
        <v>258</v>
      </c>
      <c r="T4362" t="s">
        <v>27</v>
      </c>
    </row>
    <row r="4363" spans="1:20" x14ac:dyDescent="0.3">
      <c r="A4363">
        <v>4362</v>
      </c>
      <c r="B4363" t="s">
        <v>28</v>
      </c>
      <c r="C4363" t="s">
        <v>29</v>
      </c>
      <c r="D4363" t="s">
        <v>22</v>
      </c>
      <c r="E4363" t="s">
        <v>23</v>
      </c>
      <c r="F4363" t="s">
        <v>5</v>
      </c>
      <c r="G4363" t="s">
        <v>24</v>
      </c>
      <c r="H4363">
        <v>2223182</v>
      </c>
      <c r="I4363">
        <v>2223439</v>
      </c>
      <c r="J4363" t="s">
        <v>42</v>
      </c>
      <c r="N4363" t="s">
        <v>41</v>
      </c>
      <c r="Q4363" t="s">
        <v>5287</v>
      </c>
      <c r="R4363">
        <v>258</v>
      </c>
      <c r="T4363" t="s">
        <v>27</v>
      </c>
    </row>
    <row r="4364" spans="1:20" x14ac:dyDescent="0.3">
      <c r="A4364">
        <v>4363</v>
      </c>
      <c r="B4364" t="s">
        <v>20</v>
      </c>
      <c r="C4364" t="s">
        <v>31</v>
      </c>
      <c r="D4364" t="s">
        <v>22</v>
      </c>
      <c r="E4364" t="s">
        <v>23</v>
      </c>
      <c r="F4364" t="s">
        <v>5</v>
      </c>
      <c r="G4364" t="s">
        <v>24</v>
      </c>
      <c r="H4364">
        <v>2223436</v>
      </c>
      <c r="I4364">
        <v>2223861</v>
      </c>
      <c r="J4364" t="s">
        <v>42</v>
      </c>
      <c r="Q4364" t="s">
        <v>5288</v>
      </c>
      <c r="R4364">
        <v>426</v>
      </c>
    </row>
    <row r="4365" spans="1:20" x14ac:dyDescent="0.3">
      <c r="A4365">
        <v>4364</v>
      </c>
      <c r="B4365" t="s">
        <v>28</v>
      </c>
      <c r="C4365" t="s">
        <v>33</v>
      </c>
      <c r="D4365" t="s">
        <v>22</v>
      </c>
      <c r="E4365" t="s">
        <v>23</v>
      </c>
      <c r="F4365" t="s">
        <v>5</v>
      </c>
      <c r="G4365" t="s">
        <v>24</v>
      </c>
      <c r="H4365">
        <v>2223436</v>
      </c>
      <c r="I4365">
        <v>2223861</v>
      </c>
      <c r="J4365" t="s">
        <v>42</v>
      </c>
      <c r="K4365" t="s">
        <v>5289</v>
      </c>
      <c r="N4365" t="s">
        <v>41</v>
      </c>
      <c r="Q4365" t="s">
        <v>5288</v>
      </c>
      <c r="R4365">
        <v>426</v>
      </c>
      <c r="S4365">
        <v>141</v>
      </c>
    </row>
    <row r="4366" spans="1:20" x14ac:dyDescent="0.3">
      <c r="A4366">
        <v>4365</v>
      </c>
      <c r="B4366" t="s">
        <v>20</v>
      </c>
      <c r="C4366" t="s">
        <v>31</v>
      </c>
      <c r="D4366" t="s">
        <v>22</v>
      </c>
      <c r="E4366" t="s">
        <v>23</v>
      </c>
      <c r="F4366" t="s">
        <v>5</v>
      </c>
      <c r="G4366" t="s">
        <v>24</v>
      </c>
      <c r="H4366">
        <v>2224047</v>
      </c>
      <c r="I4366">
        <v>2224844</v>
      </c>
      <c r="J4366" t="s">
        <v>25</v>
      </c>
      <c r="Q4366" t="s">
        <v>5290</v>
      </c>
      <c r="R4366">
        <v>798</v>
      </c>
    </row>
    <row r="4367" spans="1:20" x14ac:dyDescent="0.3">
      <c r="A4367">
        <v>4366</v>
      </c>
      <c r="B4367" t="s">
        <v>28</v>
      </c>
      <c r="C4367" t="s">
        <v>33</v>
      </c>
      <c r="D4367" t="s">
        <v>22</v>
      </c>
      <c r="E4367" t="s">
        <v>23</v>
      </c>
      <c r="F4367" t="s">
        <v>5</v>
      </c>
      <c r="G4367" t="s">
        <v>24</v>
      </c>
      <c r="H4367">
        <v>2224047</v>
      </c>
      <c r="I4367">
        <v>2224844</v>
      </c>
      <c r="J4367" t="s">
        <v>25</v>
      </c>
      <c r="K4367" t="s">
        <v>5291</v>
      </c>
      <c r="N4367" t="s">
        <v>41</v>
      </c>
      <c r="Q4367" t="s">
        <v>5290</v>
      </c>
      <c r="R4367">
        <v>798</v>
      </c>
      <c r="S4367">
        <v>265</v>
      </c>
    </row>
    <row r="4368" spans="1:20" x14ac:dyDescent="0.3">
      <c r="A4368">
        <v>4367</v>
      </c>
      <c r="B4368" t="s">
        <v>20</v>
      </c>
      <c r="C4368" t="s">
        <v>31</v>
      </c>
      <c r="D4368" t="s">
        <v>22</v>
      </c>
      <c r="E4368" t="s">
        <v>23</v>
      </c>
      <c r="F4368" t="s">
        <v>5</v>
      </c>
      <c r="G4368" t="s">
        <v>24</v>
      </c>
      <c r="H4368">
        <v>2224845</v>
      </c>
      <c r="I4368">
        <v>2225339</v>
      </c>
      <c r="J4368" t="s">
        <v>25</v>
      </c>
      <c r="Q4368" t="s">
        <v>5292</v>
      </c>
      <c r="R4368">
        <v>495</v>
      </c>
    </row>
    <row r="4369" spans="1:19" x14ac:dyDescent="0.3">
      <c r="A4369">
        <v>4368</v>
      </c>
      <c r="B4369" t="s">
        <v>28</v>
      </c>
      <c r="C4369" t="s">
        <v>33</v>
      </c>
      <c r="D4369" t="s">
        <v>22</v>
      </c>
      <c r="E4369" t="s">
        <v>23</v>
      </c>
      <c r="F4369" t="s">
        <v>5</v>
      </c>
      <c r="G4369" t="s">
        <v>24</v>
      </c>
      <c r="H4369">
        <v>2224845</v>
      </c>
      <c r="I4369">
        <v>2225339</v>
      </c>
      <c r="J4369" t="s">
        <v>25</v>
      </c>
      <c r="K4369" t="s">
        <v>5293</v>
      </c>
      <c r="N4369" t="s">
        <v>824</v>
      </c>
      <c r="Q4369" t="s">
        <v>5292</v>
      </c>
      <c r="R4369">
        <v>495</v>
      </c>
      <c r="S4369">
        <v>164</v>
      </c>
    </row>
    <row r="4370" spans="1:19" x14ac:dyDescent="0.3">
      <c r="A4370">
        <v>4369</v>
      </c>
      <c r="B4370" t="s">
        <v>20</v>
      </c>
      <c r="C4370" t="s">
        <v>31</v>
      </c>
      <c r="D4370" t="s">
        <v>22</v>
      </c>
      <c r="E4370" t="s">
        <v>23</v>
      </c>
      <c r="F4370" t="s">
        <v>5</v>
      </c>
      <c r="G4370" t="s">
        <v>24</v>
      </c>
      <c r="H4370">
        <v>2225416</v>
      </c>
      <c r="I4370">
        <v>2226393</v>
      </c>
      <c r="J4370" t="s">
        <v>42</v>
      </c>
      <c r="Q4370" t="s">
        <v>5294</v>
      </c>
      <c r="R4370">
        <v>978</v>
      </c>
    </row>
    <row r="4371" spans="1:19" x14ac:dyDescent="0.3">
      <c r="A4371">
        <v>4370</v>
      </c>
      <c r="B4371" t="s">
        <v>28</v>
      </c>
      <c r="C4371" t="s">
        <v>33</v>
      </c>
      <c r="D4371" t="s">
        <v>22</v>
      </c>
      <c r="E4371" t="s">
        <v>23</v>
      </c>
      <c r="F4371" t="s">
        <v>5</v>
      </c>
      <c r="G4371" t="s">
        <v>24</v>
      </c>
      <c r="H4371">
        <v>2225416</v>
      </c>
      <c r="I4371">
        <v>2226393</v>
      </c>
      <c r="J4371" t="s">
        <v>42</v>
      </c>
      <c r="K4371" t="s">
        <v>5295</v>
      </c>
      <c r="N4371" t="s">
        <v>5084</v>
      </c>
      <c r="Q4371" t="s">
        <v>5294</v>
      </c>
      <c r="R4371">
        <v>978</v>
      </c>
      <c r="S4371">
        <v>325</v>
      </c>
    </row>
    <row r="4372" spans="1:19" x14ac:dyDescent="0.3">
      <c r="A4372">
        <v>4371</v>
      </c>
      <c r="B4372" t="s">
        <v>20</v>
      </c>
      <c r="C4372" t="s">
        <v>31</v>
      </c>
      <c r="D4372" t="s">
        <v>22</v>
      </c>
      <c r="E4372" t="s">
        <v>23</v>
      </c>
      <c r="F4372" t="s">
        <v>5</v>
      </c>
      <c r="G4372" t="s">
        <v>24</v>
      </c>
      <c r="H4372">
        <v>2226466</v>
      </c>
      <c r="I4372">
        <v>2227386</v>
      </c>
      <c r="J4372" t="s">
        <v>25</v>
      </c>
      <c r="Q4372" t="s">
        <v>5296</v>
      </c>
      <c r="R4372">
        <v>921</v>
      </c>
    </row>
    <row r="4373" spans="1:19" x14ac:dyDescent="0.3">
      <c r="A4373">
        <v>4372</v>
      </c>
      <c r="B4373" t="s">
        <v>28</v>
      </c>
      <c r="C4373" t="s">
        <v>33</v>
      </c>
      <c r="D4373" t="s">
        <v>22</v>
      </c>
      <c r="E4373" t="s">
        <v>23</v>
      </c>
      <c r="F4373" t="s">
        <v>5</v>
      </c>
      <c r="G4373" t="s">
        <v>24</v>
      </c>
      <c r="H4373">
        <v>2226466</v>
      </c>
      <c r="I4373">
        <v>2227386</v>
      </c>
      <c r="J4373" t="s">
        <v>25</v>
      </c>
      <c r="K4373" t="s">
        <v>5297</v>
      </c>
      <c r="N4373" t="s">
        <v>5298</v>
      </c>
      <c r="Q4373" t="s">
        <v>5296</v>
      </c>
      <c r="R4373">
        <v>921</v>
      </c>
      <c r="S4373">
        <v>306</v>
      </c>
    </row>
    <row r="4374" spans="1:19" x14ac:dyDescent="0.3">
      <c r="A4374">
        <v>4373</v>
      </c>
      <c r="B4374" t="s">
        <v>20</v>
      </c>
      <c r="C4374" t="s">
        <v>31</v>
      </c>
      <c r="D4374" t="s">
        <v>22</v>
      </c>
      <c r="E4374" t="s">
        <v>23</v>
      </c>
      <c r="F4374" t="s">
        <v>5</v>
      </c>
      <c r="G4374" t="s">
        <v>24</v>
      </c>
      <c r="H4374">
        <v>2227424</v>
      </c>
      <c r="I4374">
        <v>2228155</v>
      </c>
      <c r="J4374" t="s">
        <v>25</v>
      </c>
      <c r="Q4374" t="s">
        <v>5299</v>
      </c>
      <c r="R4374">
        <v>732</v>
      </c>
    </row>
    <row r="4375" spans="1:19" x14ac:dyDescent="0.3">
      <c r="A4375">
        <v>4374</v>
      </c>
      <c r="B4375" t="s">
        <v>28</v>
      </c>
      <c r="C4375" t="s">
        <v>33</v>
      </c>
      <c r="D4375" t="s">
        <v>22</v>
      </c>
      <c r="E4375" t="s">
        <v>23</v>
      </c>
      <c r="F4375" t="s">
        <v>5</v>
      </c>
      <c r="G4375" t="s">
        <v>24</v>
      </c>
      <c r="H4375">
        <v>2227424</v>
      </c>
      <c r="I4375">
        <v>2228155</v>
      </c>
      <c r="J4375" t="s">
        <v>25</v>
      </c>
      <c r="K4375" t="s">
        <v>5300</v>
      </c>
      <c r="N4375" t="s">
        <v>864</v>
      </c>
      <c r="Q4375" t="s">
        <v>5299</v>
      </c>
      <c r="R4375">
        <v>732</v>
      </c>
      <c r="S4375">
        <v>243</v>
      </c>
    </row>
    <row r="4376" spans="1:19" x14ac:dyDescent="0.3">
      <c r="A4376">
        <v>4375</v>
      </c>
      <c r="B4376" t="s">
        <v>20</v>
      </c>
      <c r="C4376" t="s">
        <v>31</v>
      </c>
      <c r="D4376" t="s">
        <v>22</v>
      </c>
      <c r="E4376" t="s">
        <v>23</v>
      </c>
      <c r="F4376" t="s">
        <v>5</v>
      </c>
      <c r="G4376" t="s">
        <v>24</v>
      </c>
      <c r="H4376">
        <v>2228259</v>
      </c>
      <c r="I4376">
        <v>2229677</v>
      </c>
      <c r="J4376" t="s">
        <v>42</v>
      </c>
      <c r="Q4376" t="s">
        <v>5301</v>
      </c>
      <c r="R4376">
        <v>1419</v>
      </c>
    </row>
    <row r="4377" spans="1:19" x14ac:dyDescent="0.3">
      <c r="A4377">
        <v>4376</v>
      </c>
      <c r="B4377" t="s">
        <v>28</v>
      </c>
      <c r="C4377" t="s">
        <v>33</v>
      </c>
      <c r="D4377" t="s">
        <v>22</v>
      </c>
      <c r="E4377" t="s">
        <v>23</v>
      </c>
      <c r="F4377" t="s">
        <v>5</v>
      </c>
      <c r="G4377" t="s">
        <v>24</v>
      </c>
      <c r="H4377">
        <v>2228259</v>
      </c>
      <c r="I4377">
        <v>2229677</v>
      </c>
      <c r="J4377" t="s">
        <v>42</v>
      </c>
      <c r="K4377" t="s">
        <v>5302</v>
      </c>
      <c r="N4377" t="s">
        <v>38</v>
      </c>
      <c r="Q4377" t="s">
        <v>5301</v>
      </c>
      <c r="R4377">
        <v>1419</v>
      </c>
      <c r="S4377">
        <v>472</v>
      </c>
    </row>
    <row r="4378" spans="1:19" x14ac:dyDescent="0.3">
      <c r="A4378">
        <v>4377</v>
      </c>
      <c r="B4378" t="s">
        <v>20</v>
      </c>
      <c r="C4378" t="s">
        <v>31</v>
      </c>
      <c r="D4378" t="s">
        <v>22</v>
      </c>
      <c r="E4378" t="s">
        <v>23</v>
      </c>
      <c r="F4378" t="s">
        <v>5</v>
      </c>
      <c r="G4378" t="s">
        <v>24</v>
      </c>
      <c r="H4378">
        <v>2229947</v>
      </c>
      <c r="I4378">
        <v>2230207</v>
      </c>
      <c r="J4378" t="s">
        <v>25</v>
      </c>
      <c r="Q4378" t="s">
        <v>5303</v>
      </c>
      <c r="R4378">
        <v>261</v>
      </c>
    </row>
    <row r="4379" spans="1:19" x14ac:dyDescent="0.3">
      <c r="A4379">
        <v>4378</v>
      </c>
      <c r="B4379" t="s">
        <v>28</v>
      </c>
      <c r="C4379" t="s">
        <v>33</v>
      </c>
      <c r="D4379" t="s">
        <v>22</v>
      </c>
      <c r="E4379" t="s">
        <v>23</v>
      </c>
      <c r="F4379" t="s">
        <v>5</v>
      </c>
      <c r="G4379" t="s">
        <v>24</v>
      </c>
      <c r="H4379">
        <v>2229947</v>
      </c>
      <c r="I4379">
        <v>2230207</v>
      </c>
      <c r="J4379" t="s">
        <v>25</v>
      </c>
      <c r="K4379" t="s">
        <v>5304</v>
      </c>
      <c r="N4379" t="s">
        <v>38</v>
      </c>
      <c r="Q4379" t="s">
        <v>5303</v>
      </c>
      <c r="R4379">
        <v>261</v>
      </c>
      <c r="S4379">
        <v>86</v>
      </c>
    </row>
    <row r="4380" spans="1:19" x14ac:dyDescent="0.3">
      <c r="A4380">
        <v>4379</v>
      </c>
      <c r="B4380" t="s">
        <v>20</v>
      </c>
      <c r="C4380" t="s">
        <v>31</v>
      </c>
      <c r="D4380" t="s">
        <v>22</v>
      </c>
      <c r="E4380" t="s">
        <v>23</v>
      </c>
      <c r="F4380" t="s">
        <v>5</v>
      </c>
      <c r="G4380" t="s">
        <v>24</v>
      </c>
      <c r="H4380">
        <v>2230302</v>
      </c>
      <c r="I4380">
        <v>2231606</v>
      </c>
      <c r="J4380" t="s">
        <v>25</v>
      </c>
      <c r="Q4380" t="s">
        <v>5305</v>
      </c>
      <c r="R4380">
        <v>1305</v>
      </c>
    </row>
    <row r="4381" spans="1:19" x14ac:dyDescent="0.3">
      <c r="A4381">
        <v>4380</v>
      </c>
      <c r="B4381" t="s">
        <v>28</v>
      </c>
      <c r="C4381" t="s">
        <v>33</v>
      </c>
      <c r="D4381" t="s">
        <v>22</v>
      </c>
      <c r="E4381" t="s">
        <v>23</v>
      </c>
      <c r="F4381" t="s">
        <v>5</v>
      </c>
      <c r="G4381" t="s">
        <v>24</v>
      </c>
      <c r="H4381">
        <v>2230302</v>
      </c>
      <c r="I4381">
        <v>2231606</v>
      </c>
      <c r="J4381" t="s">
        <v>25</v>
      </c>
      <c r="K4381" t="s">
        <v>5306</v>
      </c>
      <c r="N4381" t="s">
        <v>48</v>
      </c>
      <c r="Q4381" t="s">
        <v>5305</v>
      </c>
      <c r="R4381">
        <v>1305</v>
      </c>
      <c r="S4381">
        <v>434</v>
      </c>
    </row>
    <row r="4382" spans="1:19" x14ac:dyDescent="0.3">
      <c r="A4382">
        <v>4381</v>
      </c>
      <c r="B4382" t="s">
        <v>20</v>
      </c>
      <c r="C4382" t="s">
        <v>31</v>
      </c>
      <c r="D4382" t="s">
        <v>22</v>
      </c>
      <c r="E4382" t="s">
        <v>23</v>
      </c>
      <c r="F4382" t="s">
        <v>5</v>
      </c>
      <c r="G4382" t="s">
        <v>24</v>
      </c>
      <c r="H4382">
        <v>2231606</v>
      </c>
      <c r="I4382">
        <v>2233762</v>
      </c>
      <c r="J4382" t="s">
        <v>25</v>
      </c>
      <c r="Q4382" t="s">
        <v>5307</v>
      </c>
      <c r="R4382">
        <v>2157</v>
      </c>
    </row>
    <row r="4383" spans="1:19" x14ac:dyDescent="0.3">
      <c r="A4383">
        <v>4382</v>
      </c>
      <c r="B4383" t="s">
        <v>28</v>
      </c>
      <c r="C4383" t="s">
        <v>33</v>
      </c>
      <c r="D4383" t="s">
        <v>22</v>
      </c>
      <c r="E4383" t="s">
        <v>23</v>
      </c>
      <c r="F4383" t="s">
        <v>5</v>
      </c>
      <c r="G4383" t="s">
        <v>24</v>
      </c>
      <c r="H4383">
        <v>2231606</v>
      </c>
      <c r="I4383">
        <v>2233762</v>
      </c>
      <c r="J4383" t="s">
        <v>25</v>
      </c>
      <c r="K4383" t="s">
        <v>5308</v>
      </c>
      <c r="N4383" t="s">
        <v>1429</v>
      </c>
      <c r="Q4383" t="s">
        <v>5307</v>
      </c>
      <c r="R4383">
        <v>2157</v>
      </c>
      <c r="S4383">
        <v>718</v>
      </c>
    </row>
    <row r="4384" spans="1:19" x14ac:dyDescent="0.3">
      <c r="A4384">
        <v>4383</v>
      </c>
      <c r="B4384" t="s">
        <v>20</v>
      </c>
      <c r="C4384" t="s">
        <v>31</v>
      </c>
      <c r="D4384" t="s">
        <v>22</v>
      </c>
      <c r="E4384" t="s">
        <v>23</v>
      </c>
      <c r="F4384" t="s">
        <v>5</v>
      </c>
      <c r="G4384" t="s">
        <v>24</v>
      </c>
      <c r="H4384">
        <v>2233778</v>
      </c>
      <c r="I4384">
        <v>2233969</v>
      </c>
      <c r="J4384" t="s">
        <v>42</v>
      </c>
      <c r="Q4384" t="s">
        <v>5309</v>
      </c>
      <c r="R4384">
        <v>192</v>
      </c>
    </row>
    <row r="4385" spans="1:20" x14ac:dyDescent="0.3">
      <c r="A4385">
        <v>4384</v>
      </c>
      <c r="B4385" t="s">
        <v>28</v>
      </c>
      <c r="C4385" t="s">
        <v>33</v>
      </c>
      <c r="D4385" t="s">
        <v>22</v>
      </c>
      <c r="E4385" t="s">
        <v>23</v>
      </c>
      <c r="F4385" t="s">
        <v>5</v>
      </c>
      <c r="G4385" t="s">
        <v>24</v>
      </c>
      <c r="H4385">
        <v>2233778</v>
      </c>
      <c r="I4385">
        <v>2233969</v>
      </c>
      <c r="J4385" t="s">
        <v>42</v>
      </c>
      <c r="K4385" t="s">
        <v>5310</v>
      </c>
      <c r="N4385" t="s">
        <v>38</v>
      </c>
      <c r="Q4385" t="s">
        <v>5309</v>
      </c>
      <c r="R4385">
        <v>192</v>
      </c>
      <c r="S4385">
        <v>63</v>
      </c>
    </row>
    <row r="4386" spans="1:20" x14ac:dyDescent="0.3">
      <c r="A4386">
        <v>4385</v>
      </c>
      <c r="B4386" t="s">
        <v>20</v>
      </c>
      <c r="C4386" t="s">
        <v>21</v>
      </c>
      <c r="D4386" t="s">
        <v>22</v>
      </c>
      <c r="E4386" t="s">
        <v>23</v>
      </c>
      <c r="F4386" t="s">
        <v>5</v>
      </c>
      <c r="G4386" t="s">
        <v>24</v>
      </c>
      <c r="H4386">
        <v>2234129</v>
      </c>
      <c r="I4386">
        <v>2234914</v>
      </c>
      <c r="J4386" t="s">
        <v>42</v>
      </c>
      <c r="Q4386" t="s">
        <v>5311</v>
      </c>
      <c r="R4386">
        <v>786</v>
      </c>
      <c r="T4386" t="s">
        <v>27</v>
      </c>
    </row>
    <row r="4387" spans="1:20" x14ac:dyDescent="0.3">
      <c r="A4387">
        <v>4386</v>
      </c>
      <c r="B4387" t="s">
        <v>28</v>
      </c>
      <c r="C4387" t="s">
        <v>29</v>
      </c>
      <c r="D4387" t="s">
        <v>22</v>
      </c>
      <c r="E4387" t="s">
        <v>23</v>
      </c>
      <c r="F4387" t="s">
        <v>5</v>
      </c>
      <c r="G4387" t="s">
        <v>24</v>
      </c>
      <c r="H4387">
        <v>2234129</v>
      </c>
      <c r="I4387">
        <v>2234914</v>
      </c>
      <c r="J4387" t="s">
        <v>42</v>
      </c>
      <c r="N4387" t="s">
        <v>5312</v>
      </c>
      <c r="Q4387" t="s">
        <v>5311</v>
      </c>
      <c r="R4387">
        <v>786</v>
      </c>
      <c r="T4387" t="s">
        <v>27</v>
      </c>
    </row>
    <row r="4388" spans="1:20" x14ac:dyDescent="0.3">
      <c r="A4388">
        <v>4387</v>
      </c>
      <c r="B4388" t="s">
        <v>20</v>
      </c>
      <c r="C4388" t="s">
        <v>31</v>
      </c>
      <c r="D4388" t="s">
        <v>22</v>
      </c>
      <c r="E4388" t="s">
        <v>23</v>
      </c>
      <c r="F4388" t="s">
        <v>5</v>
      </c>
      <c r="G4388" t="s">
        <v>24</v>
      </c>
      <c r="H4388">
        <v>2235140</v>
      </c>
      <c r="I4388">
        <v>2236462</v>
      </c>
      <c r="J4388" t="s">
        <v>25</v>
      </c>
      <c r="Q4388" t="s">
        <v>5313</v>
      </c>
      <c r="R4388">
        <v>1323</v>
      </c>
    </row>
    <row r="4389" spans="1:20" x14ac:dyDescent="0.3">
      <c r="A4389">
        <v>4388</v>
      </c>
      <c r="B4389" t="s">
        <v>28</v>
      </c>
      <c r="C4389" t="s">
        <v>33</v>
      </c>
      <c r="D4389" t="s">
        <v>22</v>
      </c>
      <c r="E4389" t="s">
        <v>23</v>
      </c>
      <c r="F4389" t="s">
        <v>5</v>
      </c>
      <c r="G4389" t="s">
        <v>24</v>
      </c>
      <c r="H4389">
        <v>2235140</v>
      </c>
      <c r="I4389">
        <v>2236462</v>
      </c>
      <c r="J4389" t="s">
        <v>25</v>
      </c>
      <c r="K4389" t="s">
        <v>5314</v>
      </c>
      <c r="N4389" t="s">
        <v>4971</v>
      </c>
      <c r="Q4389" t="s">
        <v>5313</v>
      </c>
      <c r="R4389">
        <v>1323</v>
      </c>
      <c r="S4389">
        <v>440</v>
      </c>
    </row>
    <row r="4390" spans="1:20" x14ac:dyDescent="0.3">
      <c r="A4390">
        <v>4389</v>
      </c>
      <c r="B4390" t="s">
        <v>20</v>
      </c>
      <c r="C4390" t="s">
        <v>31</v>
      </c>
      <c r="D4390" t="s">
        <v>22</v>
      </c>
      <c r="E4390" t="s">
        <v>23</v>
      </c>
      <c r="F4390" t="s">
        <v>5</v>
      </c>
      <c r="G4390" t="s">
        <v>24</v>
      </c>
      <c r="H4390">
        <v>2236459</v>
      </c>
      <c r="I4390">
        <v>2237754</v>
      </c>
      <c r="J4390" t="s">
        <v>25</v>
      </c>
      <c r="Q4390" t="s">
        <v>5315</v>
      </c>
      <c r="R4390">
        <v>1296</v>
      </c>
    </row>
    <row r="4391" spans="1:20" x14ac:dyDescent="0.3">
      <c r="A4391">
        <v>4390</v>
      </c>
      <c r="B4391" t="s">
        <v>28</v>
      </c>
      <c r="C4391" t="s">
        <v>33</v>
      </c>
      <c r="D4391" t="s">
        <v>22</v>
      </c>
      <c r="E4391" t="s">
        <v>23</v>
      </c>
      <c r="F4391" t="s">
        <v>5</v>
      </c>
      <c r="G4391" t="s">
        <v>24</v>
      </c>
      <c r="H4391">
        <v>2236459</v>
      </c>
      <c r="I4391">
        <v>2237754</v>
      </c>
      <c r="J4391" t="s">
        <v>25</v>
      </c>
      <c r="K4391" t="s">
        <v>5316</v>
      </c>
      <c r="N4391" t="s">
        <v>5317</v>
      </c>
      <c r="Q4391" t="s">
        <v>5315</v>
      </c>
      <c r="R4391">
        <v>1296</v>
      </c>
      <c r="S4391">
        <v>431</v>
      </c>
    </row>
    <row r="4392" spans="1:20" x14ac:dyDescent="0.3">
      <c r="A4392">
        <v>4391</v>
      </c>
      <c r="B4392" t="s">
        <v>20</v>
      </c>
      <c r="C4392" t="s">
        <v>31</v>
      </c>
      <c r="D4392" t="s">
        <v>22</v>
      </c>
      <c r="E4392" t="s">
        <v>23</v>
      </c>
      <c r="F4392" t="s">
        <v>5</v>
      </c>
      <c r="G4392" t="s">
        <v>24</v>
      </c>
      <c r="H4392">
        <v>2237804</v>
      </c>
      <c r="I4392">
        <v>2238670</v>
      </c>
      <c r="J4392" t="s">
        <v>42</v>
      </c>
      <c r="Q4392" t="s">
        <v>5318</v>
      </c>
      <c r="R4392">
        <v>867</v>
      </c>
    </row>
    <row r="4393" spans="1:20" x14ac:dyDescent="0.3">
      <c r="A4393">
        <v>4392</v>
      </c>
      <c r="B4393" t="s">
        <v>28</v>
      </c>
      <c r="C4393" t="s">
        <v>33</v>
      </c>
      <c r="D4393" t="s">
        <v>22</v>
      </c>
      <c r="E4393" t="s">
        <v>23</v>
      </c>
      <c r="F4393" t="s">
        <v>5</v>
      </c>
      <c r="G4393" t="s">
        <v>24</v>
      </c>
      <c r="H4393">
        <v>2237804</v>
      </c>
      <c r="I4393">
        <v>2238670</v>
      </c>
      <c r="J4393" t="s">
        <v>42</v>
      </c>
      <c r="K4393" t="s">
        <v>5319</v>
      </c>
      <c r="N4393" t="s">
        <v>1193</v>
      </c>
      <c r="Q4393" t="s">
        <v>5318</v>
      </c>
      <c r="R4393">
        <v>867</v>
      </c>
      <c r="S4393">
        <v>288</v>
      </c>
    </row>
    <row r="4394" spans="1:20" x14ac:dyDescent="0.3">
      <c r="A4394">
        <v>4393</v>
      </c>
      <c r="B4394" t="s">
        <v>20</v>
      </c>
      <c r="C4394" t="s">
        <v>31</v>
      </c>
      <c r="D4394" t="s">
        <v>22</v>
      </c>
      <c r="E4394" t="s">
        <v>23</v>
      </c>
      <c r="F4394" t="s">
        <v>5</v>
      </c>
      <c r="G4394" t="s">
        <v>24</v>
      </c>
      <c r="H4394">
        <v>2238889</v>
      </c>
      <c r="I4394">
        <v>2239332</v>
      </c>
      <c r="J4394" t="s">
        <v>25</v>
      </c>
      <c r="Q4394" t="s">
        <v>5320</v>
      </c>
      <c r="R4394">
        <v>444</v>
      </c>
    </row>
    <row r="4395" spans="1:20" x14ac:dyDescent="0.3">
      <c r="A4395">
        <v>4394</v>
      </c>
      <c r="B4395" t="s">
        <v>28</v>
      </c>
      <c r="C4395" t="s">
        <v>33</v>
      </c>
      <c r="D4395" t="s">
        <v>22</v>
      </c>
      <c r="E4395" t="s">
        <v>23</v>
      </c>
      <c r="F4395" t="s">
        <v>5</v>
      </c>
      <c r="G4395" t="s">
        <v>24</v>
      </c>
      <c r="H4395">
        <v>2238889</v>
      </c>
      <c r="I4395">
        <v>2239332</v>
      </c>
      <c r="J4395" t="s">
        <v>25</v>
      </c>
      <c r="K4395" t="s">
        <v>5321</v>
      </c>
      <c r="N4395" t="s">
        <v>38</v>
      </c>
      <c r="Q4395" t="s">
        <v>5320</v>
      </c>
      <c r="R4395">
        <v>444</v>
      </c>
      <c r="S4395">
        <v>147</v>
      </c>
    </row>
    <row r="4396" spans="1:20" x14ac:dyDescent="0.3">
      <c r="A4396">
        <v>4395</v>
      </c>
      <c r="B4396" t="s">
        <v>20</v>
      </c>
      <c r="C4396" t="s">
        <v>21</v>
      </c>
      <c r="D4396" t="s">
        <v>22</v>
      </c>
      <c r="E4396" t="s">
        <v>23</v>
      </c>
      <c r="F4396" t="s">
        <v>5</v>
      </c>
      <c r="G4396" t="s">
        <v>24</v>
      </c>
      <c r="H4396">
        <v>2239437</v>
      </c>
      <c r="I4396">
        <v>2241105</v>
      </c>
      <c r="J4396" t="s">
        <v>42</v>
      </c>
      <c r="Q4396" t="s">
        <v>5322</v>
      </c>
      <c r="R4396">
        <v>1669</v>
      </c>
      <c r="T4396" t="s">
        <v>27</v>
      </c>
    </row>
    <row r="4397" spans="1:20" x14ac:dyDescent="0.3">
      <c r="A4397">
        <v>4396</v>
      </c>
      <c r="B4397" t="s">
        <v>28</v>
      </c>
      <c r="C4397" t="s">
        <v>29</v>
      </c>
      <c r="D4397" t="s">
        <v>22</v>
      </c>
      <c r="E4397" t="s">
        <v>23</v>
      </c>
      <c r="F4397" t="s">
        <v>5</v>
      </c>
      <c r="G4397" t="s">
        <v>24</v>
      </c>
      <c r="H4397">
        <v>2239437</v>
      </c>
      <c r="I4397">
        <v>2241105</v>
      </c>
      <c r="J4397" t="s">
        <v>42</v>
      </c>
      <c r="N4397" t="s">
        <v>107</v>
      </c>
      <c r="Q4397" t="s">
        <v>5322</v>
      </c>
      <c r="R4397">
        <v>1669</v>
      </c>
      <c r="T4397" t="s">
        <v>27</v>
      </c>
    </row>
    <row r="4398" spans="1:20" x14ac:dyDescent="0.3">
      <c r="A4398">
        <v>4397</v>
      </c>
      <c r="B4398" t="s">
        <v>20</v>
      </c>
      <c r="C4398" t="s">
        <v>31</v>
      </c>
      <c r="D4398" t="s">
        <v>22</v>
      </c>
      <c r="E4398" t="s">
        <v>23</v>
      </c>
      <c r="F4398" t="s">
        <v>5</v>
      </c>
      <c r="G4398" t="s">
        <v>24</v>
      </c>
      <c r="H4398">
        <v>2241096</v>
      </c>
      <c r="I4398">
        <v>2241287</v>
      </c>
      <c r="J4398" t="s">
        <v>42</v>
      </c>
      <c r="Q4398" t="s">
        <v>5323</v>
      </c>
      <c r="R4398">
        <v>192</v>
      </c>
    </row>
    <row r="4399" spans="1:20" x14ac:dyDescent="0.3">
      <c r="A4399">
        <v>4398</v>
      </c>
      <c r="B4399" t="s">
        <v>28</v>
      </c>
      <c r="C4399" t="s">
        <v>33</v>
      </c>
      <c r="D4399" t="s">
        <v>22</v>
      </c>
      <c r="E4399" t="s">
        <v>23</v>
      </c>
      <c r="F4399" t="s">
        <v>5</v>
      </c>
      <c r="G4399" t="s">
        <v>24</v>
      </c>
      <c r="H4399">
        <v>2241096</v>
      </c>
      <c r="I4399">
        <v>2241287</v>
      </c>
      <c r="J4399" t="s">
        <v>42</v>
      </c>
      <c r="K4399" t="s">
        <v>5324</v>
      </c>
      <c r="N4399" t="s">
        <v>38</v>
      </c>
      <c r="Q4399" t="s">
        <v>5323</v>
      </c>
      <c r="R4399">
        <v>192</v>
      </c>
      <c r="S4399">
        <v>63</v>
      </c>
    </row>
    <row r="4400" spans="1:20" x14ac:dyDescent="0.3">
      <c r="A4400">
        <v>4399</v>
      </c>
      <c r="B4400" t="s">
        <v>20</v>
      </c>
      <c r="C4400" t="s">
        <v>31</v>
      </c>
      <c r="D4400" t="s">
        <v>22</v>
      </c>
      <c r="E4400" t="s">
        <v>23</v>
      </c>
      <c r="F4400" t="s">
        <v>5</v>
      </c>
      <c r="G4400" t="s">
        <v>24</v>
      </c>
      <c r="H4400">
        <v>2241269</v>
      </c>
      <c r="I4400">
        <v>2242291</v>
      </c>
      <c r="J4400" t="s">
        <v>42</v>
      </c>
      <c r="Q4400" t="s">
        <v>5325</v>
      </c>
      <c r="R4400">
        <v>1023</v>
      </c>
    </row>
    <row r="4401" spans="1:19" x14ac:dyDescent="0.3">
      <c r="A4401">
        <v>4400</v>
      </c>
      <c r="B4401" t="s">
        <v>28</v>
      </c>
      <c r="C4401" t="s">
        <v>33</v>
      </c>
      <c r="D4401" t="s">
        <v>22</v>
      </c>
      <c r="E4401" t="s">
        <v>23</v>
      </c>
      <c r="F4401" t="s">
        <v>5</v>
      </c>
      <c r="G4401" t="s">
        <v>24</v>
      </c>
      <c r="H4401">
        <v>2241269</v>
      </c>
      <c r="I4401">
        <v>2242291</v>
      </c>
      <c r="J4401" t="s">
        <v>42</v>
      </c>
      <c r="K4401" t="s">
        <v>5326</v>
      </c>
      <c r="N4401" t="s">
        <v>1636</v>
      </c>
      <c r="Q4401" t="s">
        <v>5325</v>
      </c>
      <c r="R4401">
        <v>1023</v>
      </c>
      <c r="S4401">
        <v>340</v>
      </c>
    </row>
    <row r="4402" spans="1:19" x14ac:dyDescent="0.3">
      <c r="A4402">
        <v>4401</v>
      </c>
      <c r="B4402" t="s">
        <v>20</v>
      </c>
      <c r="C4402" t="s">
        <v>31</v>
      </c>
      <c r="D4402" t="s">
        <v>22</v>
      </c>
      <c r="E4402" t="s">
        <v>23</v>
      </c>
      <c r="F4402" t="s">
        <v>5</v>
      </c>
      <c r="G4402" t="s">
        <v>24</v>
      </c>
      <c r="H4402">
        <v>2242377</v>
      </c>
      <c r="I4402">
        <v>2243684</v>
      </c>
      <c r="J4402" t="s">
        <v>42</v>
      </c>
      <c r="Q4402" t="s">
        <v>5327</v>
      </c>
      <c r="R4402">
        <v>1308</v>
      </c>
    </row>
    <row r="4403" spans="1:19" x14ac:dyDescent="0.3">
      <c r="A4403">
        <v>4402</v>
      </c>
      <c r="B4403" t="s">
        <v>28</v>
      </c>
      <c r="C4403" t="s">
        <v>33</v>
      </c>
      <c r="D4403" t="s">
        <v>22</v>
      </c>
      <c r="E4403" t="s">
        <v>23</v>
      </c>
      <c r="F4403" t="s">
        <v>5</v>
      </c>
      <c r="G4403" t="s">
        <v>24</v>
      </c>
      <c r="H4403">
        <v>2242377</v>
      </c>
      <c r="I4403">
        <v>2243684</v>
      </c>
      <c r="J4403" t="s">
        <v>42</v>
      </c>
      <c r="K4403" t="s">
        <v>5328</v>
      </c>
      <c r="N4403" t="s">
        <v>3402</v>
      </c>
      <c r="Q4403" t="s">
        <v>5327</v>
      </c>
      <c r="R4403">
        <v>1308</v>
      </c>
      <c r="S4403">
        <v>435</v>
      </c>
    </row>
    <row r="4404" spans="1:19" x14ac:dyDescent="0.3">
      <c r="A4404">
        <v>4403</v>
      </c>
      <c r="B4404" t="s">
        <v>20</v>
      </c>
      <c r="C4404" t="s">
        <v>31</v>
      </c>
      <c r="D4404" t="s">
        <v>22</v>
      </c>
      <c r="E4404" t="s">
        <v>23</v>
      </c>
      <c r="F4404" t="s">
        <v>5</v>
      </c>
      <c r="G4404" t="s">
        <v>24</v>
      </c>
      <c r="H4404">
        <v>2243704</v>
      </c>
      <c r="I4404">
        <v>2244393</v>
      </c>
      <c r="J4404" t="s">
        <v>42</v>
      </c>
      <c r="Q4404" t="s">
        <v>5329</v>
      </c>
      <c r="R4404">
        <v>690</v>
      </c>
    </row>
    <row r="4405" spans="1:19" x14ac:dyDescent="0.3">
      <c r="A4405">
        <v>4404</v>
      </c>
      <c r="B4405" t="s">
        <v>28</v>
      </c>
      <c r="C4405" t="s">
        <v>33</v>
      </c>
      <c r="D4405" t="s">
        <v>22</v>
      </c>
      <c r="E4405" t="s">
        <v>23</v>
      </c>
      <c r="F4405" t="s">
        <v>5</v>
      </c>
      <c r="G4405" t="s">
        <v>24</v>
      </c>
      <c r="H4405">
        <v>2243704</v>
      </c>
      <c r="I4405">
        <v>2244393</v>
      </c>
      <c r="J4405" t="s">
        <v>42</v>
      </c>
      <c r="K4405" t="s">
        <v>5330</v>
      </c>
      <c r="N4405" t="s">
        <v>5331</v>
      </c>
      <c r="Q4405" t="s">
        <v>5329</v>
      </c>
      <c r="R4405">
        <v>690</v>
      </c>
      <c r="S4405">
        <v>229</v>
      </c>
    </row>
    <row r="4406" spans="1:19" x14ac:dyDescent="0.3">
      <c r="A4406">
        <v>4405</v>
      </c>
      <c r="B4406" t="s">
        <v>20</v>
      </c>
      <c r="C4406" t="s">
        <v>31</v>
      </c>
      <c r="D4406" t="s">
        <v>22</v>
      </c>
      <c r="E4406" t="s">
        <v>23</v>
      </c>
      <c r="F4406" t="s">
        <v>5</v>
      </c>
      <c r="G4406" t="s">
        <v>24</v>
      </c>
      <c r="H4406">
        <v>2244616</v>
      </c>
      <c r="I4406">
        <v>2245905</v>
      </c>
      <c r="J4406" t="s">
        <v>42</v>
      </c>
      <c r="Q4406" t="s">
        <v>5332</v>
      </c>
      <c r="R4406">
        <v>1290</v>
      </c>
    </row>
    <row r="4407" spans="1:19" x14ac:dyDescent="0.3">
      <c r="A4407">
        <v>4406</v>
      </c>
      <c r="B4407" t="s">
        <v>28</v>
      </c>
      <c r="C4407" t="s">
        <v>33</v>
      </c>
      <c r="D4407" t="s">
        <v>22</v>
      </c>
      <c r="E4407" t="s">
        <v>23</v>
      </c>
      <c r="F4407" t="s">
        <v>5</v>
      </c>
      <c r="G4407" t="s">
        <v>24</v>
      </c>
      <c r="H4407">
        <v>2244616</v>
      </c>
      <c r="I4407">
        <v>2245905</v>
      </c>
      <c r="J4407" t="s">
        <v>42</v>
      </c>
      <c r="K4407" t="s">
        <v>5333</v>
      </c>
      <c r="N4407" t="s">
        <v>5334</v>
      </c>
      <c r="Q4407" t="s">
        <v>5332</v>
      </c>
      <c r="R4407">
        <v>1290</v>
      </c>
      <c r="S4407">
        <v>429</v>
      </c>
    </row>
    <row r="4408" spans="1:19" x14ac:dyDescent="0.3">
      <c r="A4408">
        <v>4407</v>
      </c>
      <c r="B4408" t="s">
        <v>20</v>
      </c>
      <c r="C4408" t="s">
        <v>31</v>
      </c>
      <c r="D4408" t="s">
        <v>22</v>
      </c>
      <c r="E4408" t="s">
        <v>23</v>
      </c>
      <c r="F4408" t="s">
        <v>5</v>
      </c>
      <c r="G4408" t="s">
        <v>24</v>
      </c>
      <c r="H4408">
        <v>2245971</v>
      </c>
      <c r="I4408">
        <v>2247155</v>
      </c>
      <c r="J4408" t="s">
        <v>42</v>
      </c>
      <c r="Q4408" t="s">
        <v>5335</v>
      </c>
      <c r="R4408">
        <v>1185</v>
      </c>
    </row>
    <row r="4409" spans="1:19" x14ac:dyDescent="0.3">
      <c r="A4409">
        <v>4408</v>
      </c>
      <c r="B4409" t="s">
        <v>28</v>
      </c>
      <c r="C4409" t="s">
        <v>33</v>
      </c>
      <c r="D4409" t="s">
        <v>22</v>
      </c>
      <c r="E4409" t="s">
        <v>23</v>
      </c>
      <c r="F4409" t="s">
        <v>5</v>
      </c>
      <c r="G4409" t="s">
        <v>24</v>
      </c>
      <c r="H4409">
        <v>2245971</v>
      </c>
      <c r="I4409">
        <v>2247155</v>
      </c>
      <c r="J4409" t="s">
        <v>42</v>
      </c>
      <c r="K4409" t="s">
        <v>5336</v>
      </c>
      <c r="N4409" t="s">
        <v>5337</v>
      </c>
      <c r="Q4409" t="s">
        <v>5335</v>
      </c>
      <c r="R4409">
        <v>1185</v>
      </c>
      <c r="S4409">
        <v>394</v>
      </c>
    </row>
    <row r="4410" spans="1:19" x14ac:dyDescent="0.3">
      <c r="A4410">
        <v>4409</v>
      </c>
      <c r="B4410" t="s">
        <v>20</v>
      </c>
      <c r="C4410" t="s">
        <v>31</v>
      </c>
      <c r="D4410" t="s">
        <v>22</v>
      </c>
      <c r="E4410" t="s">
        <v>23</v>
      </c>
      <c r="F4410" t="s">
        <v>5</v>
      </c>
      <c r="G4410" t="s">
        <v>24</v>
      </c>
      <c r="H4410">
        <v>2247208</v>
      </c>
      <c r="I4410">
        <v>2248686</v>
      </c>
      <c r="J4410" t="s">
        <v>42</v>
      </c>
      <c r="Q4410" t="s">
        <v>5338</v>
      </c>
      <c r="R4410">
        <v>1479</v>
      </c>
    </row>
    <row r="4411" spans="1:19" x14ac:dyDescent="0.3">
      <c r="A4411">
        <v>4410</v>
      </c>
      <c r="B4411" t="s">
        <v>28</v>
      </c>
      <c r="C4411" t="s">
        <v>33</v>
      </c>
      <c r="D4411" t="s">
        <v>22</v>
      </c>
      <c r="E4411" t="s">
        <v>23</v>
      </c>
      <c r="F4411" t="s">
        <v>5</v>
      </c>
      <c r="G4411" t="s">
        <v>24</v>
      </c>
      <c r="H4411">
        <v>2247208</v>
      </c>
      <c r="I4411">
        <v>2248686</v>
      </c>
      <c r="J4411" t="s">
        <v>42</v>
      </c>
      <c r="K4411" t="s">
        <v>5339</v>
      </c>
      <c r="N4411" t="s">
        <v>2095</v>
      </c>
      <c r="Q4411" t="s">
        <v>5338</v>
      </c>
      <c r="R4411">
        <v>1479</v>
      </c>
      <c r="S4411">
        <v>492</v>
      </c>
    </row>
    <row r="4412" spans="1:19" x14ac:dyDescent="0.3">
      <c r="A4412">
        <v>4411</v>
      </c>
      <c r="B4412" t="s">
        <v>20</v>
      </c>
      <c r="C4412" t="s">
        <v>31</v>
      </c>
      <c r="D4412" t="s">
        <v>22</v>
      </c>
      <c r="E4412" t="s">
        <v>23</v>
      </c>
      <c r="F4412" t="s">
        <v>5</v>
      </c>
      <c r="G4412" t="s">
        <v>24</v>
      </c>
      <c r="H4412">
        <v>2248683</v>
      </c>
      <c r="I4412">
        <v>2249936</v>
      </c>
      <c r="J4412" t="s">
        <v>42</v>
      </c>
      <c r="Q4412" t="s">
        <v>5340</v>
      </c>
      <c r="R4412">
        <v>1254</v>
      </c>
    </row>
    <row r="4413" spans="1:19" x14ac:dyDescent="0.3">
      <c r="A4413">
        <v>4412</v>
      </c>
      <c r="B4413" t="s">
        <v>28</v>
      </c>
      <c r="C4413" t="s">
        <v>33</v>
      </c>
      <c r="D4413" t="s">
        <v>22</v>
      </c>
      <c r="E4413" t="s">
        <v>23</v>
      </c>
      <c r="F4413" t="s">
        <v>5</v>
      </c>
      <c r="G4413" t="s">
        <v>24</v>
      </c>
      <c r="H4413">
        <v>2248683</v>
      </c>
      <c r="I4413">
        <v>2249936</v>
      </c>
      <c r="J4413" t="s">
        <v>42</v>
      </c>
      <c r="K4413" t="s">
        <v>5341</v>
      </c>
      <c r="N4413" t="s">
        <v>5342</v>
      </c>
      <c r="Q4413" t="s">
        <v>5340</v>
      </c>
      <c r="R4413">
        <v>1254</v>
      </c>
      <c r="S4413">
        <v>417</v>
      </c>
    </row>
    <row r="4414" spans="1:19" x14ac:dyDescent="0.3">
      <c r="A4414">
        <v>4413</v>
      </c>
      <c r="B4414" t="s">
        <v>20</v>
      </c>
      <c r="C4414" t="s">
        <v>31</v>
      </c>
      <c r="D4414" t="s">
        <v>22</v>
      </c>
      <c r="E4414" t="s">
        <v>23</v>
      </c>
      <c r="F4414" t="s">
        <v>5</v>
      </c>
      <c r="G4414" t="s">
        <v>24</v>
      </c>
      <c r="H4414">
        <v>2249970</v>
      </c>
      <c r="I4414">
        <v>2250803</v>
      </c>
      <c r="J4414" t="s">
        <v>42</v>
      </c>
      <c r="Q4414" t="s">
        <v>5343</v>
      </c>
      <c r="R4414">
        <v>834</v>
      </c>
    </row>
    <row r="4415" spans="1:19" x14ac:dyDescent="0.3">
      <c r="A4415">
        <v>4414</v>
      </c>
      <c r="B4415" t="s">
        <v>28</v>
      </c>
      <c r="C4415" t="s">
        <v>33</v>
      </c>
      <c r="D4415" t="s">
        <v>22</v>
      </c>
      <c r="E4415" t="s">
        <v>23</v>
      </c>
      <c r="F4415" t="s">
        <v>5</v>
      </c>
      <c r="G4415" t="s">
        <v>24</v>
      </c>
      <c r="H4415">
        <v>2249970</v>
      </c>
      <c r="I4415">
        <v>2250803</v>
      </c>
      <c r="J4415" t="s">
        <v>42</v>
      </c>
      <c r="K4415" t="s">
        <v>5344</v>
      </c>
      <c r="N4415" t="s">
        <v>5345</v>
      </c>
      <c r="Q4415" t="s">
        <v>5343</v>
      </c>
      <c r="R4415">
        <v>834</v>
      </c>
      <c r="S4415">
        <v>277</v>
      </c>
    </row>
    <row r="4416" spans="1:19" x14ac:dyDescent="0.3">
      <c r="A4416">
        <v>4415</v>
      </c>
      <c r="B4416" t="s">
        <v>20</v>
      </c>
      <c r="C4416" t="s">
        <v>31</v>
      </c>
      <c r="D4416" t="s">
        <v>22</v>
      </c>
      <c r="E4416" t="s">
        <v>23</v>
      </c>
      <c r="F4416" t="s">
        <v>5</v>
      </c>
      <c r="G4416" t="s">
        <v>24</v>
      </c>
      <c r="H4416">
        <v>2250800</v>
      </c>
      <c r="I4416">
        <v>2252044</v>
      </c>
      <c r="J4416" t="s">
        <v>42</v>
      </c>
      <c r="Q4416" t="s">
        <v>5346</v>
      </c>
      <c r="R4416">
        <v>1245</v>
      </c>
    </row>
    <row r="4417" spans="1:19" x14ac:dyDescent="0.3">
      <c r="A4417">
        <v>4416</v>
      </c>
      <c r="B4417" t="s">
        <v>28</v>
      </c>
      <c r="C4417" t="s">
        <v>33</v>
      </c>
      <c r="D4417" t="s">
        <v>22</v>
      </c>
      <c r="E4417" t="s">
        <v>23</v>
      </c>
      <c r="F4417" t="s">
        <v>5</v>
      </c>
      <c r="G4417" t="s">
        <v>24</v>
      </c>
      <c r="H4417">
        <v>2250800</v>
      </c>
      <c r="I4417">
        <v>2252044</v>
      </c>
      <c r="J4417" t="s">
        <v>42</v>
      </c>
      <c r="K4417" t="s">
        <v>5347</v>
      </c>
      <c r="N4417" t="s">
        <v>5348</v>
      </c>
      <c r="Q4417" t="s">
        <v>5346</v>
      </c>
      <c r="R4417">
        <v>1245</v>
      </c>
      <c r="S4417">
        <v>414</v>
      </c>
    </row>
    <row r="4418" spans="1:19" x14ac:dyDescent="0.3">
      <c r="A4418">
        <v>4417</v>
      </c>
      <c r="B4418" t="s">
        <v>20</v>
      </c>
      <c r="C4418" t="s">
        <v>31</v>
      </c>
      <c r="D4418" t="s">
        <v>22</v>
      </c>
      <c r="E4418" t="s">
        <v>23</v>
      </c>
      <c r="F4418" t="s">
        <v>5</v>
      </c>
      <c r="G4418" t="s">
        <v>24</v>
      </c>
      <c r="H4418">
        <v>2252343</v>
      </c>
      <c r="I4418">
        <v>2253497</v>
      </c>
      <c r="J4418" t="s">
        <v>25</v>
      </c>
      <c r="Q4418" t="s">
        <v>5349</v>
      </c>
      <c r="R4418">
        <v>1155</v>
      </c>
    </row>
    <row r="4419" spans="1:19" x14ac:dyDescent="0.3">
      <c r="A4419">
        <v>4418</v>
      </c>
      <c r="B4419" t="s">
        <v>28</v>
      </c>
      <c r="C4419" t="s">
        <v>33</v>
      </c>
      <c r="D4419" t="s">
        <v>22</v>
      </c>
      <c r="E4419" t="s">
        <v>23</v>
      </c>
      <c r="F4419" t="s">
        <v>5</v>
      </c>
      <c r="G4419" t="s">
        <v>24</v>
      </c>
      <c r="H4419">
        <v>2252343</v>
      </c>
      <c r="I4419">
        <v>2253497</v>
      </c>
      <c r="J4419" t="s">
        <v>25</v>
      </c>
      <c r="K4419" t="s">
        <v>5350</v>
      </c>
      <c r="N4419" t="s">
        <v>199</v>
      </c>
      <c r="Q4419" t="s">
        <v>5349</v>
      </c>
      <c r="R4419">
        <v>1155</v>
      </c>
      <c r="S4419">
        <v>384</v>
      </c>
    </row>
    <row r="4420" spans="1:19" x14ac:dyDescent="0.3">
      <c r="A4420">
        <v>4419</v>
      </c>
      <c r="B4420" t="s">
        <v>20</v>
      </c>
      <c r="C4420" t="s">
        <v>31</v>
      </c>
      <c r="D4420" t="s">
        <v>22</v>
      </c>
      <c r="E4420" t="s">
        <v>23</v>
      </c>
      <c r="F4420" t="s">
        <v>5</v>
      </c>
      <c r="G4420" t="s">
        <v>24</v>
      </c>
      <c r="H4420">
        <v>2253499</v>
      </c>
      <c r="I4420">
        <v>2254032</v>
      </c>
      <c r="J4420" t="s">
        <v>25</v>
      </c>
      <c r="Q4420" t="s">
        <v>5351</v>
      </c>
      <c r="R4420">
        <v>534</v>
      </c>
    </row>
    <row r="4421" spans="1:19" x14ac:dyDescent="0.3">
      <c r="A4421">
        <v>4420</v>
      </c>
      <c r="B4421" t="s">
        <v>28</v>
      </c>
      <c r="C4421" t="s">
        <v>33</v>
      </c>
      <c r="D4421" t="s">
        <v>22</v>
      </c>
      <c r="E4421" t="s">
        <v>23</v>
      </c>
      <c r="F4421" t="s">
        <v>5</v>
      </c>
      <c r="G4421" t="s">
        <v>24</v>
      </c>
      <c r="H4421">
        <v>2253499</v>
      </c>
      <c r="I4421">
        <v>2254032</v>
      </c>
      <c r="J4421" t="s">
        <v>25</v>
      </c>
      <c r="K4421" t="s">
        <v>5352</v>
      </c>
      <c r="N4421" t="s">
        <v>38</v>
      </c>
      <c r="Q4421" t="s">
        <v>5351</v>
      </c>
      <c r="R4421">
        <v>534</v>
      </c>
      <c r="S4421">
        <v>177</v>
      </c>
    </row>
    <row r="4422" spans="1:19" x14ac:dyDescent="0.3">
      <c r="A4422">
        <v>4421</v>
      </c>
      <c r="B4422" t="s">
        <v>20</v>
      </c>
      <c r="C4422" t="s">
        <v>31</v>
      </c>
      <c r="D4422" t="s">
        <v>22</v>
      </c>
      <c r="E4422" t="s">
        <v>23</v>
      </c>
      <c r="F4422" t="s">
        <v>5</v>
      </c>
      <c r="G4422" t="s">
        <v>24</v>
      </c>
      <c r="H4422">
        <v>2254267</v>
      </c>
      <c r="I4422">
        <v>2255565</v>
      </c>
      <c r="J4422" t="s">
        <v>25</v>
      </c>
      <c r="Q4422" t="s">
        <v>5353</v>
      </c>
      <c r="R4422">
        <v>1299</v>
      </c>
    </row>
    <row r="4423" spans="1:19" x14ac:dyDescent="0.3">
      <c r="A4423">
        <v>4422</v>
      </c>
      <c r="B4423" t="s">
        <v>28</v>
      </c>
      <c r="C4423" t="s">
        <v>33</v>
      </c>
      <c r="D4423" t="s">
        <v>22</v>
      </c>
      <c r="E4423" t="s">
        <v>23</v>
      </c>
      <c r="F4423" t="s">
        <v>5</v>
      </c>
      <c r="G4423" t="s">
        <v>24</v>
      </c>
      <c r="H4423">
        <v>2254267</v>
      </c>
      <c r="I4423">
        <v>2255565</v>
      </c>
      <c r="J4423" t="s">
        <v>25</v>
      </c>
      <c r="K4423" t="s">
        <v>5354</v>
      </c>
      <c r="N4423" t="s">
        <v>5355</v>
      </c>
      <c r="Q4423" t="s">
        <v>5353</v>
      </c>
      <c r="R4423">
        <v>1299</v>
      </c>
      <c r="S4423">
        <v>432</v>
      </c>
    </row>
    <row r="4424" spans="1:19" x14ac:dyDescent="0.3">
      <c r="A4424">
        <v>4423</v>
      </c>
      <c r="B4424" t="s">
        <v>20</v>
      </c>
      <c r="C4424" t="s">
        <v>31</v>
      </c>
      <c r="D4424" t="s">
        <v>22</v>
      </c>
      <c r="E4424" t="s">
        <v>23</v>
      </c>
      <c r="F4424" t="s">
        <v>5</v>
      </c>
      <c r="G4424" t="s">
        <v>24</v>
      </c>
      <c r="H4424">
        <v>2255627</v>
      </c>
      <c r="I4424">
        <v>2255920</v>
      </c>
      <c r="J4424" t="s">
        <v>42</v>
      </c>
      <c r="Q4424" t="s">
        <v>5356</v>
      </c>
      <c r="R4424">
        <v>294</v>
      </c>
    </row>
    <row r="4425" spans="1:19" x14ac:dyDescent="0.3">
      <c r="A4425">
        <v>4424</v>
      </c>
      <c r="B4425" t="s">
        <v>28</v>
      </c>
      <c r="C4425" t="s">
        <v>33</v>
      </c>
      <c r="D4425" t="s">
        <v>22</v>
      </c>
      <c r="E4425" t="s">
        <v>23</v>
      </c>
      <c r="F4425" t="s">
        <v>5</v>
      </c>
      <c r="G4425" t="s">
        <v>24</v>
      </c>
      <c r="H4425">
        <v>2255627</v>
      </c>
      <c r="I4425">
        <v>2255920</v>
      </c>
      <c r="J4425" t="s">
        <v>42</v>
      </c>
      <c r="K4425" t="s">
        <v>5357</v>
      </c>
      <c r="N4425" t="s">
        <v>38</v>
      </c>
      <c r="Q4425" t="s">
        <v>5356</v>
      </c>
      <c r="R4425">
        <v>294</v>
      </c>
      <c r="S4425">
        <v>97</v>
      </c>
    </row>
    <row r="4426" spans="1:19" x14ac:dyDescent="0.3">
      <c r="A4426">
        <v>4425</v>
      </c>
      <c r="B4426" t="s">
        <v>20</v>
      </c>
      <c r="C4426" t="s">
        <v>31</v>
      </c>
      <c r="D4426" t="s">
        <v>22</v>
      </c>
      <c r="E4426" t="s">
        <v>23</v>
      </c>
      <c r="F4426" t="s">
        <v>5</v>
      </c>
      <c r="G4426" t="s">
        <v>24</v>
      </c>
      <c r="H4426">
        <v>2256080</v>
      </c>
      <c r="I4426">
        <v>2256568</v>
      </c>
      <c r="J4426" t="s">
        <v>25</v>
      </c>
      <c r="Q4426" t="s">
        <v>5358</v>
      </c>
      <c r="R4426">
        <v>489</v>
      </c>
    </row>
    <row r="4427" spans="1:19" x14ac:dyDescent="0.3">
      <c r="A4427">
        <v>4426</v>
      </c>
      <c r="B4427" t="s">
        <v>28</v>
      </c>
      <c r="C4427" t="s">
        <v>33</v>
      </c>
      <c r="D4427" t="s">
        <v>22</v>
      </c>
      <c r="E4427" t="s">
        <v>23</v>
      </c>
      <c r="F4427" t="s">
        <v>5</v>
      </c>
      <c r="G4427" t="s">
        <v>24</v>
      </c>
      <c r="H4427">
        <v>2256080</v>
      </c>
      <c r="I4427">
        <v>2256568</v>
      </c>
      <c r="J4427" t="s">
        <v>25</v>
      </c>
      <c r="K4427" t="s">
        <v>5359</v>
      </c>
      <c r="N4427" t="s">
        <v>263</v>
      </c>
      <c r="Q4427" t="s">
        <v>5358</v>
      </c>
      <c r="R4427">
        <v>489</v>
      </c>
      <c r="S4427">
        <v>162</v>
      </c>
    </row>
    <row r="4428" spans="1:19" x14ac:dyDescent="0.3">
      <c r="A4428">
        <v>4427</v>
      </c>
      <c r="B4428" t="s">
        <v>20</v>
      </c>
      <c r="C4428" t="s">
        <v>31</v>
      </c>
      <c r="D4428" t="s">
        <v>22</v>
      </c>
      <c r="E4428" t="s">
        <v>23</v>
      </c>
      <c r="F4428" t="s">
        <v>5</v>
      </c>
      <c r="G4428" t="s">
        <v>24</v>
      </c>
      <c r="H4428">
        <v>2256565</v>
      </c>
      <c r="I4428">
        <v>2257413</v>
      </c>
      <c r="J4428" t="s">
        <v>25</v>
      </c>
      <c r="Q4428" t="s">
        <v>5360</v>
      </c>
      <c r="R4428">
        <v>849</v>
      </c>
    </row>
    <row r="4429" spans="1:19" x14ac:dyDescent="0.3">
      <c r="A4429">
        <v>4428</v>
      </c>
      <c r="B4429" t="s">
        <v>28</v>
      </c>
      <c r="C4429" t="s">
        <v>33</v>
      </c>
      <c r="D4429" t="s">
        <v>22</v>
      </c>
      <c r="E4429" t="s">
        <v>23</v>
      </c>
      <c r="F4429" t="s">
        <v>5</v>
      </c>
      <c r="G4429" t="s">
        <v>24</v>
      </c>
      <c r="H4429">
        <v>2256565</v>
      </c>
      <c r="I4429">
        <v>2257413</v>
      </c>
      <c r="J4429" t="s">
        <v>25</v>
      </c>
      <c r="K4429" t="s">
        <v>5361</v>
      </c>
      <c r="N4429" t="s">
        <v>5362</v>
      </c>
      <c r="Q4429" t="s">
        <v>5360</v>
      </c>
      <c r="R4429">
        <v>849</v>
      </c>
      <c r="S4429">
        <v>282</v>
      </c>
    </row>
    <row r="4430" spans="1:19" x14ac:dyDescent="0.3">
      <c r="A4430">
        <v>4429</v>
      </c>
      <c r="B4430" t="s">
        <v>20</v>
      </c>
      <c r="C4430" t="s">
        <v>31</v>
      </c>
      <c r="D4430" t="s">
        <v>22</v>
      </c>
      <c r="E4430" t="s">
        <v>23</v>
      </c>
      <c r="F4430" t="s">
        <v>5</v>
      </c>
      <c r="G4430" t="s">
        <v>24</v>
      </c>
      <c r="H4430">
        <v>2257478</v>
      </c>
      <c r="I4430">
        <v>2259124</v>
      </c>
      <c r="J4430" t="s">
        <v>25</v>
      </c>
      <c r="Q4430" t="s">
        <v>5363</v>
      </c>
      <c r="R4430">
        <v>1647</v>
      </c>
    </row>
    <row r="4431" spans="1:19" x14ac:dyDescent="0.3">
      <c r="A4431">
        <v>4430</v>
      </c>
      <c r="B4431" t="s">
        <v>28</v>
      </c>
      <c r="C4431" t="s">
        <v>33</v>
      </c>
      <c r="D4431" t="s">
        <v>22</v>
      </c>
      <c r="E4431" t="s">
        <v>23</v>
      </c>
      <c r="F4431" t="s">
        <v>5</v>
      </c>
      <c r="G4431" t="s">
        <v>24</v>
      </c>
      <c r="H4431">
        <v>2257478</v>
      </c>
      <c r="I4431">
        <v>2259124</v>
      </c>
      <c r="J4431" t="s">
        <v>25</v>
      </c>
      <c r="K4431" t="s">
        <v>5364</v>
      </c>
      <c r="N4431" t="s">
        <v>5365</v>
      </c>
      <c r="Q4431" t="s">
        <v>5363</v>
      </c>
      <c r="R4431">
        <v>1647</v>
      </c>
      <c r="S4431">
        <v>548</v>
      </c>
    </row>
    <row r="4432" spans="1:19" x14ac:dyDescent="0.3">
      <c r="A4432">
        <v>4431</v>
      </c>
      <c r="B4432" t="s">
        <v>20</v>
      </c>
      <c r="C4432" t="s">
        <v>31</v>
      </c>
      <c r="D4432" t="s">
        <v>22</v>
      </c>
      <c r="E4432" t="s">
        <v>23</v>
      </c>
      <c r="F4432" t="s">
        <v>5</v>
      </c>
      <c r="G4432" t="s">
        <v>24</v>
      </c>
      <c r="H4432">
        <v>2259288</v>
      </c>
      <c r="I4432">
        <v>2259782</v>
      </c>
      <c r="J4432" t="s">
        <v>25</v>
      </c>
      <c r="Q4432" t="s">
        <v>5366</v>
      </c>
      <c r="R4432">
        <v>495</v>
      </c>
    </row>
    <row r="4433" spans="1:19" x14ac:dyDescent="0.3">
      <c r="A4433">
        <v>4432</v>
      </c>
      <c r="B4433" t="s">
        <v>28</v>
      </c>
      <c r="C4433" t="s">
        <v>33</v>
      </c>
      <c r="D4433" t="s">
        <v>22</v>
      </c>
      <c r="E4433" t="s">
        <v>23</v>
      </c>
      <c r="F4433" t="s">
        <v>5</v>
      </c>
      <c r="G4433" t="s">
        <v>24</v>
      </c>
      <c r="H4433">
        <v>2259288</v>
      </c>
      <c r="I4433">
        <v>2259782</v>
      </c>
      <c r="J4433" t="s">
        <v>25</v>
      </c>
      <c r="K4433" t="s">
        <v>5367</v>
      </c>
      <c r="N4433" t="s">
        <v>59</v>
      </c>
      <c r="Q4433" t="s">
        <v>5366</v>
      </c>
      <c r="R4433">
        <v>495</v>
      </c>
      <c r="S4433">
        <v>164</v>
      </c>
    </row>
    <row r="4434" spans="1:19" x14ac:dyDescent="0.3">
      <c r="A4434">
        <v>4433</v>
      </c>
      <c r="B4434" t="s">
        <v>20</v>
      </c>
      <c r="C4434" t="s">
        <v>31</v>
      </c>
      <c r="D4434" t="s">
        <v>22</v>
      </c>
      <c r="E4434" t="s">
        <v>23</v>
      </c>
      <c r="F4434" t="s">
        <v>5</v>
      </c>
      <c r="G4434" t="s">
        <v>24</v>
      </c>
      <c r="H4434">
        <v>2259824</v>
      </c>
      <c r="I4434">
        <v>2260648</v>
      </c>
      <c r="J4434" t="s">
        <v>42</v>
      </c>
      <c r="Q4434" t="s">
        <v>5368</v>
      </c>
      <c r="R4434">
        <v>825</v>
      </c>
    </row>
    <row r="4435" spans="1:19" x14ac:dyDescent="0.3">
      <c r="A4435">
        <v>4434</v>
      </c>
      <c r="B4435" t="s">
        <v>28</v>
      </c>
      <c r="C4435" t="s">
        <v>33</v>
      </c>
      <c r="D4435" t="s">
        <v>22</v>
      </c>
      <c r="E4435" t="s">
        <v>23</v>
      </c>
      <c r="F4435" t="s">
        <v>5</v>
      </c>
      <c r="G4435" t="s">
        <v>24</v>
      </c>
      <c r="H4435">
        <v>2259824</v>
      </c>
      <c r="I4435">
        <v>2260648</v>
      </c>
      <c r="J4435" t="s">
        <v>42</v>
      </c>
      <c r="K4435" t="s">
        <v>5369</v>
      </c>
      <c r="N4435" t="s">
        <v>1227</v>
      </c>
      <c r="Q4435" t="s">
        <v>5368</v>
      </c>
      <c r="R4435">
        <v>825</v>
      </c>
      <c r="S4435">
        <v>274</v>
      </c>
    </row>
    <row r="4436" spans="1:19" x14ac:dyDescent="0.3">
      <c r="A4436">
        <v>4435</v>
      </c>
      <c r="B4436" t="s">
        <v>20</v>
      </c>
      <c r="C4436" t="s">
        <v>31</v>
      </c>
      <c r="D4436" t="s">
        <v>22</v>
      </c>
      <c r="E4436" t="s">
        <v>23</v>
      </c>
      <c r="F4436" t="s">
        <v>5</v>
      </c>
      <c r="G4436" t="s">
        <v>24</v>
      </c>
      <c r="H4436">
        <v>2260886</v>
      </c>
      <c r="I4436">
        <v>2261770</v>
      </c>
      <c r="J4436" t="s">
        <v>25</v>
      </c>
      <c r="Q4436" t="s">
        <v>5370</v>
      </c>
      <c r="R4436">
        <v>885</v>
      </c>
    </row>
    <row r="4437" spans="1:19" x14ac:dyDescent="0.3">
      <c r="A4437">
        <v>4436</v>
      </c>
      <c r="B4437" t="s">
        <v>28</v>
      </c>
      <c r="C4437" t="s">
        <v>33</v>
      </c>
      <c r="D4437" t="s">
        <v>22</v>
      </c>
      <c r="E4437" t="s">
        <v>23</v>
      </c>
      <c r="F4437" t="s">
        <v>5</v>
      </c>
      <c r="G4437" t="s">
        <v>24</v>
      </c>
      <c r="H4437">
        <v>2260886</v>
      </c>
      <c r="I4437">
        <v>2261770</v>
      </c>
      <c r="J4437" t="s">
        <v>25</v>
      </c>
      <c r="K4437" t="s">
        <v>5371</v>
      </c>
      <c r="N4437" t="s">
        <v>5372</v>
      </c>
      <c r="Q4437" t="s">
        <v>5370</v>
      </c>
      <c r="R4437">
        <v>885</v>
      </c>
      <c r="S4437">
        <v>294</v>
      </c>
    </row>
    <row r="4438" spans="1:19" x14ac:dyDescent="0.3">
      <c r="A4438">
        <v>4437</v>
      </c>
      <c r="B4438" t="s">
        <v>20</v>
      </c>
      <c r="C4438" t="s">
        <v>31</v>
      </c>
      <c r="D4438" t="s">
        <v>22</v>
      </c>
      <c r="E4438" t="s">
        <v>23</v>
      </c>
      <c r="F4438" t="s">
        <v>5</v>
      </c>
      <c r="G4438" t="s">
        <v>24</v>
      </c>
      <c r="H4438">
        <v>2261775</v>
      </c>
      <c r="I4438">
        <v>2263835</v>
      </c>
      <c r="J4438" t="s">
        <v>25</v>
      </c>
      <c r="Q4438" t="s">
        <v>5373</v>
      </c>
      <c r="R4438">
        <v>2061</v>
      </c>
    </row>
    <row r="4439" spans="1:19" x14ac:dyDescent="0.3">
      <c r="A4439">
        <v>4438</v>
      </c>
      <c r="B4439" t="s">
        <v>28</v>
      </c>
      <c r="C4439" t="s">
        <v>33</v>
      </c>
      <c r="D4439" t="s">
        <v>22</v>
      </c>
      <c r="E4439" t="s">
        <v>23</v>
      </c>
      <c r="F4439" t="s">
        <v>5</v>
      </c>
      <c r="G4439" t="s">
        <v>24</v>
      </c>
      <c r="H4439">
        <v>2261775</v>
      </c>
      <c r="I4439">
        <v>2263835</v>
      </c>
      <c r="J4439" t="s">
        <v>25</v>
      </c>
      <c r="K4439" t="s">
        <v>5374</v>
      </c>
      <c r="N4439" t="s">
        <v>5375</v>
      </c>
      <c r="Q4439" t="s">
        <v>5373</v>
      </c>
      <c r="R4439">
        <v>2061</v>
      </c>
      <c r="S4439">
        <v>686</v>
      </c>
    </row>
    <row r="4440" spans="1:19" x14ac:dyDescent="0.3">
      <c r="A4440">
        <v>4439</v>
      </c>
      <c r="B4440" t="s">
        <v>20</v>
      </c>
      <c r="C4440" t="s">
        <v>31</v>
      </c>
      <c r="D4440" t="s">
        <v>22</v>
      </c>
      <c r="E4440" t="s">
        <v>23</v>
      </c>
      <c r="F4440" t="s">
        <v>5</v>
      </c>
      <c r="G4440" t="s">
        <v>24</v>
      </c>
      <c r="H4440">
        <v>2264058</v>
      </c>
      <c r="I4440">
        <v>2265014</v>
      </c>
      <c r="J4440" t="s">
        <v>25</v>
      </c>
      <c r="Q4440" t="s">
        <v>5376</v>
      </c>
      <c r="R4440">
        <v>957</v>
      </c>
    </row>
    <row r="4441" spans="1:19" x14ac:dyDescent="0.3">
      <c r="A4441">
        <v>4440</v>
      </c>
      <c r="B4441" t="s">
        <v>28</v>
      </c>
      <c r="C4441" t="s">
        <v>33</v>
      </c>
      <c r="D4441" t="s">
        <v>22</v>
      </c>
      <c r="E4441" t="s">
        <v>23</v>
      </c>
      <c r="F4441" t="s">
        <v>5</v>
      </c>
      <c r="G4441" t="s">
        <v>24</v>
      </c>
      <c r="H4441">
        <v>2264058</v>
      </c>
      <c r="I4441">
        <v>2265014</v>
      </c>
      <c r="J4441" t="s">
        <v>25</v>
      </c>
      <c r="K4441" t="s">
        <v>5377</v>
      </c>
      <c r="N4441" t="s">
        <v>5378</v>
      </c>
      <c r="Q4441" t="s">
        <v>5376</v>
      </c>
      <c r="R4441">
        <v>957</v>
      </c>
      <c r="S4441">
        <v>318</v>
      </c>
    </row>
    <row r="4442" spans="1:19" x14ac:dyDescent="0.3">
      <c r="A4442">
        <v>4441</v>
      </c>
      <c r="B4442" t="s">
        <v>20</v>
      </c>
      <c r="C4442" t="s">
        <v>31</v>
      </c>
      <c r="D4442" t="s">
        <v>22</v>
      </c>
      <c r="E4442" t="s">
        <v>23</v>
      </c>
      <c r="F4442" t="s">
        <v>5</v>
      </c>
      <c r="G4442" t="s">
        <v>24</v>
      </c>
      <c r="H4442">
        <v>2265331</v>
      </c>
      <c r="I4442">
        <v>2266089</v>
      </c>
      <c r="J4442" t="s">
        <v>42</v>
      </c>
      <c r="Q4442" t="s">
        <v>5379</v>
      </c>
      <c r="R4442">
        <v>759</v>
      </c>
    </row>
    <row r="4443" spans="1:19" x14ac:dyDescent="0.3">
      <c r="A4443">
        <v>4442</v>
      </c>
      <c r="B4443" t="s">
        <v>28</v>
      </c>
      <c r="C4443" t="s">
        <v>33</v>
      </c>
      <c r="D4443" t="s">
        <v>22</v>
      </c>
      <c r="E4443" t="s">
        <v>23</v>
      </c>
      <c r="F4443" t="s">
        <v>5</v>
      </c>
      <c r="G4443" t="s">
        <v>24</v>
      </c>
      <c r="H4443">
        <v>2265331</v>
      </c>
      <c r="I4443">
        <v>2266089</v>
      </c>
      <c r="J4443" t="s">
        <v>42</v>
      </c>
      <c r="K4443" t="s">
        <v>5380</v>
      </c>
      <c r="N4443" t="s">
        <v>38</v>
      </c>
      <c r="Q4443" t="s">
        <v>5379</v>
      </c>
      <c r="R4443">
        <v>759</v>
      </c>
      <c r="S4443">
        <v>252</v>
      </c>
    </row>
    <row r="4444" spans="1:19" x14ac:dyDescent="0.3">
      <c r="A4444">
        <v>4443</v>
      </c>
      <c r="B4444" t="s">
        <v>20</v>
      </c>
      <c r="C4444" t="s">
        <v>31</v>
      </c>
      <c r="D4444" t="s">
        <v>22</v>
      </c>
      <c r="E4444" t="s">
        <v>23</v>
      </c>
      <c r="F4444" t="s">
        <v>5</v>
      </c>
      <c r="G4444" t="s">
        <v>24</v>
      </c>
      <c r="H4444">
        <v>2266211</v>
      </c>
      <c r="I4444">
        <v>2267788</v>
      </c>
      <c r="J4444" t="s">
        <v>42</v>
      </c>
      <c r="Q4444" t="s">
        <v>5381</v>
      </c>
      <c r="R4444">
        <v>1578</v>
      </c>
    </row>
    <row r="4445" spans="1:19" x14ac:dyDescent="0.3">
      <c r="A4445">
        <v>4444</v>
      </c>
      <c r="B4445" t="s">
        <v>28</v>
      </c>
      <c r="C4445" t="s">
        <v>33</v>
      </c>
      <c r="D4445" t="s">
        <v>22</v>
      </c>
      <c r="E4445" t="s">
        <v>23</v>
      </c>
      <c r="F4445" t="s">
        <v>5</v>
      </c>
      <c r="G4445" t="s">
        <v>24</v>
      </c>
      <c r="H4445">
        <v>2266211</v>
      </c>
      <c r="I4445">
        <v>2267788</v>
      </c>
      <c r="J4445" t="s">
        <v>42</v>
      </c>
      <c r="K4445" t="s">
        <v>5382</v>
      </c>
      <c r="N4445" t="s">
        <v>5383</v>
      </c>
      <c r="Q4445" t="s">
        <v>5381</v>
      </c>
      <c r="R4445">
        <v>1578</v>
      </c>
      <c r="S4445">
        <v>525</v>
      </c>
    </row>
    <row r="4446" spans="1:19" x14ac:dyDescent="0.3">
      <c r="A4446">
        <v>4445</v>
      </c>
      <c r="B4446" t="s">
        <v>20</v>
      </c>
      <c r="C4446" t="s">
        <v>31</v>
      </c>
      <c r="D4446" t="s">
        <v>22</v>
      </c>
      <c r="E4446" t="s">
        <v>23</v>
      </c>
      <c r="F4446" t="s">
        <v>5</v>
      </c>
      <c r="G4446" t="s">
        <v>24</v>
      </c>
      <c r="H4446">
        <v>2267887</v>
      </c>
      <c r="I4446">
        <v>2268624</v>
      </c>
      <c r="J4446" t="s">
        <v>42</v>
      </c>
      <c r="Q4446" t="s">
        <v>5384</v>
      </c>
      <c r="R4446">
        <v>738</v>
      </c>
    </row>
    <row r="4447" spans="1:19" x14ac:dyDescent="0.3">
      <c r="A4447">
        <v>4446</v>
      </c>
      <c r="B4447" t="s">
        <v>28</v>
      </c>
      <c r="C4447" t="s">
        <v>33</v>
      </c>
      <c r="D4447" t="s">
        <v>22</v>
      </c>
      <c r="E4447" t="s">
        <v>23</v>
      </c>
      <c r="F4447" t="s">
        <v>5</v>
      </c>
      <c r="G4447" t="s">
        <v>24</v>
      </c>
      <c r="H4447">
        <v>2267887</v>
      </c>
      <c r="I4447">
        <v>2268624</v>
      </c>
      <c r="J4447" t="s">
        <v>42</v>
      </c>
      <c r="K4447" t="s">
        <v>5385</v>
      </c>
      <c r="N4447" t="s">
        <v>5386</v>
      </c>
      <c r="Q4447" t="s">
        <v>5384</v>
      </c>
      <c r="R4447">
        <v>738</v>
      </c>
      <c r="S4447">
        <v>245</v>
      </c>
    </row>
    <row r="4448" spans="1:19" x14ac:dyDescent="0.3">
      <c r="A4448">
        <v>4447</v>
      </c>
      <c r="B4448" t="s">
        <v>20</v>
      </c>
      <c r="C4448" t="s">
        <v>31</v>
      </c>
      <c r="D4448" t="s">
        <v>22</v>
      </c>
      <c r="E4448" t="s">
        <v>23</v>
      </c>
      <c r="F4448" t="s">
        <v>5</v>
      </c>
      <c r="G4448" t="s">
        <v>24</v>
      </c>
      <c r="H4448">
        <v>2268643</v>
      </c>
      <c r="I4448">
        <v>2269830</v>
      </c>
      <c r="J4448" t="s">
        <v>42</v>
      </c>
      <c r="Q4448" t="s">
        <v>5387</v>
      </c>
      <c r="R4448">
        <v>1188</v>
      </c>
    </row>
    <row r="4449" spans="1:19" x14ac:dyDescent="0.3">
      <c r="A4449">
        <v>4448</v>
      </c>
      <c r="B4449" t="s">
        <v>28</v>
      </c>
      <c r="C4449" t="s">
        <v>33</v>
      </c>
      <c r="D4449" t="s">
        <v>22</v>
      </c>
      <c r="E4449" t="s">
        <v>23</v>
      </c>
      <c r="F4449" t="s">
        <v>5</v>
      </c>
      <c r="G4449" t="s">
        <v>24</v>
      </c>
      <c r="H4449">
        <v>2268643</v>
      </c>
      <c r="I4449">
        <v>2269830</v>
      </c>
      <c r="J4449" t="s">
        <v>42</v>
      </c>
      <c r="K4449" t="s">
        <v>5388</v>
      </c>
      <c r="N4449" t="s">
        <v>5389</v>
      </c>
      <c r="Q4449" t="s">
        <v>5387</v>
      </c>
      <c r="R4449">
        <v>1188</v>
      </c>
      <c r="S4449">
        <v>395</v>
      </c>
    </row>
    <row r="4450" spans="1:19" x14ac:dyDescent="0.3">
      <c r="A4450">
        <v>4449</v>
      </c>
      <c r="B4450" t="s">
        <v>20</v>
      </c>
      <c r="C4450" t="s">
        <v>31</v>
      </c>
      <c r="D4450" t="s">
        <v>22</v>
      </c>
      <c r="E4450" t="s">
        <v>23</v>
      </c>
      <c r="F4450" t="s">
        <v>5</v>
      </c>
      <c r="G4450" t="s">
        <v>24</v>
      </c>
      <c r="H4450">
        <v>2270019</v>
      </c>
      <c r="I4450">
        <v>2270798</v>
      </c>
      <c r="J4450" t="s">
        <v>42</v>
      </c>
      <c r="Q4450" t="s">
        <v>5390</v>
      </c>
      <c r="R4450">
        <v>780</v>
      </c>
    </row>
    <row r="4451" spans="1:19" x14ac:dyDescent="0.3">
      <c r="A4451">
        <v>4450</v>
      </c>
      <c r="B4451" t="s">
        <v>28</v>
      </c>
      <c r="C4451" t="s">
        <v>33</v>
      </c>
      <c r="D4451" t="s">
        <v>22</v>
      </c>
      <c r="E4451" t="s">
        <v>23</v>
      </c>
      <c r="F4451" t="s">
        <v>5</v>
      </c>
      <c r="G4451" t="s">
        <v>24</v>
      </c>
      <c r="H4451">
        <v>2270019</v>
      </c>
      <c r="I4451">
        <v>2270798</v>
      </c>
      <c r="J4451" t="s">
        <v>42</v>
      </c>
      <c r="K4451" t="s">
        <v>5391</v>
      </c>
      <c r="N4451" t="s">
        <v>5392</v>
      </c>
      <c r="Q4451" t="s">
        <v>5390</v>
      </c>
      <c r="R4451">
        <v>780</v>
      </c>
      <c r="S4451">
        <v>259</v>
      </c>
    </row>
    <row r="4452" spans="1:19" x14ac:dyDescent="0.3">
      <c r="A4452">
        <v>4451</v>
      </c>
      <c r="B4452" t="s">
        <v>20</v>
      </c>
      <c r="C4452" t="s">
        <v>31</v>
      </c>
      <c r="D4452" t="s">
        <v>22</v>
      </c>
      <c r="E4452" t="s">
        <v>23</v>
      </c>
      <c r="F4452" t="s">
        <v>5</v>
      </c>
      <c r="G4452" t="s">
        <v>24</v>
      </c>
      <c r="H4452">
        <v>2270805</v>
      </c>
      <c r="I4452">
        <v>2271947</v>
      </c>
      <c r="J4452" t="s">
        <v>42</v>
      </c>
      <c r="Q4452" t="s">
        <v>5393</v>
      </c>
      <c r="R4452">
        <v>1143</v>
      </c>
    </row>
    <row r="4453" spans="1:19" x14ac:dyDescent="0.3">
      <c r="A4453">
        <v>4452</v>
      </c>
      <c r="B4453" t="s">
        <v>28</v>
      </c>
      <c r="C4453" t="s">
        <v>33</v>
      </c>
      <c r="D4453" t="s">
        <v>22</v>
      </c>
      <c r="E4453" t="s">
        <v>23</v>
      </c>
      <c r="F4453" t="s">
        <v>5</v>
      </c>
      <c r="G4453" t="s">
        <v>24</v>
      </c>
      <c r="H4453">
        <v>2270805</v>
      </c>
      <c r="I4453">
        <v>2271947</v>
      </c>
      <c r="J4453" t="s">
        <v>42</v>
      </c>
      <c r="K4453" t="s">
        <v>5394</v>
      </c>
      <c r="N4453" t="s">
        <v>1849</v>
      </c>
      <c r="Q4453" t="s">
        <v>5393</v>
      </c>
      <c r="R4453">
        <v>1143</v>
      </c>
      <c r="S4453">
        <v>380</v>
      </c>
    </row>
    <row r="4454" spans="1:19" x14ac:dyDescent="0.3">
      <c r="A4454">
        <v>4453</v>
      </c>
      <c r="B4454" t="s">
        <v>20</v>
      </c>
      <c r="C4454" t="s">
        <v>31</v>
      </c>
      <c r="D4454" t="s">
        <v>22</v>
      </c>
      <c r="E4454" t="s">
        <v>23</v>
      </c>
      <c r="F4454" t="s">
        <v>5</v>
      </c>
      <c r="G4454" t="s">
        <v>24</v>
      </c>
      <c r="H4454">
        <v>2272103</v>
      </c>
      <c r="I4454">
        <v>2274007</v>
      </c>
      <c r="J4454" t="s">
        <v>42</v>
      </c>
      <c r="Q4454" t="s">
        <v>5395</v>
      </c>
      <c r="R4454">
        <v>1905</v>
      </c>
    </row>
    <row r="4455" spans="1:19" x14ac:dyDescent="0.3">
      <c r="A4455">
        <v>4454</v>
      </c>
      <c r="B4455" t="s">
        <v>28</v>
      </c>
      <c r="C4455" t="s">
        <v>33</v>
      </c>
      <c r="D4455" t="s">
        <v>22</v>
      </c>
      <c r="E4455" t="s">
        <v>23</v>
      </c>
      <c r="F4455" t="s">
        <v>5</v>
      </c>
      <c r="G4455" t="s">
        <v>24</v>
      </c>
      <c r="H4455">
        <v>2272103</v>
      </c>
      <c r="I4455">
        <v>2274007</v>
      </c>
      <c r="J4455" t="s">
        <v>42</v>
      </c>
      <c r="K4455" t="s">
        <v>5396</v>
      </c>
      <c r="N4455" t="s">
        <v>2468</v>
      </c>
      <c r="Q4455" t="s">
        <v>5395</v>
      </c>
      <c r="R4455">
        <v>1905</v>
      </c>
      <c r="S4455">
        <v>634</v>
      </c>
    </row>
    <row r="4456" spans="1:19" x14ac:dyDescent="0.3">
      <c r="A4456">
        <v>4455</v>
      </c>
      <c r="B4456" t="s">
        <v>20</v>
      </c>
      <c r="C4456" t="s">
        <v>31</v>
      </c>
      <c r="D4456" t="s">
        <v>22</v>
      </c>
      <c r="E4456" t="s">
        <v>23</v>
      </c>
      <c r="F4456" t="s">
        <v>5</v>
      </c>
      <c r="G4456" t="s">
        <v>24</v>
      </c>
      <c r="H4456">
        <v>2274217</v>
      </c>
      <c r="I4456">
        <v>2274813</v>
      </c>
      <c r="J4456" t="s">
        <v>42</v>
      </c>
      <c r="Q4456" t="s">
        <v>5397</v>
      </c>
      <c r="R4456">
        <v>597</v>
      </c>
    </row>
    <row r="4457" spans="1:19" x14ac:dyDescent="0.3">
      <c r="A4457">
        <v>4456</v>
      </c>
      <c r="B4457" t="s">
        <v>28</v>
      </c>
      <c r="C4457" t="s">
        <v>33</v>
      </c>
      <c r="D4457" t="s">
        <v>22</v>
      </c>
      <c r="E4457" t="s">
        <v>23</v>
      </c>
      <c r="F4457" t="s">
        <v>5</v>
      </c>
      <c r="G4457" t="s">
        <v>24</v>
      </c>
      <c r="H4457">
        <v>2274217</v>
      </c>
      <c r="I4457">
        <v>2274813</v>
      </c>
      <c r="J4457" t="s">
        <v>42</v>
      </c>
      <c r="K4457" t="s">
        <v>5398</v>
      </c>
      <c r="N4457" t="s">
        <v>5399</v>
      </c>
      <c r="Q4457" t="s">
        <v>5397</v>
      </c>
      <c r="R4457">
        <v>597</v>
      </c>
      <c r="S4457">
        <v>198</v>
      </c>
    </row>
    <row r="4458" spans="1:19" x14ac:dyDescent="0.3">
      <c r="A4458">
        <v>4457</v>
      </c>
      <c r="B4458" t="s">
        <v>20</v>
      </c>
      <c r="C4458" t="s">
        <v>31</v>
      </c>
      <c r="D4458" t="s">
        <v>22</v>
      </c>
      <c r="E4458" t="s">
        <v>23</v>
      </c>
      <c r="F4458" t="s">
        <v>5</v>
      </c>
      <c r="G4458" t="s">
        <v>24</v>
      </c>
      <c r="H4458">
        <v>2275008</v>
      </c>
      <c r="I4458">
        <v>2275721</v>
      </c>
      <c r="J4458" t="s">
        <v>25</v>
      </c>
      <c r="Q4458" t="s">
        <v>5400</v>
      </c>
      <c r="R4458">
        <v>714</v>
      </c>
    </row>
    <row r="4459" spans="1:19" x14ac:dyDescent="0.3">
      <c r="A4459">
        <v>4458</v>
      </c>
      <c r="B4459" t="s">
        <v>28</v>
      </c>
      <c r="C4459" t="s">
        <v>33</v>
      </c>
      <c r="D4459" t="s">
        <v>22</v>
      </c>
      <c r="E4459" t="s">
        <v>23</v>
      </c>
      <c r="F4459" t="s">
        <v>5</v>
      </c>
      <c r="G4459" t="s">
        <v>24</v>
      </c>
      <c r="H4459">
        <v>2275008</v>
      </c>
      <c r="I4459">
        <v>2275721</v>
      </c>
      <c r="J4459" t="s">
        <v>25</v>
      </c>
      <c r="K4459" t="s">
        <v>5401</v>
      </c>
      <c r="N4459" t="s">
        <v>112</v>
      </c>
      <c r="Q4459" t="s">
        <v>5400</v>
      </c>
      <c r="R4459">
        <v>714</v>
      </c>
      <c r="S4459">
        <v>237</v>
      </c>
    </row>
    <row r="4460" spans="1:19" x14ac:dyDescent="0.3">
      <c r="A4460">
        <v>4459</v>
      </c>
      <c r="B4460" t="s">
        <v>20</v>
      </c>
      <c r="C4460" t="s">
        <v>31</v>
      </c>
      <c r="D4460" t="s">
        <v>22</v>
      </c>
      <c r="E4460" t="s">
        <v>23</v>
      </c>
      <c r="F4460" t="s">
        <v>5</v>
      </c>
      <c r="G4460" t="s">
        <v>24</v>
      </c>
      <c r="H4460">
        <v>2275731</v>
      </c>
      <c r="I4460">
        <v>2277533</v>
      </c>
      <c r="J4460" t="s">
        <v>25</v>
      </c>
      <c r="Q4460" t="s">
        <v>5402</v>
      </c>
      <c r="R4460">
        <v>1803</v>
      </c>
    </row>
    <row r="4461" spans="1:19" x14ac:dyDescent="0.3">
      <c r="A4461">
        <v>4460</v>
      </c>
      <c r="B4461" t="s">
        <v>28</v>
      </c>
      <c r="C4461" t="s">
        <v>33</v>
      </c>
      <c r="D4461" t="s">
        <v>22</v>
      </c>
      <c r="E4461" t="s">
        <v>23</v>
      </c>
      <c r="F4461" t="s">
        <v>5</v>
      </c>
      <c r="G4461" t="s">
        <v>24</v>
      </c>
      <c r="H4461">
        <v>2275731</v>
      </c>
      <c r="I4461">
        <v>2277533</v>
      </c>
      <c r="J4461" t="s">
        <v>25</v>
      </c>
      <c r="K4461" t="s">
        <v>5403</v>
      </c>
      <c r="N4461" t="s">
        <v>1220</v>
      </c>
      <c r="Q4461" t="s">
        <v>5402</v>
      </c>
      <c r="R4461">
        <v>1803</v>
      </c>
      <c r="S4461">
        <v>600</v>
      </c>
    </row>
    <row r="4462" spans="1:19" x14ac:dyDescent="0.3">
      <c r="A4462">
        <v>4461</v>
      </c>
      <c r="B4462" t="s">
        <v>20</v>
      </c>
      <c r="C4462" t="s">
        <v>31</v>
      </c>
      <c r="D4462" t="s">
        <v>22</v>
      </c>
      <c r="E4462" t="s">
        <v>23</v>
      </c>
      <c r="F4462" t="s">
        <v>5</v>
      </c>
      <c r="G4462" t="s">
        <v>24</v>
      </c>
      <c r="H4462">
        <v>2277554</v>
      </c>
      <c r="I4462">
        <v>2277952</v>
      </c>
      <c r="J4462" t="s">
        <v>42</v>
      </c>
      <c r="Q4462" t="s">
        <v>5404</v>
      </c>
      <c r="R4462">
        <v>399</v>
      </c>
    </row>
    <row r="4463" spans="1:19" x14ac:dyDescent="0.3">
      <c r="A4463">
        <v>4462</v>
      </c>
      <c r="B4463" t="s">
        <v>28</v>
      </c>
      <c r="C4463" t="s">
        <v>33</v>
      </c>
      <c r="D4463" t="s">
        <v>22</v>
      </c>
      <c r="E4463" t="s">
        <v>23</v>
      </c>
      <c r="F4463" t="s">
        <v>5</v>
      </c>
      <c r="G4463" t="s">
        <v>24</v>
      </c>
      <c r="H4463">
        <v>2277554</v>
      </c>
      <c r="I4463">
        <v>2277952</v>
      </c>
      <c r="J4463" t="s">
        <v>42</v>
      </c>
      <c r="K4463" t="s">
        <v>5405</v>
      </c>
      <c r="N4463" t="s">
        <v>5406</v>
      </c>
      <c r="Q4463" t="s">
        <v>5404</v>
      </c>
      <c r="R4463">
        <v>399</v>
      </c>
      <c r="S4463">
        <v>132</v>
      </c>
    </row>
    <row r="4464" spans="1:19" x14ac:dyDescent="0.3">
      <c r="A4464">
        <v>4463</v>
      </c>
      <c r="B4464" t="s">
        <v>20</v>
      </c>
      <c r="C4464" t="s">
        <v>31</v>
      </c>
      <c r="D4464" t="s">
        <v>22</v>
      </c>
      <c r="E4464" t="s">
        <v>23</v>
      </c>
      <c r="F4464" t="s">
        <v>5</v>
      </c>
      <c r="G4464" t="s">
        <v>24</v>
      </c>
      <c r="H4464">
        <v>2278217</v>
      </c>
      <c r="I4464">
        <v>2279197</v>
      </c>
      <c r="J4464" t="s">
        <v>25</v>
      </c>
      <c r="Q4464" t="s">
        <v>5407</v>
      </c>
      <c r="R4464">
        <v>981</v>
      </c>
    </row>
    <row r="4465" spans="1:19" x14ac:dyDescent="0.3">
      <c r="A4465">
        <v>4464</v>
      </c>
      <c r="B4465" t="s">
        <v>28</v>
      </c>
      <c r="C4465" t="s">
        <v>33</v>
      </c>
      <c r="D4465" t="s">
        <v>22</v>
      </c>
      <c r="E4465" t="s">
        <v>23</v>
      </c>
      <c r="F4465" t="s">
        <v>5</v>
      </c>
      <c r="G4465" t="s">
        <v>24</v>
      </c>
      <c r="H4465">
        <v>2278217</v>
      </c>
      <c r="I4465">
        <v>2279197</v>
      </c>
      <c r="J4465" t="s">
        <v>25</v>
      </c>
      <c r="K4465" t="s">
        <v>5408</v>
      </c>
      <c r="N4465" t="s">
        <v>5409</v>
      </c>
      <c r="Q4465" t="s">
        <v>5407</v>
      </c>
      <c r="R4465">
        <v>981</v>
      </c>
      <c r="S4465">
        <v>326</v>
      </c>
    </row>
    <row r="4466" spans="1:19" x14ac:dyDescent="0.3">
      <c r="A4466">
        <v>4465</v>
      </c>
      <c r="B4466" t="s">
        <v>20</v>
      </c>
      <c r="C4466" t="s">
        <v>31</v>
      </c>
      <c r="D4466" t="s">
        <v>22</v>
      </c>
      <c r="E4466" t="s">
        <v>23</v>
      </c>
      <c r="F4466" t="s">
        <v>5</v>
      </c>
      <c r="G4466" t="s">
        <v>24</v>
      </c>
      <c r="H4466">
        <v>2279223</v>
      </c>
      <c r="I4466">
        <v>2279831</v>
      </c>
      <c r="J4466" t="s">
        <v>42</v>
      </c>
      <c r="Q4466" t="s">
        <v>5410</v>
      </c>
      <c r="R4466">
        <v>609</v>
      </c>
    </row>
    <row r="4467" spans="1:19" x14ac:dyDescent="0.3">
      <c r="A4467">
        <v>4466</v>
      </c>
      <c r="B4467" t="s">
        <v>28</v>
      </c>
      <c r="C4467" t="s">
        <v>33</v>
      </c>
      <c r="D4467" t="s">
        <v>22</v>
      </c>
      <c r="E4467" t="s">
        <v>23</v>
      </c>
      <c r="F4467" t="s">
        <v>5</v>
      </c>
      <c r="G4467" t="s">
        <v>24</v>
      </c>
      <c r="H4467">
        <v>2279223</v>
      </c>
      <c r="I4467">
        <v>2279831</v>
      </c>
      <c r="J4467" t="s">
        <v>42</v>
      </c>
      <c r="K4467" t="s">
        <v>5411</v>
      </c>
      <c r="N4467" t="s">
        <v>38</v>
      </c>
      <c r="Q4467" t="s">
        <v>5410</v>
      </c>
      <c r="R4467">
        <v>609</v>
      </c>
      <c r="S4467">
        <v>202</v>
      </c>
    </row>
    <row r="4468" spans="1:19" x14ac:dyDescent="0.3">
      <c r="A4468">
        <v>4467</v>
      </c>
      <c r="B4468" t="s">
        <v>20</v>
      </c>
      <c r="C4468" t="s">
        <v>31</v>
      </c>
      <c r="D4468" t="s">
        <v>22</v>
      </c>
      <c r="E4468" t="s">
        <v>23</v>
      </c>
      <c r="F4468" t="s">
        <v>5</v>
      </c>
      <c r="G4468" t="s">
        <v>24</v>
      </c>
      <c r="H4468">
        <v>2279946</v>
      </c>
      <c r="I4468">
        <v>2280863</v>
      </c>
      <c r="J4468" t="s">
        <v>25</v>
      </c>
      <c r="Q4468" t="s">
        <v>5412</v>
      </c>
      <c r="R4468">
        <v>918</v>
      </c>
    </row>
    <row r="4469" spans="1:19" x14ac:dyDescent="0.3">
      <c r="A4469">
        <v>4468</v>
      </c>
      <c r="B4469" t="s">
        <v>28</v>
      </c>
      <c r="C4469" t="s">
        <v>33</v>
      </c>
      <c r="D4469" t="s">
        <v>22</v>
      </c>
      <c r="E4469" t="s">
        <v>23</v>
      </c>
      <c r="F4469" t="s">
        <v>5</v>
      </c>
      <c r="G4469" t="s">
        <v>24</v>
      </c>
      <c r="H4469">
        <v>2279946</v>
      </c>
      <c r="I4469">
        <v>2280863</v>
      </c>
      <c r="J4469" t="s">
        <v>25</v>
      </c>
      <c r="K4469" t="s">
        <v>5413</v>
      </c>
      <c r="N4469" t="s">
        <v>5414</v>
      </c>
      <c r="Q4469" t="s">
        <v>5412</v>
      </c>
      <c r="R4469">
        <v>918</v>
      </c>
      <c r="S4469">
        <v>305</v>
      </c>
    </row>
    <row r="4470" spans="1:19" x14ac:dyDescent="0.3">
      <c r="A4470">
        <v>4469</v>
      </c>
      <c r="B4470" t="s">
        <v>20</v>
      </c>
      <c r="C4470" t="s">
        <v>31</v>
      </c>
      <c r="D4470" t="s">
        <v>22</v>
      </c>
      <c r="E4470" t="s">
        <v>23</v>
      </c>
      <c r="F4470" t="s">
        <v>5</v>
      </c>
      <c r="G4470" t="s">
        <v>24</v>
      </c>
      <c r="H4470">
        <v>2280870</v>
      </c>
      <c r="I4470">
        <v>2281373</v>
      </c>
      <c r="J4470" t="s">
        <v>25</v>
      </c>
      <c r="Q4470" t="s">
        <v>5415</v>
      </c>
      <c r="R4470">
        <v>504</v>
      </c>
    </row>
    <row r="4471" spans="1:19" x14ac:dyDescent="0.3">
      <c r="A4471">
        <v>4470</v>
      </c>
      <c r="B4471" t="s">
        <v>28</v>
      </c>
      <c r="C4471" t="s">
        <v>33</v>
      </c>
      <c r="D4471" t="s">
        <v>22</v>
      </c>
      <c r="E4471" t="s">
        <v>23</v>
      </c>
      <c r="F4471" t="s">
        <v>5</v>
      </c>
      <c r="G4471" t="s">
        <v>24</v>
      </c>
      <c r="H4471">
        <v>2280870</v>
      </c>
      <c r="I4471">
        <v>2281373</v>
      </c>
      <c r="J4471" t="s">
        <v>25</v>
      </c>
      <c r="K4471" t="s">
        <v>5416</v>
      </c>
      <c r="N4471" t="s">
        <v>38</v>
      </c>
      <c r="Q4471" t="s">
        <v>5415</v>
      </c>
      <c r="R4471">
        <v>504</v>
      </c>
      <c r="S4471">
        <v>167</v>
      </c>
    </row>
    <row r="4472" spans="1:19" x14ac:dyDescent="0.3">
      <c r="A4472">
        <v>4471</v>
      </c>
      <c r="B4472" t="s">
        <v>20</v>
      </c>
      <c r="C4472" t="s">
        <v>31</v>
      </c>
      <c r="D4472" t="s">
        <v>22</v>
      </c>
      <c r="E4472" t="s">
        <v>23</v>
      </c>
      <c r="F4472" t="s">
        <v>5</v>
      </c>
      <c r="G4472" t="s">
        <v>24</v>
      </c>
      <c r="H4472">
        <v>2281467</v>
      </c>
      <c r="I4472">
        <v>2283812</v>
      </c>
      <c r="J4472" t="s">
        <v>42</v>
      </c>
      <c r="Q4472" t="s">
        <v>5417</v>
      </c>
      <c r="R4472">
        <v>2346</v>
      </c>
    </row>
    <row r="4473" spans="1:19" x14ac:dyDescent="0.3">
      <c r="A4473">
        <v>4472</v>
      </c>
      <c r="B4473" t="s">
        <v>28</v>
      </c>
      <c r="C4473" t="s">
        <v>33</v>
      </c>
      <c r="D4473" t="s">
        <v>22</v>
      </c>
      <c r="E4473" t="s">
        <v>23</v>
      </c>
      <c r="F4473" t="s">
        <v>5</v>
      </c>
      <c r="G4473" t="s">
        <v>24</v>
      </c>
      <c r="H4473">
        <v>2281467</v>
      </c>
      <c r="I4473">
        <v>2283812</v>
      </c>
      <c r="J4473" t="s">
        <v>42</v>
      </c>
      <c r="K4473" t="s">
        <v>5418</v>
      </c>
      <c r="N4473" t="s">
        <v>5419</v>
      </c>
      <c r="Q4473" t="s">
        <v>5417</v>
      </c>
      <c r="R4473">
        <v>2346</v>
      </c>
      <c r="S4473">
        <v>781</v>
      </c>
    </row>
    <row r="4474" spans="1:19" x14ac:dyDescent="0.3">
      <c r="A4474">
        <v>4473</v>
      </c>
      <c r="B4474" t="s">
        <v>20</v>
      </c>
      <c r="C4474" t="s">
        <v>31</v>
      </c>
      <c r="D4474" t="s">
        <v>22</v>
      </c>
      <c r="E4474" t="s">
        <v>23</v>
      </c>
      <c r="F4474" t="s">
        <v>5</v>
      </c>
      <c r="G4474" t="s">
        <v>24</v>
      </c>
      <c r="H4474">
        <v>2283979</v>
      </c>
      <c r="I4474">
        <v>2284311</v>
      </c>
      <c r="J4474" t="s">
        <v>42</v>
      </c>
      <c r="Q4474" t="s">
        <v>5420</v>
      </c>
      <c r="R4474">
        <v>333</v>
      </c>
    </row>
    <row r="4475" spans="1:19" x14ac:dyDescent="0.3">
      <c r="A4475">
        <v>4474</v>
      </c>
      <c r="B4475" t="s">
        <v>28</v>
      </c>
      <c r="C4475" t="s">
        <v>33</v>
      </c>
      <c r="D4475" t="s">
        <v>22</v>
      </c>
      <c r="E4475" t="s">
        <v>23</v>
      </c>
      <c r="F4475" t="s">
        <v>5</v>
      </c>
      <c r="G4475" t="s">
        <v>24</v>
      </c>
      <c r="H4475">
        <v>2283979</v>
      </c>
      <c r="I4475">
        <v>2284311</v>
      </c>
      <c r="J4475" t="s">
        <v>42</v>
      </c>
      <c r="K4475" t="s">
        <v>5421</v>
      </c>
      <c r="N4475" t="s">
        <v>5422</v>
      </c>
      <c r="Q4475" t="s">
        <v>5420</v>
      </c>
      <c r="R4475">
        <v>333</v>
      </c>
      <c r="S4475">
        <v>110</v>
      </c>
    </row>
    <row r="4476" spans="1:19" x14ac:dyDescent="0.3">
      <c r="A4476">
        <v>4475</v>
      </c>
      <c r="B4476" t="s">
        <v>20</v>
      </c>
      <c r="C4476" t="s">
        <v>31</v>
      </c>
      <c r="D4476" t="s">
        <v>22</v>
      </c>
      <c r="E4476" t="s">
        <v>23</v>
      </c>
      <c r="F4476" t="s">
        <v>5</v>
      </c>
      <c r="G4476" t="s">
        <v>24</v>
      </c>
      <c r="H4476">
        <v>2284671</v>
      </c>
      <c r="I4476">
        <v>2285819</v>
      </c>
      <c r="J4476" t="s">
        <v>25</v>
      </c>
      <c r="Q4476" t="s">
        <v>5423</v>
      </c>
      <c r="R4476">
        <v>1149</v>
      </c>
    </row>
    <row r="4477" spans="1:19" x14ac:dyDescent="0.3">
      <c r="A4477">
        <v>4476</v>
      </c>
      <c r="B4477" t="s">
        <v>28</v>
      </c>
      <c r="C4477" t="s">
        <v>33</v>
      </c>
      <c r="D4477" t="s">
        <v>22</v>
      </c>
      <c r="E4477" t="s">
        <v>23</v>
      </c>
      <c r="F4477" t="s">
        <v>5</v>
      </c>
      <c r="G4477" t="s">
        <v>24</v>
      </c>
      <c r="H4477">
        <v>2284671</v>
      </c>
      <c r="I4477">
        <v>2285819</v>
      </c>
      <c r="J4477" t="s">
        <v>25</v>
      </c>
      <c r="K4477" t="s">
        <v>5424</v>
      </c>
      <c r="N4477" t="s">
        <v>1936</v>
      </c>
      <c r="Q4477" t="s">
        <v>5423</v>
      </c>
      <c r="R4477">
        <v>1149</v>
      </c>
      <c r="S4477">
        <v>382</v>
      </c>
    </row>
    <row r="4478" spans="1:19" x14ac:dyDescent="0.3">
      <c r="A4478">
        <v>4477</v>
      </c>
      <c r="B4478" t="s">
        <v>20</v>
      </c>
      <c r="C4478" t="s">
        <v>31</v>
      </c>
      <c r="D4478" t="s">
        <v>22</v>
      </c>
      <c r="E4478" t="s">
        <v>23</v>
      </c>
      <c r="F4478" t="s">
        <v>5</v>
      </c>
      <c r="G4478" t="s">
        <v>24</v>
      </c>
      <c r="H4478">
        <v>2285944</v>
      </c>
      <c r="I4478">
        <v>2286744</v>
      </c>
      <c r="J4478" t="s">
        <v>25</v>
      </c>
      <c r="Q4478" t="s">
        <v>5425</v>
      </c>
      <c r="R4478">
        <v>801</v>
      </c>
    </row>
    <row r="4479" spans="1:19" x14ac:dyDescent="0.3">
      <c r="A4479">
        <v>4478</v>
      </c>
      <c r="B4479" t="s">
        <v>28</v>
      </c>
      <c r="C4479" t="s">
        <v>33</v>
      </c>
      <c r="D4479" t="s">
        <v>22</v>
      </c>
      <c r="E4479" t="s">
        <v>23</v>
      </c>
      <c r="F4479" t="s">
        <v>5</v>
      </c>
      <c r="G4479" t="s">
        <v>24</v>
      </c>
      <c r="H4479">
        <v>2285944</v>
      </c>
      <c r="I4479">
        <v>2286744</v>
      </c>
      <c r="J4479" t="s">
        <v>25</v>
      </c>
      <c r="K4479" t="s">
        <v>5426</v>
      </c>
      <c r="N4479" t="s">
        <v>5427</v>
      </c>
      <c r="Q4479" t="s">
        <v>5425</v>
      </c>
      <c r="R4479">
        <v>801</v>
      </c>
      <c r="S4479">
        <v>266</v>
      </c>
    </row>
    <row r="4480" spans="1:19" x14ac:dyDescent="0.3">
      <c r="A4480">
        <v>4479</v>
      </c>
      <c r="B4480" t="s">
        <v>20</v>
      </c>
      <c r="C4480" t="s">
        <v>31</v>
      </c>
      <c r="D4480" t="s">
        <v>22</v>
      </c>
      <c r="E4480" t="s">
        <v>23</v>
      </c>
      <c r="F4480" t="s">
        <v>5</v>
      </c>
      <c r="G4480" t="s">
        <v>24</v>
      </c>
      <c r="H4480">
        <v>2286751</v>
      </c>
      <c r="I4480">
        <v>2288571</v>
      </c>
      <c r="J4480" t="s">
        <v>25</v>
      </c>
      <c r="Q4480" t="s">
        <v>5428</v>
      </c>
      <c r="R4480">
        <v>1821</v>
      </c>
    </row>
    <row r="4481" spans="1:19" x14ac:dyDescent="0.3">
      <c r="A4481">
        <v>4480</v>
      </c>
      <c r="B4481" t="s">
        <v>28</v>
      </c>
      <c r="C4481" t="s">
        <v>33</v>
      </c>
      <c r="D4481" t="s">
        <v>22</v>
      </c>
      <c r="E4481" t="s">
        <v>23</v>
      </c>
      <c r="F4481" t="s">
        <v>5</v>
      </c>
      <c r="G4481" t="s">
        <v>24</v>
      </c>
      <c r="H4481">
        <v>2286751</v>
      </c>
      <c r="I4481">
        <v>2288571</v>
      </c>
      <c r="J4481" t="s">
        <v>25</v>
      </c>
      <c r="K4481" t="s">
        <v>5429</v>
      </c>
      <c r="N4481" t="s">
        <v>2382</v>
      </c>
      <c r="Q4481" t="s">
        <v>5428</v>
      </c>
      <c r="R4481">
        <v>1821</v>
      </c>
      <c r="S4481">
        <v>606</v>
      </c>
    </row>
    <row r="4482" spans="1:19" x14ac:dyDescent="0.3">
      <c r="A4482">
        <v>4481</v>
      </c>
      <c r="B4482" t="s">
        <v>20</v>
      </c>
      <c r="C4482" t="s">
        <v>31</v>
      </c>
      <c r="D4482" t="s">
        <v>22</v>
      </c>
      <c r="E4482" t="s">
        <v>23</v>
      </c>
      <c r="F4482" t="s">
        <v>5</v>
      </c>
      <c r="G4482" t="s">
        <v>24</v>
      </c>
      <c r="H4482">
        <v>2288574</v>
      </c>
      <c r="I4482">
        <v>2289623</v>
      </c>
      <c r="J4482" t="s">
        <v>42</v>
      </c>
      <c r="Q4482" t="s">
        <v>5430</v>
      </c>
      <c r="R4482">
        <v>1050</v>
      </c>
    </row>
    <row r="4483" spans="1:19" x14ac:dyDescent="0.3">
      <c r="A4483">
        <v>4482</v>
      </c>
      <c r="B4483" t="s">
        <v>28</v>
      </c>
      <c r="C4483" t="s">
        <v>33</v>
      </c>
      <c r="D4483" t="s">
        <v>22</v>
      </c>
      <c r="E4483" t="s">
        <v>23</v>
      </c>
      <c r="F4483" t="s">
        <v>5</v>
      </c>
      <c r="G4483" t="s">
        <v>24</v>
      </c>
      <c r="H4483">
        <v>2288574</v>
      </c>
      <c r="I4483">
        <v>2289623</v>
      </c>
      <c r="J4483" t="s">
        <v>42</v>
      </c>
      <c r="K4483" t="s">
        <v>5431</v>
      </c>
      <c r="N4483" t="s">
        <v>5432</v>
      </c>
      <c r="Q4483" t="s">
        <v>5430</v>
      </c>
      <c r="R4483">
        <v>1050</v>
      </c>
      <c r="S4483">
        <v>349</v>
      </c>
    </row>
    <row r="4484" spans="1:19" x14ac:dyDescent="0.3">
      <c r="A4484">
        <v>4483</v>
      </c>
      <c r="B4484" t="s">
        <v>20</v>
      </c>
      <c r="C4484" t="s">
        <v>31</v>
      </c>
      <c r="D4484" t="s">
        <v>22</v>
      </c>
      <c r="E4484" t="s">
        <v>23</v>
      </c>
      <c r="F4484" t="s">
        <v>5</v>
      </c>
      <c r="G4484" t="s">
        <v>24</v>
      </c>
      <c r="H4484">
        <v>2289644</v>
      </c>
      <c r="I4484">
        <v>2290669</v>
      </c>
      <c r="J4484" t="s">
        <v>25</v>
      </c>
      <c r="Q4484" t="s">
        <v>5433</v>
      </c>
      <c r="R4484">
        <v>1026</v>
      </c>
    </row>
    <row r="4485" spans="1:19" x14ac:dyDescent="0.3">
      <c r="A4485">
        <v>4484</v>
      </c>
      <c r="B4485" t="s">
        <v>28</v>
      </c>
      <c r="C4485" t="s">
        <v>33</v>
      </c>
      <c r="D4485" t="s">
        <v>22</v>
      </c>
      <c r="E4485" t="s">
        <v>23</v>
      </c>
      <c r="F4485" t="s">
        <v>5</v>
      </c>
      <c r="G4485" t="s">
        <v>24</v>
      </c>
      <c r="H4485">
        <v>2289644</v>
      </c>
      <c r="I4485">
        <v>2290669</v>
      </c>
      <c r="J4485" t="s">
        <v>25</v>
      </c>
      <c r="K4485" t="s">
        <v>5434</v>
      </c>
      <c r="N4485" t="s">
        <v>5435</v>
      </c>
      <c r="Q4485" t="s">
        <v>5433</v>
      </c>
      <c r="R4485">
        <v>1026</v>
      </c>
      <c r="S4485">
        <v>341</v>
      </c>
    </row>
    <row r="4486" spans="1:19" x14ac:dyDescent="0.3">
      <c r="A4486">
        <v>4485</v>
      </c>
      <c r="B4486" t="s">
        <v>20</v>
      </c>
      <c r="C4486" t="s">
        <v>31</v>
      </c>
      <c r="D4486" t="s">
        <v>22</v>
      </c>
      <c r="E4486" t="s">
        <v>23</v>
      </c>
      <c r="F4486" t="s">
        <v>5</v>
      </c>
      <c r="G4486" t="s">
        <v>24</v>
      </c>
      <c r="H4486">
        <v>2290761</v>
      </c>
      <c r="I4486">
        <v>2291171</v>
      </c>
      <c r="J4486" t="s">
        <v>25</v>
      </c>
      <c r="Q4486" t="s">
        <v>5436</v>
      </c>
      <c r="R4486">
        <v>411</v>
      </c>
    </row>
    <row r="4487" spans="1:19" x14ac:dyDescent="0.3">
      <c r="A4487">
        <v>4486</v>
      </c>
      <c r="B4487" t="s">
        <v>28</v>
      </c>
      <c r="C4487" t="s">
        <v>33</v>
      </c>
      <c r="D4487" t="s">
        <v>22</v>
      </c>
      <c r="E4487" t="s">
        <v>23</v>
      </c>
      <c r="F4487" t="s">
        <v>5</v>
      </c>
      <c r="G4487" t="s">
        <v>24</v>
      </c>
      <c r="H4487">
        <v>2290761</v>
      </c>
      <c r="I4487">
        <v>2291171</v>
      </c>
      <c r="J4487" t="s">
        <v>25</v>
      </c>
      <c r="K4487" t="s">
        <v>5437</v>
      </c>
      <c r="N4487" t="s">
        <v>38</v>
      </c>
      <c r="Q4487" t="s">
        <v>5436</v>
      </c>
      <c r="R4487">
        <v>411</v>
      </c>
      <c r="S4487">
        <v>136</v>
      </c>
    </row>
    <row r="4488" spans="1:19" x14ac:dyDescent="0.3">
      <c r="A4488">
        <v>4487</v>
      </c>
      <c r="B4488" t="s">
        <v>20</v>
      </c>
      <c r="C4488" t="s">
        <v>31</v>
      </c>
      <c r="D4488" t="s">
        <v>22</v>
      </c>
      <c r="E4488" t="s">
        <v>23</v>
      </c>
      <c r="F4488" t="s">
        <v>5</v>
      </c>
      <c r="G4488" t="s">
        <v>24</v>
      </c>
      <c r="H4488">
        <v>2291224</v>
      </c>
      <c r="I4488">
        <v>2292165</v>
      </c>
      <c r="J4488" t="s">
        <v>25</v>
      </c>
      <c r="Q4488" t="s">
        <v>5438</v>
      </c>
      <c r="R4488">
        <v>942</v>
      </c>
    </row>
    <row r="4489" spans="1:19" x14ac:dyDescent="0.3">
      <c r="A4489">
        <v>4488</v>
      </c>
      <c r="B4489" t="s">
        <v>28</v>
      </c>
      <c r="C4489" t="s">
        <v>33</v>
      </c>
      <c r="D4489" t="s">
        <v>22</v>
      </c>
      <c r="E4489" t="s">
        <v>23</v>
      </c>
      <c r="F4489" t="s">
        <v>5</v>
      </c>
      <c r="G4489" t="s">
        <v>24</v>
      </c>
      <c r="H4489">
        <v>2291224</v>
      </c>
      <c r="I4489">
        <v>2292165</v>
      </c>
      <c r="J4489" t="s">
        <v>25</v>
      </c>
      <c r="K4489" t="s">
        <v>5439</v>
      </c>
      <c r="N4489" t="s">
        <v>5440</v>
      </c>
      <c r="Q4489" t="s">
        <v>5438</v>
      </c>
      <c r="R4489">
        <v>942</v>
      </c>
      <c r="S4489">
        <v>313</v>
      </c>
    </row>
    <row r="4490" spans="1:19" x14ac:dyDescent="0.3">
      <c r="A4490">
        <v>4489</v>
      </c>
      <c r="B4490" t="s">
        <v>20</v>
      </c>
      <c r="C4490" t="s">
        <v>31</v>
      </c>
      <c r="D4490" t="s">
        <v>22</v>
      </c>
      <c r="E4490" t="s">
        <v>23</v>
      </c>
      <c r="F4490" t="s">
        <v>5</v>
      </c>
      <c r="G4490" t="s">
        <v>24</v>
      </c>
      <c r="H4490">
        <v>2292266</v>
      </c>
      <c r="I4490">
        <v>2292715</v>
      </c>
      <c r="J4490" t="s">
        <v>42</v>
      </c>
      <c r="Q4490" t="s">
        <v>5441</v>
      </c>
      <c r="R4490">
        <v>450</v>
      </c>
    </row>
    <row r="4491" spans="1:19" x14ac:dyDescent="0.3">
      <c r="A4491">
        <v>4490</v>
      </c>
      <c r="B4491" t="s">
        <v>28</v>
      </c>
      <c r="C4491" t="s">
        <v>33</v>
      </c>
      <c r="D4491" t="s">
        <v>22</v>
      </c>
      <c r="E4491" t="s">
        <v>23</v>
      </c>
      <c r="F4491" t="s">
        <v>5</v>
      </c>
      <c r="G4491" t="s">
        <v>24</v>
      </c>
      <c r="H4491">
        <v>2292266</v>
      </c>
      <c r="I4491">
        <v>2292715</v>
      </c>
      <c r="J4491" t="s">
        <v>42</v>
      </c>
      <c r="K4491" t="s">
        <v>5442</v>
      </c>
      <c r="N4491" t="s">
        <v>38</v>
      </c>
      <c r="Q4491" t="s">
        <v>5441</v>
      </c>
      <c r="R4491">
        <v>450</v>
      </c>
      <c r="S4491">
        <v>149</v>
      </c>
    </row>
    <row r="4492" spans="1:19" x14ac:dyDescent="0.3">
      <c r="A4492">
        <v>4491</v>
      </c>
      <c r="B4492" t="s">
        <v>20</v>
      </c>
      <c r="C4492" t="s">
        <v>31</v>
      </c>
      <c r="D4492" t="s">
        <v>22</v>
      </c>
      <c r="E4492" t="s">
        <v>23</v>
      </c>
      <c r="F4492" t="s">
        <v>5</v>
      </c>
      <c r="G4492" t="s">
        <v>24</v>
      </c>
      <c r="H4492">
        <v>2292853</v>
      </c>
      <c r="I4492">
        <v>2293425</v>
      </c>
      <c r="J4492" t="s">
        <v>42</v>
      </c>
      <c r="Q4492" t="s">
        <v>5443</v>
      </c>
      <c r="R4492">
        <v>573</v>
      </c>
    </row>
    <row r="4493" spans="1:19" x14ac:dyDescent="0.3">
      <c r="A4493">
        <v>4492</v>
      </c>
      <c r="B4493" t="s">
        <v>28</v>
      </c>
      <c r="C4493" t="s">
        <v>33</v>
      </c>
      <c r="D4493" t="s">
        <v>22</v>
      </c>
      <c r="E4493" t="s">
        <v>23</v>
      </c>
      <c r="F4493" t="s">
        <v>5</v>
      </c>
      <c r="G4493" t="s">
        <v>24</v>
      </c>
      <c r="H4493">
        <v>2292853</v>
      </c>
      <c r="I4493">
        <v>2293425</v>
      </c>
      <c r="J4493" t="s">
        <v>42</v>
      </c>
      <c r="K4493" t="s">
        <v>5444</v>
      </c>
      <c r="N4493" t="s">
        <v>5445</v>
      </c>
      <c r="Q4493" t="s">
        <v>5443</v>
      </c>
      <c r="R4493">
        <v>573</v>
      </c>
      <c r="S4493">
        <v>190</v>
      </c>
    </row>
    <row r="4494" spans="1:19" x14ac:dyDescent="0.3">
      <c r="A4494">
        <v>4493</v>
      </c>
      <c r="B4494" t="s">
        <v>20</v>
      </c>
      <c r="C4494" t="s">
        <v>31</v>
      </c>
      <c r="D4494" t="s">
        <v>22</v>
      </c>
      <c r="E4494" t="s">
        <v>23</v>
      </c>
      <c r="F4494" t="s">
        <v>5</v>
      </c>
      <c r="G4494" t="s">
        <v>24</v>
      </c>
      <c r="H4494">
        <v>2293470</v>
      </c>
      <c r="I4494">
        <v>2294384</v>
      </c>
      <c r="J4494" t="s">
        <v>42</v>
      </c>
      <c r="Q4494" t="s">
        <v>5446</v>
      </c>
      <c r="R4494">
        <v>915</v>
      </c>
    </row>
    <row r="4495" spans="1:19" x14ac:dyDescent="0.3">
      <c r="A4495">
        <v>4494</v>
      </c>
      <c r="B4495" t="s">
        <v>28</v>
      </c>
      <c r="C4495" t="s">
        <v>33</v>
      </c>
      <c r="D4495" t="s">
        <v>22</v>
      </c>
      <c r="E4495" t="s">
        <v>23</v>
      </c>
      <c r="F4495" t="s">
        <v>5</v>
      </c>
      <c r="G4495" t="s">
        <v>24</v>
      </c>
      <c r="H4495">
        <v>2293470</v>
      </c>
      <c r="I4495">
        <v>2294384</v>
      </c>
      <c r="J4495" t="s">
        <v>42</v>
      </c>
      <c r="K4495" t="s">
        <v>5447</v>
      </c>
      <c r="N4495" t="s">
        <v>5448</v>
      </c>
      <c r="Q4495" t="s">
        <v>5446</v>
      </c>
      <c r="R4495">
        <v>915</v>
      </c>
      <c r="S4495">
        <v>304</v>
      </c>
    </row>
    <row r="4496" spans="1:19" x14ac:dyDescent="0.3">
      <c r="A4496">
        <v>4495</v>
      </c>
      <c r="B4496" t="s">
        <v>20</v>
      </c>
      <c r="C4496" t="s">
        <v>31</v>
      </c>
      <c r="D4496" t="s">
        <v>22</v>
      </c>
      <c r="E4496" t="s">
        <v>23</v>
      </c>
      <c r="F4496" t="s">
        <v>5</v>
      </c>
      <c r="G4496" t="s">
        <v>24</v>
      </c>
      <c r="H4496">
        <v>2294381</v>
      </c>
      <c r="I4496">
        <v>2294911</v>
      </c>
      <c r="J4496" t="s">
        <v>42</v>
      </c>
      <c r="Q4496" t="s">
        <v>5449</v>
      </c>
      <c r="R4496">
        <v>531</v>
      </c>
    </row>
    <row r="4497" spans="1:20" x14ac:dyDescent="0.3">
      <c r="A4497">
        <v>4496</v>
      </c>
      <c r="B4497" t="s">
        <v>28</v>
      </c>
      <c r="C4497" t="s">
        <v>33</v>
      </c>
      <c r="D4497" t="s">
        <v>22</v>
      </c>
      <c r="E4497" t="s">
        <v>23</v>
      </c>
      <c r="F4497" t="s">
        <v>5</v>
      </c>
      <c r="G4497" t="s">
        <v>24</v>
      </c>
      <c r="H4497">
        <v>2294381</v>
      </c>
      <c r="I4497">
        <v>2294911</v>
      </c>
      <c r="J4497" t="s">
        <v>42</v>
      </c>
      <c r="K4497" t="s">
        <v>5450</v>
      </c>
      <c r="N4497" t="s">
        <v>38</v>
      </c>
      <c r="Q4497" t="s">
        <v>5449</v>
      </c>
      <c r="R4497">
        <v>531</v>
      </c>
      <c r="S4497">
        <v>176</v>
      </c>
    </row>
    <row r="4498" spans="1:20" x14ac:dyDescent="0.3">
      <c r="A4498">
        <v>4497</v>
      </c>
      <c r="B4498" t="s">
        <v>20</v>
      </c>
      <c r="C4498" t="s">
        <v>31</v>
      </c>
      <c r="D4498" t="s">
        <v>22</v>
      </c>
      <c r="E4498" t="s">
        <v>23</v>
      </c>
      <c r="F4498" t="s">
        <v>5</v>
      </c>
      <c r="G4498" t="s">
        <v>24</v>
      </c>
      <c r="H4498">
        <v>2294967</v>
      </c>
      <c r="I4498">
        <v>2295269</v>
      </c>
      <c r="J4498" t="s">
        <v>25</v>
      </c>
      <c r="Q4498" t="s">
        <v>5451</v>
      </c>
      <c r="R4498">
        <v>303</v>
      </c>
    </row>
    <row r="4499" spans="1:20" x14ac:dyDescent="0.3">
      <c r="A4499">
        <v>4498</v>
      </c>
      <c r="B4499" t="s">
        <v>28</v>
      </c>
      <c r="C4499" t="s">
        <v>33</v>
      </c>
      <c r="D4499" t="s">
        <v>22</v>
      </c>
      <c r="E4499" t="s">
        <v>23</v>
      </c>
      <c r="F4499" t="s">
        <v>5</v>
      </c>
      <c r="G4499" t="s">
        <v>24</v>
      </c>
      <c r="H4499">
        <v>2294967</v>
      </c>
      <c r="I4499">
        <v>2295269</v>
      </c>
      <c r="J4499" t="s">
        <v>25</v>
      </c>
      <c r="K4499" t="s">
        <v>5452</v>
      </c>
      <c r="N4499" t="s">
        <v>38</v>
      </c>
      <c r="Q4499" t="s">
        <v>5451</v>
      </c>
      <c r="R4499">
        <v>303</v>
      </c>
      <c r="S4499">
        <v>100</v>
      </c>
    </row>
    <row r="4500" spans="1:20" x14ac:dyDescent="0.3">
      <c r="A4500">
        <v>4499</v>
      </c>
      <c r="B4500" t="s">
        <v>20</v>
      </c>
      <c r="C4500" t="s">
        <v>21</v>
      </c>
      <c r="D4500" t="s">
        <v>22</v>
      </c>
      <c r="E4500" t="s">
        <v>23</v>
      </c>
      <c r="F4500" t="s">
        <v>5</v>
      </c>
      <c r="G4500" t="s">
        <v>24</v>
      </c>
      <c r="H4500">
        <v>2295276</v>
      </c>
      <c r="I4500">
        <v>2295605</v>
      </c>
      <c r="J4500" t="s">
        <v>25</v>
      </c>
      <c r="Q4500" t="s">
        <v>5453</v>
      </c>
      <c r="R4500">
        <v>330</v>
      </c>
      <c r="T4500" t="s">
        <v>27</v>
      </c>
    </row>
    <row r="4501" spans="1:20" x14ac:dyDescent="0.3">
      <c r="A4501">
        <v>4500</v>
      </c>
      <c r="B4501" t="s">
        <v>28</v>
      </c>
      <c r="C4501" t="s">
        <v>29</v>
      </c>
      <c r="D4501" t="s">
        <v>22</v>
      </c>
      <c r="E4501" t="s">
        <v>23</v>
      </c>
      <c r="F4501" t="s">
        <v>5</v>
      </c>
      <c r="G4501" t="s">
        <v>24</v>
      </c>
      <c r="H4501">
        <v>2295276</v>
      </c>
      <c r="I4501">
        <v>2295605</v>
      </c>
      <c r="J4501" t="s">
        <v>25</v>
      </c>
      <c r="N4501" t="s">
        <v>5454</v>
      </c>
      <c r="Q4501" t="s">
        <v>5453</v>
      </c>
      <c r="R4501">
        <v>330</v>
      </c>
      <c r="T4501" t="s">
        <v>27</v>
      </c>
    </row>
    <row r="4502" spans="1:20" x14ac:dyDescent="0.3">
      <c r="A4502">
        <v>4501</v>
      </c>
      <c r="B4502" t="s">
        <v>20</v>
      </c>
      <c r="C4502" t="s">
        <v>3809</v>
      </c>
      <c r="D4502" t="s">
        <v>22</v>
      </c>
      <c r="E4502" t="s">
        <v>23</v>
      </c>
      <c r="F4502" t="s">
        <v>5</v>
      </c>
      <c r="G4502" t="s">
        <v>24</v>
      </c>
      <c r="H4502">
        <v>2295624</v>
      </c>
      <c r="I4502">
        <v>2295779</v>
      </c>
      <c r="J4502" t="s">
        <v>25</v>
      </c>
      <c r="O4502" t="s">
        <v>5455</v>
      </c>
      <c r="Q4502" t="s">
        <v>5456</v>
      </c>
      <c r="R4502">
        <v>156</v>
      </c>
    </row>
    <row r="4503" spans="1:20" x14ac:dyDescent="0.3">
      <c r="A4503">
        <v>4502</v>
      </c>
      <c r="B4503" t="s">
        <v>3809</v>
      </c>
      <c r="C4503" t="s">
        <v>5457</v>
      </c>
      <c r="D4503" t="s">
        <v>22</v>
      </c>
      <c r="E4503" t="s">
        <v>23</v>
      </c>
      <c r="F4503" t="s">
        <v>5</v>
      </c>
      <c r="G4503" t="s">
        <v>24</v>
      </c>
      <c r="H4503">
        <v>2295624</v>
      </c>
      <c r="I4503">
        <v>2295779</v>
      </c>
      <c r="J4503" t="s">
        <v>25</v>
      </c>
      <c r="N4503" t="s">
        <v>5458</v>
      </c>
      <c r="O4503" t="s">
        <v>5455</v>
      </c>
      <c r="Q4503" t="s">
        <v>5456</v>
      </c>
      <c r="R4503">
        <v>156</v>
      </c>
    </row>
    <row r="4504" spans="1:20" x14ac:dyDescent="0.3">
      <c r="A4504">
        <v>4503</v>
      </c>
      <c r="B4504" t="s">
        <v>20</v>
      </c>
      <c r="C4504" t="s">
        <v>31</v>
      </c>
      <c r="D4504" t="s">
        <v>22</v>
      </c>
      <c r="E4504" t="s">
        <v>23</v>
      </c>
      <c r="F4504" t="s">
        <v>5</v>
      </c>
      <c r="G4504" t="s">
        <v>24</v>
      </c>
      <c r="H4504">
        <v>2295766</v>
      </c>
      <c r="I4504">
        <v>2296353</v>
      </c>
      <c r="J4504" t="s">
        <v>25</v>
      </c>
      <c r="Q4504" t="s">
        <v>5459</v>
      </c>
      <c r="R4504">
        <v>588</v>
      </c>
    </row>
    <row r="4505" spans="1:20" x14ac:dyDescent="0.3">
      <c r="A4505">
        <v>4504</v>
      </c>
      <c r="B4505" t="s">
        <v>28</v>
      </c>
      <c r="C4505" t="s">
        <v>33</v>
      </c>
      <c r="D4505" t="s">
        <v>22</v>
      </c>
      <c r="E4505" t="s">
        <v>23</v>
      </c>
      <c r="F4505" t="s">
        <v>5</v>
      </c>
      <c r="G4505" t="s">
        <v>24</v>
      </c>
      <c r="H4505">
        <v>2295766</v>
      </c>
      <c r="I4505">
        <v>2296353</v>
      </c>
      <c r="J4505" t="s">
        <v>25</v>
      </c>
      <c r="K4505" t="s">
        <v>5460</v>
      </c>
      <c r="N4505" t="s">
        <v>5461</v>
      </c>
      <c r="Q4505" t="s">
        <v>5459</v>
      </c>
      <c r="R4505">
        <v>588</v>
      </c>
      <c r="S4505">
        <v>195</v>
      </c>
    </row>
    <row r="4506" spans="1:20" x14ac:dyDescent="0.3">
      <c r="A4506">
        <v>4505</v>
      </c>
      <c r="B4506" t="s">
        <v>20</v>
      </c>
      <c r="C4506" t="s">
        <v>31</v>
      </c>
      <c r="D4506" t="s">
        <v>22</v>
      </c>
      <c r="E4506" t="s">
        <v>23</v>
      </c>
      <c r="F4506" t="s">
        <v>5</v>
      </c>
      <c r="G4506" t="s">
        <v>24</v>
      </c>
      <c r="H4506">
        <v>2296378</v>
      </c>
      <c r="I4506">
        <v>2297193</v>
      </c>
      <c r="J4506" t="s">
        <v>25</v>
      </c>
      <c r="Q4506" t="s">
        <v>5462</v>
      </c>
      <c r="R4506">
        <v>816</v>
      </c>
    </row>
    <row r="4507" spans="1:20" x14ac:dyDescent="0.3">
      <c r="A4507">
        <v>4506</v>
      </c>
      <c r="B4507" t="s">
        <v>28</v>
      </c>
      <c r="C4507" t="s">
        <v>33</v>
      </c>
      <c r="D4507" t="s">
        <v>22</v>
      </c>
      <c r="E4507" t="s">
        <v>23</v>
      </c>
      <c r="F4507" t="s">
        <v>5</v>
      </c>
      <c r="G4507" t="s">
        <v>24</v>
      </c>
      <c r="H4507">
        <v>2296378</v>
      </c>
      <c r="I4507">
        <v>2297193</v>
      </c>
      <c r="J4507" t="s">
        <v>25</v>
      </c>
      <c r="K4507" t="s">
        <v>5463</v>
      </c>
      <c r="N4507" t="s">
        <v>2623</v>
      </c>
      <c r="Q4507" t="s">
        <v>5462</v>
      </c>
      <c r="R4507">
        <v>816</v>
      </c>
      <c r="S4507">
        <v>271</v>
      </c>
    </row>
    <row r="4508" spans="1:20" x14ac:dyDescent="0.3">
      <c r="A4508">
        <v>4507</v>
      </c>
      <c r="B4508" t="s">
        <v>20</v>
      </c>
      <c r="C4508" t="s">
        <v>21</v>
      </c>
      <c r="D4508" t="s">
        <v>22</v>
      </c>
      <c r="E4508" t="s">
        <v>23</v>
      </c>
      <c r="F4508" t="s">
        <v>5</v>
      </c>
      <c r="G4508" t="s">
        <v>24</v>
      </c>
      <c r="H4508">
        <v>2297230</v>
      </c>
      <c r="I4508">
        <v>2297529</v>
      </c>
      <c r="J4508" t="s">
        <v>42</v>
      </c>
      <c r="Q4508" t="s">
        <v>5464</v>
      </c>
      <c r="R4508">
        <v>300</v>
      </c>
      <c r="T4508" t="s">
        <v>27</v>
      </c>
    </row>
    <row r="4509" spans="1:20" x14ac:dyDescent="0.3">
      <c r="A4509">
        <v>4508</v>
      </c>
      <c r="B4509" t="s">
        <v>28</v>
      </c>
      <c r="C4509" t="s">
        <v>29</v>
      </c>
      <c r="D4509" t="s">
        <v>22</v>
      </c>
      <c r="E4509" t="s">
        <v>23</v>
      </c>
      <c r="F4509" t="s">
        <v>5</v>
      </c>
      <c r="G4509" t="s">
        <v>24</v>
      </c>
      <c r="H4509">
        <v>2297230</v>
      </c>
      <c r="I4509">
        <v>2297529</v>
      </c>
      <c r="J4509" t="s">
        <v>42</v>
      </c>
      <c r="N4509" t="s">
        <v>3510</v>
      </c>
      <c r="Q4509" t="s">
        <v>5464</v>
      </c>
      <c r="R4509">
        <v>300</v>
      </c>
      <c r="T4509" t="s">
        <v>27</v>
      </c>
    </row>
    <row r="4510" spans="1:20" x14ac:dyDescent="0.3">
      <c r="A4510">
        <v>4509</v>
      </c>
      <c r="B4510" t="s">
        <v>20</v>
      </c>
      <c r="C4510" t="s">
        <v>31</v>
      </c>
      <c r="D4510" t="s">
        <v>22</v>
      </c>
      <c r="E4510" t="s">
        <v>23</v>
      </c>
      <c r="F4510" t="s">
        <v>5</v>
      </c>
      <c r="G4510" t="s">
        <v>24</v>
      </c>
      <c r="H4510">
        <v>2297809</v>
      </c>
      <c r="I4510">
        <v>2298849</v>
      </c>
      <c r="J4510" t="s">
        <v>42</v>
      </c>
      <c r="Q4510" t="s">
        <v>5465</v>
      </c>
      <c r="R4510">
        <v>1041</v>
      </c>
    </row>
    <row r="4511" spans="1:20" x14ac:dyDescent="0.3">
      <c r="A4511">
        <v>4510</v>
      </c>
      <c r="B4511" t="s">
        <v>28</v>
      </c>
      <c r="C4511" t="s">
        <v>33</v>
      </c>
      <c r="D4511" t="s">
        <v>22</v>
      </c>
      <c r="E4511" t="s">
        <v>23</v>
      </c>
      <c r="F4511" t="s">
        <v>5</v>
      </c>
      <c r="G4511" t="s">
        <v>24</v>
      </c>
      <c r="H4511">
        <v>2297809</v>
      </c>
      <c r="I4511">
        <v>2298849</v>
      </c>
      <c r="J4511" t="s">
        <v>42</v>
      </c>
      <c r="K4511" t="s">
        <v>5466</v>
      </c>
      <c r="N4511" t="s">
        <v>41</v>
      </c>
      <c r="Q4511" t="s">
        <v>5465</v>
      </c>
      <c r="R4511">
        <v>1041</v>
      </c>
      <c r="S4511">
        <v>346</v>
      </c>
    </row>
    <row r="4512" spans="1:20" x14ac:dyDescent="0.3">
      <c r="A4512">
        <v>4511</v>
      </c>
      <c r="B4512" t="s">
        <v>20</v>
      </c>
      <c r="C4512" t="s">
        <v>31</v>
      </c>
      <c r="D4512" t="s">
        <v>22</v>
      </c>
      <c r="E4512" t="s">
        <v>23</v>
      </c>
      <c r="F4512" t="s">
        <v>5</v>
      </c>
      <c r="G4512" t="s">
        <v>24</v>
      </c>
      <c r="H4512">
        <v>2299034</v>
      </c>
      <c r="I4512">
        <v>2299885</v>
      </c>
      <c r="J4512" t="s">
        <v>42</v>
      </c>
      <c r="Q4512" t="s">
        <v>5467</v>
      </c>
      <c r="R4512">
        <v>852</v>
      </c>
    </row>
    <row r="4513" spans="1:19" x14ac:dyDescent="0.3">
      <c r="A4513">
        <v>4512</v>
      </c>
      <c r="B4513" t="s">
        <v>28</v>
      </c>
      <c r="C4513" t="s">
        <v>33</v>
      </c>
      <c r="D4513" t="s">
        <v>22</v>
      </c>
      <c r="E4513" t="s">
        <v>23</v>
      </c>
      <c r="F4513" t="s">
        <v>5</v>
      </c>
      <c r="G4513" t="s">
        <v>24</v>
      </c>
      <c r="H4513">
        <v>2299034</v>
      </c>
      <c r="I4513">
        <v>2299885</v>
      </c>
      <c r="J4513" t="s">
        <v>42</v>
      </c>
      <c r="K4513" t="s">
        <v>5468</v>
      </c>
      <c r="N4513" t="s">
        <v>5469</v>
      </c>
      <c r="Q4513" t="s">
        <v>5467</v>
      </c>
      <c r="R4513">
        <v>852</v>
      </c>
      <c r="S4513">
        <v>283</v>
      </c>
    </row>
    <row r="4514" spans="1:19" x14ac:dyDescent="0.3">
      <c r="A4514">
        <v>4513</v>
      </c>
      <c r="B4514" t="s">
        <v>20</v>
      </c>
      <c r="C4514" t="s">
        <v>31</v>
      </c>
      <c r="D4514" t="s">
        <v>22</v>
      </c>
      <c r="E4514" t="s">
        <v>23</v>
      </c>
      <c r="F4514" t="s">
        <v>5</v>
      </c>
      <c r="G4514" t="s">
        <v>24</v>
      </c>
      <c r="H4514">
        <v>2299909</v>
      </c>
      <c r="I4514">
        <v>2300982</v>
      </c>
      <c r="J4514" t="s">
        <v>42</v>
      </c>
      <c r="Q4514" t="s">
        <v>5470</v>
      </c>
      <c r="R4514">
        <v>1074</v>
      </c>
    </row>
    <row r="4515" spans="1:19" x14ac:dyDescent="0.3">
      <c r="A4515">
        <v>4514</v>
      </c>
      <c r="B4515" t="s">
        <v>28</v>
      </c>
      <c r="C4515" t="s">
        <v>33</v>
      </c>
      <c r="D4515" t="s">
        <v>22</v>
      </c>
      <c r="E4515" t="s">
        <v>23</v>
      </c>
      <c r="F4515" t="s">
        <v>5</v>
      </c>
      <c r="G4515" t="s">
        <v>24</v>
      </c>
      <c r="H4515">
        <v>2299909</v>
      </c>
      <c r="I4515">
        <v>2300982</v>
      </c>
      <c r="J4515" t="s">
        <v>42</v>
      </c>
      <c r="K4515" t="s">
        <v>5471</v>
      </c>
      <c r="N4515" t="s">
        <v>5472</v>
      </c>
      <c r="Q4515" t="s">
        <v>5470</v>
      </c>
      <c r="R4515">
        <v>1074</v>
      </c>
      <c r="S4515">
        <v>357</v>
      </c>
    </row>
    <row r="4516" spans="1:19" x14ac:dyDescent="0.3">
      <c r="A4516">
        <v>4515</v>
      </c>
      <c r="B4516" t="s">
        <v>20</v>
      </c>
      <c r="C4516" t="s">
        <v>31</v>
      </c>
      <c r="D4516" t="s">
        <v>22</v>
      </c>
      <c r="E4516" t="s">
        <v>23</v>
      </c>
      <c r="F4516" t="s">
        <v>5</v>
      </c>
      <c r="G4516" t="s">
        <v>24</v>
      </c>
      <c r="H4516">
        <v>2301160</v>
      </c>
      <c r="I4516">
        <v>2301777</v>
      </c>
      <c r="J4516" t="s">
        <v>25</v>
      </c>
      <c r="Q4516" t="s">
        <v>5473</v>
      </c>
      <c r="R4516">
        <v>618</v>
      </c>
    </row>
    <row r="4517" spans="1:19" x14ac:dyDescent="0.3">
      <c r="A4517">
        <v>4516</v>
      </c>
      <c r="B4517" t="s">
        <v>28</v>
      </c>
      <c r="C4517" t="s">
        <v>33</v>
      </c>
      <c r="D4517" t="s">
        <v>22</v>
      </c>
      <c r="E4517" t="s">
        <v>23</v>
      </c>
      <c r="F4517" t="s">
        <v>5</v>
      </c>
      <c r="G4517" t="s">
        <v>24</v>
      </c>
      <c r="H4517">
        <v>2301160</v>
      </c>
      <c r="I4517">
        <v>2301777</v>
      </c>
      <c r="J4517" t="s">
        <v>25</v>
      </c>
      <c r="K4517" t="s">
        <v>5474</v>
      </c>
      <c r="N4517" t="s">
        <v>38</v>
      </c>
      <c r="Q4517" t="s">
        <v>5473</v>
      </c>
      <c r="R4517">
        <v>618</v>
      </c>
      <c r="S4517">
        <v>205</v>
      </c>
    </row>
    <row r="4518" spans="1:19" x14ac:dyDescent="0.3">
      <c r="A4518">
        <v>4517</v>
      </c>
      <c r="B4518" t="s">
        <v>20</v>
      </c>
      <c r="C4518" t="s">
        <v>31</v>
      </c>
      <c r="D4518" t="s">
        <v>22</v>
      </c>
      <c r="E4518" t="s">
        <v>23</v>
      </c>
      <c r="F4518" t="s">
        <v>5</v>
      </c>
      <c r="G4518" t="s">
        <v>24</v>
      </c>
      <c r="H4518">
        <v>2302030</v>
      </c>
      <c r="I4518">
        <v>2303109</v>
      </c>
      <c r="J4518" t="s">
        <v>25</v>
      </c>
      <c r="Q4518" t="s">
        <v>5475</v>
      </c>
      <c r="R4518">
        <v>1080</v>
      </c>
    </row>
    <row r="4519" spans="1:19" x14ac:dyDescent="0.3">
      <c r="A4519">
        <v>4518</v>
      </c>
      <c r="B4519" t="s">
        <v>28</v>
      </c>
      <c r="C4519" t="s">
        <v>33</v>
      </c>
      <c r="D4519" t="s">
        <v>22</v>
      </c>
      <c r="E4519" t="s">
        <v>23</v>
      </c>
      <c r="F4519" t="s">
        <v>5</v>
      </c>
      <c r="G4519" t="s">
        <v>24</v>
      </c>
      <c r="H4519">
        <v>2302030</v>
      </c>
      <c r="I4519">
        <v>2303109</v>
      </c>
      <c r="J4519" t="s">
        <v>25</v>
      </c>
      <c r="K4519" t="s">
        <v>5476</v>
      </c>
      <c r="N4519" t="s">
        <v>5477</v>
      </c>
      <c r="Q4519" t="s">
        <v>5475</v>
      </c>
      <c r="R4519">
        <v>1080</v>
      </c>
      <c r="S4519">
        <v>359</v>
      </c>
    </row>
    <row r="4520" spans="1:19" x14ac:dyDescent="0.3">
      <c r="A4520">
        <v>4519</v>
      </c>
      <c r="B4520" t="s">
        <v>20</v>
      </c>
      <c r="C4520" t="s">
        <v>31</v>
      </c>
      <c r="D4520" t="s">
        <v>22</v>
      </c>
      <c r="E4520" t="s">
        <v>23</v>
      </c>
      <c r="F4520" t="s">
        <v>5</v>
      </c>
      <c r="G4520" t="s">
        <v>24</v>
      </c>
      <c r="H4520">
        <v>2303368</v>
      </c>
      <c r="I4520">
        <v>2304861</v>
      </c>
      <c r="J4520" t="s">
        <v>25</v>
      </c>
      <c r="Q4520" t="s">
        <v>5478</v>
      </c>
      <c r="R4520">
        <v>1494</v>
      </c>
    </row>
    <row r="4521" spans="1:19" x14ac:dyDescent="0.3">
      <c r="A4521">
        <v>4520</v>
      </c>
      <c r="B4521" t="s">
        <v>28</v>
      </c>
      <c r="C4521" t="s">
        <v>33</v>
      </c>
      <c r="D4521" t="s">
        <v>22</v>
      </c>
      <c r="E4521" t="s">
        <v>23</v>
      </c>
      <c r="F4521" t="s">
        <v>5</v>
      </c>
      <c r="G4521" t="s">
        <v>24</v>
      </c>
      <c r="H4521">
        <v>2303368</v>
      </c>
      <c r="I4521">
        <v>2304861</v>
      </c>
      <c r="J4521" t="s">
        <v>25</v>
      </c>
      <c r="K4521" t="s">
        <v>5479</v>
      </c>
      <c r="N4521" t="s">
        <v>4460</v>
      </c>
      <c r="Q4521" t="s">
        <v>5478</v>
      </c>
      <c r="R4521">
        <v>1494</v>
      </c>
      <c r="S4521">
        <v>497</v>
      </c>
    </row>
    <row r="4522" spans="1:19" x14ac:dyDescent="0.3">
      <c r="A4522">
        <v>4521</v>
      </c>
      <c r="B4522" t="s">
        <v>20</v>
      </c>
      <c r="C4522" t="s">
        <v>31</v>
      </c>
      <c r="D4522" t="s">
        <v>22</v>
      </c>
      <c r="E4522" t="s">
        <v>23</v>
      </c>
      <c r="F4522" t="s">
        <v>5</v>
      </c>
      <c r="G4522" t="s">
        <v>24</v>
      </c>
      <c r="H4522">
        <v>2304858</v>
      </c>
      <c r="I4522">
        <v>2305928</v>
      </c>
      <c r="J4522" t="s">
        <v>25</v>
      </c>
      <c r="Q4522" t="s">
        <v>5480</v>
      </c>
      <c r="R4522">
        <v>1071</v>
      </c>
    </row>
    <row r="4523" spans="1:19" x14ac:dyDescent="0.3">
      <c r="A4523">
        <v>4522</v>
      </c>
      <c r="B4523" t="s">
        <v>28</v>
      </c>
      <c r="C4523" t="s">
        <v>33</v>
      </c>
      <c r="D4523" t="s">
        <v>22</v>
      </c>
      <c r="E4523" t="s">
        <v>23</v>
      </c>
      <c r="F4523" t="s">
        <v>5</v>
      </c>
      <c r="G4523" t="s">
        <v>24</v>
      </c>
      <c r="H4523">
        <v>2304858</v>
      </c>
      <c r="I4523">
        <v>2305928</v>
      </c>
      <c r="J4523" t="s">
        <v>25</v>
      </c>
      <c r="K4523" t="s">
        <v>5481</v>
      </c>
      <c r="N4523" t="s">
        <v>38</v>
      </c>
      <c r="Q4523" t="s">
        <v>5480</v>
      </c>
      <c r="R4523">
        <v>1071</v>
      </c>
      <c r="S4523">
        <v>356</v>
      </c>
    </row>
    <row r="4524" spans="1:19" x14ac:dyDescent="0.3">
      <c r="A4524">
        <v>4523</v>
      </c>
      <c r="B4524" t="s">
        <v>20</v>
      </c>
      <c r="C4524" t="s">
        <v>31</v>
      </c>
      <c r="D4524" t="s">
        <v>22</v>
      </c>
      <c r="E4524" t="s">
        <v>23</v>
      </c>
      <c r="F4524" t="s">
        <v>5</v>
      </c>
      <c r="G4524" t="s">
        <v>24</v>
      </c>
      <c r="H4524">
        <v>2306004</v>
      </c>
      <c r="I4524">
        <v>2306774</v>
      </c>
      <c r="J4524" t="s">
        <v>42</v>
      </c>
      <c r="Q4524" t="s">
        <v>5482</v>
      </c>
      <c r="R4524">
        <v>771</v>
      </c>
    </row>
    <row r="4525" spans="1:19" x14ac:dyDescent="0.3">
      <c r="A4525">
        <v>4524</v>
      </c>
      <c r="B4525" t="s">
        <v>28</v>
      </c>
      <c r="C4525" t="s">
        <v>33</v>
      </c>
      <c r="D4525" t="s">
        <v>22</v>
      </c>
      <c r="E4525" t="s">
        <v>23</v>
      </c>
      <c r="F4525" t="s">
        <v>5</v>
      </c>
      <c r="G4525" t="s">
        <v>24</v>
      </c>
      <c r="H4525">
        <v>2306004</v>
      </c>
      <c r="I4525">
        <v>2306774</v>
      </c>
      <c r="J4525" t="s">
        <v>42</v>
      </c>
      <c r="K4525" t="s">
        <v>5483</v>
      </c>
      <c r="N4525" t="s">
        <v>1193</v>
      </c>
      <c r="Q4525" t="s">
        <v>5482</v>
      </c>
      <c r="R4525">
        <v>771</v>
      </c>
      <c r="S4525">
        <v>256</v>
      </c>
    </row>
    <row r="4526" spans="1:19" x14ac:dyDescent="0.3">
      <c r="A4526">
        <v>4525</v>
      </c>
      <c r="B4526" t="s">
        <v>20</v>
      </c>
      <c r="C4526" t="s">
        <v>31</v>
      </c>
      <c r="D4526" t="s">
        <v>22</v>
      </c>
      <c r="E4526" t="s">
        <v>23</v>
      </c>
      <c r="F4526" t="s">
        <v>5</v>
      </c>
      <c r="G4526" t="s">
        <v>24</v>
      </c>
      <c r="H4526">
        <v>2306771</v>
      </c>
      <c r="I4526">
        <v>2308321</v>
      </c>
      <c r="J4526" t="s">
        <v>42</v>
      </c>
      <c r="Q4526" t="s">
        <v>5484</v>
      </c>
      <c r="R4526">
        <v>1551</v>
      </c>
    </row>
    <row r="4527" spans="1:19" x14ac:dyDescent="0.3">
      <c r="A4527">
        <v>4526</v>
      </c>
      <c r="B4527" t="s">
        <v>28</v>
      </c>
      <c r="C4527" t="s">
        <v>33</v>
      </c>
      <c r="D4527" t="s">
        <v>22</v>
      </c>
      <c r="E4527" t="s">
        <v>23</v>
      </c>
      <c r="F4527" t="s">
        <v>5</v>
      </c>
      <c r="G4527" t="s">
        <v>24</v>
      </c>
      <c r="H4527">
        <v>2306771</v>
      </c>
      <c r="I4527">
        <v>2308321</v>
      </c>
      <c r="J4527" t="s">
        <v>42</v>
      </c>
      <c r="K4527" t="s">
        <v>5485</v>
      </c>
      <c r="N4527" t="s">
        <v>38</v>
      </c>
      <c r="Q4527" t="s">
        <v>5484</v>
      </c>
      <c r="R4527">
        <v>1551</v>
      </c>
      <c r="S4527">
        <v>516</v>
      </c>
    </row>
    <row r="4528" spans="1:19" x14ac:dyDescent="0.3">
      <c r="A4528">
        <v>4527</v>
      </c>
      <c r="B4528" t="s">
        <v>20</v>
      </c>
      <c r="C4528" t="s">
        <v>31</v>
      </c>
      <c r="D4528" t="s">
        <v>22</v>
      </c>
      <c r="E4528" t="s">
        <v>23</v>
      </c>
      <c r="F4528" t="s">
        <v>5</v>
      </c>
      <c r="G4528" t="s">
        <v>24</v>
      </c>
      <c r="H4528">
        <v>2308651</v>
      </c>
      <c r="I4528">
        <v>2310501</v>
      </c>
      <c r="J4528" t="s">
        <v>25</v>
      </c>
      <c r="Q4528" t="s">
        <v>5486</v>
      </c>
      <c r="R4528">
        <v>1851</v>
      </c>
    </row>
    <row r="4529" spans="1:19" x14ac:dyDescent="0.3">
      <c r="A4529">
        <v>4528</v>
      </c>
      <c r="B4529" t="s">
        <v>28</v>
      </c>
      <c r="C4529" t="s">
        <v>33</v>
      </c>
      <c r="D4529" t="s">
        <v>22</v>
      </c>
      <c r="E4529" t="s">
        <v>23</v>
      </c>
      <c r="F4529" t="s">
        <v>5</v>
      </c>
      <c r="G4529" t="s">
        <v>24</v>
      </c>
      <c r="H4529">
        <v>2308651</v>
      </c>
      <c r="I4529">
        <v>2310501</v>
      </c>
      <c r="J4529" t="s">
        <v>25</v>
      </c>
      <c r="K4529" t="s">
        <v>5487</v>
      </c>
      <c r="N4529" t="s">
        <v>1735</v>
      </c>
      <c r="Q4529" t="s">
        <v>5486</v>
      </c>
      <c r="R4529">
        <v>1851</v>
      </c>
      <c r="S4529">
        <v>616</v>
      </c>
    </row>
    <row r="4530" spans="1:19" x14ac:dyDescent="0.3">
      <c r="A4530">
        <v>4529</v>
      </c>
      <c r="B4530" t="s">
        <v>20</v>
      </c>
      <c r="C4530" t="s">
        <v>31</v>
      </c>
      <c r="D4530" t="s">
        <v>22</v>
      </c>
      <c r="E4530" t="s">
        <v>23</v>
      </c>
      <c r="F4530" t="s">
        <v>5</v>
      </c>
      <c r="G4530" t="s">
        <v>24</v>
      </c>
      <c r="H4530">
        <v>2310585</v>
      </c>
      <c r="I4530">
        <v>2311067</v>
      </c>
      <c r="J4530" t="s">
        <v>42</v>
      </c>
      <c r="Q4530" t="s">
        <v>5488</v>
      </c>
      <c r="R4530">
        <v>483</v>
      </c>
    </row>
    <row r="4531" spans="1:19" x14ac:dyDescent="0.3">
      <c r="A4531">
        <v>4530</v>
      </c>
      <c r="B4531" t="s">
        <v>28</v>
      </c>
      <c r="C4531" t="s">
        <v>33</v>
      </c>
      <c r="D4531" t="s">
        <v>22</v>
      </c>
      <c r="E4531" t="s">
        <v>23</v>
      </c>
      <c r="F4531" t="s">
        <v>5</v>
      </c>
      <c r="G4531" t="s">
        <v>24</v>
      </c>
      <c r="H4531">
        <v>2310585</v>
      </c>
      <c r="I4531">
        <v>2311067</v>
      </c>
      <c r="J4531" t="s">
        <v>42</v>
      </c>
      <c r="K4531" t="s">
        <v>5489</v>
      </c>
      <c r="N4531" t="s">
        <v>38</v>
      </c>
      <c r="Q4531" t="s">
        <v>5488</v>
      </c>
      <c r="R4531">
        <v>483</v>
      </c>
      <c r="S4531">
        <v>160</v>
      </c>
    </row>
    <row r="4532" spans="1:19" x14ac:dyDescent="0.3">
      <c r="A4532">
        <v>4531</v>
      </c>
      <c r="B4532" t="s">
        <v>20</v>
      </c>
      <c r="C4532" t="s">
        <v>31</v>
      </c>
      <c r="D4532" t="s">
        <v>22</v>
      </c>
      <c r="E4532" t="s">
        <v>23</v>
      </c>
      <c r="F4532" t="s">
        <v>5</v>
      </c>
      <c r="G4532" t="s">
        <v>24</v>
      </c>
      <c r="H4532">
        <v>2311298</v>
      </c>
      <c r="I4532">
        <v>2314042</v>
      </c>
      <c r="J4532" t="s">
        <v>42</v>
      </c>
      <c r="Q4532" t="s">
        <v>5490</v>
      </c>
      <c r="R4532">
        <v>2745</v>
      </c>
    </row>
    <row r="4533" spans="1:19" x14ac:dyDescent="0.3">
      <c r="A4533">
        <v>4532</v>
      </c>
      <c r="B4533" t="s">
        <v>28</v>
      </c>
      <c r="C4533" t="s">
        <v>33</v>
      </c>
      <c r="D4533" t="s">
        <v>22</v>
      </c>
      <c r="E4533" t="s">
        <v>23</v>
      </c>
      <c r="F4533" t="s">
        <v>5</v>
      </c>
      <c r="G4533" t="s">
        <v>24</v>
      </c>
      <c r="H4533">
        <v>2311298</v>
      </c>
      <c r="I4533">
        <v>2314042</v>
      </c>
      <c r="J4533" t="s">
        <v>42</v>
      </c>
      <c r="K4533" t="s">
        <v>5491</v>
      </c>
      <c r="N4533" t="s">
        <v>3327</v>
      </c>
      <c r="Q4533" t="s">
        <v>5490</v>
      </c>
      <c r="R4533">
        <v>2745</v>
      </c>
      <c r="S4533">
        <v>914</v>
      </c>
    </row>
    <row r="4534" spans="1:19" x14ac:dyDescent="0.3">
      <c r="A4534">
        <v>4533</v>
      </c>
      <c r="B4534" t="s">
        <v>20</v>
      </c>
      <c r="C4534" t="s">
        <v>31</v>
      </c>
      <c r="D4534" t="s">
        <v>22</v>
      </c>
      <c r="E4534" t="s">
        <v>23</v>
      </c>
      <c r="F4534" t="s">
        <v>5</v>
      </c>
      <c r="G4534" t="s">
        <v>24</v>
      </c>
      <c r="H4534">
        <v>2314086</v>
      </c>
      <c r="I4534">
        <v>2314751</v>
      </c>
      <c r="J4534" t="s">
        <v>42</v>
      </c>
      <c r="Q4534" t="s">
        <v>5492</v>
      </c>
      <c r="R4534">
        <v>666</v>
      </c>
    </row>
    <row r="4535" spans="1:19" x14ac:dyDescent="0.3">
      <c r="A4535">
        <v>4534</v>
      </c>
      <c r="B4535" t="s">
        <v>28</v>
      </c>
      <c r="C4535" t="s">
        <v>33</v>
      </c>
      <c r="D4535" t="s">
        <v>22</v>
      </c>
      <c r="E4535" t="s">
        <v>23</v>
      </c>
      <c r="F4535" t="s">
        <v>5</v>
      </c>
      <c r="G4535" t="s">
        <v>24</v>
      </c>
      <c r="H4535">
        <v>2314086</v>
      </c>
      <c r="I4535">
        <v>2314751</v>
      </c>
      <c r="J4535" t="s">
        <v>42</v>
      </c>
      <c r="K4535" t="s">
        <v>5493</v>
      </c>
      <c r="N4535" t="s">
        <v>38</v>
      </c>
      <c r="Q4535" t="s">
        <v>5492</v>
      </c>
      <c r="R4535">
        <v>666</v>
      </c>
      <c r="S4535">
        <v>221</v>
      </c>
    </row>
    <row r="4536" spans="1:19" x14ac:dyDescent="0.3">
      <c r="A4536">
        <v>4535</v>
      </c>
      <c r="B4536" t="s">
        <v>20</v>
      </c>
      <c r="C4536" t="s">
        <v>31</v>
      </c>
      <c r="D4536" t="s">
        <v>22</v>
      </c>
      <c r="E4536" t="s">
        <v>23</v>
      </c>
      <c r="F4536" t="s">
        <v>5</v>
      </c>
      <c r="G4536" t="s">
        <v>24</v>
      </c>
      <c r="H4536">
        <v>2314968</v>
      </c>
      <c r="I4536">
        <v>2317214</v>
      </c>
      <c r="J4536" t="s">
        <v>42</v>
      </c>
      <c r="Q4536" t="s">
        <v>5494</v>
      </c>
      <c r="R4536">
        <v>2247</v>
      </c>
    </row>
    <row r="4537" spans="1:19" x14ac:dyDescent="0.3">
      <c r="A4537">
        <v>4536</v>
      </c>
      <c r="B4537" t="s">
        <v>28</v>
      </c>
      <c r="C4537" t="s">
        <v>33</v>
      </c>
      <c r="D4537" t="s">
        <v>22</v>
      </c>
      <c r="E4537" t="s">
        <v>23</v>
      </c>
      <c r="F4537" t="s">
        <v>5</v>
      </c>
      <c r="G4537" t="s">
        <v>24</v>
      </c>
      <c r="H4537">
        <v>2314968</v>
      </c>
      <c r="I4537">
        <v>2317214</v>
      </c>
      <c r="J4537" t="s">
        <v>42</v>
      </c>
      <c r="K4537" t="s">
        <v>5495</v>
      </c>
      <c r="N4537" t="s">
        <v>5496</v>
      </c>
      <c r="Q4537" t="s">
        <v>5494</v>
      </c>
      <c r="R4537">
        <v>2247</v>
      </c>
      <c r="S4537">
        <v>748</v>
      </c>
    </row>
    <row r="4538" spans="1:19" x14ac:dyDescent="0.3">
      <c r="A4538">
        <v>4537</v>
      </c>
      <c r="B4538" t="s">
        <v>20</v>
      </c>
      <c r="C4538" t="s">
        <v>31</v>
      </c>
      <c r="D4538" t="s">
        <v>22</v>
      </c>
      <c r="E4538" t="s">
        <v>23</v>
      </c>
      <c r="F4538" t="s">
        <v>5</v>
      </c>
      <c r="G4538" t="s">
        <v>24</v>
      </c>
      <c r="H4538">
        <v>2317283</v>
      </c>
      <c r="I4538">
        <v>2317735</v>
      </c>
      <c r="J4538" t="s">
        <v>42</v>
      </c>
      <c r="Q4538" t="s">
        <v>5497</v>
      </c>
      <c r="R4538">
        <v>453</v>
      </c>
    </row>
    <row r="4539" spans="1:19" x14ac:dyDescent="0.3">
      <c r="A4539">
        <v>4538</v>
      </c>
      <c r="B4539" t="s">
        <v>28</v>
      </c>
      <c r="C4539" t="s">
        <v>33</v>
      </c>
      <c r="D4539" t="s">
        <v>22</v>
      </c>
      <c r="E4539" t="s">
        <v>23</v>
      </c>
      <c r="F4539" t="s">
        <v>5</v>
      </c>
      <c r="G4539" t="s">
        <v>24</v>
      </c>
      <c r="H4539">
        <v>2317283</v>
      </c>
      <c r="I4539">
        <v>2317735</v>
      </c>
      <c r="J4539" t="s">
        <v>42</v>
      </c>
      <c r="K4539" t="s">
        <v>5498</v>
      </c>
      <c r="N4539" t="s">
        <v>38</v>
      </c>
      <c r="Q4539" t="s">
        <v>5497</v>
      </c>
      <c r="R4539">
        <v>453</v>
      </c>
      <c r="S4539">
        <v>150</v>
      </c>
    </row>
    <row r="4540" spans="1:19" x14ac:dyDescent="0.3">
      <c r="A4540">
        <v>4539</v>
      </c>
      <c r="B4540" t="s">
        <v>20</v>
      </c>
      <c r="C4540" t="s">
        <v>31</v>
      </c>
      <c r="D4540" t="s">
        <v>22</v>
      </c>
      <c r="E4540" t="s">
        <v>23</v>
      </c>
      <c r="F4540" t="s">
        <v>5</v>
      </c>
      <c r="G4540" t="s">
        <v>24</v>
      </c>
      <c r="H4540">
        <v>2317847</v>
      </c>
      <c r="I4540">
        <v>2318830</v>
      </c>
      <c r="J4540" t="s">
        <v>42</v>
      </c>
      <c r="Q4540" t="s">
        <v>5499</v>
      </c>
      <c r="R4540">
        <v>984</v>
      </c>
    </row>
    <row r="4541" spans="1:19" x14ac:dyDescent="0.3">
      <c r="A4541">
        <v>4540</v>
      </c>
      <c r="B4541" t="s">
        <v>28</v>
      </c>
      <c r="C4541" t="s">
        <v>33</v>
      </c>
      <c r="D4541" t="s">
        <v>22</v>
      </c>
      <c r="E4541" t="s">
        <v>23</v>
      </c>
      <c r="F4541" t="s">
        <v>5</v>
      </c>
      <c r="G4541" t="s">
        <v>24</v>
      </c>
      <c r="H4541">
        <v>2317847</v>
      </c>
      <c r="I4541">
        <v>2318830</v>
      </c>
      <c r="J4541" t="s">
        <v>42</v>
      </c>
      <c r="K4541" t="s">
        <v>5500</v>
      </c>
      <c r="N4541" t="s">
        <v>1453</v>
      </c>
      <c r="Q4541" t="s">
        <v>5499</v>
      </c>
      <c r="R4541">
        <v>984</v>
      </c>
      <c r="S4541">
        <v>327</v>
      </c>
    </row>
    <row r="4542" spans="1:19" x14ac:dyDescent="0.3">
      <c r="A4542">
        <v>4541</v>
      </c>
      <c r="B4542" t="s">
        <v>20</v>
      </c>
      <c r="C4542" t="s">
        <v>31</v>
      </c>
      <c r="D4542" t="s">
        <v>22</v>
      </c>
      <c r="E4542" t="s">
        <v>23</v>
      </c>
      <c r="F4542" t="s">
        <v>5</v>
      </c>
      <c r="G4542" t="s">
        <v>24</v>
      </c>
      <c r="H4542">
        <v>2318999</v>
      </c>
      <c r="I4542">
        <v>2319460</v>
      </c>
      <c r="J4542" t="s">
        <v>25</v>
      </c>
      <c r="Q4542" t="s">
        <v>5501</v>
      </c>
      <c r="R4542">
        <v>462</v>
      </c>
    </row>
    <row r="4543" spans="1:19" x14ac:dyDescent="0.3">
      <c r="A4543">
        <v>4542</v>
      </c>
      <c r="B4543" t="s">
        <v>28</v>
      </c>
      <c r="C4543" t="s">
        <v>33</v>
      </c>
      <c r="D4543" t="s">
        <v>22</v>
      </c>
      <c r="E4543" t="s">
        <v>23</v>
      </c>
      <c r="F4543" t="s">
        <v>5</v>
      </c>
      <c r="G4543" t="s">
        <v>24</v>
      </c>
      <c r="H4543">
        <v>2318999</v>
      </c>
      <c r="I4543">
        <v>2319460</v>
      </c>
      <c r="J4543" t="s">
        <v>25</v>
      </c>
      <c r="K4543" t="s">
        <v>5502</v>
      </c>
      <c r="N4543" t="s">
        <v>180</v>
      </c>
      <c r="Q4543" t="s">
        <v>5501</v>
      </c>
      <c r="R4543">
        <v>462</v>
      </c>
      <c r="S4543">
        <v>153</v>
      </c>
    </row>
    <row r="4544" spans="1:19" x14ac:dyDescent="0.3">
      <c r="A4544">
        <v>4543</v>
      </c>
      <c r="B4544" t="s">
        <v>20</v>
      </c>
      <c r="C4544" t="s">
        <v>31</v>
      </c>
      <c r="D4544" t="s">
        <v>22</v>
      </c>
      <c r="E4544" t="s">
        <v>23</v>
      </c>
      <c r="F4544" t="s">
        <v>5</v>
      </c>
      <c r="G4544" t="s">
        <v>24</v>
      </c>
      <c r="H4544">
        <v>2319476</v>
      </c>
      <c r="I4544">
        <v>2322433</v>
      </c>
      <c r="J4544" t="s">
        <v>42</v>
      </c>
      <c r="Q4544" t="s">
        <v>5503</v>
      </c>
      <c r="R4544">
        <v>2958</v>
      </c>
    </row>
    <row r="4545" spans="1:19" x14ac:dyDescent="0.3">
      <c r="A4545">
        <v>4544</v>
      </c>
      <c r="B4545" t="s">
        <v>28</v>
      </c>
      <c r="C4545" t="s">
        <v>33</v>
      </c>
      <c r="D4545" t="s">
        <v>22</v>
      </c>
      <c r="E4545" t="s">
        <v>23</v>
      </c>
      <c r="F4545" t="s">
        <v>5</v>
      </c>
      <c r="G4545" t="s">
        <v>24</v>
      </c>
      <c r="H4545">
        <v>2319476</v>
      </c>
      <c r="I4545">
        <v>2322433</v>
      </c>
      <c r="J4545" t="s">
        <v>42</v>
      </c>
      <c r="K4545" t="s">
        <v>5504</v>
      </c>
      <c r="N4545" t="s">
        <v>1193</v>
      </c>
      <c r="Q4545" t="s">
        <v>5503</v>
      </c>
      <c r="R4545">
        <v>2958</v>
      </c>
      <c r="S4545">
        <v>985</v>
      </c>
    </row>
    <row r="4546" spans="1:19" x14ac:dyDescent="0.3">
      <c r="A4546">
        <v>4545</v>
      </c>
      <c r="B4546" t="s">
        <v>20</v>
      </c>
      <c r="C4546" t="s">
        <v>31</v>
      </c>
      <c r="D4546" t="s">
        <v>22</v>
      </c>
      <c r="E4546" t="s">
        <v>23</v>
      </c>
      <c r="F4546" t="s">
        <v>5</v>
      </c>
      <c r="G4546" t="s">
        <v>24</v>
      </c>
      <c r="H4546">
        <v>2322540</v>
      </c>
      <c r="I4546">
        <v>2323055</v>
      </c>
      <c r="J4546" t="s">
        <v>42</v>
      </c>
      <c r="Q4546" t="s">
        <v>5505</v>
      </c>
      <c r="R4546">
        <v>516</v>
      </c>
    </row>
    <row r="4547" spans="1:19" x14ac:dyDescent="0.3">
      <c r="A4547">
        <v>4546</v>
      </c>
      <c r="B4547" t="s">
        <v>28</v>
      </c>
      <c r="C4547" t="s">
        <v>33</v>
      </c>
      <c r="D4547" t="s">
        <v>22</v>
      </c>
      <c r="E4547" t="s">
        <v>23</v>
      </c>
      <c r="F4547" t="s">
        <v>5</v>
      </c>
      <c r="G4547" t="s">
        <v>24</v>
      </c>
      <c r="H4547">
        <v>2322540</v>
      </c>
      <c r="I4547">
        <v>2323055</v>
      </c>
      <c r="J4547" t="s">
        <v>42</v>
      </c>
      <c r="K4547" t="s">
        <v>5506</v>
      </c>
      <c r="N4547" t="s">
        <v>5507</v>
      </c>
      <c r="Q4547" t="s">
        <v>5505</v>
      </c>
      <c r="R4547">
        <v>516</v>
      </c>
      <c r="S4547">
        <v>171</v>
      </c>
    </row>
    <row r="4548" spans="1:19" x14ac:dyDescent="0.3">
      <c r="A4548">
        <v>4547</v>
      </c>
      <c r="B4548" t="s">
        <v>20</v>
      </c>
      <c r="C4548" t="s">
        <v>31</v>
      </c>
      <c r="D4548" t="s">
        <v>22</v>
      </c>
      <c r="E4548" t="s">
        <v>23</v>
      </c>
      <c r="F4548" t="s">
        <v>5</v>
      </c>
      <c r="G4548" t="s">
        <v>24</v>
      </c>
      <c r="H4548">
        <v>2323052</v>
      </c>
      <c r="I4548">
        <v>2324398</v>
      </c>
      <c r="J4548" t="s">
        <v>42</v>
      </c>
      <c r="Q4548" t="s">
        <v>5508</v>
      </c>
      <c r="R4548">
        <v>1347</v>
      </c>
    </row>
    <row r="4549" spans="1:19" x14ac:dyDescent="0.3">
      <c r="A4549">
        <v>4548</v>
      </c>
      <c r="B4549" t="s">
        <v>28</v>
      </c>
      <c r="C4549" t="s">
        <v>33</v>
      </c>
      <c r="D4549" t="s">
        <v>22</v>
      </c>
      <c r="E4549" t="s">
        <v>23</v>
      </c>
      <c r="F4549" t="s">
        <v>5</v>
      </c>
      <c r="G4549" t="s">
        <v>24</v>
      </c>
      <c r="H4549">
        <v>2323052</v>
      </c>
      <c r="I4549">
        <v>2324398</v>
      </c>
      <c r="J4549" t="s">
        <v>42</v>
      </c>
      <c r="K4549" t="s">
        <v>5509</v>
      </c>
      <c r="N4549" t="s">
        <v>5510</v>
      </c>
      <c r="Q4549" t="s">
        <v>5508</v>
      </c>
      <c r="R4549">
        <v>1347</v>
      </c>
      <c r="S4549">
        <v>448</v>
      </c>
    </row>
    <row r="4550" spans="1:19" x14ac:dyDescent="0.3">
      <c r="A4550">
        <v>4549</v>
      </c>
      <c r="B4550" t="s">
        <v>20</v>
      </c>
      <c r="C4550" t="s">
        <v>31</v>
      </c>
      <c r="D4550" t="s">
        <v>22</v>
      </c>
      <c r="E4550" t="s">
        <v>23</v>
      </c>
      <c r="F4550" t="s">
        <v>5</v>
      </c>
      <c r="G4550" t="s">
        <v>24</v>
      </c>
      <c r="H4550">
        <v>2324402</v>
      </c>
      <c r="I4550">
        <v>2325145</v>
      </c>
      <c r="J4550" t="s">
        <v>42</v>
      </c>
      <c r="Q4550" t="s">
        <v>5511</v>
      </c>
      <c r="R4550">
        <v>744</v>
      </c>
    </row>
    <row r="4551" spans="1:19" x14ac:dyDescent="0.3">
      <c r="A4551">
        <v>4550</v>
      </c>
      <c r="B4551" t="s">
        <v>28</v>
      </c>
      <c r="C4551" t="s">
        <v>33</v>
      </c>
      <c r="D4551" t="s">
        <v>22</v>
      </c>
      <c r="E4551" t="s">
        <v>23</v>
      </c>
      <c r="F4551" t="s">
        <v>5</v>
      </c>
      <c r="G4551" t="s">
        <v>24</v>
      </c>
      <c r="H4551">
        <v>2324402</v>
      </c>
      <c r="I4551">
        <v>2325145</v>
      </c>
      <c r="J4551" t="s">
        <v>42</v>
      </c>
      <c r="K4551" t="s">
        <v>5512</v>
      </c>
      <c r="N4551" t="s">
        <v>5513</v>
      </c>
      <c r="Q4551" t="s">
        <v>5511</v>
      </c>
      <c r="R4551">
        <v>744</v>
      </c>
      <c r="S4551">
        <v>247</v>
      </c>
    </row>
    <row r="4552" spans="1:19" x14ac:dyDescent="0.3">
      <c r="A4552">
        <v>4551</v>
      </c>
      <c r="B4552" t="s">
        <v>20</v>
      </c>
      <c r="C4552" t="s">
        <v>31</v>
      </c>
      <c r="D4552" t="s">
        <v>22</v>
      </c>
      <c r="E4552" t="s">
        <v>23</v>
      </c>
      <c r="F4552" t="s">
        <v>5</v>
      </c>
      <c r="G4552" t="s">
        <v>24</v>
      </c>
      <c r="H4552">
        <v>2325330</v>
      </c>
      <c r="I4552">
        <v>2325917</v>
      </c>
      <c r="J4552" t="s">
        <v>42</v>
      </c>
      <c r="Q4552" t="s">
        <v>5514</v>
      </c>
      <c r="R4552">
        <v>588</v>
      </c>
    </row>
    <row r="4553" spans="1:19" x14ac:dyDescent="0.3">
      <c r="A4553">
        <v>4552</v>
      </c>
      <c r="B4553" t="s">
        <v>28</v>
      </c>
      <c r="C4553" t="s">
        <v>33</v>
      </c>
      <c r="D4553" t="s">
        <v>22</v>
      </c>
      <c r="E4553" t="s">
        <v>23</v>
      </c>
      <c r="F4553" t="s">
        <v>5</v>
      </c>
      <c r="G4553" t="s">
        <v>24</v>
      </c>
      <c r="H4553">
        <v>2325330</v>
      </c>
      <c r="I4553">
        <v>2325917</v>
      </c>
      <c r="J4553" t="s">
        <v>42</v>
      </c>
      <c r="K4553" t="s">
        <v>5515</v>
      </c>
      <c r="N4553" t="s">
        <v>38</v>
      </c>
      <c r="Q4553" t="s">
        <v>5514</v>
      </c>
      <c r="R4553">
        <v>588</v>
      </c>
      <c r="S4553">
        <v>195</v>
      </c>
    </row>
    <row r="4554" spans="1:19" x14ac:dyDescent="0.3">
      <c r="A4554">
        <v>4553</v>
      </c>
      <c r="B4554" t="s">
        <v>20</v>
      </c>
      <c r="C4554" t="s">
        <v>31</v>
      </c>
      <c r="D4554" t="s">
        <v>22</v>
      </c>
      <c r="E4554" t="s">
        <v>23</v>
      </c>
      <c r="F4554" t="s">
        <v>5</v>
      </c>
      <c r="G4554" t="s">
        <v>24</v>
      </c>
      <c r="H4554">
        <v>2325914</v>
      </c>
      <c r="I4554">
        <v>2326135</v>
      </c>
      <c r="J4554" t="s">
        <v>42</v>
      </c>
      <c r="Q4554" t="s">
        <v>5516</v>
      </c>
      <c r="R4554">
        <v>222</v>
      </c>
    </row>
    <row r="4555" spans="1:19" x14ac:dyDescent="0.3">
      <c r="A4555">
        <v>4554</v>
      </c>
      <c r="B4555" t="s">
        <v>28</v>
      </c>
      <c r="C4555" t="s">
        <v>33</v>
      </c>
      <c r="D4555" t="s">
        <v>22</v>
      </c>
      <c r="E4555" t="s">
        <v>23</v>
      </c>
      <c r="F4555" t="s">
        <v>5</v>
      </c>
      <c r="G4555" t="s">
        <v>24</v>
      </c>
      <c r="H4555">
        <v>2325914</v>
      </c>
      <c r="I4555">
        <v>2326135</v>
      </c>
      <c r="J4555" t="s">
        <v>42</v>
      </c>
      <c r="K4555" t="s">
        <v>5517</v>
      </c>
      <c r="N4555" t="s">
        <v>38</v>
      </c>
      <c r="Q4555" t="s">
        <v>5516</v>
      </c>
      <c r="R4555">
        <v>222</v>
      </c>
      <c r="S4555">
        <v>73</v>
      </c>
    </row>
    <row r="4556" spans="1:19" x14ac:dyDescent="0.3">
      <c r="A4556">
        <v>4555</v>
      </c>
      <c r="B4556" t="s">
        <v>20</v>
      </c>
      <c r="C4556" t="s">
        <v>31</v>
      </c>
      <c r="D4556" t="s">
        <v>22</v>
      </c>
      <c r="E4556" t="s">
        <v>23</v>
      </c>
      <c r="F4556" t="s">
        <v>5</v>
      </c>
      <c r="G4556" t="s">
        <v>24</v>
      </c>
      <c r="H4556">
        <v>2326186</v>
      </c>
      <c r="I4556">
        <v>2326731</v>
      </c>
      <c r="J4556" t="s">
        <v>42</v>
      </c>
      <c r="Q4556" t="s">
        <v>5518</v>
      </c>
      <c r="R4556">
        <v>546</v>
      </c>
    </row>
    <row r="4557" spans="1:19" x14ac:dyDescent="0.3">
      <c r="A4557">
        <v>4556</v>
      </c>
      <c r="B4557" t="s">
        <v>28</v>
      </c>
      <c r="C4557" t="s">
        <v>33</v>
      </c>
      <c r="D4557" t="s">
        <v>22</v>
      </c>
      <c r="E4557" t="s">
        <v>23</v>
      </c>
      <c r="F4557" t="s">
        <v>5</v>
      </c>
      <c r="G4557" t="s">
        <v>24</v>
      </c>
      <c r="H4557">
        <v>2326186</v>
      </c>
      <c r="I4557">
        <v>2326731</v>
      </c>
      <c r="J4557" t="s">
        <v>42</v>
      </c>
      <c r="K4557" t="s">
        <v>5519</v>
      </c>
      <c r="N4557" t="s">
        <v>5520</v>
      </c>
      <c r="Q4557" t="s">
        <v>5518</v>
      </c>
      <c r="R4557">
        <v>546</v>
      </c>
      <c r="S4557">
        <v>181</v>
      </c>
    </row>
    <row r="4558" spans="1:19" x14ac:dyDescent="0.3">
      <c r="A4558">
        <v>4557</v>
      </c>
      <c r="B4558" t="s">
        <v>20</v>
      </c>
      <c r="C4558" t="s">
        <v>31</v>
      </c>
      <c r="D4558" t="s">
        <v>22</v>
      </c>
      <c r="E4558" t="s">
        <v>23</v>
      </c>
      <c r="F4558" t="s">
        <v>5</v>
      </c>
      <c r="G4558" t="s">
        <v>24</v>
      </c>
      <c r="H4558">
        <v>2326780</v>
      </c>
      <c r="I4558">
        <v>2327148</v>
      </c>
      <c r="J4558" t="s">
        <v>42</v>
      </c>
      <c r="Q4558" t="s">
        <v>5521</v>
      </c>
      <c r="R4558">
        <v>369</v>
      </c>
    </row>
    <row r="4559" spans="1:19" x14ac:dyDescent="0.3">
      <c r="A4559">
        <v>4558</v>
      </c>
      <c r="B4559" t="s">
        <v>28</v>
      </c>
      <c r="C4559" t="s">
        <v>33</v>
      </c>
      <c r="D4559" t="s">
        <v>22</v>
      </c>
      <c r="E4559" t="s">
        <v>23</v>
      </c>
      <c r="F4559" t="s">
        <v>5</v>
      </c>
      <c r="G4559" t="s">
        <v>24</v>
      </c>
      <c r="H4559">
        <v>2326780</v>
      </c>
      <c r="I4559">
        <v>2327148</v>
      </c>
      <c r="J4559" t="s">
        <v>42</v>
      </c>
      <c r="K4559" t="s">
        <v>5522</v>
      </c>
      <c r="N4559" t="s">
        <v>3223</v>
      </c>
      <c r="Q4559" t="s">
        <v>5521</v>
      </c>
      <c r="R4559">
        <v>369</v>
      </c>
      <c r="S4559">
        <v>122</v>
      </c>
    </row>
    <row r="4560" spans="1:19" x14ac:dyDescent="0.3">
      <c r="A4560">
        <v>4559</v>
      </c>
      <c r="B4560" t="s">
        <v>20</v>
      </c>
      <c r="C4560" t="s">
        <v>31</v>
      </c>
      <c r="D4560" t="s">
        <v>22</v>
      </c>
      <c r="E4560" t="s">
        <v>23</v>
      </c>
      <c r="F4560" t="s">
        <v>5</v>
      </c>
      <c r="G4560" t="s">
        <v>24</v>
      </c>
      <c r="H4560">
        <v>2327358</v>
      </c>
      <c r="I4560">
        <v>2328914</v>
      </c>
      <c r="J4560" t="s">
        <v>25</v>
      </c>
      <c r="Q4560" t="s">
        <v>5523</v>
      </c>
      <c r="R4560">
        <v>1557</v>
      </c>
    </row>
    <row r="4561" spans="1:19" x14ac:dyDescent="0.3">
      <c r="A4561">
        <v>4560</v>
      </c>
      <c r="B4561" t="s">
        <v>28</v>
      </c>
      <c r="C4561" t="s">
        <v>33</v>
      </c>
      <c r="D4561" t="s">
        <v>22</v>
      </c>
      <c r="E4561" t="s">
        <v>23</v>
      </c>
      <c r="F4561" t="s">
        <v>5</v>
      </c>
      <c r="G4561" t="s">
        <v>24</v>
      </c>
      <c r="H4561">
        <v>2327358</v>
      </c>
      <c r="I4561">
        <v>2328914</v>
      </c>
      <c r="J4561" t="s">
        <v>25</v>
      </c>
      <c r="K4561" t="s">
        <v>5524</v>
      </c>
      <c r="N4561" t="s">
        <v>5525</v>
      </c>
      <c r="Q4561" t="s">
        <v>5523</v>
      </c>
      <c r="R4561">
        <v>1557</v>
      </c>
      <c r="S4561">
        <v>518</v>
      </c>
    </row>
    <row r="4562" spans="1:19" x14ac:dyDescent="0.3">
      <c r="A4562">
        <v>4561</v>
      </c>
      <c r="B4562" t="s">
        <v>20</v>
      </c>
      <c r="C4562" t="s">
        <v>31</v>
      </c>
      <c r="D4562" t="s">
        <v>22</v>
      </c>
      <c r="E4562" t="s">
        <v>23</v>
      </c>
      <c r="F4562" t="s">
        <v>5</v>
      </c>
      <c r="G4562" t="s">
        <v>24</v>
      </c>
      <c r="H4562">
        <v>2328994</v>
      </c>
      <c r="I4562">
        <v>2329455</v>
      </c>
      <c r="J4562" t="s">
        <v>25</v>
      </c>
      <c r="Q4562" t="s">
        <v>5526</v>
      </c>
      <c r="R4562">
        <v>462</v>
      </c>
    </row>
    <row r="4563" spans="1:19" x14ac:dyDescent="0.3">
      <c r="A4563">
        <v>4562</v>
      </c>
      <c r="B4563" t="s">
        <v>28</v>
      </c>
      <c r="C4563" t="s">
        <v>33</v>
      </c>
      <c r="D4563" t="s">
        <v>22</v>
      </c>
      <c r="E4563" t="s">
        <v>23</v>
      </c>
      <c r="F4563" t="s">
        <v>5</v>
      </c>
      <c r="G4563" t="s">
        <v>24</v>
      </c>
      <c r="H4563">
        <v>2328994</v>
      </c>
      <c r="I4563">
        <v>2329455</v>
      </c>
      <c r="J4563" t="s">
        <v>25</v>
      </c>
      <c r="K4563" t="s">
        <v>5527</v>
      </c>
      <c r="N4563" t="s">
        <v>38</v>
      </c>
      <c r="Q4563" t="s">
        <v>5526</v>
      </c>
      <c r="R4563">
        <v>462</v>
      </c>
      <c r="S4563">
        <v>153</v>
      </c>
    </row>
    <row r="4564" spans="1:19" x14ac:dyDescent="0.3">
      <c r="A4564">
        <v>4563</v>
      </c>
      <c r="B4564" t="s">
        <v>20</v>
      </c>
      <c r="C4564" t="s">
        <v>31</v>
      </c>
      <c r="D4564" t="s">
        <v>22</v>
      </c>
      <c r="E4564" t="s">
        <v>23</v>
      </c>
      <c r="F4564" t="s">
        <v>5</v>
      </c>
      <c r="G4564" t="s">
        <v>24</v>
      </c>
      <c r="H4564">
        <v>2329475</v>
      </c>
      <c r="I4564">
        <v>2330623</v>
      </c>
      <c r="J4564" t="s">
        <v>25</v>
      </c>
      <c r="Q4564" t="s">
        <v>5528</v>
      </c>
      <c r="R4564">
        <v>1149</v>
      </c>
    </row>
    <row r="4565" spans="1:19" x14ac:dyDescent="0.3">
      <c r="A4565">
        <v>4564</v>
      </c>
      <c r="B4565" t="s">
        <v>28</v>
      </c>
      <c r="C4565" t="s">
        <v>33</v>
      </c>
      <c r="D4565" t="s">
        <v>22</v>
      </c>
      <c r="E4565" t="s">
        <v>23</v>
      </c>
      <c r="F4565" t="s">
        <v>5</v>
      </c>
      <c r="G4565" t="s">
        <v>24</v>
      </c>
      <c r="H4565">
        <v>2329475</v>
      </c>
      <c r="I4565">
        <v>2330623</v>
      </c>
      <c r="J4565" t="s">
        <v>25</v>
      </c>
      <c r="K4565" t="s">
        <v>5529</v>
      </c>
      <c r="N4565" t="s">
        <v>38</v>
      </c>
      <c r="Q4565" t="s">
        <v>5528</v>
      </c>
      <c r="R4565">
        <v>1149</v>
      </c>
      <c r="S4565">
        <v>382</v>
      </c>
    </row>
    <row r="4566" spans="1:19" x14ac:dyDescent="0.3">
      <c r="A4566">
        <v>4565</v>
      </c>
      <c r="B4566" t="s">
        <v>20</v>
      </c>
      <c r="C4566" t="s">
        <v>31</v>
      </c>
      <c r="D4566" t="s">
        <v>22</v>
      </c>
      <c r="E4566" t="s">
        <v>23</v>
      </c>
      <c r="F4566" t="s">
        <v>5</v>
      </c>
      <c r="G4566" t="s">
        <v>24</v>
      </c>
      <c r="H4566">
        <v>2330742</v>
      </c>
      <c r="I4566">
        <v>2331656</v>
      </c>
      <c r="J4566" t="s">
        <v>25</v>
      </c>
      <c r="Q4566" t="s">
        <v>5530</v>
      </c>
      <c r="R4566">
        <v>915</v>
      </c>
    </row>
    <row r="4567" spans="1:19" x14ac:dyDescent="0.3">
      <c r="A4567">
        <v>4566</v>
      </c>
      <c r="B4567" t="s">
        <v>28</v>
      </c>
      <c r="C4567" t="s">
        <v>33</v>
      </c>
      <c r="D4567" t="s">
        <v>22</v>
      </c>
      <c r="E4567" t="s">
        <v>23</v>
      </c>
      <c r="F4567" t="s">
        <v>5</v>
      </c>
      <c r="G4567" t="s">
        <v>24</v>
      </c>
      <c r="H4567">
        <v>2330742</v>
      </c>
      <c r="I4567">
        <v>2331656</v>
      </c>
      <c r="J4567" t="s">
        <v>25</v>
      </c>
      <c r="K4567" t="s">
        <v>5531</v>
      </c>
      <c r="N4567" t="s">
        <v>5532</v>
      </c>
      <c r="Q4567" t="s">
        <v>5530</v>
      </c>
      <c r="R4567">
        <v>915</v>
      </c>
      <c r="S4567">
        <v>304</v>
      </c>
    </row>
    <row r="4568" spans="1:19" x14ac:dyDescent="0.3">
      <c r="A4568">
        <v>4567</v>
      </c>
      <c r="B4568" t="s">
        <v>20</v>
      </c>
      <c r="C4568" t="s">
        <v>31</v>
      </c>
      <c r="D4568" t="s">
        <v>22</v>
      </c>
      <c r="E4568" t="s">
        <v>23</v>
      </c>
      <c r="F4568" t="s">
        <v>5</v>
      </c>
      <c r="G4568" t="s">
        <v>24</v>
      </c>
      <c r="H4568">
        <v>2331653</v>
      </c>
      <c r="I4568">
        <v>2332402</v>
      </c>
      <c r="J4568" t="s">
        <v>25</v>
      </c>
      <c r="Q4568" t="s">
        <v>5533</v>
      </c>
      <c r="R4568">
        <v>750</v>
      </c>
    </row>
    <row r="4569" spans="1:19" x14ac:dyDescent="0.3">
      <c r="A4569">
        <v>4568</v>
      </c>
      <c r="B4569" t="s">
        <v>28</v>
      </c>
      <c r="C4569" t="s">
        <v>33</v>
      </c>
      <c r="D4569" t="s">
        <v>22</v>
      </c>
      <c r="E4569" t="s">
        <v>23</v>
      </c>
      <c r="F4569" t="s">
        <v>5</v>
      </c>
      <c r="G4569" t="s">
        <v>24</v>
      </c>
      <c r="H4569">
        <v>2331653</v>
      </c>
      <c r="I4569">
        <v>2332402</v>
      </c>
      <c r="J4569" t="s">
        <v>25</v>
      </c>
      <c r="K4569" t="s">
        <v>5534</v>
      </c>
      <c r="N4569" t="s">
        <v>5535</v>
      </c>
      <c r="Q4569" t="s">
        <v>5533</v>
      </c>
      <c r="R4569">
        <v>750</v>
      </c>
      <c r="S4569">
        <v>249</v>
      </c>
    </row>
    <row r="4570" spans="1:19" x14ac:dyDescent="0.3">
      <c r="A4570">
        <v>4569</v>
      </c>
      <c r="B4570" t="s">
        <v>20</v>
      </c>
      <c r="C4570" t="s">
        <v>31</v>
      </c>
      <c r="D4570" t="s">
        <v>22</v>
      </c>
      <c r="E4570" t="s">
        <v>23</v>
      </c>
      <c r="F4570" t="s">
        <v>5</v>
      </c>
      <c r="G4570" t="s">
        <v>24</v>
      </c>
      <c r="H4570">
        <v>2332463</v>
      </c>
      <c r="I4570">
        <v>2334565</v>
      </c>
      <c r="J4570" t="s">
        <v>25</v>
      </c>
      <c r="Q4570" t="s">
        <v>5536</v>
      </c>
      <c r="R4570">
        <v>2103</v>
      </c>
    </row>
    <row r="4571" spans="1:19" x14ac:dyDescent="0.3">
      <c r="A4571">
        <v>4570</v>
      </c>
      <c r="B4571" t="s">
        <v>28</v>
      </c>
      <c r="C4571" t="s">
        <v>33</v>
      </c>
      <c r="D4571" t="s">
        <v>22</v>
      </c>
      <c r="E4571" t="s">
        <v>23</v>
      </c>
      <c r="F4571" t="s">
        <v>5</v>
      </c>
      <c r="G4571" t="s">
        <v>24</v>
      </c>
      <c r="H4571">
        <v>2332463</v>
      </c>
      <c r="I4571">
        <v>2334565</v>
      </c>
      <c r="J4571" t="s">
        <v>25</v>
      </c>
      <c r="K4571" t="s">
        <v>5537</v>
      </c>
      <c r="N4571" t="s">
        <v>38</v>
      </c>
      <c r="Q4571" t="s">
        <v>5536</v>
      </c>
      <c r="R4571">
        <v>2103</v>
      </c>
      <c r="S4571">
        <v>700</v>
      </c>
    </row>
    <row r="4572" spans="1:19" x14ac:dyDescent="0.3">
      <c r="A4572">
        <v>4571</v>
      </c>
      <c r="B4572" t="s">
        <v>20</v>
      </c>
      <c r="C4572" t="s">
        <v>31</v>
      </c>
      <c r="D4572" t="s">
        <v>22</v>
      </c>
      <c r="E4572" t="s">
        <v>23</v>
      </c>
      <c r="F4572" t="s">
        <v>5</v>
      </c>
      <c r="G4572" t="s">
        <v>24</v>
      </c>
      <c r="H4572">
        <v>2334631</v>
      </c>
      <c r="I4572">
        <v>2335128</v>
      </c>
      <c r="J4572" t="s">
        <v>42</v>
      </c>
      <c r="Q4572" t="s">
        <v>5538</v>
      </c>
      <c r="R4572">
        <v>498</v>
      </c>
    </row>
    <row r="4573" spans="1:19" x14ac:dyDescent="0.3">
      <c r="A4573">
        <v>4572</v>
      </c>
      <c r="B4573" t="s">
        <v>28</v>
      </c>
      <c r="C4573" t="s">
        <v>33</v>
      </c>
      <c r="D4573" t="s">
        <v>22</v>
      </c>
      <c r="E4573" t="s">
        <v>23</v>
      </c>
      <c r="F4573" t="s">
        <v>5</v>
      </c>
      <c r="G4573" t="s">
        <v>24</v>
      </c>
      <c r="H4573">
        <v>2334631</v>
      </c>
      <c r="I4573">
        <v>2335128</v>
      </c>
      <c r="J4573" t="s">
        <v>42</v>
      </c>
      <c r="K4573" t="s">
        <v>5539</v>
      </c>
      <c r="N4573" t="s">
        <v>5540</v>
      </c>
      <c r="Q4573" t="s">
        <v>5538</v>
      </c>
      <c r="R4573">
        <v>498</v>
      </c>
      <c r="S4573">
        <v>165</v>
      </c>
    </row>
    <row r="4574" spans="1:19" x14ac:dyDescent="0.3">
      <c r="A4574">
        <v>4573</v>
      </c>
      <c r="B4574" t="s">
        <v>20</v>
      </c>
      <c r="C4574" t="s">
        <v>31</v>
      </c>
      <c r="D4574" t="s">
        <v>22</v>
      </c>
      <c r="E4574" t="s">
        <v>23</v>
      </c>
      <c r="F4574" t="s">
        <v>5</v>
      </c>
      <c r="G4574" t="s">
        <v>24</v>
      </c>
      <c r="H4574">
        <v>2335148</v>
      </c>
      <c r="I4574">
        <v>2335360</v>
      </c>
      <c r="J4574" t="s">
        <v>42</v>
      </c>
      <c r="Q4574" t="s">
        <v>5541</v>
      </c>
      <c r="R4574">
        <v>213</v>
      </c>
    </row>
    <row r="4575" spans="1:19" x14ac:dyDescent="0.3">
      <c r="A4575">
        <v>4574</v>
      </c>
      <c r="B4575" t="s">
        <v>28</v>
      </c>
      <c r="C4575" t="s">
        <v>33</v>
      </c>
      <c r="D4575" t="s">
        <v>22</v>
      </c>
      <c r="E4575" t="s">
        <v>23</v>
      </c>
      <c r="F4575" t="s">
        <v>5</v>
      </c>
      <c r="G4575" t="s">
        <v>24</v>
      </c>
      <c r="H4575">
        <v>2335148</v>
      </c>
      <c r="I4575">
        <v>2335360</v>
      </c>
      <c r="J4575" t="s">
        <v>42</v>
      </c>
      <c r="K4575" t="s">
        <v>5542</v>
      </c>
      <c r="N4575" t="s">
        <v>38</v>
      </c>
      <c r="Q4575" t="s">
        <v>5541</v>
      </c>
      <c r="R4575">
        <v>213</v>
      </c>
      <c r="S4575">
        <v>70</v>
      </c>
    </row>
    <row r="4576" spans="1:19" x14ac:dyDescent="0.3">
      <c r="A4576">
        <v>4575</v>
      </c>
      <c r="B4576" t="s">
        <v>20</v>
      </c>
      <c r="C4576" t="s">
        <v>31</v>
      </c>
      <c r="D4576" t="s">
        <v>22</v>
      </c>
      <c r="E4576" t="s">
        <v>23</v>
      </c>
      <c r="F4576" t="s">
        <v>5</v>
      </c>
      <c r="G4576" t="s">
        <v>24</v>
      </c>
      <c r="H4576">
        <v>2335530</v>
      </c>
      <c r="I4576">
        <v>2336612</v>
      </c>
      <c r="J4576" t="s">
        <v>25</v>
      </c>
      <c r="Q4576" t="s">
        <v>5543</v>
      </c>
      <c r="R4576">
        <v>1083</v>
      </c>
    </row>
    <row r="4577" spans="1:19" x14ac:dyDescent="0.3">
      <c r="A4577">
        <v>4576</v>
      </c>
      <c r="B4577" t="s">
        <v>28</v>
      </c>
      <c r="C4577" t="s">
        <v>33</v>
      </c>
      <c r="D4577" t="s">
        <v>22</v>
      </c>
      <c r="E4577" t="s">
        <v>23</v>
      </c>
      <c r="F4577" t="s">
        <v>5</v>
      </c>
      <c r="G4577" t="s">
        <v>24</v>
      </c>
      <c r="H4577">
        <v>2335530</v>
      </c>
      <c r="I4577">
        <v>2336612</v>
      </c>
      <c r="J4577" t="s">
        <v>25</v>
      </c>
      <c r="K4577" t="s">
        <v>5544</v>
      </c>
      <c r="N4577" t="s">
        <v>5545</v>
      </c>
      <c r="Q4577" t="s">
        <v>5543</v>
      </c>
      <c r="R4577">
        <v>1083</v>
      </c>
      <c r="S4577">
        <v>360</v>
      </c>
    </row>
    <row r="4578" spans="1:19" x14ac:dyDescent="0.3">
      <c r="A4578">
        <v>4577</v>
      </c>
      <c r="B4578" t="s">
        <v>20</v>
      </c>
      <c r="C4578" t="s">
        <v>31</v>
      </c>
      <c r="D4578" t="s">
        <v>22</v>
      </c>
      <c r="E4578" t="s">
        <v>23</v>
      </c>
      <c r="F4578" t="s">
        <v>5</v>
      </c>
      <c r="G4578" t="s">
        <v>24</v>
      </c>
      <c r="H4578">
        <v>2336609</v>
      </c>
      <c r="I4578">
        <v>2337769</v>
      </c>
      <c r="J4578" t="s">
        <v>25</v>
      </c>
      <c r="Q4578" t="s">
        <v>5546</v>
      </c>
      <c r="R4578">
        <v>1161</v>
      </c>
    </row>
    <row r="4579" spans="1:19" x14ac:dyDescent="0.3">
      <c r="A4579">
        <v>4578</v>
      </c>
      <c r="B4579" t="s">
        <v>28</v>
      </c>
      <c r="C4579" t="s">
        <v>33</v>
      </c>
      <c r="D4579" t="s">
        <v>22</v>
      </c>
      <c r="E4579" t="s">
        <v>23</v>
      </c>
      <c r="F4579" t="s">
        <v>5</v>
      </c>
      <c r="G4579" t="s">
        <v>24</v>
      </c>
      <c r="H4579">
        <v>2336609</v>
      </c>
      <c r="I4579">
        <v>2337769</v>
      </c>
      <c r="J4579" t="s">
        <v>25</v>
      </c>
      <c r="K4579" t="s">
        <v>5547</v>
      </c>
      <c r="N4579" t="s">
        <v>5548</v>
      </c>
      <c r="Q4579" t="s">
        <v>5546</v>
      </c>
      <c r="R4579">
        <v>1161</v>
      </c>
      <c r="S4579">
        <v>386</v>
      </c>
    </row>
    <row r="4580" spans="1:19" x14ac:dyDescent="0.3">
      <c r="A4580">
        <v>4579</v>
      </c>
      <c r="B4580" t="s">
        <v>20</v>
      </c>
      <c r="C4580" t="s">
        <v>31</v>
      </c>
      <c r="D4580" t="s">
        <v>22</v>
      </c>
      <c r="E4580" t="s">
        <v>23</v>
      </c>
      <c r="F4580" t="s">
        <v>5</v>
      </c>
      <c r="G4580" t="s">
        <v>24</v>
      </c>
      <c r="H4580">
        <v>2337782</v>
      </c>
      <c r="I4580">
        <v>2338882</v>
      </c>
      <c r="J4580" t="s">
        <v>25</v>
      </c>
      <c r="Q4580" t="s">
        <v>5549</v>
      </c>
      <c r="R4580">
        <v>1101</v>
      </c>
    </row>
    <row r="4581" spans="1:19" x14ac:dyDescent="0.3">
      <c r="A4581">
        <v>4580</v>
      </c>
      <c r="B4581" t="s">
        <v>28</v>
      </c>
      <c r="C4581" t="s">
        <v>33</v>
      </c>
      <c r="D4581" t="s">
        <v>22</v>
      </c>
      <c r="E4581" t="s">
        <v>23</v>
      </c>
      <c r="F4581" t="s">
        <v>5</v>
      </c>
      <c r="G4581" t="s">
        <v>24</v>
      </c>
      <c r="H4581">
        <v>2337782</v>
      </c>
      <c r="I4581">
        <v>2338882</v>
      </c>
      <c r="J4581" t="s">
        <v>25</v>
      </c>
      <c r="K4581" t="s">
        <v>5550</v>
      </c>
      <c r="N4581" t="s">
        <v>5551</v>
      </c>
      <c r="Q4581" t="s">
        <v>5549</v>
      </c>
      <c r="R4581">
        <v>1101</v>
      </c>
      <c r="S4581">
        <v>366</v>
      </c>
    </row>
    <row r="4582" spans="1:19" x14ac:dyDescent="0.3">
      <c r="A4582">
        <v>4581</v>
      </c>
      <c r="B4582" t="s">
        <v>20</v>
      </c>
      <c r="C4582" t="s">
        <v>31</v>
      </c>
      <c r="D4582" t="s">
        <v>22</v>
      </c>
      <c r="E4582" t="s">
        <v>23</v>
      </c>
      <c r="F4582" t="s">
        <v>5</v>
      </c>
      <c r="G4582" t="s">
        <v>24</v>
      </c>
      <c r="H4582">
        <v>2338879</v>
      </c>
      <c r="I4582">
        <v>2339124</v>
      </c>
      <c r="J4582" t="s">
        <v>25</v>
      </c>
      <c r="Q4582" t="s">
        <v>5552</v>
      </c>
      <c r="R4582">
        <v>246</v>
      </c>
    </row>
    <row r="4583" spans="1:19" x14ac:dyDescent="0.3">
      <c r="A4583">
        <v>4582</v>
      </c>
      <c r="B4583" t="s">
        <v>28</v>
      </c>
      <c r="C4583" t="s">
        <v>33</v>
      </c>
      <c r="D4583" t="s">
        <v>22</v>
      </c>
      <c r="E4583" t="s">
        <v>23</v>
      </c>
      <c r="F4583" t="s">
        <v>5</v>
      </c>
      <c r="G4583" t="s">
        <v>24</v>
      </c>
      <c r="H4583">
        <v>2338879</v>
      </c>
      <c r="I4583">
        <v>2339124</v>
      </c>
      <c r="J4583" t="s">
        <v>25</v>
      </c>
      <c r="K4583" t="s">
        <v>5553</v>
      </c>
      <c r="N4583" t="s">
        <v>38</v>
      </c>
      <c r="Q4583" t="s">
        <v>5552</v>
      </c>
      <c r="R4583">
        <v>246</v>
      </c>
      <c r="S4583">
        <v>81</v>
      </c>
    </row>
    <row r="4584" spans="1:19" x14ac:dyDescent="0.3">
      <c r="A4584">
        <v>4583</v>
      </c>
      <c r="B4584" t="s">
        <v>20</v>
      </c>
      <c r="C4584" t="s">
        <v>31</v>
      </c>
      <c r="D4584" t="s">
        <v>22</v>
      </c>
      <c r="E4584" t="s">
        <v>23</v>
      </c>
      <c r="F4584" t="s">
        <v>5</v>
      </c>
      <c r="G4584" t="s">
        <v>24</v>
      </c>
      <c r="H4584">
        <v>2339204</v>
      </c>
      <c r="I4584">
        <v>2340031</v>
      </c>
      <c r="J4584" t="s">
        <v>25</v>
      </c>
      <c r="Q4584" t="s">
        <v>5554</v>
      </c>
      <c r="R4584">
        <v>828</v>
      </c>
    </row>
    <row r="4585" spans="1:19" x14ac:dyDescent="0.3">
      <c r="A4585">
        <v>4584</v>
      </c>
      <c r="B4585" t="s">
        <v>28</v>
      </c>
      <c r="C4585" t="s">
        <v>33</v>
      </c>
      <c r="D4585" t="s">
        <v>22</v>
      </c>
      <c r="E4585" t="s">
        <v>23</v>
      </c>
      <c r="F4585" t="s">
        <v>5</v>
      </c>
      <c r="G4585" t="s">
        <v>24</v>
      </c>
      <c r="H4585">
        <v>2339204</v>
      </c>
      <c r="I4585">
        <v>2340031</v>
      </c>
      <c r="J4585" t="s">
        <v>25</v>
      </c>
      <c r="K4585" t="s">
        <v>5555</v>
      </c>
      <c r="N4585" t="s">
        <v>5556</v>
      </c>
      <c r="Q4585" t="s">
        <v>5554</v>
      </c>
      <c r="R4585">
        <v>828</v>
      </c>
      <c r="S4585">
        <v>275</v>
      </c>
    </row>
    <row r="4586" spans="1:19" x14ac:dyDescent="0.3">
      <c r="A4586">
        <v>4585</v>
      </c>
      <c r="B4586" t="s">
        <v>20</v>
      </c>
      <c r="C4586" t="s">
        <v>31</v>
      </c>
      <c r="D4586" t="s">
        <v>22</v>
      </c>
      <c r="E4586" t="s">
        <v>23</v>
      </c>
      <c r="F4586" t="s">
        <v>5</v>
      </c>
      <c r="G4586" t="s">
        <v>24</v>
      </c>
      <c r="H4586">
        <v>2340276</v>
      </c>
      <c r="I4586">
        <v>2341124</v>
      </c>
      <c r="J4586" t="s">
        <v>25</v>
      </c>
      <c r="Q4586" t="s">
        <v>5557</v>
      </c>
      <c r="R4586">
        <v>849</v>
      </c>
    </row>
    <row r="4587" spans="1:19" x14ac:dyDescent="0.3">
      <c r="A4587">
        <v>4586</v>
      </c>
      <c r="B4587" t="s">
        <v>28</v>
      </c>
      <c r="C4587" t="s">
        <v>33</v>
      </c>
      <c r="D4587" t="s">
        <v>22</v>
      </c>
      <c r="E4587" t="s">
        <v>23</v>
      </c>
      <c r="F4587" t="s">
        <v>5</v>
      </c>
      <c r="G4587" t="s">
        <v>24</v>
      </c>
      <c r="H4587">
        <v>2340276</v>
      </c>
      <c r="I4587">
        <v>2341124</v>
      </c>
      <c r="J4587" t="s">
        <v>25</v>
      </c>
      <c r="K4587" t="s">
        <v>5558</v>
      </c>
      <c r="N4587" t="s">
        <v>38</v>
      </c>
      <c r="Q4587" t="s">
        <v>5557</v>
      </c>
      <c r="R4587">
        <v>849</v>
      </c>
      <c r="S4587">
        <v>282</v>
      </c>
    </row>
    <row r="4588" spans="1:19" x14ac:dyDescent="0.3">
      <c r="A4588">
        <v>4587</v>
      </c>
      <c r="B4588" t="s">
        <v>20</v>
      </c>
      <c r="C4588" t="s">
        <v>31</v>
      </c>
      <c r="D4588" t="s">
        <v>22</v>
      </c>
      <c r="E4588" t="s">
        <v>23</v>
      </c>
      <c r="F4588" t="s">
        <v>5</v>
      </c>
      <c r="G4588" t="s">
        <v>24</v>
      </c>
      <c r="H4588">
        <v>2341152</v>
      </c>
      <c r="I4588">
        <v>2341778</v>
      </c>
      <c r="J4588" t="s">
        <v>25</v>
      </c>
      <c r="Q4588" t="s">
        <v>5559</v>
      </c>
      <c r="R4588">
        <v>627</v>
      </c>
    </row>
    <row r="4589" spans="1:19" x14ac:dyDescent="0.3">
      <c r="A4589">
        <v>4588</v>
      </c>
      <c r="B4589" t="s">
        <v>28</v>
      </c>
      <c r="C4589" t="s">
        <v>33</v>
      </c>
      <c r="D4589" t="s">
        <v>22</v>
      </c>
      <c r="E4589" t="s">
        <v>23</v>
      </c>
      <c r="F4589" t="s">
        <v>5</v>
      </c>
      <c r="G4589" t="s">
        <v>24</v>
      </c>
      <c r="H4589">
        <v>2341152</v>
      </c>
      <c r="I4589">
        <v>2341778</v>
      </c>
      <c r="J4589" t="s">
        <v>25</v>
      </c>
      <c r="K4589" t="s">
        <v>5560</v>
      </c>
      <c r="N4589" t="s">
        <v>4979</v>
      </c>
      <c r="Q4589" t="s">
        <v>5559</v>
      </c>
      <c r="R4589">
        <v>627</v>
      </c>
      <c r="S4589">
        <v>208</v>
      </c>
    </row>
    <row r="4590" spans="1:19" x14ac:dyDescent="0.3">
      <c r="A4590">
        <v>4589</v>
      </c>
      <c r="B4590" t="s">
        <v>20</v>
      </c>
      <c r="C4590" t="s">
        <v>31</v>
      </c>
      <c r="D4590" t="s">
        <v>22</v>
      </c>
      <c r="E4590" t="s">
        <v>23</v>
      </c>
      <c r="F4590" t="s">
        <v>5</v>
      </c>
      <c r="G4590" t="s">
        <v>24</v>
      </c>
      <c r="H4590">
        <v>2341836</v>
      </c>
      <c r="I4590">
        <v>2342339</v>
      </c>
      <c r="J4590" t="s">
        <v>42</v>
      </c>
      <c r="Q4590" t="s">
        <v>5561</v>
      </c>
      <c r="R4590">
        <v>504</v>
      </c>
    </row>
    <row r="4591" spans="1:19" x14ac:dyDescent="0.3">
      <c r="A4591">
        <v>4590</v>
      </c>
      <c r="B4591" t="s">
        <v>28</v>
      </c>
      <c r="C4591" t="s">
        <v>33</v>
      </c>
      <c r="D4591" t="s">
        <v>22</v>
      </c>
      <c r="E4591" t="s">
        <v>23</v>
      </c>
      <c r="F4591" t="s">
        <v>5</v>
      </c>
      <c r="G4591" t="s">
        <v>24</v>
      </c>
      <c r="H4591">
        <v>2341836</v>
      </c>
      <c r="I4591">
        <v>2342339</v>
      </c>
      <c r="J4591" t="s">
        <v>42</v>
      </c>
      <c r="K4591" t="s">
        <v>5562</v>
      </c>
      <c r="N4591" t="s">
        <v>1522</v>
      </c>
      <c r="Q4591" t="s">
        <v>5561</v>
      </c>
      <c r="R4591">
        <v>504</v>
      </c>
      <c r="S4591">
        <v>167</v>
      </c>
    </row>
    <row r="4592" spans="1:19" x14ac:dyDescent="0.3">
      <c r="A4592">
        <v>4591</v>
      </c>
      <c r="B4592" t="s">
        <v>20</v>
      </c>
      <c r="C4592" t="s">
        <v>31</v>
      </c>
      <c r="D4592" t="s">
        <v>22</v>
      </c>
      <c r="E4592" t="s">
        <v>23</v>
      </c>
      <c r="F4592" t="s">
        <v>5</v>
      </c>
      <c r="G4592" t="s">
        <v>24</v>
      </c>
      <c r="H4592">
        <v>2342462</v>
      </c>
      <c r="I4592">
        <v>2344141</v>
      </c>
      <c r="J4592" t="s">
        <v>42</v>
      </c>
      <c r="Q4592" t="s">
        <v>5563</v>
      </c>
      <c r="R4592">
        <v>1680</v>
      </c>
    </row>
    <row r="4593" spans="1:20" x14ac:dyDescent="0.3">
      <c r="A4593">
        <v>4592</v>
      </c>
      <c r="B4593" t="s">
        <v>28</v>
      </c>
      <c r="C4593" t="s">
        <v>33</v>
      </c>
      <c r="D4593" t="s">
        <v>22</v>
      </c>
      <c r="E4593" t="s">
        <v>23</v>
      </c>
      <c r="F4593" t="s">
        <v>5</v>
      </c>
      <c r="G4593" t="s">
        <v>24</v>
      </c>
      <c r="H4593">
        <v>2342462</v>
      </c>
      <c r="I4593">
        <v>2344141</v>
      </c>
      <c r="J4593" t="s">
        <v>42</v>
      </c>
      <c r="K4593" t="s">
        <v>5564</v>
      </c>
      <c r="N4593" t="s">
        <v>5565</v>
      </c>
      <c r="Q4593" t="s">
        <v>5563</v>
      </c>
      <c r="R4593">
        <v>1680</v>
      </c>
      <c r="S4593">
        <v>559</v>
      </c>
    </row>
    <row r="4594" spans="1:20" x14ac:dyDescent="0.3">
      <c r="A4594">
        <v>4593</v>
      </c>
      <c r="B4594" t="s">
        <v>20</v>
      </c>
      <c r="C4594" t="s">
        <v>136</v>
      </c>
      <c r="D4594" t="s">
        <v>22</v>
      </c>
      <c r="E4594" t="s">
        <v>23</v>
      </c>
      <c r="F4594" t="s">
        <v>5</v>
      </c>
      <c r="G4594" t="s">
        <v>24</v>
      </c>
      <c r="H4594">
        <v>2344221</v>
      </c>
      <c r="I4594">
        <v>2344294</v>
      </c>
      <c r="J4594" t="s">
        <v>42</v>
      </c>
      <c r="Q4594" t="s">
        <v>5566</v>
      </c>
      <c r="R4594">
        <v>74</v>
      </c>
    </row>
    <row r="4595" spans="1:20" x14ac:dyDescent="0.3">
      <c r="A4595">
        <v>4594</v>
      </c>
      <c r="B4595" t="s">
        <v>136</v>
      </c>
      <c r="D4595" t="s">
        <v>22</v>
      </c>
      <c r="E4595" t="s">
        <v>23</v>
      </c>
      <c r="F4595" t="s">
        <v>5</v>
      </c>
      <c r="G4595" t="s">
        <v>24</v>
      </c>
      <c r="H4595">
        <v>2344221</v>
      </c>
      <c r="I4595">
        <v>2344294</v>
      </c>
      <c r="J4595" t="s">
        <v>42</v>
      </c>
      <c r="N4595" t="s">
        <v>1913</v>
      </c>
      <c r="Q4595" t="s">
        <v>5566</v>
      </c>
      <c r="R4595">
        <v>74</v>
      </c>
      <c r="T4595" t="s">
        <v>1914</v>
      </c>
    </row>
    <row r="4596" spans="1:20" x14ac:dyDescent="0.3">
      <c r="A4596">
        <v>4595</v>
      </c>
      <c r="B4596" t="s">
        <v>20</v>
      </c>
      <c r="C4596" t="s">
        <v>31</v>
      </c>
      <c r="D4596" t="s">
        <v>22</v>
      </c>
      <c r="E4596" t="s">
        <v>23</v>
      </c>
      <c r="F4596" t="s">
        <v>5</v>
      </c>
      <c r="G4596" t="s">
        <v>24</v>
      </c>
      <c r="H4596">
        <v>2344451</v>
      </c>
      <c r="I4596">
        <v>2344978</v>
      </c>
      <c r="J4596" t="s">
        <v>25</v>
      </c>
      <c r="Q4596" t="s">
        <v>5567</v>
      </c>
      <c r="R4596">
        <v>528</v>
      </c>
    </row>
    <row r="4597" spans="1:20" x14ac:dyDescent="0.3">
      <c r="A4597">
        <v>4596</v>
      </c>
      <c r="B4597" t="s">
        <v>28</v>
      </c>
      <c r="C4597" t="s">
        <v>33</v>
      </c>
      <c r="D4597" t="s">
        <v>22</v>
      </c>
      <c r="E4597" t="s">
        <v>23</v>
      </c>
      <c r="F4597" t="s">
        <v>5</v>
      </c>
      <c r="G4597" t="s">
        <v>24</v>
      </c>
      <c r="H4597">
        <v>2344451</v>
      </c>
      <c r="I4597">
        <v>2344978</v>
      </c>
      <c r="J4597" t="s">
        <v>25</v>
      </c>
      <c r="K4597" t="s">
        <v>5568</v>
      </c>
      <c r="N4597" t="s">
        <v>5569</v>
      </c>
      <c r="Q4597" t="s">
        <v>5567</v>
      </c>
      <c r="R4597">
        <v>528</v>
      </c>
      <c r="S4597">
        <v>175</v>
      </c>
    </row>
    <row r="4598" spans="1:20" x14ac:dyDescent="0.3">
      <c r="A4598">
        <v>4597</v>
      </c>
      <c r="B4598" t="s">
        <v>20</v>
      </c>
      <c r="C4598" t="s">
        <v>31</v>
      </c>
      <c r="D4598" t="s">
        <v>22</v>
      </c>
      <c r="E4598" t="s">
        <v>23</v>
      </c>
      <c r="F4598" t="s">
        <v>5</v>
      </c>
      <c r="G4598" t="s">
        <v>24</v>
      </c>
      <c r="H4598">
        <v>2345137</v>
      </c>
      <c r="I4598">
        <v>2345955</v>
      </c>
      <c r="J4598" t="s">
        <v>25</v>
      </c>
      <c r="Q4598" t="s">
        <v>5570</v>
      </c>
      <c r="R4598">
        <v>819</v>
      </c>
    </row>
    <row r="4599" spans="1:20" x14ac:dyDescent="0.3">
      <c r="A4599">
        <v>4598</v>
      </c>
      <c r="B4599" t="s">
        <v>28</v>
      </c>
      <c r="C4599" t="s">
        <v>33</v>
      </c>
      <c r="D4599" t="s">
        <v>22</v>
      </c>
      <c r="E4599" t="s">
        <v>23</v>
      </c>
      <c r="F4599" t="s">
        <v>5</v>
      </c>
      <c r="G4599" t="s">
        <v>24</v>
      </c>
      <c r="H4599">
        <v>2345137</v>
      </c>
      <c r="I4599">
        <v>2345955</v>
      </c>
      <c r="J4599" t="s">
        <v>25</v>
      </c>
      <c r="K4599" t="s">
        <v>5571</v>
      </c>
      <c r="N4599" t="s">
        <v>5572</v>
      </c>
      <c r="Q4599" t="s">
        <v>5570</v>
      </c>
      <c r="R4599">
        <v>819</v>
      </c>
      <c r="S4599">
        <v>272</v>
      </c>
    </row>
    <row r="4600" spans="1:20" x14ac:dyDescent="0.3">
      <c r="A4600">
        <v>4599</v>
      </c>
      <c r="B4600" t="s">
        <v>20</v>
      </c>
      <c r="C4600" t="s">
        <v>31</v>
      </c>
      <c r="D4600" t="s">
        <v>22</v>
      </c>
      <c r="E4600" t="s">
        <v>23</v>
      </c>
      <c r="F4600" t="s">
        <v>5</v>
      </c>
      <c r="G4600" t="s">
        <v>24</v>
      </c>
      <c r="H4600">
        <v>2346038</v>
      </c>
      <c r="I4600">
        <v>2346646</v>
      </c>
      <c r="J4600" t="s">
        <v>25</v>
      </c>
      <c r="Q4600" t="s">
        <v>5573</v>
      </c>
      <c r="R4600">
        <v>609</v>
      </c>
    </row>
    <row r="4601" spans="1:20" x14ac:dyDescent="0.3">
      <c r="A4601">
        <v>4600</v>
      </c>
      <c r="B4601" t="s">
        <v>28</v>
      </c>
      <c r="C4601" t="s">
        <v>33</v>
      </c>
      <c r="D4601" t="s">
        <v>22</v>
      </c>
      <c r="E4601" t="s">
        <v>23</v>
      </c>
      <c r="F4601" t="s">
        <v>5</v>
      </c>
      <c r="G4601" t="s">
        <v>24</v>
      </c>
      <c r="H4601">
        <v>2346038</v>
      </c>
      <c r="I4601">
        <v>2346646</v>
      </c>
      <c r="J4601" t="s">
        <v>25</v>
      </c>
      <c r="K4601" t="s">
        <v>5574</v>
      </c>
      <c r="N4601" t="s">
        <v>5575</v>
      </c>
      <c r="Q4601" t="s">
        <v>5573</v>
      </c>
      <c r="R4601">
        <v>609</v>
      </c>
      <c r="S4601">
        <v>202</v>
      </c>
    </row>
    <row r="4602" spans="1:20" x14ac:dyDescent="0.3">
      <c r="A4602">
        <v>4601</v>
      </c>
      <c r="B4602" t="s">
        <v>20</v>
      </c>
      <c r="C4602" t="s">
        <v>136</v>
      </c>
      <c r="D4602" t="s">
        <v>22</v>
      </c>
      <c r="E4602" t="s">
        <v>23</v>
      </c>
      <c r="F4602" t="s">
        <v>5</v>
      </c>
      <c r="G4602" t="s">
        <v>24</v>
      </c>
      <c r="H4602">
        <v>2346796</v>
      </c>
      <c r="I4602">
        <v>2346872</v>
      </c>
      <c r="J4602" t="s">
        <v>25</v>
      </c>
      <c r="Q4602" t="s">
        <v>5576</v>
      </c>
      <c r="R4602">
        <v>77</v>
      </c>
    </row>
    <row r="4603" spans="1:20" x14ac:dyDescent="0.3">
      <c r="A4603">
        <v>4602</v>
      </c>
      <c r="B4603" t="s">
        <v>136</v>
      </c>
      <c r="D4603" t="s">
        <v>22</v>
      </c>
      <c r="E4603" t="s">
        <v>23</v>
      </c>
      <c r="F4603" t="s">
        <v>5</v>
      </c>
      <c r="G4603" t="s">
        <v>24</v>
      </c>
      <c r="H4603">
        <v>2346796</v>
      </c>
      <c r="I4603">
        <v>2346872</v>
      </c>
      <c r="J4603" t="s">
        <v>25</v>
      </c>
      <c r="N4603" t="s">
        <v>5577</v>
      </c>
      <c r="Q4603" t="s">
        <v>5576</v>
      </c>
      <c r="R4603">
        <v>77</v>
      </c>
      <c r="T4603" t="s">
        <v>5578</v>
      </c>
    </row>
    <row r="4604" spans="1:20" x14ac:dyDescent="0.3">
      <c r="A4604">
        <v>4603</v>
      </c>
      <c r="B4604" t="s">
        <v>20</v>
      </c>
      <c r="C4604" t="s">
        <v>31</v>
      </c>
      <c r="D4604" t="s">
        <v>22</v>
      </c>
      <c r="E4604" t="s">
        <v>23</v>
      </c>
      <c r="F4604" t="s">
        <v>5</v>
      </c>
      <c r="G4604" t="s">
        <v>24</v>
      </c>
      <c r="H4604">
        <v>2346972</v>
      </c>
      <c r="I4604">
        <v>2347499</v>
      </c>
      <c r="J4604" t="s">
        <v>42</v>
      </c>
      <c r="Q4604" t="s">
        <v>5579</v>
      </c>
      <c r="R4604">
        <v>528</v>
      </c>
    </row>
    <row r="4605" spans="1:20" x14ac:dyDescent="0.3">
      <c r="A4605">
        <v>4604</v>
      </c>
      <c r="B4605" t="s">
        <v>28</v>
      </c>
      <c r="C4605" t="s">
        <v>33</v>
      </c>
      <c r="D4605" t="s">
        <v>22</v>
      </c>
      <c r="E4605" t="s">
        <v>23</v>
      </c>
      <c r="F4605" t="s">
        <v>5</v>
      </c>
      <c r="G4605" t="s">
        <v>24</v>
      </c>
      <c r="H4605">
        <v>2346972</v>
      </c>
      <c r="I4605">
        <v>2347499</v>
      </c>
      <c r="J4605" t="s">
        <v>42</v>
      </c>
      <c r="K4605" t="s">
        <v>5580</v>
      </c>
      <c r="N4605" t="s">
        <v>4836</v>
      </c>
      <c r="Q4605" t="s">
        <v>5579</v>
      </c>
      <c r="R4605">
        <v>528</v>
      </c>
      <c r="S4605">
        <v>175</v>
      </c>
    </row>
    <row r="4606" spans="1:20" x14ac:dyDescent="0.3">
      <c r="A4606">
        <v>4605</v>
      </c>
      <c r="B4606" t="s">
        <v>20</v>
      </c>
      <c r="C4606" t="s">
        <v>31</v>
      </c>
      <c r="D4606" t="s">
        <v>22</v>
      </c>
      <c r="E4606" t="s">
        <v>23</v>
      </c>
      <c r="F4606" t="s">
        <v>5</v>
      </c>
      <c r="G4606" t="s">
        <v>24</v>
      </c>
      <c r="H4606">
        <v>2347703</v>
      </c>
      <c r="I4606">
        <v>2348245</v>
      </c>
      <c r="J4606" t="s">
        <v>42</v>
      </c>
      <c r="Q4606" t="s">
        <v>5581</v>
      </c>
      <c r="R4606">
        <v>543</v>
      </c>
    </row>
    <row r="4607" spans="1:20" x14ac:dyDescent="0.3">
      <c r="A4607">
        <v>4606</v>
      </c>
      <c r="B4607" t="s">
        <v>28</v>
      </c>
      <c r="C4607" t="s">
        <v>33</v>
      </c>
      <c r="D4607" t="s">
        <v>22</v>
      </c>
      <c r="E4607" t="s">
        <v>23</v>
      </c>
      <c r="F4607" t="s">
        <v>5</v>
      </c>
      <c r="G4607" t="s">
        <v>24</v>
      </c>
      <c r="H4607">
        <v>2347703</v>
      </c>
      <c r="I4607">
        <v>2348245</v>
      </c>
      <c r="J4607" t="s">
        <v>42</v>
      </c>
      <c r="K4607" t="s">
        <v>5582</v>
      </c>
      <c r="N4607" t="s">
        <v>56</v>
      </c>
      <c r="Q4607" t="s">
        <v>5581</v>
      </c>
      <c r="R4607">
        <v>543</v>
      </c>
      <c r="S4607">
        <v>180</v>
      </c>
    </row>
    <row r="4608" spans="1:20" x14ac:dyDescent="0.3">
      <c r="A4608">
        <v>4607</v>
      </c>
      <c r="B4608" t="s">
        <v>20</v>
      </c>
      <c r="C4608" t="s">
        <v>31</v>
      </c>
      <c r="D4608" t="s">
        <v>22</v>
      </c>
      <c r="E4608" t="s">
        <v>23</v>
      </c>
      <c r="F4608" t="s">
        <v>5</v>
      </c>
      <c r="G4608" t="s">
        <v>24</v>
      </c>
      <c r="H4608">
        <v>2348426</v>
      </c>
      <c r="I4608">
        <v>2349388</v>
      </c>
      <c r="J4608" t="s">
        <v>25</v>
      </c>
      <c r="Q4608" t="s">
        <v>5583</v>
      </c>
      <c r="R4608">
        <v>963</v>
      </c>
    </row>
    <row r="4609" spans="1:19" x14ac:dyDescent="0.3">
      <c r="A4609">
        <v>4608</v>
      </c>
      <c r="B4609" t="s">
        <v>28</v>
      </c>
      <c r="C4609" t="s">
        <v>33</v>
      </c>
      <c r="D4609" t="s">
        <v>22</v>
      </c>
      <c r="E4609" t="s">
        <v>23</v>
      </c>
      <c r="F4609" t="s">
        <v>5</v>
      </c>
      <c r="G4609" t="s">
        <v>24</v>
      </c>
      <c r="H4609">
        <v>2348426</v>
      </c>
      <c r="I4609">
        <v>2349388</v>
      </c>
      <c r="J4609" t="s">
        <v>25</v>
      </c>
      <c r="K4609" t="s">
        <v>5584</v>
      </c>
      <c r="N4609" t="s">
        <v>358</v>
      </c>
      <c r="Q4609" t="s">
        <v>5583</v>
      </c>
      <c r="R4609">
        <v>963</v>
      </c>
      <c r="S4609">
        <v>320</v>
      </c>
    </row>
    <row r="4610" spans="1:19" x14ac:dyDescent="0.3">
      <c r="A4610">
        <v>4609</v>
      </c>
      <c r="B4610" t="s">
        <v>20</v>
      </c>
      <c r="C4610" t="s">
        <v>31</v>
      </c>
      <c r="D4610" t="s">
        <v>22</v>
      </c>
      <c r="E4610" t="s">
        <v>23</v>
      </c>
      <c r="F4610" t="s">
        <v>5</v>
      </c>
      <c r="G4610" t="s">
        <v>24</v>
      </c>
      <c r="H4610">
        <v>2349627</v>
      </c>
      <c r="I4610">
        <v>2350316</v>
      </c>
      <c r="J4610" t="s">
        <v>25</v>
      </c>
      <c r="Q4610" t="s">
        <v>5585</v>
      </c>
      <c r="R4610">
        <v>690</v>
      </c>
    </row>
    <row r="4611" spans="1:19" x14ac:dyDescent="0.3">
      <c r="A4611">
        <v>4610</v>
      </c>
      <c r="B4611" t="s">
        <v>28</v>
      </c>
      <c r="C4611" t="s">
        <v>33</v>
      </c>
      <c r="D4611" t="s">
        <v>22</v>
      </c>
      <c r="E4611" t="s">
        <v>23</v>
      </c>
      <c r="F4611" t="s">
        <v>5</v>
      </c>
      <c r="G4611" t="s">
        <v>24</v>
      </c>
      <c r="H4611">
        <v>2349627</v>
      </c>
      <c r="I4611">
        <v>2350316</v>
      </c>
      <c r="J4611" t="s">
        <v>25</v>
      </c>
      <c r="K4611" t="s">
        <v>5586</v>
      </c>
      <c r="N4611" t="s">
        <v>38</v>
      </c>
      <c r="Q4611" t="s">
        <v>5585</v>
      </c>
      <c r="R4611">
        <v>690</v>
      </c>
      <c r="S4611">
        <v>229</v>
      </c>
    </row>
    <row r="4612" spans="1:19" x14ac:dyDescent="0.3">
      <c r="A4612">
        <v>4611</v>
      </c>
      <c r="B4612" t="s">
        <v>20</v>
      </c>
      <c r="C4612" t="s">
        <v>31</v>
      </c>
      <c r="D4612" t="s">
        <v>22</v>
      </c>
      <c r="E4612" t="s">
        <v>23</v>
      </c>
      <c r="F4612" t="s">
        <v>5</v>
      </c>
      <c r="G4612" t="s">
        <v>24</v>
      </c>
      <c r="H4612">
        <v>2350332</v>
      </c>
      <c r="I4612">
        <v>2351228</v>
      </c>
      <c r="J4612" t="s">
        <v>42</v>
      </c>
      <c r="Q4612" t="s">
        <v>5587</v>
      </c>
      <c r="R4612">
        <v>897</v>
      </c>
    </row>
    <row r="4613" spans="1:19" x14ac:dyDescent="0.3">
      <c r="A4613">
        <v>4612</v>
      </c>
      <c r="B4613" t="s">
        <v>28</v>
      </c>
      <c r="C4613" t="s">
        <v>33</v>
      </c>
      <c r="D4613" t="s">
        <v>22</v>
      </c>
      <c r="E4613" t="s">
        <v>23</v>
      </c>
      <c r="F4613" t="s">
        <v>5</v>
      </c>
      <c r="G4613" t="s">
        <v>24</v>
      </c>
      <c r="H4613">
        <v>2350332</v>
      </c>
      <c r="I4613">
        <v>2351228</v>
      </c>
      <c r="J4613" t="s">
        <v>42</v>
      </c>
      <c r="K4613" t="s">
        <v>5588</v>
      </c>
      <c r="N4613" t="s">
        <v>5589</v>
      </c>
      <c r="Q4613" t="s">
        <v>5587</v>
      </c>
      <c r="R4613">
        <v>897</v>
      </c>
      <c r="S4613">
        <v>298</v>
      </c>
    </row>
    <row r="4614" spans="1:19" x14ac:dyDescent="0.3">
      <c r="A4614">
        <v>4613</v>
      </c>
      <c r="B4614" t="s">
        <v>20</v>
      </c>
      <c r="C4614" t="s">
        <v>31</v>
      </c>
      <c r="D4614" t="s">
        <v>22</v>
      </c>
      <c r="E4614" t="s">
        <v>23</v>
      </c>
      <c r="F4614" t="s">
        <v>5</v>
      </c>
      <c r="G4614" t="s">
        <v>24</v>
      </c>
      <c r="H4614">
        <v>2351221</v>
      </c>
      <c r="I4614">
        <v>2352285</v>
      </c>
      <c r="J4614" t="s">
        <v>42</v>
      </c>
      <c r="Q4614" t="s">
        <v>5590</v>
      </c>
      <c r="R4614">
        <v>1065</v>
      </c>
    </row>
    <row r="4615" spans="1:19" x14ac:dyDescent="0.3">
      <c r="A4615">
        <v>4614</v>
      </c>
      <c r="B4615" t="s">
        <v>28</v>
      </c>
      <c r="C4615" t="s">
        <v>33</v>
      </c>
      <c r="D4615" t="s">
        <v>22</v>
      </c>
      <c r="E4615" t="s">
        <v>23</v>
      </c>
      <c r="F4615" t="s">
        <v>5</v>
      </c>
      <c r="G4615" t="s">
        <v>24</v>
      </c>
      <c r="H4615">
        <v>2351221</v>
      </c>
      <c r="I4615">
        <v>2352285</v>
      </c>
      <c r="J4615" t="s">
        <v>42</v>
      </c>
      <c r="K4615" t="s">
        <v>5591</v>
      </c>
      <c r="N4615" t="s">
        <v>38</v>
      </c>
      <c r="Q4615" t="s">
        <v>5590</v>
      </c>
      <c r="R4615">
        <v>1065</v>
      </c>
      <c r="S4615">
        <v>354</v>
      </c>
    </row>
    <row r="4616" spans="1:19" x14ac:dyDescent="0.3">
      <c r="A4616">
        <v>4615</v>
      </c>
      <c r="B4616" t="s">
        <v>20</v>
      </c>
      <c r="C4616" t="s">
        <v>31</v>
      </c>
      <c r="D4616" t="s">
        <v>22</v>
      </c>
      <c r="E4616" t="s">
        <v>23</v>
      </c>
      <c r="F4616" t="s">
        <v>5</v>
      </c>
      <c r="G4616" t="s">
        <v>24</v>
      </c>
      <c r="H4616">
        <v>2352504</v>
      </c>
      <c r="I4616">
        <v>2353499</v>
      </c>
      <c r="J4616" t="s">
        <v>25</v>
      </c>
      <c r="Q4616" t="s">
        <v>5592</v>
      </c>
      <c r="R4616">
        <v>996</v>
      </c>
    </row>
    <row r="4617" spans="1:19" x14ac:dyDescent="0.3">
      <c r="A4617">
        <v>4616</v>
      </c>
      <c r="B4617" t="s">
        <v>28</v>
      </c>
      <c r="C4617" t="s">
        <v>33</v>
      </c>
      <c r="D4617" t="s">
        <v>22</v>
      </c>
      <c r="E4617" t="s">
        <v>23</v>
      </c>
      <c r="F4617" t="s">
        <v>5</v>
      </c>
      <c r="G4617" t="s">
        <v>24</v>
      </c>
      <c r="H4617">
        <v>2352504</v>
      </c>
      <c r="I4617">
        <v>2353499</v>
      </c>
      <c r="J4617" t="s">
        <v>25</v>
      </c>
      <c r="K4617" t="s">
        <v>5593</v>
      </c>
      <c r="N4617" t="s">
        <v>4268</v>
      </c>
      <c r="Q4617" t="s">
        <v>5592</v>
      </c>
      <c r="R4617">
        <v>996</v>
      </c>
      <c r="S4617">
        <v>331</v>
      </c>
    </row>
    <row r="4618" spans="1:19" x14ac:dyDescent="0.3">
      <c r="A4618">
        <v>4617</v>
      </c>
      <c r="B4618" t="s">
        <v>20</v>
      </c>
      <c r="C4618" t="s">
        <v>31</v>
      </c>
      <c r="D4618" t="s">
        <v>22</v>
      </c>
      <c r="E4618" t="s">
        <v>23</v>
      </c>
      <c r="F4618" t="s">
        <v>5</v>
      </c>
      <c r="G4618" t="s">
        <v>24</v>
      </c>
      <c r="H4618">
        <v>2353510</v>
      </c>
      <c r="I4618">
        <v>2354706</v>
      </c>
      <c r="J4618" t="s">
        <v>25</v>
      </c>
      <c r="Q4618" t="s">
        <v>5594</v>
      </c>
      <c r="R4618">
        <v>1197</v>
      </c>
    </row>
    <row r="4619" spans="1:19" x14ac:dyDescent="0.3">
      <c r="A4619">
        <v>4618</v>
      </c>
      <c r="B4619" t="s">
        <v>28</v>
      </c>
      <c r="C4619" t="s">
        <v>33</v>
      </c>
      <c r="D4619" t="s">
        <v>22</v>
      </c>
      <c r="E4619" t="s">
        <v>23</v>
      </c>
      <c r="F4619" t="s">
        <v>5</v>
      </c>
      <c r="G4619" t="s">
        <v>24</v>
      </c>
      <c r="H4619">
        <v>2353510</v>
      </c>
      <c r="I4619">
        <v>2354706</v>
      </c>
      <c r="J4619" t="s">
        <v>25</v>
      </c>
      <c r="K4619" t="s">
        <v>5595</v>
      </c>
      <c r="N4619" t="s">
        <v>1193</v>
      </c>
      <c r="Q4619" t="s">
        <v>5594</v>
      </c>
      <c r="R4619">
        <v>1197</v>
      </c>
      <c r="S4619">
        <v>398</v>
      </c>
    </row>
    <row r="4620" spans="1:19" x14ac:dyDescent="0.3">
      <c r="A4620">
        <v>4619</v>
      </c>
      <c r="B4620" t="s">
        <v>20</v>
      </c>
      <c r="C4620" t="s">
        <v>31</v>
      </c>
      <c r="D4620" t="s">
        <v>22</v>
      </c>
      <c r="E4620" t="s">
        <v>23</v>
      </c>
      <c r="F4620" t="s">
        <v>5</v>
      </c>
      <c r="G4620" t="s">
        <v>24</v>
      </c>
      <c r="H4620">
        <v>2354820</v>
      </c>
      <c r="I4620">
        <v>2355680</v>
      </c>
      <c r="J4620" t="s">
        <v>25</v>
      </c>
      <c r="Q4620" t="s">
        <v>5596</v>
      </c>
      <c r="R4620">
        <v>861</v>
      </c>
    </row>
    <row r="4621" spans="1:19" x14ac:dyDescent="0.3">
      <c r="A4621">
        <v>4620</v>
      </c>
      <c r="B4621" t="s">
        <v>28</v>
      </c>
      <c r="C4621" t="s">
        <v>33</v>
      </c>
      <c r="D4621" t="s">
        <v>22</v>
      </c>
      <c r="E4621" t="s">
        <v>23</v>
      </c>
      <c r="F4621" t="s">
        <v>5</v>
      </c>
      <c r="G4621" t="s">
        <v>24</v>
      </c>
      <c r="H4621">
        <v>2354820</v>
      </c>
      <c r="I4621">
        <v>2355680</v>
      </c>
      <c r="J4621" t="s">
        <v>25</v>
      </c>
      <c r="K4621" t="s">
        <v>5597</v>
      </c>
      <c r="N4621" t="s">
        <v>5598</v>
      </c>
      <c r="Q4621" t="s">
        <v>5596</v>
      </c>
      <c r="R4621">
        <v>861</v>
      </c>
      <c r="S4621">
        <v>286</v>
      </c>
    </row>
    <row r="4622" spans="1:19" x14ac:dyDescent="0.3">
      <c r="A4622">
        <v>4621</v>
      </c>
      <c r="B4622" t="s">
        <v>20</v>
      </c>
      <c r="C4622" t="s">
        <v>31</v>
      </c>
      <c r="D4622" t="s">
        <v>22</v>
      </c>
      <c r="E4622" t="s">
        <v>23</v>
      </c>
      <c r="F4622" t="s">
        <v>5</v>
      </c>
      <c r="G4622" t="s">
        <v>24</v>
      </c>
      <c r="H4622">
        <v>2355779</v>
      </c>
      <c r="I4622">
        <v>2356657</v>
      </c>
      <c r="J4622" t="s">
        <v>25</v>
      </c>
      <c r="Q4622" t="s">
        <v>5599</v>
      </c>
      <c r="R4622">
        <v>879</v>
      </c>
    </row>
    <row r="4623" spans="1:19" x14ac:dyDescent="0.3">
      <c r="A4623">
        <v>4622</v>
      </c>
      <c r="B4623" t="s">
        <v>28</v>
      </c>
      <c r="C4623" t="s">
        <v>33</v>
      </c>
      <c r="D4623" t="s">
        <v>22</v>
      </c>
      <c r="E4623" t="s">
        <v>23</v>
      </c>
      <c r="F4623" t="s">
        <v>5</v>
      </c>
      <c r="G4623" t="s">
        <v>24</v>
      </c>
      <c r="H4623">
        <v>2355779</v>
      </c>
      <c r="I4623">
        <v>2356657</v>
      </c>
      <c r="J4623" t="s">
        <v>25</v>
      </c>
      <c r="K4623" t="s">
        <v>5600</v>
      </c>
      <c r="N4623" t="s">
        <v>5601</v>
      </c>
      <c r="Q4623" t="s">
        <v>5599</v>
      </c>
      <c r="R4623">
        <v>879</v>
      </c>
      <c r="S4623">
        <v>292</v>
      </c>
    </row>
    <row r="4624" spans="1:19" x14ac:dyDescent="0.3">
      <c r="A4624">
        <v>4623</v>
      </c>
      <c r="B4624" t="s">
        <v>20</v>
      </c>
      <c r="C4624" t="s">
        <v>31</v>
      </c>
      <c r="D4624" t="s">
        <v>22</v>
      </c>
      <c r="E4624" t="s">
        <v>23</v>
      </c>
      <c r="F4624" t="s">
        <v>5</v>
      </c>
      <c r="G4624" t="s">
        <v>24</v>
      </c>
      <c r="H4624">
        <v>2356679</v>
      </c>
      <c r="I4624">
        <v>2357977</v>
      </c>
      <c r="J4624" t="s">
        <v>25</v>
      </c>
      <c r="Q4624" t="s">
        <v>5602</v>
      </c>
      <c r="R4624">
        <v>1299</v>
      </c>
    </row>
    <row r="4625" spans="1:19" x14ac:dyDescent="0.3">
      <c r="A4625">
        <v>4624</v>
      </c>
      <c r="B4625" t="s">
        <v>28</v>
      </c>
      <c r="C4625" t="s">
        <v>33</v>
      </c>
      <c r="D4625" t="s">
        <v>22</v>
      </c>
      <c r="E4625" t="s">
        <v>23</v>
      </c>
      <c r="F4625" t="s">
        <v>5</v>
      </c>
      <c r="G4625" t="s">
        <v>24</v>
      </c>
      <c r="H4625">
        <v>2356679</v>
      </c>
      <c r="I4625">
        <v>2357977</v>
      </c>
      <c r="J4625" t="s">
        <v>25</v>
      </c>
      <c r="K4625" t="s">
        <v>5603</v>
      </c>
      <c r="N4625" t="s">
        <v>38</v>
      </c>
      <c r="Q4625" t="s">
        <v>5602</v>
      </c>
      <c r="R4625">
        <v>1299</v>
      </c>
      <c r="S4625">
        <v>432</v>
      </c>
    </row>
    <row r="4626" spans="1:19" x14ac:dyDescent="0.3">
      <c r="A4626">
        <v>4625</v>
      </c>
      <c r="B4626" t="s">
        <v>20</v>
      </c>
      <c r="C4626" t="s">
        <v>31</v>
      </c>
      <c r="D4626" t="s">
        <v>22</v>
      </c>
      <c r="E4626" t="s">
        <v>23</v>
      </c>
      <c r="F4626" t="s">
        <v>5</v>
      </c>
      <c r="G4626" t="s">
        <v>24</v>
      </c>
      <c r="H4626">
        <v>2358045</v>
      </c>
      <c r="I4626">
        <v>2360015</v>
      </c>
      <c r="J4626" t="s">
        <v>25</v>
      </c>
      <c r="Q4626" t="s">
        <v>5604</v>
      </c>
      <c r="R4626">
        <v>1971</v>
      </c>
    </row>
    <row r="4627" spans="1:19" x14ac:dyDescent="0.3">
      <c r="A4627">
        <v>4626</v>
      </c>
      <c r="B4627" t="s">
        <v>28</v>
      </c>
      <c r="C4627" t="s">
        <v>33</v>
      </c>
      <c r="D4627" t="s">
        <v>22</v>
      </c>
      <c r="E4627" t="s">
        <v>23</v>
      </c>
      <c r="F4627" t="s">
        <v>5</v>
      </c>
      <c r="G4627" t="s">
        <v>24</v>
      </c>
      <c r="H4627">
        <v>2358045</v>
      </c>
      <c r="I4627">
        <v>2360015</v>
      </c>
      <c r="J4627" t="s">
        <v>25</v>
      </c>
      <c r="K4627" t="s">
        <v>5605</v>
      </c>
      <c r="N4627" t="s">
        <v>2413</v>
      </c>
      <c r="Q4627" t="s">
        <v>5604</v>
      </c>
      <c r="R4627">
        <v>1971</v>
      </c>
      <c r="S4627">
        <v>656</v>
      </c>
    </row>
    <row r="4628" spans="1:19" x14ac:dyDescent="0.3">
      <c r="A4628">
        <v>4627</v>
      </c>
      <c r="B4628" t="s">
        <v>20</v>
      </c>
      <c r="C4628" t="s">
        <v>31</v>
      </c>
      <c r="D4628" t="s">
        <v>22</v>
      </c>
      <c r="E4628" t="s">
        <v>23</v>
      </c>
      <c r="F4628" t="s">
        <v>5</v>
      </c>
      <c r="G4628" t="s">
        <v>24</v>
      </c>
      <c r="H4628">
        <v>2360020</v>
      </c>
      <c r="I4628">
        <v>2360730</v>
      </c>
      <c r="J4628" t="s">
        <v>25</v>
      </c>
      <c r="Q4628" t="s">
        <v>5606</v>
      </c>
      <c r="R4628">
        <v>711</v>
      </c>
    </row>
    <row r="4629" spans="1:19" x14ac:dyDescent="0.3">
      <c r="A4629">
        <v>4628</v>
      </c>
      <c r="B4629" t="s">
        <v>28</v>
      </c>
      <c r="C4629" t="s">
        <v>33</v>
      </c>
      <c r="D4629" t="s">
        <v>22</v>
      </c>
      <c r="E4629" t="s">
        <v>23</v>
      </c>
      <c r="F4629" t="s">
        <v>5</v>
      </c>
      <c r="G4629" t="s">
        <v>24</v>
      </c>
      <c r="H4629">
        <v>2360020</v>
      </c>
      <c r="I4629">
        <v>2360730</v>
      </c>
      <c r="J4629" t="s">
        <v>25</v>
      </c>
      <c r="K4629" t="s">
        <v>5607</v>
      </c>
      <c r="N4629" t="s">
        <v>38</v>
      </c>
      <c r="Q4629" t="s">
        <v>5606</v>
      </c>
      <c r="R4629">
        <v>711</v>
      </c>
      <c r="S4629">
        <v>236</v>
      </c>
    </row>
    <row r="4630" spans="1:19" x14ac:dyDescent="0.3">
      <c r="A4630">
        <v>4629</v>
      </c>
      <c r="B4630" t="s">
        <v>20</v>
      </c>
      <c r="C4630" t="s">
        <v>31</v>
      </c>
      <c r="D4630" t="s">
        <v>22</v>
      </c>
      <c r="E4630" t="s">
        <v>23</v>
      </c>
      <c r="F4630" t="s">
        <v>5</v>
      </c>
      <c r="G4630" t="s">
        <v>24</v>
      </c>
      <c r="H4630">
        <v>2360738</v>
      </c>
      <c r="I4630">
        <v>2360977</v>
      </c>
      <c r="J4630" t="s">
        <v>42</v>
      </c>
      <c r="Q4630" t="s">
        <v>5608</v>
      </c>
      <c r="R4630">
        <v>240</v>
      </c>
    </row>
    <row r="4631" spans="1:19" x14ac:dyDescent="0.3">
      <c r="A4631">
        <v>4630</v>
      </c>
      <c r="B4631" t="s">
        <v>28</v>
      </c>
      <c r="C4631" t="s">
        <v>33</v>
      </c>
      <c r="D4631" t="s">
        <v>22</v>
      </c>
      <c r="E4631" t="s">
        <v>23</v>
      </c>
      <c r="F4631" t="s">
        <v>5</v>
      </c>
      <c r="G4631" t="s">
        <v>24</v>
      </c>
      <c r="H4631">
        <v>2360738</v>
      </c>
      <c r="I4631">
        <v>2360977</v>
      </c>
      <c r="J4631" t="s">
        <v>42</v>
      </c>
      <c r="K4631" t="s">
        <v>5609</v>
      </c>
      <c r="N4631" t="s">
        <v>38</v>
      </c>
      <c r="Q4631" t="s">
        <v>5608</v>
      </c>
      <c r="R4631">
        <v>240</v>
      </c>
      <c r="S4631">
        <v>79</v>
      </c>
    </row>
    <row r="4632" spans="1:19" x14ac:dyDescent="0.3">
      <c r="A4632">
        <v>4631</v>
      </c>
      <c r="B4632" t="s">
        <v>20</v>
      </c>
      <c r="C4632" t="s">
        <v>31</v>
      </c>
      <c r="D4632" t="s">
        <v>22</v>
      </c>
      <c r="E4632" t="s">
        <v>23</v>
      </c>
      <c r="F4632" t="s">
        <v>5</v>
      </c>
      <c r="G4632" t="s">
        <v>24</v>
      </c>
      <c r="H4632">
        <v>2361042</v>
      </c>
      <c r="I4632">
        <v>2362571</v>
      </c>
      <c r="J4632" t="s">
        <v>42</v>
      </c>
      <c r="Q4632" t="s">
        <v>5610</v>
      </c>
      <c r="R4632">
        <v>1530</v>
      </c>
    </row>
    <row r="4633" spans="1:19" x14ac:dyDescent="0.3">
      <c r="A4633">
        <v>4632</v>
      </c>
      <c r="B4633" t="s">
        <v>28</v>
      </c>
      <c r="C4633" t="s">
        <v>33</v>
      </c>
      <c r="D4633" t="s">
        <v>22</v>
      </c>
      <c r="E4633" t="s">
        <v>23</v>
      </c>
      <c r="F4633" t="s">
        <v>5</v>
      </c>
      <c r="G4633" t="s">
        <v>24</v>
      </c>
      <c r="H4633">
        <v>2361042</v>
      </c>
      <c r="I4633">
        <v>2362571</v>
      </c>
      <c r="J4633" t="s">
        <v>42</v>
      </c>
      <c r="K4633" t="s">
        <v>5611</v>
      </c>
      <c r="N4633" t="s">
        <v>35</v>
      </c>
      <c r="Q4633" t="s">
        <v>5610</v>
      </c>
      <c r="R4633">
        <v>1530</v>
      </c>
      <c r="S4633">
        <v>509</v>
      </c>
    </row>
    <row r="4634" spans="1:19" x14ac:dyDescent="0.3">
      <c r="A4634">
        <v>4633</v>
      </c>
      <c r="B4634" t="s">
        <v>20</v>
      </c>
      <c r="C4634" t="s">
        <v>31</v>
      </c>
      <c r="D4634" t="s">
        <v>22</v>
      </c>
      <c r="E4634" t="s">
        <v>23</v>
      </c>
      <c r="F4634" t="s">
        <v>5</v>
      </c>
      <c r="G4634" t="s">
        <v>24</v>
      </c>
      <c r="H4634">
        <v>2362581</v>
      </c>
      <c r="I4634">
        <v>2363492</v>
      </c>
      <c r="J4634" t="s">
        <v>42</v>
      </c>
      <c r="Q4634" t="s">
        <v>5612</v>
      </c>
      <c r="R4634">
        <v>912</v>
      </c>
    </row>
    <row r="4635" spans="1:19" x14ac:dyDescent="0.3">
      <c r="A4635">
        <v>4634</v>
      </c>
      <c r="B4635" t="s">
        <v>28</v>
      </c>
      <c r="C4635" t="s">
        <v>33</v>
      </c>
      <c r="D4635" t="s">
        <v>22</v>
      </c>
      <c r="E4635" t="s">
        <v>23</v>
      </c>
      <c r="F4635" t="s">
        <v>5</v>
      </c>
      <c r="G4635" t="s">
        <v>24</v>
      </c>
      <c r="H4635">
        <v>2362581</v>
      </c>
      <c r="I4635">
        <v>2363492</v>
      </c>
      <c r="J4635" t="s">
        <v>42</v>
      </c>
      <c r="K4635" t="s">
        <v>5613</v>
      </c>
      <c r="N4635" t="s">
        <v>30</v>
      </c>
      <c r="Q4635" t="s">
        <v>5612</v>
      </c>
      <c r="R4635">
        <v>912</v>
      </c>
      <c r="S4635">
        <v>303</v>
      </c>
    </row>
    <row r="4636" spans="1:19" x14ac:dyDescent="0.3">
      <c r="A4636">
        <v>4635</v>
      </c>
      <c r="B4636" t="s">
        <v>20</v>
      </c>
      <c r="C4636" t="s">
        <v>31</v>
      </c>
      <c r="D4636" t="s">
        <v>22</v>
      </c>
      <c r="E4636" t="s">
        <v>23</v>
      </c>
      <c r="F4636" t="s">
        <v>5</v>
      </c>
      <c r="G4636" t="s">
        <v>24</v>
      </c>
      <c r="H4636">
        <v>2363519</v>
      </c>
      <c r="I4636">
        <v>2363713</v>
      </c>
      <c r="J4636" t="s">
        <v>42</v>
      </c>
      <c r="Q4636" t="s">
        <v>5614</v>
      </c>
      <c r="R4636">
        <v>195</v>
      </c>
    </row>
    <row r="4637" spans="1:19" x14ac:dyDescent="0.3">
      <c r="A4637">
        <v>4636</v>
      </c>
      <c r="B4637" t="s">
        <v>28</v>
      </c>
      <c r="C4637" t="s">
        <v>33</v>
      </c>
      <c r="D4637" t="s">
        <v>22</v>
      </c>
      <c r="E4637" t="s">
        <v>23</v>
      </c>
      <c r="F4637" t="s">
        <v>5</v>
      </c>
      <c r="G4637" t="s">
        <v>24</v>
      </c>
      <c r="H4637">
        <v>2363519</v>
      </c>
      <c r="I4637">
        <v>2363713</v>
      </c>
      <c r="J4637" t="s">
        <v>42</v>
      </c>
      <c r="K4637" t="s">
        <v>5615</v>
      </c>
      <c r="N4637" t="s">
        <v>38</v>
      </c>
      <c r="Q4637" t="s">
        <v>5614</v>
      </c>
      <c r="R4637">
        <v>195</v>
      </c>
      <c r="S4637">
        <v>64</v>
      </c>
    </row>
    <row r="4638" spans="1:19" x14ac:dyDescent="0.3">
      <c r="A4638">
        <v>4637</v>
      </c>
      <c r="B4638" t="s">
        <v>20</v>
      </c>
      <c r="C4638" t="s">
        <v>31</v>
      </c>
      <c r="D4638" t="s">
        <v>22</v>
      </c>
      <c r="E4638" t="s">
        <v>23</v>
      </c>
      <c r="F4638" t="s">
        <v>5</v>
      </c>
      <c r="G4638" t="s">
        <v>24</v>
      </c>
      <c r="H4638">
        <v>2363736</v>
      </c>
      <c r="I4638">
        <v>2364230</v>
      </c>
      <c r="J4638" t="s">
        <v>42</v>
      </c>
      <c r="Q4638" t="s">
        <v>5616</v>
      </c>
      <c r="R4638">
        <v>495</v>
      </c>
    </row>
    <row r="4639" spans="1:19" x14ac:dyDescent="0.3">
      <c r="A4639">
        <v>4638</v>
      </c>
      <c r="B4639" t="s">
        <v>28</v>
      </c>
      <c r="C4639" t="s">
        <v>33</v>
      </c>
      <c r="D4639" t="s">
        <v>22</v>
      </c>
      <c r="E4639" t="s">
        <v>23</v>
      </c>
      <c r="F4639" t="s">
        <v>5</v>
      </c>
      <c r="G4639" t="s">
        <v>24</v>
      </c>
      <c r="H4639">
        <v>2363736</v>
      </c>
      <c r="I4639">
        <v>2364230</v>
      </c>
      <c r="J4639" t="s">
        <v>42</v>
      </c>
      <c r="K4639" t="s">
        <v>5617</v>
      </c>
      <c r="N4639" t="s">
        <v>288</v>
      </c>
      <c r="Q4639" t="s">
        <v>5616</v>
      </c>
      <c r="R4639">
        <v>495</v>
      </c>
      <c r="S4639">
        <v>164</v>
      </c>
    </row>
    <row r="4640" spans="1:19" x14ac:dyDescent="0.3">
      <c r="A4640">
        <v>4639</v>
      </c>
      <c r="B4640" t="s">
        <v>20</v>
      </c>
      <c r="C4640" t="s">
        <v>31</v>
      </c>
      <c r="D4640" t="s">
        <v>22</v>
      </c>
      <c r="E4640" t="s">
        <v>23</v>
      </c>
      <c r="F4640" t="s">
        <v>5</v>
      </c>
      <c r="G4640" t="s">
        <v>24</v>
      </c>
      <c r="H4640">
        <v>2364364</v>
      </c>
      <c r="I4640">
        <v>2364789</v>
      </c>
      <c r="J4640" t="s">
        <v>42</v>
      </c>
      <c r="Q4640" t="s">
        <v>5618</v>
      </c>
      <c r="R4640">
        <v>426</v>
      </c>
    </row>
    <row r="4641" spans="1:20" x14ac:dyDescent="0.3">
      <c r="A4641">
        <v>4640</v>
      </c>
      <c r="B4641" t="s">
        <v>28</v>
      </c>
      <c r="C4641" t="s">
        <v>33</v>
      </c>
      <c r="D4641" t="s">
        <v>22</v>
      </c>
      <c r="E4641" t="s">
        <v>23</v>
      </c>
      <c r="F4641" t="s">
        <v>5</v>
      </c>
      <c r="G4641" t="s">
        <v>24</v>
      </c>
      <c r="H4641">
        <v>2364364</v>
      </c>
      <c r="I4641">
        <v>2364789</v>
      </c>
      <c r="J4641" t="s">
        <v>42</v>
      </c>
      <c r="K4641" t="s">
        <v>5619</v>
      </c>
      <c r="N4641" t="s">
        <v>38</v>
      </c>
      <c r="Q4641" t="s">
        <v>5618</v>
      </c>
      <c r="R4641">
        <v>426</v>
      </c>
      <c r="S4641">
        <v>141</v>
      </c>
    </row>
    <row r="4642" spans="1:20" x14ac:dyDescent="0.3">
      <c r="A4642">
        <v>4641</v>
      </c>
      <c r="B4642" t="s">
        <v>20</v>
      </c>
      <c r="C4642" t="s">
        <v>31</v>
      </c>
      <c r="D4642" t="s">
        <v>22</v>
      </c>
      <c r="E4642" t="s">
        <v>23</v>
      </c>
      <c r="F4642" t="s">
        <v>5</v>
      </c>
      <c r="G4642" t="s">
        <v>24</v>
      </c>
      <c r="H4642">
        <v>2364829</v>
      </c>
      <c r="I4642">
        <v>2365131</v>
      </c>
      <c r="J4642" t="s">
        <v>42</v>
      </c>
      <c r="Q4642" t="s">
        <v>5620</v>
      </c>
      <c r="R4642">
        <v>303</v>
      </c>
    </row>
    <row r="4643" spans="1:20" x14ac:dyDescent="0.3">
      <c r="A4643">
        <v>4642</v>
      </c>
      <c r="B4643" t="s">
        <v>28</v>
      </c>
      <c r="C4643" t="s">
        <v>33</v>
      </c>
      <c r="D4643" t="s">
        <v>22</v>
      </c>
      <c r="E4643" t="s">
        <v>23</v>
      </c>
      <c r="F4643" t="s">
        <v>5</v>
      </c>
      <c r="G4643" t="s">
        <v>24</v>
      </c>
      <c r="H4643">
        <v>2364829</v>
      </c>
      <c r="I4643">
        <v>2365131</v>
      </c>
      <c r="J4643" t="s">
        <v>42</v>
      </c>
      <c r="K4643" t="s">
        <v>5621</v>
      </c>
      <c r="N4643" t="s">
        <v>38</v>
      </c>
      <c r="Q4643" t="s">
        <v>5620</v>
      </c>
      <c r="R4643">
        <v>303</v>
      </c>
      <c r="S4643">
        <v>100</v>
      </c>
    </row>
    <row r="4644" spans="1:20" x14ac:dyDescent="0.3">
      <c r="A4644">
        <v>4643</v>
      </c>
      <c r="B4644" t="s">
        <v>20</v>
      </c>
      <c r="C4644" t="s">
        <v>31</v>
      </c>
      <c r="D4644" t="s">
        <v>22</v>
      </c>
      <c r="E4644" t="s">
        <v>23</v>
      </c>
      <c r="F4644" t="s">
        <v>5</v>
      </c>
      <c r="G4644" t="s">
        <v>24</v>
      </c>
      <c r="H4644">
        <v>2365206</v>
      </c>
      <c r="I4644">
        <v>2366321</v>
      </c>
      <c r="J4644" t="s">
        <v>25</v>
      </c>
      <c r="Q4644" t="s">
        <v>5622</v>
      </c>
      <c r="R4644">
        <v>1116</v>
      </c>
    </row>
    <row r="4645" spans="1:20" x14ac:dyDescent="0.3">
      <c r="A4645">
        <v>4644</v>
      </c>
      <c r="B4645" t="s">
        <v>28</v>
      </c>
      <c r="C4645" t="s">
        <v>33</v>
      </c>
      <c r="D4645" t="s">
        <v>22</v>
      </c>
      <c r="E4645" t="s">
        <v>23</v>
      </c>
      <c r="F4645" t="s">
        <v>5</v>
      </c>
      <c r="G4645" t="s">
        <v>24</v>
      </c>
      <c r="H4645">
        <v>2365206</v>
      </c>
      <c r="I4645">
        <v>2366321</v>
      </c>
      <c r="J4645" t="s">
        <v>25</v>
      </c>
      <c r="K4645" t="s">
        <v>5623</v>
      </c>
      <c r="N4645" t="s">
        <v>5624</v>
      </c>
      <c r="Q4645" t="s">
        <v>5622</v>
      </c>
      <c r="R4645">
        <v>1116</v>
      </c>
      <c r="S4645">
        <v>371</v>
      </c>
    </row>
    <row r="4646" spans="1:20" x14ac:dyDescent="0.3">
      <c r="A4646">
        <v>4645</v>
      </c>
      <c r="B4646" t="s">
        <v>20</v>
      </c>
      <c r="C4646" t="s">
        <v>31</v>
      </c>
      <c r="D4646" t="s">
        <v>22</v>
      </c>
      <c r="E4646" t="s">
        <v>23</v>
      </c>
      <c r="F4646" t="s">
        <v>5</v>
      </c>
      <c r="G4646" t="s">
        <v>24</v>
      </c>
      <c r="H4646">
        <v>2366357</v>
      </c>
      <c r="I4646">
        <v>2367466</v>
      </c>
      <c r="J4646" t="s">
        <v>25</v>
      </c>
      <c r="Q4646" t="s">
        <v>5625</v>
      </c>
      <c r="R4646">
        <v>1110</v>
      </c>
    </row>
    <row r="4647" spans="1:20" x14ac:dyDescent="0.3">
      <c r="A4647">
        <v>4646</v>
      </c>
      <c r="B4647" t="s">
        <v>28</v>
      </c>
      <c r="C4647" t="s">
        <v>33</v>
      </c>
      <c r="D4647" t="s">
        <v>22</v>
      </c>
      <c r="E4647" t="s">
        <v>23</v>
      </c>
      <c r="F4647" t="s">
        <v>5</v>
      </c>
      <c r="G4647" t="s">
        <v>24</v>
      </c>
      <c r="H4647">
        <v>2366357</v>
      </c>
      <c r="I4647">
        <v>2367466</v>
      </c>
      <c r="J4647" t="s">
        <v>25</v>
      </c>
      <c r="K4647" t="s">
        <v>5626</v>
      </c>
      <c r="N4647" t="s">
        <v>5627</v>
      </c>
      <c r="Q4647" t="s">
        <v>5625</v>
      </c>
      <c r="R4647">
        <v>1110</v>
      </c>
      <c r="S4647">
        <v>369</v>
      </c>
    </row>
    <row r="4648" spans="1:20" x14ac:dyDescent="0.3">
      <c r="A4648">
        <v>4647</v>
      </c>
      <c r="B4648" t="s">
        <v>20</v>
      </c>
      <c r="C4648" t="s">
        <v>31</v>
      </c>
      <c r="D4648" t="s">
        <v>22</v>
      </c>
      <c r="E4648" t="s">
        <v>23</v>
      </c>
      <c r="F4648" t="s">
        <v>5</v>
      </c>
      <c r="G4648" t="s">
        <v>24</v>
      </c>
      <c r="H4648">
        <v>2367448</v>
      </c>
      <c r="I4648">
        <v>2367885</v>
      </c>
      <c r="J4648" t="s">
        <v>25</v>
      </c>
      <c r="Q4648" t="s">
        <v>5628</v>
      </c>
      <c r="R4648">
        <v>438</v>
      </c>
    </row>
    <row r="4649" spans="1:20" x14ac:dyDescent="0.3">
      <c r="A4649">
        <v>4648</v>
      </c>
      <c r="B4649" t="s">
        <v>28</v>
      </c>
      <c r="C4649" t="s">
        <v>33</v>
      </c>
      <c r="D4649" t="s">
        <v>22</v>
      </c>
      <c r="E4649" t="s">
        <v>23</v>
      </c>
      <c r="F4649" t="s">
        <v>5</v>
      </c>
      <c r="G4649" t="s">
        <v>24</v>
      </c>
      <c r="H4649">
        <v>2367448</v>
      </c>
      <c r="I4649">
        <v>2367885</v>
      </c>
      <c r="J4649" t="s">
        <v>25</v>
      </c>
      <c r="K4649" t="s">
        <v>5629</v>
      </c>
      <c r="N4649" t="s">
        <v>5630</v>
      </c>
      <c r="Q4649" t="s">
        <v>5628</v>
      </c>
      <c r="R4649">
        <v>438</v>
      </c>
      <c r="S4649">
        <v>145</v>
      </c>
    </row>
    <row r="4650" spans="1:20" x14ac:dyDescent="0.3">
      <c r="A4650">
        <v>4649</v>
      </c>
      <c r="B4650" t="s">
        <v>20</v>
      </c>
      <c r="C4650" t="s">
        <v>31</v>
      </c>
      <c r="D4650" t="s">
        <v>22</v>
      </c>
      <c r="E4650" t="s">
        <v>23</v>
      </c>
      <c r="F4650" t="s">
        <v>5</v>
      </c>
      <c r="G4650" t="s">
        <v>24</v>
      </c>
      <c r="H4650">
        <v>2367882</v>
      </c>
      <c r="I4650">
        <v>2368337</v>
      </c>
      <c r="J4650" t="s">
        <v>25</v>
      </c>
      <c r="Q4650" t="s">
        <v>5631</v>
      </c>
      <c r="R4650">
        <v>456</v>
      </c>
    </row>
    <row r="4651" spans="1:20" x14ac:dyDescent="0.3">
      <c r="A4651">
        <v>4650</v>
      </c>
      <c r="B4651" t="s">
        <v>28</v>
      </c>
      <c r="C4651" t="s">
        <v>33</v>
      </c>
      <c r="D4651" t="s">
        <v>22</v>
      </c>
      <c r="E4651" t="s">
        <v>23</v>
      </c>
      <c r="F4651" t="s">
        <v>5</v>
      </c>
      <c r="G4651" t="s">
        <v>24</v>
      </c>
      <c r="H4651">
        <v>2367882</v>
      </c>
      <c r="I4651">
        <v>2368337</v>
      </c>
      <c r="J4651" t="s">
        <v>25</v>
      </c>
      <c r="K4651" t="s">
        <v>5632</v>
      </c>
      <c r="N4651" t="s">
        <v>38</v>
      </c>
      <c r="Q4651" t="s">
        <v>5631</v>
      </c>
      <c r="R4651">
        <v>456</v>
      </c>
      <c r="S4651">
        <v>151</v>
      </c>
    </row>
    <row r="4652" spans="1:20" x14ac:dyDescent="0.3">
      <c r="A4652">
        <v>4651</v>
      </c>
      <c r="B4652" t="s">
        <v>20</v>
      </c>
      <c r="C4652" t="s">
        <v>31</v>
      </c>
      <c r="D4652" t="s">
        <v>22</v>
      </c>
      <c r="E4652" t="s">
        <v>23</v>
      </c>
      <c r="F4652" t="s">
        <v>5</v>
      </c>
      <c r="G4652" t="s">
        <v>24</v>
      </c>
      <c r="H4652">
        <v>2368403</v>
      </c>
      <c r="I4652">
        <v>2369080</v>
      </c>
      <c r="J4652" t="s">
        <v>25</v>
      </c>
      <c r="Q4652" t="s">
        <v>5633</v>
      </c>
      <c r="R4652">
        <v>678</v>
      </c>
    </row>
    <row r="4653" spans="1:20" x14ac:dyDescent="0.3">
      <c r="A4653">
        <v>4652</v>
      </c>
      <c r="B4653" t="s">
        <v>28</v>
      </c>
      <c r="C4653" t="s">
        <v>33</v>
      </c>
      <c r="D4653" t="s">
        <v>22</v>
      </c>
      <c r="E4653" t="s">
        <v>23</v>
      </c>
      <c r="F4653" t="s">
        <v>5</v>
      </c>
      <c r="G4653" t="s">
        <v>24</v>
      </c>
      <c r="H4653">
        <v>2368403</v>
      </c>
      <c r="I4653">
        <v>2369080</v>
      </c>
      <c r="J4653" t="s">
        <v>25</v>
      </c>
      <c r="K4653" t="s">
        <v>5634</v>
      </c>
      <c r="N4653" t="s">
        <v>38</v>
      </c>
      <c r="Q4653" t="s">
        <v>5633</v>
      </c>
      <c r="R4653">
        <v>678</v>
      </c>
      <c r="S4653">
        <v>225</v>
      </c>
    </row>
    <row r="4654" spans="1:20" x14ac:dyDescent="0.3">
      <c r="A4654">
        <v>4653</v>
      </c>
      <c r="B4654" t="s">
        <v>20</v>
      </c>
      <c r="C4654" t="s">
        <v>136</v>
      </c>
      <c r="D4654" t="s">
        <v>22</v>
      </c>
      <c r="E4654" t="s">
        <v>23</v>
      </c>
      <c r="F4654" t="s">
        <v>5</v>
      </c>
      <c r="G4654" t="s">
        <v>24</v>
      </c>
      <c r="H4654">
        <v>2369152</v>
      </c>
      <c r="I4654">
        <v>2369238</v>
      </c>
      <c r="J4654" t="s">
        <v>25</v>
      </c>
      <c r="Q4654" t="s">
        <v>5635</v>
      </c>
      <c r="R4654">
        <v>87</v>
      </c>
    </row>
    <row r="4655" spans="1:20" x14ac:dyDescent="0.3">
      <c r="A4655">
        <v>4654</v>
      </c>
      <c r="B4655" t="s">
        <v>136</v>
      </c>
      <c r="D4655" t="s">
        <v>22</v>
      </c>
      <c r="E4655" t="s">
        <v>23</v>
      </c>
      <c r="F4655" t="s">
        <v>5</v>
      </c>
      <c r="G4655" t="s">
        <v>24</v>
      </c>
      <c r="H4655">
        <v>2369152</v>
      </c>
      <c r="I4655">
        <v>2369238</v>
      </c>
      <c r="J4655" t="s">
        <v>25</v>
      </c>
      <c r="N4655" t="s">
        <v>1859</v>
      </c>
      <c r="Q4655" t="s">
        <v>5635</v>
      </c>
      <c r="R4655">
        <v>87</v>
      </c>
      <c r="T4655" t="s">
        <v>5636</v>
      </c>
    </row>
    <row r="4656" spans="1:20" x14ac:dyDescent="0.3">
      <c r="A4656">
        <v>4655</v>
      </c>
      <c r="B4656" t="s">
        <v>20</v>
      </c>
      <c r="C4656" t="s">
        <v>31</v>
      </c>
      <c r="D4656" t="s">
        <v>22</v>
      </c>
      <c r="E4656" t="s">
        <v>23</v>
      </c>
      <c r="F4656" t="s">
        <v>5</v>
      </c>
      <c r="G4656" t="s">
        <v>24</v>
      </c>
      <c r="H4656">
        <v>2369314</v>
      </c>
      <c r="I4656">
        <v>2370651</v>
      </c>
      <c r="J4656" t="s">
        <v>25</v>
      </c>
      <c r="Q4656" t="s">
        <v>5637</v>
      </c>
      <c r="R4656">
        <v>1338</v>
      </c>
    </row>
    <row r="4657" spans="1:20" x14ac:dyDescent="0.3">
      <c r="A4657">
        <v>4656</v>
      </c>
      <c r="B4657" t="s">
        <v>28</v>
      </c>
      <c r="C4657" t="s">
        <v>33</v>
      </c>
      <c r="D4657" t="s">
        <v>22</v>
      </c>
      <c r="E4657" t="s">
        <v>23</v>
      </c>
      <c r="F4657" t="s">
        <v>5</v>
      </c>
      <c r="G4657" t="s">
        <v>24</v>
      </c>
      <c r="H4657">
        <v>2369314</v>
      </c>
      <c r="I4657">
        <v>2370651</v>
      </c>
      <c r="J4657" t="s">
        <v>25</v>
      </c>
      <c r="K4657" t="s">
        <v>5638</v>
      </c>
      <c r="N4657" t="s">
        <v>38</v>
      </c>
      <c r="Q4657" t="s">
        <v>5637</v>
      </c>
      <c r="R4657">
        <v>1338</v>
      </c>
      <c r="S4657">
        <v>445</v>
      </c>
    </row>
    <row r="4658" spans="1:20" x14ac:dyDescent="0.3">
      <c r="A4658">
        <v>4657</v>
      </c>
      <c r="B4658" t="s">
        <v>20</v>
      </c>
      <c r="C4658" t="s">
        <v>31</v>
      </c>
      <c r="D4658" t="s">
        <v>22</v>
      </c>
      <c r="E4658" t="s">
        <v>23</v>
      </c>
      <c r="F4658" t="s">
        <v>5</v>
      </c>
      <c r="G4658" t="s">
        <v>24</v>
      </c>
      <c r="H4658">
        <v>2370709</v>
      </c>
      <c r="I4658">
        <v>2370975</v>
      </c>
      <c r="J4658" t="s">
        <v>25</v>
      </c>
      <c r="Q4658" t="s">
        <v>5639</v>
      </c>
      <c r="R4658">
        <v>267</v>
      </c>
    </row>
    <row r="4659" spans="1:20" x14ac:dyDescent="0.3">
      <c r="A4659">
        <v>4658</v>
      </c>
      <c r="B4659" t="s">
        <v>28</v>
      </c>
      <c r="C4659" t="s">
        <v>33</v>
      </c>
      <c r="D4659" t="s">
        <v>22</v>
      </c>
      <c r="E4659" t="s">
        <v>23</v>
      </c>
      <c r="F4659" t="s">
        <v>5</v>
      </c>
      <c r="G4659" t="s">
        <v>24</v>
      </c>
      <c r="H4659">
        <v>2370709</v>
      </c>
      <c r="I4659">
        <v>2370975</v>
      </c>
      <c r="J4659" t="s">
        <v>25</v>
      </c>
      <c r="K4659" t="s">
        <v>5640</v>
      </c>
      <c r="N4659" t="s">
        <v>38</v>
      </c>
      <c r="Q4659" t="s">
        <v>5639</v>
      </c>
      <c r="R4659">
        <v>267</v>
      </c>
      <c r="S4659">
        <v>88</v>
      </c>
    </row>
    <row r="4660" spans="1:20" x14ac:dyDescent="0.3">
      <c r="A4660">
        <v>4659</v>
      </c>
      <c r="B4660" t="s">
        <v>20</v>
      </c>
      <c r="C4660" t="s">
        <v>31</v>
      </c>
      <c r="D4660" t="s">
        <v>22</v>
      </c>
      <c r="E4660" t="s">
        <v>23</v>
      </c>
      <c r="F4660" t="s">
        <v>5</v>
      </c>
      <c r="G4660" t="s">
        <v>24</v>
      </c>
      <c r="H4660">
        <v>2371068</v>
      </c>
      <c r="I4660">
        <v>2371997</v>
      </c>
      <c r="J4660" t="s">
        <v>25</v>
      </c>
      <c r="Q4660" t="s">
        <v>5641</v>
      </c>
      <c r="R4660">
        <v>930</v>
      </c>
    </row>
    <row r="4661" spans="1:20" x14ac:dyDescent="0.3">
      <c r="A4661">
        <v>4660</v>
      </c>
      <c r="B4661" t="s">
        <v>28</v>
      </c>
      <c r="C4661" t="s">
        <v>33</v>
      </c>
      <c r="D4661" t="s">
        <v>22</v>
      </c>
      <c r="E4661" t="s">
        <v>23</v>
      </c>
      <c r="F4661" t="s">
        <v>5</v>
      </c>
      <c r="G4661" t="s">
        <v>24</v>
      </c>
      <c r="H4661">
        <v>2371068</v>
      </c>
      <c r="I4661">
        <v>2371997</v>
      </c>
      <c r="J4661" t="s">
        <v>25</v>
      </c>
      <c r="K4661" t="s">
        <v>5642</v>
      </c>
      <c r="N4661" t="s">
        <v>41</v>
      </c>
      <c r="Q4661" t="s">
        <v>5641</v>
      </c>
      <c r="R4661">
        <v>930</v>
      </c>
      <c r="S4661">
        <v>309</v>
      </c>
    </row>
    <row r="4662" spans="1:20" x14ac:dyDescent="0.3">
      <c r="A4662">
        <v>4661</v>
      </c>
      <c r="B4662" t="s">
        <v>20</v>
      </c>
      <c r="C4662" t="s">
        <v>21</v>
      </c>
      <c r="D4662" t="s">
        <v>22</v>
      </c>
      <c r="E4662" t="s">
        <v>23</v>
      </c>
      <c r="F4662" t="s">
        <v>5</v>
      </c>
      <c r="G4662" t="s">
        <v>24</v>
      </c>
      <c r="H4662">
        <v>2372182</v>
      </c>
      <c r="I4662">
        <v>2374752</v>
      </c>
      <c r="J4662" t="s">
        <v>25</v>
      </c>
      <c r="Q4662" t="s">
        <v>5643</v>
      </c>
      <c r="R4662">
        <v>2571</v>
      </c>
      <c r="T4662" t="s">
        <v>27</v>
      </c>
    </row>
    <row r="4663" spans="1:20" x14ac:dyDescent="0.3">
      <c r="A4663">
        <v>4662</v>
      </c>
      <c r="B4663" t="s">
        <v>28</v>
      </c>
      <c r="C4663" t="s">
        <v>29</v>
      </c>
      <c r="D4663" t="s">
        <v>22</v>
      </c>
      <c r="E4663" t="s">
        <v>23</v>
      </c>
      <c r="F4663" t="s">
        <v>5</v>
      </c>
      <c r="G4663" t="s">
        <v>24</v>
      </c>
      <c r="H4663">
        <v>2372182</v>
      </c>
      <c r="I4663">
        <v>2374752</v>
      </c>
      <c r="J4663" t="s">
        <v>25</v>
      </c>
      <c r="N4663" t="s">
        <v>626</v>
      </c>
      <c r="Q4663" t="s">
        <v>5643</v>
      </c>
      <c r="R4663">
        <v>2571</v>
      </c>
      <c r="T4663" t="s">
        <v>27</v>
      </c>
    </row>
    <row r="4664" spans="1:20" x14ac:dyDescent="0.3">
      <c r="A4664">
        <v>4663</v>
      </c>
      <c r="B4664" t="s">
        <v>20</v>
      </c>
      <c r="C4664" t="s">
        <v>31</v>
      </c>
      <c r="D4664" t="s">
        <v>22</v>
      </c>
      <c r="E4664" t="s">
        <v>23</v>
      </c>
      <c r="F4664" t="s">
        <v>5</v>
      </c>
      <c r="G4664" t="s">
        <v>24</v>
      </c>
      <c r="H4664">
        <v>2374755</v>
      </c>
      <c r="I4664">
        <v>2375483</v>
      </c>
      <c r="J4664" t="s">
        <v>25</v>
      </c>
      <c r="Q4664" t="s">
        <v>5644</v>
      </c>
      <c r="R4664">
        <v>729</v>
      </c>
    </row>
    <row r="4665" spans="1:20" x14ac:dyDescent="0.3">
      <c r="A4665">
        <v>4664</v>
      </c>
      <c r="B4665" t="s">
        <v>28</v>
      </c>
      <c r="C4665" t="s">
        <v>33</v>
      </c>
      <c r="D4665" t="s">
        <v>22</v>
      </c>
      <c r="E4665" t="s">
        <v>23</v>
      </c>
      <c r="F4665" t="s">
        <v>5</v>
      </c>
      <c r="G4665" t="s">
        <v>24</v>
      </c>
      <c r="H4665">
        <v>2374755</v>
      </c>
      <c r="I4665">
        <v>2375483</v>
      </c>
      <c r="J4665" t="s">
        <v>25</v>
      </c>
      <c r="K4665" t="s">
        <v>5645</v>
      </c>
      <c r="N4665" t="s">
        <v>5646</v>
      </c>
      <c r="Q4665" t="s">
        <v>5644</v>
      </c>
      <c r="R4665">
        <v>729</v>
      </c>
      <c r="S4665">
        <v>242</v>
      </c>
    </row>
    <row r="4666" spans="1:20" x14ac:dyDescent="0.3">
      <c r="A4666">
        <v>4665</v>
      </c>
      <c r="B4666" t="s">
        <v>20</v>
      </c>
      <c r="C4666" t="s">
        <v>31</v>
      </c>
      <c r="D4666" t="s">
        <v>22</v>
      </c>
      <c r="E4666" t="s">
        <v>23</v>
      </c>
      <c r="F4666" t="s">
        <v>5</v>
      </c>
      <c r="G4666" t="s">
        <v>24</v>
      </c>
      <c r="H4666">
        <v>2375641</v>
      </c>
      <c r="I4666">
        <v>2376606</v>
      </c>
      <c r="J4666" t="s">
        <v>42</v>
      </c>
      <c r="Q4666" t="s">
        <v>5647</v>
      </c>
      <c r="R4666">
        <v>966</v>
      </c>
    </row>
    <row r="4667" spans="1:20" x14ac:dyDescent="0.3">
      <c r="A4667">
        <v>4666</v>
      </c>
      <c r="B4667" t="s">
        <v>28</v>
      </c>
      <c r="C4667" t="s">
        <v>33</v>
      </c>
      <c r="D4667" t="s">
        <v>22</v>
      </c>
      <c r="E4667" t="s">
        <v>23</v>
      </c>
      <c r="F4667" t="s">
        <v>5</v>
      </c>
      <c r="G4667" t="s">
        <v>24</v>
      </c>
      <c r="H4667">
        <v>2375641</v>
      </c>
      <c r="I4667">
        <v>2376606</v>
      </c>
      <c r="J4667" t="s">
        <v>42</v>
      </c>
      <c r="K4667" t="s">
        <v>5648</v>
      </c>
      <c r="N4667" t="s">
        <v>38</v>
      </c>
      <c r="Q4667" t="s">
        <v>5647</v>
      </c>
      <c r="R4667">
        <v>966</v>
      </c>
      <c r="S4667">
        <v>321</v>
      </c>
    </row>
    <row r="4668" spans="1:20" x14ac:dyDescent="0.3">
      <c r="A4668">
        <v>4667</v>
      </c>
      <c r="B4668" t="s">
        <v>20</v>
      </c>
      <c r="C4668" t="s">
        <v>21</v>
      </c>
      <c r="D4668" t="s">
        <v>22</v>
      </c>
      <c r="E4668" t="s">
        <v>23</v>
      </c>
      <c r="F4668" t="s">
        <v>5</v>
      </c>
      <c r="G4668" t="s">
        <v>24</v>
      </c>
      <c r="H4668">
        <v>2376669</v>
      </c>
      <c r="I4668">
        <v>2377005</v>
      </c>
      <c r="J4668" t="s">
        <v>25</v>
      </c>
      <c r="Q4668" t="s">
        <v>5649</v>
      </c>
      <c r="R4668">
        <v>337</v>
      </c>
      <c r="T4668" t="s">
        <v>27</v>
      </c>
    </row>
    <row r="4669" spans="1:20" x14ac:dyDescent="0.3">
      <c r="A4669">
        <v>4668</v>
      </c>
      <c r="B4669" t="s">
        <v>28</v>
      </c>
      <c r="C4669" t="s">
        <v>29</v>
      </c>
      <c r="D4669" t="s">
        <v>22</v>
      </c>
      <c r="E4669" t="s">
        <v>23</v>
      </c>
      <c r="F4669" t="s">
        <v>5</v>
      </c>
      <c r="G4669" t="s">
        <v>24</v>
      </c>
      <c r="H4669">
        <v>2376669</v>
      </c>
      <c r="I4669">
        <v>2377005</v>
      </c>
      <c r="J4669" t="s">
        <v>25</v>
      </c>
      <c r="N4669" t="s">
        <v>41</v>
      </c>
      <c r="Q4669" t="s">
        <v>5649</v>
      </c>
      <c r="R4669">
        <v>337</v>
      </c>
      <c r="T4669" t="s">
        <v>27</v>
      </c>
    </row>
    <row r="4670" spans="1:20" x14ac:dyDescent="0.3">
      <c r="A4670">
        <v>4669</v>
      </c>
      <c r="B4670" t="s">
        <v>20</v>
      </c>
      <c r="C4670" t="s">
        <v>31</v>
      </c>
      <c r="D4670" t="s">
        <v>22</v>
      </c>
      <c r="E4670" t="s">
        <v>23</v>
      </c>
      <c r="F4670" t="s">
        <v>5</v>
      </c>
      <c r="G4670" t="s">
        <v>24</v>
      </c>
      <c r="H4670">
        <v>2377038</v>
      </c>
      <c r="I4670">
        <v>2378078</v>
      </c>
      <c r="J4670" t="s">
        <v>25</v>
      </c>
      <c r="Q4670" t="s">
        <v>5650</v>
      </c>
      <c r="R4670">
        <v>1041</v>
      </c>
    </row>
    <row r="4671" spans="1:20" x14ac:dyDescent="0.3">
      <c r="A4671">
        <v>4670</v>
      </c>
      <c r="B4671" t="s">
        <v>28</v>
      </c>
      <c r="C4671" t="s">
        <v>33</v>
      </c>
      <c r="D4671" t="s">
        <v>22</v>
      </c>
      <c r="E4671" t="s">
        <v>23</v>
      </c>
      <c r="F4671" t="s">
        <v>5</v>
      </c>
      <c r="G4671" t="s">
        <v>24</v>
      </c>
      <c r="H4671">
        <v>2377038</v>
      </c>
      <c r="I4671">
        <v>2378078</v>
      </c>
      <c r="J4671" t="s">
        <v>25</v>
      </c>
      <c r="K4671" t="s">
        <v>5651</v>
      </c>
      <c r="N4671" t="s">
        <v>41</v>
      </c>
      <c r="Q4671" t="s">
        <v>5650</v>
      </c>
      <c r="R4671">
        <v>1041</v>
      </c>
      <c r="S4671">
        <v>346</v>
      </c>
    </row>
    <row r="4672" spans="1:20" x14ac:dyDescent="0.3">
      <c r="A4672">
        <v>4671</v>
      </c>
      <c r="B4672" t="s">
        <v>20</v>
      </c>
      <c r="C4672" t="s">
        <v>31</v>
      </c>
      <c r="D4672" t="s">
        <v>22</v>
      </c>
      <c r="E4672" t="s">
        <v>23</v>
      </c>
      <c r="F4672" t="s">
        <v>5</v>
      </c>
      <c r="G4672" t="s">
        <v>24</v>
      </c>
      <c r="H4672">
        <v>2378641</v>
      </c>
      <c r="I4672">
        <v>2379663</v>
      </c>
      <c r="J4672" t="s">
        <v>42</v>
      </c>
      <c r="Q4672" t="s">
        <v>5652</v>
      </c>
      <c r="R4672">
        <v>1023</v>
      </c>
    </row>
    <row r="4673" spans="1:20" x14ac:dyDescent="0.3">
      <c r="A4673">
        <v>4672</v>
      </c>
      <c r="B4673" t="s">
        <v>28</v>
      </c>
      <c r="C4673" t="s">
        <v>33</v>
      </c>
      <c r="D4673" t="s">
        <v>22</v>
      </c>
      <c r="E4673" t="s">
        <v>23</v>
      </c>
      <c r="F4673" t="s">
        <v>5</v>
      </c>
      <c r="G4673" t="s">
        <v>24</v>
      </c>
      <c r="H4673">
        <v>2378641</v>
      </c>
      <c r="I4673">
        <v>2379663</v>
      </c>
      <c r="J4673" t="s">
        <v>42</v>
      </c>
      <c r="K4673" t="s">
        <v>5653</v>
      </c>
      <c r="N4673" t="s">
        <v>41</v>
      </c>
      <c r="Q4673" t="s">
        <v>5652</v>
      </c>
      <c r="R4673">
        <v>1023</v>
      </c>
      <c r="S4673">
        <v>340</v>
      </c>
    </row>
    <row r="4674" spans="1:20" x14ac:dyDescent="0.3">
      <c r="A4674">
        <v>4673</v>
      </c>
      <c r="B4674" t="s">
        <v>20</v>
      </c>
      <c r="C4674" t="s">
        <v>31</v>
      </c>
      <c r="D4674" t="s">
        <v>22</v>
      </c>
      <c r="E4674" t="s">
        <v>23</v>
      </c>
      <c r="F4674" t="s">
        <v>5</v>
      </c>
      <c r="G4674" t="s">
        <v>24</v>
      </c>
      <c r="H4674">
        <v>2379925</v>
      </c>
      <c r="I4674">
        <v>2381250</v>
      </c>
      <c r="J4674" t="s">
        <v>42</v>
      </c>
      <c r="Q4674" t="s">
        <v>5654</v>
      </c>
      <c r="R4674">
        <v>1326</v>
      </c>
    </row>
    <row r="4675" spans="1:20" x14ac:dyDescent="0.3">
      <c r="A4675">
        <v>4674</v>
      </c>
      <c r="B4675" t="s">
        <v>28</v>
      </c>
      <c r="C4675" t="s">
        <v>33</v>
      </c>
      <c r="D4675" t="s">
        <v>22</v>
      </c>
      <c r="E4675" t="s">
        <v>23</v>
      </c>
      <c r="F4675" t="s">
        <v>5</v>
      </c>
      <c r="G4675" t="s">
        <v>24</v>
      </c>
      <c r="H4675">
        <v>2379925</v>
      </c>
      <c r="I4675">
        <v>2381250</v>
      </c>
      <c r="J4675" t="s">
        <v>42</v>
      </c>
      <c r="K4675" t="s">
        <v>5655</v>
      </c>
      <c r="N4675" t="s">
        <v>41</v>
      </c>
      <c r="Q4675" t="s">
        <v>5654</v>
      </c>
      <c r="R4675">
        <v>1326</v>
      </c>
      <c r="S4675">
        <v>441</v>
      </c>
    </row>
    <row r="4676" spans="1:20" x14ac:dyDescent="0.3">
      <c r="A4676">
        <v>4675</v>
      </c>
      <c r="B4676" t="s">
        <v>20</v>
      </c>
      <c r="C4676" t="s">
        <v>21</v>
      </c>
      <c r="D4676" t="s">
        <v>22</v>
      </c>
      <c r="E4676" t="s">
        <v>23</v>
      </c>
      <c r="F4676" t="s">
        <v>5</v>
      </c>
      <c r="G4676" t="s">
        <v>24</v>
      </c>
      <c r="H4676">
        <v>2381368</v>
      </c>
      <c r="I4676">
        <v>2381680</v>
      </c>
      <c r="J4676" t="s">
        <v>42</v>
      </c>
      <c r="Q4676" t="s">
        <v>5656</v>
      </c>
      <c r="R4676">
        <v>313</v>
      </c>
      <c r="T4676" t="s">
        <v>27</v>
      </c>
    </row>
    <row r="4677" spans="1:20" x14ac:dyDescent="0.3">
      <c r="A4677">
        <v>4676</v>
      </c>
      <c r="B4677" t="s">
        <v>28</v>
      </c>
      <c r="C4677" t="s">
        <v>29</v>
      </c>
      <c r="D4677" t="s">
        <v>22</v>
      </c>
      <c r="E4677" t="s">
        <v>23</v>
      </c>
      <c r="F4677" t="s">
        <v>5</v>
      </c>
      <c r="G4677" t="s">
        <v>24</v>
      </c>
      <c r="H4677">
        <v>2381368</v>
      </c>
      <c r="I4677">
        <v>2381680</v>
      </c>
      <c r="J4677" t="s">
        <v>42</v>
      </c>
      <c r="N4677" t="s">
        <v>41</v>
      </c>
      <c r="Q4677" t="s">
        <v>5656</v>
      </c>
      <c r="R4677">
        <v>313</v>
      </c>
      <c r="T4677" t="s">
        <v>27</v>
      </c>
    </row>
    <row r="4678" spans="1:20" x14ac:dyDescent="0.3">
      <c r="A4678">
        <v>4677</v>
      </c>
      <c r="B4678" t="s">
        <v>20</v>
      </c>
      <c r="C4678" t="s">
        <v>31</v>
      </c>
      <c r="D4678" t="s">
        <v>22</v>
      </c>
      <c r="E4678" t="s">
        <v>23</v>
      </c>
      <c r="F4678" t="s">
        <v>5</v>
      </c>
      <c r="G4678" t="s">
        <v>24</v>
      </c>
      <c r="H4678">
        <v>2381825</v>
      </c>
      <c r="I4678">
        <v>2382622</v>
      </c>
      <c r="J4678" t="s">
        <v>25</v>
      </c>
      <c r="Q4678" t="s">
        <v>5657</v>
      </c>
      <c r="R4678">
        <v>798</v>
      </c>
    </row>
    <row r="4679" spans="1:20" x14ac:dyDescent="0.3">
      <c r="A4679">
        <v>4678</v>
      </c>
      <c r="B4679" t="s">
        <v>28</v>
      </c>
      <c r="C4679" t="s">
        <v>33</v>
      </c>
      <c r="D4679" t="s">
        <v>22</v>
      </c>
      <c r="E4679" t="s">
        <v>23</v>
      </c>
      <c r="F4679" t="s">
        <v>5</v>
      </c>
      <c r="G4679" t="s">
        <v>24</v>
      </c>
      <c r="H4679">
        <v>2381825</v>
      </c>
      <c r="I4679">
        <v>2382622</v>
      </c>
      <c r="J4679" t="s">
        <v>25</v>
      </c>
      <c r="K4679" t="s">
        <v>5658</v>
      </c>
      <c r="N4679" t="s">
        <v>41</v>
      </c>
      <c r="Q4679" t="s">
        <v>5657</v>
      </c>
      <c r="R4679">
        <v>798</v>
      </c>
      <c r="S4679">
        <v>265</v>
      </c>
    </row>
    <row r="4680" spans="1:20" x14ac:dyDescent="0.3">
      <c r="A4680">
        <v>4679</v>
      </c>
      <c r="B4680" t="s">
        <v>20</v>
      </c>
      <c r="C4680" t="s">
        <v>31</v>
      </c>
      <c r="D4680" t="s">
        <v>22</v>
      </c>
      <c r="E4680" t="s">
        <v>23</v>
      </c>
      <c r="F4680" t="s">
        <v>5</v>
      </c>
      <c r="G4680" t="s">
        <v>24</v>
      </c>
      <c r="H4680">
        <v>2382848</v>
      </c>
      <c r="I4680">
        <v>2383261</v>
      </c>
      <c r="J4680" t="s">
        <v>25</v>
      </c>
      <c r="Q4680" t="s">
        <v>5659</v>
      </c>
      <c r="R4680">
        <v>414</v>
      </c>
    </row>
    <row r="4681" spans="1:20" x14ac:dyDescent="0.3">
      <c r="A4681">
        <v>4680</v>
      </c>
      <c r="B4681" t="s">
        <v>28</v>
      </c>
      <c r="C4681" t="s">
        <v>33</v>
      </c>
      <c r="D4681" t="s">
        <v>22</v>
      </c>
      <c r="E4681" t="s">
        <v>23</v>
      </c>
      <c r="F4681" t="s">
        <v>5</v>
      </c>
      <c r="G4681" t="s">
        <v>24</v>
      </c>
      <c r="H4681">
        <v>2382848</v>
      </c>
      <c r="I4681">
        <v>2383261</v>
      </c>
      <c r="J4681" t="s">
        <v>25</v>
      </c>
      <c r="K4681" t="s">
        <v>5660</v>
      </c>
      <c r="N4681" t="s">
        <v>5661</v>
      </c>
      <c r="Q4681" t="s">
        <v>5659</v>
      </c>
      <c r="R4681">
        <v>414</v>
      </c>
      <c r="S4681">
        <v>137</v>
      </c>
    </row>
    <row r="4682" spans="1:20" x14ac:dyDescent="0.3">
      <c r="A4682">
        <v>4681</v>
      </c>
      <c r="B4682" t="s">
        <v>20</v>
      </c>
      <c r="C4682" t="s">
        <v>136</v>
      </c>
      <c r="D4682" t="s">
        <v>22</v>
      </c>
      <c r="E4682" t="s">
        <v>23</v>
      </c>
      <c r="F4682" t="s">
        <v>5</v>
      </c>
      <c r="G4682" t="s">
        <v>24</v>
      </c>
      <c r="H4682">
        <v>2383333</v>
      </c>
      <c r="I4682">
        <v>2383407</v>
      </c>
      <c r="J4682" t="s">
        <v>25</v>
      </c>
      <c r="Q4682" t="s">
        <v>5662</v>
      </c>
      <c r="R4682">
        <v>75</v>
      </c>
    </row>
    <row r="4683" spans="1:20" x14ac:dyDescent="0.3">
      <c r="A4683">
        <v>4682</v>
      </c>
      <c r="B4683" t="s">
        <v>136</v>
      </c>
      <c r="D4683" t="s">
        <v>22</v>
      </c>
      <c r="E4683" t="s">
        <v>23</v>
      </c>
      <c r="F4683" t="s">
        <v>5</v>
      </c>
      <c r="G4683" t="s">
        <v>24</v>
      </c>
      <c r="H4683">
        <v>2383333</v>
      </c>
      <c r="I4683">
        <v>2383407</v>
      </c>
      <c r="J4683" t="s">
        <v>25</v>
      </c>
      <c r="N4683" t="s">
        <v>5663</v>
      </c>
      <c r="Q4683" t="s">
        <v>5662</v>
      </c>
      <c r="R4683">
        <v>75</v>
      </c>
      <c r="T4683" t="s">
        <v>5664</v>
      </c>
    </row>
    <row r="4684" spans="1:20" x14ac:dyDescent="0.3">
      <c r="A4684">
        <v>4683</v>
      </c>
      <c r="B4684" t="s">
        <v>20</v>
      </c>
      <c r="C4684" t="s">
        <v>21</v>
      </c>
      <c r="D4684" t="s">
        <v>22</v>
      </c>
      <c r="E4684" t="s">
        <v>23</v>
      </c>
      <c r="F4684" t="s">
        <v>5</v>
      </c>
      <c r="G4684" t="s">
        <v>24</v>
      </c>
      <c r="H4684">
        <v>2383717</v>
      </c>
      <c r="I4684">
        <v>2384065</v>
      </c>
      <c r="J4684" t="s">
        <v>25</v>
      </c>
      <c r="Q4684" t="s">
        <v>5665</v>
      </c>
      <c r="R4684">
        <v>349</v>
      </c>
      <c r="T4684" t="s">
        <v>27</v>
      </c>
    </row>
    <row r="4685" spans="1:20" x14ac:dyDescent="0.3">
      <c r="A4685">
        <v>4684</v>
      </c>
      <c r="B4685" t="s">
        <v>28</v>
      </c>
      <c r="C4685" t="s">
        <v>29</v>
      </c>
      <c r="D4685" t="s">
        <v>22</v>
      </c>
      <c r="E4685" t="s">
        <v>23</v>
      </c>
      <c r="F4685" t="s">
        <v>5</v>
      </c>
      <c r="G4685" t="s">
        <v>24</v>
      </c>
      <c r="H4685">
        <v>2383717</v>
      </c>
      <c r="I4685">
        <v>2384065</v>
      </c>
      <c r="J4685" t="s">
        <v>25</v>
      </c>
      <c r="N4685" t="s">
        <v>41</v>
      </c>
      <c r="Q4685" t="s">
        <v>5665</v>
      </c>
      <c r="R4685">
        <v>349</v>
      </c>
      <c r="T4685" t="s">
        <v>27</v>
      </c>
    </row>
    <row r="4686" spans="1:20" x14ac:dyDescent="0.3">
      <c r="A4686">
        <v>4685</v>
      </c>
      <c r="B4686" t="s">
        <v>20</v>
      </c>
      <c r="C4686" t="s">
        <v>31</v>
      </c>
      <c r="D4686" t="s">
        <v>22</v>
      </c>
      <c r="E4686" t="s">
        <v>23</v>
      </c>
      <c r="F4686" t="s">
        <v>5</v>
      </c>
      <c r="G4686" t="s">
        <v>24</v>
      </c>
      <c r="H4686">
        <v>2384086</v>
      </c>
      <c r="I4686">
        <v>2384475</v>
      </c>
      <c r="J4686" t="s">
        <v>25</v>
      </c>
      <c r="Q4686" t="s">
        <v>5666</v>
      </c>
      <c r="R4686">
        <v>390</v>
      </c>
    </row>
    <row r="4687" spans="1:20" x14ac:dyDescent="0.3">
      <c r="A4687">
        <v>4686</v>
      </c>
      <c r="B4687" t="s">
        <v>28</v>
      </c>
      <c r="C4687" t="s">
        <v>33</v>
      </c>
      <c r="D4687" t="s">
        <v>22</v>
      </c>
      <c r="E4687" t="s">
        <v>23</v>
      </c>
      <c r="F4687" t="s">
        <v>5</v>
      </c>
      <c r="G4687" t="s">
        <v>24</v>
      </c>
      <c r="H4687">
        <v>2384086</v>
      </c>
      <c r="I4687">
        <v>2384475</v>
      </c>
      <c r="J4687" t="s">
        <v>25</v>
      </c>
      <c r="K4687" t="s">
        <v>5667</v>
      </c>
      <c r="N4687" t="s">
        <v>41</v>
      </c>
      <c r="Q4687" t="s">
        <v>5666</v>
      </c>
      <c r="R4687">
        <v>390</v>
      </c>
      <c r="S4687">
        <v>129</v>
      </c>
    </row>
    <row r="4688" spans="1:20" x14ac:dyDescent="0.3">
      <c r="A4688">
        <v>4687</v>
      </c>
      <c r="B4688" t="s">
        <v>20</v>
      </c>
      <c r="C4688" t="s">
        <v>21</v>
      </c>
      <c r="D4688" t="s">
        <v>22</v>
      </c>
      <c r="E4688" t="s">
        <v>23</v>
      </c>
      <c r="F4688" t="s">
        <v>5</v>
      </c>
      <c r="G4688" t="s">
        <v>24</v>
      </c>
      <c r="H4688">
        <v>2384631</v>
      </c>
      <c r="I4688">
        <v>2385003</v>
      </c>
      <c r="J4688" t="s">
        <v>25</v>
      </c>
      <c r="Q4688" t="s">
        <v>5668</v>
      </c>
      <c r="R4688">
        <v>373</v>
      </c>
      <c r="T4688" t="s">
        <v>27</v>
      </c>
    </row>
    <row r="4689" spans="1:20" x14ac:dyDescent="0.3">
      <c r="A4689">
        <v>4688</v>
      </c>
      <c r="B4689" t="s">
        <v>28</v>
      </c>
      <c r="C4689" t="s">
        <v>29</v>
      </c>
      <c r="D4689" t="s">
        <v>22</v>
      </c>
      <c r="E4689" t="s">
        <v>23</v>
      </c>
      <c r="F4689" t="s">
        <v>5</v>
      </c>
      <c r="G4689" t="s">
        <v>24</v>
      </c>
      <c r="H4689">
        <v>2384631</v>
      </c>
      <c r="I4689">
        <v>2385003</v>
      </c>
      <c r="J4689" t="s">
        <v>25</v>
      </c>
      <c r="N4689" t="s">
        <v>41</v>
      </c>
      <c r="Q4689" t="s">
        <v>5668</v>
      </c>
      <c r="R4689">
        <v>373</v>
      </c>
      <c r="T4689" t="s">
        <v>27</v>
      </c>
    </row>
    <row r="4690" spans="1:20" x14ac:dyDescent="0.3">
      <c r="A4690">
        <v>4689</v>
      </c>
      <c r="B4690" t="s">
        <v>20</v>
      </c>
      <c r="C4690" t="s">
        <v>31</v>
      </c>
      <c r="D4690" t="s">
        <v>22</v>
      </c>
      <c r="E4690" t="s">
        <v>23</v>
      </c>
      <c r="F4690" t="s">
        <v>5</v>
      </c>
      <c r="G4690" t="s">
        <v>24</v>
      </c>
      <c r="H4690">
        <v>2385045</v>
      </c>
      <c r="I4690">
        <v>2385386</v>
      </c>
      <c r="J4690" t="s">
        <v>25</v>
      </c>
      <c r="Q4690" t="s">
        <v>5669</v>
      </c>
      <c r="R4690">
        <v>342</v>
      </c>
    </row>
    <row r="4691" spans="1:20" x14ac:dyDescent="0.3">
      <c r="A4691">
        <v>4690</v>
      </c>
      <c r="B4691" t="s">
        <v>28</v>
      </c>
      <c r="C4691" t="s">
        <v>33</v>
      </c>
      <c r="D4691" t="s">
        <v>22</v>
      </c>
      <c r="E4691" t="s">
        <v>23</v>
      </c>
      <c r="F4691" t="s">
        <v>5</v>
      </c>
      <c r="G4691" t="s">
        <v>24</v>
      </c>
      <c r="H4691">
        <v>2385045</v>
      </c>
      <c r="I4691">
        <v>2385386</v>
      </c>
      <c r="J4691" t="s">
        <v>25</v>
      </c>
      <c r="K4691" t="s">
        <v>5670</v>
      </c>
      <c r="N4691" t="s">
        <v>41</v>
      </c>
      <c r="Q4691" t="s">
        <v>5669</v>
      </c>
      <c r="R4691">
        <v>342</v>
      </c>
      <c r="S4691">
        <v>113</v>
      </c>
    </row>
    <row r="4692" spans="1:20" x14ac:dyDescent="0.3">
      <c r="A4692">
        <v>4691</v>
      </c>
      <c r="B4692" t="s">
        <v>20</v>
      </c>
      <c r="C4692" t="s">
        <v>31</v>
      </c>
      <c r="D4692" t="s">
        <v>22</v>
      </c>
      <c r="E4692" t="s">
        <v>23</v>
      </c>
      <c r="F4692" t="s">
        <v>5</v>
      </c>
      <c r="G4692" t="s">
        <v>24</v>
      </c>
      <c r="H4692">
        <v>2385662</v>
      </c>
      <c r="I4692">
        <v>2386753</v>
      </c>
      <c r="J4692" t="s">
        <v>42</v>
      </c>
      <c r="Q4692" t="s">
        <v>5671</v>
      </c>
      <c r="R4692">
        <v>1092</v>
      </c>
    </row>
    <row r="4693" spans="1:20" x14ac:dyDescent="0.3">
      <c r="A4693">
        <v>4692</v>
      </c>
      <c r="B4693" t="s">
        <v>28</v>
      </c>
      <c r="C4693" t="s">
        <v>33</v>
      </c>
      <c r="D4693" t="s">
        <v>22</v>
      </c>
      <c r="E4693" t="s">
        <v>23</v>
      </c>
      <c r="F4693" t="s">
        <v>5</v>
      </c>
      <c r="G4693" t="s">
        <v>24</v>
      </c>
      <c r="H4693">
        <v>2385662</v>
      </c>
      <c r="I4693">
        <v>2386753</v>
      </c>
      <c r="J4693" t="s">
        <v>42</v>
      </c>
      <c r="K4693" t="s">
        <v>5672</v>
      </c>
      <c r="N4693" t="s">
        <v>5673</v>
      </c>
      <c r="Q4693" t="s">
        <v>5671</v>
      </c>
      <c r="R4693">
        <v>1092</v>
      </c>
      <c r="S4693">
        <v>363</v>
      </c>
    </row>
    <row r="4694" spans="1:20" x14ac:dyDescent="0.3">
      <c r="A4694">
        <v>4693</v>
      </c>
      <c r="B4694" t="s">
        <v>20</v>
      </c>
      <c r="C4694" t="s">
        <v>31</v>
      </c>
      <c r="D4694" t="s">
        <v>22</v>
      </c>
      <c r="E4694" t="s">
        <v>23</v>
      </c>
      <c r="F4694" t="s">
        <v>5</v>
      </c>
      <c r="G4694" t="s">
        <v>24</v>
      </c>
      <c r="H4694">
        <v>2386850</v>
      </c>
      <c r="I4694">
        <v>2387158</v>
      </c>
      <c r="J4694" t="s">
        <v>42</v>
      </c>
      <c r="Q4694" t="s">
        <v>5674</v>
      </c>
      <c r="R4694">
        <v>309</v>
      </c>
    </row>
    <row r="4695" spans="1:20" x14ac:dyDescent="0.3">
      <c r="A4695">
        <v>4694</v>
      </c>
      <c r="B4695" t="s">
        <v>28</v>
      </c>
      <c r="C4695" t="s">
        <v>33</v>
      </c>
      <c r="D4695" t="s">
        <v>22</v>
      </c>
      <c r="E4695" t="s">
        <v>23</v>
      </c>
      <c r="F4695" t="s">
        <v>5</v>
      </c>
      <c r="G4695" t="s">
        <v>24</v>
      </c>
      <c r="H4695">
        <v>2386850</v>
      </c>
      <c r="I4695">
        <v>2387158</v>
      </c>
      <c r="J4695" t="s">
        <v>42</v>
      </c>
      <c r="K4695" t="s">
        <v>5675</v>
      </c>
      <c r="N4695" t="s">
        <v>38</v>
      </c>
      <c r="Q4695" t="s">
        <v>5674</v>
      </c>
      <c r="R4695">
        <v>309</v>
      </c>
      <c r="S4695">
        <v>102</v>
      </c>
    </row>
    <row r="4696" spans="1:20" x14ac:dyDescent="0.3">
      <c r="A4696">
        <v>4695</v>
      </c>
      <c r="B4696" t="s">
        <v>20</v>
      </c>
      <c r="C4696" t="s">
        <v>31</v>
      </c>
      <c r="D4696" t="s">
        <v>22</v>
      </c>
      <c r="E4696" t="s">
        <v>23</v>
      </c>
      <c r="F4696" t="s">
        <v>5</v>
      </c>
      <c r="G4696" t="s">
        <v>24</v>
      </c>
      <c r="H4696">
        <v>2387253</v>
      </c>
      <c r="I4696">
        <v>2388521</v>
      </c>
      <c r="J4696" t="s">
        <v>42</v>
      </c>
      <c r="Q4696" t="s">
        <v>5676</v>
      </c>
      <c r="R4696">
        <v>1269</v>
      </c>
    </row>
    <row r="4697" spans="1:20" x14ac:dyDescent="0.3">
      <c r="A4697">
        <v>4696</v>
      </c>
      <c r="B4697" t="s">
        <v>28</v>
      </c>
      <c r="C4697" t="s">
        <v>33</v>
      </c>
      <c r="D4697" t="s">
        <v>22</v>
      </c>
      <c r="E4697" t="s">
        <v>23</v>
      </c>
      <c r="F4697" t="s">
        <v>5</v>
      </c>
      <c r="G4697" t="s">
        <v>24</v>
      </c>
      <c r="H4697">
        <v>2387253</v>
      </c>
      <c r="I4697">
        <v>2388521</v>
      </c>
      <c r="J4697" t="s">
        <v>42</v>
      </c>
      <c r="K4697" t="s">
        <v>5677</v>
      </c>
      <c r="N4697" t="s">
        <v>5678</v>
      </c>
      <c r="Q4697" t="s">
        <v>5676</v>
      </c>
      <c r="R4697">
        <v>1269</v>
      </c>
      <c r="S4697">
        <v>422</v>
      </c>
    </row>
    <row r="4698" spans="1:20" x14ac:dyDescent="0.3">
      <c r="A4698">
        <v>4697</v>
      </c>
      <c r="B4698" t="s">
        <v>20</v>
      </c>
      <c r="C4698" t="s">
        <v>31</v>
      </c>
      <c r="D4698" t="s">
        <v>22</v>
      </c>
      <c r="E4698" t="s">
        <v>23</v>
      </c>
      <c r="F4698" t="s">
        <v>5</v>
      </c>
      <c r="G4698" t="s">
        <v>24</v>
      </c>
      <c r="H4698">
        <v>2388641</v>
      </c>
      <c r="I4698">
        <v>2390098</v>
      </c>
      <c r="J4698" t="s">
        <v>42</v>
      </c>
      <c r="O4698" t="s">
        <v>5679</v>
      </c>
      <c r="Q4698" t="s">
        <v>5680</v>
      </c>
      <c r="R4698">
        <v>1458</v>
      </c>
    </row>
    <row r="4699" spans="1:20" x14ac:dyDescent="0.3">
      <c r="A4699">
        <v>4698</v>
      </c>
      <c r="B4699" t="s">
        <v>28</v>
      </c>
      <c r="C4699" t="s">
        <v>33</v>
      </c>
      <c r="D4699" t="s">
        <v>22</v>
      </c>
      <c r="E4699" t="s">
        <v>23</v>
      </c>
      <c r="F4699" t="s">
        <v>5</v>
      </c>
      <c r="G4699" t="s">
        <v>24</v>
      </c>
      <c r="H4699">
        <v>2388641</v>
      </c>
      <c r="I4699">
        <v>2390098</v>
      </c>
      <c r="J4699" t="s">
        <v>42</v>
      </c>
      <c r="K4699" t="s">
        <v>5681</v>
      </c>
      <c r="N4699" t="s">
        <v>5682</v>
      </c>
      <c r="O4699" t="s">
        <v>5679</v>
      </c>
      <c r="Q4699" t="s">
        <v>5680</v>
      </c>
      <c r="R4699">
        <v>1458</v>
      </c>
      <c r="S4699">
        <v>485</v>
      </c>
    </row>
    <row r="4700" spans="1:20" x14ac:dyDescent="0.3">
      <c r="A4700">
        <v>4699</v>
      </c>
      <c r="B4700" t="s">
        <v>20</v>
      </c>
      <c r="C4700" t="s">
        <v>31</v>
      </c>
      <c r="D4700" t="s">
        <v>22</v>
      </c>
      <c r="E4700" t="s">
        <v>23</v>
      </c>
      <c r="F4700" t="s">
        <v>5</v>
      </c>
      <c r="G4700" t="s">
        <v>24</v>
      </c>
      <c r="H4700">
        <v>2390224</v>
      </c>
      <c r="I4700">
        <v>2390919</v>
      </c>
      <c r="J4700" t="s">
        <v>42</v>
      </c>
      <c r="Q4700" t="s">
        <v>5683</v>
      </c>
      <c r="R4700">
        <v>696</v>
      </c>
    </row>
    <row r="4701" spans="1:20" x14ac:dyDescent="0.3">
      <c r="A4701">
        <v>4700</v>
      </c>
      <c r="B4701" t="s">
        <v>28</v>
      </c>
      <c r="C4701" t="s">
        <v>33</v>
      </c>
      <c r="D4701" t="s">
        <v>22</v>
      </c>
      <c r="E4701" t="s">
        <v>23</v>
      </c>
      <c r="F4701" t="s">
        <v>5</v>
      </c>
      <c r="G4701" t="s">
        <v>24</v>
      </c>
      <c r="H4701">
        <v>2390224</v>
      </c>
      <c r="I4701">
        <v>2390919</v>
      </c>
      <c r="J4701" t="s">
        <v>42</v>
      </c>
      <c r="K4701" t="s">
        <v>5684</v>
      </c>
      <c r="N4701" t="s">
        <v>77</v>
      </c>
      <c r="Q4701" t="s">
        <v>5683</v>
      </c>
      <c r="R4701">
        <v>696</v>
      </c>
      <c r="S4701">
        <v>231</v>
      </c>
    </row>
    <row r="4702" spans="1:20" x14ac:dyDescent="0.3">
      <c r="A4702">
        <v>4701</v>
      </c>
      <c r="B4702" t="s">
        <v>20</v>
      </c>
      <c r="C4702" t="s">
        <v>31</v>
      </c>
      <c r="D4702" t="s">
        <v>22</v>
      </c>
      <c r="E4702" t="s">
        <v>23</v>
      </c>
      <c r="F4702" t="s">
        <v>5</v>
      </c>
      <c r="G4702" t="s">
        <v>24</v>
      </c>
      <c r="H4702">
        <v>2390974</v>
      </c>
      <c r="I4702">
        <v>2393121</v>
      </c>
      <c r="J4702" t="s">
        <v>42</v>
      </c>
      <c r="Q4702" t="s">
        <v>5685</v>
      </c>
      <c r="R4702">
        <v>2148</v>
      </c>
    </row>
    <row r="4703" spans="1:20" x14ac:dyDescent="0.3">
      <c r="A4703">
        <v>4702</v>
      </c>
      <c r="B4703" t="s">
        <v>28</v>
      </c>
      <c r="C4703" t="s">
        <v>33</v>
      </c>
      <c r="D4703" t="s">
        <v>22</v>
      </c>
      <c r="E4703" t="s">
        <v>23</v>
      </c>
      <c r="F4703" t="s">
        <v>5</v>
      </c>
      <c r="G4703" t="s">
        <v>24</v>
      </c>
      <c r="H4703">
        <v>2390974</v>
      </c>
      <c r="I4703">
        <v>2393121</v>
      </c>
      <c r="J4703" t="s">
        <v>42</v>
      </c>
      <c r="K4703" t="s">
        <v>5686</v>
      </c>
      <c r="N4703" t="s">
        <v>5687</v>
      </c>
      <c r="Q4703" t="s">
        <v>5685</v>
      </c>
      <c r="R4703">
        <v>2148</v>
      </c>
      <c r="S4703">
        <v>715</v>
      </c>
    </row>
    <row r="4704" spans="1:20" x14ac:dyDescent="0.3">
      <c r="A4704">
        <v>4703</v>
      </c>
      <c r="B4704" t="s">
        <v>20</v>
      </c>
      <c r="C4704" t="s">
        <v>31</v>
      </c>
      <c r="D4704" t="s">
        <v>22</v>
      </c>
      <c r="E4704" t="s">
        <v>23</v>
      </c>
      <c r="F4704" t="s">
        <v>5</v>
      </c>
      <c r="G4704" t="s">
        <v>24</v>
      </c>
      <c r="H4704">
        <v>2393323</v>
      </c>
      <c r="I4704">
        <v>2394381</v>
      </c>
      <c r="J4704" t="s">
        <v>25</v>
      </c>
      <c r="Q4704" t="s">
        <v>5688</v>
      </c>
      <c r="R4704">
        <v>1059</v>
      </c>
    </row>
    <row r="4705" spans="1:19" x14ac:dyDescent="0.3">
      <c r="A4705">
        <v>4704</v>
      </c>
      <c r="B4705" t="s">
        <v>28</v>
      </c>
      <c r="C4705" t="s">
        <v>33</v>
      </c>
      <c r="D4705" t="s">
        <v>22</v>
      </c>
      <c r="E4705" t="s">
        <v>23</v>
      </c>
      <c r="F4705" t="s">
        <v>5</v>
      </c>
      <c r="G4705" t="s">
        <v>24</v>
      </c>
      <c r="H4705">
        <v>2393323</v>
      </c>
      <c r="I4705">
        <v>2394381</v>
      </c>
      <c r="J4705" t="s">
        <v>25</v>
      </c>
      <c r="K4705" t="s">
        <v>5689</v>
      </c>
      <c r="N4705" t="s">
        <v>5690</v>
      </c>
      <c r="Q4705" t="s">
        <v>5688</v>
      </c>
      <c r="R4705">
        <v>1059</v>
      </c>
      <c r="S4705">
        <v>352</v>
      </c>
    </row>
    <row r="4706" spans="1:19" x14ac:dyDescent="0.3">
      <c r="A4706">
        <v>4705</v>
      </c>
      <c r="B4706" t="s">
        <v>20</v>
      </c>
      <c r="C4706" t="s">
        <v>31</v>
      </c>
      <c r="D4706" t="s">
        <v>22</v>
      </c>
      <c r="E4706" t="s">
        <v>23</v>
      </c>
      <c r="F4706" t="s">
        <v>5</v>
      </c>
      <c r="G4706" t="s">
        <v>24</v>
      </c>
      <c r="H4706">
        <v>2394378</v>
      </c>
      <c r="I4706">
        <v>2395289</v>
      </c>
      <c r="J4706" t="s">
        <v>25</v>
      </c>
      <c r="Q4706" t="s">
        <v>5691</v>
      </c>
      <c r="R4706">
        <v>912</v>
      </c>
    </row>
    <row r="4707" spans="1:19" x14ac:dyDescent="0.3">
      <c r="A4707">
        <v>4706</v>
      </c>
      <c r="B4707" t="s">
        <v>28</v>
      </c>
      <c r="C4707" t="s">
        <v>33</v>
      </c>
      <c r="D4707" t="s">
        <v>22</v>
      </c>
      <c r="E4707" t="s">
        <v>23</v>
      </c>
      <c r="F4707" t="s">
        <v>5</v>
      </c>
      <c r="G4707" t="s">
        <v>24</v>
      </c>
      <c r="H4707">
        <v>2394378</v>
      </c>
      <c r="I4707">
        <v>2395289</v>
      </c>
      <c r="J4707" t="s">
        <v>25</v>
      </c>
      <c r="K4707" t="s">
        <v>5692</v>
      </c>
      <c r="N4707" t="s">
        <v>5693</v>
      </c>
      <c r="Q4707" t="s">
        <v>5691</v>
      </c>
      <c r="R4707">
        <v>912</v>
      </c>
      <c r="S4707">
        <v>303</v>
      </c>
    </row>
    <row r="4708" spans="1:19" x14ac:dyDescent="0.3">
      <c r="A4708">
        <v>4707</v>
      </c>
      <c r="B4708" t="s">
        <v>20</v>
      </c>
      <c r="C4708" t="s">
        <v>31</v>
      </c>
      <c r="D4708" t="s">
        <v>22</v>
      </c>
      <c r="E4708" t="s">
        <v>23</v>
      </c>
      <c r="F4708" t="s">
        <v>5</v>
      </c>
      <c r="G4708" t="s">
        <v>24</v>
      </c>
      <c r="H4708">
        <v>2395338</v>
      </c>
      <c r="I4708">
        <v>2395910</v>
      </c>
      <c r="J4708" t="s">
        <v>25</v>
      </c>
      <c r="Q4708" t="s">
        <v>5694</v>
      </c>
      <c r="R4708">
        <v>573</v>
      </c>
    </row>
    <row r="4709" spans="1:19" x14ac:dyDescent="0.3">
      <c r="A4709">
        <v>4708</v>
      </c>
      <c r="B4709" t="s">
        <v>28</v>
      </c>
      <c r="C4709" t="s">
        <v>33</v>
      </c>
      <c r="D4709" t="s">
        <v>22</v>
      </c>
      <c r="E4709" t="s">
        <v>23</v>
      </c>
      <c r="F4709" t="s">
        <v>5</v>
      </c>
      <c r="G4709" t="s">
        <v>24</v>
      </c>
      <c r="H4709">
        <v>2395338</v>
      </c>
      <c r="I4709">
        <v>2395910</v>
      </c>
      <c r="J4709" t="s">
        <v>25</v>
      </c>
      <c r="K4709" t="s">
        <v>5695</v>
      </c>
      <c r="N4709" t="s">
        <v>5696</v>
      </c>
      <c r="Q4709" t="s">
        <v>5694</v>
      </c>
      <c r="R4709">
        <v>573</v>
      </c>
      <c r="S4709">
        <v>190</v>
      </c>
    </row>
    <row r="4710" spans="1:19" x14ac:dyDescent="0.3">
      <c r="A4710">
        <v>4709</v>
      </c>
      <c r="B4710" t="s">
        <v>20</v>
      </c>
      <c r="C4710" t="s">
        <v>31</v>
      </c>
      <c r="D4710" t="s">
        <v>22</v>
      </c>
      <c r="E4710" t="s">
        <v>23</v>
      </c>
      <c r="F4710" t="s">
        <v>5</v>
      </c>
      <c r="G4710" t="s">
        <v>24</v>
      </c>
      <c r="H4710">
        <v>2395913</v>
      </c>
      <c r="I4710">
        <v>2396818</v>
      </c>
      <c r="J4710" t="s">
        <v>25</v>
      </c>
      <c r="Q4710" t="s">
        <v>5697</v>
      </c>
      <c r="R4710">
        <v>906</v>
      </c>
    </row>
    <row r="4711" spans="1:19" x14ac:dyDescent="0.3">
      <c r="A4711">
        <v>4710</v>
      </c>
      <c r="B4711" t="s">
        <v>28</v>
      </c>
      <c r="C4711" t="s">
        <v>33</v>
      </c>
      <c r="D4711" t="s">
        <v>22</v>
      </c>
      <c r="E4711" t="s">
        <v>23</v>
      </c>
      <c r="F4711" t="s">
        <v>5</v>
      </c>
      <c r="G4711" t="s">
        <v>24</v>
      </c>
      <c r="H4711">
        <v>2395913</v>
      </c>
      <c r="I4711">
        <v>2396818</v>
      </c>
      <c r="J4711" t="s">
        <v>25</v>
      </c>
      <c r="K4711" t="s">
        <v>5698</v>
      </c>
      <c r="N4711" t="s">
        <v>5699</v>
      </c>
      <c r="Q4711" t="s">
        <v>5697</v>
      </c>
      <c r="R4711">
        <v>906</v>
      </c>
      <c r="S4711">
        <v>301</v>
      </c>
    </row>
    <row r="4712" spans="1:19" x14ac:dyDescent="0.3">
      <c r="A4712">
        <v>4711</v>
      </c>
      <c r="B4712" t="s">
        <v>20</v>
      </c>
      <c r="C4712" t="s">
        <v>31</v>
      </c>
      <c r="D4712" t="s">
        <v>22</v>
      </c>
      <c r="E4712" t="s">
        <v>23</v>
      </c>
      <c r="F4712" t="s">
        <v>5</v>
      </c>
      <c r="G4712" t="s">
        <v>24</v>
      </c>
      <c r="H4712">
        <v>2396927</v>
      </c>
      <c r="I4712">
        <v>2397874</v>
      </c>
      <c r="J4712" t="s">
        <v>25</v>
      </c>
      <c r="Q4712" t="s">
        <v>5700</v>
      </c>
      <c r="R4712">
        <v>948</v>
      </c>
    </row>
    <row r="4713" spans="1:19" x14ac:dyDescent="0.3">
      <c r="A4713">
        <v>4712</v>
      </c>
      <c r="B4713" t="s">
        <v>28</v>
      </c>
      <c r="C4713" t="s">
        <v>33</v>
      </c>
      <c r="D4713" t="s">
        <v>22</v>
      </c>
      <c r="E4713" t="s">
        <v>23</v>
      </c>
      <c r="F4713" t="s">
        <v>5</v>
      </c>
      <c r="G4713" t="s">
        <v>24</v>
      </c>
      <c r="H4713">
        <v>2396927</v>
      </c>
      <c r="I4713">
        <v>2397874</v>
      </c>
      <c r="J4713" t="s">
        <v>25</v>
      </c>
      <c r="K4713" t="s">
        <v>5701</v>
      </c>
      <c r="N4713" t="s">
        <v>5702</v>
      </c>
      <c r="Q4713" t="s">
        <v>5700</v>
      </c>
      <c r="R4713">
        <v>948</v>
      </c>
      <c r="S4713">
        <v>315</v>
      </c>
    </row>
    <row r="4714" spans="1:19" x14ac:dyDescent="0.3">
      <c r="A4714">
        <v>4713</v>
      </c>
      <c r="B4714" t="s">
        <v>20</v>
      </c>
      <c r="C4714" t="s">
        <v>31</v>
      </c>
      <c r="D4714" t="s">
        <v>22</v>
      </c>
      <c r="E4714" t="s">
        <v>23</v>
      </c>
      <c r="F4714" t="s">
        <v>5</v>
      </c>
      <c r="G4714" t="s">
        <v>24</v>
      </c>
      <c r="H4714">
        <v>2398142</v>
      </c>
      <c r="I4714">
        <v>2400754</v>
      </c>
      <c r="J4714" t="s">
        <v>25</v>
      </c>
      <c r="Q4714" t="s">
        <v>5703</v>
      </c>
      <c r="R4714">
        <v>2613</v>
      </c>
    </row>
    <row r="4715" spans="1:19" x14ac:dyDescent="0.3">
      <c r="A4715">
        <v>4714</v>
      </c>
      <c r="B4715" t="s">
        <v>28</v>
      </c>
      <c r="C4715" t="s">
        <v>33</v>
      </c>
      <c r="D4715" t="s">
        <v>22</v>
      </c>
      <c r="E4715" t="s">
        <v>23</v>
      </c>
      <c r="F4715" t="s">
        <v>5</v>
      </c>
      <c r="G4715" t="s">
        <v>24</v>
      </c>
      <c r="H4715">
        <v>2398142</v>
      </c>
      <c r="I4715">
        <v>2400754</v>
      </c>
      <c r="J4715" t="s">
        <v>25</v>
      </c>
      <c r="K4715" t="s">
        <v>5704</v>
      </c>
      <c r="N4715" t="s">
        <v>5705</v>
      </c>
      <c r="Q4715" t="s">
        <v>5703</v>
      </c>
      <c r="R4715">
        <v>2613</v>
      </c>
      <c r="S4715">
        <v>870</v>
      </c>
    </row>
    <row r="4716" spans="1:19" x14ac:dyDescent="0.3">
      <c r="A4716">
        <v>4715</v>
      </c>
      <c r="B4716" t="s">
        <v>20</v>
      </c>
      <c r="C4716" t="s">
        <v>31</v>
      </c>
      <c r="D4716" t="s">
        <v>22</v>
      </c>
      <c r="E4716" t="s">
        <v>23</v>
      </c>
      <c r="F4716" t="s">
        <v>5</v>
      </c>
      <c r="G4716" t="s">
        <v>24</v>
      </c>
      <c r="H4716">
        <v>2400922</v>
      </c>
      <c r="I4716">
        <v>2401428</v>
      </c>
      <c r="J4716" t="s">
        <v>25</v>
      </c>
      <c r="Q4716" t="s">
        <v>5706</v>
      </c>
      <c r="R4716">
        <v>507</v>
      </c>
    </row>
    <row r="4717" spans="1:19" x14ac:dyDescent="0.3">
      <c r="A4717">
        <v>4716</v>
      </c>
      <c r="B4717" t="s">
        <v>28</v>
      </c>
      <c r="C4717" t="s">
        <v>33</v>
      </c>
      <c r="D4717" t="s">
        <v>22</v>
      </c>
      <c r="E4717" t="s">
        <v>23</v>
      </c>
      <c r="F4717" t="s">
        <v>5</v>
      </c>
      <c r="G4717" t="s">
        <v>24</v>
      </c>
      <c r="H4717">
        <v>2400922</v>
      </c>
      <c r="I4717">
        <v>2401428</v>
      </c>
      <c r="J4717" t="s">
        <v>25</v>
      </c>
      <c r="K4717" t="s">
        <v>5707</v>
      </c>
      <c r="N4717" t="s">
        <v>3448</v>
      </c>
      <c r="Q4717" t="s">
        <v>5706</v>
      </c>
      <c r="R4717">
        <v>507</v>
      </c>
      <c r="S4717">
        <v>168</v>
      </c>
    </row>
    <row r="4718" spans="1:19" x14ac:dyDescent="0.3">
      <c r="A4718">
        <v>4717</v>
      </c>
      <c r="B4718" t="s">
        <v>20</v>
      </c>
      <c r="C4718" t="s">
        <v>31</v>
      </c>
      <c r="D4718" t="s">
        <v>22</v>
      </c>
      <c r="E4718" t="s">
        <v>23</v>
      </c>
      <c r="F4718" t="s">
        <v>5</v>
      </c>
      <c r="G4718" t="s">
        <v>24</v>
      </c>
      <c r="H4718">
        <v>2401450</v>
      </c>
      <c r="I4718">
        <v>2402544</v>
      </c>
      <c r="J4718" t="s">
        <v>42</v>
      </c>
      <c r="Q4718" t="s">
        <v>5708</v>
      </c>
      <c r="R4718">
        <v>1095</v>
      </c>
    </row>
    <row r="4719" spans="1:19" x14ac:dyDescent="0.3">
      <c r="A4719">
        <v>4718</v>
      </c>
      <c r="B4719" t="s">
        <v>28</v>
      </c>
      <c r="C4719" t="s">
        <v>33</v>
      </c>
      <c r="D4719" t="s">
        <v>22</v>
      </c>
      <c r="E4719" t="s">
        <v>23</v>
      </c>
      <c r="F4719" t="s">
        <v>5</v>
      </c>
      <c r="G4719" t="s">
        <v>24</v>
      </c>
      <c r="H4719">
        <v>2401450</v>
      </c>
      <c r="I4719">
        <v>2402544</v>
      </c>
      <c r="J4719" t="s">
        <v>42</v>
      </c>
      <c r="K4719" t="s">
        <v>5709</v>
      </c>
      <c r="N4719" t="s">
        <v>5710</v>
      </c>
      <c r="Q4719" t="s">
        <v>5708</v>
      </c>
      <c r="R4719">
        <v>1095</v>
      </c>
      <c r="S4719">
        <v>364</v>
      </c>
    </row>
    <row r="4720" spans="1:19" x14ac:dyDescent="0.3">
      <c r="A4720">
        <v>4719</v>
      </c>
      <c r="B4720" t="s">
        <v>20</v>
      </c>
      <c r="C4720" t="s">
        <v>31</v>
      </c>
      <c r="D4720" t="s">
        <v>22</v>
      </c>
      <c r="E4720" t="s">
        <v>23</v>
      </c>
      <c r="F4720" t="s">
        <v>5</v>
      </c>
      <c r="G4720" t="s">
        <v>24</v>
      </c>
      <c r="H4720">
        <v>2402601</v>
      </c>
      <c r="I4720">
        <v>2403272</v>
      </c>
      <c r="J4720" t="s">
        <v>42</v>
      </c>
      <c r="Q4720" t="s">
        <v>5711</v>
      </c>
      <c r="R4720">
        <v>672</v>
      </c>
    </row>
    <row r="4721" spans="1:19" x14ac:dyDescent="0.3">
      <c r="A4721">
        <v>4720</v>
      </c>
      <c r="B4721" t="s">
        <v>28</v>
      </c>
      <c r="C4721" t="s">
        <v>33</v>
      </c>
      <c r="D4721" t="s">
        <v>22</v>
      </c>
      <c r="E4721" t="s">
        <v>23</v>
      </c>
      <c r="F4721" t="s">
        <v>5</v>
      </c>
      <c r="G4721" t="s">
        <v>24</v>
      </c>
      <c r="H4721">
        <v>2402601</v>
      </c>
      <c r="I4721">
        <v>2403272</v>
      </c>
      <c r="J4721" t="s">
        <v>42</v>
      </c>
      <c r="K4721" t="s">
        <v>5712</v>
      </c>
      <c r="N4721" t="s">
        <v>1567</v>
      </c>
      <c r="Q4721" t="s">
        <v>5711</v>
      </c>
      <c r="R4721">
        <v>672</v>
      </c>
      <c r="S4721">
        <v>223</v>
      </c>
    </row>
    <row r="4722" spans="1:19" x14ac:dyDescent="0.3">
      <c r="A4722">
        <v>4721</v>
      </c>
      <c r="B4722" t="s">
        <v>20</v>
      </c>
      <c r="C4722" t="s">
        <v>31</v>
      </c>
      <c r="D4722" t="s">
        <v>22</v>
      </c>
      <c r="E4722" t="s">
        <v>23</v>
      </c>
      <c r="F4722" t="s">
        <v>5</v>
      </c>
      <c r="G4722" t="s">
        <v>24</v>
      </c>
      <c r="H4722">
        <v>2403297</v>
      </c>
      <c r="I4722">
        <v>2404379</v>
      </c>
      <c r="J4722" t="s">
        <v>42</v>
      </c>
      <c r="Q4722" t="s">
        <v>5713</v>
      </c>
      <c r="R4722">
        <v>1083</v>
      </c>
    </row>
    <row r="4723" spans="1:19" x14ac:dyDescent="0.3">
      <c r="A4723">
        <v>4722</v>
      </c>
      <c r="B4723" t="s">
        <v>28</v>
      </c>
      <c r="C4723" t="s">
        <v>33</v>
      </c>
      <c r="D4723" t="s">
        <v>22</v>
      </c>
      <c r="E4723" t="s">
        <v>23</v>
      </c>
      <c r="F4723" t="s">
        <v>5</v>
      </c>
      <c r="G4723" t="s">
        <v>24</v>
      </c>
      <c r="H4723">
        <v>2403297</v>
      </c>
      <c r="I4723">
        <v>2404379</v>
      </c>
      <c r="J4723" t="s">
        <v>42</v>
      </c>
      <c r="K4723" t="s">
        <v>5714</v>
      </c>
      <c r="N4723" t="s">
        <v>5715</v>
      </c>
      <c r="Q4723" t="s">
        <v>5713</v>
      </c>
      <c r="R4723">
        <v>1083</v>
      </c>
      <c r="S4723">
        <v>360</v>
      </c>
    </row>
    <row r="4724" spans="1:19" x14ac:dyDescent="0.3">
      <c r="A4724">
        <v>4723</v>
      </c>
      <c r="B4724" t="s">
        <v>20</v>
      </c>
      <c r="C4724" t="s">
        <v>31</v>
      </c>
      <c r="D4724" t="s">
        <v>22</v>
      </c>
      <c r="E4724" t="s">
        <v>23</v>
      </c>
      <c r="F4724" t="s">
        <v>5</v>
      </c>
      <c r="G4724" t="s">
        <v>24</v>
      </c>
      <c r="H4724">
        <v>2404407</v>
      </c>
      <c r="I4724">
        <v>2404721</v>
      </c>
      <c r="J4724" t="s">
        <v>42</v>
      </c>
      <c r="Q4724" t="s">
        <v>5716</v>
      </c>
      <c r="R4724">
        <v>315</v>
      </c>
    </row>
    <row r="4725" spans="1:19" x14ac:dyDescent="0.3">
      <c r="A4725">
        <v>4724</v>
      </c>
      <c r="B4725" t="s">
        <v>28</v>
      </c>
      <c r="C4725" t="s">
        <v>33</v>
      </c>
      <c r="D4725" t="s">
        <v>22</v>
      </c>
      <c r="E4725" t="s">
        <v>23</v>
      </c>
      <c r="F4725" t="s">
        <v>5</v>
      </c>
      <c r="G4725" t="s">
        <v>24</v>
      </c>
      <c r="H4725">
        <v>2404407</v>
      </c>
      <c r="I4725">
        <v>2404721</v>
      </c>
      <c r="J4725" t="s">
        <v>42</v>
      </c>
      <c r="K4725" t="s">
        <v>5717</v>
      </c>
      <c r="N4725" t="s">
        <v>5718</v>
      </c>
      <c r="Q4725" t="s">
        <v>5716</v>
      </c>
      <c r="R4725">
        <v>315</v>
      </c>
      <c r="S4725">
        <v>104</v>
      </c>
    </row>
    <row r="4726" spans="1:19" x14ac:dyDescent="0.3">
      <c r="A4726">
        <v>4725</v>
      </c>
      <c r="B4726" t="s">
        <v>20</v>
      </c>
      <c r="C4726" t="s">
        <v>31</v>
      </c>
      <c r="D4726" t="s">
        <v>22</v>
      </c>
      <c r="E4726" t="s">
        <v>23</v>
      </c>
      <c r="F4726" t="s">
        <v>5</v>
      </c>
      <c r="G4726" t="s">
        <v>24</v>
      </c>
      <c r="H4726">
        <v>2404799</v>
      </c>
      <c r="I4726">
        <v>2405962</v>
      </c>
      <c r="J4726" t="s">
        <v>42</v>
      </c>
      <c r="Q4726" t="s">
        <v>5719</v>
      </c>
      <c r="R4726">
        <v>1164</v>
      </c>
    </row>
    <row r="4727" spans="1:19" x14ac:dyDescent="0.3">
      <c r="A4727">
        <v>4726</v>
      </c>
      <c r="B4727" t="s">
        <v>28</v>
      </c>
      <c r="C4727" t="s">
        <v>33</v>
      </c>
      <c r="D4727" t="s">
        <v>22</v>
      </c>
      <c r="E4727" t="s">
        <v>23</v>
      </c>
      <c r="F4727" t="s">
        <v>5</v>
      </c>
      <c r="G4727" t="s">
        <v>24</v>
      </c>
      <c r="H4727">
        <v>2404799</v>
      </c>
      <c r="I4727">
        <v>2405962</v>
      </c>
      <c r="J4727" t="s">
        <v>42</v>
      </c>
      <c r="K4727" t="s">
        <v>5720</v>
      </c>
      <c r="N4727" t="s">
        <v>5721</v>
      </c>
      <c r="Q4727" t="s">
        <v>5719</v>
      </c>
      <c r="R4727">
        <v>1164</v>
      </c>
      <c r="S4727">
        <v>387</v>
      </c>
    </row>
    <row r="4728" spans="1:19" x14ac:dyDescent="0.3">
      <c r="A4728">
        <v>4727</v>
      </c>
      <c r="B4728" t="s">
        <v>20</v>
      </c>
      <c r="C4728" t="s">
        <v>31</v>
      </c>
      <c r="D4728" t="s">
        <v>22</v>
      </c>
      <c r="E4728" t="s">
        <v>23</v>
      </c>
      <c r="F4728" t="s">
        <v>5</v>
      </c>
      <c r="G4728" t="s">
        <v>24</v>
      </c>
      <c r="H4728">
        <v>2405970</v>
      </c>
      <c r="I4728">
        <v>2407127</v>
      </c>
      <c r="J4728" t="s">
        <v>42</v>
      </c>
      <c r="Q4728" t="s">
        <v>5722</v>
      </c>
      <c r="R4728">
        <v>1158</v>
      </c>
    </row>
    <row r="4729" spans="1:19" x14ac:dyDescent="0.3">
      <c r="A4729">
        <v>4728</v>
      </c>
      <c r="B4729" t="s">
        <v>28</v>
      </c>
      <c r="C4729" t="s">
        <v>33</v>
      </c>
      <c r="D4729" t="s">
        <v>22</v>
      </c>
      <c r="E4729" t="s">
        <v>23</v>
      </c>
      <c r="F4729" t="s">
        <v>5</v>
      </c>
      <c r="G4729" t="s">
        <v>24</v>
      </c>
      <c r="H4729">
        <v>2405970</v>
      </c>
      <c r="I4729">
        <v>2407127</v>
      </c>
      <c r="J4729" t="s">
        <v>42</v>
      </c>
      <c r="K4729" t="s">
        <v>5723</v>
      </c>
      <c r="N4729" t="s">
        <v>3275</v>
      </c>
      <c r="Q4729" t="s">
        <v>5722</v>
      </c>
      <c r="R4729">
        <v>1158</v>
      </c>
      <c r="S4729">
        <v>385</v>
      </c>
    </row>
    <row r="4730" spans="1:19" x14ac:dyDescent="0.3">
      <c r="A4730">
        <v>4729</v>
      </c>
      <c r="B4730" t="s">
        <v>20</v>
      </c>
      <c r="C4730" t="s">
        <v>31</v>
      </c>
      <c r="D4730" t="s">
        <v>22</v>
      </c>
      <c r="E4730" t="s">
        <v>23</v>
      </c>
      <c r="F4730" t="s">
        <v>5</v>
      </c>
      <c r="G4730" t="s">
        <v>24</v>
      </c>
      <c r="H4730">
        <v>2407602</v>
      </c>
      <c r="I4730">
        <v>2408267</v>
      </c>
      <c r="J4730" t="s">
        <v>25</v>
      </c>
      <c r="Q4730" t="s">
        <v>5724</v>
      </c>
      <c r="R4730">
        <v>666</v>
      </c>
    </row>
    <row r="4731" spans="1:19" x14ac:dyDescent="0.3">
      <c r="A4731">
        <v>4730</v>
      </c>
      <c r="B4731" t="s">
        <v>28</v>
      </c>
      <c r="C4731" t="s">
        <v>33</v>
      </c>
      <c r="D4731" t="s">
        <v>22</v>
      </c>
      <c r="E4731" t="s">
        <v>23</v>
      </c>
      <c r="F4731" t="s">
        <v>5</v>
      </c>
      <c r="G4731" t="s">
        <v>24</v>
      </c>
      <c r="H4731">
        <v>2407602</v>
      </c>
      <c r="I4731">
        <v>2408267</v>
      </c>
      <c r="J4731" t="s">
        <v>25</v>
      </c>
      <c r="K4731" t="s">
        <v>5725</v>
      </c>
      <c r="N4731" t="s">
        <v>5726</v>
      </c>
      <c r="Q4731" t="s">
        <v>5724</v>
      </c>
      <c r="R4731">
        <v>666</v>
      </c>
      <c r="S4731">
        <v>221</v>
      </c>
    </row>
    <row r="4732" spans="1:19" x14ac:dyDescent="0.3">
      <c r="A4732">
        <v>4731</v>
      </c>
      <c r="B4732" t="s">
        <v>20</v>
      </c>
      <c r="C4732" t="s">
        <v>31</v>
      </c>
      <c r="D4732" t="s">
        <v>22</v>
      </c>
      <c r="E4732" t="s">
        <v>23</v>
      </c>
      <c r="F4732" t="s">
        <v>5</v>
      </c>
      <c r="G4732" t="s">
        <v>24</v>
      </c>
      <c r="H4732">
        <v>2408336</v>
      </c>
      <c r="I4732">
        <v>2409106</v>
      </c>
      <c r="J4732" t="s">
        <v>42</v>
      </c>
      <c r="Q4732" t="s">
        <v>5727</v>
      </c>
      <c r="R4732">
        <v>771</v>
      </c>
    </row>
    <row r="4733" spans="1:19" x14ac:dyDescent="0.3">
      <c r="A4733">
        <v>4732</v>
      </c>
      <c r="B4733" t="s">
        <v>28</v>
      </c>
      <c r="C4733" t="s">
        <v>33</v>
      </c>
      <c r="D4733" t="s">
        <v>22</v>
      </c>
      <c r="E4733" t="s">
        <v>23</v>
      </c>
      <c r="F4733" t="s">
        <v>5</v>
      </c>
      <c r="G4733" t="s">
        <v>24</v>
      </c>
      <c r="H4733">
        <v>2408336</v>
      </c>
      <c r="I4733">
        <v>2409106</v>
      </c>
      <c r="J4733" t="s">
        <v>42</v>
      </c>
      <c r="K4733" t="s">
        <v>5728</v>
      </c>
      <c r="N4733" t="s">
        <v>5729</v>
      </c>
      <c r="Q4733" t="s">
        <v>5727</v>
      </c>
      <c r="R4733">
        <v>771</v>
      </c>
      <c r="S4733">
        <v>256</v>
      </c>
    </row>
    <row r="4734" spans="1:19" x14ac:dyDescent="0.3">
      <c r="A4734">
        <v>4733</v>
      </c>
      <c r="B4734" t="s">
        <v>20</v>
      </c>
      <c r="C4734" t="s">
        <v>31</v>
      </c>
      <c r="D4734" t="s">
        <v>22</v>
      </c>
      <c r="E4734" t="s">
        <v>23</v>
      </c>
      <c r="F4734" t="s">
        <v>5</v>
      </c>
      <c r="G4734" t="s">
        <v>24</v>
      </c>
      <c r="H4734">
        <v>2409103</v>
      </c>
      <c r="I4734">
        <v>2410473</v>
      </c>
      <c r="J4734" t="s">
        <v>42</v>
      </c>
      <c r="Q4734" t="s">
        <v>5730</v>
      </c>
      <c r="R4734">
        <v>1371</v>
      </c>
    </row>
    <row r="4735" spans="1:19" x14ac:dyDescent="0.3">
      <c r="A4735">
        <v>4734</v>
      </c>
      <c r="B4735" t="s">
        <v>28</v>
      </c>
      <c r="C4735" t="s">
        <v>33</v>
      </c>
      <c r="D4735" t="s">
        <v>22</v>
      </c>
      <c r="E4735" t="s">
        <v>23</v>
      </c>
      <c r="F4735" t="s">
        <v>5</v>
      </c>
      <c r="G4735" t="s">
        <v>24</v>
      </c>
      <c r="H4735">
        <v>2409103</v>
      </c>
      <c r="I4735">
        <v>2410473</v>
      </c>
      <c r="J4735" t="s">
        <v>42</v>
      </c>
      <c r="K4735" t="s">
        <v>5731</v>
      </c>
      <c r="N4735" t="s">
        <v>5732</v>
      </c>
      <c r="Q4735" t="s">
        <v>5730</v>
      </c>
      <c r="R4735">
        <v>1371</v>
      </c>
      <c r="S4735">
        <v>456</v>
      </c>
    </row>
    <row r="4736" spans="1:19" x14ac:dyDescent="0.3">
      <c r="A4736">
        <v>4735</v>
      </c>
      <c r="B4736" t="s">
        <v>20</v>
      </c>
      <c r="C4736" t="s">
        <v>136</v>
      </c>
      <c r="D4736" t="s">
        <v>22</v>
      </c>
      <c r="E4736" t="s">
        <v>23</v>
      </c>
      <c r="F4736" t="s">
        <v>5</v>
      </c>
      <c r="G4736" t="s">
        <v>24</v>
      </c>
      <c r="H4736">
        <v>2410610</v>
      </c>
      <c r="I4736">
        <v>2410684</v>
      </c>
      <c r="J4736" t="s">
        <v>25</v>
      </c>
      <c r="Q4736" t="s">
        <v>5733</v>
      </c>
      <c r="R4736">
        <v>75</v>
      </c>
    </row>
    <row r="4737" spans="1:20" x14ac:dyDescent="0.3">
      <c r="A4737">
        <v>4736</v>
      </c>
      <c r="B4737" t="s">
        <v>136</v>
      </c>
      <c r="D4737" t="s">
        <v>22</v>
      </c>
      <c r="E4737" t="s">
        <v>23</v>
      </c>
      <c r="F4737" t="s">
        <v>5</v>
      </c>
      <c r="G4737" t="s">
        <v>24</v>
      </c>
      <c r="H4737">
        <v>2410610</v>
      </c>
      <c r="I4737">
        <v>2410684</v>
      </c>
      <c r="J4737" t="s">
        <v>25</v>
      </c>
      <c r="N4737" t="s">
        <v>5663</v>
      </c>
      <c r="Q4737" t="s">
        <v>5733</v>
      </c>
      <c r="R4737">
        <v>75</v>
      </c>
      <c r="T4737" t="s">
        <v>5734</v>
      </c>
    </row>
    <row r="4738" spans="1:20" x14ac:dyDescent="0.3">
      <c r="A4738">
        <v>4737</v>
      </c>
      <c r="B4738" t="s">
        <v>20</v>
      </c>
      <c r="C4738" t="s">
        <v>31</v>
      </c>
      <c r="D4738" t="s">
        <v>22</v>
      </c>
      <c r="E4738" t="s">
        <v>23</v>
      </c>
      <c r="F4738" t="s">
        <v>5</v>
      </c>
      <c r="G4738" t="s">
        <v>24</v>
      </c>
      <c r="H4738">
        <v>2410730</v>
      </c>
      <c r="I4738">
        <v>2412067</v>
      </c>
      <c r="J4738" t="s">
        <v>42</v>
      </c>
      <c r="Q4738" t="s">
        <v>5735</v>
      </c>
      <c r="R4738">
        <v>1338</v>
      </c>
    </row>
    <row r="4739" spans="1:20" x14ac:dyDescent="0.3">
      <c r="A4739">
        <v>4738</v>
      </c>
      <c r="B4739" t="s">
        <v>28</v>
      </c>
      <c r="C4739" t="s">
        <v>33</v>
      </c>
      <c r="D4739" t="s">
        <v>22</v>
      </c>
      <c r="E4739" t="s">
        <v>23</v>
      </c>
      <c r="F4739" t="s">
        <v>5</v>
      </c>
      <c r="G4739" t="s">
        <v>24</v>
      </c>
      <c r="H4739">
        <v>2410730</v>
      </c>
      <c r="I4739">
        <v>2412067</v>
      </c>
      <c r="J4739" t="s">
        <v>42</v>
      </c>
      <c r="K4739" t="s">
        <v>5736</v>
      </c>
      <c r="N4739" t="s">
        <v>5737</v>
      </c>
      <c r="Q4739" t="s">
        <v>5735</v>
      </c>
      <c r="R4739">
        <v>1338</v>
      </c>
      <c r="S4739">
        <v>445</v>
      </c>
    </row>
    <row r="4740" spans="1:20" x14ac:dyDescent="0.3">
      <c r="A4740">
        <v>4739</v>
      </c>
      <c r="B4740" t="s">
        <v>20</v>
      </c>
      <c r="C4740" t="s">
        <v>31</v>
      </c>
      <c r="D4740" t="s">
        <v>22</v>
      </c>
      <c r="E4740" t="s">
        <v>23</v>
      </c>
      <c r="F4740" t="s">
        <v>5</v>
      </c>
      <c r="G4740" t="s">
        <v>24</v>
      </c>
      <c r="H4740">
        <v>2412075</v>
      </c>
      <c r="I4740">
        <v>2412980</v>
      </c>
      <c r="J4740" t="s">
        <v>42</v>
      </c>
      <c r="Q4740" t="s">
        <v>5738</v>
      </c>
      <c r="R4740">
        <v>906</v>
      </c>
    </row>
    <row r="4741" spans="1:20" x14ac:dyDescent="0.3">
      <c r="A4741">
        <v>4740</v>
      </c>
      <c r="B4741" t="s">
        <v>28</v>
      </c>
      <c r="C4741" t="s">
        <v>33</v>
      </c>
      <c r="D4741" t="s">
        <v>22</v>
      </c>
      <c r="E4741" t="s">
        <v>23</v>
      </c>
      <c r="F4741" t="s">
        <v>5</v>
      </c>
      <c r="G4741" t="s">
        <v>24</v>
      </c>
      <c r="H4741">
        <v>2412075</v>
      </c>
      <c r="I4741">
        <v>2412980</v>
      </c>
      <c r="J4741" t="s">
        <v>42</v>
      </c>
      <c r="K4741" t="s">
        <v>5739</v>
      </c>
      <c r="N4741" t="s">
        <v>5740</v>
      </c>
      <c r="Q4741" t="s">
        <v>5738</v>
      </c>
      <c r="R4741">
        <v>906</v>
      </c>
      <c r="S4741">
        <v>301</v>
      </c>
    </row>
    <row r="4742" spans="1:20" x14ac:dyDescent="0.3">
      <c r="A4742">
        <v>4741</v>
      </c>
      <c r="B4742" t="s">
        <v>20</v>
      </c>
      <c r="C4742" t="s">
        <v>31</v>
      </c>
      <c r="D4742" t="s">
        <v>22</v>
      </c>
      <c r="E4742" t="s">
        <v>23</v>
      </c>
      <c r="F4742" t="s">
        <v>5</v>
      </c>
      <c r="G4742" t="s">
        <v>24</v>
      </c>
      <c r="H4742">
        <v>2413164</v>
      </c>
      <c r="I4742">
        <v>2413490</v>
      </c>
      <c r="J4742" t="s">
        <v>42</v>
      </c>
      <c r="Q4742" t="s">
        <v>5741</v>
      </c>
      <c r="R4742">
        <v>327</v>
      </c>
    </row>
    <row r="4743" spans="1:20" x14ac:dyDescent="0.3">
      <c r="A4743">
        <v>4742</v>
      </c>
      <c r="B4743" t="s">
        <v>28</v>
      </c>
      <c r="C4743" t="s">
        <v>33</v>
      </c>
      <c r="D4743" t="s">
        <v>22</v>
      </c>
      <c r="E4743" t="s">
        <v>23</v>
      </c>
      <c r="F4743" t="s">
        <v>5</v>
      </c>
      <c r="G4743" t="s">
        <v>24</v>
      </c>
      <c r="H4743">
        <v>2413164</v>
      </c>
      <c r="I4743">
        <v>2413490</v>
      </c>
      <c r="J4743" t="s">
        <v>42</v>
      </c>
      <c r="K4743" t="s">
        <v>5742</v>
      </c>
      <c r="N4743" t="s">
        <v>5743</v>
      </c>
      <c r="Q4743" t="s">
        <v>5741</v>
      </c>
      <c r="R4743">
        <v>327</v>
      </c>
      <c r="S4743">
        <v>108</v>
      </c>
    </row>
    <row r="4744" spans="1:20" x14ac:dyDescent="0.3">
      <c r="A4744">
        <v>4743</v>
      </c>
      <c r="B4744" t="s">
        <v>20</v>
      </c>
      <c r="C4744" t="s">
        <v>31</v>
      </c>
      <c r="D4744" t="s">
        <v>22</v>
      </c>
      <c r="E4744" t="s">
        <v>23</v>
      </c>
      <c r="F4744" t="s">
        <v>5</v>
      </c>
      <c r="G4744" t="s">
        <v>24</v>
      </c>
      <c r="H4744">
        <v>2413618</v>
      </c>
      <c r="I4744">
        <v>2417193</v>
      </c>
      <c r="J4744" t="s">
        <v>42</v>
      </c>
      <c r="Q4744" t="s">
        <v>5744</v>
      </c>
      <c r="R4744">
        <v>3576</v>
      </c>
    </row>
    <row r="4745" spans="1:20" x14ac:dyDescent="0.3">
      <c r="A4745">
        <v>4744</v>
      </c>
      <c r="B4745" t="s">
        <v>28</v>
      </c>
      <c r="C4745" t="s">
        <v>33</v>
      </c>
      <c r="D4745" t="s">
        <v>22</v>
      </c>
      <c r="E4745" t="s">
        <v>23</v>
      </c>
      <c r="F4745" t="s">
        <v>5</v>
      </c>
      <c r="G4745" t="s">
        <v>24</v>
      </c>
      <c r="H4745">
        <v>2413618</v>
      </c>
      <c r="I4745">
        <v>2417193</v>
      </c>
      <c r="J4745" t="s">
        <v>42</v>
      </c>
      <c r="K4745" t="s">
        <v>5745</v>
      </c>
      <c r="N4745" t="s">
        <v>5746</v>
      </c>
      <c r="Q4745" t="s">
        <v>5744</v>
      </c>
      <c r="R4745">
        <v>3576</v>
      </c>
      <c r="S4745">
        <v>1191</v>
      </c>
    </row>
    <row r="4746" spans="1:20" x14ac:dyDescent="0.3">
      <c r="A4746">
        <v>4745</v>
      </c>
      <c r="B4746" t="s">
        <v>20</v>
      </c>
      <c r="C4746" t="s">
        <v>31</v>
      </c>
      <c r="D4746" t="s">
        <v>22</v>
      </c>
      <c r="E4746" t="s">
        <v>23</v>
      </c>
      <c r="F4746" t="s">
        <v>5</v>
      </c>
      <c r="G4746" t="s">
        <v>24</v>
      </c>
      <c r="H4746">
        <v>2417190</v>
      </c>
      <c r="I4746">
        <v>2420279</v>
      </c>
      <c r="J4746" t="s">
        <v>42</v>
      </c>
      <c r="Q4746" t="s">
        <v>5747</v>
      </c>
      <c r="R4746">
        <v>3090</v>
      </c>
    </row>
    <row r="4747" spans="1:20" x14ac:dyDescent="0.3">
      <c r="A4747">
        <v>4746</v>
      </c>
      <c r="B4747" t="s">
        <v>28</v>
      </c>
      <c r="C4747" t="s">
        <v>33</v>
      </c>
      <c r="D4747" t="s">
        <v>22</v>
      </c>
      <c r="E4747" t="s">
        <v>23</v>
      </c>
      <c r="F4747" t="s">
        <v>5</v>
      </c>
      <c r="G4747" t="s">
        <v>24</v>
      </c>
      <c r="H4747">
        <v>2417190</v>
      </c>
      <c r="I4747">
        <v>2420279</v>
      </c>
      <c r="J4747" t="s">
        <v>42</v>
      </c>
      <c r="K4747" t="s">
        <v>5748</v>
      </c>
      <c r="N4747" t="s">
        <v>5749</v>
      </c>
      <c r="Q4747" t="s">
        <v>5747</v>
      </c>
      <c r="R4747">
        <v>3090</v>
      </c>
      <c r="S4747">
        <v>1029</v>
      </c>
    </row>
    <row r="4748" spans="1:20" x14ac:dyDescent="0.3">
      <c r="A4748">
        <v>4747</v>
      </c>
      <c r="B4748" t="s">
        <v>20</v>
      </c>
      <c r="C4748" t="s">
        <v>31</v>
      </c>
      <c r="D4748" t="s">
        <v>22</v>
      </c>
      <c r="E4748" t="s">
        <v>23</v>
      </c>
      <c r="F4748" t="s">
        <v>5</v>
      </c>
      <c r="G4748" t="s">
        <v>24</v>
      </c>
      <c r="H4748">
        <v>2420276</v>
      </c>
      <c r="I4748">
        <v>2420746</v>
      </c>
      <c r="J4748" t="s">
        <v>42</v>
      </c>
      <c r="Q4748" t="s">
        <v>5750</v>
      </c>
      <c r="R4748">
        <v>471</v>
      </c>
    </row>
    <row r="4749" spans="1:20" x14ac:dyDescent="0.3">
      <c r="A4749">
        <v>4748</v>
      </c>
      <c r="B4749" t="s">
        <v>28</v>
      </c>
      <c r="C4749" t="s">
        <v>33</v>
      </c>
      <c r="D4749" t="s">
        <v>22</v>
      </c>
      <c r="E4749" t="s">
        <v>23</v>
      </c>
      <c r="F4749" t="s">
        <v>5</v>
      </c>
      <c r="G4749" t="s">
        <v>24</v>
      </c>
      <c r="H4749">
        <v>2420276</v>
      </c>
      <c r="I4749">
        <v>2420746</v>
      </c>
      <c r="J4749" t="s">
        <v>42</v>
      </c>
      <c r="K4749" t="s">
        <v>5751</v>
      </c>
      <c r="N4749" t="s">
        <v>5752</v>
      </c>
      <c r="Q4749" t="s">
        <v>5750</v>
      </c>
      <c r="R4749">
        <v>471</v>
      </c>
      <c r="S4749">
        <v>156</v>
      </c>
    </row>
    <row r="4750" spans="1:20" x14ac:dyDescent="0.3">
      <c r="A4750">
        <v>4749</v>
      </c>
      <c r="B4750" t="s">
        <v>20</v>
      </c>
      <c r="C4750" t="s">
        <v>31</v>
      </c>
      <c r="D4750" t="s">
        <v>22</v>
      </c>
      <c r="E4750" t="s">
        <v>23</v>
      </c>
      <c r="F4750" t="s">
        <v>5</v>
      </c>
      <c r="G4750" t="s">
        <v>24</v>
      </c>
      <c r="H4750">
        <v>2421125</v>
      </c>
      <c r="I4750">
        <v>2421907</v>
      </c>
      <c r="J4750" t="s">
        <v>25</v>
      </c>
      <c r="Q4750" t="s">
        <v>5753</v>
      </c>
      <c r="R4750">
        <v>783</v>
      </c>
    </row>
    <row r="4751" spans="1:20" x14ac:dyDescent="0.3">
      <c r="A4751">
        <v>4750</v>
      </c>
      <c r="B4751" t="s">
        <v>28</v>
      </c>
      <c r="C4751" t="s">
        <v>33</v>
      </c>
      <c r="D4751" t="s">
        <v>22</v>
      </c>
      <c r="E4751" t="s">
        <v>23</v>
      </c>
      <c r="F4751" t="s">
        <v>5</v>
      </c>
      <c r="G4751" t="s">
        <v>24</v>
      </c>
      <c r="H4751">
        <v>2421125</v>
      </c>
      <c r="I4751">
        <v>2421907</v>
      </c>
      <c r="J4751" t="s">
        <v>25</v>
      </c>
      <c r="K4751" t="s">
        <v>5754</v>
      </c>
      <c r="N4751" t="s">
        <v>112</v>
      </c>
      <c r="Q4751" t="s">
        <v>5753</v>
      </c>
      <c r="R4751">
        <v>783</v>
      </c>
      <c r="S4751">
        <v>260</v>
      </c>
    </row>
    <row r="4752" spans="1:20" x14ac:dyDescent="0.3">
      <c r="A4752">
        <v>4751</v>
      </c>
      <c r="B4752" t="s">
        <v>20</v>
      </c>
      <c r="C4752" t="s">
        <v>31</v>
      </c>
      <c r="D4752" t="s">
        <v>22</v>
      </c>
      <c r="E4752" t="s">
        <v>23</v>
      </c>
      <c r="F4752" t="s">
        <v>5</v>
      </c>
      <c r="G4752" t="s">
        <v>24</v>
      </c>
      <c r="H4752">
        <v>2422028</v>
      </c>
      <c r="I4752">
        <v>2423386</v>
      </c>
      <c r="J4752" t="s">
        <v>42</v>
      </c>
      <c r="Q4752" t="s">
        <v>5755</v>
      </c>
      <c r="R4752">
        <v>1359</v>
      </c>
    </row>
    <row r="4753" spans="1:19" x14ac:dyDescent="0.3">
      <c r="A4753">
        <v>4752</v>
      </c>
      <c r="B4753" t="s">
        <v>28</v>
      </c>
      <c r="C4753" t="s">
        <v>33</v>
      </c>
      <c r="D4753" t="s">
        <v>22</v>
      </c>
      <c r="E4753" t="s">
        <v>23</v>
      </c>
      <c r="F4753" t="s">
        <v>5</v>
      </c>
      <c r="G4753" t="s">
        <v>24</v>
      </c>
      <c r="H4753">
        <v>2422028</v>
      </c>
      <c r="I4753">
        <v>2423386</v>
      </c>
      <c r="J4753" t="s">
        <v>42</v>
      </c>
      <c r="K4753" t="s">
        <v>5756</v>
      </c>
      <c r="N4753" t="s">
        <v>5757</v>
      </c>
      <c r="Q4753" t="s">
        <v>5755</v>
      </c>
      <c r="R4753">
        <v>1359</v>
      </c>
      <c r="S4753">
        <v>452</v>
      </c>
    </row>
    <row r="4754" spans="1:19" x14ac:dyDescent="0.3">
      <c r="A4754">
        <v>4753</v>
      </c>
      <c r="B4754" t="s">
        <v>20</v>
      </c>
      <c r="C4754" t="s">
        <v>31</v>
      </c>
      <c r="D4754" t="s">
        <v>22</v>
      </c>
      <c r="E4754" t="s">
        <v>23</v>
      </c>
      <c r="F4754" t="s">
        <v>5</v>
      </c>
      <c r="G4754" t="s">
        <v>24</v>
      </c>
      <c r="H4754">
        <v>2423520</v>
      </c>
      <c r="I4754">
        <v>2424554</v>
      </c>
      <c r="J4754" t="s">
        <v>42</v>
      </c>
      <c r="Q4754" t="s">
        <v>5758</v>
      </c>
      <c r="R4754">
        <v>1035</v>
      </c>
    </row>
    <row r="4755" spans="1:19" x14ac:dyDescent="0.3">
      <c r="A4755">
        <v>4754</v>
      </c>
      <c r="B4755" t="s">
        <v>28</v>
      </c>
      <c r="C4755" t="s">
        <v>33</v>
      </c>
      <c r="D4755" t="s">
        <v>22</v>
      </c>
      <c r="E4755" t="s">
        <v>23</v>
      </c>
      <c r="F4755" t="s">
        <v>5</v>
      </c>
      <c r="G4755" t="s">
        <v>24</v>
      </c>
      <c r="H4755">
        <v>2423520</v>
      </c>
      <c r="I4755">
        <v>2424554</v>
      </c>
      <c r="J4755" t="s">
        <v>42</v>
      </c>
      <c r="K4755" t="s">
        <v>5759</v>
      </c>
      <c r="N4755" t="s">
        <v>5760</v>
      </c>
      <c r="Q4755" t="s">
        <v>5758</v>
      </c>
      <c r="R4755">
        <v>1035</v>
      </c>
      <c r="S4755">
        <v>344</v>
      </c>
    </row>
    <row r="4756" spans="1:19" x14ac:dyDescent="0.3">
      <c r="A4756">
        <v>4755</v>
      </c>
      <c r="B4756" t="s">
        <v>20</v>
      </c>
      <c r="C4756" t="s">
        <v>31</v>
      </c>
      <c r="D4756" t="s">
        <v>22</v>
      </c>
      <c r="E4756" t="s">
        <v>23</v>
      </c>
      <c r="F4756" t="s">
        <v>5</v>
      </c>
      <c r="G4756" t="s">
        <v>24</v>
      </c>
      <c r="H4756">
        <v>2424631</v>
      </c>
      <c r="I4756">
        <v>2426568</v>
      </c>
      <c r="J4756" t="s">
        <v>42</v>
      </c>
      <c r="Q4756" t="s">
        <v>5761</v>
      </c>
      <c r="R4756">
        <v>1938</v>
      </c>
    </row>
    <row r="4757" spans="1:19" x14ac:dyDescent="0.3">
      <c r="A4757">
        <v>4756</v>
      </c>
      <c r="B4757" t="s">
        <v>28</v>
      </c>
      <c r="C4757" t="s">
        <v>33</v>
      </c>
      <c r="D4757" t="s">
        <v>22</v>
      </c>
      <c r="E4757" t="s">
        <v>23</v>
      </c>
      <c r="F4757" t="s">
        <v>5</v>
      </c>
      <c r="G4757" t="s">
        <v>24</v>
      </c>
      <c r="H4757">
        <v>2424631</v>
      </c>
      <c r="I4757">
        <v>2426568</v>
      </c>
      <c r="J4757" t="s">
        <v>42</v>
      </c>
      <c r="K4757" t="s">
        <v>5762</v>
      </c>
      <c r="N4757" t="s">
        <v>5763</v>
      </c>
      <c r="Q4757" t="s">
        <v>5761</v>
      </c>
      <c r="R4757">
        <v>1938</v>
      </c>
      <c r="S4757">
        <v>645</v>
      </c>
    </row>
    <row r="4758" spans="1:19" x14ac:dyDescent="0.3">
      <c r="A4758">
        <v>4757</v>
      </c>
      <c r="B4758" t="s">
        <v>20</v>
      </c>
      <c r="C4758" t="s">
        <v>31</v>
      </c>
      <c r="D4758" t="s">
        <v>22</v>
      </c>
      <c r="E4758" t="s">
        <v>23</v>
      </c>
      <c r="F4758" t="s">
        <v>5</v>
      </c>
      <c r="G4758" t="s">
        <v>24</v>
      </c>
      <c r="H4758">
        <v>2426706</v>
      </c>
      <c r="I4758">
        <v>2428019</v>
      </c>
      <c r="J4758" t="s">
        <v>42</v>
      </c>
      <c r="Q4758" t="s">
        <v>5764</v>
      </c>
      <c r="R4758">
        <v>1314</v>
      </c>
    </row>
    <row r="4759" spans="1:19" x14ac:dyDescent="0.3">
      <c r="A4759">
        <v>4758</v>
      </c>
      <c r="B4759" t="s">
        <v>28</v>
      </c>
      <c r="C4759" t="s">
        <v>33</v>
      </c>
      <c r="D4759" t="s">
        <v>22</v>
      </c>
      <c r="E4759" t="s">
        <v>23</v>
      </c>
      <c r="F4759" t="s">
        <v>5</v>
      </c>
      <c r="G4759" t="s">
        <v>24</v>
      </c>
      <c r="H4759">
        <v>2426706</v>
      </c>
      <c r="I4759">
        <v>2428019</v>
      </c>
      <c r="J4759" t="s">
        <v>42</v>
      </c>
      <c r="K4759" t="s">
        <v>5765</v>
      </c>
      <c r="N4759" t="s">
        <v>5766</v>
      </c>
      <c r="Q4759" t="s">
        <v>5764</v>
      </c>
      <c r="R4759">
        <v>1314</v>
      </c>
      <c r="S4759">
        <v>437</v>
      </c>
    </row>
    <row r="4760" spans="1:19" x14ac:dyDescent="0.3">
      <c r="A4760">
        <v>4759</v>
      </c>
      <c r="B4760" t="s">
        <v>20</v>
      </c>
      <c r="C4760" t="s">
        <v>31</v>
      </c>
      <c r="D4760" t="s">
        <v>22</v>
      </c>
      <c r="E4760" t="s">
        <v>23</v>
      </c>
      <c r="F4760" t="s">
        <v>5</v>
      </c>
      <c r="G4760" t="s">
        <v>24</v>
      </c>
      <c r="H4760">
        <v>2428028</v>
      </c>
      <c r="I4760">
        <v>2428792</v>
      </c>
      <c r="J4760" t="s">
        <v>42</v>
      </c>
      <c r="Q4760" t="s">
        <v>5767</v>
      </c>
      <c r="R4760">
        <v>765</v>
      </c>
    </row>
    <row r="4761" spans="1:19" x14ac:dyDescent="0.3">
      <c r="A4761">
        <v>4760</v>
      </c>
      <c r="B4761" t="s">
        <v>28</v>
      </c>
      <c r="C4761" t="s">
        <v>33</v>
      </c>
      <c r="D4761" t="s">
        <v>22</v>
      </c>
      <c r="E4761" t="s">
        <v>23</v>
      </c>
      <c r="F4761" t="s">
        <v>5</v>
      </c>
      <c r="G4761" t="s">
        <v>24</v>
      </c>
      <c r="H4761">
        <v>2428028</v>
      </c>
      <c r="I4761">
        <v>2428792</v>
      </c>
      <c r="J4761" t="s">
        <v>42</v>
      </c>
      <c r="K4761" t="s">
        <v>5768</v>
      </c>
      <c r="N4761" t="s">
        <v>38</v>
      </c>
      <c r="Q4761" t="s">
        <v>5767</v>
      </c>
      <c r="R4761">
        <v>765</v>
      </c>
      <c r="S4761">
        <v>254</v>
      </c>
    </row>
    <row r="4762" spans="1:19" x14ac:dyDescent="0.3">
      <c r="A4762">
        <v>4761</v>
      </c>
      <c r="B4762" t="s">
        <v>20</v>
      </c>
      <c r="C4762" t="s">
        <v>31</v>
      </c>
      <c r="D4762" t="s">
        <v>22</v>
      </c>
      <c r="E4762" t="s">
        <v>23</v>
      </c>
      <c r="F4762" t="s">
        <v>5</v>
      </c>
      <c r="G4762" t="s">
        <v>24</v>
      </c>
      <c r="H4762">
        <v>2428910</v>
      </c>
      <c r="I4762">
        <v>2429392</v>
      </c>
      <c r="J4762" t="s">
        <v>42</v>
      </c>
      <c r="Q4762" t="s">
        <v>5769</v>
      </c>
      <c r="R4762">
        <v>483</v>
      </c>
    </row>
    <row r="4763" spans="1:19" x14ac:dyDescent="0.3">
      <c r="A4763">
        <v>4762</v>
      </c>
      <c r="B4763" t="s">
        <v>28</v>
      </c>
      <c r="C4763" t="s">
        <v>33</v>
      </c>
      <c r="D4763" t="s">
        <v>22</v>
      </c>
      <c r="E4763" t="s">
        <v>23</v>
      </c>
      <c r="F4763" t="s">
        <v>5</v>
      </c>
      <c r="G4763" t="s">
        <v>24</v>
      </c>
      <c r="H4763">
        <v>2428910</v>
      </c>
      <c r="I4763">
        <v>2429392</v>
      </c>
      <c r="J4763" t="s">
        <v>42</v>
      </c>
      <c r="K4763" t="s">
        <v>5770</v>
      </c>
      <c r="N4763" t="s">
        <v>5771</v>
      </c>
      <c r="Q4763" t="s">
        <v>5769</v>
      </c>
      <c r="R4763">
        <v>483</v>
      </c>
      <c r="S4763">
        <v>160</v>
      </c>
    </row>
    <row r="4764" spans="1:19" x14ac:dyDescent="0.3">
      <c r="A4764">
        <v>4763</v>
      </c>
      <c r="B4764" t="s">
        <v>20</v>
      </c>
      <c r="C4764" t="s">
        <v>31</v>
      </c>
      <c r="D4764" t="s">
        <v>22</v>
      </c>
      <c r="E4764" t="s">
        <v>23</v>
      </c>
      <c r="F4764" t="s">
        <v>5</v>
      </c>
      <c r="G4764" t="s">
        <v>24</v>
      </c>
      <c r="H4764">
        <v>2429716</v>
      </c>
      <c r="I4764">
        <v>2431080</v>
      </c>
      <c r="J4764" t="s">
        <v>42</v>
      </c>
      <c r="Q4764" t="s">
        <v>5772</v>
      </c>
      <c r="R4764">
        <v>1365</v>
      </c>
    </row>
    <row r="4765" spans="1:19" x14ac:dyDescent="0.3">
      <c r="A4765">
        <v>4764</v>
      </c>
      <c r="B4765" t="s">
        <v>28</v>
      </c>
      <c r="C4765" t="s">
        <v>33</v>
      </c>
      <c r="D4765" t="s">
        <v>22</v>
      </c>
      <c r="E4765" t="s">
        <v>23</v>
      </c>
      <c r="F4765" t="s">
        <v>5</v>
      </c>
      <c r="G4765" t="s">
        <v>24</v>
      </c>
      <c r="H4765">
        <v>2429716</v>
      </c>
      <c r="I4765">
        <v>2431080</v>
      </c>
      <c r="J4765" t="s">
        <v>42</v>
      </c>
      <c r="K4765" t="s">
        <v>5773</v>
      </c>
      <c r="N4765" t="s">
        <v>5774</v>
      </c>
      <c r="Q4765" t="s">
        <v>5772</v>
      </c>
      <c r="R4765">
        <v>1365</v>
      </c>
      <c r="S4765">
        <v>454</v>
      </c>
    </row>
    <row r="4766" spans="1:19" x14ac:dyDescent="0.3">
      <c r="A4766">
        <v>4765</v>
      </c>
      <c r="B4766" t="s">
        <v>20</v>
      </c>
      <c r="C4766" t="s">
        <v>31</v>
      </c>
      <c r="D4766" t="s">
        <v>22</v>
      </c>
      <c r="E4766" t="s">
        <v>23</v>
      </c>
      <c r="F4766" t="s">
        <v>5</v>
      </c>
      <c r="G4766" t="s">
        <v>24</v>
      </c>
      <c r="H4766">
        <v>2431104</v>
      </c>
      <c r="I4766">
        <v>2432105</v>
      </c>
      <c r="J4766" t="s">
        <v>42</v>
      </c>
      <c r="Q4766" t="s">
        <v>5775</v>
      </c>
      <c r="R4766">
        <v>1002</v>
      </c>
    </row>
    <row r="4767" spans="1:19" x14ac:dyDescent="0.3">
      <c r="A4767">
        <v>4766</v>
      </c>
      <c r="B4767" t="s">
        <v>28</v>
      </c>
      <c r="C4767" t="s">
        <v>33</v>
      </c>
      <c r="D4767" t="s">
        <v>22</v>
      </c>
      <c r="E4767" t="s">
        <v>23</v>
      </c>
      <c r="F4767" t="s">
        <v>5</v>
      </c>
      <c r="G4767" t="s">
        <v>24</v>
      </c>
      <c r="H4767">
        <v>2431104</v>
      </c>
      <c r="I4767">
        <v>2432105</v>
      </c>
      <c r="J4767" t="s">
        <v>42</v>
      </c>
      <c r="K4767" t="s">
        <v>5776</v>
      </c>
      <c r="N4767" t="s">
        <v>360</v>
      </c>
      <c r="Q4767" t="s">
        <v>5775</v>
      </c>
      <c r="R4767">
        <v>1002</v>
      </c>
      <c r="S4767">
        <v>333</v>
      </c>
    </row>
    <row r="4768" spans="1:19" x14ac:dyDescent="0.3">
      <c r="A4768">
        <v>4767</v>
      </c>
      <c r="B4768" t="s">
        <v>20</v>
      </c>
      <c r="C4768" t="s">
        <v>31</v>
      </c>
      <c r="D4768" t="s">
        <v>22</v>
      </c>
      <c r="E4768" t="s">
        <v>23</v>
      </c>
      <c r="F4768" t="s">
        <v>5</v>
      </c>
      <c r="G4768" t="s">
        <v>24</v>
      </c>
      <c r="H4768">
        <v>2432143</v>
      </c>
      <c r="I4768">
        <v>2432574</v>
      </c>
      <c r="J4768" t="s">
        <v>42</v>
      </c>
      <c r="Q4768" t="s">
        <v>5777</v>
      </c>
      <c r="R4768">
        <v>432</v>
      </c>
    </row>
    <row r="4769" spans="1:19" x14ac:dyDescent="0.3">
      <c r="A4769">
        <v>4768</v>
      </c>
      <c r="B4769" t="s">
        <v>28</v>
      </c>
      <c r="C4769" t="s">
        <v>33</v>
      </c>
      <c r="D4769" t="s">
        <v>22</v>
      </c>
      <c r="E4769" t="s">
        <v>23</v>
      </c>
      <c r="F4769" t="s">
        <v>5</v>
      </c>
      <c r="G4769" t="s">
        <v>24</v>
      </c>
      <c r="H4769">
        <v>2432143</v>
      </c>
      <c r="I4769">
        <v>2432574</v>
      </c>
      <c r="J4769" t="s">
        <v>42</v>
      </c>
      <c r="K4769" t="s">
        <v>5778</v>
      </c>
      <c r="N4769" t="s">
        <v>5779</v>
      </c>
      <c r="Q4769" t="s">
        <v>5777</v>
      </c>
      <c r="R4769">
        <v>432</v>
      </c>
      <c r="S4769">
        <v>143</v>
      </c>
    </row>
    <row r="4770" spans="1:19" x14ac:dyDescent="0.3">
      <c r="A4770">
        <v>4769</v>
      </c>
      <c r="B4770" t="s">
        <v>20</v>
      </c>
      <c r="C4770" t="s">
        <v>31</v>
      </c>
      <c r="D4770" t="s">
        <v>22</v>
      </c>
      <c r="E4770" t="s">
        <v>23</v>
      </c>
      <c r="F4770" t="s">
        <v>5</v>
      </c>
      <c r="G4770" t="s">
        <v>24</v>
      </c>
      <c r="H4770">
        <v>2432578</v>
      </c>
      <c r="I4770">
        <v>2433297</v>
      </c>
      <c r="J4770" t="s">
        <v>42</v>
      </c>
      <c r="Q4770" t="s">
        <v>5780</v>
      </c>
      <c r="R4770">
        <v>720</v>
      </c>
    </row>
    <row r="4771" spans="1:19" x14ac:dyDescent="0.3">
      <c r="A4771">
        <v>4770</v>
      </c>
      <c r="B4771" t="s">
        <v>28</v>
      </c>
      <c r="C4771" t="s">
        <v>33</v>
      </c>
      <c r="D4771" t="s">
        <v>22</v>
      </c>
      <c r="E4771" t="s">
        <v>23</v>
      </c>
      <c r="F4771" t="s">
        <v>5</v>
      </c>
      <c r="G4771" t="s">
        <v>24</v>
      </c>
      <c r="H4771">
        <v>2432578</v>
      </c>
      <c r="I4771">
        <v>2433297</v>
      </c>
      <c r="J4771" t="s">
        <v>42</v>
      </c>
      <c r="K4771" t="s">
        <v>5781</v>
      </c>
      <c r="N4771" t="s">
        <v>5782</v>
      </c>
      <c r="Q4771" t="s">
        <v>5780</v>
      </c>
      <c r="R4771">
        <v>720</v>
      </c>
      <c r="S4771">
        <v>239</v>
      </c>
    </row>
    <row r="4772" spans="1:19" x14ac:dyDescent="0.3">
      <c r="A4772">
        <v>4771</v>
      </c>
      <c r="B4772" t="s">
        <v>20</v>
      </c>
      <c r="C4772" t="s">
        <v>31</v>
      </c>
      <c r="D4772" t="s">
        <v>22</v>
      </c>
      <c r="E4772" t="s">
        <v>23</v>
      </c>
      <c r="F4772" t="s">
        <v>5</v>
      </c>
      <c r="G4772" t="s">
        <v>24</v>
      </c>
      <c r="H4772">
        <v>2433417</v>
      </c>
      <c r="I4772">
        <v>2433830</v>
      </c>
      <c r="J4772" t="s">
        <v>42</v>
      </c>
      <c r="Q4772" t="s">
        <v>5783</v>
      </c>
      <c r="R4772">
        <v>414</v>
      </c>
    </row>
    <row r="4773" spans="1:19" x14ac:dyDescent="0.3">
      <c r="A4773">
        <v>4772</v>
      </c>
      <c r="B4773" t="s">
        <v>28</v>
      </c>
      <c r="C4773" t="s">
        <v>33</v>
      </c>
      <c r="D4773" t="s">
        <v>22</v>
      </c>
      <c r="E4773" t="s">
        <v>23</v>
      </c>
      <c r="F4773" t="s">
        <v>5</v>
      </c>
      <c r="G4773" t="s">
        <v>24</v>
      </c>
      <c r="H4773">
        <v>2433417</v>
      </c>
      <c r="I4773">
        <v>2433830</v>
      </c>
      <c r="J4773" t="s">
        <v>42</v>
      </c>
      <c r="K4773" t="s">
        <v>5784</v>
      </c>
      <c r="N4773" t="s">
        <v>5785</v>
      </c>
      <c r="Q4773" t="s">
        <v>5783</v>
      </c>
      <c r="R4773">
        <v>414</v>
      </c>
      <c r="S4773">
        <v>137</v>
      </c>
    </row>
    <row r="4774" spans="1:19" x14ac:dyDescent="0.3">
      <c r="A4774">
        <v>4773</v>
      </c>
      <c r="B4774" t="s">
        <v>20</v>
      </c>
      <c r="C4774" t="s">
        <v>31</v>
      </c>
      <c r="D4774" t="s">
        <v>22</v>
      </c>
      <c r="E4774" t="s">
        <v>23</v>
      </c>
      <c r="F4774" t="s">
        <v>5</v>
      </c>
      <c r="G4774" t="s">
        <v>24</v>
      </c>
      <c r="H4774">
        <v>2433827</v>
      </c>
      <c r="I4774">
        <v>2434903</v>
      </c>
      <c r="J4774" t="s">
        <v>42</v>
      </c>
      <c r="Q4774" t="s">
        <v>5786</v>
      </c>
      <c r="R4774">
        <v>1077</v>
      </c>
    </row>
    <row r="4775" spans="1:19" x14ac:dyDescent="0.3">
      <c r="A4775">
        <v>4774</v>
      </c>
      <c r="B4775" t="s">
        <v>28</v>
      </c>
      <c r="C4775" t="s">
        <v>33</v>
      </c>
      <c r="D4775" t="s">
        <v>22</v>
      </c>
      <c r="E4775" t="s">
        <v>23</v>
      </c>
      <c r="F4775" t="s">
        <v>5</v>
      </c>
      <c r="G4775" t="s">
        <v>24</v>
      </c>
      <c r="H4775">
        <v>2433827</v>
      </c>
      <c r="I4775">
        <v>2434903</v>
      </c>
      <c r="J4775" t="s">
        <v>42</v>
      </c>
      <c r="K4775" t="s">
        <v>5787</v>
      </c>
      <c r="N4775" t="s">
        <v>5788</v>
      </c>
      <c r="Q4775" t="s">
        <v>5786</v>
      </c>
      <c r="R4775">
        <v>1077</v>
      </c>
      <c r="S4775">
        <v>358</v>
      </c>
    </row>
    <row r="4776" spans="1:19" x14ac:dyDescent="0.3">
      <c r="A4776">
        <v>4775</v>
      </c>
      <c r="B4776" t="s">
        <v>20</v>
      </c>
      <c r="C4776" t="s">
        <v>31</v>
      </c>
      <c r="D4776" t="s">
        <v>22</v>
      </c>
      <c r="E4776" t="s">
        <v>23</v>
      </c>
      <c r="F4776" t="s">
        <v>5</v>
      </c>
      <c r="G4776" t="s">
        <v>24</v>
      </c>
      <c r="H4776">
        <v>2434900</v>
      </c>
      <c r="I4776">
        <v>2435508</v>
      </c>
      <c r="J4776" t="s">
        <v>42</v>
      </c>
      <c r="Q4776" t="s">
        <v>5789</v>
      </c>
      <c r="R4776">
        <v>609</v>
      </c>
    </row>
    <row r="4777" spans="1:19" x14ac:dyDescent="0.3">
      <c r="A4777">
        <v>4776</v>
      </c>
      <c r="B4777" t="s">
        <v>28</v>
      </c>
      <c r="C4777" t="s">
        <v>33</v>
      </c>
      <c r="D4777" t="s">
        <v>22</v>
      </c>
      <c r="E4777" t="s">
        <v>23</v>
      </c>
      <c r="F4777" t="s">
        <v>5</v>
      </c>
      <c r="G4777" t="s">
        <v>24</v>
      </c>
      <c r="H4777">
        <v>2434900</v>
      </c>
      <c r="I4777">
        <v>2435508</v>
      </c>
      <c r="J4777" t="s">
        <v>42</v>
      </c>
      <c r="K4777" t="s">
        <v>5790</v>
      </c>
      <c r="N4777" t="s">
        <v>5791</v>
      </c>
      <c r="Q4777" t="s">
        <v>5789</v>
      </c>
      <c r="R4777">
        <v>609</v>
      </c>
      <c r="S4777">
        <v>202</v>
      </c>
    </row>
    <row r="4778" spans="1:19" x14ac:dyDescent="0.3">
      <c r="A4778">
        <v>4777</v>
      </c>
      <c r="B4778" t="s">
        <v>20</v>
      </c>
      <c r="C4778" t="s">
        <v>31</v>
      </c>
      <c r="D4778" t="s">
        <v>22</v>
      </c>
      <c r="E4778" t="s">
        <v>23</v>
      </c>
      <c r="F4778" t="s">
        <v>5</v>
      </c>
      <c r="G4778" t="s">
        <v>24</v>
      </c>
      <c r="H4778">
        <v>2435505</v>
      </c>
      <c r="I4778">
        <v>2436011</v>
      </c>
      <c r="J4778" t="s">
        <v>42</v>
      </c>
      <c r="Q4778" t="s">
        <v>5792</v>
      </c>
      <c r="R4778">
        <v>507</v>
      </c>
    </row>
    <row r="4779" spans="1:19" x14ac:dyDescent="0.3">
      <c r="A4779">
        <v>4778</v>
      </c>
      <c r="B4779" t="s">
        <v>28</v>
      </c>
      <c r="C4779" t="s">
        <v>33</v>
      </c>
      <c r="D4779" t="s">
        <v>22</v>
      </c>
      <c r="E4779" t="s">
        <v>23</v>
      </c>
      <c r="F4779" t="s">
        <v>5</v>
      </c>
      <c r="G4779" t="s">
        <v>24</v>
      </c>
      <c r="H4779">
        <v>2435505</v>
      </c>
      <c r="I4779">
        <v>2436011</v>
      </c>
      <c r="J4779" t="s">
        <v>42</v>
      </c>
      <c r="K4779" t="s">
        <v>5793</v>
      </c>
      <c r="N4779" t="s">
        <v>5794</v>
      </c>
      <c r="Q4779" t="s">
        <v>5792</v>
      </c>
      <c r="R4779">
        <v>507</v>
      </c>
      <c r="S4779">
        <v>168</v>
      </c>
    </row>
    <row r="4780" spans="1:19" x14ac:dyDescent="0.3">
      <c r="A4780">
        <v>4779</v>
      </c>
      <c r="B4780" t="s">
        <v>20</v>
      </c>
      <c r="C4780" t="s">
        <v>31</v>
      </c>
      <c r="D4780" t="s">
        <v>22</v>
      </c>
      <c r="E4780" t="s">
        <v>23</v>
      </c>
      <c r="F4780" t="s">
        <v>5</v>
      </c>
      <c r="G4780" t="s">
        <v>24</v>
      </c>
      <c r="H4780">
        <v>2436018</v>
      </c>
      <c r="I4780">
        <v>2436767</v>
      </c>
      <c r="J4780" t="s">
        <v>42</v>
      </c>
      <c r="Q4780" t="s">
        <v>5795</v>
      </c>
      <c r="R4780">
        <v>750</v>
      </c>
    </row>
    <row r="4781" spans="1:19" x14ac:dyDescent="0.3">
      <c r="A4781">
        <v>4780</v>
      </c>
      <c r="B4781" t="s">
        <v>28</v>
      </c>
      <c r="C4781" t="s">
        <v>33</v>
      </c>
      <c r="D4781" t="s">
        <v>22</v>
      </c>
      <c r="E4781" t="s">
        <v>23</v>
      </c>
      <c r="F4781" t="s">
        <v>5</v>
      </c>
      <c r="G4781" t="s">
        <v>24</v>
      </c>
      <c r="H4781">
        <v>2436018</v>
      </c>
      <c r="I4781">
        <v>2436767</v>
      </c>
      <c r="J4781" t="s">
        <v>42</v>
      </c>
      <c r="K4781" t="s">
        <v>5796</v>
      </c>
      <c r="N4781" t="s">
        <v>59</v>
      </c>
      <c r="Q4781" t="s">
        <v>5795</v>
      </c>
      <c r="R4781">
        <v>750</v>
      </c>
      <c r="S4781">
        <v>249</v>
      </c>
    </row>
    <row r="4782" spans="1:19" x14ac:dyDescent="0.3">
      <c r="A4782">
        <v>4781</v>
      </c>
      <c r="B4782" t="s">
        <v>20</v>
      </c>
      <c r="C4782" t="s">
        <v>31</v>
      </c>
      <c r="D4782" t="s">
        <v>22</v>
      </c>
      <c r="E4782" t="s">
        <v>23</v>
      </c>
      <c r="F4782" t="s">
        <v>5</v>
      </c>
      <c r="G4782" t="s">
        <v>24</v>
      </c>
      <c r="H4782">
        <v>2436807</v>
      </c>
      <c r="I4782">
        <v>2439533</v>
      </c>
      <c r="J4782" t="s">
        <v>42</v>
      </c>
      <c r="Q4782" t="s">
        <v>5797</v>
      </c>
      <c r="R4782">
        <v>2727</v>
      </c>
    </row>
    <row r="4783" spans="1:19" x14ac:dyDescent="0.3">
      <c r="A4783">
        <v>4782</v>
      </c>
      <c r="B4783" t="s">
        <v>28</v>
      </c>
      <c r="C4783" t="s">
        <v>33</v>
      </c>
      <c r="D4783" t="s">
        <v>22</v>
      </c>
      <c r="E4783" t="s">
        <v>23</v>
      </c>
      <c r="F4783" t="s">
        <v>5</v>
      </c>
      <c r="G4783" t="s">
        <v>24</v>
      </c>
      <c r="H4783">
        <v>2436807</v>
      </c>
      <c r="I4783">
        <v>2439533</v>
      </c>
      <c r="J4783" t="s">
        <v>42</v>
      </c>
      <c r="K4783" t="s">
        <v>5798</v>
      </c>
      <c r="N4783" t="s">
        <v>5799</v>
      </c>
      <c r="Q4783" t="s">
        <v>5797</v>
      </c>
      <c r="R4783">
        <v>2727</v>
      </c>
      <c r="S4783">
        <v>908</v>
      </c>
    </row>
    <row r="4784" spans="1:19" x14ac:dyDescent="0.3">
      <c r="A4784">
        <v>4783</v>
      </c>
      <c r="B4784" t="s">
        <v>20</v>
      </c>
      <c r="C4784" t="s">
        <v>31</v>
      </c>
      <c r="D4784" t="s">
        <v>22</v>
      </c>
      <c r="E4784" t="s">
        <v>23</v>
      </c>
      <c r="F4784" t="s">
        <v>5</v>
      </c>
      <c r="G4784" t="s">
        <v>24</v>
      </c>
      <c r="H4784">
        <v>2439760</v>
      </c>
      <c r="I4784">
        <v>2440680</v>
      </c>
      <c r="J4784" t="s">
        <v>25</v>
      </c>
      <c r="Q4784" t="s">
        <v>5800</v>
      </c>
      <c r="R4784">
        <v>921</v>
      </c>
    </row>
    <row r="4785" spans="1:19" x14ac:dyDescent="0.3">
      <c r="A4785">
        <v>4784</v>
      </c>
      <c r="B4785" t="s">
        <v>28</v>
      </c>
      <c r="C4785" t="s">
        <v>33</v>
      </c>
      <c r="D4785" t="s">
        <v>22</v>
      </c>
      <c r="E4785" t="s">
        <v>23</v>
      </c>
      <c r="F4785" t="s">
        <v>5</v>
      </c>
      <c r="G4785" t="s">
        <v>24</v>
      </c>
      <c r="H4785">
        <v>2439760</v>
      </c>
      <c r="I4785">
        <v>2440680</v>
      </c>
      <c r="J4785" t="s">
        <v>25</v>
      </c>
      <c r="K4785" t="s">
        <v>5801</v>
      </c>
      <c r="N4785" t="s">
        <v>1540</v>
      </c>
      <c r="Q4785" t="s">
        <v>5800</v>
      </c>
      <c r="R4785">
        <v>921</v>
      </c>
      <c r="S4785">
        <v>306</v>
      </c>
    </row>
    <row r="4786" spans="1:19" x14ac:dyDescent="0.3">
      <c r="A4786">
        <v>4785</v>
      </c>
      <c r="B4786" t="s">
        <v>20</v>
      </c>
      <c r="C4786" t="s">
        <v>31</v>
      </c>
      <c r="D4786" t="s">
        <v>22</v>
      </c>
      <c r="E4786" t="s">
        <v>23</v>
      </c>
      <c r="F4786" t="s">
        <v>5</v>
      </c>
      <c r="G4786" t="s">
        <v>24</v>
      </c>
      <c r="H4786">
        <v>2440756</v>
      </c>
      <c r="I4786">
        <v>2442003</v>
      </c>
      <c r="J4786" t="s">
        <v>25</v>
      </c>
      <c r="Q4786" t="s">
        <v>5802</v>
      </c>
      <c r="R4786">
        <v>1248</v>
      </c>
    </row>
    <row r="4787" spans="1:19" x14ac:dyDescent="0.3">
      <c r="A4787">
        <v>4786</v>
      </c>
      <c r="B4787" t="s">
        <v>28</v>
      </c>
      <c r="C4787" t="s">
        <v>33</v>
      </c>
      <c r="D4787" t="s">
        <v>22</v>
      </c>
      <c r="E4787" t="s">
        <v>23</v>
      </c>
      <c r="F4787" t="s">
        <v>5</v>
      </c>
      <c r="G4787" t="s">
        <v>24</v>
      </c>
      <c r="H4787">
        <v>2440756</v>
      </c>
      <c r="I4787">
        <v>2442003</v>
      </c>
      <c r="J4787" t="s">
        <v>25</v>
      </c>
      <c r="K4787" t="s">
        <v>5803</v>
      </c>
      <c r="N4787" t="s">
        <v>5804</v>
      </c>
      <c r="Q4787" t="s">
        <v>5802</v>
      </c>
      <c r="R4787">
        <v>1248</v>
      </c>
      <c r="S4787">
        <v>415</v>
      </c>
    </row>
    <row r="4788" spans="1:19" x14ac:dyDescent="0.3">
      <c r="A4788">
        <v>4787</v>
      </c>
      <c r="B4788" t="s">
        <v>20</v>
      </c>
      <c r="C4788" t="s">
        <v>31</v>
      </c>
      <c r="D4788" t="s">
        <v>22</v>
      </c>
      <c r="E4788" t="s">
        <v>23</v>
      </c>
      <c r="F4788" t="s">
        <v>5</v>
      </c>
      <c r="G4788" t="s">
        <v>24</v>
      </c>
      <c r="H4788">
        <v>2442064</v>
      </c>
      <c r="I4788">
        <v>2442693</v>
      </c>
      <c r="J4788" t="s">
        <v>25</v>
      </c>
      <c r="Q4788" t="s">
        <v>5805</v>
      </c>
      <c r="R4788">
        <v>630</v>
      </c>
    </row>
    <row r="4789" spans="1:19" x14ac:dyDescent="0.3">
      <c r="A4789">
        <v>4788</v>
      </c>
      <c r="B4789" t="s">
        <v>28</v>
      </c>
      <c r="C4789" t="s">
        <v>33</v>
      </c>
      <c r="D4789" t="s">
        <v>22</v>
      </c>
      <c r="E4789" t="s">
        <v>23</v>
      </c>
      <c r="F4789" t="s">
        <v>5</v>
      </c>
      <c r="G4789" t="s">
        <v>24</v>
      </c>
      <c r="H4789">
        <v>2442064</v>
      </c>
      <c r="I4789">
        <v>2442693</v>
      </c>
      <c r="J4789" t="s">
        <v>25</v>
      </c>
      <c r="K4789" t="s">
        <v>5806</v>
      </c>
      <c r="N4789" t="s">
        <v>38</v>
      </c>
      <c r="Q4789" t="s">
        <v>5805</v>
      </c>
      <c r="R4789">
        <v>630</v>
      </c>
      <c r="S4789">
        <v>209</v>
      </c>
    </row>
    <row r="4790" spans="1:19" x14ac:dyDescent="0.3">
      <c r="A4790">
        <v>4789</v>
      </c>
      <c r="B4790" t="s">
        <v>20</v>
      </c>
      <c r="C4790" t="s">
        <v>31</v>
      </c>
      <c r="D4790" t="s">
        <v>22</v>
      </c>
      <c r="E4790" t="s">
        <v>23</v>
      </c>
      <c r="F4790" t="s">
        <v>5</v>
      </c>
      <c r="G4790" t="s">
        <v>24</v>
      </c>
      <c r="H4790">
        <v>2442741</v>
      </c>
      <c r="I4790">
        <v>2445371</v>
      </c>
      <c r="J4790" t="s">
        <v>25</v>
      </c>
      <c r="Q4790" t="s">
        <v>5807</v>
      </c>
      <c r="R4790">
        <v>2631</v>
      </c>
    </row>
    <row r="4791" spans="1:19" x14ac:dyDescent="0.3">
      <c r="A4791">
        <v>4790</v>
      </c>
      <c r="B4791" t="s">
        <v>28</v>
      </c>
      <c r="C4791" t="s">
        <v>33</v>
      </c>
      <c r="D4791" t="s">
        <v>22</v>
      </c>
      <c r="E4791" t="s">
        <v>23</v>
      </c>
      <c r="F4791" t="s">
        <v>5</v>
      </c>
      <c r="G4791" t="s">
        <v>24</v>
      </c>
      <c r="H4791">
        <v>2442741</v>
      </c>
      <c r="I4791">
        <v>2445371</v>
      </c>
      <c r="J4791" t="s">
        <v>25</v>
      </c>
      <c r="K4791" t="s">
        <v>5808</v>
      </c>
      <c r="N4791" t="s">
        <v>785</v>
      </c>
      <c r="Q4791" t="s">
        <v>5807</v>
      </c>
      <c r="R4791">
        <v>2631</v>
      </c>
      <c r="S4791">
        <v>876</v>
      </c>
    </row>
    <row r="4792" spans="1:19" x14ac:dyDescent="0.3">
      <c r="A4792">
        <v>4791</v>
      </c>
      <c r="B4792" t="s">
        <v>20</v>
      </c>
      <c r="C4792" t="s">
        <v>31</v>
      </c>
      <c r="D4792" t="s">
        <v>22</v>
      </c>
      <c r="E4792" t="s">
        <v>23</v>
      </c>
      <c r="F4792" t="s">
        <v>5</v>
      </c>
      <c r="G4792" t="s">
        <v>24</v>
      </c>
      <c r="H4792">
        <v>2445364</v>
      </c>
      <c r="I4792">
        <v>2446116</v>
      </c>
      <c r="J4792" t="s">
        <v>25</v>
      </c>
      <c r="Q4792" t="s">
        <v>5809</v>
      </c>
      <c r="R4792">
        <v>753</v>
      </c>
    </row>
    <row r="4793" spans="1:19" x14ac:dyDescent="0.3">
      <c r="A4793">
        <v>4792</v>
      </c>
      <c r="B4793" t="s">
        <v>28</v>
      </c>
      <c r="C4793" t="s">
        <v>33</v>
      </c>
      <c r="D4793" t="s">
        <v>22</v>
      </c>
      <c r="E4793" t="s">
        <v>23</v>
      </c>
      <c r="F4793" t="s">
        <v>5</v>
      </c>
      <c r="G4793" t="s">
        <v>24</v>
      </c>
      <c r="H4793">
        <v>2445364</v>
      </c>
      <c r="I4793">
        <v>2446116</v>
      </c>
      <c r="J4793" t="s">
        <v>25</v>
      </c>
      <c r="K4793" t="s">
        <v>5810</v>
      </c>
      <c r="N4793" t="s">
        <v>38</v>
      </c>
      <c r="Q4793" t="s">
        <v>5809</v>
      </c>
      <c r="R4793">
        <v>753</v>
      </c>
      <c r="S4793">
        <v>250</v>
      </c>
    </row>
    <row r="4794" spans="1:19" x14ac:dyDescent="0.3">
      <c r="A4794">
        <v>4793</v>
      </c>
      <c r="B4794" t="s">
        <v>20</v>
      </c>
      <c r="C4794" t="s">
        <v>31</v>
      </c>
      <c r="D4794" t="s">
        <v>22</v>
      </c>
      <c r="E4794" t="s">
        <v>23</v>
      </c>
      <c r="F4794" t="s">
        <v>5</v>
      </c>
      <c r="G4794" t="s">
        <v>24</v>
      </c>
      <c r="H4794">
        <v>2446477</v>
      </c>
      <c r="I4794">
        <v>2446893</v>
      </c>
      <c r="J4794" t="s">
        <v>25</v>
      </c>
      <c r="Q4794" t="s">
        <v>5811</v>
      </c>
      <c r="R4794">
        <v>417</v>
      </c>
    </row>
    <row r="4795" spans="1:19" x14ac:dyDescent="0.3">
      <c r="A4795">
        <v>4794</v>
      </c>
      <c r="B4795" t="s">
        <v>28</v>
      </c>
      <c r="C4795" t="s">
        <v>33</v>
      </c>
      <c r="D4795" t="s">
        <v>22</v>
      </c>
      <c r="E4795" t="s">
        <v>23</v>
      </c>
      <c r="F4795" t="s">
        <v>5</v>
      </c>
      <c r="G4795" t="s">
        <v>24</v>
      </c>
      <c r="H4795">
        <v>2446477</v>
      </c>
      <c r="I4795">
        <v>2446893</v>
      </c>
      <c r="J4795" t="s">
        <v>25</v>
      </c>
      <c r="K4795" t="s">
        <v>5812</v>
      </c>
      <c r="N4795" t="s">
        <v>38</v>
      </c>
      <c r="Q4795" t="s">
        <v>5811</v>
      </c>
      <c r="R4795">
        <v>417</v>
      </c>
      <c r="S4795">
        <v>138</v>
      </c>
    </row>
    <row r="4796" spans="1:19" x14ac:dyDescent="0.3">
      <c r="A4796">
        <v>4795</v>
      </c>
      <c r="B4796" t="s">
        <v>20</v>
      </c>
      <c r="C4796" t="s">
        <v>31</v>
      </c>
      <c r="D4796" t="s">
        <v>22</v>
      </c>
      <c r="E4796" t="s">
        <v>23</v>
      </c>
      <c r="F4796" t="s">
        <v>5</v>
      </c>
      <c r="G4796" t="s">
        <v>24</v>
      </c>
      <c r="H4796">
        <v>2446957</v>
      </c>
      <c r="I4796">
        <v>2447874</v>
      </c>
      <c r="J4796" t="s">
        <v>42</v>
      </c>
      <c r="Q4796" t="s">
        <v>5813</v>
      </c>
      <c r="R4796">
        <v>918</v>
      </c>
    </row>
    <row r="4797" spans="1:19" x14ac:dyDescent="0.3">
      <c r="A4797">
        <v>4796</v>
      </c>
      <c r="B4797" t="s">
        <v>28</v>
      </c>
      <c r="C4797" t="s">
        <v>33</v>
      </c>
      <c r="D4797" t="s">
        <v>22</v>
      </c>
      <c r="E4797" t="s">
        <v>23</v>
      </c>
      <c r="F4797" t="s">
        <v>5</v>
      </c>
      <c r="G4797" t="s">
        <v>24</v>
      </c>
      <c r="H4797">
        <v>2446957</v>
      </c>
      <c r="I4797">
        <v>2447874</v>
      </c>
      <c r="J4797" t="s">
        <v>42</v>
      </c>
      <c r="K4797" t="s">
        <v>5814</v>
      </c>
      <c r="N4797" t="s">
        <v>1849</v>
      </c>
      <c r="Q4797" t="s">
        <v>5813</v>
      </c>
      <c r="R4797">
        <v>918</v>
      </c>
      <c r="S4797">
        <v>305</v>
      </c>
    </row>
    <row r="4798" spans="1:19" x14ac:dyDescent="0.3">
      <c r="A4798">
        <v>4797</v>
      </c>
      <c r="B4798" t="s">
        <v>20</v>
      </c>
      <c r="C4798" t="s">
        <v>31</v>
      </c>
      <c r="D4798" t="s">
        <v>22</v>
      </c>
      <c r="E4798" t="s">
        <v>23</v>
      </c>
      <c r="F4798" t="s">
        <v>5</v>
      </c>
      <c r="G4798" t="s">
        <v>24</v>
      </c>
      <c r="H4798">
        <v>2448322</v>
      </c>
      <c r="I4798">
        <v>2448624</v>
      </c>
      <c r="J4798" t="s">
        <v>25</v>
      </c>
      <c r="Q4798" t="s">
        <v>5815</v>
      </c>
      <c r="R4798">
        <v>303</v>
      </c>
    </row>
    <row r="4799" spans="1:19" x14ac:dyDescent="0.3">
      <c r="A4799">
        <v>4798</v>
      </c>
      <c r="B4799" t="s">
        <v>28</v>
      </c>
      <c r="C4799" t="s">
        <v>33</v>
      </c>
      <c r="D4799" t="s">
        <v>22</v>
      </c>
      <c r="E4799" t="s">
        <v>23</v>
      </c>
      <c r="F4799" t="s">
        <v>5</v>
      </c>
      <c r="G4799" t="s">
        <v>24</v>
      </c>
      <c r="H4799">
        <v>2448322</v>
      </c>
      <c r="I4799">
        <v>2448624</v>
      </c>
      <c r="J4799" t="s">
        <v>25</v>
      </c>
      <c r="K4799" t="s">
        <v>5816</v>
      </c>
      <c r="N4799" t="s">
        <v>38</v>
      </c>
      <c r="Q4799" t="s">
        <v>5815</v>
      </c>
      <c r="R4799">
        <v>303</v>
      </c>
      <c r="S4799">
        <v>100</v>
      </c>
    </row>
    <row r="4800" spans="1:19" x14ac:dyDescent="0.3">
      <c r="A4800">
        <v>4799</v>
      </c>
      <c r="B4800" t="s">
        <v>20</v>
      </c>
      <c r="C4800" t="s">
        <v>31</v>
      </c>
      <c r="D4800" t="s">
        <v>22</v>
      </c>
      <c r="E4800" t="s">
        <v>23</v>
      </c>
      <c r="F4800" t="s">
        <v>5</v>
      </c>
      <c r="G4800" t="s">
        <v>24</v>
      </c>
      <c r="H4800">
        <v>2448680</v>
      </c>
      <c r="I4800">
        <v>2449180</v>
      </c>
      <c r="J4800" t="s">
        <v>25</v>
      </c>
      <c r="Q4800" t="s">
        <v>5817</v>
      </c>
      <c r="R4800">
        <v>501</v>
      </c>
    </row>
    <row r="4801" spans="1:20" x14ac:dyDescent="0.3">
      <c r="A4801">
        <v>4800</v>
      </c>
      <c r="B4801" t="s">
        <v>28</v>
      </c>
      <c r="C4801" t="s">
        <v>33</v>
      </c>
      <c r="D4801" t="s">
        <v>22</v>
      </c>
      <c r="E4801" t="s">
        <v>23</v>
      </c>
      <c r="F4801" t="s">
        <v>5</v>
      </c>
      <c r="G4801" t="s">
        <v>24</v>
      </c>
      <c r="H4801">
        <v>2448680</v>
      </c>
      <c r="I4801">
        <v>2449180</v>
      </c>
      <c r="J4801" t="s">
        <v>25</v>
      </c>
      <c r="K4801" t="s">
        <v>5818</v>
      </c>
      <c r="N4801" t="s">
        <v>38</v>
      </c>
      <c r="Q4801" t="s">
        <v>5817</v>
      </c>
      <c r="R4801">
        <v>501</v>
      </c>
      <c r="S4801">
        <v>166</v>
      </c>
    </row>
    <row r="4802" spans="1:20" x14ac:dyDescent="0.3">
      <c r="A4802">
        <v>4801</v>
      </c>
      <c r="B4802" t="s">
        <v>20</v>
      </c>
      <c r="C4802" t="s">
        <v>31</v>
      </c>
      <c r="D4802" t="s">
        <v>22</v>
      </c>
      <c r="E4802" t="s">
        <v>23</v>
      </c>
      <c r="F4802" t="s">
        <v>5</v>
      </c>
      <c r="G4802" t="s">
        <v>24</v>
      </c>
      <c r="H4802">
        <v>2449180</v>
      </c>
      <c r="I4802">
        <v>2450001</v>
      </c>
      <c r="J4802" t="s">
        <v>25</v>
      </c>
      <c r="Q4802" t="s">
        <v>5819</v>
      </c>
      <c r="R4802">
        <v>822</v>
      </c>
    </row>
    <row r="4803" spans="1:20" x14ac:dyDescent="0.3">
      <c r="A4803">
        <v>4802</v>
      </c>
      <c r="B4803" t="s">
        <v>28</v>
      </c>
      <c r="C4803" t="s">
        <v>33</v>
      </c>
      <c r="D4803" t="s">
        <v>22</v>
      </c>
      <c r="E4803" t="s">
        <v>23</v>
      </c>
      <c r="F4803" t="s">
        <v>5</v>
      </c>
      <c r="G4803" t="s">
        <v>24</v>
      </c>
      <c r="H4803">
        <v>2449180</v>
      </c>
      <c r="I4803">
        <v>2450001</v>
      </c>
      <c r="J4803" t="s">
        <v>25</v>
      </c>
      <c r="K4803" t="s">
        <v>5820</v>
      </c>
      <c r="N4803" t="s">
        <v>5821</v>
      </c>
      <c r="Q4803" t="s">
        <v>5819</v>
      </c>
      <c r="R4803">
        <v>822</v>
      </c>
      <c r="S4803">
        <v>273</v>
      </c>
    </row>
    <row r="4804" spans="1:20" x14ac:dyDescent="0.3">
      <c r="A4804">
        <v>4803</v>
      </c>
      <c r="B4804" t="s">
        <v>20</v>
      </c>
      <c r="C4804" t="s">
        <v>31</v>
      </c>
      <c r="D4804" t="s">
        <v>22</v>
      </c>
      <c r="E4804" t="s">
        <v>23</v>
      </c>
      <c r="F4804" t="s">
        <v>5</v>
      </c>
      <c r="G4804" t="s">
        <v>24</v>
      </c>
      <c r="H4804">
        <v>2450059</v>
      </c>
      <c r="I4804">
        <v>2450700</v>
      </c>
      <c r="J4804" t="s">
        <v>25</v>
      </c>
      <c r="Q4804" t="s">
        <v>5822</v>
      </c>
      <c r="R4804">
        <v>642</v>
      </c>
    </row>
    <row r="4805" spans="1:20" x14ac:dyDescent="0.3">
      <c r="A4805">
        <v>4804</v>
      </c>
      <c r="B4805" t="s">
        <v>28</v>
      </c>
      <c r="C4805" t="s">
        <v>33</v>
      </c>
      <c r="D4805" t="s">
        <v>22</v>
      </c>
      <c r="E4805" t="s">
        <v>23</v>
      </c>
      <c r="F4805" t="s">
        <v>5</v>
      </c>
      <c r="G4805" t="s">
        <v>24</v>
      </c>
      <c r="H4805">
        <v>2450059</v>
      </c>
      <c r="I4805">
        <v>2450700</v>
      </c>
      <c r="J4805" t="s">
        <v>25</v>
      </c>
      <c r="K4805" t="s">
        <v>5823</v>
      </c>
      <c r="N4805" t="s">
        <v>1102</v>
      </c>
      <c r="Q4805" t="s">
        <v>5822</v>
      </c>
      <c r="R4805">
        <v>642</v>
      </c>
      <c r="S4805">
        <v>213</v>
      </c>
    </row>
    <row r="4806" spans="1:20" x14ac:dyDescent="0.3">
      <c r="A4806">
        <v>4805</v>
      </c>
      <c r="B4806" t="s">
        <v>20</v>
      </c>
      <c r="C4806" t="s">
        <v>136</v>
      </c>
      <c r="D4806" t="s">
        <v>22</v>
      </c>
      <c r="E4806" t="s">
        <v>23</v>
      </c>
      <c r="F4806" t="s">
        <v>5</v>
      </c>
      <c r="G4806" t="s">
        <v>24</v>
      </c>
      <c r="H4806">
        <v>2450791</v>
      </c>
      <c r="I4806">
        <v>2450865</v>
      </c>
      <c r="J4806" t="s">
        <v>25</v>
      </c>
      <c r="Q4806" t="s">
        <v>5824</v>
      </c>
      <c r="R4806">
        <v>75</v>
      </c>
    </row>
    <row r="4807" spans="1:20" x14ac:dyDescent="0.3">
      <c r="A4807">
        <v>4806</v>
      </c>
      <c r="B4807" t="s">
        <v>136</v>
      </c>
      <c r="D4807" t="s">
        <v>22</v>
      </c>
      <c r="E4807" t="s">
        <v>23</v>
      </c>
      <c r="F4807" t="s">
        <v>5</v>
      </c>
      <c r="G4807" t="s">
        <v>24</v>
      </c>
      <c r="H4807">
        <v>2450791</v>
      </c>
      <c r="I4807">
        <v>2450865</v>
      </c>
      <c r="J4807" t="s">
        <v>25</v>
      </c>
      <c r="N4807" t="s">
        <v>2843</v>
      </c>
      <c r="Q4807" t="s">
        <v>5824</v>
      </c>
      <c r="R4807">
        <v>75</v>
      </c>
      <c r="T4807" t="s">
        <v>5825</v>
      </c>
    </row>
    <row r="4808" spans="1:20" x14ac:dyDescent="0.3">
      <c r="A4808">
        <v>4807</v>
      </c>
      <c r="B4808" t="s">
        <v>20</v>
      </c>
      <c r="C4808" t="s">
        <v>31</v>
      </c>
      <c r="D4808" t="s">
        <v>22</v>
      </c>
      <c r="E4808" t="s">
        <v>23</v>
      </c>
      <c r="F4808" t="s">
        <v>5</v>
      </c>
      <c r="G4808" t="s">
        <v>24</v>
      </c>
      <c r="H4808">
        <v>2451152</v>
      </c>
      <c r="I4808">
        <v>2452393</v>
      </c>
      <c r="J4808" t="s">
        <v>25</v>
      </c>
      <c r="Q4808" t="s">
        <v>5826</v>
      </c>
      <c r="R4808">
        <v>1242</v>
      </c>
    </row>
    <row r="4809" spans="1:20" x14ac:dyDescent="0.3">
      <c r="A4809">
        <v>4808</v>
      </c>
      <c r="B4809" t="s">
        <v>28</v>
      </c>
      <c r="C4809" t="s">
        <v>33</v>
      </c>
      <c r="D4809" t="s">
        <v>22</v>
      </c>
      <c r="E4809" t="s">
        <v>23</v>
      </c>
      <c r="F4809" t="s">
        <v>5</v>
      </c>
      <c r="G4809" t="s">
        <v>24</v>
      </c>
      <c r="H4809">
        <v>2451152</v>
      </c>
      <c r="I4809">
        <v>2452393</v>
      </c>
      <c r="J4809" t="s">
        <v>25</v>
      </c>
      <c r="K4809" t="s">
        <v>5827</v>
      </c>
      <c r="N4809" t="s">
        <v>1450</v>
      </c>
      <c r="Q4809" t="s">
        <v>5826</v>
      </c>
      <c r="R4809">
        <v>1242</v>
      </c>
      <c r="S4809">
        <v>413</v>
      </c>
    </row>
    <row r="4810" spans="1:20" x14ac:dyDescent="0.3">
      <c r="A4810">
        <v>4809</v>
      </c>
      <c r="B4810" t="s">
        <v>20</v>
      </c>
      <c r="C4810" t="s">
        <v>31</v>
      </c>
      <c r="D4810" t="s">
        <v>22</v>
      </c>
      <c r="E4810" t="s">
        <v>23</v>
      </c>
      <c r="F4810" t="s">
        <v>5</v>
      </c>
      <c r="G4810" t="s">
        <v>24</v>
      </c>
      <c r="H4810">
        <v>2452467</v>
      </c>
      <c r="I4810">
        <v>2452736</v>
      </c>
      <c r="J4810" t="s">
        <v>42</v>
      </c>
      <c r="Q4810" t="s">
        <v>5828</v>
      </c>
      <c r="R4810">
        <v>270</v>
      </c>
    </row>
    <row r="4811" spans="1:20" x14ac:dyDescent="0.3">
      <c r="A4811">
        <v>4810</v>
      </c>
      <c r="B4811" t="s">
        <v>28</v>
      </c>
      <c r="C4811" t="s">
        <v>33</v>
      </c>
      <c r="D4811" t="s">
        <v>22</v>
      </c>
      <c r="E4811" t="s">
        <v>23</v>
      </c>
      <c r="F4811" t="s">
        <v>5</v>
      </c>
      <c r="G4811" t="s">
        <v>24</v>
      </c>
      <c r="H4811">
        <v>2452467</v>
      </c>
      <c r="I4811">
        <v>2452736</v>
      </c>
      <c r="J4811" t="s">
        <v>42</v>
      </c>
      <c r="K4811" t="s">
        <v>5829</v>
      </c>
      <c r="N4811" t="s">
        <v>5830</v>
      </c>
      <c r="Q4811" t="s">
        <v>5828</v>
      </c>
      <c r="R4811">
        <v>270</v>
      </c>
      <c r="S4811">
        <v>89</v>
      </c>
    </row>
    <row r="4812" spans="1:20" x14ac:dyDescent="0.3">
      <c r="A4812">
        <v>4811</v>
      </c>
      <c r="B4812" t="s">
        <v>20</v>
      </c>
      <c r="C4812" t="s">
        <v>31</v>
      </c>
      <c r="D4812" t="s">
        <v>22</v>
      </c>
      <c r="E4812" t="s">
        <v>23</v>
      </c>
      <c r="F4812" t="s">
        <v>5</v>
      </c>
      <c r="G4812" t="s">
        <v>24</v>
      </c>
      <c r="H4812">
        <v>2452848</v>
      </c>
      <c r="I4812">
        <v>2453807</v>
      </c>
      <c r="J4812" t="s">
        <v>25</v>
      </c>
      <c r="Q4812" t="s">
        <v>5831</v>
      </c>
      <c r="R4812">
        <v>960</v>
      </c>
    </row>
    <row r="4813" spans="1:20" x14ac:dyDescent="0.3">
      <c r="A4813">
        <v>4812</v>
      </c>
      <c r="B4813" t="s">
        <v>28</v>
      </c>
      <c r="C4813" t="s">
        <v>33</v>
      </c>
      <c r="D4813" t="s">
        <v>22</v>
      </c>
      <c r="E4813" t="s">
        <v>23</v>
      </c>
      <c r="F4813" t="s">
        <v>5</v>
      </c>
      <c r="G4813" t="s">
        <v>24</v>
      </c>
      <c r="H4813">
        <v>2452848</v>
      </c>
      <c r="I4813">
        <v>2453807</v>
      </c>
      <c r="J4813" t="s">
        <v>25</v>
      </c>
      <c r="K4813" t="s">
        <v>5832</v>
      </c>
      <c r="N4813" t="s">
        <v>1193</v>
      </c>
      <c r="Q4813" t="s">
        <v>5831</v>
      </c>
      <c r="R4813">
        <v>960</v>
      </c>
      <c r="S4813">
        <v>319</v>
      </c>
    </row>
    <row r="4814" spans="1:20" x14ac:dyDescent="0.3">
      <c r="A4814">
        <v>4813</v>
      </c>
      <c r="B4814" t="s">
        <v>20</v>
      </c>
      <c r="C4814" t="s">
        <v>31</v>
      </c>
      <c r="D4814" t="s">
        <v>22</v>
      </c>
      <c r="E4814" t="s">
        <v>23</v>
      </c>
      <c r="F4814" t="s">
        <v>5</v>
      </c>
      <c r="G4814" t="s">
        <v>24</v>
      </c>
      <c r="H4814">
        <v>2453804</v>
      </c>
      <c r="I4814">
        <v>2456623</v>
      </c>
      <c r="J4814" t="s">
        <v>42</v>
      </c>
      <c r="Q4814" t="s">
        <v>5833</v>
      </c>
      <c r="R4814">
        <v>2820</v>
      </c>
    </row>
    <row r="4815" spans="1:20" x14ac:dyDescent="0.3">
      <c r="A4815">
        <v>4814</v>
      </c>
      <c r="B4815" t="s">
        <v>28</v>
      </c>
      <c r="C4815" t="s">
        <v>33</v>
      </c>
      <c r="D4815" t="s">
        <v>22</v>
      </c>
      <c r="E4815" t="s">
        <v>23</v>
      </c>
      <c r="F4815" t="s">
        <v>5</v>
      </c>
      <c r="G4815" t="s">
        <v>24</v>
      </c>
      <c r="H4815">
        <v>2453804</v>
      </c>
      <c r="I4815">
        <v>2456623</v>
      </c>
      <c r="J4815" t="s">
        <v>42</v>
      </c>
      <c r="K4815" t="s">
        <v>5834</v>
      </c>
      <c r="N4815" t="s">
        <v>1193</v>
      </c>
      <c r="Q4815" t="s">
        <v>5833</v>
      </c>
      <c r="R4815">
        <v>2820</v>
      </c>
      <c r="S4815">
        <v>939</v>
      </c>
    </row>
    <row r="4816" spans="1:20" x14ac:dyDescent="0.3">
      <c r="A4816">
        <v>4815</v>
      </c>
      <c r="B4816" t="s">
        <v>20</v>
      </c>
      <c r="C4816" t="s">
        <v>31</v>
      </c>
      <c r="D4816" t="s">
        <v>22</v>
      </c>
      <c r="E4816" t="s">
        <v>23</v>
      </c>
      <c r="F4816" t="s">
        <v>5</v>
      </c>
      <c r="G4816" t="s">
        <v>24</v>
      </c>
      <c r="H4816">
        <v>2456754</v>
      </c>
      <c r="I4816">
        <v>2458175</v>
      </c>
      <c r="J4816" t="s">
        <v>42</v>
      </c>
      <c r="Q4816" t="s">
        <v>5835</v>
      </c>
      <c r="R4816">
        <v>1422</v>
      </c>
    </row>
    <row r="4817" spans="1:20" x14ac:dyDescent="0.3">
      <c r="A4817">
        <v>4816</v>
      </c>
      <c r="B4817" t="s">
        <v>28</v>
      </c>
      <c r="C4817" t="s">
        <v>33</v>
      </c>
      <c r="D4817" t="s">
        <v>22</v>
      </c>
      <c r="E4817" t="s">
        <v>23</v>
      </c>
      <c r="F4817" t="s">
        <v>5</v>
      </c>
      <c r="G4817" t="s">
        <v>24</v>
      </c>
      <c r="H4817">
        <v>2456754</v>
      </c>
      <c r="I4817">
        <v>2458175</v>
      </c>
      <c r="J4817" t="s">
        <v>42</v>
      </c>
      <c r="K4817" t="s">
        <v>5836</v>
      </c>
      <c r="N4817" t="s">
        <v>38</v>
      </c>
      <c r="Q4817" t="s">
        <v>5835</v>
      </c>
      <c r="R4817">
        <v>1422</v>
      </c>
      <c r="S4817">
        <v>473</v>
      </c>
    </row>
    <row r="4818" spans="1:20" x14ac:dyDescent="0.3">
      <c r="A4818">
        <v>4817</v>
      </c>
      <c r="B4818" t="s">
        <v>20</v>
      </c>
      <c r="C4818" t="s">
        <v>31</v>
      </c>
      <c r="D4818" t="s">
        <v>22</v>
      </c>
      <c r="E4818" t="s">
        <v>23</v>
      </c>
      <c r="F4818" t="s">
        <v>5</v>
      </c>
      <c r="G4818" t="s">
        <v>24</v>
      </c>
      <c r="H4818">
        <v>2458495</v>
      </c>
      <c r="I4818">
        <v>2461692</v>
      </c>
      <c r="J4818" t="s">
        <v>25</v>
      </c>
      <c r="Q4818" t="s">
        <v>5837</v>
      </c>
      <c r="R4818">
        <v>3198</v>
      </c>
    </row>
    <row r="4819" spans="1:20" x14ac:dyDescent="0.3">
      <c r="A4819">
        <v>4818</v>
      </c>
      <c r="B4819" t="s">
        <v>28</v>
      </c>
      <c r="C4819" t="s">
        <v>33</v>
      </c>
      <c r="D4819" t="s">
        <v>22</v>
      </c>
      <c r="E4819" t="s">
        <v>23</v>
      </c>
      <c r="F4819" t="s">
        <v>5</v>
      </c>
      <c r="G4819" t="s">
        <v>24</v>
      </c>
      <c r="H4819">
        <v>2458495</v>
      </c>
      <c r="I4819">
        <v>2461692</v>
      </c>
      <c r="J4819" t="s">
        <v>25</v>
      </c>
      <c r="K4819" t="s">
        <v>5838</v>
      </c>
      <c r="N4819" t="s">
        <v>1193</v>
      </c>
      <c r="Q4819" t="s">
        <v>5837</v>
      </c>
      <c r="R4819">
        <v>3198</v>
      </c>
      <c r="S4819">
        <v>1065</v>
      </c>
    </row>
    <row r="4820" spans="1:20" x14ac:dyDescent="0.3">
      <c r="A4820">
        <v>4819</v>
      </c>
      <c r="B4820" t="s">
        <v>20</v>
      </c>
      <c r="C4820" t="s">
        <v>21</v>
      </c>
      <c r="D4820" t="s">
        <v>22</v>
      </c>
      <c r="E4820" t="s">
        <v>23</v>
      </c>
      <c r="F4820" t="s">
        <v>5</v>
      </c>
      <c r="G4820" t="s">
        <v>24</v>
      </c>
      <c r="H4820">
        <v>2461731</v>
      </c>
      <c r="I4820">
        <v>2462250</v>
      </c>
      <c r="J4820" t="s">
        <v>42</v>
      </c>
      <c r="Q4820" t="s">
        <v>5839</v>
      </c>
      <c r="R4820">
        <v>520</v>
      </c>
      <c r="T4820" t="s">
        <v>27</v>
      </c>
    </row>
    <row r="4821" spans="1:20" x14ac:dyDescent="0.3">
      <c r="A4821">
        <v>4820</v>
      </c>
      <c r="B4821" t="s">
        <v>28</v>
      </c>
      <c r="C4821" t="s">
        <v>29</v>
      </c>
      <c r="D4821" t="s">
        <v>22</v>
      </c>
      <c r="E4821" t="s">
        <v>23</v>
      </c>
      <c r="F4821" t="s">
        <v>5</v>
      </c>
      <c r="G4821" t="s">
        <v>24</v>
      </c>
      <c r="H4821">
        <v>2461731</v>
      </c>
      <c r="I4821">
        <v>2462250</v>
      </c>
      <c r="J4821" t="s">
        <v>42</v>
      </c>
      <c r="N4821" t="s">
        <v>41</v>
      </c>
      <c r="Q4821" t="s">
        <v>5839</v>
      </c>
      <c r="R4821">
        <v>520</v>
      </c>
      <c r="T4821" t="s">
        <v>27</v>
      </c>
    </row>
    <row r="4822" spans="1:20" x14ac:dyDescent="0.3">
      <c r="A4822">
        <v>4821</v>
      </c>
      <c r="B4822" t="s">
        <v>20</v>
      </c>
      <c r="C4822" t="s">
        <v>31</v>
      </c>
      <c r="D4822" t="s">
        <v>22</v>
      </c>
      <c r="E4822" t="s">
        <v>23</v>
      </c>
      <c r="F4822" t="s">
        <v>5</v>
      </c>
      <c r="G4822" t="s">
        <v>24</v>
      </c>
      <c r="H4822">
        <v>2462435</v>
      </c>
      <c r="I4822">
        <v>2463820</v>
      </c>
      <c r="J4822" t="s">
        <v>42</v>
      </c>
      <c r="Q4822" t="s">
        <v>5840</v>
      </c>
      <c r="R4822">
        <v>1386</v>
      </c>
    </row>
    <row r="4823" spans="1:20" x14ac:dyDescent="0.3">
      <c r="A4823">
        <v>4822</v>
      </c>
      <c r="B4823" t="s">
        <v>28</v>
      </c>
      <c r="C4823" t="s">
        <v>33</v>
      </c>
      <c r="D4823" t="s">
        <v>22</v>
      </c>
      <c r="E4823" t="s">
        <v>23</v>
      </c>
      <c r="F4823" t="s">
        <v>5</v>
      </c>
      <c r="G4823" t="s">
        <v>24</v>
      </c>
      <c r="H4823">
        <v>2462435</v>
      </c>
      <c r="I4823">
        <v>2463820</v>
      </c>
      <c r="J4823" t="s">
        <v>42</v>
      </c>
      <c r="K4823" t="s">
        <v>5841</v>
      </c>
      <c r="N4823" t="s">
        <v>41</v>
      </c>
      <c r="Q4823" t="s">
        <v>5840</v>
      </c>
      <c r="R4823">
        <v>1386</v>
      </c>
      <c r="S4823">
        <v>461</v>
      </c>
    </row>
    <row r="4824" spans="1:20" x14ac:dyDescent="0.3">
      <c r="A4824">
        <v>4823</v>
      </c>
      <c r="B4824" t="s">
        <v>20</v>
      </c>
      <c r="C4824" t="s">
        <v>21</v>
      </c>
      <c r="D4824" t="s">
        <v>22</v>
      </c>
      <c r="E4824" t="s">
        <v>23</v>
      </c>
      <c r="F4824" t="s">
        <v>5</v>
      </c>
      <c r="G4824" t="s">
        <v>24</v>
      </c>
      <c r="H4824">
        <v>2463893</v>
      </c>
      <c r="I4824">
        <v>2464225</v>
      </c>
      <c r="J4824" t="s">
        <v>42</v>
      </c>
      <c r="Q4824" t="s">
        <v>5842</v>
      </c>
      <c r="R4824">
        <v>333</v>
      </c>
      <c r="T4824" t="s">
        <v>27</v>
      </c>
    </row>
    <row r="4825" spans="1:20" x14ac:dyDescent="0.3">
      <c r="A4825">
        <v>4824</v>
      </c>
      <c r="B4825" t="s">
        <v>28</v>
      </c>
      <c r="C4825" t="s">
        <v>29</v>
      </c>
      <c r="D4825" t="s">
        <v>22</v>
      </c>
      <c r="E4825" t="s">
        <v>23</v>
      </c>
      <c r="F4825" t="s">
        <v>5</v>
      </c>
      <c r="G4825" t="s">
        <v>24</v>
      </c>
      <c r="H4825">
        <v>2463893</v>
      </c>
      <c r="I4825">
        <v>2464225</v>
      </c>
      <c r="J4825" t="s">
        <v>42</v>
      </c>
      <c r="N4825" t="s">
        <v>41</v>
      </c>
      <c r="Q4825" t="s">
        <v>5842</v>
      </c>
      <c r="R4825">
        <v>333</v>
      </c>
      <c r="T4825" t="s">
        <v>27</v>
      </c>
    </row>
    <row r="4826" spans="1:20" x14ac:dyDescent="0.3">
      <c r="A4826">
        <v>4825</v>
      </c>
      <c r="B4826" t="s">
        <v>20</v>
      </c>
      <c r="C4826" t="s">
        <v>136</v>
      </c>
      <c r="D4826" t="s">
        <v>22</v>
      </c>
      <c r="E4826" t="s">
        <v>23</v>
      </c>
      <c r="F4826" t="s">
        <v>5</v>
      </c>
      <c r="G4826" t="s">
        <v>24</v>
      </c>
      <c r="H4826">
        <v>2464413</v>
      </c>
      <c r="I4826">
        <v>2464487</v>
      </c>
      <c r="J4826" t="s">
        <v>42</v>
      </c>
      <c r="Q4826" t="s">
        <v>5843</v>
      </c>
      <c r="R4826">
        <v>75</v>
      </c>
    </row>
    <row r="4827" spans="1:20" x14ac:dyDescent="0.3">
      <c r="A4827">
        <v>4826</v>
      </c>
      <c r="B4827" t="s">
        <v>136</v>
      </c>
      <c r="D4827" t="s">
        <v>22</v>
      </c>
      <c r="E4827" t="s">
        <v>23</v>
      </c>
      <c r="F4827" t="s">
        <v>5</v>
      </c>
      <c r="G4827" t="s">
        <v>24</v>
      </c>
      <c r="H4827">
        <v>2464413</v>
      </c>
      <c r="I4827">
        <v>2464487</v>
      </c>
      <c r="J4827" t="s">
        <v>42</v>
      </c>
      <c r="N4827" t="s">
        <v>796</v>
      </c>
      <c r="Q4827" t="s">
        <v>5843</v>
      </c>
      <c r="R4827">
        <v>75</v>
      </c>
      <c r="T4827" t="s">
        <v>5844</v>
      </c>
    </row>
    <row r="4828" spans="1:20" x14ac:dyDescent="0.3">
      <c r="A4828">
        <v>4827</v>
      </c>
      <c r="B4828" t="s">
        <v>20</v>
      </c>
      <c r="C4828" t="s">
        <v>31</v>
      </c>
      <c r="D4828" t="s">
        <v>22</v>
      </c>
      <c r="E4828" t="s">
        <v>23</v>
      </c>
      <c r="F4828" t="s">
        <v>5</v>
      </c>
      <c r="G4828" t="s">
        <v>24</v>
      </c>
      <c r="H4828">
        <v>2464683</v>
      </c>
      <c r="I4828">
        <v>2466716</v>
      </c>
      <c r="J4828" t="s">
        <v>25</v>
      </c>
      <c r="Q4828" t="s">
        <v>5845</v>
      </c>
      <c r="R4828">
        <v>2034</v>
      </c>
    </row>
    <row r="4829" spans="1:20" x14ac:dyDescent="0.3">
      <c r="A4829">
        <v>4828</v>
      </c>
      <c r="B4829" t="s">
        <v>28</v>
      </c>
      <c r="C4829" t="s">
        <v>33</v>
      </c>
      <c r="D4829" t="s">
        <v>22</v>
      </c>
      <c r="E4829" t="s">
        <v>23</v>
      </c>
      <c r="F4829" t="s">
        <v>5</v>
      </c>
      <c r="G4829" t="s">
        <v>24</v>
      </c>
      <c r="H4829">
        <v>2464683</v>
      </c>
      <c r="I4829">
        <v>2466716</v>
      </c>
      <c r="J4829" t="s">
        <v>25</v>
      </c>
      <c r="K4829" t="s">
        <v>5846</v>
      </c>
      <c r="N4829" t="s">
        <v>5847</v>
      </c>
      <c r="Q4829" t="s">
        <v>5845</v>
      </c>
      <c r="R4829">
        <v>2034</v>
      </c>
      <c r="S4829">
        <v>677</v>
      </c>
    </row>
    <row r="4830" spans="1:20" x14ac:dyDescent="0.3">
      <c r="A4830">
        <v>4829</v>
      </c>
      <c r="B4830" t="s">
        <v>20</v>
      </c>
      <c r="C4830" t="s">
        <v>31</v>
      </c>
      <c r="D4830" t="s">
        <v>22</v>
      </c>
      <c r="E4830" t="s">
        <v>23</v>
      </c>
      <c r="F4830" t="s">
        <v>5</v>
      </c>
      <c r="G4830" t="s">
        <v>24</v>
      </c>
      <c r="H4830">
        <v>2466792</v>
      </c>
      <c r="I4830">
        <v>2467388</v>
      </c>
      <c r="J4830" t="s">
        <v>25</v>
      </c>
      <c r="Q4830" t="s">
        <v>5848</v>
      </c>
      <c r="R4830">
        <v>597</v>
      </c>
    </row>
    <row r="4831" spans="1:20" x14ac:dyDescent="0.3">
      <c r="A4831">
        <v>4830</v>
      </c>
      <c r="B4831" t="s">
        <v>28</v>
      </c>
      <c r="C4831" t="s">
        <v>33</v>
      </c>
      <c r="D4831" t="s">
        <v>22</v>
      </c>
      <c r="E4831" t="s">
        <v>23</v>
      </c>
      <c r="F4831" t="s">
        <v>5</v>
      </c>
      <c r="G4831" t="s">
        <v>24</v>
      </c>
      <c r="H4831">
        <v>2466792</v>
      </c>
      <c r="I4831">
        <v>2467388</v>
      </c>
      <c r="J4831" t="s">
        <v>25</v>
      </c>
      <c r="K4831" t="s">
        <v>5849</v>
      </c>
      <c r="N4831" t="s">
        <v>5850</v>
      </c>
      <c r="Q4831" t="s">
        <v>5848</v>
      </c>
      <c r="R4831">
        <v>597</v>
      </c>
      <c r="S4831">
        <v>198</v>
      </c>
    </row>
    <row r="4832" spans="1:20" x14ac:dyDescent="0.3">
      <c r="A4832">
        <v>4831</v>
      </c>
      <c r="B4832" t="s">
        <v>20</v>
      </c>
      <c r="C4832" t="s">
        <v>31</v>
      </c>
      <c r="D4832" t="s">
        <v>22</v>
      </c>
      <c r="E4832" t="s">
        <v>23</v>
      </c>
      <c r="F4832" t="s">
        <v>5</v>
      </c>
      <c r="G4832" t="s">
        <v>24</v>
      </c>
      <c r="H4832">
        <v>2467535</v>
      </c>
      <c r="I4832">
        <v>2468191</v>
      </c>
      <c r="J4832" t="s">
        <v>25</v>
      </c>
      <c r="Q4832" t="s">
        <v>5851</v>
      </c>
      <c r="R4832">
        <v>657</v>
      </c>
    </row>
    <row r="4833" spans="1:19" x14ac:dyDescent="0.3">
      <c r="A4833">
        <v>4832</v>
      </c>
      <c r="B4833" t="s">
        <v>28</v>
      </c>
      <c r="C4833" t="s">
        <v>33</v>
      </c>
      <c r="D4833" t="s">
        <v>22</v>
      </c>
      <c r="E4833" t="s">
        <v>23</v>
      </c>
      <c r="F4833" t="s">
        <v>5</v>
      </c>
      <c r="G4833" t="s">
        <v>24</v>
      </c>
      <c r="H4833">
        <v>2467535</v>
      </c>
      <c r="I4833">
        <v>2468191</v>
      </c>
      <c r="J4833" t="s">
        <v>25</v>
      </c>
      <c r="K4833" t="s">
        <v>5852</v>
      </c>
      <c r="N4833" t="s">
        <v>5853</v>
      </c>
      <c r="Q4833" t="s">
        <v>5851</v>
      </c>
      <c r="R4833">
        <v>657</v>
      </c>
      <c r="S4833">
        <v>218</v>
      </c>
    </row>
    <row r="4834" spans="1:19" x14ac:dyDescent="0.3">
      <c r="A4834">
        <v>4833</v>
      </c>
      <c r="B4834" t="s">
        <v>20</v>
      </c>
      <c r="C4834" t="s">
        <v>31</v>
      </c>
      <c r="D4834" t="s">
        <v>22</v>
      </c>
      <c r="E4834" t="s">
        <v>23</v>
      </c>
      <c r="F4834" t="s">
        <v>5</v>
      </c>
      <c r="G4834" t="s">
        <v>24</v>
      </c>
      <c r="H4834">
        <v>2468191</v>
      </c>
      <c r="I4834">
        <v>2469516</v>
      </c>
      <c r="J4834" t="s">
        <v>25</v>
      </c>
      <c r="Q4834" t="s">
        <v>5854</v>
      </c>
      <c r="R4834">
        <v>1326</v>
      </c>
    </row>
    <row r="4835" spans="1:19" x14ac:dyDescent="0.3">
      <c r="A4835">
        <v>4834</v>
      </c>
      <c r="B4835" t="s">
        <v>28</v>
      </c>
      <c r="C4835" t="s">
        <v>33</v>
      </c>
      <c r="D4835" t="s">
        <v>22</v>
      </c>
      <c r="E4835" t="s">
        <v>23</v>
      </c>
      <c r="F4835" t="s">
        <v>5</v>
      </c>
      <c r="G4835" t="s">
        <v>24</v>
      </c>
      <c r="H4835">
        <v>2468191</v>
      </c>
      <c r="I4835">
        <v>2469516</v>
      </c>
      <c r="J4835" t="s">
        <v>25</v>
      </c>
      <c r="K4835" t="s">
        <v>5855</v>
      </c>
      <c r="N4835" t="s">
        <v>5856</v>
      </c>
      <c r="Q4835" t="s">
        <v>5854</v>
      </c>
      <c r="R4835">
        <v>1326</v>
      </c>
      <c r="S4835">
        <v>441</v>
      </c>
    </row>
    <row r="4836" spans="1:19" x14ac:dyDescent="0.3">
      <c r="A4836">
        <v>4835</v>
      </c>
      <c r="B4836" t="s">
        <v>20</v>
      </c>
      <c r="C4836" t="s">
        <v>31</v>
      </c>
      <c r="D4836" t="s">
        <v>22</v>
      </c>
      <c r="E4836" t="s">
        <v>23</v>
      </c>
      <c r="F4836" t="s">
        <v>5</v>
      </c>
      <c r="G4836" t="s">
        <v>24</v>
      </c>
      <c r="H4836">
        <v>2469516</v>
      </c>
      <c r="I4836">
        <v>2470292</v>
      </c>
      <c r="J4836" t="s">
        <v>25</v>
      </c>
      <c r="Q4836" t="s">
        <v>5857</v>
      </c>
      <c r="R4836">
        <v>777</v>
      </c>
    </row>
    <row r="4837" spans="1:19" x14ac:dyDescent="0.3">
      <c r="A4837">
        <v>4836</v>
      </c>
      <c r="B4837" t="s">
        <v>28</v>
      </c>
      <c r="C4837" t="s">
        <v>33</v>
      </c>
      <c r="D4837" t="s">
        <v>22</v>
      </c>
      <c r="E4837" t="s">
        <v>23</v>
      </c>
      <c r="F4837" t="s">
        <v>5</v>
      </c>
      <c r="G4837" t="s">
        <v>24</v>
      </c>
      <c r="H4837">
        <v>2469516</v>
      </c>
      <c r="I4837">
        <v>2470292</v>
      </c>
      <c r="J4837" t="s">
        <v>25</v>
      </c>
      <c r="K4837" t="s">
        <v>5858</v>
      </c>
      <c r="N4837" t="s">
        <v>5859</v>
      </c>
      <c r="Q4837" t="s">
        <v>5857</v>
      </c>
      <c r="R4837">
        <v>777</v>
      </c>
      <c r="S4837">
        <v>258</v>
      </c>
    </row>
    <row r="4838" spans="1:19" x14ac:dyDescent="0.3">
      <c r="A4838">
        <v>4837</v>
      </c>
      <c r="B4838" t="s">
        <v>20</v>
      </c>
      <c r="C4838" t="s">
        <v>31</v>
      </c>
      <c r="D4838" t="s">
        <v>22</v>
      </c>
      <c r="E4838" t="s">
        <v>23</v>
      </c>
      <c r="F4838" t="s">
        <v>5</v>
      </c>
      <c r="G4838" t="s">
        <v>24</v>
      </c>
      <c r="H4838">
        <v>2470301</v>
      </c>
      <c r="I4838">
        <v>2470735</v>
      </c>
      <c r="J4838" t="s">
        <v>25</v>
      </c>
      <c r="Q4838" t="s">
        <v>5860</v>
      </c>
      <c r="R4838">
        <v>435</v>
      </c>
    </row>
    <row r="4839" spans="1:19" x14ac:dyDescent="0.3">
      <c r="A4839">
        <v>4838</v>
      </c>
      <c r="B4839" t="s">
        <v>28</v>
      </c>
      <c r="C4839" t="s">
        <v>33</v>
      </c>
      <c r="D4839" t="s">
        <v>22</v>
      </c>
      <c r="E4839" t="s">
        <v>23</v>
      </c>
      <c r="F4839" t="s">
        <v>5</v>
      </c>
      <c r="G4839" t="s">
        <v>24</v>
      </c>
      <c r="H4839">
        <v>2470301</v>
      </c>
      <c r="I4839">
        <v>2470735</v>
      </c>
      <c r="J4839" t="s">
        <v>25</v>
      </c>
      <c r="K4839" t="s">
        <v>5861</v>
      </c>
      <c r="N4839" t="s">
        <v>5862</v>
      </c>
      <c r="Q4839" t="s">
        <v>5860</v>
      </c>
      <c r="R4839">
        <v>435</v>
      </c>
      <c r="S4839">
        <v>144</v>
      </c>
    </row>
    <row r="4840" spans="1:19" x14ac:dyDescent="0.3">
      <c r="A4840">
        <v>4839</v>
      </c>
      <c r="B4840" t="s">
        <v>20</v>
      </c>
      <c r="C4840" t="s">
        <v>31</v>
      </c>
      <c r="D4840" t="s">
        <v>22</v>
      </c>
      <c r="E4840" t="s">
        <v>23</v>
      </c>
      <c r="F4840" t="s">
        <v>5</v>
      </c>
      <c r="G4840" t="s">
        <v>24</v>
      </c>
      <c r="H4840">
        <v>2470742</v>
      </c>
      <c r="I4840">
        <v>2471116</v>
      </c>
      <c r="J4840" t="s">
        <v>25</v>
      </c>
      <c r="Q4840" t="s">
        <v>5863</v>
      </c>
      <c r="R4840">
        <v>375</v>
      </c>
    </row>
    <row r="4841" spans="1:19" x14ac:dyDescent="0.3">
      <c r="A4841">
        <v>4840</v>
      </c>
      <c r="B4841" t="s">
        <v>28</v>
      </c>
      <c r="C4841" t="s">
        <v>33</v>
      </c>
      <c r="D4841" t="s">
        <v>22</v>
      </c>
      <c r="E4841" t="s">
        <v>23</v>
      </c>
      <c r="F4841" t="s">
        <v>5</v>
      </c>
      <c r="G4841" t="s">
        <v>24</v>
      </c>
      <c r="H4841">
        <v>2470742</v>
      </c>
      <c r="I4841">
        <v>2471116</v>
      </c>
      <c r="J4841" t="s">
        <v>25</v>
      </c>
      <c r="K4841" t="s">
        <v>5864</v>
      </c>
      <c r="N4841" t="s">
        <v>5865</v>
      </c>
      <c r="Q4841" t="s">
        <v>5863</v>
      </c>
      <c r="R4841">
        <v>375</v>
      </c>
      <c r="S4841">
        <v>124</v>
      </c>
    </row>
    <row r="4842" spans="1:19" x14ac:dyDescent="0.3">
      <c r="A4842">
        <v>4841</v>
      </c>
      <c r="B4842" t="s">
        <v>20</v>
      </c>
      <c r="C4842" t="s">
        <v>31</v>
      </c>
      <c r="D4842" t="s">
        <v>22</v>
      </c>
      <c r="E4842" t="s">
        <v>23</v>
      </c>
      <c r="F4842" t="s">
        <v>5</v>
      </c>
      <c r="G4842" t="s">
        <v>24</v>
      </c>
      <c r="H4842">
        <v>2471150</v>
      </c>
      <c r="I4842">
        <v>2471746</v>
      </c>
      <c r="J4842" t="s">
        <v>25</v>
      </c>
      <c r="Q4842" t="s">
        <v>5866</v>
      </c>
      <c r="R4842">
        <v>597</v>
      </c>
    </row>
    <row r="4843" spans="1:19" x14ac:dyDescent="0.3">
      <c r="A4843">
        <v>4842</v>
      </c>
      <c r="B4843" t="s">
        <v>28</v>
      </c>
      <c r="C4843" t="s">
        <v>33</v>
      </c>
      <c r="D4843" t="s">
        <v>22</v>
      </c>
      <c r="E4843" t="s">
        <v>23</v>
      </c>
      <c r="F4843" t="s">
        <v>5</v>
      </c>
      <c r="G4843" t="s">
        <v>24</v>
      </c>
      <c r="H4843">
        <v>2471150</v>
      </c>
      <c r="I4843">
        <v>2471746</v>
      </c>
      <c r="J4843" t="s">
        <v>25</v>
      </c>
      <c r="K4843" t="s">
        <v>5867</v>
      </c>
      <c r="N4843" t="s">
        <v>2570</v>
      </c>
      <c r="Q4843" t="s">
        <v>5866</v>
      </c>
      <c r="R4843">
        <v>597</v>
      </c>
      <c r="S4843">
        <v>198</v>
      </c>
    </row>
    <row r="4844" spans="1:19" x14ac:dyDescent="0.3">
      <c r="A4844">
        <v>4843</v>
      </c>
      <c r="B4844" t="s">
        <v>20</v>
      </c>
      <c r="C4844" t="s">
        <v>31</v>
      </c>
      <c r="D4844" t="s">
        <v>22</v>
      </c>
      <c r="E4844" t="s">
        <v>23</v>
      </c>
      <c r="F4844" t="s">
        <v>5</v>
      </c>
      <c r="G4844" t="s">
        <v>24</v>
      </c>
      <c r="H4844">
        <v>2471743</v>
      </c>
      <c r="I4844">
        <v>2472927</v>
      </c>
      <c r="J4844" t="s">
        <v>25</v>
      </c>
      <c r="Q4844" t="s">
        <v>5868</v>
      </c>
      <c r="R4844">
        <v>1185</v>
      </c>
    </row>
    <row r="4845" spans="1:19" x14ac:dyDescent="0.3">
      <c r="A4845">
        <v>4844</v>
      </c>
      <c r="B4845" t="s">
        <v>28</v>
      </c>
      <c r="C4845" t="s">
        <v>33</v>
      </c>
      <c r="D4845" t="s">
        <v>22</v>
      </c>
      <c r="E4845" t="s">
        <v>23</v>
      </c>
      <c r="F4845" t="s">
        <v>5</v>
      </c>
      <c r="G4845" t="s">
        <v>24</v>
      </c>
      <c r="H4845">
        <v>2471743</v>
      </c>
      <c r="I4845">
        <v>2472927</v>
      </c>
      <c r="J4845" t="s">
        <v>25</v>
      </c>
      <c r="K4845" t="s">
        <v>5869</v>
      </c>
      <c r="N4845" t="s">
        <v>38</v>
      </c>
      <c r="Q4845" t="s">
        <v>5868</v>
      </c>
      <c r="R4845">
        <v>1185</v>
      </c>
      <c r="S4845">
        <v>394</v>
      </c>
    </row>
    <row r="4846" spans="1:19" x14ac:dyDescent="0.3">
      <c r="A4846">
        <v>4845</v>
      </c>
      <c r="B4846" t="s">
        <v>20</v>
      </c>
      <c r="C4846" t="s">
        <v>31</v>
      </c>
      <c r="D4846" t="s">
        <v>22</v>
      </c>
      <c r="E4846" t="s">
        <v>23</v>
      </c>
      <c r="F4846" t="s">
        <v>5</v>
      </c>
      <c r="G4846" t="s">
        <v>24</v>
      </c>
      <c r="H4846">
        <v>2472947</v>
      </c>
      <c r="I4846">
        <v>2473363</v>
      </c>
      <c r="J4846" t="s">
        <v>42</v>
      </c>
      <c r="Q4846" t="s">
        <v>5870</v>
      </c>
      <c r="R4846">
        <v>417</v>
      </c>
    </row>
    <row r="4847" spans="1:19" x14ac:dyDescent="0.3">
      <c r="A4847">
        <v>4846</v>
      </c>
      <c r="B4847" t="s">
        <v>28</v>
      </c>
      <c r="C4847" t="s">
        <v>33</v>
      </c>
      <c r="D4847" t="s">
        <v>22</v>
      </c>
      <c r="E4847" t="s">
        <v>23</v>
      </c>
      <c r="F4847" t="s">
        <v>5</v>
      </c>
      <c r="G4847" t="s">
        <v>24</v>
      </c>
      <c r="H4847">
        <v>2472947</v>
      </c>
      <c r="I4847">
        <v>2473363</v>
      </c>
      <c r="J4847" t="s">
        <v>42</v>
      </c>
      <c r="K4847" t="s">
        <v>5871</v>
      </c>
      <c r="N4847" t="s">
        <v>5872</v>
      </c>
      <c r="Q4847" t="s">
        <v>5870</v>
      </c>
      <c r="R4847">
        <v>417</v>
      </c>
      <c r="S4847">
        <v>138</v>
      </c>
    </row>
    <row r="4848" spans="1:19" x14ac:dyDescent="0.3">
      <c r="A4848">
        <v>4847</v>
      </c>
      <c r="B4848" t="s">
        <v>20</v>
      </c>
      <c r="C4848" t="s">
        <v>31</v>
      </c>
      <c r="D4848" t="s">
        <v>22</v>
      </c>
      <c r="E4848" t="s">
        <v>23</v>
      </c>
      <c r="F4848" t="s">
        <v>5</v>
      </c>
      <c r="G4848" t="s">
        <v>24</v>
      </c>
      <c r="H4848">
        <v>2473414</v>
      </c>
      <c r="I4848">
        <v>2473965</v>
      </c>
      <c r="J4848" t="s">
        <v>42</v>
      </c>
      <c r="Q4848" t="s">
        <v>5873</v>
      </c>
      <c r="R4848">
        <v>552</v>
      </c>
    </row>
    <row r="4849" spans="1:20" x14ac:dyDescent="0.3">
      <c r="A4849">
        <v>4848</v>
      </c>
      <c r="B4849" t="s">
        <v>28</v>
      </c>
      <c r="C4849" t="s">
        <v>33</v>
      </c>
      <c r="D4849" t="s">
        <v>22</v>
      </c>
      <c r="E4849" t="s">
        <v>23</v>
      </c>
      <c r="F4849" t="s">
        <v>5</v>
      </c>
      <c r="G4849" t="s">
        <v>24</v>
      </c>
      <c r="H4849">
        <v>2473414</v>
      </c>
      <c r="I4849">
        <v>2473965</v>
      </c>
      <c r="J4849" t="s">
        <v>42</v>
      </c>
      <c r="K4849" t="s">
        <v>5874</v>
      </c>
      <c r="N4849" t="s">
        <v>38</v>
      </c>
      <c r="Q4849" t="s">
        <v>5873</v>
      </c>
      <c r="R4849">
        <v>552</v>
      </c>
      <c r="S4849">
        <v>183</v>
      </c>
    </row>
    <row r="4850" spans="1:20" x14ac:dyDescent="0.3">
      <c r="A4850">
        <v>4849</v>
      </c>
      <c r="B4850" t="s">
        <v>20</v>
      </c>
      <c r="C4850" t="s">
        <v>31</v>
      </c>
      <c r="D4850" t="s">
        <v>22</v>
      </c>
      <c r="E4850" t="s">
        <v>23</v>
      </c>
      <c r="F4850" t="s">
        <v>5</v>
      </c>
      <c r="G4850" t="s">
        <v>24</v>
      </c>
      <c r="H4850">
        <v>2474623</v>
      </c>
      <c r="I4850">
        <v>2475321</v>
      </c>
      <c r="J4850" t="s">
        <v>42</v>
      </c>
      <c r="Q4850" t="s">
        <v>5875</v>
      </c>
      <c r="R4850">
        <v>699</v>
      </c>
    </row>
    <row r="4851" spans="1:20" x14ac:dyDescent="0.3">
      <c r="A4851">
        <v>4850</v>
      </c>
      <c r="B4851" t="s">
        <v>28</v>
      </c>
      <c r="C4851" t="s">
        <v>33</v>
      </c>
      <c r="D4851" t="s">
        <v>22</v>
      </c>
      <c r="E4851" t="s">
        <v>23</v>
      </c>
      <c r="F4851" t="s">
        <v>5</v>
      </c>
      <c r="G4851" t="s">
        <v>24</v>
      </c>
      <c r="H4851">
        <v>2474623</v>
      </c>
      <c r="I4851">
        <v>2475321</v>
      </c>
      <c r="J4851" t="s">
        <v>42</v>
      </c>
      <c r="K4851" t="s">
        <v>5876</v>
      </c>
      <c r="N4851" t="s">
        <v>1567</v>
      </c>
      <c r="Q4851" t="s">
        <v>5875</v>
      </c>
      <c r="R4851">
        <v>699</v>
      </c>
      <c r="S4851">
        <v>232</v>
      </c>
    </row>
    <row r="4852" spans="1:20" x14ac:dyDescent="0.3">
      <c r="A4852">
        <v>4851</v>
      </c>
      <c r="B4852" t="s">
        <v>20</v>
      </c>
      <c r="C4852" t="s">
        <v>136</v>
      </c>
      <c r="D4852" t="s">
        <v>22</v>
      </c>
      <c r="E4852" t="s">
        <v>23</v>
      </c>
      <c r="F4852" t="s">
        <v>5</v>
      </c>
      <c r="G4852" t="s">
        <v>24</v>
      </c>
      <c r="H4852">
        <v>2475596</v>
      </c>
      <c r="I4852">
        <v>2475671</v>
      </c>
      <c r="J4852" t="s">
        <v>42</v>
      </c>
      <c r="Q4852" t="s">
        <v>5877</v>
      </c>
      <c r="R4852">
        <v>76</v>
      </c>
    </row>
    <row r="4853" spans="1:20" x14ac:dyDescent="0.3">
      <c r="A4853">
        <v>4852</v>
      </c>
      <c r="B4853" t="s">
        <v>136</v>
      </c>
      <c r="D4853" t="s">
        <v>22</v>
      </c>
      <c r="E4853" t="s">
        <v>23</v>
      </c>
      <c r="F4853" t="s">
        <v>5</v>
      </c>
      <c r="G4853" t="s">
        <v>24</v>
      </c>
      <c r="H4853">
        <v>2475596</v>
      </c>
      <c r="I4853">
        <v>2475671</v>
      </c>
      <c r="J4853" t="s">
        <v>42</v>
      </c>
      <c r="N4853" t="s">
        <v>5878</v>
      </c>
      <c r="Q4853" t="s">
        <v>5877</v>
      </c>
      <c r="R4853">
        <v>76</v>
      </c>
      <c r="T4853" t="s">
        <v>5879</v>
      </c>
    </row>
    <row r="4854" spans="1:20" x14ac:dyDescent="0.3">
      <c r="A4854">
        <v>4853</v>
      </c>
      <c r="B4854" t="s">
        <v>20</v>
      </c>
      <c r="C4854" t="s">
        <v>31</v>
      </c>
      <c r="D4854" t="s">
        <v>22</v>
      </c>
      <c r="E4854" t="s">
        <v>23</v>
      </c>
      <c r="F4854" t="s">
        <v>5</v>
      </c>
      <c r="G4854" t="s">
        <v>24</v>
      </c>
      <c r="H4854">
        <v>2475740</v>
      </c>
      <c r="I4854">
        <v>2476663</v>
      </c>
      <c r="J4854" t="s">
        <v>42</v>
      </c>
      <c r="Q4854" t="s">
        <v>5880</v>
      </c>
      <c r="R4854">
        <v>924</v>
      </c>
    </row>
    <row r="4855" spans="1:20" x14ac:dyDescent="0.3">
      <c r="A4855">
        <v>4854</v>
      </c>
      <c r="B4855" t="s">
        <v>28</v>
      </c>
      <c r="C4855" t="s">
        <v>33</v>
      </c>
      <c r="D4855" t="s">
        <v>22</v>
      </c>
      <c r="E4855" t="s">
        <v>23</v>
      </c>
      <c r="F4855" t="s">
        <v>5</v>
      </c>
      <c r="G4855" t="s">
        <v>24</v>
      </c>
      <c r="H4855">
        <v>2475740</v>
      </c>
      <c r="I4855">
        <v>2476663</v>
      </c>
      <c r="J4855" t="s">
        <v>42</v>
      </c>
      <c r="K4855" t="s">
        <v>5881</v>
      </c>
      <c r="N4855" t="s">
        <v>5882</v>
      </c>
      <c r="Q4855" t="s">
        <v>5880</v>
      </c>
      <c r="R4855">
        <v>924</v>
      </c>
      <c r="S4855">
        <v>307</v>
      </c>
    </row>
    <row r="4856" spans="1:20" x14ac:dyDescent="0.3">
      <c r="A4856">
        <v>4855</v>
      </c>
      <c r="B4856" t="s">
        <v>20</v>
      </c>
      <c r="C4856" t="s">
        <v>31</v>
      </c>
      <c r="D4856" t="s">
        <v>22</v>
      </c>
      <c r="E4856" t="s">
        <v>23</v>
      </c>
      <c r="F4856" t="s">
        <v>5</v>
      </c>
      <c r="G4856" t="s">
        <v>24</v>
      </c>
      <c r="H4856">
        <v>2476660</v>
      </c>
      <c r="I4856">
        <v>2477457</v>
      </c>
      <c r="J4856" t="s">
        <v>42</v>
      </c>
      <c r="Q4856" t="s">
        <v>5883</v>
      </c>
      <c r="R4856">
        <v>798</v>
      </c>
    </row>
    <row r="4857" spans="1:20" x14ac:dyDescent="0.3">
      <c r="A4857">
        <v>4856</v>
      </c>
      <c r="B4857" t="s">
        <v>28</v>
      </c>
      <c r="C4857" t="s">
        <v>33</v>
      </c>
      <c r="D4857" t="s">
        <v>22</v>
      </c>
      <c r="E4857" t="s">
        <v>23</v>
      </c>
      <c r="F4857" t="s">
        <v>5</v>
      </c>
      <c r="G4857" t="s">
        <v>24</v>
      </c>
      <c r="H4857">
        <v>2476660</v>
      </c>
      <c r="I4857">
        <v>2477457</v>
      </c>
      <c r="J4857" t="s">
        <v>42</v>
      </c>
      <c r="K4857" t="s">
        <v>5884</v>
      </c>
      <c r="N4857" t="s">
        <v>5885</v>
      </c>
      <c r="Q4857" t="s">
        <v>5883</v>
      </c>
      <c r="R4857">
        <v>798</v>
      </c>
      <c r="S4857">
        <v>265</v>
      </c>
    </row>
    <row r="4858" spans="1:20" x14ac:dyDescent="0.3">
      <c r="A4858">
        <v>4857</v>
      </c>
      <c r="B4858" t="s">
        <v>20</v>
      </c>
      <c r="C4858" t="s">
        <v>31</v>
      </c>
      <c r="D4858" t="s">
        <v>22</v>
      </c>
      <c r="E4858" t="s">
        <v>23</v>
      </c>
      <c r="F4858" t="s">
        <v>5</v>
      </c>
      <c r="G4858" t="s">
        <v>24</v>
      </c>
      <c r="H4858">
        <v>2477450</v>
      </c>
      <c r="I4858">
        <v>2478046</v>
      </c>
      <c r="J4858" t="s">
        <v>42</v>
      </c>
      <c r="Q4858" t="s">
        <v>5886</v>
      </c>
      <c r="R4858">
        <v>597</v>
      </c>
    </row>
    <row r="4859" spans="1:20" x14ac:dyDescent="0.3">
      <c r="A4859">
        <v>4858</v>
      </c>
      <c r="B4859" t="s">
        <v>28</v>
      </c>
      <c r="C4859" t="s">
        <v>33</v>
      </c>
      <c r="D4859" t="s">
        <v>22</v>
      </c>
      <c r="E4859" t="s">
        <v>23</v>
      </c>
      <c r="F4859" t="s">
        <v>5</v>
      </c>
      <c r="G4859" t="s">
        <v>24</v>
      </c>
      <c r="H4859">
        <v>2477450</v>
      </c>
      <c r="I4859">
        <v>2478046</v>
      </c>
      <c r="J4859" t="s">
        <v>42</v>
      </c>
      <c r="K4859" t="s">
        <v>5887</v>
      </c>
      <c r="N4859" t="s">
        <v>5888</v>
      </c>
      <c r="Q4859" t="s">
        <v>5886</v>
      </c>
      <c r="R4859">
        <v>597</v>
      </c>
      <c r="S4859">
        <v>198</v>
      </c>
    </row>
    <row r="4860" spans="1:20" x14ac:dyDescent="0.3">
      <c r="A4860">
        <v>4859</v>
      </c>
      <c r="B4860" t="s">
        <v>20</v>
      </c>
      <c r="C4860" t="s">
        <v>31</v>
      </c>
      <c r="D4860" t="s">
        <v>22</v>
      </c>
      <c r="E4860" t="s">
        <v>23</v>
      </c>
      <c r="F4860" t="s">
        <v>5</v>
      </c>
      <c r="G4860" t="s">
        <v>24</v>
      </c>
      <c r="H4860">
        <v>2478030</v>
      </c>
      <c r="I4860">
        <v>2479910</v>
      </c>
      <c r="J4860" t="s">
        <v>42</v>
      </c>
      <c r="Q4860" t="s">
        <v>5889</v>
      </c>
      <c r="R4860">
        <v>1881</v>
      </c>
    </row>
    <row r="4861" spans="1:20" x14ac:dyDescent="0.3">
      <c r="A4861">
        <v>4860</v>
      </c>
      <c r="B4861" t="s">
        <v>28</v>
      </c>
      <c r="C4861" t="s">
        <v>33</v>
      </c>
      <c r="D4861" t="s">
        <v>22</v>
      </c>
      <c r="E4861" t="s">
        <v>23</v>
      </c>
      <c r="F4861" t="s">
        <v>5</v>
      </c>
      <c r="G4861" t="s">
        <v>24</v>
      </c>
      <c r="H4861">
        <v>2478030</v>
      </c>
      <c r="I4861">
        <v>2479910</v>
      </c>
      <c r="J4861" t="s">
        <v>42</v>
      </c>
      <c r="K4861" t="s">
        <v>5890</v>
      </c>
      <c r="N4861" t="s">
        <v>5891</v>
      </c>
      <c r="Q4861" t="s">
        <v>5889</v>
      </c>
      <c r="R4861">
        <v>1881</v>
      </c>
      <c r="S4861">
        <v>626</v>
      </c>
    </row>
    <row r="4862" spans="1:20" x14ac:dyDescent="0.3">
      <c r="A4862">
        <v>4861</v>
      </c>
      <c r="B4862" t="s">
        <v>20</v>
      </c>
      <c r="C4862" t="s">
        <v>31</v>
      </c>
      <c r="D4862" t="s">
        <v>22</v>
      </c>
      <c r="E4862" t="s">
        <v>23</v>
      </c>
      <c r="F4862" t="s">
        <v>5</v>
      </c>
      <c r="G4862" t="s">
        <v>24</v>
      </c>
      <c r="H4862">
        <v>2479932</v>
      </c>
      <c r="I4862">
        <v>2481263</v>
      </c>
      <c r="J4862" t="s">
        <v>42</v>
      </c>
      <c r="Q4862" t="s">
        <v>5892</v>
      </c>
      <c r="R4862">
        <v>1332</v>
      </c>
    </row>
    <row r="4863" spans="1:20" x14ac:dyDescent="0.3">
      <c r="A4863">
        <v>4862</v>
      </c>
      <c r="B4863" t="s">
        <v>28</v>
      </c>
      <c r="C4863" t="s">
        <v>33</v>
      </c>
      <c r="D4863" t="s">
        <v>22</v>
      </c>
      <c r="E4863" t="s">
        <v>23</v>
      </c>
      <c r="F4863" t="s">
        <v>5</v>
      </c>
      <c r="G4863" t="s">
        <v>24</v>
      </c>
      <c r="H4863">
        <v>2479932</v>
      </c>
      <c r="I4863">
        <v>2481263</v>
      </c>
      <c r="J4863" t="s">
        <v>42</v>
      </c>
      <c r="K4863" t="s">
        <v>5893</v>
      </c>
      <c r="N4863" t="s">
        <v>5894</v>
      </c>
      <c r="Q4863" t="s">
        <v>5892</v>
      </c>
      <c r="R4863">
        <v>1332</v>
      </c>
      <c r="S4863">
        <v>443</v>
      </c>
    </row>
    <row r="4864" spans="1:20" x14ac:dyDescent="0.3">
      <c r="A4864">
        <v>4863</v>
      </c>
      <c r="B4864" t="s">
        <v>20</v>
      </c>
      <c r="C4864" t="s">
        <v>31</v>
      </c>
      <c r="D4864" t="s">
        <v>22</v>
      </c>
      <c r="E4864" t="s">
        <v>23</v>
      </c>
      <c r="F4864" t="s">
        <v>5</v>
      </c>
      <c r="G4864" t="s">
        <v>24</v>
      </c>
      <c r="H4864">
        <v>2481426</v>
      </c>
      <c r="I4864">
        <v>2481890</v>
      </c>
      <c r="J4864" t="s">
        <v>25</v>
      </c>
      <c r="Q4864" t="s">
        <v>5895</v>
      </c>
      <c r="R4864">
        <v>465</v>
      </c>
    </row>
    <row r="4865" spans="1:20" x14ac:dyDescent="0.3">
      <c r="A4865">
        <v>4864</v>
      </c>
      <c r="B4865" t="s">
        <v>28</v>
      </c>
      <c r="C4865" t="s">
        <v>33</v>
      </c>
      <c r="D4865" t="s">
        <v>22</v>
      </c>
      <c r="E4865" t="s">
        <v>23</v>
      </c>
      <c r="F4865" t="s">
        <v>5</v>
      </c>
      <c r="G4865" t="s">
        <v>24</v>
      </c>
      <c r="H4865">
        <v>2481426</v>
      </c>
      <c r="I4865">
        <v>2481890</v>
      </c>
      <c r="J4865" t="s">
        <v>25</v>
      </c>
      <c r="K4865" t="s">
        <v>5896</v>
      </c>
      <c r="N4865" t="s">
        <v>5897</v>
      </c>
      <c r="Q4865" t="s">
        <v>5895</v>
      </c>
      <c r="R4865">
        <v>465</v>
      </c>
      <c r="S4865">
        <v>154</v>
      </c>
    </row>
    <row r="4866" spans="1:20" x14ac:dyDescent="0.3">
      <c r="A4866">
        <v>4865</v>
      </c>
      <c r="B4866" t="s">
        <v>20</v>
      </c>
      <c r="C4866" t="s">
        <v>31</v>
      </c>
      <c r="D4866" t="s">
        <v>22</v>
      </c>
      <c r="E4866" t="s">
        <v>23</v>
      </c>
      <c r="F4866" t="s">
        <v>5</v>
      </c>
      <c r="G4866" t="s">
        <v>24</v>
      </c>
      <c r="H4866">
        <v>2482155</v>
      </c>
      <c r="I4866">
        <v>2482550</v>
      </c>
      <c r="J4866" t="s">
        <v>42</v>
      </c>
      <c r="Q4866" t="s">
        <v>5898</v>
      </c>
      <c r="R4866">
        <v>396</v>
      </c>
    </row>
    <row r="4867" spans="1:20" x14ac:dyDescent="0.3">
      <c r="A4867">
        <v>4866</v>
      </c>
      <c r="B4867" t="s">
        <v>28</v>
      </c>
      <c r="C4867" t="s">
        <v>33</v>
      </c>
      <c r="D4867" t="s">
        <v>22</v>
      </c>
      <c r="E4867" t="s">
        <v>23</v>
      </c>
      <c r="F4867" t="s">
        <v>5</v>
      </c>
      <c r="G4867" t="s">
        <v>24</v>
      </c>
      <c r="H4867">
        <v>2482155</v>
      </c>
      <c r="I4867">
        <v>2482550</v>
      </c>
      <c r="J4867" t="s">
        <v>42</v>
      </c>
      <c r="K4867" t="s">
        <v>5899</v>
      </c>
      <c r="N4867" t="s">
        <v>38</v>
      </c>
      <c r="Q4867" t="s">
        <v>5898</v>
      </c>
      <c r="R4867">
        <v>396</v>
      </c>
      <c r="S4867">
        <v>131</v>
      </c>
    </row>
    <row r="4868" spans="1:20" x14ac:dyDescent="0.3">
      <c r="A4868">
        <v>4867</v>
      </c>
      <c r="B4868" t="s">
        <v>20</v>
      </c>
      <c r="C4868" t="s">
        <v>31</v>
      </c>
      <c r="D4868" t="s">
        <v>22</v>
      </c>
      <c r="E4868" t="s">
        <v>23</v>
      </c>
      <c r="F4868" t="s">
        <v>5</v>
      </c>
      <c r="G4868" t="s">
        <v>24</v>
      </c>
      <c r="H4868">
        <v>2482884</v>
      </c>
      <c r="I4868">
        <v>2483327</v>
      </c>
      <c r="J4868" t="s">
        <v>25</v>
      </c>
      <c r="Q4868" t="s">
        <v>5900</v>
      </c>
      <c r="R4868">
        <v>444</v>
      </c>
    </row>
    <row r="4869" spans="1:20" x14ac:dyDescent="0.3">
      <c r="A4869">
        <v>4868</v>
      </c>
      <c r="B4869" t="s">
        <v>28</v>
      </c>
      <c r="C4869" t="s">
        <v>33</v>
      </c>
      <c r="D4869" t="s">
        <v>22</v>
      </c>
      <c r="E4869" t="s">
        <v>23</v>
      </c>
      <c r="F4869" t="s">
        <v>5</v>
      </c>
      <c r="G4869" t="s">
        <v>24</v>
      </c>
      <c r="H4869">
        <v>2482884</v>
      </c>
      <c r="I4869">
        <v>2483327</v>
      </c>
      <c r="J4869" t="s">
        <v>25</v>
      </c>
      <c r="K4869" t="s">
        <v>5901</v>
      </c>
      <c r="N4869" t="s">
        <v>38</v>
      </c>
      <c r="Q4869" t="s">
        <v>5900</v>
      </c>
      <c r="R4869">
        <v>444</v>
      </c>
      <c r="S4869">
        <v>147</v>
      </c>
    </row>
    <row r="4870" spans="1:20" x14ac:dyDescent="0.3">
      <c r="A4870">
        <v>4869</v>
      </c>
      <c r="B4870" t="s">
        <v>20</v>
      </c>
      <c r="C4870" t="s">
        <v>136</v>
      </c>
      <c r="D4870" t="s">
        <v>22</v>
      </c>
      <c r="E4870" t="s">
        <v>23</v>
      </c>
      <c r="F4870" t="s">
        <v>5</v>
      </c>
      <c r="G4870" t="s">
        <v>24</v>
      </c>
      <c r="H4870">
        <v>2483445</v>
      </c>
      <c r="I4870">
        <v>2483521</v>
      </c>
      <c r="J4870" t="s">
        <v>42</v>
      </c>
      <c r="Q4870" t="s">
        <v>5902</v>
      </c>
      <c r="R4870">
        <v>77</v>
      </c>
    </row>
    <row r="4871" spans="1:20" x14ac:dyDescent="0.3">
      <c r="A4871">
        <v>4870</v>
      </c>
      <c r="B4871" t="s">
        <v>136</v>
      </c>
      <c r="D4871" t="s">
        <v>22</v>
      </c>
      <c r="E4871" t="s">
        <v>23</v>
      </c>
      <c r="F4871" t="s">
        <v>5</v>
      </c>
      <c r="G4871" t="s">
        <v>24</v>
      </c>
      <c r="H4871">
        <v>2483445</v>
      </c>
      <c r="I4871">
        <v>2483521</v>
      </c>
      <c r="J4871" t="s">
        <v>42</v>
      </c>
      <c r="N4871" t="s">
        <v>3379</v>
      </c>
      <c r="Q4871" t="s">
        <v>5902</v>
      </c>
      <c r="R4871">
        <v>77</v>
      </c>
      <c r="T4871" t="s">
        <v>5903</v>
      </c>
    </row>
    <row r="4872" spans="1:20" x14ac:dyDescent="0.3">
      <c r="A4872">
        <v>4871</v>
      </c>
      <c r="B4872" t="s">
        <v>20</v>
      </c>
      <c r="C4872" t="s">
        <v>31</v>
      </c>
      <c r="D4872" t="s">
        <v>22</v>
      </c>
      <c r="E4872" t="s">
        <v>23</v>
      </c>
      <c r="F4872" t="s">
        <v>5</v>
      </c>
      <c r="G4872" t="s">
        <v>24</v>
      </c>
      <c r="H4872">
        <v>2483600</v>
      </c>
      <c r="I4872">
        <v>2484184</v>
      </c>
      <c r="J4872" t="s">
        <v>42</v>
      </c>
      <c r="Q4872" t="s">
        <v>5904</v>
      </c>
      <c r="R4872">
        <v>585</v>
      </c>
    </row>
    <row r="4873" spans="1:20" x14ac:dyDescent="0.3">
      <c r="A4873">
        <v>4872</v>
      </c>
      <c r="B4873" t="s">
        <v>28</v>
      </c>
      <c r="C4873" t="s">
        <v>33</v>
      </c>
      <c r="D4873" t="s">
        <v>22</v>
      </c>
      <c r="E4873" t="s">
        <v>23</v>
      </c>
      <c r="F4873" t="s">
        <v>5</v>
      </c>
      <c r="G4873" t="s">
        <v>24</v>
      </c>
      <c r="H4873">
        <v>2483600</v>
      </c>
      <c r="I4873">
        <v>2484184</v>
      </c>
      <c r="J4873" t="s">
        <v>42</v>
      </c>
      <c r="K4873" t="s">
        <v>5905</v>
      </c>
      <c r="N4873" t="s">
        <v>5906</v>
      </c>
      <c r="Q4873" t="s">
        <v>5904</v>
      </c>
      <c r="R4873">
        <v>585</v>
      </c>
      <c r="S4873">
        <v>194</v>
      </c>
    </row>
    <row r="4874" spans="1:20" x14ac:dyDescent="0.3">
      <c r="A4874">
        <v>4873</v>
      </c>
      <c r="B4874" t="s">
        <v>20</v>
      </c>
      <c r="C4874" t="s">
        <v>21</v>
      </c>
      <c r="D4874" t="s">
        <v>22</v>
      </c>
      <c r="E4874" t="s">
        <v>23</v>
      </c>
      <c r="F4874" t="s">
        <v>5</v>
      </c>
      <c r="G4874" t="s">
        <v>24</v>
      </c>
      <c r="H4874">
        <v>2484248</v>
      </c>
      <c r="I4874">
        <v>2485466</v>
      </c>
      <c r="J4874" t="s">
        <v>42</v>
      </c>
      <c r="Q4874" t="s">
        <v>5907</v>
      </c>
      <c r="R4874">
        <v>1219</v>
      </c>
      <c r="T4874" t="s">
        <v>27</v>
      </c>
    </row>
    <row r="4875" spans="1:20" x14ac:dyDescent="0.3">
      <c r="A4875">
        <v>4874</v>
      </c>
      <c r="B4875" t="s">
        <v>28</v>
      </c>
      <c r="C4875" t="s">
        <v>29</v>
      </c>
      <c r="D4875" t="s">
        <v>22</v>
      </c>
      <c r="E4875" t="s">
        <v>23</v>
      </c>
      <c r="F4875" t="s">
        <v>5</v>
      </c>
      <c r="G4875" t="s">
        <v>24</v>
      </c>
      <c r="H4875">
        <v>2484248</v>
      </c>
      <c r="I4875">
        <v>2485466</v>
      </c>
      <c r="J4875" t="s">
        <v>42</v>
      </c>
      <c r="N4875" t="s">
        <v>1450</v>
      </c>
      <c r="Q4875" t="s">
        <v>5907</v>
      </c>
      <c r="R4875">
        <v>1219</v>
      </c>
      <c r="T4875" t="s">
        <v>27</v>
      </c>
    </row>
    <row r="4876" spans="1:20" x14ac:dyDescent="0.3">
      <c r="A4876">
        <v>4875</v>
      </c>
      <c r="B4876" t="s">
        <v>20</v>
      </c>
      <c r="C4876" t="s">
        <v>31</v>
      </c>
      <c r="D4876" t="s">
        <v>22</v>
      </c>
      <c r="E4876" t="s">
        <v>23</v>
      </c>
      <c r="F4876" t="s">
        <v>5</v>
      </c>
      <c r="G4876" t="s">
        <v>24</v>
      </c>
      <c r="H4876">
        <v>2485563</v>
      </c>
      <c r="I4876">
        <v>2486138</v>
      </c>
      <c r="J4876" t="s">
        <v>25</v>
      </c>
      <c r="Q4876" t="s">
        <v>5908</v>
      </c>
      <c r="R4876">
        <v>576</v>
      </c>
    </row>
    <row r="4877" spans="1:20" x14ac:dyDescent="0.3">
      <c r="A4877">
        <v>4876</v>
      </c>
      <c r="B4877" t="s">
        <v>28</v>
      </c>
      <c r="C4877" t="s">
        <v>33</v>
      </c>
      <c r="D4877" t="s">
        <v>22</v>
      </c>
      <c r="E4877" t="s">
        <v>23</v>
      </c>
      <c r="F4877" t="s">
        <v>5</v>
      </c>
      <c r="G4877" t="s">
        <v>24</v>
      </c>
      <c r="H4877">
        <v>2485563</v>
      </c>
      <c r="I4877">
        <v>2486138</v>
      </c>
      <c r="J4877" t="s">
        <v>25</v>
      </c>
      <c r="K4877" t="s">
        <v>5909</v>
      </c>
      <c r="N4877" t="s">
        <v>3510</v>
      </c>
      <c r="Q4877" t="s">
        <v>5908</v>
      </c>
      <c r="R4877">
        <v>576</v>
      </c>
      <c r="S4877">
        <v>191</v>
      </c>
    </row>
    <row r="4878" spans="1:20" x14ac:dyDescent="0.3">
      <c r="A4878">
        <v>4877</v>
      </c>
      <c r="B4878" t="s">
        <v>20</v>
      </c>
      <c r="C4878" t="s">
        <v>31</v>
      </c>
      <c r="D4878" t="s">
        <v>22</v>
      </c>
      <c r="E4878" t="s">
        <v>23</v>
      </c>
      <c r="F4878" t="s">
        <v>5</v>
      </c>
      <c r="G4878" t="s">
        <v>24</v>
      </c>
      <c r="H4878">
        <v>2486173</v>
      </c>
      <c r="I4878">
        <v>2486625</v>
      </c>
      <c r="J4878" t="s">
        <v>42</v>
      </c>
      <c r="Q4878" t="s">
        <v>5910</v>
      </c>
      <c r="R4878">
        <v>453</v>
      </c>
    </row>
    <row r="4879" spans="1:20" x14ac:dyDescent="0.3">
      <c r="A4879">
        <v>4878</v>
      </c>
      <c r="B4879" t="s">
        <v>28</v>
      </c>
      <c r="C4879" t="s">
        <v>33</v>
      </c>
      <c r="D4879" t="s">
        <v>22</v>
      </c>
      <c r="E4879" t="s">
        <v>23</v>
      </c>
      <c r="F4879" t="s">
        <v>5</v>
      </c>
      <c r="G4879" t="s">
        <v>24</v>
      </c>
      <c r="H4879">
        <v>2486173</v>
      </c>
      <c r="I4879">
        <v>2486625</v>
      </c>
      <c r="J4879" t="s">
        <v>42</v>
      </c>
      <c r="K4879" t="s">
        <v>5911</v>
      </c>
      <c r="N4879" t="s">
        <v>5912</v>
      </c>
      <c r="Q4879" t="s">
        <v>5910</v>
      </c>
      <c r="R4879">
        <v>453</v>
      </c>
      <c r="S4879">
        <v>150</v>
      </c>
    </row>
    <row r="4880" spans="1:20" x14ac:dyDescent="0.3">
      <c r="A4880">
        <v>4879</v>
      </c>
      <c r="B4880" t="s">
        <v>20</v>
      </c>
      <c r="C4880" t="s">
        <v>31</v>
      </c>
      <c r="D4880" t="s">
        <v>22</v>
      </c>
      <c r="E4880" t="s">
        <v>23</v>
      </c>
      <c r="F4880" t="s">
        <v>5</v>
      </c>
      <c r="G4880" t="s">
        <v>24</v>
      </c>
      <c r="H4880">
        <v>2486628</v>
      </c>
      <c r="I4880">
        <v>2487326</v>
      </c>
      <c r="J4880" t="s">
        <v>42</v>
      </c>
      <c r="Q4880" t="s">
        <v>5913</v>
      </c>
      <c r="R4880">
        <v>699</v>
      </c>
    </row>
    <row r="4881" spans="1:20" x14ac:dyDescent="0.3">
      <c r="A4881">
        <v>4880</v>
      </c>
      <c r="B4881" t="s">
        <v>28</v>
      </c>
      <c r="C4881" t="s">
        <v>33</v>
      </c>
      <c r="D4881" t="s">
        <v>22</v>
      </c>
      <c r="E4881" t="s">
        <v>23</v>
      </c>
      <c r="F4881" t="s">
        <v>5</v>
      </c>
      <c r="G4881" t="s">
        <v>24</v>
      </c>
      <c r="H4881">
        <v>2486628</v>
      </c>
      <c r="I4881">
        <v>2487326</v>
      </c>
      <c r="J4881" t="s">
        <v>42</v>
      </c>
      <c r="K4881" t="s">
        <v>5914</v>
      </c>
      <c r="N4881" t="s">
        <v>1735</v>
      </c>
      <c r="Q4881" t="s">
        <v>5913</v>
      </c>
      <c r="R4881">
        <v>699</v>
      </c>
      <c r="S4881">
        <v>232</v>
      </c>
    </row>
    <row r="4882" spans="1:20" x14ac:dyDescent="0.3">
      <c r="A4882">
        <v>4881</v>
      </c>
      <c r="B4882" t="s">
        <v>20</v>
      </c>
      <c r="C4882" t="s">
        <v>31</v>
      </c>
      <c r="D4882" t="s">
        <v>22</v>
      </c>
      <c r="E4882" t="s">
        <v>23</v>
      </c>
      <c r="F4882" t="s">
        <v>5</v>
      </c>
      <c r="G4882" t="s">
        <v>24</v>
      </c>
      <c r="H4882">
        <v>2487326</v>
      </c>
      <c r="I4882">
        <v>2488402</v>
      </c>
      <c r="J4882" t="s">
        <v>42</v>
      </c>
      <c r="Q4882" t="s">
        <v>5915</v>
      </c>
      <c r="R4882">
        <v>1077</v>
      </c>
    </row>
    <row r="4883" spans="1:20" x14ac:dyDescent="0.3">
      <c r="A4883">
        <v>4882</v>
      </c>
      <c r="B4883" t="s">
        <v>28</v>
      </c>
      <c r="C4883" t="s">
        <v>33</v>
      </c>
      <c r="D4883" t="s">
        <v>22</v>
      </c>
      <c r="E4883" t="s">
        <v>23</v>
      </c>
      <c r="F4883" t="s">
        <v>5</v>
      </c>
      <c r="G4883" t="s">
        <v>24</v>
      </c>
      <c r="H4883">
        <v>2487326</v>
      </c>
      <c r="I4883">
        <v>2488402</v>
      </c>
      <c r="J4883" t="s">
        <v>42</v>
      </c>
      <c r="K4883" t="s">
        <v>5916</v>
      </c>
      <c r="N4883" t="s">
        <v>5917</v>
      </c>
      <c r="Q4883" t="s">
        <v>5915</v>
      </c>
      <c r="R4883">
        <v>1077</v>
      </c>
      <c r="S4883">
        <v>358</v>
      </c>
    </row>
    <row r="4884" spans="1:20" x14ac:dyDescent="0.3">
      <c r="A4884">
        <v>4883</v>
      </c>
      <c r="B4884" t="s">
        <v>20</v>
      </c>
      <c r="C4884" t="s">
        <v>31</v>
      </c>
      <c r="D4884" t="s">
        <v>22</v>
      </c>
      <c r="E4884" t="s">
        <v>23</v>
      </c>
      <c r="F4884" t="s">
        <v>5</v>
      </c>
      <c r="G4884" t="s">
        <v>24</v>
      </c>
      <c r="H4884">
        <v>2488775</v>
      </c>
      <c r="I4884">
        <v>2489407</v>
      </c>
      <c r="J4884" t="s">
        <v>25</v>
      </c>
      <c r="Q4884" t="s">
        <v>5918</v>
      </c>
      <c r="R4884">
        <v>633</v>
      </c>
    </row>
    <row r="4885" spans="1:20" x14ac:dyDescent="0.3">
      <c r="A4885">
        <v>4884</v>
      </c>
      <c r="B4885" t="s">
        <v>28</v>
      </c>
      <c r="C4885" t="s">
        <v>33</v>
      </c>
      <c r="D4885" t="s">
        <v>22</v>
      </c>
      <c r="E4885" t="s">
        <v>23</v>
      </c>
      <c r="F4885" t="s">
        <v>5</v>
      </c>
      <c r="G4885" t="s">
        <v>24</v>
      </c>
      <c r="H4885">
        <v>2488775</v>
      </c>
      <c r="I4885">
        <v>2489407</v>
      </c>
      <c r="J4885" t="s">
        <v>25</v>
      </c>
      <c r="K4885" t="s">
        <v>5919</v>
      </c>
      <c r="N4885" t="s">
        <v>5920</v>
      </c>
      <c r="Q4885" t="s">
        <v>5918</v>
      </c>
      <c r="R4885">
        <v>633</v>
      </c>
      <c r="S4885">
        <v>210</v>
      </c>
    </row>
    <row r="4886" spans="1:20" x14ac:dyDescent="0.3">
      <c r="A4886">
        <v>4885</v>
      </c>
      <c r="B4886" t="s">
        <v>20</v>
      </c>
      <c r="C4886" t="s">
        <v>136</v>
      </c>
      <c r="D4886" t="s">
        <v>22</v>
      </c>
      <c r="E4886" t="s">
        <v>23</v>
      </c>
      <c r="F4886" t="s">
        <v>5</v>
      </c>
      <c r="G4886" t="s">
        <v>24</v>
      </c>
      <c r="H4886">
        <v>2489497</v>
      </c>
      <c r="I4886">
        <v>2489572</v>
      </c>
      <c r="J4886" t="s">
        <v>25</v>
      </c>
      <c r="Q4886" t="s">
        <v>5921</v>
      </c>
      <c r="R4886">
        <v>76</v>
      </c>
    </row>
    <row r="4887" spans="1:20" x14ac:dyDescent="0.3">
      <c r="A4887">
        <v>4886</v>
      </c>
      <c r="B4887" t="s">
        <v>136</v>
      </c>
      <c r="D4887" t="s">
        <v>22</v>
      </c>
      <c r="E4887" t="s">
        <v>23</v>
      </c>
      <c r="F4887" t="s">
        <v>5</v>
      </c>
      <c r="G4887" t="s">
        <v>24</v>
      </c>
      <c r="H4887">
        <v>2489497</v>
      </c>
      <c r="I4887">
        <v>2489572</v>
      </c>
      <c r="J4887" t="s">
        <v>25</v>
      </c>
      <c r="N4887" t="s">
        <v>2690</v>
      </c>
      <c r="Q4887" t="s">
        <v>5921</v>
      </c>
      <c r="R4887">
        <v>76</v>
      </c>
      <c r="T4887" t="s">
        <v>5922</v>
      </c>
    </row>
    <row r="4888" spans="1:20" x14ac:dyDescent="0.3">
      <c r="A4888">
        <v>4887</v>
      </c>
      <c r="B4888" t="s">
        <v>20</v>
      </c>
      <c r="C4888" t="s">
        <v>31</v>
      </c>
      <c r="D4888" t="s">
        <v>22</v>
      </c>
      <c r="E4888" t="s">
        <v>23</v>
      </c>
      <c r="F4888" t="s">
        <v>5</v>
      </c>
      <c r="G4888" t="s">
        <v>24</v>
      </c>
      <c r="H4888">
        <v>2489702</v>
      </c>
      <c r="I4888">
        <v>2490181</v>
      </c>
      <c r="J4888" t="s">
        <v>42</v>
      </c>
      <c r="Q4888" t="s">
        <v>5923</v>
      </c>
      <c r="R4888">
        <v>480</v>
      </c>
    </row>
    <row r="4889" spans="1:20" x14ac:dyDescent="0.3">
      <c r="A4889">
        <v>4888</v>
      </c>
      <c r="B4889" t="s">
        <v>28</v>
      </c>
      <c r="C4889" t="s">
        <v>33</v>
      </c>
      <c r="D4889" t="s">
        <v>22</v>
      </c>
      <c r="E4889" t="s">
        <v>23</v>
      </c>
      <c r="F4889" t="s">
        <v>5</v>
      </c>
      <c r="G4889" t="s">
        <v>24</v>
      </c>
      <c r="H4889">
        <v>2489702</v>
      </c>
      <c r="I4889">
        <v>2490181</v>
      </c>
      <c r="J4889" t="s">
        <v>42</v>
      </c>
      <c r="K4889" t="s">
        <v>5924</v>
      </c>
      <c r="N4889" t="s">
        <v>38</v>
      </c>
      <c r="Q4889" t="s">
        <v>5923</v>
      </c>
      <c r="R4889">
        <v>480</v>
      </c>
      <c r="S4889">
        <v>159</v>
      </c>
    </row>
    <row r="4890" spans="1:20" x14ac:dyDescent="0.3">
      <c r="A4890">
        <v>4889</v>
      </c>
      <c r="B4890" t="s">
        <v>20</v>
      </c>
      <c r="C4890" t="s">
        <v>31</v>
      </c>
      <c r="D4890" t="s">
        <v>22</v>
      </c>
      <c r="E4890" t="s">
        <v>23</v>
      </c>
      <c r="F4890" t="s">
        <v>5</v>
      </c>
      <c r="G4890" t="s">
        <v>24</v>
      </c>
      <c r="H4890">
        <v>2490420</v>
      </c>
      <c r="I4890">
        <v>2490947</v>
      </c>
      <c r="J4890" t="s">
        <v>25</v>
      </c>
      <c r="Q4890" t="s">
        <v>5925</v>
      </c>
      <c r="R4890">
        <v>528</v>
      </c>
    </row>
    <row r="4891" spans="1:20" x14ac:dyDescent="0.3">
      <c r="A4891">
        <v>4890</v>
      </c>
      <c r="B4891" t="s">
        <v>28</v>
      </c>
      <c r="C4891" t="s">
        <v>33</v>
      </c>
      <c r="D4891" t="s">
        <v>22</v>
      </c>
      <c r="E4891" t="s">
        <v>23</v>
      </c>
      <c r="F4891" t="s">
        <v>5</v>
      </c>
      <c r="G4891" t="s">
        <v>24</v>
      </c>
      <c r="H4891">
        <v>2490420</v>
      </c>
      <c r="I4891">
        <v>2490947</v>
      </c>
      <c r="J4891" t="s">
        <v>25</v>
      </c>
      <c r="K4891" t="s">
        <v>5926</v>
      </c>
      <c r="N4891" t="s">
        <v>38</v>
      </c>
      <c r="Q4891" t="s">
        <v>5925</v>
      </c>
      <c r="R4891">
        <v>528</v>
      </c>
      <c r="S4891">
        <v>175</v>
      </c>
    </row>
    <row r="4892" spans="1:20" x14ac:dyDescent="0.3">
      <c r="A4892">
        <v>4891</v>
      </c>
      <c r="B4892" t="s">
        <v>20</v>
      </c>
      <c r="C4892" t="s">
        <v>31</v>
      </c>
      <c r="D4892" t="s">
        <v>22</v>
      </c>
      <c r="E4892" t="s">
        <v>23</v>
      </c>
      <c r="F4892" t="s">
        <v>5</v>
      </c>
      <c r="G4892" t="s">
        <v>24</v>
      </c>
      <c r="H4892">
        <v>2491084</v>
      </c>
      <c r="I4892">
        <v>2492331</v>
      </c>
      <c r="J4892" t="s">
        <v>25</v>
      </c>
      <c r="Q4892" t="s">
        <v>5927</v>
      </c>
      <c r="R4892">
        <v>1248</v>
      </c>
    </row>
    <row r="4893" spans="1:20" x14ac:dyDescent="0.3">
      <c r="A4893">
        <v>4892</v>
      </c>
      <c r="B4893" t="s">
        <v>28</v>
      </c>
      <c r="C4893" t="s">
        <v>33</v>
      </c>
      <c r="D4893" t="s">
        <v>22</v>
      </c>
      <c r="E4893" t="s">
        <v>23</v>
      </c>
      <c r="F4893" t="s">
        <v>5</v>
      </c>
      <c r="G4893" t="s">
        <v>24</v>
      </c>
      <c r="H4893">
        <v>2491084</v>
      </c>
      <c r="I4893">
        <v>2492331</v>
      </c>
      <c r="J4893" t="s">
        <v>25</v>
      </c>
      <c r="K4893" t="s">
        <v>5928</v>
      </c>
      <c r="N4893" t="s">
        <v>2928</v>
      </c>
      <c r="Q4893" t="s">
        <v>5927</v>
      </c>
      <c r="R4893">
        <v>1248</v>
      </c>
      <c r="S4893">
        <v>415</v>
      </c>
    </row>
    <row r="4894" spans="1:20" x14ac:dyDescent="0.3">
      <c r="A4894">
        <v>4893</v>
      </c>
      <c r="B4894" t="s">
        <v>20</v>
      </c>
      <c r="C4894" t="s">
        <v>31</v>
      </c>
      <c r="D4894" t="s">
        <v>22</v>
      </c>
      <c r="E4894" t="s">
        <v>23</v>
      </c>
      <c r="F4894" t="s">
        <v>5</v>
      </c>
      <c r="G4894" t="s">
        <v>24</v>
      </c>
      <c r="H4894">
        <v>2492356</v>
      </c>
      <c r="I4894">
        <v>2492742</v>
      </c>
      <c r="J4894" t="s">
        <v>42</v>
      </c>
      <c r="Q4894" t="s">
        <v>5929</v>
      </c>
      <c r="R4894">
        <v>387</v>
      </c>
    </row>
    <row r="4895" spans="1:20" x14ac:dyDescent="0.3">
      <c r="A4895">
        <v>4894</v>
      </c>
      <c r="B4895" t="s">
        <v>28</v>
      </c>
      <c r="C4895" t="s">
        <v>33</v>
      </c>
      <c r="D4895" t="s">
        <v>22</v>
      </c>
      <c r="E4895" t="s">
        <v>23</v>
      </c>
      <c r="F4895" t="s">
        <v>5</v>
      </c>
      <c r="G4895" t="s">
        <v>24</v>
      </c>
      <c r="H4895">
        <v>2492356</v>
      </c>
      <c r="I4895">
        <v>2492742</v>
      </c>
      <c r="J4895" t="s">
        <v>42</v>
      </c>
      <c r="K4895" t="s">
        <v>5930</v>
      </c>
      <c r="N4895" t="s">
        <v>38</v>
      </c>
      <c r="Q4895" t="s">
        <v>5929</v>
      </c>
      <c r="R4895">
        <v>387</v>
      </c>
      <c r="S4895">
        <v>128</v>
      </c>
    </row>
    <row r="4896" spans="1:20" x14ac:dyDescent="0.3">
      <c r="A4896">
        <v>4895</v>
      </c>
      <c r="B4896" t="s">
        <v>20</v>
      </c>
      <c r="C4896" t="s">
        <v>31</v>
      </c>
      <c r="D4896" t="s">
        <v>22</v>
      </c>
      <c r="E4896" t="s">
        <v>23</v>
      </c>
      <c r="F4896" t="s">
        <v>5</v>
      </c>
      <c r="G4896" t="s">
        <v>24</v>
      </c>
      <c r="H4896">
        <v>2492773</v>
      </c>
      <c r="I4896">
        <v>2492958</v>
      </c>
      <c r="J4896" t="s">
        <v>42</v>
      </c>
      <c r="Q4896" t="s">
        <v>5931</v>
      </c>
      <c r="R4896">
        <v>186</v>
      </c>
    </row>
    <row r="4897" spans="1:19" x14ac:dyDescent="0.3">
      <c r="A4897">
        <v>4896</v>
      </c>
      <c r="B4897" t="s">
        <v>28</v>
      </c>
      <c r="C4897" t="s">
        <v>33</v>
      </c>
      <c r="D4897" t="s">
        <v>22</v>
      </c>
      <c r="E4897" t="s">
        <v>23</v>
      </c>
      <c r="F4897" t="s">
        <v>5</v>
      </c>
      <c r="G4897" t="s">
        <v>24</v>
      </c>
      <c r="H4897">
        <v>2492773</v>
      </c>
      <c r="I4897">
        <v>2492958</v>
      </c>
      <c r="J4897" t="s">
        <v>42</v>
      </c>
      <c r="K4897" t="s">
        <v>5932</v>
      </c>
      <c r="N4897" t="s">
        <v>38</v>
      </c>
      <c r="Q4897" t="s">
        <v>5931</v>
      </c>
      <c r="R4897">
        <v>186</v>
      </c>
      <c r="S4897">
        <v>61</v>
      </c>
    </row>
    <row r="4898" spans="1:19" x14ac:dyDescent="0.3">
      <c r="A4898">
        <v>4897</v>
      </c>
      <c r="B4898" t="s">
        <v>20</v>
      </c>
      <c r="C4898" t="s">
        <v>31</v>
      </c>
      <c r="D4898" t="s">
        <v>22</v>
      </c>
      <c r="E4898" t="s">
        <v>23</v>
      </c>
      <c r="F4898" t="s">
        <v>5</v>
      </c>
      <c r="G4898" t="s">
        <v>24</v>
      </c>
      <c r="H4898">
        <v>2492985</v>
      </c>
      <c r="I4898">
        <v>2493689</v>
      </c>
      <c r="J4898" t="s">
        <v>42</v>
      </c>
      <c r="Q4898" t="s">
        <v>5933</v>
      </c>
      <c r="R4898">
        <v>705</v>
      </c>
    </row>
    <row r="4899" spans="1:19" x14ac:dyDescent="0.3">
      <c r="A4899">
        <v>4898</v>
      </c>
      <c r="B4899" t="s">
        <v>28</v>
      </c>
      <c r="C4899" t="s">
        <v>33</v>
      </c>
      <c r="D4899" t="s">
        <v>22</v>
      </c>
      <c r="E4899" t="s">
        <v>23</v>
      </c>
      <c r="F4899" t="s">
        <v>5</v>
      </c>
      <c r="G4899" t="s">
        <v>24</v>
      </c>
      <c r="H4899">
        <v>2492985</v>
      </c>
      <c r="I4899">
        <v>2493689</v>
      </c>
      <c r="J4899" t="s">
        <v>42</v>
      </c>
      <c r="K4899" t="s">
        <v>5934</v>
      </c>
      <c r="N4899" t="s">
        <v>1495</v>
      </c>
      <c r="Q4899" t="s">
        <v>5933</v>
      </c>
      <c r="R4899">
        <v>705</v>
      </c>
      <c r="S4899">
        <v>234</v>
      </c>
    </row>
    <row r="4900" spans="1:19" x14ac:dyDescent="0.3">
      <c r="A4900">
        <v>4899</v>
      </c>
      <c r="B4900" t="s">
        <v>20</v>
      </c>
      <c r="C4900" t="s">
        <v>31</v>
      </c>
      <c r="D4900" t="s">
        <v>22</v>
      </c>
      <c r="E4900" t="s">
        <v>23</v>
      </c>
      <c r="F4900" t="s">
        <v>5</v>
      </c>
      <c r="G4900" t="s">
        <v>24</v>
      </c>
      <c r="H4900">
        <v>2493704</v>
      </c>
      <c r="I4900">
        <v>2494663</v>
      </c>
      <c r="J4900" t="s">
        <v>42</v>
      </c>
      <c r="Q4900" t="s">
        <v>5935</v>
      </c>
      <c r="R4900">
        <v>960</v>
      </c>
    </row>
    <row r="4901" spans="1:19" x14ac:dyDescent="0.3">
      <c r="A4901">
        <v>4900</v>
      </c>
      <c r="B4901" t="s">
        <v>28</v>
      </c>
      <c r="C4901" t="s">
        <v>33</v>
      </c>
      <c r="D4901" t="s">
        <v>22</v>
      </c>
      <c r="E4901" t="s">
        <v>23</v>
      </c>
      <c r="F4901" t="s">
        <v>5</v>
      </c>
      <c r="G4901" t="s">
        <v>24</v>
      </c>
      <c r="H4901">
        <v>2493704</v>
      </c>
      <c r="I4901">
        <v>2494663</v>
      </c>
      <c r="J4901" t="s">
        <v>42</v>
      </c>
      <c r="K4901" t="s">
        <v>5936</v>
      </c>
      <c r="N4901" t="s">
        <v>5937</v>
      </c>
      <c r="Q4901" t="s">
        <v>5935</v>
      </c>
      <c r="R4901">
        <v>960</v>
      </c>
      <c r="S4901">
        <v>319</v>
      </c>
    </row>
    <row r="4902" spans="1:19" x14ac:dyDescent="0.3">
      <c r="A4902">
        <v>4901</v>
      </c>
      <c r="B4902" t="s">
        <v>20</v>
      </c>
      <c r="C4902" t="s">
        <v>31</v>
      </c>
      <c r="D4902" t="s">
        <v>22</v>
      </c>
      <c r="E4902" t="s">
        <v>23</v>
      </c>
      <c r="F4902" t="s">
        <v>5</v>
      </c>
      <c r="G4902" t="s">
        <v>24</v>
      </c>
      <c r="H4902">
        <v>2494902</v>
      </c>
      <c r="I4902">
        <v>2497766</v>
      </c>
      <c r="J4902" t="s">
        <v>25</v>
      </c>
      <c r="Q4902" t="s">
        <v>5938</v>
      </c>
      <c r="R4902">
        <v>2865</v>
      </c>
    </row>
    <row r="4903" spans="1:19" x14ac:dyDescent="0.3">
      <c r="A4903">
        <v>4902</v>
      </c>
      <c r="B4903" t="s">
        <v>28</v>
      </c>
      <c r="C4903" t="s">
        <v>33</v>
      </c>
      <c r="D4903" t="s">
        <v>22</v>
      </c>
      <c r="E4903" t="s">
        <v>23</v>
      </c>
      <c r="F4903" t="s">
        <v>5</v>
      </c>
      <c r="G4903" t="s">
        <v>24</v>
      </c>
      <c r="H4903">
        <v>2494902</v>
      </c>
      <c r="I4903">
        <v>2497766</v>
      </c>
      <c r="J4903" t="s">
        <v>25</v>
      </c>
      <c r="K4903" t="s">
        <v>5939</v>
      </c>
      <c r="N4903" t="s">
        <v>2699</v>
      </c>
      <c r="Q4903" t="s">
        <v>5938</v>
      </c>
      <c r="R4903">
        <v>2865</v>
      </c>
      <c r="S4903">
        <v>954</v>
      </c>
    </row>
    <row r="4904" spans="1:19" x14ac:dyDescent="0.3">
      <c r="A4904">
        <v>4903</v>
      </c>
      <c r="B4904" t="s">
        <v>20</v>
      </c>
      <c r="C4904" t="s">
        <v>31</v>
      </c>
      <c r="D4904" t="s">
        <v>22</v>
      </c>
      <c r="E4904" t="s">
        <v>23</v>
      </c>
      <c r="F4904" t="s">
        <v>5</v>
      </c>
      <c r="G4904" t="s">
        <v>24</v>
      </c>
      <c r="H4904">
        <v>2497766</v>
      </c>
      <c r="I4904">
        <v>2498605</v>
      </c>
      <c r="J4904" t="s">
        <v>25</v>
      </c>
      <c r="Q4904" t="s">
        <v>5940</v>
      </c>
      <c r="R4904">
        <v>840</v>
      </c>
    </row>
    <row r="4905" spans="1:19" x14ac:dyDescent="0.3">
      <c r="A4905">
        <v>4904</v>
      </c>
      <c r="B4905" t="s">
        <v>28</v>
      </c>
      <c r="C4905" t="s">
        <v>33</v>
      </c>
      <c r="D4905" t="s">
        <v>22</v>
      </c>
      <c r="E4905" t="s">
        <v>23</v>
      </c>
      <c r="F4905" t="s">
        <v>5</v>
      </c>
      <c r="G4905" t="s">
        <v>24</v>
      </c>
      <c r="H4905">
        <v>2497766</v>
      </c>
      <c r="I4905">
        <v>2498605</v>
      </c>
      <c r="J4905" t="s">
        <v>25</v>
      </c>
      <c r="K4905" t="s">
        <v>5941</v>
      </c>
      <c r="N4905" t="s">
        <v>5942</v>
      </c>
      <c r="Q4905" t="s">
        <v>5940</v>
      </c>
      <c r="R4905">
        <v>840</v>
      </c>
      <c r="S4905">
        <v>279</v>
      </c>
    </row>
    <row r="4906" spans="1:19" x14ac:dyDescent="0.3">
      <c r="A4906">
        <v>4905</v>
      </c>
      <c r="B4906" t="s">
        <v>20</v>
      </c>
      <c r="C4906" t="s">
        <v>31</v>
      </c>
      <c r="D4906" t="s">
        <v>22</v>
      </c>
      <c r="E4906" t="s">
        <v>23</v>
      </c>
      <c r="F4906" t="s">
        <v>5</v>
      </c>
      <c r="G4906" t="s">
        <v>24</v>
      </c>
      <c r="H4906">
        <v>2498743</v>
      </c>
      <c r="I4906">
        <v>2500011</v>
      </c>
      <c r="J4906" t="s">
        <v>25</v>
      </c>
      <c r="Q4906" t="s">
        <v>5943</v>
      </c>
      <c r="R4906">
        <v>1269</v>
      </c>
    </row>
    <row r="4907" spans="1:19" x14ac:dyDescent="0.3">
      <c r="A4907">
        <v>4906</v>
      </c>
      <c r="B4907" t="s">
        <v>28</v>
      </c>
      <c r="C4907" t="s">
        <v>33</v>
      </c>
      <c r="D4907" t="s">
        <v>22</v>
      </c>
      <c r="E4907" t="s">
        <v>23</v>
      </c>
      <c r="F4907" t="s">
        <v>5</v>
      </c>
      <c r="G4907" t="s">
        <v>24</v>
      </c>
      <c r="H4907">
        <v>2498743</v>
      </c>
      <c r="I4907">
        <v>2500011</v>
      </c>
      <c r="J4907" t="s">
        <v>25</v>
      </c>
      <c r="K4907" t="s">
        <v>5944</v>
      </c>
      <c r="N4907" t="s">
        <v>38</v>
      </c>
      <c r="Q4907" t="s">
        <v>5943</v>
      </c>
      <c r="R4907">
        <v>1269</v>
      </c>
      <c r="S4907">
        <v>422</v>
      </c>
    </row>
    <row r="4908" spans="1:19" x14ac:dyDescent="0.3">
      <c r="A4908">
        <v>4907</v>
      </c>
      <c r="B4908" t="s">
        <v>20</v>
      </c>
      <c r="C4908" t="s">
        <v>31</v>
      </c>
      <c r="D4908" t="s">
        <v>22</v>
      </c>
      <c r="E4908" t="s">
        <v>23</v>
      </c>
      <c r="F4908" t="s">
        <v>5</v>
      </c>
      <c r="G4908" t="s">
        <v>24</v>
      </c>
      <c r="H4908">
        <v>2500092</v>
      </c>
      <c r="I4908">
        <v>2501324</v>
      </c>
      <c r="J4908" t="s">
        <v>25</v>
      </c>
      <c r="Q4908" t="s">
        <v>5945</v>
      </c>
      <c r="R4908">
        <v>1233</v>
      </c>
    </row>
    <row r="4909" spans="1:19" x14ac:dyDescent="0.3">
      <c r="A4909">
        <v>4908</v>
      </c>
      <c r="B4909" t="s">
        <v>28</v>
      </c>
      <c r="C4909" t="s">
        <v>33</v>
      </c>
      <c r="D4909" t="s">
        <v>22</v>
      </c>
      <c r="E4909" t="s">
        <v>23</v>
      </c>
      <c r="F4909" t="s">
        <v>5</v>
      </c>
      <c r="G4909" t="s">
        <v>24</v>
      </c>
      <c r="H4909">
        <v>2500092</v>
      </c>
      <c r="I4909">
        <v>2501324</v>
      </c>
      <c r="J4909" t="s">
        <v>25</v>
      </c>
      <c r="K4909" t="s">
        <v>5946</v>
      </c>
      <c r="N4909" t="s">
        <v>5947</v>
      </c>
      <c r="Q4909" t="s">
        <v>5945</v>
      </c>
      <c r="R4909">
        <v>1233</v>
      </c>
      <c r="S4909">
        <v>410</v>
      </c>
    </row>
    <row r="4910" spans="1:19" x14ac:dyDescent="0.3">
      <c r="A4910">
        <v>4909</v>
      </c>
      <c r="B4910" t="s">
        <v>20</v>
      </c>
      <c r="C4910" t="s">
        <v>31</v>
      </c>
      <c r="D4910" t="s">
        <v>22</v>
      </c>
      <c r="E4910" t="s">
        <v>23</v>
      </c>
      <c r="F4910" t="s">
        <v>5</v>
      </c>
      <c r="G4910" t="s">
        <v>24</v>
      </c>
      <c r="H4910">
        <v>2501552</v>
      </c>
      <c r="I4910">
        <v>2502112</v>
      </c>
      <c r="J4910" t="s">
        <v>25</v>
      </c>
      <c r="Q4910" t="s">
        <v>5948</v>
      </c>
      <c r="R4910">
        <v>561</v>
      </c>
    </row>
    <row r="4911" spans="1:19" x14ac:dyDescent="0.3">
      <c r="A4911">
        <v>4910</v>
      </c>
      <c r="B4911" t="s">
        <v>28</v>
      </c>
      <c r="C4911" t="s">
        <v>33</v>
      </c>
      <c r="D4911" t="s">
        <v>22</v>
      </c>
      <c r="E4911" t="s">
        <v>23</v>
      </c>
      <c r="F4911" t="s">
        <v>5</v>
      </c>
      <c r="G4911" t="s">
        <v>24</v>
      </c>
      <c r="H4911">
        <v>2501552</v>
      </c>
      <c r="I4911">
        <v>2502112</v>
      </c>
      <c r="J4911" t="s">
        <v>25</v>
      </c>
      <c r="K4911" t="s">
        <v>5949</v>
      </c>
      <c r="N4911" t="s">
        <v>269</v>
      </c>
      <c r="Q4911" t="s">
        <v>5948</v>
      </c>
      <c r="R4911">
        <v>561</v>
      </c>
      <c r="S4911">
        <v>186</v>
      </c>
    </row>
    <row r="4912" spans="1:19" x14ac:dyDescent="0.3">
      <c r="A4912">
        <v>4911</v>
      </c>
      <c r="B4912" t="s">
        <v>20</v>
      </c>
      <c r="C4912" t="s">
        <v>31</v>
      </c>
      <c r="D4912" t="s">
        <v>22</v>
      </c>
      <c r="E4912" t="s">
        <v>23</v>
      </c>
      <c r="F4912" t="s">
        <v>5</v>
      </c>
      <c r="G4912" t="s">
        <v>24</v>
      </c>
      <c r="H4912">
        <v>2502223</v>
      </c>
      <c r="I4912">
        <v>2502807</v>
      </c>
      <c r="J4912" t="s">
        <v>25</v>
      </c>
      <c r="Q4912" t="s">
        <v>5950</v>
      </c>
      <c r="R4912">
        <v>585</v>
      </c>
    </row>
    <row r="4913" spans="1:20" x14ac:dyDescent="0.3">
      <c r="A4913">
        <v>4912</v>
      </c>
      <c r="B4913" t="s">
        <v>28</v>
      </c>
      <c r="C4913" t="s">
        <v>33</v>
      </c>
      <c r="D4913" t="s">
        <v>22</v>
      </c>
      <c r="E4913" t="s">
        <v>23</v>
      </c>
      <c r="F4913" t="s">
        <v>5</v>
      </c>
      <c r="G4913" t="s">
        <v>24</v>
      </c>
      <c r="H4913">
        <v>2502223</v>
      </c>
      <c r="I4913">
        <v>2502807</v>
      </c>
      <c r="J4913" t="s">
        <v>25</v>
      </c>
      <c r="K4913" t="s">
        <v>5951</v>
      </c>
      <c r="N4913" t="s">
        <v>5952</v>
      </c>
      <c r="Q4913" t="s">
        <v>5950</v>
      </c>
      <c r="R4913">
        <v>585</v>
      </c>
      <c r="S4913">
        <v>194</v>
      </c>
    </row>
    <row r="4914" spans="1:20" x14ac:dyDescent="0.3">
      <c r="A4914">
        <v>4913</v>
      </c>
      <c r="B4914" t="s">
        <v>20</v>
      </c>
      <c r="C4914" t="s">
        <v>31</v>
      </c>
      <c r="D4914" t="s">
        <v>22</v>
      </c>
      <c r="E4914" t="s">
        <v>23</v>
      </c>
      <c r="F4914" t="s">
        <v>5</v>
      </c>
      <c r="G4914" t="s">
        <v>24</v>
      </c>
      <c r="H4914">
        <v>2502804</v>
      </c>
      <c r="I4914">
        <v>2503496</v>
      </c>
      <c r="J4914" t="s">
        <v>25</v>
      </c>
      <c r="Q4914" t="s">
        <v>5953</v>
      </c>
      <c r="R4914">
        <v>693</v>
      </c>
    </row>
    <row r="4915" spans="1:20" x14ac:dyDescent="0.3">
      <c r="A4915">
        <v>4914</v>
      </c>
      <c r="B4915" t="s">
        <v>28</v>
      </c>
      <c r="C4915" t="s">
        <v>33</v>
      </c>
      <c r="D4915" t="s">
        <v>22</v>
      </c>
      <c r="E4915" t="s">
        <v>23</v>
      </c>
      <c r="F4915" t="s">
        <v>5</v>
      </c>
      <c r="G4915" t="s">
        <v>24</v>
      </c>
      <c r="H4915">
        <v>2502804</v>
      </c>
      <c r="I4915">
        <v>2503496</v>
      </c>
      <c r="J4915" t="s">
        <v>25</v>
      </c>
      <c r="K4915" t="s">
        <v>5954</v>
      </c>
      <c r="N4915" t="s">
        <v>5955</v>
      </c>
      <c r="Q4915" t="s">
        <v>5953</v>
      </c>
      <c r="R4915">
        <v>693</v>
      </c>
      <c r="S4915">
        <v>230</v>
      </c>
    </row>
    <row r="4916" spans="1:20" x14ac:dyDescent="0.3">
      <c r="A4916">
        <v>4915</v>
      </c>
      <c r="B4916" t="s">
        <v>20</v>
      </c>
      <c r="C4916" t="s">
        <v>31</v>
      </c>
      <c r="D4916" t="s">
        <v>22</v>
      </c>
      <c r="E4916" t="s">
        <v>23</v>
      </c>
      <c r="F4916" t="s">
        <v>5</v>
      </c>
      <c r="G4916" t="s">
        <v>24</v>
      </c>
      <c r="H4916">
        <v>2503493</v>
      </c>
      <c r="I4916">
        <v>2503951</v>
      </c>
      <c r="J4916" t="s">
        <v>25</v>
      </c>
      <c r="Q4916" t="s">
        <v>5956</v>
      </c>
      <c r="R4916">
        <v>459</v>
      </c>
    </row>
    <row r="4917" spans="1:20" x14ac:dyDescent="0.3">
      <c r="A4917">
        <v>4916</v>
      </c>
      <c r="B4917" t="s">
        <v>28</v>
      </c>
      <c r="C4917" t="s">
        <v>33</v>
      </c>
      <c r="D4917" t="s">
        <v>22</v>
      </c>
      <c r="E4917" t="s">
        <v>23</v>
      </c>
      <c r="F4917" t="s">
        <v>5</v>
      </c>
      <c r="G4917" t="s">
        <v>24</v>
      </c>
      <c r="H4917">
        <v>2503493</v>
      </c>
      <c r="I4917">
        <v>2503951</v>
      </c>
      <c r="J4917" t="s">
        <v>25</v>
      </c>
      <c r="K4917" t="s">
        <v>5957</v>
      </c>
      <c r="N4917" t="s">
        <v>5958</v>
      </c>
      <c r="Q4917" t="s">
        <v>5956</v>
      </c>
      <c r="R4917">
        <v>459</v>
      </c>
      <c r="S4917">
        <v>152</v>
      </c>
    </row>
    <row r="4918" spans="1:20" x14ac:dyDescent="0.3">
      <c r="A4918">
        <v>4917</v>
      </c>
      <c r="B4918" t="s">
        <v>20</v>
      </c>
      <c r="C4918" t="s">
        <v>31</v>
      </c>
      <c r="D4918" t="s">
        <v>22</v>
      </c>
      <c r="E4918" t="s">
        <v>23</v>
      </c>
      <c r="F4918" t="s">
        <v>5</v>
      </c>
      <c r="G4918" t="s">
        <v>24</v>
      </c>
      <c r="H4918">
        <v>2504002</v>
      </c>
      <c r="I4918">
        <v>2505270</v>
      </c>
      <c r="J4918" t="s">
        <v>42</v>
      </c>
      <c r="Q4918" t="s">
        <v>5959</v>
      </c>
      <c r="R4918">
        <v>1269</v>
      </c>
    </row>
    <row r="4919" spans="1:20" x14ac:dyDescent="0.3">
      <c r="A4919">
        <v>4918</v>
      </c>
      <c r="B4919" t="s">
        <v>28</v>
      </c>
      <c r="C4919" t="s">
        <v>33</v>
      </c>
      <c r="D4919" t="s">
        <v>22</v>
      </c>
      <c r="E4919" t="s">
        <v>23</v>
      </c>
      <c r="F4919" t="s">
        <v>5</v>
      </c>
      <c r="G4919" t="s">
        <v>24</v>
      </c>
      <c r="H4919">
        <v>2504002</v>
      </c>
      <c r="I4919">
        <v>2505270</v>
      </c>
      <c r="J4919" t="s">
        <v>42</v>
      </c>
      <c r="K4919" t="s">
        <v>5960</v>
      </c>
      <c r="N4919" t="s">
        <v>5961</v>
      </c>
      <c r="Q4919" t="s">
        <v>5959</v>
      </c>
      <c r="R4919">
        <v>1269</v>
      </c>
      <c r="S4919">
        <v>422</v>
      </c>
    </row>
    <row r="4920" spans="1:20" x14ac:dyDescent="0.3">
      <c r="A4920">
        <v>4919</v>
      </c>
      <c r="B4920" t="s">
        <v>20</v>
      </c>
      <c r="C4920" t="s">
        <v>31</v>
      </c>
      <c r="D4920" t="s">
        <v>22</v>
      </c>
      <c r="E4920" t="s">
        <v>23</v>
      </c>
      <c r="F4920" t="s">
        <v>5</v>
      </c>
      <c r="G4920" t="s">
        <v>24</v>
      </c>
      <c r="H4920">
        <v>2505337</v>
      </c>
      <c r="I4920">
        <v>2506791</v>
      </c>
      <c r="J4920" t="s">
        <v>25</v>
      </c>
      <c r="Q4920" t="s">
        <v>5962</v>
      </c>
      <c r="R4920">
        <v>1455</v>
      </c>
    </row>
    <row r="4921" spans="1:20" x14ac:dyDescent="0.3">
      <c r="A4921">
        <v>4920</v>
      </c>
      <c r="B4921" t="s">
        <v>28</v>
      </c>
      <c r="C4921" t="s">
        <v>33</v>
      </c>
      <c r="D4921" t="s">
        <v>22</v>
      </c>
      <c r="E4921" t="s">
        <v>23</v>
      </c>
      <c r="F4921" t="s">
        <v>5</v>
      </c>
      <c r="G4921" t="s">
        <v>24</v>
      </c>
      <c r="H4921">
        <v>2505337</v>
      </c>
      <c r="I4921">
        <v>2506791</v>
      </c>
      <c r="J4921" t="s">
        <v>25</v>
      </c>
      <c r="K4921" t="s">
        <v>5963</v>
      </c>
      <c r="N4921" t="s">
        <v>5964</v>
      </c>
      <c r="Q4921" t="s">
        <v>5962</v>
      </c>
      <c r="R4921">
        <v>1455</v>
      </c>
      <c r="S4921">
        <v>484</v>
      </c>
    </row>
    <row r="4922" spans="1:20" x14ac:dyDescent="0.3">
      <c r="A4922">
        <v>4921</v>
      </c>
      <c r="B4922" t="s">
        <v>20</v>
      </c>
      <c r="C4922" t="s">
        <v>31</v>
      </c>
      <c r="D4922" t="s">
        <v>22</v>
      </c>
      <c r="E4922" t="s">
        <v>23</v>
      </c>
      <c r="F4922" t="s">
        <v>5</v>
      </c>
      <c r="G4922" t="s">
        <v>24</v>
      </c>
      <c r="H4922">
        <v>2506889</v>
      </c>
      <c r="I4922">
        <v>2507230</v>
      </c>
      <c r="J4922" t="s">
        <v>25</v>
      </c>
      <c r="Q4922" t="s">
        <v>5965</v>
      </c>
      <c r="R4922">
        <v>342</v>
      </c>
    </row>
    <row r="4923" spans="1:20" x14ac:dyDescent="0.3">
      <c r="A4923">
        <v>4922</v>
      </c>
      <c r="B4923" t="s">
        <v>28</v>
      </c>
      <c r="C4923" t="s">
        <v>33</v>
      </c>
      <c r="D4923" t="s">
        <v>22</v>
      </c>
      <c r="E4923" t="s">
        <v>23</v>
      </c>
      <c r="F4923" t="s">
        <v>5</v>
      </c>
      <c r="G4923" t="s">
        <v>24</v>
      </c>
      <c r="H4923">
        <v>2506889</v>
      </c>
      <c r="I4923">
        <v>2507230</v>
      </c>
      <c r="J4923" t="s">
        <v>25</v>
      </c>
      <c r="K4923" t="s">
        <v>5966</v>
      </c>
      <c r="N4923" t="s">
        <v>38</v>
      </c>
      <c r="Q4923" t="s">
        <v>5965</v>
      </c>
      <c r="R4923">
        <v>342</v>
      </c>
      <c r="S4923">
        <v>113</v>
      </c>
    </row>
    <row r="4924" spans="1:20" x14ac:dyDescent="0.3">
      <c r="A4924">
        <v>4923</v>
      </c>
      <c r="B4924" t="s">
        <v>20</v>
      </c>
      <c r="C4924" t="s">
        <v>136</v>
      </c>
      <c r="D4924" t="s">
        <v>22</v>
      </c>
      <c r="E4924" t="s">
        <v>23</v>
      </c>
      <c r="F4924" t="s">
        <v>5</v>
      </c>
      <c r="G4924" t="s">
        <v>24</v>
      </c>
      <c r="H4924">
        <v>2507286</v>
      </c>
      <c r="I4924">
        <v>2507372</v>
      </c>
      <c r="J4924" t="s">
        <v>25</v>
      </c>
      <c r="Q4924" t="s">
        <v>5967</v>
      </c>
      <c r="R4924">
        <v>87</v>
      </c>
    </row>
    <row r="4925" spans="1:20" x14ac:dyDescent="0.3">
      <c r="A4925">
        <v>4924</v>
      </c>
      <c r="B4925" t="s">
        <v>136</v>
      </c>
      <c r="D4925" t="s">
        <v>22</v>
      </c>
      <c r="E4925" t="s">
        <v>23</v>
      </c>
      <c r="F4925" t="s">
        <v>5</v>
      </c>
      <c r="G4925" t="s">
        <v>24</v>
      </c>
      <c r="H4925">
        <v>2507286</v>
      </c>
      <c r="I4925">
        <v>2507372</v>
      </c>
      <c r="J4925" t="s">
        <v>25</v>
      </c>
      <c r="N4925" t="s">
        <v>1859</v>
      </c>
      <c r="Q4925" t="s">
        <v>5967</v>
      </c>
      <c r="R4925">
        <v>87</v>
      </c>
      <c r="T4925" t="s">
        <v>5968</v>
      </c>
    </row>
    <row r="4926" spans="1:20" x14ac:dyDescent="0.3">
      <c r="A4926">
        <v>4925</v>
      </c>
      <c r="B4926" t="s">
        <v>20</v>
      </c>
      <c r="C4926" t="s">
        <v>31</v>
      </c>
      <c r="D4926" t="s">
        <v>22</v>
      </c>
      <c r="E4926" t="s">
        <v>23</v>
      </c>
      <c r="F4926" t="s">
        <v>5</v>
      </c>
      <c r="G4926" t="s">
        <v>24</v>
      </c>
      <c r="H4926">
        <v>2507404</v>
      </c>
      <c r="I4926">
        <v>2508579</v>
      </c>
      <c r="J4926" t="s">
        <v>25</v>
      </c>
      <c r="Q4926" t="s">
        <v>5969</v>
      </c>
      <c r="R4926">
        <v>1176</v>
      </c>
    </row>
    <row r="4927" spans="1:20" x14ac:dyDescent="0.3">
      <c r="A4927">
        <v>4926</v>
      </c>
      <c r="B4927" t="s">
        <v>28</v>
      </c>
      <c r="C4927" t="s">
        <v>33</v>
      </c>
      <c r="D4927" t="s">
        <v>22</v>
      </c>
      <c r="E4927" t="s">
        <v>23</v>
      </c>
      <c r="F4927" t="s">
        <v>5</v>
      </c>
      <c r="G4927" t="s">
        <v>24</v>
      </c>
      <c r="H4927">
        <v>2507404</v>
      </c>
      <c r="I4927">
        <v>2508579</v>
      </c>
      <c r="J4927" t="s">
        <v>25</v>
      </c>
      <c r="K4927" t="s">
        <v>5970</v>
      </c>
      <c r="N4927" t="s">
        <v>5971</v>
      </c>
      <c r="Q4927" t="s">
        <v>5969</v>
      </c>
      <c r="R4927">
        <v>1176</v>
      </c>
      <c r="S4927">
        <v>391</v>
      </c>
    </row>
    <row r="4928" spans="1:20" x14ac:dyDescent="0.3">
      <c r="A4928">
        <v>4927</v>
      </c>
      <c r="B4928" t="s">
        <v>20</v>
      </c>
      <c r="C4928" t="s">
        <v>31</v>
      </c>
      <c r="D4928" t="s">
        <v>22</v>
      </c>
      <c r="E4928" t="s">
        <v>23</v>
      </c>
      <c r="F4928" t="s">
        <v>5</v>
      </c>
      <c r="G4928" t="s">
        <v>24</v>
      </c>
      <c r="H4928">
        <v>2508663</v>
      </c>
      <c r="I4928">
        <v>2510054</v>
      </c>
      <c r="J4928" t="s">
        <v>42</v>
      </c>
      <c r="Q4928" t="s">
        <v>5972</v>
      </c>
      <c r="R4928">
        <v>1392</v>
      </c>
    </row>
    <row r="4929" spans="1:19" x14ac:dyDescent="0.3">
      <c r="A4929">
        <v>4928</v>
      </c>
      <c r="B4929" t="s">
        <v>28</v>
      </c>
      <c r="C4929" t="s">
        <v>33</v>
      </c>
      <c r="D4929" t="s">
        <v>22</v>
      </c>
      <c r="E4929" t="s">
        <v>23</v>
      </c>
      <c r="F4929" t="s">
        <v>5</v>
      </c>
      <c r="G4929" t="s">
        <v>24</v>
      </c>
      <c r="H4929">
        <v>2508663</v>
      </c>
      <c r="I4929">
        <v>2510054</v>
      </c>
      <c r="J4929" t="s">
        <v>42</v>
      </c>
      <c r="K4929" t="s">
        <v>5973</v>
      </c>
      <c r="N4929" t="s">
        <v>1108</v>
      </c>
      <c r="Q4929" t="s">
        <v>5972</v>
      </c>
      <c r="R4929">
        <v>1392</v>
      </c>
      <c r="S4929">
        <v>463</v>
      </c>
    </row>
    <row r="4930" spans="1:19" x14ac:dyDescent="0.3">
      <c r="A4930">
        <v>4929</v>
      </c>
      <c r="B4930" t="s">
        <v>20</v>
      </c>
      <c r="C4930" t="s">
        <v>31</v>
      </c>
      <c r="D4930" t="s">
        <v>22</v>
      </c>
      <c r="E4930" t="s">
        <v>23</v>
      </c>
      <c r="F4930" t="s">
        <v>5</v>
      </c>
      <c r="G4930" t="s">
        <v>24</v>
      </c>
      <c r="H4930">
        <v>2510094</v>
      </c>
      <c r="I4930">
        <v>2511122</v>
      </c>
      <c r="J4930" t="s">
        <v>42</v>
      </c>
      <c r="Q4930" t="s">
        <v>5974</v>
      </c>
      <c r="R4930">
        <v>1029</v>
      </c>
    </row>
    <row r="4931" spans="1:19" x14ac:dyDescent="0.3">
      <c r="A4931">
        <v>4930</v>
      </c>
      <c r="B4931" t="s">
        <v>28</v>
      </c>
      <c r="C4931" t="s">
        <v>33</v>
      </c>
      <c r="D4931" t="s">
        <v>22</v>
      </c>
      <c r="E4931" t="s">
        <v>23</v>
      </c>
      <c r="F4931" t="s">
        <v>5</v>
      </c>
      <c r="G4931" t="s">
        <v>24</v>
      </c>
      <c r="H4931">
        <v>2510094</v>
      </c>
      <c r="I4931">
        <v>2511122</v>
      </c>
      <c r="J4931" t="s">
        <v>42</v>
      </c>
      <c r="K4931" t="s">
        <v>5975</v>
      </c>
      <c r="N4931" t="s">
        <v>5976</v>
      </c>
      <c r="Q4931" t="s">
        <v>5974</v>
      </c>
      <c r="R4931">
        <v>1029</v>
      </c>
      <c r="S4931">
        <v>342</v>
      </c>
    </row>
    <row r="4932" spans="1:19" x14ac:dyDescent="0.3">
      <c r="A4932">
        <v>4931</v>
      </c>
      <c r="B4932" t="s">
        <v>20</v>
      </c>
      <c r="C4932" t="s">
        <v>31</v>
      </c>
      <c r="D4932" t="s">
        <v>22</v>
      </c>
      <c r="E4932" t="s">
        <v>23</v>
      </c>
      <c r="F4932" t="s">
        <v>5</v>
      </c>
      <c r="G4932" t="s">
        <v>24</v>
      </c>
      <c r="H4932">
        <v>2511198</v>
      </c>
      <c r="I4932">
        <v>2512613</v>
      </c>
      <c r="J4932" t="s">
        <v>42</v>
      </c>
      <c r="Q4932" t="s">
        <v>5977</v>
      </c>
      <c r="R4932">
        <v>1416</v>
      </c>
    </row>
    <row r="4933" spans="1:19" x14ac:dyDescent="0.3">
      <c r="A4933">
        <v>4932</v>
      </c>
      <c r="B4933" t="s">
        <v>28</v>
      </c>
      <c r="C4933" t="s">
        <v>33</v>
      </c>
      <c r="D4933" t="s">
        <v>22</v>
      </c>
      <c r="E4933" t="s">
        <v>23</v>
      </c>
      <c r="F4933" t="s">
        <v>5</v>
      </c>
      <c r="G4933" t="s">
        <v>24</v>
      </c>
      <c r="H4933">
        <v>2511198</v>
      </c>
      <c r="I4933">
        <v>2512613</v>
      </c>
      <c r="J4933" t="s">
        <v>42</v>
      </c>
      <c r="K4933" t="s">
        <v>5978</v>
      </c>
      <c r="N4933" t="s">
        <v>5979</v>
      </c>
      <c r="Q4933" t="s">
        <v>5977</v>
      </c>
      <c r="R4933">
        <v>1416</v>
      </c>
      <c r="S4933">
        <v>471</v>
      </c>
    </row>
    <row r="4934" spans="1:19" x14ac:dyDescent="0.3">
      <c r="A4934">
        <v>4933</v>
      </c>
      <c r="B4934" t="s">
        <v>20</v>
      </c>
      <c r="C4934" t="s">
        <v>31</v>
      </c>
      <c r="D4934" t="s">
        <v>22</v>
      </c>
      <c r="E4934" t="s">
        <v>23</v>
      </c>
      <c r="F4934" t="s">
        <v>5</v>
      </c>
      <c r="G4934" t="s">
        <v>24</v>
      </c>
      <c r="H4934">
        <v>2512614</v>
      </c>
      <c r="I4934">
        <v>2512940</v>
      </c>
      <c r="J4934" t="s">
        <v>42</v>
      </c>
      <c r="Q4934" t="s">
        <v>5980</v>
      </c>
      <c r="R4934">
        <v>327</v>
      </c>
    </row>
    <row r="4935" spans="1:19" x14ac:dyDescent="0.3">
      <c r="A4935">
        <v>4934</v>
      </c>
      <c r="B4935" t="s">
        <v>28</v>
      </c>
      <c r="C4935" t="s">
        <v>33</v>
      </c>
      <c r="D4935" t="s">
        <v>22</v>
      </c>
      <c r="E4935" t="s">
        <v>23</v>
      </c>
      <c r="F4935" t="s">
        <v>5</v>
      </c>
      <c r="G4935" t="s">
        <v>24</v>
      </c>
      <c r="H4935">
        <v>2512614</v>
      </c>
      <c r="I4935">
        <v>2512940</v>
      </c>
      <c r="J4935" t="s">
        <v>42</v>
      </c>
      <c r="K4935" t="s">
        <v>5981</v>
      </c>
      <c r="N4935" t="s">
        <v>5982</v>
      </c>
      <c r="Q4935" t="s">
        <v>5980</v>
      </c>
      <c r="R4935">
        <v>327</v>
      </c>
      <c r="S4935">
        <v>108</v>
      </c>
    </row>
    <row r="4936" spans="1:19" x14ac:dyDescent="0.3">
      <c r="A4936">
        <v>4935</v>
      </c>
      <c r="B4936" t="s">
        <v>20</v>
      </c>
      <c r="C4936" t="s">
        <v>31</v>
      </c>
      <c r="D4936" t="s">
        <v>22</v>
      </c>
      <c r="E4936" t="s">
        <v>23</v>
      </c>
      <c r="F4936" t="s">
        <v>5</v>
      </c>
      <c r="G4936" t="s">
        <v>24</v>
      </c>
      <c r="H4936">
        <v>2512937</v>
      </c>
      <c r="I4936">
        <v>2514088</v>
      </c>
      <c r="J4936" t="s">
        <v>42</v>
      </c>
      <c r="Q4936" t="s">
        <v>5983</v>
      </c>
      <c r="R4936">
        <v>1152</v>
      </c>
    </row>
    <row r="4937" spans="1:19" x14ac:dyDescent="0.3">
      <c r="A4937">
        <v>4936</v>
      </c>
      <c r="B4937" t="s">
        <v>28</v>
      </c>
      <c r="C4937" t="s">
        <v>33</v>
      </c>
      <c r="D4937" t="s">
        <v>22</v>
      </c>
      <c r="E4937" t="s">
        <v>23</v>
      </c>
      <c r="F4937" t="s">
        <v>5</v>
      </c>
      <c r="G4937" t="s">
        <v>24</v>
      </c>
      <c r="H4937">
        <v>2512937</v>
      </c>
      <c r="I4937">
        <v>2514088</v>
      </c>
      <c r="J4937" t="s">
        <v>42</v>
      </c>
      <c r="K4937" t="s">
        <v>5984</v>
      </c>
      <c r="N4937" t="s">
        <v>5985</v>
      </c>
      <c r="Q4937" t="s">
        <v>5983</v>
      </c>
      <c r="R4937">
        <v>1152</v>
      </c>
      <c r="S4937">
        <v>383</v>
      </c>
    </row>
    <row r="4938" spans="1:19" x14ac:dyDescent="0.3">
      <c r="A4938">
        <v>4937</v>
      </c>
      <c r="B4938" t="s">
        <v>20</v>
      </c>
      <c r="C4938" t="s">
        <v>31</v>
      </c>
      <c r="D4938" t="s">
        <v>22</v>
      </c>
      <c r="E4938" t="s">
        <v>23</v>
      </c>
      <c r="F4938" t="s">
        <v>5</v>
      </c>
      <c r="G4938" t="s">
        <v>24</v>
      </c>
      <c r="H4938">
        <v>2514494</v>
      </c>
      <c r="I4938">
        <v>2515516</v>
      </c>
      <c r="J4938" t="s">
        <v>25</v>
      </c>
      <c r="Q4938" t="s">
        <v>5986</v>
      </c>
      <c r="R4938">
        <v>1023</v>
      </c>
    </row>
    <row r="4939" spans="1:19" x14ac:dyDescent="0.3">
      <c r="A4939">
        <v>4938</v>
      </c>
      <c r="B4939" t="s">
        <v>28</v>
      </c>
      <c r="C4939" t="s">
        <v>33</v>
      </c>
      <c r="D4939" t="s">
        <v>22</v>
      </c>
      <c r="E4939" t="s">
        <v>23</v>
      </c>
      <c r="F4939" t="s">
        <v>5</v>
      </c>
      <c r="G4939" t="s">
        <v>24</v>
      </c>
      <c r="H4939">
        <v>2514494</v>
      </c>
      <c r="I4939">
        <v>2515516</v>
      </c>
      <c r="J4939" t="s">
        <v>25</v>
      </c>
      <c r="K4939" t="s">
        <v>5987</v>
      </c>
      <c r="N4939" t="s">
        <v>5988</v>
      </c>
      <c r="Q4939" t="s">
        <v>5986</v>
      </c>
      <c r="R4939">
        <v>1023</v>
      </c>
      <c r="S4939">
        <v>340</v>
      </c>
    </row>
    <row r="4940" spans="1:19" x14ac:dyDescent="0.3">
      <c r="A4940">
        <v>4939</v>
      </c>
      <c r="B4940" t="s">
        <v>20</v>
      </c>
      <c r="C4940" t="s">
        <v>31</v>
      </c>
      <c r="D4940" t="s">
        <v>22</v>
      </c>
      <c r="E4940" t="s">
        <v>23</v>
      </c>
      <c r="F4940" t="s">
        <v>5</v>
      </c>
      <c r="G4940" t="s">
        <v>24</v>
      </c>
      <c r="H4940">
        <v>2515653</v>
      </c>
      <c r="I4940">
        <v>2516126</v>
      </c>
      <c r="J4940" t="s">
        <v>25</v>
      </c>
      <c r="Q4940" t="s">
        <v>5989</v>
      </c>
      <c r="R4940">
        <v>474</v>
      </c>
    </row>
    <row r="4941" spans="1:19" x14ac:dyDescent="0.3">
      <c r="A4941">
        <v>4940</v>
      </c>
      <c r="B4941" t="s">
        <v>28</v>
      </c>
      <c r="C4941" t="s">
        <v>33</v>
      </c>
      <c r="D4941" t="s">
        <v>22</v>
      </c>
      <c r="E4941" t="s">
        <v>23</v>
      </c>
      <c r="F4941" t="s">
        <v>5</v>
      </c>
      <c r="G4941" t="s">
        <v>24</v>
      </c>
      <c r="H4941">
        <v>2515653</v>
      </c>
      <c r="I4941">
        <v>2516126</v>
      </c>
      <c r="J4941" t="s">
        <v>25</v>
      </c>
      <c r="K4941" t="s">
        <v>5990</v>
      </c>
      <c r="N4941" t="s">
        <v>5991</v>
      </c>
      <c r="Q4941" t="s">
        <v>5989</v>
      </c>
      <c r="R4941">
        <v>474</v>
      </c>
      <c r="S4941">
        <v>157</v>
      </c>
    </row>
    <row r="4942" spans="1:19" x14ac:dyDescent="0.3">
      <c r="A4942">
        <v>4941</v>
      </c>
      <c r="B4942" t="s">
        <v>20</v>
      </c>
      <c r="C4942" t="s">
        <v>31</v>
      </c>
      <c r="D4942" t="s">
        <v>22</v>
      </c>
      <c r="E4942" t="s">
        <v>23</v>
      </c>
      <c r="F4942" t="s">
        <v>5</v>
      </c>
      <c r="G4942" t="s">
        <v>24</v>
      </c>
      <c r="H4942">
        <v>2516128</v>
      </c>
      <c r="I4942">
        <v>2516541</v>
      </c>
      <c r="J4942" t="s">
        <v>25</v>
      </c>
      <c r="Q4942" t="s">
        <v>5992</v>
      </c>
      <c r="R4942">
        <v>414</v>
      </c>
    </row>
    <row r="4943" spans="1:19" x14ac:dyDescent="0.3">
      <c r="A4943">
        <v>4942</v>
      </c>
      <c r="B4943" t="s">
        <v>28</v>
      </c>
      <c r="C4943" t="s">
        <v>33</v>
      </c>
      <c r="D4943" t="s">
        <v>22</v>
      </c>
      <c r="E4943" t="s">
        <v>23</v>
      </c>
      <c r="F4943" t="s">
        <v>5</v>
      </c>
      <c r="G4943" t="s">
        <v>24</v>
      </c>
      <c r="H4943">
        <v>2516128</v>
      </c>
      <c r="I4943">
        <v>2516541</v>
      </c>
      <c r="J4943" t="s">
        <v>25</v>
      </c>
      <c r="K4943" t="s">
        <v>5993</v>
      </c>
      <c r="N4943" t="s">
        <v>5994</v>
      </c>
      <c r="Q4943" t="s">
        <v>5992</v>
      </c>
      <c r="R4943">
        <v>414</v>
      </c>
      <c r="S4943">
        <v>137</v>
      </c>
    </row>
    <row r="4944" spans="1:19" x14ac:dyDescent="0.3">
      <c r="A4944">
        <v>4943</v>
      </c>
      <c r="B4944" t="s">
        <v>20</v>
      </c>
      <c r="C4944" t="s">
        <v>31</v>
      </c>
      <c r="D4944" t="s">
        <v>22</v>
      </c>
      <c r="E4944" t="s">
        <v>23</v>
      </c>
      <c r="F4944" t="s">
        <v>5</v>
      </c>
      <c r="G4944" t="s">
        <v>24</v>
      </c>
      <c r="H4944">
        <v>2516658</v>
      </c>
      <c r="I4944">
        <v>2518469</v>
      </c>
      <c r="J4944" t="s">
        <v>25</v>
      </c>
      <c r="Q4944" t="s">
        <v>5995</v>
      </c>
      <c r="R4944">
        <v>1812</v>
      </c>
    </row>
    <row r="4945" spans="1:19" x14ac:dyDescent="0.3">
      <c r="A4945">
        <v>4944</v>
      </c>
      <c r="B4945" t="s">
        <v>28</v>
      </c>
      <c r="C4945" t="s">
        <v>33</v>
      </c>
      <c r="D4945" t="s">
        <v>22</v>
      </c>
      <c r="E4945" t="s">
        <v>23</v>
      </c>
      <c r="F4945" t="s">
        <v>5</v>
      </c>
      <c r="G4945" t="s">
        <v>24</v>
      </c>
      <c r="H4945">
        <v>2516658</v>
      </c>
      <c r="I4945">
        <v>2518469</v>
      </c>
      <c r="J4945" t="s">
        <v>25</v>
      </c>
      <c r="K4945" t="s">
        <v>5996</v>
      </c>
      <c r="N4945" t="s">
        <v>5997</v>
      </c>
      <c r="Q4945" t="s">
        <v>5995</v>
      </c>
      <c r="R4945">
        <v>1812</v>
      </c>
      <c r="S4945">
        <v>603</v>
      </c>
    </row>
    <row r="4946" spans="1:19" x14ac:dyDescent="0.3">
      <c r="A4946">
        <v>4945</v>
      </c>
      <c r="B4946" t="s">
        <v>20</v>
      </c>
      <c r="C4946" t="s">
        <v>31</v>
      </c>
      <c r="D4946" t="s">
        <v>22</v>
      </c>
      <c r="E4946" t="s">
        <v>23</v>
      </c>
      <c r="F4946" t="s">
        <v>5</v>
      </c>
      <c r="G4946" t="s">
        <v>24</v>
      </c>
      <c r="H4946">
        <v>2518506</v>
      </c>
      <c r="I4946">
        <v>2519288</v>
      </c>
      <c r="J4946" t="s">
        <v>25</v>
      </c>
      <c r="Q4946" t="s">
        <v>5998</v>
      </c>
      <c r="R4946">
        <v>783</v>
      </c>
    </row>
    <row r="4947" spans="1:19" x14ac:dyDescent="0.3">
      <c r="A4947">
        <v>4946</v>
      </c>
      <c r="B4947" t="s">
        <v>28</v>
      </c>
      <c r="C4947" t="s">
        <v>33</v>
      </c>
      <c r="D4947" t="s">
        <v>22</v>
      </c>
      <c r="E4947" t="s">
        <v>23</v>
      </c>
      <c r="F4947" t="s">
        <v>5</v>
      </c>
      <c r="G4947" t="s">
        <v>24</v>
      </c>
      <c r="H4947">
        <v>2518506</v>
      </c>
      <c r="I4947">
        <v>2519288</v>
      </c>
      <c r="J4947" t="s">
        <v>25</v>
      </c>
      <c r="K4947" t="s">
        <v>5999</v>
      </c>
      <c r="N4947" t="s">
        <v>6000</v>
      </c>
      <c r="Q4947" t="s">
        <v>5998</v>
      </c>
      <c r="R4947">
        <v>783</v>
      </c>
      <c r="S4947">
        <v>260</v>
      </c>
    </row>
    <row r="4948" spans="1:19" x14ac:dyDescent="0.3">
      <c r="A4948">
        <v>4947</v>
      </c>
      <c r="B4948" t="s">
        <v>20</v>
      </c>
      <c r="C4948" t="s">
        <v>31</v>
      </c>
      <c r="D4948" t="s">
        <v>22</v>
      </c>
      <c r="E4948" t="s">
        <v>23</v>
      </c>
      <c r="F4948" t="s">
        <v>5</v>
      </c>
      <c r="G4948" t="s">
        <v>24</v>
      </c>
      <c r="H4948">
        <v>2519466</v>
      </c>
      <c r="I4948">
        <v>2520128</v>
      </c>
      <c r="J4948" t="s">
        <v>25</v>
      </c>
      <c r="Q4948" t="s">
        <v>6001</v>
      </c>
      <c r="R4948">
        <v>663</v>
      </c>
    </row>
    <row r="4949" spans="1:19" x14ac:dyDescent="0.3">
      <c r="A4949">
        <v>4948</v>
      </c>
      <c r="B4949" t="s">
        <v>28</v>
      </c>
      <c r="C4949" t="s">
        <v>33</v>
      </c>
      <c r="D4949" t="s">
        <v>22</v>
      </c>
      <c r="E4949" t="s">
        <v>23</v>
      </c>
      <c r="F4949" t="s">
        <v>5</v>
      </c>
      <c r="G4949" t="s">
        <v>24</v>
      </c>
      <c r="H4949">
        <v>2519466</v>
      </c>
      <c r="I4949">
        <v>2520128</v>
      </c>
      <c r="J4949" t="s">
        <v>25</v>
      </c>
      <c r="K4949" t="s">
        <v>6002</v>
      </c>
      <c r="N4949" t="s">
        <v>6003</v>
      </c>
      <c r="Q4949" t="s">
        <v>6001</v>
      </c>
      <c r="R4949">
        <v>663</v>
      </c>
      <c r="S4949">
        <v>220</v>
      </c>
    </row>
    <row r="4950" spans="1:19" x14ac:dyDescent="0.3">
      <c r="A4950">
        <v>4949</v>
      </c>
      <c r="B4950" t="s">
        <v>20</v>
      </c>
      <c r="C4950" t="s">
        <v>31</v>
      </c>
      <c r="D4950" t="s">
        <v>22</v>
      </c>
      <c r="E4950" t="s">
        <v>23</v>
      </c>
      <c r="F4950" t="s">
        <v>5</v>
      </c>
      <c r="G4950" t="s">
        <v>24</v>
      </c>
      <c r="H4950">
        <v>2520190</v>
      </c>
      <c r="I4950">
        <v>2521083</v>
      </c>
      <c r="J4950" t="s">
        <v>25</v>
      </c>
      <c r="Q4950" t="s">
        <v>6004</v>
      </c>
      <c r="R4950">
        <v>894</v>
      </c>
    </row>
    <row r="4951" spans="1:19" x14ac:dyDescent="0.3">
      <c r="A4951">
        <v>4950</v>
      </c>
      <c r="B4951" t="s">
        <v>28</v>
      </c>
      <c r="C4951" t="s">
        <v>33</v>
      </c>
      <c r="D4951" t="s">
        <v>22</v>
      </c>
      <c r="E4951" t="s">
        <v>23</v>
      </c>
      <c r="F4951" t="s">
        <v>5</v>
      </c>
      <c r="G4951" t="s">
        <v>24</v>
      </c>
      <c r="H4951">
        <v>2520190</v>
      </c>
      <c r="I4951">
        <v>2521083</v>
      </c>
      <c r="J4951" t="s">
        <v>25</v>
      </c>
      <c r="K4951" t="s">
        <v>6005</v>
      </c>
      <c r="N4951" t="s">
        <v>1114</v>
      </c>
      <c r="Q4951" t="s">
        <v>6004</v>
      </c>
      <c r="R4951">
        <v>894</v>
      </c>
      <c r="S4951">
        <v>297</v>
      </c>
    </row>
    <row r="4952" spans="1:19" x14ac:dyDescent="0.3">
      <c r="A4952">
        <v>4951</v>
      </c>
      <c r="B4952" t="s">
        <v>20</v>
      </c>
      <c r="C4952" t="s">
        <v>31</v>
      </c>
      <c r="D4952" t="s">
        <v>22</v>
      </c>
      <c r="E4952" t="s">
        <v>23</v>
      </c>
      <c r="F4952" t="s">
        <v>5</v>
      </c>
      <c r="G4952" t="s">
        <v>24</v>
      </c>
      <c r="H4952">
        <v>2521173</v>
      </c>
      <c r="I4952">
        <v>2522396</v>
      </c>
      <c r="J4952" t="s">
        <v>42</v>
      </c>
      <c r="Q4952" t="s">
        <v>6006</v>
      </c>
      <c r="R4952">
        <v>1224</v>
      </c>
    </row>
    <row r="4953" spans="1:19" x14ac:dyDescent="0.3">
      <c r="A4953">
        <v>4952</v>
      </c>
      <c r="B4953" t="s">
        <v>28</v>
      </c>
      <c r="C4953" t="s">
        <v>33</v>
      </c>
      <c r="D4953" t="s">
        <v>22</v>
      </c>
      <c r="E4953" t="s">
        <v>23</v>
      </c>
      <c r="F4953" t="s">
        <v>5</v>
      </c>
      <c r="G4953" t="s">
        <v>24</v>
      </c>
      <c r="H4953">
        <v>2521173</v>
      </c>
      <c r="I4953">
        <v>2522396</v>
      </c>
      <c r="J4953" t="s">
        <v>42</v>
      </c>
      <c r="K4953" t="s">
        <v>6007</v>
      </c>
      <c r="N4953" t="s">
        <v>6008</v>
      </c>
      <c r="Q4953" t="s">
        <v>6006</v>
      </c>
      <c r="R4953">
        <v>1224</v>
      </c>
      <c r="S4953">
        <v>407</v>
      </c>
    </row>
    <row r="4954" spans="1:19" x14ac:dyDescent="0.3">
      <c r="A4954">
        <v>4953</v>
      </c>
      <c r="B4954" t="s">
        <v>20</v>
      </c>
      <c r="C4954" t="s">
        <v>31</v>
      </c>
      <c r="D4954" t="s">
        <v>22</v>
      </c>
      <c r="E4954" t="s">
        <v>23</v>
      </c>
      <c r="F4954" t="s">
        <v>5</v>
      </c>
      <c r="G4954" t="s">
        <v>24</v>
      </c>
      <c r="H4954">
        <v>2522396</v>
      </c>
      <c r="I4954">
        <v>2523418</v>
      </c>
      <c r="J4954" t="s">
        <v>42</v>
      </c>
      <c r="Q4954" t="s">
        <v>6009</v>
      </c>
      <c r="R4954">
        <v>1023</v>
      </c>
    </row>
    <row r="4955" spans="1:19" x14ac:dyDescent="0.3">
      <c r="A4955">
        <v>4954</v>
      </c>
      <c r="B4955" t="s">
        <v>28</v>
      </c>
      <c r="C4955" t="s">
        <v>33</v>
      </c>
      <c r="D4955" t="s">
        <v>22</v>
      </c>
      <c r="E4955" t="s">
        <v>23</v>
      </c>
      <c r="F4955" t="s">
        <v>5</v>
      </c>
      <c r="G4955" t="s">
        <v>24</v>
      </c>
      <c r="H4955">
        <v>2522396</v>
      </c>
      <c r="I4955">
        <v>2523418</v>
      </c>
      <c r="J4955" t="s">
        <v>42</v>
      </c>
      <c r="K4955" t="s">
        <v>6010</v>
      </c>
      <c r="N4955" t="s">
        <v>6011</v>
      </c>
      <c r="Q4955" t="s">
        <v>6009</v>
      </c>
      <c r="R4955">
        <v>1023</v>
      </c>
      <c r="S4955">
        <v>340</v>
      </c>
    </row>
    <row r="4956" spans="1:19" x14ac:dyDescent="0.3">
      <c r="A4956">
        <v>4955</v>
      </c>
      <c r="B4956" t="s">
        <v>20</v>
      </c>
      <c r="C4956" t="s">
        <v>31</v>
      </c>
      <c r="D4956" t="s">
        <v>22</v>
      </c>
      <c r="E4956" t="s">
        <v>23</v>
      </c>
      <c r="F4956" t="s">
        <v>5</v>
      </c>
      <c r="G4956" t="s">
        <v>24</v>
      </c>
      <c r="H4956">
        <v>2523471</v>
      </c>
      <c r="I4956">
        <v>2525402</v>
      </c>
      <c r="J4956" t="s">
        <v>42</v>
      </c>
      <c r="Q4956" t="s">
        <v>6012</v>
      </c>
      <c r="R4956">
        <v>1932</v>
      </c>
    </row>
    <row r="4957" spans="1:19" x14ac:dyDescent="0.3">
      <c r="A4957">
        <v>4956</v>
      </c>
      <c r="B4957" t="s">
        <v>28</v>
      </c>
      <c r="C4957" t="s">
        <v>33</v>
      </c>
      <c r="D4957" t="s">
        <v>22</v>
      </c>
      <c r="E4957" t="s">
        <v>23</v>
      </c>
      <c r="F4957" t="s">
        <v>5</v>
      </c>
      <c r="G4957" t="s">
        <v>24</v>
      </c>
      <c r="H4957">
        <v>2523471</v>
      </c>
      <c r="I4957">
        <v>2525402</v>
      </c>
      <c r="J4957" t="s">
        <v>42</v>
      </c>
      <c r="K4957" t="s">
        <v>6013</v>
      </c>
      <c r="N4957" t="s">
        <v>189</v>
      </c>
      <c r="Q4957" t="s">
        <v>6012</v>
      </c>
      <c r="R4957">
        <v>1932</v>
      </c>
      <c r="S4957">
        <v>643</v>
      </c>
    </row>
    <row r="4958" spans="1:19" x14ac:dyDescent="0.3">
      <c r="A4958">
        <v>4957</v>
      </c>
      <c r="B4958" t="s">
        <v>20</v>
      </c>
      <c r="C4958" t="s">
        <v>31</v>
      </c>
      <c r="D4958" t="s">
        <v>22</v>
      </c>
      <c r="E4958" t="s">
        <v>23</v>
      </c>
      <c r="F4958" t="s">
        <v>5</v>
      </c>
      <c r="G4958" t="s">
        <v>24</v>
      </c>
      <c r="H4958">
        <v>2525560</v>
      </c>
      <c r="I4958">
        <v>2526036</v>
      </c>
      <c r="J4958" t="s">
        <v>25</v>
      </c>
      <c r="Q4958" t="s">
        <v>6014</v>
      </c>
      <c r="R4958">
        <v>477</v>
      </c>
    </row>
    <row r="4959" spans="1:19" x14ac:dyDescent="0.3">
      <c r="A4959">
        <v>4958</v>
      </c>
      <c r="B4959" t="s">
        <v>28</v>
      </c>
      <c r="C4959" t="s">
        <v>33</v>
      </c>
      <c r="D4959" t="s">
        <v>22</v>
      </c>
      <c r="E4959" t="s">
        <v>23</v>
      </c>
      <c r="F4959" t="s">
        <v>5</v>
      </c>
      <c r="G4959" t="s">
        <v>24</v>
      </c>
      <c r="H4959">
        <v>2525560</v>
      </c>
      <c r="I4959">
        <v>2526036</v>
      </c>
      <c r="J4959" t="s">
        <v>25</v>
      </c>
      <c r="K4959" t="s">
        <v>6015</v>
      </c>
      <c r="N4959" t="s">
        <v>38</v>
      </c>
      <c r="Q4959" t="s">
        <v>6014</v>
      </c>
      <c r="R4959">
        <v>477</v>
      </c>
      <c r="S4959">
        <v>158</v>
      </c>
    </row>
    <row r="4960" spans="1:19" x14ac:dyDescent="0.3">
      <c r="A4960">
        <v>4959</v>
      </c>
      <c r="B4960" t="s">
        <v>20</v>
      </c>
      <c r="C4960" t="s">
        <v>31</v>
      </c>
      <c r="D4960" t="s">
        <v>22</v>
      </c>
      <c r="E4960" t="s">
        <v>23</v>
      </c>
      <c r="F4960" t="s">
        <v>5</v>
      </c>
      <c r="G4960" t="s">
        <v>24</v>
      </c>
      <c r="H4960">
        <v>2526097</v>
      </c>
      <c r="I4960">
        <v>2527404</v>
      </c>
      <c r="J4960" t="s">
        <v>25</v>
      </c>
      <c r="Q4960" t="s">
        <v>6016</v>
      </c>
      <c r="R4960">
        <v>1308</v>
      </c>
    </row>
    <row r="4961" spans="1:19" x14ac:dyDescent="0.3">
      <c r="A4961">
        <v>4960</v>
      </c>
      <c r="B4961" t="s">
        <v>28</v>
      </c>
      <c r="C4961" t="s">
        <v>33</v>
      </c>
      <c r="D4961" t="s">
        <v>22</v>
      </c>
      <c r="E4961" t="s">
        <v>23</v>
      </c>
      <c r="F4961" t="s">
        <v>5</v>
      </c>
      <c r="G4961" t="s">
        <v>24</v>
      </c>
      <c r="H4961">
        <v>2526097</v>
      </c>
      <c r="I4961">
        <v>2527404</v>
      </c>
      <c r="J4961" t="s">
        <v>25</v>
      </c>
      <c r="K4961" t="s">
        <v>6017</v>
      </c>
      <c r="N4961" t="s">
        <v>6018</v>
      </c>
      <c r="Q4961" t="s">
        <v>6016</v>
      </c>
      <c r="R4961">
        <v>1308</v>
      </c>
      <c r="S4961">
        <v>435</v>
      </c>
    </row>
    <row r="4962" spans="1:19" x14ac:dyDescent="0.3">
      <c r="A4962">
        <v>4961</v>
      </c>
      <c r="B4962" t="s">
        <v>20</v>
      </c>
      <c r="C4962" t="s">
        <v>31</v>
      </c>
      <c r="D4962" t="s">
        <v>22</v>
      </c>
      <c r="E4962" t="s">
        <v>23</v>
      </c>
      <c r="F4962" t="s">
        <v>5</v>
      </c>
      <c r="G4962" t="s">
        <v>24</v>
      </c>
      <c r="H4962">
        <v>2527457</v>
      </c>
      <c r="I4962">
        <v>2528335</v>
      </c>
      <c r="J4962" t="s">
        <v>42</v>
      </c>
      <c r="Q4962" t="s">
        <v>6019</v>
      </c>
      <c r="R4962">
        <v>879</v>
      </c>
    </row>
    <row r="4963" spans="1:19" x14ac:dyDescent="0.3">
      <c r="A4963">
        <v>4962</v>
      </c>
      <c r="B4963" t="s">
        <v>28</v>
      </c>
      <c r="C4963" t="s">
        <v>33</v>
      </c>
      <c r="D4963" t="s">
        <v>22</v>
      </c>
      <c r="E4963" t="s">
        <v>23</v>
      </c>
      <c r="F4963" t="s">
        <v>5</v>
      </c>
      <c r="G4963" t="s">
        <v>24</v>
      </c>
      <c r="H4963">
        <v>2527457</v>
      </c>
      <c r="I4963">
        <v>2528335</v>
      </c>
      <c r="J4963" t="s">
        <v>42</v>
      </c>
      <c r="K4963" t="s">
        <v>6020</v>
      </c>
      <c r="N4963" t="s">
        <v>38</v>
      </c>
      <c r="Q4963" t="s">
        <v>6019</v>
      </c>
      <c r="R4963">
        <v>879</v>
      </c>
      <c r="S4963">
        <v>292</v>
      </c>
    </row>
    <row r="4964" spans="1:19" x14ac:dyDescent="0.3">
      <c r="A4964">
        <v>4963</v>
      </c>
      <c r="B4964" t="s">
        <v>20</v>
      </c>
      <c r="C4964" t="s">
        <v>31</v>
      </c>
      <c r="D4964" t="s">
        <v>22</v>
      </c>
      <c r="E4964" t="s">
        <v>23</v>
      </c>
      <c r="F4964" t="s">
        <v>5</v>
      </c>
      <c r="G4964" t="s">
        <v>24</v>
      </c>
      <c r="H4964">
        <v>2528383</v>
      </c>
      <c r="I4964">
        <v>2529837</v>
      </c>
      <c r="J4964" t="s">
        <v>25</v>
      </c>
      <c r="Q4964" t="s">
        <v>6021</v>
      </c>
      <c r="R4964">
        <v>1455</v>
      </c>
    </row>
    <row r="4965" spans="1:19" x14ac:dyDescent="0.3">
      <c r="A4965">
        <v>4964</v>
      </c>
      <c r="B4965" t="s">
        <v>28</v>
      </c>
      <c r="C4965" t="s">
        <v>33</v>
      </c>
      <c r="D4965" t="s">
        <v>22</v>
      </c>
      <c r="E4965" t="s">
        <v>23</v>
      </c>
      <c r="F4965" t="s">
        <v>5</v>
      </c>
      <c r="G4965" t="s">
        <v>24</v>
      </c>
      <c r="H4965">
        <v>2528383</v>
      </c>
      <c r="I4965">
        <v>2529837</v>
      </c>
      <c r="J4965" t="s">
        <v>25</v>
      </c>
      <c r="K4965" t="s">
        <v>6022</v>
      </c>
      <c r="N4965" t="s">
        <v>6023</v>
      </c>
      <c r="Q4965" t="s">
        <v>6021</v>
      </c>
      <c r="R4965">
        <v>1455</v>
      </c>
      <c r="S4965">
        <v>484</v>
      </c>
    </row>
    <row r="4966" spans="1:19" x14ac:dyDescent="0.3">
      <c r="A4966">
        <v>4965</v>
      </c>
      <c r="B4966" t="s">
        <v>20</v>
      </c>
      <c r="C4966" t="s">
        <v>31</v>
      </c>
      <c r="D4966" t="s">
        <v>22</v>
      </c>
      <c r="E4966" t="s">
        <v>23</v>
      </c>
      <c r="F4966" t="s">
        <v>5</v>
      </c>
      <c r="G4966" t="s">
        <v>24</v>
      </c>
      <c r="H4966">
        <v>2530090</v>
      </c>
      <c r="I4966">
        <v>2531124</v>
      </c>
      <c r="J4966" t="s">
        <v>25</v>
      </c>
      <c r="Q4966" t="s">
        <v>6024</v>
      </c>
      <c r="R4966">
        <v>1035</v>
      </c>
    </row>
    <row r="4967" spans="1:19" x14ac:dyDescent="0.3">
      <c r="A4967">
        <v>4966</v>
      </c>
      <c r="B4967" t="s">
        <v>28</v>
      </c>
      <c r="C4967" t="s">
        <v>33</v>
      </c>
      <c r="D4967" t="s">
        <v>22</v>
      </c>
      <c r="E4967" t="s">
        <v>23</v>
      </c>
      <c r="F4967" t="s">
        <v>5</v>
      </c>
      <c r="G4967" t="s">
        <v>24</v>
      </c>
      <c r="H4967">
        <v>2530090</v>
      </c>
      <c r="I4967">
        <v>2531124</v>
      </c>
      <c r="J4967" t="s">
        <v>25</v>
      </c>
      <c r="K4967" t="s">
        <v>6025</v>
      </c>
      <c r="N4967" t="s">
        <v>886</v>
      </c>
      <c r="Q4967" t="s">
        <v>6024</v>
      </c>
      <c r="R4967">
        <v>1035</v>
      </c>
      <c r="S4967">
        <v>344</v>
      </c>
    </row>
    <row r="4968" spans="1:19" x14ac:dyDescent="0.3">
      <c r="A4968">
        <v>4967</v>
      </c>
      <c r="B4968" t="s">
        <v>20</v>
      </c>
      <c r="C4968" t="s">
        <v>31</v>
      </c>
      <c r="D4968" t="s">
        <v>22</v>
      </c>
      <c r="E4968" t="s">
        <v>23</v>
      </c>
      <c r="F4968" t="s">
        <v>5</v>
      </c>
      <c r="G4968" t="s">
        <v>24</v>
      </c>
      <c r="H4968">
        <v>2531131</v>
      </c>
      <c r="I4968">
        <v>2531643</v>
      </c>
      <c r="J4968" t="s">
        <v>42</v>
      </c>
      <c r="Q4968" t="s">
        <v>6026</v>
      </c>
      <c r="R4968">
        <v>513</v>
      </c>
    </row>
    <row r="4969" spans="1:19" x14ac:dyDescent="0.3">
      <c r="A4969">
        <v>4968</v>
      </c>
      <c r="B4969" t="s">
        <v>28</v>
      </c>
      <c r="C4969" t="s">
        <v>33</v>
      </c>
      <c r="D4969" t="s">
        <v>22</v>
      </c>
      <c r="E4969" t="s">
        <v>23</v>
      </c>
      <c r="F4969" t="s">
        <v>5</v>
      </c>
      <c r="G4969" t="s">
        <v>24</v>
      </c>
      <c r="H4969">
        <v>2531131</v>
      </c>
      <c r="I4969">
        <v>2531643</v>
      </c>
      <c r="J4969" t="s">
        <v>42</v>
      </c>
      <c r="K4969" t="s">
        <v>6027</v>
      </c>
      <c r="N4969" t="s">
        <v>6028</v>
      </c>
      <c r="Q4969" t="s">
        <v>6026</v>
      </c>
      <c r="R4969">
        <v>513</v>
      </c>
      <c r="S4969">
        <v>170</v>
      </c>
    </row>
    <row r="4970" spans="1:19" x14ac:dyDescent="0.3">
      <c r="A4970">
        <v>4969</v>
      </c>
      <c r="B4970" t="s">
        <v>20</v>
      </c>
      <c r="C4970" t="s">
        <v>31</v>
      </c>
      <c r="D4970" t="s">
        <v>22</v>
      </c>
      <c r="E4970" t="s">
        <v>23</v>
      </c>
      <c r="F4970" t="s">
        <v>5</v>
      </c>
      <c r="G4970" t="s">
        <v>24</v>
      </c>
      <c r="H4970">
        <v>2531713</v>
      </c>
      <c r="I4970">
        <v>2532078</v>
      </c>
      <c r="J4970" t="s">
        <v>25</v>
      </c>
      <c r="Q4970" t="s">
        <v>6029</v>
      </c>
      <c r="R4970">
        <v>366</v>
      </c>
    </row>
    <row r="4971" spans="1:19" x14ac:dyDescent="0.3">
      <c r="A4971">
        <v>4970</v>
      </c>
      <c r="B4971" t="s">
        <v>28</v>
      </c>
      <c r="C4971" t="s">
        <v>33</v>
      </c>
      <c r="D4971" t="s">
        <v>22</v>
      </c>
      <c r="E4971" t="s">
        <v>23</v>
      </c>
      <c r="F4971" t="s">
        <v>5</v>
      </c>
      <c r="G4971" t="s">
        <v>24</v>
      </c>
      <c r="H4971">
        <v>2531713</v>
      </c>
      <c r="I4971">
        <v>2532078</v>
      </c>
      <c r="J4971" t="s">
        <v>25</v>
      </c>
      <c r="K4971" t="s">
        <v>6030</v>
      </c>
      <c r="N4971" t="s">
        <v>59</v>
      </c>
      <c r="Q4971" t="s">
        <v>6029</v>
      </c>
      <c r="R4971">
        <v>366</v>
      </c>
      <c r="S4971">
        <v>121</v>
      </c>
    </row>
    <row r="4972" spans="1:19" x14ac:dyDescent="0.3">
      <c r="A4972">
        <v>4971</v>
      </c>
      <c r="B4972" t="s">
        <v>20</v>
      </c>
      <c r="C4972" t="s">
        <v>31</v>
      </c>
      <c r="D4972" t="s">
        <v>22</v>
      </c>
      <c r="E4972" t="s">
        <v>23</v>
      </c>
      <c r="F4972" t="s">
        <v>5</v>
      </c>
      <c r="G4972" t="s">
        <v>24</v>
      </c>
      <c r="H4972">
        <v>2532145</v>
      </c>
      <c r="I4972">
        <v>2533689</v>
      </c>
      <c r="J4972" t="s">
        <v>25</v>
      </c>
      <c r="Q4972" t="s">
        <v>6031</v>
      </c>
      <c r="R4972">
        <v>1545</v>
      </c>
    </row>
    <row r="4973" spans="1:19" x14ac:dyDescent="0.3">
      <c r="A4973">
        <v>4972</v>
      </c>
      <c r="B4973" t="s">
        <v>28</v>
      </c>
      <c r="C4973" t="s">
        <v>33</v>
      </c>
      <c r="D4973" t="s">
        <v>22</v>
      </c>
      <c r="E4973" t="s">
        <v>23</v>
      </c>
      <c r="F4973" t="s">
        <v>5</v>
      </c>
      <c r="G4973" t="s">
        <v>24</v>
      </c>
      <c r="H4973">
        <v>2532145</v>
      </c>
      <c r="I4973">
        <v>2533689</v>
      </c>
      <c r="J4973" t="s">
        <v>25</v>
      </c>
      <c r="K4973" t="s">
        <v>6032</v>
      </c>
      <c r="N4973" t="s">
        <v>6033</v>
      </c>
      <c r="Q4973" t="s">
        <v>6031</v>
      </c>
      <c r="R4973">
        <v>1545</v>
      </c>
      <c r="S4973">
        <v>514</v>
      </c>
    </row>
    <row r="4974" spans="1:19" x14ac:dyDescent="0.3">
      <c r="A4974">
        <v>4973</v>
      </c>
      <c r="B4974" t="s">
        <v>20</v>
      </c>
      <c r="C4974" t="s">
        <v>31</v>
      </c>
      <c r="D4974" t="s">
        <v>22</v>
      </c>
      <c r="E4974" t="s">
        <v>23</v>
      </c>
      <c r="F4974" t="s">
        <v>5</v>
      </c>
      <c r="G4974" t="s">
        <v>24</v>
      </c>
      <c r="H4974">
        <v>2533677</v>
      </c>
      <c r="I4974">
        <v>2535824</v>
      </c>
      <c r="J4974" t="s">
        <v>25</v>
      </c>
      <c r="Q4974" t="s">
        <v>6034</v>
      </c>
      <c r="R4974">
        <v>2148</v>
      </c>
    </row>
    <row r="4975" spans="1:19" x14ac:dyDescent="0.3">
      <c r="A4975">
        <v>4974</v>
      </c>
      <c r="B4975" t="s">
        <v>28</v>
      </c>
      <c r="C4975" t="s">
        <v>33</v>
      </c>
      <c r="D4975" t="s">
        <v>22</v>
      </c>
      <c r="E4975" t="s">
        <v>23</v>
      </c>
      <c r="F4975" t="s">
        <v>5</v>
      </c>
      <c r="G4975" t="s">
        <v>24</v>
      </c>
      <c r="H4975">
        <v>2533677</v>
      </c>
      <c r="I4975">
        <v>2535824</v>
      </c>
      <c r="J4975" t="s">
        <v>25</v>
      </c>
      <c r="K4975" t="s">
        <v>6035</v>
      </c>
      <c r="N4975" t="s">
        <v>6036</v>
      </c>
      <c r="Q4975" t="s">
        <v>6034</v>
      </c>
      <c r="R4975">
        <v>2148</v>
      </c>
      <c r="S4975">
        <v>715</v>
      </c>
    </row>
    <row r="4976" spans="1:19" x14ac:dyDescent="0.3">
      <c r="A4976">
        <v>4975</v>
      </c>
      <c r="B4976" t="s">
        <v>20</v>
      </c>
      <c r="C4976" t="s">
        <v>31</v>
      </c>
      <c r="D4976" t="s">
        <v>22</v>
      </c>
      <c r="E4976" t="s">
        <v>23</v>
      </c>
      <c r="F4976" t="s">
        <v>5</v>
      </c>
      <c r="G4976" t="s">
        <v>24</v>
      </c>
      <c r="H4976">
        <v>2535873</v>
      </c>
      <c r="I4976">
        <v>2536976</v>
      </c>
      <c r="J4976" t="s">
        <v>42</v>
      </c>
      <c r="Q4976" t="s">
        <v>6037</v>
      </c>
      <c r="R4976">
        <v>1104</v>
      </c>
    </row>
    <row r="4977" spans="1:19" x14ac:dyDescent="0.3">
      <c r="A4977">
        <v>4976</v>
      </c>
      <c r="B4977" t="s">
        <v>28</v>
      </c>
      <c r="C4977" t="s">
        <v>33</v>
      </c>
      <c r="D4977" t="s">
        <v>22</v>
      </c>
      <c r="E4977" t="s">
        <v>23</v>
      </c>
      <c r="F4977" t="s">
        <v>5</v>
      </c>
      <c r="G4977" t="s">
        <v>24</v>
      </c>
      <c r="H4977">
        <v>2535873</v>
      </c>
      <c r="I4977">
        <v>2536976</v>
      </c>
      <c r="J4977" t="s">
        <v>42</v>
      </c>
      <c r="K4977" t="s">
        <v>6038</v>
      </c>
      <c r="N4977" t="s">
        <v>6039</v>
      </c>
      <c r="Q4977" t="s">
        <v>6037</v>
      </c>
      <c r="R4977">
        <v>1104</v>
      </c>
      <c r="S4977">
        <v>367</v>
      </c>
    </row>
    <row r="4978" spans="1:19" x14ac:dyDescent="0.3">
      <c r="A4978">
        <v>4977</v>
      </c>
      <c r="B4978" t="s">
        <v>20</v>
      </c>
      <c r="C4978" t="s">
        <v>31</v>
      </c>
      <c r="D4978" t="s">
        <v>22</v>
      </c>
      <c r="E4978" t="s">
        <v>23</v>
      </c>
      <c r="F4978" t="s">
        <v>5</v>
      </c>
      <c r="G4978" t="s">
        <v>24</v>
      </c>
      <c r="H4978">
        <v>2536989</v>
      </c>
      <c r="I4978">
        <v>2538254</v>
      </c>
      <c r="J4978" t="s">
        <v>42</v>
      </c>
      <c r="Q4978" t="s">
        <v>6040</v>
      </c>
      <c r="R4978">
        <v>1266</v>
      </c>
    </row>
    <row r="4979" spans="1:19" x14ac:dyDescent="0.3">
      <c r="A4979">
        <v>4978</v>
      </c>
      <c r="B4979" t="s">
        <v>28</v>
      </c>
      <c r="C4979" t="s">
        <v>33</v>
      </c>
      <c r="D4979" t="s">
        <v>22</v>
      </c>
      <c r="E4979" t="s">
        <v>23</v>
      </c>
      <c r="F4979" t="s">
        <v>5</v>
      </c>
      <c r="G4979" t="s">
        <v>24</v>
      </c>
      <c r="H4979">
        <v>2536989</v>
      </c>
      <c r="I4979">
        <v>2538254</v>
      </c>
      <c r="J4979" t="s">
        <v>42</v>
      </c>
      <c r="K4979" t="s">
        <v>6041</v>
      </c>
      <c r="N4979" t="s">
        <v>6042</v>
      </c>
      <c r="Q4979" t="s">
        <v>6040</v>
      </c>
      <c r="R4979">
        <v>1266</v>
      </c>
      <c r="S4979">
        <v>421</v>
      </c>
    </row>
    <row r="4980" spans="1:19" x14ac:dyDescent="0.3">
      <c r="A4980">
        <v>4979</v>
      </c>
      <c r="B4980" t="s">
        <v>20</v>
      </c>
      <c r="C4980" t="s">
        <v>31</v>
      </c>
      <c r="D4980" t="s">
        <v>22</v>
      </c>
      <c r="E4980" t="s">
        <v>23</v>
      </c>
      <c r="F4980" t="s">
        <v>5</v>
      </c>
      <c r="G4980" t="s">
        <v>24</v>
      </c>
      <c r="H4980">
        <v>2538288</v>
      </c>
      <c r="I4980">
        <v>2538830</v>
      </c>
      <c r="J4980" t="s">
        <v>42</v>
      </c>
      <c r="Q4980" t="s">
        <v>6043</v>
      </c>
      <c r="R4980">
        <v>543</v>
      </c>
    </row>
    <row r="4981" spans="1:19" x14ac:dyDescent="0.3">
      <c r="A4981">
        <v>4980</v>
      </c>
      <c r="B4981" t="s">
        <v>28</v>
      </c>
      <c r="C4981" t="s">
        <v>33</v>
      </c>
      <c r="D4981" t="s">
        <v>22</v>
      </c>
      <c r="E4981" t="s">
        <v>23</v>
      </c>
      <c r="F4981" t="s">
        <v>5</v>
      </c>
      <c r="G4981" t="s">
        <v>24</v>
      </c>
      <c r="H4981">
        <v>2538288</v>
      </c>
      <c r="I4981">
        <v>2538830</v>
      </c>
      <c r="J4981" t="s">
        <v>42</v>
      </c>
      <c r="K4981" t="s">
        <v>6044</v>
      </c>
      <c r="N4981" t="s">
        <v>38</v>
      </c>
      <c r="Q4981" t="s">
        <v>6043</v>
      </c>
      <c r="R4981">
        <v>543</v>
      </c>
      <c r="S4981">
        <v>180</v>
      </c>
    </row>
    <row r="4982" spans="1:19" x14ac:dyDescent="0.3">
      <c r="A4982">
        <v>4981</v>
      </c>
      <c r="B4982" t="s">
        <v>20</v>
      </c>
      <c r="C4982" t="s">
        <v>6045</v>
      </c>
      <c r="D4982" t="s">
        <v>22</v>
      </c>
      <c r="E4982" t="s">
        <v>23</v>
      </c>
      <c r="F4982" t="s">
        <v>5</v>
      </c>
      <c r="G4982" t="s">
        <v>24</v>
      </c>
      <c r="H4982">
        <v>2538860</v>
      </c>
      <c r="I4982">
        <v>2538957</v>
      </c>
      <c r="J4982" t="s">
        <v>25</v>
      </c>
      <c r="O4982" t="s">
        <v>6046</v>
      </c>
      <c r="Q4982" t="s">
        <v>6047</v>
      </c>
      <c r="R4982">
        <v>98</v>
      </c>
    </row>
    <row r="4983" spans="1:19" x14ac:dyDescent="0.3">
      <c r="A4983">
        <v>4982</v>
      </c>
      <c r="B4983" t="s">
        <v>3809</v>
      </c>
      <c r="C4983" t="s">
        <v>6045</v>
      </c>
      <c r="D4983" t="s">
        <v>22</v>
      </c>
      <c r="E4983" t="s">
        <v>23</v>
      </c>
      <c r="F4983" t="s">
        <v>5</v>
      </c>
      <c r="G4983" t="s">
        <v>24</v>
      </c>
      <c r="H4983">
        <v>2538860</v>
      </c>
      <c r="I4983">
        <v>2538957</v>
      </c>
      <c r="J4983" t="s">
        <v>25</v>
      </c>
      <c r="N4983" t="s">
        <v>6048</v>
      </c>
      <c r="O4983" t="s">
        <v>6046</v>
      </c>
      <c r="Q4983" t="s">
        <v>6047</v>
      </c>
      <c r="R4983">
        <v>98</v>
      </c>
    </row>
    <row r="4984" spans="1:19" x14ac:dyDescent="0.3">
      <c r="A4984">
        <v>4983</v>
      </c>
      <c r="B4984" t="s">
        <v>20</v>
      </c>
      <c r="C4984" t="s">
        <v>31</v>
      </c>
      <c r="D4984" t="s">
        <v>22</v>
      </c>
      <c r="E4984" t="s">
        <v>23</v>
      </c>
      <c r="F4984" t="s">
        <v>5</v>
      </c>
      <c r="G4984" t="s">
        <v>24</v>
      </c>
      <c r="H4984">
        <v>2539029</v>
      </c>
      <c r="I4984">
        <v>2541023</v>
      </c>
      <c r="J4984" t="s">
        <v>25</v>
      </c>
      <c r="Q4984" t="s">
        <v>6049</v>
      </c>
      <c r="R4984">
        <v>1995</v>
      </c>
    </row>
    <row r="4985" spans="1:19" x14ac:dyDescent="0.3">
      <c r="A4985">
        <v>4984</v>
      </c>
      <c r="B4985" t="s">
        <v>28</v>
      </c>
      <c r="C4985" t="s">
        <v>33</v>
      </c>
      <c r="D4985" t="s">
        <v>22</v>
      </c>
      <c r="E4985" t="s">
        <v>23</v>
      </c>
      <c r="F4985" t="s">
        <v>5</v>
      </c>
      <c r="G4985" t="s">
        <v>24</v>
      </c>
      <c r="H4985">
        <v>2539029</v>
      </c>
      <c r="I4985">
        <v>2541023</v>
      </c>
      <c r="J4985" t="s">
        <v>25</v>
      </c>
      <c r="K4985" t="s">
        <v>6050</v>
      </c>
      <c r="N4985" t="s">
        <v>6051</v>
      </c>
      <c r="Q4985" t="s">
        <v>6049</v>
      </c>
      <c r="R4985">
        <v>1995</v>
      </c>
      <c r="S4985">
        <v>664</v>
      </c>
    </row>
    <row r="4986" spans="1:19" x14ac:dyDescent="0.3">
      <c r="A4986">
        <v>4985</v>
      </c>
      <c r="B4986" t="s">
        <v>20</v>
      </c>
      <c r="C4986" t="s">
        <v>31</v>
      </c>
      <c r="D4986" t="s">
        <v>22</v>
      </c>
      <c r="E4986" t="s">
        <v>23</v>
      </c>
      <c r="F4986" t="s">
        <v>5</v>
      </c>
      <c r="G4986" t="s">
        <v>24</v>
      </c>
      <c r="H4986">
        <v>2541123</v>
      </c>
      <c r="I4986">
        <v>2541446</v>
      </c>
      <c r="J4986" t="s">
        <v>25</v>
      </c>
      <c r="Q4986" t="s">
        <v>6052</v>
      </c>
      <c r="R4986">
        <v>324</v>
      </c>
    </row>
    <row r="4987" spans="1:19" x14ac:dyDescent="0.3">
      <c r="A4987">
        <v>4986</v>
      </c>
      <c r="B4987" t="s">
        <v>28</v>
      </c>
      <c r="C4987" t="s">
        <v>33</v>
      </c>
      <c r="D4987" t="s">
        <v>22</v>
      </c>
      <c r="E4987" t="s">
        <v>23</v>
      </c>
      <c r="F4987" t="s">
        <v>5</v>
      </c>
      <c r="G4987" t="s">
        <v>24</v>
      </c>
      <c r="H4987">
        <v>2541123</v>
      </c>
      <c r="I4987">
        <v>2541446</v>
      </c>
      <c r="J4987" t="s">
        <v>25</v>
      </c>
      <c r="K4987" t="s">
        <v>6053</v>
      </c>
      <c r="N4987" t="s">
        <v>6054</v>
      </c>
      <c r="Q4987" t="s">
        <v>6052</v>
      </c>
      <c r="R4987">
        <v>324</v>
      </c>
      <c r="S4987">
        <v>107</v>
      </c>
    </row>
    <row r="4988" spans="1:19" x14ac:dyDescent="0.3">
      <c r="A4988">
        <v>4987</v>
      </c>
      <c r="B4988" t="s">
        <v>20</v>
      </c>
      <c r="C4988" t="s">
        <v>31</v>
      </c>
      <c r="D4988" t="s">
        <v>22</v>
      </c>
      <c r="E4988" t="s">
        <v>23</v>
      </c>
      <c r="F4988" t="s">
        <v>5</v>
      </c>
      <c r="G4988" t="s">
        <v>24</v>
      </c>
      <c r="H4988">
        <v>2541478</v>
      </c>
      <c r="I4988">
        <v>2542074</v>
      </c>
      <c r="J4988" t="s">
        <v>25</v>
      </c>
      <c r="Q4988" t="s">
        <v>6055</v>
      </c>
      <c r="R4988">
        <v>597</v>
      </c>
    </row>
    <row r="4989" spans="1:19" x14ac:dyDescent="0.3">
      <c r="A4989">
        <v>4988</v>
      </c>
      <c r="B4989" t="s">
        <v>28</v>
      </c>
      <c r="C4989" t="s">
        <v>33</v>
      </c>
      <c r="D4989" t="s">
        <v>22</v>
      </c>
      <c r="E4989" t="s">
        <v>23</v>
      </c>
      <c r="F4989" t="s">
        <v>5</v>
      </c>
      <c r="G4989" t="s">
        <v>24</v>
      </c>
      <c r="H4989">
        <v>2541478</v>
      </c>
      <c r="I4989">
        <v>2542074</v>
      </c>
      <c r="J4989" t="s">
        <v>25</v>
      </c>
      <c r="K4989" t="s">
        <v>6056</v>
      </c>
      <c r="N4989" t="s">
        <v>6057</v>
      </c>
      <c r="Q4989" t="s">
        <v>6055</v>
      </c>
      <c r="R4989">
        <v>597</v>
      </c>
      <c r="S4989">
        <v>198</v>
      </c>
    </row>
    <row r="4990" spans="1:19" x14ac:dyDescent="0.3">
      <c r="A4990">
        <v>4989</v>
      </c>
      <c r="B4990" t="s">
        <v>20</v>
      </c>
      <c r="C4990" t="s">
        <v>31</v>
      </c>
      <c r="D4990" t="s">
        <v>22</v>
      </c>
      <c r="E4990" t="s">
        <v>23</v>
      </c>
      <c r="F4990" t="s">
        <v>5</v>
      </c>
      <c r="G4990" t="s">
        <v>24</v>
      </c>
      <c r="H4990">
        <v>2542071</v>
      </c>
      <c r="I4990">
        <v>2542895</v>
      </c>
      <c r="J4990" t="s">
        <v>25</v>
      </c>
      <c r="Q4990" t="s">
        <v>6058</v>
      </c>
      <c r="R4990">
        <v>825</v>
      </c>
    </row>
    <row r="4991" spans="1:19" x14ac:dyDescent="0.3">
      <c r="A4991">
        <v>4990</v>
      </c>
      <c r="B4991" t="s">
        <v>28</v>
      </c>
      <c r="C4991" t="s">
        <v>33</v>
      </c>
      <c r="D4991" t="s">
        <v>22</v>
      </c>
      <c r="E4991" t="s">
        <v>23</v>
      </c>
      <c r="F4991" t="s">
        <v>5</v>
      </c>
      <c r="G4991" t="s">
        <v>24</v>
      </c>
      <c r="H4991">
        <v>2542071</v>
      </c>
      <c r="I4991">
        <v>2542895</v>
      </c>
      <c r="J4991" t="s">
        <v>25</v>
      </c>
      <c r="K4991" t="s">
        <v>6059</v>
      </c>
      <c r="N4991" t="s">
        <v>4927</v>
      </c>
      <c r="Q4991" t="s">
        <v>6058</v>
      </c>
      <c r="R4991">
        <v>825</v>
      </c>
      <c r="S4991">
        <v>274</v>
      </c>
    </row>
    <row r="4992" spans="1:19" x14ac:dyDescent="0.3">
      <c r="A4992">
        <v>4991</v>
      </c>
      <c r="B4992" t="s">
        <v>20</v>
      </c>
      <c r="C4992" t="s">
        <v>31</v>
      </c>
      <c r="D4992" t="s">
        <v>22</v>
      </c>
      <c r="E4992" t="s">
        <v>23</v>
      </c>
      <c r="F4992" t="s">
        <v>5</v>
      </c>
      <c r="G4992" t="s">
        <v>24</v>
      </c>
      <c r="H4992">
        <v>2542899</v>
      </c>
      <c r="I4992">
        <v>2543300</v>
      </c>
      <c r="J4992" t="s">
        <v>25</v>
      </c>
      <c r="Q4992" t="s">
        <v>6060</v>
      </c>
      <c r="R4992">
        <v>402</v>
      </c>
    </row>
    <row r="4993" spans="1:20" x14ac:dyDescent="0.3">
      <c r="A4993">
        <v>4992</v>
      </c>
      <c r="B4993" t="s">
        <v>28</v>
      </c>
      <c r="C4993" t="s">
        <v>33</v>
      </c>
      <c r="D4993" t="s">
        <v>22</v>
      </c>
      <c r="E4993" t="s">
        <v>23</v>
      </c>
      <c r="F4993" t="s">
        <v>5</v>
      </c>
      <c r="G4993" t="s">
        <v>24</v>
      </c>
      <c r="H4993">
        <v>2542899</v>
      </c>
      <c r="I4993">
        <v>2543300</v>
      </c>
      <c r="J4993" t="s">
        <v>25</v>
      </c>
      <c r="K4993" t="s">
        <v>6061</v>
      </c>
      <c r="N4993" t="s">
        <v>6062</v>
      </c>
      <c r="Q4993" t="s">
        <v>6060</v>
      </c>
      <c r="R4993">
        <v>402</v>
      </c>
      <c r="S4993">
        <v>133</v>
      </c>
    </row>
    <row r="4994" spans="1:20" x14ac:dyDescent="0.3">
      <c r="A4994">
        <v>4993</v>
      </c>
      <c r="B4994" t="s">
        <v>20</v>
      </c>
      <c r="C4994" t="s">
        <v>31</v>
      </c>
      <c r="D4994" t="s">
        <v>22</v>
      </c>
      <c r="E4994" t="s">
        <v>23</v>
      </c>
      <c r="F4994" t="s">
        <v>5</v>
      </c>
      <c r="G4994" t="s">
        <v>24</v>
      </c>
      <c r="H4994">
        <v>2543374</v>
      </c>
      <c r="I4994">
        <v>2543709</v>
      </c>
      <c r="J4994" t="s">
        <v>42</v>
      </c>
      <c r="Q4994" t="s">
        <v>6063</v>
      </c>
      <c r="R4994">
        <v>336</v>
      </c>
    </row>
    <row r="4995" spans="1:20" x14ac:dyDescent="0.3">
      <c r="A4995">
        <v>4994</v>
      </c>
      <c r="B4995" t="s">
        <v>28</v>
      </c>
      <c r="C4995" t="s">
        <v>33</v>
      </c>
      <c r="D4995" t="s">
        <v>22</v>
      </c>
      <c r="E4995" t="s">
        <v>23</v>
      </c>
      <c r="F4995" t="s">
        <v>5</v>
      </c>
      <c r="G4995" t="s">
        <v>24</v>
      </c>
      <c r="H4995">
        <v>2543374</v>
      </c>
      <c r="I4995">
        <v>2543709</v>
      </c>
      <c r="J4995" t="s">
        <v>42</v>
      </c>
      <c r="K4995" t="s">
        <v>6064</v>
      </c>
      <c r="N4995" t="s">
        <v>38</v>
      </c>
      <c r="Q4995" t="s">
        <v>6063</v>
      </c>
      <c r="R4995">
        <v>336</v>
      </c>
      <c r="S4995">
        <v>111</v>
      </c>
    </row>
    <row r="4996" spans="1:20" x14ac:dyDescent="0.3">
      <c r="A4996">
        <v>4995</v>
      </c>
      <c r="B4996" t="s">
        <v>20</v>
      </c>
      <c r="C4996" t="s">
        <v>31</v>
      </c>
      <c r="D4996" t="s">
        <v>22</v>
      </c>
      <c r="E4996" t="s">
        <v>23</v>
      </c>
      <c r="F4996" t="s">
        <v>5</v>
      </c>
      <c r="G4996" t="s">
        <v>24</v>
      </c>
      <c r="H4996">
        <v>2543953</v>
      </c>
      <c r="I4996">
        <v>2545302</v>
      </c>
      <c r="J4996" t="s">
        <v>25</v>
      </c>
      <c r="Q4996" t="s">
        <v>6065</v>
      </c>
      <c r="R4996">
        <v>1350</v>
      </c>
    </row>
    <row r="4997" spans="1:20" x14ac:dyDescent="0.3">
      <c r="A4997">
        <v>4996</v>
      </c>
      <c r="B4997" t="s">
        <v>28</v>
      </c>
      <c r="C4997" t="s">
        <v>33</v>
      </c>
      <c r="D4997" t="s">
        <v>22</v>
      </c>
      <c r="E4997" t="s">
        <v>23</v>
      </c>
      <c r="F4997" t="s">
        <v>5</v>
      </c>
      <c r="G4997" t="s">
        <v>24</v>
      </c>
      <c r="H4997">
        <v>2543953</v>
      </c>
      <c r="I4997">
        <v>2545302</v>
      </c>
      <c r="J4997" t="s">
        <v>25</v>
      </c>
      <c r="K4997" t="s">
        <v>6066</v>
      </c>
      <c r="N4997" t="s">
        <v>6067</v>
      </c>
      <c r="Q4997" t="s">
        <v>6065</v>
      </c>
      <c r="R4997">
        <v>1350</v>
      </c>
      <c r="S4997">
        <v>449</v>
      </c>
    </row>
    <row r="4998" spans="1:20" x14ac:dyDescent="0.3">
      <c r="A4998">
        <v>4997</v>
      </c>
      <c r="B4998" t="s">
        <v>20</v>
      </c>
      <c r="C4998" t="s">
        <v>31</v>
      </c>
      <c r="D4998" t="s">
        <v>22</v>
      </c>
      <c r="E4998" t="s">
        <v>23</v>
      </c>
      <c r="F4998" t="s">
        <v>5</v>
      </c>
      <c r="G4998" t="s">
        <v>24</v>
      </c>
      <c r="H4998">
        <v>2545299</v>
      </c>
      <c r="I4998">
        <v>2545952</v>
      </c>
      <c r="J4998" t="s">
        <v>25</v>
      </c>
      <c r="Q4998" t="s">
        <v>6068</v>
      </c>
      <c r="R4998">
        <v>654</v>
      </c>
    </row>
    <row r="4999" spans="1:20" x14ac:dyDescent="0.3">
      <c r="A4999">
        <v>4998</v>
      </c>
      <c r="B4999" t="s">
        <v>28</v>
      </c>
      <c r="C4999" t="s">
        <v>33</v>
      </c>
      <c r="D4999" t="s">
        <v>22</v>
      </c>
      <c r="E4999" t="s">
        <v>23</v>
      </c>
      <c r="F4999" t="s">
        <v>5</v>
      </c>
      <c r="G4999" t="s">
        <v>24</v>
      </c>
      <c r="H4999">
        <v>2545299</v>
      </c>
      <c r="I4999">
        <v>2545952</v>
      </c>
      <c r="J4999" t="s">
        <v>25</v>
      </c>
      <c r="K4999" t="s">
        <v>6069</v>
      </c>
      <c r="N4999" t="s">
        <v>6070</v>
      </c>
      <c r="Q4999" t="s">
        <v>6068</v>
      </c>
      <c r="R4999">
        <v>654</v>
      </c>
      <c r="S4999">
        <v>217</v>
      </c>
    </row>
    <row r="5000" spans="1:20" x14ac:dyDescent="0.3">
      <c r="A5000">
        <v>4999</v>
      </c>
      <c r="B5000" t="s">
        <v>20</v>
      </c>
      <c r="C5000" t="s">
        <v>31</v>
      </c>
      <c r="D5000" t="s">
        <v>22</v>
      </c>
      <c r="E5000" t="s">
        <v>23</v>
      </c>
      <c r="F5000" t="s">
        <v>5</v>
      </c>
      <c r="G5000" t="s">
        <v>24</v>
      </c>
      <c r="H5000">
        <v>2546237</v>
      </c>
      <c r="I5000">
        <v>2547955</v>
      </c>
      <c r="J5000" t="s">
        <v>25</v>
      </c>
      <c r="Q5000" t="s">
        <v>6071</v>
      </c>
      <c r="R5000">
        <v>1719</v>
      </c>
    </row>
    <row r="5001" spans="1:20" x14ac:dyDescent="0.3">
      <c r="A5001">
        <v>5000</v>
      </c>
      <c r="B5001" t="s">
        <v>28</v>
      </c>
      <c r="C5001" t="s">
        <v>33</v>
      </c>
      <c r="D5001" t="s">
        <v>22</v>
      </c>
      <c r="E5001" t="s">
        <v>23</v>
      </c>
      <c r="F5001" t="s">
        <v>5</v>
      </c>
      <c r="G5001" t="s">
        <v>24</v>
      </c>
      <c r="H5001">
        <v>2546237</v>
      </c>
      <c r="I5001">
        <v>2547955</v>
      </c>
      <c r="J5001" t="s">
        <v>25</v>
      </c>
      <c r="K5001" t="s">
        <v>6072</v>
      </c>
      <c r="N5001" t="s">
        <v>6073</v>
      </c>
      <c r="Q5001" t="s">
        <v>6071</v>
      </c>
      <c r="R5001">
        <v>1719</v>
      </c>
      <c r="S5001">
        <v>572</v>
      </c>
    </row>
    <row r="5002" spans="1:20" x14ac:dyDescent="0.3">
      <c r="A5002">
        <v>5001</v>
      </c>
      <c r="B5002" t="s">
        <v>20</v>
      </c>
      <c r="C5002" t="s">
        <v>21</v>
      </c>
      <c r="D5002" t="s">
        <v>22</v>
      </c>
      <c r="E5002" t="s">
        <v>23</v>
      </c>
      <c r="F5002" t="s">
        <v>5</v>
      </c>
      <c r="G5002" t="s">
        <v>24</v>
      </c>
      <c r="H5002">
        <v>2547991</v>
      </c>
      <c r="I5002">
        <v>2548174</v>
      </c>
      <c r="J5002" t="s">
        <v>42</v>
      </c>
      <c r="Q5002" t="s">
        <v>6074</v>
      </c>
      <c r="R5002">
        <v>184</v>
      </c>
      <c r="T5002" t="s">
        <v>27</v>
      </c>
    </row>
    <row r="5003" spans="1:20" x14ac:dyDescent="0.3">
      <c r="A5003">
        <v>5002</v>
      </c>
      <c r="B5003" t="s">
        <v>28</v>
      </c>
      <c r="C5003" t="s">
        <v>29</v>
      </c>
      <c r="D5003" t="s">
        <v>22</v>
      </c>
      <c r="E5003" t="s">
        <v>23</v>
      </c>
      <c r="F5003" t="s">
        <v>5</v>
      </c>
      <c r="G5003" t="s">
        <v>24</v>
      </c>
      <c r="H5003">
        <v>2547991</v>
      </c>
      <c r="I5003">
        <v>2548174</v>
      </c>
      <c r="J5003" t="s">
        <v>42</v>
      </c>
      <c r="N5003" t="s">
        <v>38</v>
      </c>
      <c r="Q5003" t="s">
        <v>6074</v>
      </c>
      <c r="R5003">
        <v>184</v>
      </c>
      <c r="T5003" t="s">
        <v>27</v>
      </c>
    </row>
    <row r="5004" spans="1:20" x14ac:dyDescent="0.3">
      <c r="A5004">
        <v>5003</v>
      </c>
      <c r="B5004" t="s">
        <v>20</v>
      </c>
      <c r="C5004" t="s">
        <v>31</v>
      </c>
      <c r="D5004" t="s">
        <v>22</v>
      </c>
      <c r="E5004" t="s">
        <v>23</v>
      </c>
      <c r="F5004" t="s">
        <v>5</v>
      </c>
      <c r="G5004" t="s">
        <v>24</v>
      </c>
      <c r="H5004">
        <v>2548158</v>
      </c>
      <c r="I5004">
        <v>2549420</v>
      </c>
      <c r="J5004" t="s">
        <v>25</v>
      </c>
      <c r="Q5004" t="s">
        <v>6075</v>
      </c>
      <c r="R5004">
        <v>1263</v>
      </c>
    </row>
    <row r="5005" spans="1:20" x14ac:dyDescent="0.3">
      <c r="A5005">
        <v>5004</v>
      </c>
      <c r="B5005" t="s">
        <v>28</v>
      </c>
      <c r="C5005" t="s">
        <v>33</v>
      </c>
      <c r="D5005" t="s">
        <v>22</v>
      </c>
      <c r="E5005" t="s">
        <v>23</v>
      </c>
      <c r="F5005" t="s">
        <v>5</v>
      </c>
      <c r="G5005" t="s">
        <v>24</v>
      </c>
      <c r="H5005">
        <v>2548158</v>
      </c>
      <c r="I5005">
        <v>2549420</v>
      </c>
      <c r="J5005" t="s">
        <v>25</v>
      </c>
      <c r="K5005" t="s">
        <v>6076</v>
      </c>
      <c r="N5005" t="s">
        <v>568</v>
      </c>
      <c r="Q5005" t="s">
        <v>6075</v>
      </c>
      <c r="R5005">
        <v>1263</v>
      </c>
      <c r="S5005">
        <v>420</v>
      </c>
    </row>
    <row r="5006" spans="1:20" x14ac:dyDescent="0.3">
      <c r="A5006">
        <v>5005</v>
      </c>
      <c r="B5006" t="s">
        <v>20</v>
      </c>
      <c r="C5006" t="s">
        <v>31</v>
      </c>
      <c r="D5006" t="s">
        <v>22</v>
      </c>
      <c r="E5006" t="s">
        <v>23</v>
      </c>
      <c r="F5006" t="s">
        <v>5</v>
      </c>
      <c r="G5006" t="s">
        <v>24</v>
      </c>
      <c r="H5006">
        <v>2549417</v>
      </c>
      <c r="I5006">
        <v>2550016</v>
      </c>
      <c r="J5006" t="s">
        <v>42</v>
      </c>
      <c r="Q5006" t="s">
        <v>6077</v>
      </c>
      <c r="R5006">
        <v>600</v>
      </c>
    </row>
    <row r="5007" spans="1:20" x14ac:dyDescent="0.3">
      <c r="A5007">
        <v>5006</v>
      </c>
      <c r="B5007" t="s">
        <v>28</v>
      </c>
      <c r="C5007" t="s">
        <v>33</v>
      </c>
      <c r="D5007" t="s">
        <v>22</v>
      </c>
      <c r="E5007" t="s">
        <v>23</v>
      </c>
      <c r="F5007" t="s">
        <v>5</v>
      </c>
      <c r="G5007" t="s">
        <v>24</v>
      </c>
      <c r="H5007">
        <v>2549417</v>
      </c>
      <c r="I5007">
        <v>2550016</v>
      </c>
      <c r="J5007" t="s">
        <v>42</v>
      </c>
      <c r="K5007" t="s">
        <v>6078</v>
      </c>
      <c r="N5007" t="s">
        <v>6079</v>
      </c>
      <c r="Q5007" t="s">
        <v>6077</v>
      </c>
      <c r="R5007">
        <v>600</v>
      </c>
      <c r="S5007">
        <v>199</v>
      </c>
    </row>
    <row r="5008" spans="1:20" x14ac:dyDescent="0.3">
      <c r="A5008">
        <v>5007</v>
      </c>
      <c r="B5008" t="s">
        <v>20</v>
      </c>
      <c r="C5008" t="s">
        <v>31</v>
      </c>
      <c r="D5008" t="s">
        <v>22</v>
      </c>
      <c r="E5008" t="s">
        <v>23</v>
      </c>
      <c r="F5008" t="s">
        <v>5</v>
      </c>
      <c r="G5008" t="s">
        <v>24</v>
      </c>
      <c r="H5008">
        <v>2550013</v>
      </c>
      <c r="I5008">
        <v>2550747</v>
      </c>
      <c r="J5008" t="s">
        <v>42</v>
      </c>
      <c r="Q5008" t="s">
        <v>6080</v>
      </c>
      <c r="R5008">
        <v>735</v>
      </c>
    </row>
    <row r="5009" spans="1:19" x14ac:dyDescent="0.3">
      <c r="A5009">
        <v>5008</v>
      </c>
      <c r="B5009" t="s">
        <v>28</v>
      </c>
      <c r="C5009" t="s">
        <v>33</v>
      </c>
      <c r="D5009" t="s">
        <v>22</v>
      </c>
      <c r="E5009" t="s">
        <v>23</v>
      </c>
      <c r="F5009" t="s">
        <v>5</v>
      </c>
      <c r="G5009" t="s">
        <v>24</v>
      </c>
      <c r="H5009">
        <v>2550013</v>
      </c>
      <c r="I5009">
        <v>2550747</v>
      </c>
      <c r="J5009" t="s">
        <v>42</v>
      </c>
      <c r="K5009" t="s">
        <v>6081</v>
      </c>
      <c r="N5009" t="s">
        <v>6082</v>
      </c>
      <c r="Q5009" t="s">
        <v>6080</v>
      </c>
      <c r="R5009">
        <v>735</v>
      </c>
      <c r="S5009">
        <v>244</v>
      </c>
    </row>
    <row r="5010" spans="1:19" x14ac:dyDescent="0.3">
      <c r="A5010">
        <v>5009</v>
      </c>
      <c r="B5010" t="s">
        <v>20</v>
      </c>
      <c r="C5010" t="s">
        <v>31</v>
      </c>
      <c r="D5010" t="s">
        <v>22</v>
      </c>
      <c r="E5010" t="s">
        <v>23</v>
      </c>
      <c r="F5010" t="s">
        <v>5</v>
      </c>
      <c r="G5010" t="s">
        <v>24</v>
      </c>
      <c r="H5010">
        <v>2550875</v>
      </c>
      <c r="I5010">
        <v>2551948</v>
      </c>
      <c r="J5010" t="s">
        <v>25</v>
      </c>
      <c r="O5010" t="s">
        <v>6083</v>
      </c>
      <c r="Q5010" t="s">
        <v>6084</v>
      </c>
      <c r="R5010">
        <v>1074</v>
      </c>
    </row>
    <row r="5011" spans="1:19" x14ac:dyDescent="0.3">
      <c r="A5011">
        <v>5010</v>
      </c>
      <c r="B5011" t="s">
        <v>28</v>
      </c>
      <c r="C5011" t="s">
        <v>33</v>
      </c>
      <c r="D5011" t="s">
        <v>22</v>
      </c>
      <c r="E5011" t="s">
        <v>23</v>
      </c>
      <c r="F5011" t="s">
        <v>5</v>
      </c>
      <c r="G5011" t="s">
        <v>24</v>
      </c>
      <c r="H5011">
        <v>2550875</v>
      </c>
      <c r="I5011">
        <v>2551948</v>
      </c>
      <c r="J5011" t="s">
        <v>25</v>
      </c>
      <c r="K5011" t="s">
        <v>6085</v>
      </c>
      <c r="N5011" t="s">
        <v>6086</v>
      </c>
      <c r="O5011" t="s">
        <v>6083</v>
      </c>
      <c r="Q5011" t="s">
        <v>6084</v>
      </c>
      <c r="R5011">
        <v>1074</v>
      </c>
      <c r="S5011">
        <v>357</v>
      </c>
    </row>
    <row r="5012" spans="1:19" x14ac:dyDescent="0.3">
      <c r="A5012">
        <v>5011</v>
      </c>
      <c r="B5012" t="s">
        <v>20</v>
      </c>
      <c r="C5012" t="s">
        <v>31</v>
      </c>
      <c r="D5012" t="s">
        <v>22</v>
      </c>
      <c r="E5012" t="s">
        <v>23</v>
      </c>
      <c r="F5012" t="s">
        <v>5</v>
      </c>
      <c r="G5012" t="s">
        <v>24</v>
      </c>
      <c r="H5012">
        <v>2552045</v>
      </c>
      <c r="I5012">
        <v>2554798</v>
      </c>
      <c r="J5012" t="s">
        <v>25</v>
      </c>
      <c r="Q5012" t="s">
        <v>6087</v>
      </c>
      <c r="R5012">
        <v>2754</v>
      </c>
    </row>
    <row r="5013" spans="1:19" x14ac:dyDescent="0.3">
      <c r="A5013">
        <v>5012</v>
      </c>
      <c r="B5013" t="s">
        <v>28</v>
      </c>
      <c r="C5013" t="s">
        <v>33</v>
      </c>
      <c r="D5013" t="s">
        <v>22</v>
      </c>
      <c r="E5013" t="s">
        <v>23</v>
      </c>
      <c r="F5013" t="s">
        <v>5</v>
      </c>
      <c r="G5013" t="s">
        <v>24</v>
      </c>
      <c r="H5013">
        <v>2552045</v>
      </c>
      <c r="I5013">
        <v>2554798</v>
      </c>
      <c r="J5013" t="s">
        <v>25</v>
      </c>
      <c r="K5013" t="s">
        <v>6088</v>
      </c>
      <c r="N5013" t="s">
        <v>6089</v>
      </c>
      <c r="Q5013" t="s">
        <v>6087</v>
      </c>
      <c r="R5013">
        <v>2754</v>
      </c>
      <c r="S5013">
        <v>917</v>
      </c>
    </row>
    <row r="5014" spans="1:19" x14ac:dyDescent="0.3">
      <c r="A5014">
        <v>5013</v>
      </c>
      <c r="B5014" t="s">
        <v>20</v>
      </c>
      <c r="C5014" t="s">
        <v>31</v>
      </c>
      <c r="D5014" t="s">
        <v>22</v>
      </c>
      <c r="E5014" t="s">
        <v>23</v>
      </c>
      <c r="F5014" t="s">
        <v>5</v>
      </c>
      <c r="G5014" t="s">
        <v>24</v>
      </c>
      <c r="H5014">
        <v>2555019</v>
      </c>
      <c r="I5014">
        <v>2555987</v>
      </c>
      <c r="J5014" t="s">
        <v>25</v>
      </c>
      <c r="Q5014" t="s">
        <v>6090</v>
      </c>
      <c r="R5014">
        <v>969</v>
      </c>
    </row>
    <row r="5015" spans="1:19" x14ac:dyDescent="0.3">
      <c r="A5015">
        <v>5014</v>
      </c>
      <c r="B5015" t="s">
        <v>28</v>
      </c>
      <c r="C5015" t="s">
        <v>33</v>
      </c>
      <c r="D5015" t="s">
        <v>22</v>
      </c>
      <c r="E5015" t="s">
        <v>23</v>
      </c>
      <c r="F5015" t="s">
        <v>5</v>
      </c>
      <c r="G5015" t="s">
        <v>24</v>
      </c>
      <c r="H5015">
        <v>2555019</v>
      </c>
      <c r="I5015">
        <v>2555987</v>
      </c>
      <c r="J5015" t="s">
        <v>25</v>
      </c>
      <c r="K5015" t="s">
        <v>6091</v>
      </c>
      <c r="N5015" t="s">
        <v>6092</v>
      </c>
      <c r="Q5015" t="s">
        <v>6090</v>
      </c>
      <c r="R5015">
        <v>969</v>
      </c>
      <c r="S5015">
        <v>322</v>
      </c>
    </row>
    <row r="5016" spans="1:19" x14ac:dyDescent="0.3">
      <c r="A5016">
        <v>5015</v>
      </c>
      <c r="B5016" t="s">
        <v>20</v>
      </c>
      <c r="C5016" t="s">
        <v>31</v>
      </c>
      <c r="D5016" t="s">
        <v>22</v>
      </c>
      <c r="E5016" t="s">
        <v>23</v>
      </c>
      <c r="F5016" t="s">
        <v>5</v>
      </c>
      <c r="G5016" t="s">
        <v>24</v>
      </c>
      <c r="H5016">
        <v>2556390</v>
      </c>
      <c r="I5016">
        <v>2557079</v>
      </c>
      <c r="J5016" t="s">
        <v>25</v>
      </c>
      <c r="Q5016" t="s">
        <v>6093</v>
      </c>
      <c r="R5016">
        <v>690</v>
      </c>
    </row>
    <row r="5017" spans="1:19" x14ac:dyDescent="0.3">
      <c r="A5017">
        <v>5016</v>
      </c>
      <c r="B5017" t="s">
        <v>28</v>
      </c>
      <c r="C5017" t="s">
        <v>33</v>
      </c>
      <c r="D5017" t="s">
        <v>22</v>
      </c>
      <c r="E5017" t="s">
        <v>23</v>
      </c>
      <c r="F5017" t="s">
        <v>5</v>
      </c>
      <c r="G5017" t="s">
        <v>24</v>
      </c>
      <c r="H5017">
        <v>2556390</v>
      </c>
      <c r="I5017">
        <v>2557079</v>
      </c>
      <c r="J5017" t="s">
        <v>25</v>
      </c>
      <c r="K5017" t="s">
        <v>6094</v>
      </c>
      <c r="N5017" t="s">
        <v>360</v>
      </c>
      <c r="Q5017" t="s">
        <v>6093</v>
      </c>
      <c r="R5017">
        <v>690</v>
      </c>
      <c r="S5017">
        <v>229</v>
      </c>
    </row>
    <row r="5018" spans="1:19" x14ac:dyDescent="0.3">
      <c r="A5018">
        <v>5017</v>
      </c>
      <c r="B5018" t="s">
        <v>20</v>
      </c>
      <c r="C5018" t="s">
        <v>31</v>
      </c>
      <c r="D5018" t="s">
        <v>22</v>
      </c>
      <c r="E5018" t="s">
        <v>23</v>
      </c>
      <c r="F5018" t="s">
        <v>5</v>
      </c>
      <c r="G5018" t="s">
        <v>24</v>
      </c>
      <c r="H5018">
        <v>2557476</v>
      </c>
      <c r="I5018">
        <v>2558165</v>
      </c>
      <c r="J5018" t="s">
        <v>25</v>
      </c>
      <c r="Q5018" t="s">
        <v>6095</v>
      </c>
      <c r="R5018">
        <v>690</v>
      </c>
    </row>
    <row r="5019" spans="1:19" x14ac:dyDescent="0.3">
      <c r="A5019">
        <v>5018</v>
      </c>
      <c r="B5019" t="s">
        <v>28</v>
      </c>
      <c r="C5019" t="s">
        <v>33</v>
      </c>
      <c r="D5019" t="s">
        <v>22</v>
      </c>
      <c r="E5019" t="s">
        <v>23</v>
      </c>
      <c r="F5019" t="s">
        <v>5</v>
      </c>
      <c r="G5019" t="s">
        <v>24</v>
      </c>
      <c r="H5019">
        <v>2557476</v>
      </c>
      <c r="I5019">
        <v>2558165</v>
      </c>
      <c r="J5019" t="s">
        <v>25</v>
      </c>
      <c r="K5019" t="s">
        <v>6096</v>
      </c>
      <c r="N5019" t="s">
        <v>2390</v>
      </c>
      <c r="Q5019" t="s">
        <v>6095</v>
      </c>
      <c r="R5019">
        <v>690</v>
      </c>
      <c r="S5019">
        <v>229</v>
      </c>
    </row>
    <row r="5020" spans="1:19" x14ac:dyDescent="0.3">
      <c r="A5020">
        <v>5019</v>
      </c>
      <c r="B5020" t="s">
        <v>20</v>
      </c>
      <c r="C5020" t="s">
        <v>31</v>
      </c>
      <c r="D5020" t="s">
        <v>22</v>
      </c>
      <c r="E5020" t="s">
        <v>23</v>
      </c>
      <c r="F5020" t="s">
        <v>5</v>
      </c>
      <c r="G5020" t="s">
        <v>24</v>
      </c>
      <c r="H5020">
        <v>2558195</v>
      </c>
      <c r="I5020">
        <v>2558614</v>
      </c>
      <c r="J5020" t="s">
        <v>25</v>
      </c>
      <c r="Q5020" t="s">
        <v>6097</v>
      </c>
      <c r="R5020">
        <v>420</v>
      </c>
    </row>
    <row r="5021" spans="1:19" x14ac:dyDescent="0.3">
      <c r="A5021">
        <v>5020</v>
      </c>
      <c r="B5021" t="s">
        <v>28</v>
      </c>
      <c r="C5021" t="s">
        <v>33</v>
      </c>
      <c r="D5021" t="s">
        <v>22</v>
      </c>
      <c r="E5021" t="s">
        <v>23</v>
      </c>
      <c r="F5021" t="s">
        <v>5</v>
      </c>
      <c r="G5021" t="s">
        <v>24</v>
      </c>
      <c r="H5021">
        <v>2558195</v>
      </c>
      <c r="I5021">
        <v>2558614</v>
      </c>
      <c r="J5021" t="s">
        <v>25</v>
      </c>
      <c r="K5021" t="s">
        <v>6098</v>
      </c>
      <c r="N5021" t="s">
        <v>2385</v>
      </c>
      <c r="Q5021" t="s">
        <v>6097</v>
      </c>
      <c r="R5021">
        <v>420</v>
      </c>
      <c r="S5021">
        <v>139</v>
      </c>
    </row>
    <row r="5022" spans="1:19" x14ac:dyDescent="0.3">
      <c r="A5022">
        <v>5021</v>
      </c>
      <c r="B5022" t="s">
        <v>20</v>
      </c>
      <c r="C5022" t="s">
        <v>31</v>
      </c>
      <c r="D5022" t="s">
        <v>22</v>
      </c>
      <c r="E5022" t="s">
        <v>23</v>
      </c>
      <c r="F5022" t="s">
        <v>5</v>
      </c>
      <c r="G5022" t="s">
        <v>24</v>
      </c>
      <c r="H5022">
        <v>2558669</v>
      </c>
      <c r="I5022">
        <v>2559109</v>
      </c>
      <c r="J5022" t="s">
        <v>25</v>
      </c>
      <c r="Q5022" t="s">
        <v>6099</v>
      </c>
      <c r="R5022">
        <v>441</v>
      </c>
    </row>
    <row r="5023" spans="1:19" x14ac:dyDescent="0.3">
      <c r="A5023">
        <v>5022</v>
      </c>
      <c r="B5023" t="s">
        <v>28</v>
      </c>
      <c r="C5023" t="s">
        <v>33</v>
      </c>
      <c r="D5023" t="s">
        <v>22</v>
      </c>
      <c r="E5023" t="s">
        <v>23</v>
      </c>
      <c r="F5023" t="s">
        <v>5</v>
      </c>
      <c r="G5023" t="s">
        <v>24</v>
      </c>
      <c r="H5023">
        <v>2558669</v>
      </c>
      <c r="I5023">
        <v>2559109</v>
      </c>
      <c r="J5023" t="s">
        <v>25</v>
      </c>
      <c r="K5023" t="s">
        <v>6100</v>
      </c>
      <c r="N5023" t="s">
        <v>2385</v>
      </c>
      <c r="Q5023" t="s">
        <v>6099</v>
      </c>
      <c r="R5023">
        <v>441</v>
      </c>
      <c r="S5023">
        <v>146</v>
      </c>
    </row>
    <row r="5024" spans="1:19" x14ac:dyDescent="0.3">
      <c r="A5024">
        <v>5023</v>
      </c>
      <c r="B5024" t="s">
        <v>20</v>
      </c>
      <c r="C5024" t="s">
        <v>31</v>
      </c>
      <c r="D5024" t="s">
        <v>22</v>
      </c>
      <c r="E5024" t="s">
        <v>23</v>
      </c>
      <c r="F5024" t="s">
        <v>5</v>
      </c>
      <c r="G5024" t="s">
        <v>24</v>
      </c>
      <c r="H5024">
        <v>2559122</v>
      </c>
      <c r="I5024">
        <v>2560351</v>
      </c>
      <c r="J5024" t="s">
        <v>25</v>
      </c>
      <c r="Q5024" t="s">
        <v>6101</v>
      </c>
      <c r="R5024">
        <v>1230</v>
      </c>
    </row>
    <row r="5025" spans="1:19" x14ac:dyDescent="0.3">
      <c r="A5025">
        <v>5024</v>
      </c>
      <c r="B5025" t="s">
        <v>28</v>
      </c>
      <c r="C5025" t="s">
        <v>33</v>
      </c>
      <c r="D5025" t="s">
        <v>22</v>
      </c>
      <c r="E5025" t="s">
        <v>23</v>
      </c>
      <c r="F5025" t="s">
        <v>5</v>
      </c>
      <c r="G5025" t="s">
        <v>24</v>
      </c>
      <c r="H5025">
        <v>2559122</v>
      </c>
      <c r="I5025">
        <v>2560351</v>
      </c>
      <c r="J5025" t="s">
        <v>25</v>
      </c>
      <c r="K5025" t="s">
        <v>6102</v>
      </c>
      <c r="N5025" t="s">
        <v>38</v>
      </c>
      <c r="Q5025" t="s">
        <v>6101</v>
      </c>
      <c r="R5025">
        <v>1230</v>
      </c>
      <c r="S5025">
        <v>409</v>
      </c>
    </row>
    <row r="5026" spans="1:19" x14ac:dyDescent="0.3">
      <c r="A5026">
        <v>5025</v>
      </c>
      <c r="B5026" t="s">
        <v>20</v>
      </c>
      <c r="C5026" t="s">
        <v>31</v>
      </c>
      <c r="D5026" t="s">
        <v>22</v>
      </c>
      <c r="E5026" t="s">
        <v>23</v>
      </c>
      <c r="F5026" t="s">
        <v>5</v>
      </c>
      <c r="G5026" t="s">
        <v>24</v>
      </c>
      <c r="H5026">
        <v>2560441</v>
      </c>
      <c r="I5026">
        <v>2561607</v>
      </c>
      <c r="J5026" t="s">
        <v>42</v>
      </c>
      <c r="Q5026" t="s">
        <v>6103</v>
      </c>
      <c r="R5026">
        <v>1167</v>
      </c>
    </row>
    <row r="5027" spans="1:19" x14ac:dyDescent="0.3">
      <c r="A5027">
        <v>5026</v>
      </c>
      <c r="B5027" t="s">
        <v>28</v>
      </c>
      <c r="C5027" t="s">
        <v>33</v>
      </c>
      <c r="D5027" t="s">
        <v>22</v>
      </c>
      <c r="E5027" t="s">
        <v>23</v>
      </c>
      <c r="F5027" t="s">
        <v>5</v>
      </c>
      <c r="G5027" t="s">
        <v>24</v>
      </c>
      <c r="H5027">
        <v>2560441</v>
      </c>
      <c r="I5027">
        <v>2561607</v>
      </c>
      <c r="J5027" t="s">
        <v>42</v>
      </c>
      <c r="K5027" t="s">
        <v>6104</v>
      </c>
      <c r="N5027" t="s">
        <v>6105</v>
      </c>
      <c r="Q5027" t="s">
        <v>6103</v>
      </c>
      <c r="R5027">
        <v>1167</v>
      </c>
      <c r="S5027">
        <v>388</v>
      </c>
    </row>
    <row r="5028" spans="1:19" x14ac:dyDescent="0.3">
      <c r="A5028">
        <v>5027</v>
      </c>
      <c r="B5028" t="s">
        <v>20</v>
      </c>
      <c r="C5028" t="s">
        <v>31</v>
      </c>
      <c r="D5028" t="s">
        <v>22</v>
      </c>
      <c r="E5028" t="s">
        <v>23</v>
      </c>
      <c r="F5028" t="s">
        <v>5</v>
      </c>
      <c r="G5028" t="s">
        <v>24</v>
      </c>
      <c r="H5028">
        <v>2561604</v>
      </c>
      <c r="I5028">
        <v>2563532</v>
      </c>
      <c r="J5028" t="s">
        <v>42</v>
      </c>
      <c r="Q5028" t="s">
        <v>6106</v>
      </c>
      <c r="R5028">
        <v>1929</v>
      </c>
    </row>
    <row r="5029" spans="1:19" x14ac:dyDescent="0.3">
      <c r="A5029">
        <v>5028</v>
      </c>
      <c r="B5029" t="s">
        <v>28</v>
      </c>
      <c r="C5029" t="s">
        <v>33</v>
      </c>
      <c r="D5029" t="s">
        <v>22</v>
      </c>
      <c r="E5029" t="s">
        <v>23</v>
      </c>
      <c r="F5029" t="s">
        <v>5</v>
      </c>
      <c r="G5029" t="s">
        <v>24</v>
      </c>
      <c r="H5029">
        <v>2561604</v>
      </c>
      <c r="I5029">
        <v>2563532</v>
      </c>
      <c r="J5029" t="s">
        <v>42</v>
      </c>
      <c r="K5029" t="s">
        <v>6107</v>
      </c>
      <c r="N5029" t="s">
        <v>6108</v>
      </c>
      <c r="Q5029" t="s">
        <v>6106</v>
      </c>
      <c r="R5029">
        <v>1929</v>
      </c>
      <c r="S5029">
        <v>642</v>
      </c>
    </row>
    <row r="5030" spans="1:19" x14ac:dyDescent="0.3">
      <c r="A5030">
        <v>5029</v>
      </c>
      <c r="B5030" t="s">
        <v>20</v>
      </c>
      <c r="C5030" t="s">
        <v>31</v>
      </c>
      <c r="D5030" t="s">
        <v>22</v>
      </c>
      <c r="E5030" t="s">
        <v>23</v>
      </c>
      <c r="F5030" t="s">
        <v>5</v>
      </c>
      <c r="G5030" t="s">
        <v>24</v>
      </c>
      <c r="H5030">
        <v>2563552</v>
      </c>
      <c r="I5030">
        <v>2564115</v>
      </c>
      <c r="J5030" t="s">
        <v>42</v>
      </c>
      <c r="Q5030" t="s">
        <v>6109</v>
      </c>
      <c r="R5030">
        <v>564</v>
      </c>
    </row>
    <row r="5031" spans="1:19" x14ac:dyDescent="0.3">
      <c r="A5031">
        <v>5030</v>
      </c>
      <c r="B5031" t="s">
        <v>28</v>
      </c>
      <c r="C5031" t="s">
        <v>33</v>
      </c>
      <c r="D5031" t="s">
        <v>22</v>
      </c>
      <c r="E5031" t="s">
        <v>23</v>
      </c>
      <c r="F5031" t="s">
        <v>5</v>
      </c>
      <c r="G5031" t="s">
        <v>24</v>
      </c>
      <c r="H5031">
        <v>2563552</v>
      </c>
      <c r="I5031">
        <v>2564115</v>
      </c>
      <c r="J5031" t="s">
        <v>42</v>
      </c>
      <c r="K5031" t="s">
        <v>6110</v>
      </c>
      <c r="N5031" t="s">
        <v>6111</v>
      </c>
      <c r="Q5031" t="s">
        <v>6109</v>
      </c>
      <c r="R5031">
        <v>564</v>
      </c>
      <c r="S5031">
        <v>187</v>
      </c>
    </row>
    <row r="5032" spans="1:19" x14ac:dyDescent="0.3">
      <c r="A5032">
        <v>5031</v>
      </c>
      <c r="B5032" t="s">
        <v>20</v>
      </c>
      <c r="C5032" t="s">
        <v>31</v>
      </c>
      <c r="D5032" t="s">
        <v>22</v>
      </c>
      <c r="E5032" t="s">
        <v>23</v>
      </c>
      <c r="F5032" t="s">
        <v>5</v>
      </c>
      <c r="G5032" t="s">
        <v>24</v>
      </c>
      <c r="H5032">
        <v>2564120</v>
      </c>
      <c r="I5032">
        <v>2565034</v>
      </c>
      <c r="J5032" t="s">
        <v>42</v>
      </c>
      <c r="Q5032" t="s">
        <v>6112</v>
      </c>
      <c r="R5032">
        <v>915</v>
      </c>
    </row>
    <row r="5033" spans="1:19" x14ac:dyDescent="0.3">
      <c r="A5033">
        <v>5032</v>
      </c>
      <c r="B5033" t="s">
        <v>28</v>
      </c>
      <c r="C5033" t="s">
        <v>33</v>
      </c>
      <c r="D5033" t="s">
        <v>22</v>
      </c>
      <c r="E5033" t="s">
        <v>23</v>
      </c>
      <c r="F5033" t="s">
        <v>5</v>
      </c>
      <c r="G5033" t="s">
        <v>24</v>
      </c>
      <c r="H5033">
        <v>2564120</v>
      </c>
      <c r="I5033">
        <v>2565034</v>
      </c>
      <c r="J5033" t="s">
        <v>42</v>
      </c>
      <c r="K5033" t="s">
        <v>6113</v>
      </c>
      <c r="N5033" t="s">
        <v>6114</v>
      </c>
      <c r="Q5033" t="s">
        <v>6112</v>
      </c>
      <c r="R5033">
        <v>915</v>
      </c>
      <c r="S5033">
        <v>304</v>
      </c>
    </row>
    <row r="5034" spans="1:19" x14ac:dyDescent="0.3">
      <c r="A5034">
        <v>5033</v>
      </c>
      <c r="B5034" t="s">
        <v>20</v>
      </c>
      <c r="C5034" t="s">
        <v>31</v>
      </c>
      <c r="D5034" t="s">
        <v>22</v>
      </c>
      <c r="E5034" t="s">
        <v>23</v>
      </c>
      <c r="F5034" t="s">
        <v>5</v>
      </c>
      <c r="G5034" t="s">
        <v>24</v>
      </c>
      <c r="H5034">
        <v>2565130</v>
      </c>
      <c r="I5034">
        <v>2566176</v>
      </c>
      <c r="J5034" t="s">
        <v>42</v>
      </c>
      <c r="Q5034" t="s">
        <v>6115</v>
      </c>
      <c r="R5034">
        <v>1047</v>
      </c>
    </row>
    <row r="5035" spans="1:19" x14ac:dyDescent="0.3">
      <c r="A5035">
        <v>5034</v>
      </c>
      <c r="B5035" t="s">
        <v>28</v>
      </c>
      <c r="C5035" t="s">
        <v>33</v>
      </c>
      <c r="D5035" t="s">
        <v>22</v>
      </c>
      <c r="E5035" t="s">
        <v>23</v>
      </c>
      <c r="F5035" t="s">
        <v>5</v>
      </c>
      <c r="G5035" t="s">
        <v>24</v>
      </c>
      <c r="H5035">
        <v>2565130</v>
      </c>
      <c r="I5035">
        <v>2566176</v>
      </c>
      <c r="J5035" t="s">
        <v>42</v>
      </c>
      <c r="K5035" t="s">
        <v>6116</v>
      </c>
      <c r="N5035" t="s">
        <v>6117</v>
      </c>
      <c r="Q5035" t="s">
        <v>6115</v>
      </c>
      <c r="R5035">
        <v>1047</v>
      </c>
      <c r="S5035">
        <v>348</v>
      </c>
    </row>
    <row r="5036" spans="1:19" x14ac:dyDescent="0.3">
      <c r="A5036">
        <v>5035</v>
      </c>
      <c r="B5036" t="s">
        <v>20</v>
      </c>
      <c r="C5036" t="s">
        <v>31</v>
      </c>
      <c r="D5036" t="s">
        <v>22</v>
      </c>
      <c r="E5036" t="s">
        <v>23</v>
      </c>
      <c r="F5036" t="s">
        <v>5</v>
      </c>
      <c r="G5036" t="s">
        <v>24</v>
      </c>
      <c r="H5036">
        <v>2566381</v>
      </c>
      <c r="I5036">
        <v>2567970</v>
      </c>
      <c r="J5036" t="s">
        <v>42</v>
      </c>
      <c r="Q5036" t="s">
        <v>6118</v>
      </c>
      <c r="R5036">
        <v>1590</v>
      </c>
    </row>
    <row r="5037" spans="1:19" x14ac:dyDescent="0.3">
      <c r="A5037">
        <v>5036</v>
      </c>
      <c r="B5037" t="s">
        <v>28</v>
      </c>
      <c r="C5037" t="s">
        <v>33</v>
      </c>
      <c r="D5037" t="s">
        <v>22</v>
      </c>
      <c r="E5037" t="s">
        <v>23</v>
      </c>
      <c r="F5037" t="s">
        <v>5</v>
      </c>
      <c r="G5037" t="s">
        <v>24</v>
      </c>
      <c r="H5037">
        <v>2566381</v>
      </c>
      <c r="I5037">
        <v>2567970</v>
      </c>
      <c r="J5037" t="s">
        <v>42</v>
      </c>
      <c r="K5037" t="s">
        <v>6119</v>
      </c>
      <c r="N5037" t="s">
        <v>6120</v>
      </c>
      <c r="Q5037" t="s">
        <v>6118</v>
      </c>
      <c r="R5037">
        <v>1590</v>
      </c>
      <c r="S5037">
        <v>529</v>
      </c>
    </row>
    <row r="5038" spans="1:19" x14ac:dyDescent="0.3">
      <c r="A5038">
        <v>5037</v>
      </c>
      <c r="B5038" t="s">
        <v>20</v>
      </c>
      <c r="C5038" t="s">
        <v>31</v>
      </c>
      <c r="D5038" t="s">
        <v>22</v>
      </c>
      <c r="E5038" t="s">
        <v>23</v>
      </c>
      <c r="F5038" t="s">
        <v>5</v>
      </c>
      <c r="G5038" t="s">
        <v>24</v>
      </c>
      <c r="H5038">
        <v>2568266</v>
      </c>
      <c r="I5038">
        <v>2569345</v>
      </c>
      <c r="J5038" t="s">
        <v>42</v>
      </c>
      <c r="Q5038" t="s">
        <v>6121</v>
      </c>
      <c r="R5038">
        <v>1080</v>
      </c>
    </row>
    <row r="5039" spans="1:19" x14ac:dyDescent="0.3">
      <c r="A5039">
        <v>5038</v>
      </c>
      <c r="B5039" t="s">
        <v>28</v>
      </c>
      <c r="C5039" t="s">
        <v>33</v>
      </c>
      <c r="D5039" t="s">
        <v>22</v>
      </c>
      <c r="E5039" t="s">
        <v>23</v>
      </c>
      <c r="F5039" t="s">
        <v>5</v>
      </c>
      <c r="G5039" t="s">
        <v>24</v>
      </c>
      <c r="H5039">
        <v>2568266</v>
      </c>
      <c r="I5039">
        <v>2569345</v>
      </c>
      <c r="J5039" t="s">
        <v>42</v>
      </c>
      <c r="K5039" t="s">
        <v>6122</v>
      </c>
      <c r="N5039" t="s">
        <v>6123</v>
      </c>
      <c r="Q5039" t="s">
        <v>6121</v>
      </c>
      <c r="R5039">
        <v>1080</v>
      </c>
      <c r="S5039">
        <v>359</v>
      </c>
    </row>
    <row r="5040" spans="1:19" x14ac:dyDescent="0.3">
      <c r="A5040">
        <v>5039</v>
      </c>
      <c r="B5040" t="s">
        <v>20</v>
      </c>
      <c r="C5040" t="s">
        <v>31</v>
      </c>
      <c r="D5040" t="s">
        <v>22</v>
      </c>
      <c r="E5040" t="s">
        <v>23</v>
      </c>
      <c r="F5040" t="s">
        <v>5</v>
      </c>
      <c r="G5040" t="s">
        <v>24</v>
      </c>
      <c r="H5040">
        <v>2569330</v>
      </c>
      <c r="I5040">
        <v>2570109</v>
      </c>
      <c r="J5040" t="s">
        <v>25</v>
      </c>
      <c r="Q5040" t="s">
        <v>6124</v>
      </c>
      <c r="R5040">
        <v>780</v>
      </c>
    </row>
    <row r="5041" spans="1:19" x14ac:dyDescent="0.3">
      <c r="A5041">
        <v>5040</v>
      </c>
      <c r="B5041" t="s">
        <v>28</v>
      </c>
      <c r="C5041" t="s">
        <v>33</v>
      </c>
      <c r="D5041" t="s">
        <v>22</v>
      </c>
      <c r="E5041" t="s">
        <v>23</v>
      </c>
      <c r="F5041" t="s">
        <v>5</v>
      </c>
      <c r="G5041" t="s">
        <v>24</v>
      </c>
      <c r="H5041">
        <v>2569330</v>
      </c>
      <c r="I5041">
        <v>2570109</v>
      </c>
      <c r="J5041" t="s">
        <v>25</v>
      </c>
      <c r="K5041" t="s">
        <v>6125</v>
      </c>
      <c r="N5041" t="s">
        <v>38</v>
      </c>
      <c r="Q5041" t="s">
        <v>6124</v>
      </c>
      <c r="R5041">
        <v>780</v>
      </c>
      <c r="S5041">
        <v>259</v>
      </c>
    </row>
    <row r="5042" spans="1:19" x14ac:dyDescent="0.3">
      <c r="A5042">
        <v>5041</v>
      </c>
      <c r="B5042" t="s">
        <v>20</v>
      </c>
      <c r="C5042" t="s">
        <v>31</v>
      </c>
      <c r="D5042" t="s">
        <v>22</v>
      </c>
      <c r="E5042" t="s">
        <v>23</v>
      </c>
      <c r="F5042" t="s">
        <v>5</v>
      </c>
      <c r="G5042" t="s">
        <v>24</v>
      </c>
      <c r="H5042">
        <v>2570270</v>
      </c>
      <c r="I5042">
        <v>2571532</v>
      </c>
      <c r="J5042" t="s">
        <v>25</v>
      </c>
      <c r="Q5042" t="s">
        <v>6126</v>
      </c>
      <c r="R5042">
        <v>1263</v>
      </c>
    </row>
    <row r="5043" spans="1:19" x14ac:dyDescent="0.3">
      <c r="A5043">
        <v>5042</v>
      </c>
      <c r="B5043" t="s">
        <v>28</v>
      </c>
      <c r="C5043" t="s">
        <v>33</v>
      </c>
      <c r="D5043" t="s">
        <v>22</v>
      </c>
      <c r="E5043" t="s">
        <v>23</v>
      </c>
      <c r="F5043" t="s">
        <v>5</v>
      </c>
      <c r="G5043" t="s">
        <v>24</v>
      </c>
      <c r="H5043">
        <v>2570270</v>
      </c>
      <c r="I5043">
        <v>2571532</v>
      </c>
      <c r="J5043" t="s">
        <v>25</v>
      </c>
      <c r="K5043" t="s">
        <v>6127</v>
      </c>
      <c r="N5043" t="s">
        <v>6128</v>
      </c>
      <c r="Q5043" t="s">
        <v>6126</v>
      </c>
      <c r="R5043">
        <v>1263</v>
      </c>
      <c r="S5043">
        <v>420</v>
      </c>
    </row>
    <row r="5044" spans="1:19" x14ac:dyDescent="0.3">
      <c r="A5044">
        <v>5043</v>
      </c>
      <c r="B5044" t="s">
        <v>20</v>
      </c>
      <c r="C5044" t="s">
        <v>31</v>
      </c>
      <c r="D5044" t="s">
        <v>22</v>
      </c>
      <c r="E5044" t="s">
        <v>23</v>
      </c>
      <c r="F5044" t="s">
        <v>5</v>
      </c>
      <c r="G5044" t="s">
        <v>24</v>
      </c>
      <c r="H5044">
        <v>2571636</v>
      </c>
      <c r="I5044">
        <v>2573879</v>
      </c>
      <c r="J5044" t="s">
        <v>25</v>
      </c>
      <c r="Q5044" t="s">
        <v>6129</v>
      </c>
      <c r="R5044">
        <v>2244</v>
      </c>
    </row>
    <row r="5045" spans="1:19" x14ac:dyDescent="0.3">
      <c r="A5045">
        <v>5044</v>
      </c>
      <c r="B5045" t="s">
        <v>28</v>
      </c>
      <c r="C5045" t="s">
        <v>33</v>
      </c>
      <c r="D5045" t="s">
        <v>22</v>
      </c>
      <c r="E5045" t="s">
        <v>23</v>
      </c>
      <c r="F5045" t="s">
        <v>5</v>
      </c>
      <c r="G5045" t="s">
        <v>24</v>
      </c>
      <c r="H5045">
        <v>2571636</v>
      </c>
      <c r="I5045">
        <v>2573879</v>
      </c>
      <c r="J5045" t="s">
        <v>25</v>
      </c>
      <c r="K5045" t="s">
        <v>6130</v>
      </c>
      <c r="N5045" t="s">
        <v>120</v>
      </c>
      <c r="Q5045" t="s">
        <v>6129</v>
      </c>
      <c r="R5045">
        <v>2244</v>
      </c>
      <c r="S5045">
        <v>747</v>
      </c>
    </row>
    <row r="5046" spans="1:19" x14ac:dyDescent="0.3">
      <c r="A5046">
        <v>5045</v>
      </c>
      <c r="B5046" t="s">
        <v>20</v>
      </c>
      <c r="C5046" t="s">
        <v>31</v>
      </c>
      <c r="D5046" t="s">
        <v>22</v>
      </c>
      <c r="E5046" t="s">
        <v>23</v>
      </c>
      <c r="F5046" t="s">
        <v>5</v>
      </c>
      <c r="G5046" t="s">
        <v>24</v>
      </c>
      <c r="H5046">
        <v>2574041</v>
      </c>
      <c r="I5046">
        <v>2574574</v>
      </c>
      <c r="J5046" t="s">
        <v>25</v>
      </c>
      <c r="Q5046" t="s">
        <v>6131</v>
      </c>
      <c r="R5046">
        <v>534</v>
      </c>
    </row>
    <row r="5047" spans="1:19" x14ac:dyDescent="0.3">
      <c r="A5047">
        <v>5046</v>
      </c>
      <c r="B5047" t="s">
        <v>28</v>
      </c>
      <c r="C5047" t="s">
        <v>33</v>
      </c>
      <c r="D5047" t="s">
        <v>22</v>
      </c>
      <c r="E5047" t="s">
        <v>23</v>
      </c>
      <c r="F5047" t="s">
        <v>5</v>
      </c>
      <c r="G5047" t="s">
        <v>24</v>
      </c>
      <c r="H5047">
        <v>2574041</v>
      </c>
      <c r="I5047">
        <v>2574574</v>
      </c>
      <c r="J5047" t="s">
        <v>25</v>
      </c>
      <c r="K5047" t="s">
        <v>6132</v>
      </c>
      <c r="N5047" t="s">
        <v>6133</v>
      </c>
      <c r="Q5047" t="s">
        <v>6131</v>
      </c>
      <c r="R5047">
        <v>534</v>
      </c>
      <c r="S5047">
        <v>177</v>
      </c>
    </row>
    <row r="5048" spans="1:19" x14ac:dyDescent="0.3">
      <c r="A5048">
        <v>5047</v>
      </c>
      <c r="B5048" t="s">
        <v>20</v>
      </c>
      <c r="C5048" t="s">
        <v>31</v>
      </c>
      <c r="D5048" t="s">
        <v>22</v>
      </c>
      <c r="E5048" t="s">
        <v>23</v>
      </c>
      <c r="F5048" t="s">
        <v>5</v>
      </c>
      <c r="G5048" t="s">
        <v>24</v>
      </c>
      <c r="H5048">
        <v>2574719</v>
      </c>
      <c r="I5048">
        <v>2576953</v>
      </c>
      <c r="J5048" t="s">
        <v>25</v>
      </c>
      <c r="Q5048" t="s">
        <v>6134</v>
      </c>
      <c r="R5048">
        <v>2235</v>
      </c>
    </row>
    <row r="5049" spans="1:19" x14ac:dyDescent="0.3">
      <c r="A5049">
        <v>5048</v>
      </c>
      <c r="B5049" t="s">
        <v>28</v>
      </c>
      <c r="C5049" t="s">
        <v>33</v>
      </c>
      <c r="D5049" t="s">
        <v>22</v>
      </c>
      <c r="E5049" t="s">
        <v>23</v>
      </c>
      <c r="F5049" t="s">
        <v>5</v>
      </c>
      <c r="G5049" t="s">
        <v>24</v>
      </c>
      <c r="H5049">
        <v>2574719</v>
      </c>
      <c r="I5049">
        <v>2576953</v>
      </c>
      <c r="J5049" t="s">
        <v>25</v>
      </c>
      <c r="K5049" t="s">
        <v>6135</v>
      </c>
      <c r="N5049" t="s">
        <v>48</v>
      </c>
      <c r="Q5049" t="s">
        <v>6134</v>
      </c>
      <c r="R5049">
        <v>2235</v>
      </c>
      <c r="S5049">
        <v>744</v>
      </c>
    </row>
    <row r="5050" spans="1:19" x14ac:dyDescent="0.3">
      <c r="A5050">
        <v>5049</v>
      </c>
      <c r="B5050" t="s">
        <v>20</v>
      </c>
      <c r="C5050" t="s">
        <v>31</v>
      </c>
      <c r="D5050" t="s">
        <v>22</v>
      </c>
      <c r="E5050" t="s">
        <v>23</v>
      </c>
      <c r="F5050" t="s">
        <v>5</v>
      </c>
      <c r="G5050" t="s">
        <v>24</v>
      </c>
      <c r="H5050">
        <v>2577017</v>
      </c>
      <c r="I5050">
        <v>2578312</v>
      </c>
      <c r="J5050" t="s">
        <v>25</v>
      </c>
      <c r="Q5050" t="s">
        <v>6136</v>
      </c>
      <c r="R5050">
        <v>1296</v>
      </c>
    </row>
    <row r="5051" spans="1:19" x14ac:dyDescent="0.3">
      <c r="A5051">
        <v>5050</v>
      </c>
      <c r="B5051" t="s">
        <v>28</v>
      </c>
      <c r="C5051" t="s">
        <v>33</v>
      </c>
      <c r="D5051" t="s">
        <v>22</v>
      </c>
      <c r="E5051" t="s">
        <v>23</v>
      </c>
      <c r="F5051" t="s">
        <v>5</v>
      </c>
      <c r="G5051" t="s">
        <v>24</v>
      </c>
      <c r="H5051">
        <v>2577017</v>
      </c>
      <c r="I5051">
        <v>2578312</v>
      </c>
      <c r="J5051" t="s">
        <v>25</v>
      </c>
      <c r="K5051" t="s">
        <v>6137</v>
      </c>
      <c r="N5051" t="s">
        <v>6138</v>
      </c>
      <c r="Q5051" t="s">
        <v>6136</v>
      </c>
      <c r="R5051">
        <v>1296</v>
      </c>
      <c r="S5051">
        <v>431</v>
      </c>
    </row>
    <row r="5052" spans="1:19" x14ac:dyDescent="0.3">
      <c r="A5052">
        <v>5051</v>
      </c>
      <c r="B5052" t="s">
        <v>20</v>
      </c>
      <c r="C5052" t="s">
        <v>31</v>
      </c>
      <c r="D5052" t="s">
        <v>22</v>
      </c>
      <c r="E5052" t="s">
        <v>23</v>
      </c>
      <c r="F5052" t="s">
        <v>5</v>
      </c>
      <c r="G5052" t="s">
        <v>24</v>
      </c>
      <c r="H5052">
        <v>2578319</v>
      </c>
      <c r="I5052">
        <v>2578900</v>
      </c>
      <c r="J5052" t="s">
        <v>42</v>
      </c>
      <c r="Q5052" t="s">
        <v>6139</v>
      </c>
      <c r="R5052">
        <v>582</v>
      </c>
    </row>
    <row r="5053" spans="1:19" x14ac:dyDescent="0.3">
      <c r="A5053">
        <v>5052</v>
      </c>
      <c r="B5053" t="s">
        <v>28</v>
      </c>
      <c r="C5053" t="s">
        <v>33</v>
      </c>
      <c r="D5053" t="s">
        <v>22</v>
      </c>
      <c r="E5053" t="s">
        <v>23</v>
      </c>
      <c r="F5053" t="s">
        <v>5</v>
      </c>
      <c r="G5053" t="s">
        <v>24</v>
      </c>
      <c r="H5053">
        <v>2578319</v>
      </c>
      <c r="I5053">
        <v>2578900</v>
      </c>
      <c r="J5053" t="s">
        <v>42</v>
      </c>
      <c r="K5053" t="s">
        <v>6140</v>
      </c>
      <c r="N5053" t="s">
        <v>3372</v>
      </c>
      <c r="Q5053" t="s">
        <v>6139</v>
      </c>
      <c r="R5053">
        <v>582</v>
      </c>
      <c r="S5053">
        <v>193</v>
      </c>
    </row>
    <row r="5054" spans="1:19" x14ac:dyDescent="0.3">
      <c r="A5054">
        <v>5053</v>
      </c>
      <c r="B5054" t="s">
        <v>20</v>
      </c>
      <c r="C5054" t="s">
        <v>31</v>
      </c>
      <c r="D5054" t="s">
        <v>22</v>
      </c>
      <c r="E5054" t="s">
        <v>23</v>
      </c>
      <c r="F5054" t="s">
        <v>5</v>
      </c>
      <c r="G5054" t="s">
        <v>24</v>
      </c>
      <c r="H5054">
        <v>2579092</v>
      </c>
      <c r="I5054">
        <v>2580510</v>
      </c>
      <c r="J5054" t="s">
        <v>42</v>
      </c>
      <c r="Q5054" t="s">
        <v>6141</v>
      </c>
      <c r="R5054">
        <v>1419</v>
      </c>
    </row>
    <row r="5055" spans="1:19" x14ac:dyDescent="0.3">
      <c r="A5055">
        <v>5054</v>
      </c>
      <c r="B5055" t="s">
        <v>28</v>
      </c>
      <c r="C5055" t="s">
        <v>33</v>
      </c>
      <c r="D5055" t="s">
        <v>22</v>
      </c>
      <c r="E5055" t="s">
        <v>23</v>
      </c>
      <c r="F5055" t="s">
        <v>5</v>
      </c>
      <c r="G5055" t="s">
        <v>24</v>
      </c>
      <c r="H5055">
        <v>2579092</v>
      </c>
      <c r="I5055">
        <v>2580510</v>
      </c>
      <c r="J5055" t="s">
        <v>42</v>
      </c>
      <c r="K5055" t="s">
        <v>6142</v>
      </c>
      <c r="N5055" t="s">
        <v>1160</v>
      </c>
      <c r="Q5055" t="s">
        <v>6141</v>
      </c>
      <c r="R5055">
        <v>1419</v>
      </c>
      <c r="S5055">
        <v>472</v>
      </c>
    </row>
    <row r="5056" spans="1:19" x14ac:dyDescent="0.3">
      <c r="A5056">
        <v>5055</v>
      </c>
      <c r="B5056" t="s">
        <v>20</v>
      </c>
      <c r="C5056" t="s">
        <v>31</v>
      </c>
      <c r="D5056" t="s">
        <v>22</v>
      </c>
      <c r="E5056" t="s">
        <v>23</v>
      </c>
      <c r="F5056" t="s">
        <v>5</v>
      </c>
      <c r="G5056" t="s">
        <v>24</v>
      </c>
      <c r="H5056">
        <v>2580563</v>
      </c>
      <c r="I5056">
        <v>2582791</v>
      </c>
      <c r="J5056" t="s">
        <v>42</v>
      </c>
      <c r="Q5056" t="s">
        <v>6143</v>
      </c>
      <c r="R5056">
        <v>2229</v>
      </c>
    </row>
    <row r="5057" spans="1:19" x14ac:dyDescent="0.3">
      <c r="A5057">
        <v>5056</v>
      </c>
      <c r="B5057" t="s">
        <v>28</v>
      </c>
      <c r="C5057" t="s">
        <v>33</v>
      </c>
      <c r="D5057" t="s">
        <v>22</v>
      </c>
      <c r="E5057" t="s">
        <v>23</v>
      </c>
      <c r="F5057" t="s">
        <v>5</v>
      </c>
      <c r="G5057" t="s">
        <v>24</v>
      </c>
      <c r="H5057">
        <v>2580563</v>
      </c>
      <c r="I5057">
        <v>2582791</v>
      </c>
      <c r="J5057" t="s">
        <v>42</v>
      </c>
      <c r="K5057" t="s">
        <v>6144</v>
      </c>
      <c r="N5057" t="s">
        <v>1160</v>
      </c>
      <c r="Q5057" t="s">
        <v>6143</v>
      </c>
      <c r="R5057">
        <v>2229</v>
      </c>
      <c r="S5057">
        <v>742</v>
      </c>
    </row>
    <row r="5058" spans="1:19" x14ac:dyDescent="0.3">
      <c r="A5058">
        <v>5057</v>
      </c>
      <c r="B5058" t="s">
        <v>20</v>
      </c>
      <c r="C5058" t="s">
        <v>31</v>
      </c>
      <c r="D5058" t="s">
        <v>22</v>
      </c>
      <c r="E5058" t="s">
        <v>23</v>
      </c>
      <c r="F5058" t="s">
        <v>5</v>
      </c>
      <c r="G5058" t="s">
        <v>24</v>
      </c>
      <c r="H5058">
        <v>2583000</v>
      </c>
      <c r="I5058">
        <v>2583563</v>
      </c>
      <c r="J5058" t="s">
        <v>42</v>
      </c>
      <c r="Q5058" t="s">
        <v>6145</v>
      </c>
      <c r="R5058">
        <v>564</v>
      </c>
    </row>
    <row r="5059" spans="1:19" x14ac:dyDescent="0.3">
      <c r="A5059">
        <v>5058</v>
      </c>
      <c r="B5059" t="s">
        <v>28</v>
      </c>
      <c r="C5059" t="s">
        <v>33</v>
      </c>
      <c r="D5059" t="s">
        <v>22</v>
      </c>
      <c r="E5059" t="s">
        <v>23</v>
      </c>
      <c r="F5059" t="s">
        <v>5</v>
      </c>
      <c r="G5059" t="s">
        <v>24</v>
      </c>
      <c r="H5059">
        <v>2583000</v>
      </c>
      <c r="I5059">
        <v>2583563</v>
      </c>
      <c r="J5059" t="s">
        <v>42</v>
      </c>
      <c r="K5059" t="s">
        <v>6146</v>
      </c>
      <c r="N5059" t="s">
        <v>38</v>
      </c>
      <c r="Q5059" t="s">
        <v>6145</v>
      </c>
      <c r="R5059">
        <v>564</v>
      </c>
      <c r="S5059">
        <v>187</v>
      </c>
    </row>
    <row r="5060" spans="1:19" x14ac:dyDescent="0.3">
      <c r="A5060">
        <v>5059</v>
      </c>
      <c r="B5060" t="s">
        <v>20</v>
      </c>
      <c r="C5060" t="s">
        <v>31</v>
      </c>
      <c r="D5060" t="s">
        <v>22</v>
      </c>
      <c r="E5060" t="s">
        <v>23</v>
      </c>
      <c r="F5060" t="s">
        <v>5</v>
      </c>
      <c r="G5060" t="s">
        <v>24</v>
      </c>
      <c r="H5060">
        <v>2583753</v>
      </c>
      <c r="I5060">
        <v>2584529</v>
      </c>
      <c r="J5060" t="s">
        <v>25</v>
      </c>
      <c r="Q5060" t="s">
        <v>6147</v>
      </c>
      <c r="R5060">
        <v>777</v>
      </c>
    </row>
    <row r="5061" spans="1:19" x14ac:dyDescent="0.3">
      <c r="A5061">
        <v>5060</v>
      </c>
      <c r="B5061" t="s">
        <v>28</v>
      </c>
      <c r="C5061" t="s">
        <v>33</v>
      </c>
      <c r="D5061" t="s">
        <v>22</v>
      </c>
      <c r="E5061" t="s">
        <v>23</v>
      </c>
      <c r="F5061" t="s">
        <v>5</v>
      </c>
      <c r="G5061" t="s">
        <v>24</v>
      </c>
      <c r="H5061">
        <v>2583753</v>
      </c>
      <c r="I5061">
        <v>2584529</v>
      </c>
      <c r="J5061" t="s">
        <v>25</v>
      </c>
      <c r="K5061" t="s">
        <v>6148</v>
      </c>
      <c r="N5061" t="s">
        <v>6149</v>
      </c>
      <c r="Q5061" t="s">
        <v>6147</v>
      </c>
      <c r="R5061">
        <v>777</v>
      </c>
      <c r="S5061">
        <v>258</v>
      </c>
    </row>
    <row r="5062" spans="1:19" x14ac:dyDescent="0.3">
      <c r="A5062">
        <v>5061</v>
      </c>
      <c r="B5062" t="s">
        <v>20</v>
      </c>
      <c r="C5062" t="s">
        <v>31</v>
      </c>
      <c r="D5062" t="s">
        <v>22</v>
      </c>
      <c r="E5062" t="s">
        <v>23</v>
      </c>
      <c r="F5062" t="s">
        <v>5</v>
      </c>
      <c r="G5062" t="s">
        <v>24</v>
      </c>
      <c r="H5062">
        <v>2585141</v>
      </c>
      <c r="I5062">
        <v>2586067</v>
      </c>
      <c r="J5062" t="s">
        <v>25</v>
      </c>
      <c r="Q5062" t="s">
        <v>6150</v>
      </c>
      <c r="R5062">
        <v>927</v>
      </c>
    </row>
    <row r="5063" spans="1:19" x14ac:dyDescent="0.3">
      <c r="A5063">
        <v>5062</v>
      </c>
      <c r="B5063" t="s">
        <v>28</v>
      </c>
      <c r="C5063" t="s">
        <v>33</v>
      </c>
      <c r="D5063" t="s">
        <v>22</v>
      </c>
      <c r="E5063" t="s">
        <v>23</v>
      </c>
      <c r="F5063" t="s">
        <v>5</v>
      </c>
      <c r="G5063" t="s">
        <v>24</v>
      </c>
      <c r="H5063">
        <v>2585141</v>
      </c>
      <c r="I5063">
        <v>2586067</v>
      </c>
      <c r="J5063" t="s">
        <v>25</v>
      </c>
      <c r="K5063" t="s">
        <v>6151</v>
      </c>
      <c r="N5063" t="s">
        <v>6152</v>
      </c>
      <c r="Q5063" t="s">
        <v>6150</v>
      </c>
      <c r="R5063">
        <v>927</v>
      </c>
      <c r="S5063">
        <v>308</v>
      </c>
    </row>
    <row r="5064" spans="1:19" x14ac:dyDescent="0.3">
      <c r="A5064">
        <v>5063</v>
      </c>
      <c r="B5064" t="s">
        <v>20</v>
      </c>
      <c r="C5064" t="s">
        <v>31</v>
      </c>
      <c r="D5064" t="s">
        <v>22</v>
      </c>
      <c r="E5064" t="s">
        <v>23</v>
      </c>
      <c r="F5064" t="s">
        <v>5</v>
      </c>
      <c r="G5064" t="s">
        <v>24</v>
      </c>
      <c r="H5064">
        <v>2586073</v>
      </c>
      <c r="I5064">
        <v>2588064</v>
      </c>
      <c r="J5064" t="s">
        <v>25</v>
      </c>
      <c r="Q5064" t="s">
        <v>6153</v>
      </c>
      <c r="R5064">
        <v>1992</v>
      </c>
    </row>
    <row r="5065" spans="1:19" x14ac:dyDescent="0.3">
      <c r="A5065">
        <v>5064</v>
      </c>
      <c r="B5065" t="s">
        <v>28</v>
      </c>
      <c r="C5065" t="s">
        <v>33</v>
      </c>
      <c r="D5065" t="s">
        <v>22</v>
      </c>
      <c r="E5065" t="s">
        <v>23</v>
      </c>
      <c r="F5065" t="s">
        <v>5</v>
      </c>
      <c r="G5065" t="s">
        <v>24</v>
      </c>
      <c r="H5065">
        <v>2586073</v>
      </c>
      <c r="I5065">
        <v>2588064</v>
      </c>
      <c r="J5065" t="s">
        <v>25</v>
      </c>
      <c r="K5065" t="s">
        <v>6154</v>
      </c>
      <c r="N5065" t="s">
        <v>6155</v>
      </c>
      <c r="Q5065" t="s">
        <v>6153</v>
      </c>
      <c r="R5065">
        <v>1992</v>
      </c>
      <c r="S5065">
        <v>663</v>
      </c>
    </row>
    <row r="5066" spans="1:19" x14ac:dyDescent="0.3">
      <c r="A5066">
        <v>5065</v>
      </c>
      <c r="B5066" t="s">
        <v>20</v>
      </c>
      <c r="C5066" t="s">
        <v>31</v>
      </c>
      <c r="D5066" t="s">
        <v>22</v>
      </c>
      <c r="E5066" t="s">
        <v>23</v>
      </c>
      <c r="F5066" t="s">
        <v>5</v>
      </c>
      <c r="G5066" t="s">
        <v>24</v>
      </c>
      <c r="H5066">
        <v>2588066</v>
      </c>
      <c r="I5066">
        <v>2588671</v>
      </c>
      <c r="J5066" t="s">
        <v>25</v>
      </c>
      <c r="Q5066" t="s">
        <v>6156</v>
      </c>
      <c r="R5066">
        <v>606</v>
      </c>
    </row>
    <row r="5067" spans="1:19" x14ac:dyDescent="0.3">
      <c r="A5067">
        <v>5066</v>
      </c>
      <c r="B5067" t="s">
        <v>28</v>
      </c>
      <c r="C5067" t="s">
        <v>33</v>
      </c>
      <c r="D5067" t="s">
        <v>22</v>
      </c>
      <c r="E5067" t="s">
        <v>23</v>
      </c>
      <c r="F5067" t="s">
        <v>5</v>
      </c>
      <c r="G5067" t="s">
        <v>24</v>
      </c>
      <c r="H5067">
        <v>2588066</v>
      </c>
      <c r="I5067">
        <v>2588671</v>
      </c>
      <c r="J5067" t="s">
        <v>25</v>
      </c>
      <c r="K5067" t="s">
        <v>6157</v>
      </c>
      <c r="N5067" t="s">
        <v>6158</v>
      </c>
      <c r="Q5067" t="s">
        <v>6156</v>
      </c>
      <c r="R5067">
        <v>606</v>
      </c>
      <c r="S5067">
        <v>201</v>
      </c>
    </row>
    <row r="5068" spans="1:19" x14ac:dyDescent="0.3">
      <c r="A5068">
        <v>5067</v>
      </c>
      <c r="B5068" t="s">
        <v>20</v>
      </c>
      <c r="C5068" t="s">
        <v>31</v>
      </c>
      <c r="D5068" t="s">
        <v>22</v>
      </c>
      <c r="E5068" t="s">
        <v>23</v>
      </c>
      <c r="F5068" t="s">
        <v>5</v>
      </c>
      <c r="G5068" t="s">
        <v>24</v>
      </c>
      <c r="H5068">
        <v>2588671</v>
      </c>
      <c r="I5068">
        <v>2589003</v>
      </c>
      <c r="J5068" t="s">
        <v>25</v>
      </c>
      <c r="Q5068" t="s">
        <v>6159</v>
      </c>
      <c r="R5068">
        <v>333</v>
      </c>
    </row>
    <row r="5069" spans="1:19" x14ac:dyDescent="0.3">
      <c r="A5069">
        <v>5068</v>
      </c>
      <c r="B5069" t="s">
        <v>28</v>
      </c>
      <c r="C5069" t="s">
        <v>33</v>
      </c>
      <c r="D5069" t="s">
        <v>22</v>
      </c>
      <c r="E5069" t="s">
        <v>23</v>
      </c>
      <c r="F5069" t="s">
        <v>5</v>
      </c>
      <c r="G5069" t="s">
        <v>24</v>
      </c>
      <c r="H5069">
        <v>2588671</v>
      </c>
      <c r="I5069">
        <v>2589003</v>
      </c>
      <c r="J5069" t="s">
        <v>25</v>
      </c>
      <c r="K5069" t="s">
        <v>6160</v>
      </c>
      <c r="N5069" t="s">
        <v>6161</v>
      </c>
      <c r="Q5069" t="s">
        <v>6159</v>
      </c>
      <c r="R5069">
        <v>333</v>
      </c>
      <c r="S5069">
        <v>110</v>
      </c>
    </row>
    <row r="5070" spans="1:19" x14ac:dyDescent="0.3">
      <c r="A5070">
        <v>5069</v>
      </c>
      <c r="B5070" t="s">
        <v>20</v>
      </c>
      <c r="C5070" t="s">
        <v>31</v>
      </c>
      <c r="D5070" t="s">
        <v>22</v>
      </c>
      <c r="E5070" t="s">
        <v>23</v>
      </c>
      <c r="F5070" t="s">
        <v>5</v>
      </c>
      <c r="G5070" t="s">
        <v>24</v>
      </c>
      <c r="H5070">
        <v>2589263</v>
      </c>
      <c r="I5070">
        <v>2589595</v>
      </c>
      <c r="J5070" t="s">
        <v>42</v>
      </c>
      <c r="Q5070" t="s">
        <v>6162</v>
      </c>
      <c r="R5070">
        <v>333</v>
      </c>
    </row>
    <row r="5071" spans="1:19" x14ac:dyDescent="0.3">
      <c r="A5071">
        <v>5070</v>
      </c>
      <c r="B5071" t="s">
        <v>28</v>
      </c>
      <c r="C5071" t="s">
        <v>33</v>
      </c>
      <c r="D5071" t="s">
        <v>22</v>
      </c>
      <c r="E5071" t="s">
        <v>23</v>
      </c>
      <c r="F5071" t="s">
        <v>5</v>
      </c>
      <c r="G5071" t="s">
        <v>24</v>
      </c>
      <c r="H5071">
        <v>2589263</v>
      </c>
      <c r="I5071">
        <v>2589595</v>
      </c>
      <c r="J5071" t="s">
        <v>42</v>
      </c>
      <c r="K5071" t="s">
        <v>6163</v>
      </c>
      <c r="N5071" t="s">
        <v>2562</v>
      </c>
      <c r="Q5071" t="s">
        <v>6162</v>
      </c>
      <c r="R5071">
        <v>333</v>
      </c>
      <c r="S5071">
        <v>110</v>
      </c>
    </row>
    <row r="5072" spans="1:19" x14ac:dyDescent="0.3">
      <c r="A5072">
        <v>5071</v>
      </c>
      <c r="B5072" t="s">
        <v>20</v>
      </c>
      <c r="C5072" t="s">
        <v>31</v>
      </c>
      <c r="D5072" t="s">
        <v>22</v>
      </c>
      <c r="E5072" t="s">
        <v>23</v>
      </c>
      <c r="F5072" t="s">
        <v>5</v>
      </c>
      <c r="G5072" t="s">
        <v>24</v>
      </c>
      <c r="H5072">
        <v>2589766</v>
      </c>
      <c r="I5072">
        <v>2592354</v>
      </c>
      <c r="J5072" t="s">
        <v>42</v>
      </c>
      <c r="Q5072" t="s">
        <v>6164</v>
      </c>
      <c r="R5072">
        <v>2589</v>
      </c>
    </row>
    <row r="5073" spans="1:19" x14ac:dyDescent="0.3">
      <c r="A5073">
        <v>5072</v>
      </c>
      <c r="B5073" t="s">
        <v>28</v>
      </c>
      <c r="C5073" t="s">
        <v>33</v>
      </c>
      <c r="D5073" t="s">
        <v>22</v>
      </c>
      <c r="E5073" t="s">
        <v>23</v>
      </c>
      <c r="F5073" t="s">
        <v>5</v>
      </c>
      <c r="G5073" t="s">
        <v>24</v>
      </c>
      <c r="H5073">
        <v>2589766</v>
      </c>
      <c r="I5073">
        <v>2592354</v>
      </c>
      <c r="J5073" t="s">
        <v>42</v>
      </c>
      <c r="K5073" t="s">
        <v>6165</v>
      </c>
      <c r="N5073" t="s">
        <v>3261</v>
      </c>
      <c r="Q5073" t="s">
        <v>6164</v>
      </c>
      <c r="R5073">
        <v>2589</v>
      </c>
      <c r="S5073">
        <v>862</v>
      </c>
    </row>
    <row r="5074" spans="1:19" x14ac:dyDescent="0.3">
      <c r="A5074">
        <v>5073</v>
      </c>
      <c r="B5074" t="s">
        <v>20</v>
      </c>
      <c r="C5074" t="s">
        <v>31</v>
      </c>
      <c r="D5074" t="s">
        <v>22</v>
      </c>
      <c r="E5074" t="s">
        <v>23</v>
      </c>
      <c r="F5074" t="s">
        <v>5</v>
      </c>
      <c r="G5074" t="s">
        <v>24</v>
      </c>
      <c r="H5074">
        <v>2592466</v>
      </c>
      <c r="I5074">
        <v>2593902</v>
      </c>
      <c r="J5074" t="s">
        <v>25</v>
      </c>
      <c r="Q5074" t="s">
        <v>6166</v>
      </c>
      <c r="R5074">
        <v>1437</v>
      </c>
    </row>
    <row r="5075" spans="1:19" x14ac:dyDescent="0.3">
      <c r="A5075">
        <v>5074</v>
      </c>
      <c r="B5075" t="s">
        <v>28</v>
      </c>
      <c r="C5075" t="s">
        <v>33</v>
      </c>
      <c r="D5075" t="s">
        <v>22</v>
      </c>
      <c r="E5075" t="s">
        <v>23</v>
      </c>
      <c r="F5075" t="s">
        <v>5</v>
      </c>
      <c r="G5075" t="s">
        <v>24</v>
      </c>
      <c r="H5075">
        <v>2592466</v>
      </c>
      <c r="I5075">
        <v>2593902</v>
      </c>
      <c r="J5075" t="s">
        <v>25</v>
      </c>
      <c r="K5075" t="s">
        <v>6167</v>
      </c>
      <c r="N5075" t="s">
        <v>858</v>
      </c>
      <c r="Q5075" t="s">
        <v>6166</v>
      </c>
      <c r="R5075">
        <v>1437</v>
      </c>
      <c r="S5075">
        <v>478</v>
      </c>
    </row>
    <row r="5076" spans="1:19" x14ac:dyDescent="0.3">
      <c r="A5076">
        <v>5075</v>
      </c>
      <c r="B5076" t="s">
        <v>20</v>
      </c>
      <c r="C5076" t="s">
        <v>31</v>
      </c>
      <c r="D5076" t="s">
        <v>22</v>
      </c>
      <c r="E5076" t="s">
        <v>23</v>
      </c>
      <c r="F5076" t="s">
        <v>5</v>
      </c>
      <c r="G5076" t="s">
        <v>24</v>
      </c>
      <c r="H5076">
        <v>2594058</v>
      </c>
      <c r="I5076">
        <v>2594474</v>
      </c>
      <c r="J5076" t="s">
        <v>25</v>
      </c>
      <c r="Q5076" t="s">
        <v>6168</v>
      </c>
      <c r="R5076">
        <v>417</v>
      </c>
    </row>
    <row r="5077" spans="1:19" x14ac:dyDescent="0.3">
      <c r="A5077">
        <v>5076</v>
      </c>
      <c r="B5077" t="s">
        <v>28</v>
      </c>
      <c r="C5077" t="s">
        <v>33</v>
      </c>
      <c r="D5077" t="s">
        <v>22</v>
      </c>
      <c r="E5077" t="s">
        <v>23</v>
      </c>
      <c r="F5077" t="s">
        <v>5</v>
      </c>
      <c r="G5077" t="s">
        <v>24</v>
      </c>
      <c r="H5077">
        <v>2594058</v>
      </c>
      <c r="I5077">
        <v>2594474</v>
      </c>
      <c r="J5077" t="s">
        <v>25</v>
      </c>
      <c r="K5077" t="s">
        <v>6169</v>
      </c>
      <c r="N5077" t="s">
        <v>288</v>
      </c>
      <c r="Q5077" t="s">
        <v>6168</v>
      </c>
      <c r="R5077">
        <v>417</v>
      </c>
      <c r="S5077">
        <v>138</v>
      </c>
    </row>
    <row r="5078" spans="1:19" x14ac:dyDescent="0.3">
      <c r="A5078">
        <v>5077</v>
      </c>
      <c r="B5078" t="s">
        <v>20</v>
      </c>
      <c r="C5078" t="s">
        <v>31</v>
      </c>
      <c r="D5078" t="s">
        <v>22</v>
      </c>
      <c r="E5078" t="s">
        <v>23</v>
      </c>
      <c r="F5078" t="s">
        <v>5</v>
      </c>
      <c r="G5078" t="s">
        <v>24</v>
      </c>
      <c r="H5078">
        <v>2594620</v>
      </c>
      <c r="I5078">
        <v>2595066</v>
      </c>
      <c r="J5078" t="s">
        <v>25</v>
      </c>
      <c r="Q5078" t="s">
        <v>6170</v>
      </c>
      <c r="R5078">
        <v>447</v>
      </c>
    </row>
    <row r="5079" spans="1:19" x14ac:dyDescent="0.3">
      <c r="A5079">
        <v>5078</v>
      </c>
      <c r="B5079" t="s">
        <v>28</v>
      </c>
      <c r="C5079" t="s">
        <v>33</v>
      </c>
      <c r="D5079" t="s">
        <v>22</v>
      </c>
      <c r="E5079" t="s">
        <v>23</v>
      </c>
      <c r="F5079" t="s">
        <v>5</v>
      </c>
      <c r="G5079" t="s">
        <v>24</v>
      </c>
      <c r="H5079">
        <v>2594620</v>
      </c>
      <c r="I5079">
        <v>2595066</v>
      </c>
      <c r="J5079" t="s">
        <v>25</v>
      </c>
      <c r="K5079" t="s">
        <v>6171</v>
      </c>
      <c r="N5079" t="s">
        <v>38</v>
      </c>
      <c r="Q5079" t="s">
        <v>6170</v>
      </c>
      <c r="R5079">
        <v>447</v>
      </c>
      <c r="S5079">
        <v>148</v>
      </c>
    </row>
    <row r="5080" spans="1:19" x14ac:dyDescent="0.3">
      <c r="A5080">
        <v>5079</v>
      </c>
      <c r="B5080" t="s">
        <v>20</v>
      </c>
      <c r="C5080" t="s">
        <v>31</v>
      </c>
      <c r="D5080" t="s">
        <v>22</v>
      </c>
      <c r="E5080" t="s">
        <v>23</v>
      </c>
      <c r="F5080" t="s">
        <v>5</v>
      </c>
      <c r="G5080" t="s">
        <v>24</v>
      </c>
      <c r="H5080">
        <v>2595076</v>
      </c>
      <c r="I5080">
        <v>2596173</v>
      </c>
      <c r="J5080" t="s">
        <v>42</v>
      </c>
      <c r="Q5080" t="s">
        <v>6172</v>
      </c>
      <c r="R5080">
        <v>1098</v>
      </c>
    </row>
    <row r="5081" spans="1:19" x14ac:dyDescent="0.3">
      <c r="A5081">
        <v>5080</v>
      </c>
      <c r="B5081" t="s">
        <v>28</v>
      </c>
      <c r="C5081" t="s">
        <v>33</v>
      </c>
      <c r="D5081" t="s">
        <v>22</v>
      </c>
      <c r="E5081" t="s">
        <v>23</v>
      </c>
      <c r="F5081" t="s">
        <v>5</v>
      </c>
      <c r="G5081" t="s">
        <v>24</v>
      </c>
      <c r="H5081">
        <v>2595076</v>
      </c>
      <c r="I5081">
        <v>2596173</v>
      </c>
      <c r="J5081" t="s">
        <v>42</v>
      </c>
      <c r="K5081" t="s">
        <v>6173</v>
      </c>
      <c r="N5081" t="s">
        <v>6174</v>
      </c>
      <c r="Q5081" t="s">
        <v>6172</v>
      </c>
      <c r="R5081">
        <v>1098</v>
      </c>
      <c r="S5081">
        <v>365</v>
      </c>
    </row>
    <row r="5082" spans="1:19" x14ac:dyDescent="0.3">
      <c r="A5082">
        <v>5081</v>
      </c>
      <c r="B5082" t="s">
        <v>20</v>
      </c>
      <c r="C5082" t="s">
        <v>31</v>
      </c>
      <c r="D5082" t="s">
        <v>22</v>
      </c>
      <c r="E5082" t="s">
        <v>23</v>
      </c>
      <c r="F5082" t="s">
        <v>5</v>
      </c>
      <c r="G5082" t="s">
        <v>24</v>
      </c>
      <c r="H5082">
        <v>2596167</v>
      </c>
      <c r="I5082">
        <v>2598197</v>
      </c>
      <c r="J5082" t="s">
        <v>25</v>
      </c>
      <c r="Q5082" t="s">
        <v>6175</v>
      </c>
      <c r="R5082">
        <v>2031</v>
      </c>
    </row>
    <row r="5083" spans="1:19" x14ac:dyDescent="0.3">
      <c r="A5083">
        <v>5082</v>
      </c>
      <c r="B5083" t="s">
        <v>28</v>
      </c>
      <c r="C5083" t="s">
        <v>33</v>
      </c>
      <c r="D5083" t="s">
        <v>22</v>
      </c>
      <c r="E5083" t="s">
        <v>23</v>
      </c>
      <c r="F5083" t="s">
        <v>5</v>
      </c>
      <c r="G5083" t="s">
        <v>24</v>
      </c>
      <c r="H5083">
        <v>2596167</v>
      </c>
      <c r="I5083">
        <v>2598197</v>
      </c>
      <c r="J5083" t="s">
        <v>25</v>
      </c>
      <c r="K5083" t="s">
        <v>6176</v>
      </c>
      <c r="N5083" t="s">
        <v>6177</v>
      </c>
      <c r="Q5083" t="s">
        <v>6175</v>
      </c>
      <c r="R5083">
        <v>2031</v>
      </c>
      <c r="S5083">
        <v>676</v>
      </c>
    </row>
    <row r="5084" spans="1:19" x14ac:dyDescent="0.3">
      <c r="A5084">
        <v>5083</v>
      </c>
      <c r="B5084" t="s">
        <v>20</v>
      </c>
      <c r="C5084" t="s">
        <v>31</v>
      </c>
      <c r="D5084" t="s">
        <v>22</v>
      </c>
      <c r="E5084" t="s">
        <v>23</v>
      </c>
      <c r="F5084" t="s">
        <v>5</v>
      </c>
      <c r="G5084" t="s">
        <v>24</v>
      </c>
      <c r="H5084">
        <v>2598194</v>
      </c>
      <c r="I5084">
        <v>2599330</v>
      </c>
      <c r="J5084" t="s">
        <v>25</v>
      </c>
      <c r="Q5084" t="s">
        <v>6178</v>
      </c>
      <c r="R5084">
        <v>1137</v>
      </c>
    </row>
    <row r="5085" spans="1:19" x14ac:dyDescent="0.3">
      <c r="A5085">
        <v>5084</v>
      </c>
      <c r="B5085" t="s">
        <v>28</v>
      </c>
      <c r="C5085" t="s">
        <v>33</v>
      </c>
      <c r="D5085" t="s">
        <v>22</v>
      </c>
      <c r="E5085" t="s">
        <v>23</v>
      </c>
      <c r="F5085" t="s">
        <v>5</v>
      </c>
      <c r="G5085" t="s">
        <v>24</v>
      </c>
      <c r="H5085">
        <v>2598194</v>
      </c>
      <c r="I5085">
        <v>2599330</v>
      </c>
      <c r="J5085" t="s">
        <v>25</v>
      </c>
      <c r="K5085" t="s">
        <v>6179</v>
      </c>
      <c r="N5085" t="s">
        <v>6180</v>
      </c>
      <c r="Q5085" t="s">
        <v>6178</v>
      </c>
      <c r="R5085">
        <v>1137</v>
      </c>
      <c r="S5085">
        <v>378</v>
      </c>
    </row>
    <row r="5086" spans="1:19" x14ac:dyDescent="0.3">
      <c r="A5086">
        <v>5085</v>
      </c>
      <c r="B5086" t="s">
        <v>20</v>
      </c>
      <c r="C5086" t="s">
        <v>31</v>
      </c>
      <c r="D5086" t="s">
        <v>22</v>
      </c>
      <c r="E5086" t="s">
        <v>23</v>
      </c>
      <c r="F5086" t="s">
        <v>5</v>
      </c>
      <c r="G5086" t="s">
        <v>24</v>
      </c>
      <c r="H5086">
        <v>2599347</v>
      </c>
      <c r="I5086">
        <v>2599811</v>
      </c>
      <c r="J5086" t="s">
        <v>25</v>
      </c>
      <c r="Q5086" t="s">
        <v>6181</v>
      </c>
      <c r="R5086">
        <v>465</v>
      </c>
    </row>
    <row r="5087" spans="1:19" x14ac:dyDescent="0.3">
      <c r="A5087">
        <v>5086</v>
      </c>
      <c r="B5087" t="s">
        <v>28</v>
      </c>
      <c r="C5087" t="s">
        <v>33</v>
      </c>
      <c r="D5087" t="s">
        <v>22</v>
      </c>
      <c r="E5087" t="s">
        <v>23</v>
      </c>
      <c r="F5087" t="s">
        <v>5</v>
      </c>
      <c r="G5087" t="s">
        <v>24</v>
      </c>
      <c r="H5087">
        <v>2599347</v>
      </c>
      <c r="I5087">
        <v>2599811</v>
      </c>
      <c r="J5087" t="s">
        <v>25</v>
      </c>
      <c r="K5087" t="s">
        <v>6182</v>
      </c>
      <c r="N5087" t="s">
        <v>38</v>
      </c>
      <c r="Q5087" t="s">
        <v>6181</v>
      </c>
      <c r="R5087">
        <v>465</v>
      </c>
      <c r="S5087">
        <v>154</v>
      </c>
    </row>
    <row r="5088" spans="1:19" x14ac:dyDescent="0.3">
      <c r="A5088">
        <v>5087</v>
      </c>
      <c r="B5088" t="s">
        <v>20</v>
      </c>
      <c r="C5088" t="s">
        <v>31</v>
      </c>
      <c r="D5088" t="s">
        <v>22</v>
      </c>
      <c r="E5088" t="s">
        <v>23</v>
      </c>
      <c r="F5088" t="s">
        <v>5</v>
      </c>
      <c r="G5088" t="s">
        <v>24</v>
      </c>
      <c r="H5088">
        <v>2599906</v>
      </c>
      <c r="I5088">
        <v>2601270</v>
      </c>
      <c r="J5088" t="s">
        <v>42</v>
      </c>
      <c r="Q5088" t="s">
        <v>6183</v>
      </c>
      <c r="R5088">
        <v>1365</v>
      </c>
    </row>
    <row r="5089" spans="1:19" x14ac:dyDescent="0.3">
      <c r="A5089">
        <v>5088</v>
      </c>
      <c r="B5089" t="s">
        <v>28</v>
      </c>
      <c r="C5089" t="s">
        <v>33</v>
      </c>
      <c r="D5089" t="s">
        <v>22</v>
      </c>
      <c r="E5089" t="s">
        <v>23</v>
      </c>
      <c r="F5089" t="s">
        <v>5</v>
      </c>
      <c r="G5089" t="s">
        <v>24</v>
      </c>
      <c r="H5089">
        <v>2599906</v>
      </c>
      <c r="I5089">
        <v>2601270</v>
      </c>
      <c r="J5089" t="s">
        <v>42</v>
      </c>
      <c r="K5089" t="s">
        <v>6184</v>
      </c>
      <c r="N5089" t="s">
        <v>951</v>
      </c>
      <c r="Q5089" t="s">
        <v>6183</v>
      </c>
      <c r="R5089">
        <v>1365</v>
      </c>
      <c r="S5089">
        <v>454</v>
      </c>
    </row>
    <row r="5090" spans="1:19" x14ac:dyDescent="0.3">
      <c r="A5090">
        <v>5089</v>
      </c>
      <c r="B5090" t="s">
        <v>20</v>
      </c>
      <c r="C5090" t="s">
        <v>31</v>
      </c>
      <c r="D5090" t="s">
        <v>22</v>
      </c>
      <c r="E5090" t="s">
        <v>23</v>
      </c>
      <c r="F5090" t="s">
        <v>5</v>
      </c>
      <c r="G5090" t="s">
        <v>24</v>
      </c>
      <c r="H5090">
        <v>2601277</v>
      </c>
      <c r="I5090">
        <v>2602674</v>
      </c>
      <c r="J5090" t="s">
        <v>42</v>
      </c>
      <c r="Q5090" t="s">
        <v>6185</v>
      </c>
      <c r="R5090">
        <v>1398</v>
      </c>
    </row>
    <row r="5091" spans="1:19" x14ac:dyDescent="0.3">
      <c r="A5091">
        <v>5090</v>
      </c>
      <c r="B5091" t="s">
        <v>28</v>
      </c>
      <c r="C5091" t="s">
        <v>33</v>
      </c>
      <c r="D5091" t="s">
        <v>22</v>
      </c>
      <c r="E5091" t="s">
        <v>23</v>
      </c>
      <c r="F5091" t="s">
        <v>5</v>
      </c>
      <c r="G5091" t="s">
        <v>24</v>
      </c>
      <c r="H5091">
        <v>2601277</v>
      </c>
      <c r="I5091">
        <v>2602674</v>
      </c>
      <c r="J5091" t="s">
        <v>42</v>
      </c>
      <c r="K5091" t="s">
        <v>6186</v>
      </c>
      <c r="N5091" t="s">
        <v>6187</v>
      </c>
      <c r="Q5091" t="s">
        <v>6185</v>
      </c>
      <c r="R5091">
        <v>1398</v>
      </c>
      <c r="S5091">
        <v>465</v>
      </c>
    </row>
    <row r="5092" spans="1:19" x14ac:dyDescent="0.3">
      <c r="A5092">
        <v>5091</v>
      </c>
      <c r="B5092" t="s">
        <v>20</v>
      </c>
      <c r="C5092" t="s">
        <v>31</v>
      </c>
      <c r="D5092" t="s">
        <v>22</v>
      </c>
      <c r="E5092" t="s">
        <v>23</v>
      </c>
      <c r="F5092" t="s">
        <v>5</v>
      </c>
      <c r="G5092" t="s">
        <v>24</v>
      </c>
      <c r="H5092">
        <v>2602736</v>
      </c>
      <c r="I5092">
        <v>2603632</v>
      </c>
      <c r="J5092" t="s">
        <v>42</v>
      </c>
      <c r="Q5092" t="s">
        <v>6188</v>
      </c>
      <c r="R5092">
        <v>897</v>
      </c>
    </row>
    <row r="5093" spans="1:19" x14ac:dyDescent="0.3">
      <c r="A5093">
        <v>5092</v>
      </c>
      <c r="B5093" t="s">
        <v>28</v>
      </c>
      <c r="C5093" t="s">
        <v>33</v>
      </c>
      <c r="D5093" t="s">
        <v>22</v>
      </c>
      <c r="E5093" t="s">
        <v>23</v>
      </c>
      <c r="F5093" t="s">
        <v>5</v>
      </c>
      <c r="G5093" t="s">
        <v>24</v>
      </c>
      <c r="H5093">
        <v>2602736</v>
      </c>
      <c r="I5093">
        <v>2603632</v>
      </c>
      <c r="J5093" t="s">
        <v>42</v>
      </c>
      <c r="K5093" t="s">
        <v>6189</v>
      </c>
      <c r="N5093" t="s">
        <v>585</v>
      </c>
      <c r="Q5093" t="s">
        <v>6188</v>
      </c>
      <c r="R5093">
        <v>897</v>
      </c>
      <c r="S5093">
        <v>298</v>
      </c>
    </row>
    <row r="5094" spans="1:19" x14ac:dyDescent="0.3">
      <c r="A5094">
        <v>5093</v>
      </c>
      <c r="B5094" t="s">
        <v>20</v>
      </c>
      <c r="C5094" t="s">
        <v>31</v>
      </c>
      <c r="D5094" t="s">
        <v>22</v>
      </c>
      <c r="E5094" t="s">
        <v>23</v>
      </c>
      <c r="F5094" t="s">
        <v>5</v>
      </c>
      <c r="G5094" t="s">
        <v>24</v>
      </c>
      <c r="H5094">
        <v>2603951</v>
      </c>
      <c r="I5094">
        <v>2606299</v>
      </c>
      <c r="J5094" t="s">
        <v>25</v>
      </c>
      <c r="Q5094" t="s">
        <v>6190</v>
      </c>
      <c r="R5094">
        <v>2349</v>
      </c>
    </row>
    <row r="5095" spans="1:19" x14ac:dyDescent="0.3">
      <c r="A5095">
        <v>5094</v>
      </c>
      <c r="B5095" t="s">
        <v>28</v>
      </c>
      <c r="C5095" t="s">
        <v>33</v>
      </c>
      <c r="D5095" t="s">
        <v>22</v>
      </c>
      <c r="E5095" t="s">
        <v>23</v>
      </c>
      <c r="F5095" t="s">
        <v>5</v>
      </c>
      <c r="G5095" t="s">
        <v>24</v>
      </c>
      <c r="H5095">
        <v>2603951</v>
      </c>
      <c r="I5095">
        <v>2606299</v>
      </c>
      <c r="J5095" t="s">
        <v>25</v>
      </c>
      <c r="K5095" t="s">
        <v>6191</v>
      </c>
      <c r="N5095" t="s">
        <v>6192</v>
      </c>
      <c r="Q5095" t="s">
        <v>6190</v>
      </c>
      <c r="R5095">
        <v>2349</v>
      </c>
      <c r="S5095">
        <v>782</v>
      </c>
    </row>
    <row r="5096" spans="1:19" x14ac:dyDescent="0.3">
      <c r="A5096">
        <v>5095</v>
      </c>
      <c r="B5096" t="s">
        <v>20</v>
      </c>
      <c r="C5096" t="s">
        <v>31</v>
      </c>
      <c r="D5096" t="s">
        <v>22</v>
      </c>
      <c r="E5096" t="s">
        <v>23</v>
      </c>
      <c r="F5096" t="s">
        <v>5</v>
      </c>
      <c r="G5096" t="s">
        <v>24</v>
      </c>
      <c r="H5096">
        <v>2606353</v>
      </c>
      <c r="I5096">
        <v>2607303</v>
      </c>
      <c r="J5096" t="s">
        <v>42</v>
      </c>
      <c r="Q5096" t="s">
        <v>6193</v>
      </c>
      <c r="R5096">
        <v>951</v>
      </c>
    </row>
    <row r="5097" spans="1:19" x14ac:dyDescent="0.3">
      <c r="A5097">
        <v>5096</v>
      </c>
      <c r="B5097" t="s">
        <v>28</v>
      </c>
      <c r="C5097" t="s">
        <v>33</v>
      </c>
      <c r="D5097" t="s">
        <v>22</v>
      </c>
      <c r="E5097" t="s">
        <v>23</v>
      </c>
      <c r="F5097" t="s">
        <v>5</v>
      </c>
      <c r="G5097" t="s">
        <v>24</v>
      </c>
      <c r="H5097">
        <v>2606353</v>
      </c>
      <c r="I5097">
        <v>2607303</v>
      </c>
      <c r="J5097" t="s">
        <v>42</v>
      </c>
      <c r="K5097" t="s">
        <v>6194</v>
      </c>
      <c r="N5097" t="s">
        <v>864</v>
      </c>
      <c r="Q5097" t="s">
        <v>6193</v>
      </c>
      <c r="R5097">
        <v>951</v>
      </c>
      <c r="S5097">
        <v>316</v>
      </c>
    </row>
    <row r="5098" spans="1:19" x14ac:dyDescent="0.3">
      <c r="A5098">
        <v>5097</v>
      </c>
      <c r="B5098" t="s">
        <v>20</v>
      </c>
      <c r="C5098" t="s">
        <v>31</v>
      </c>
      <c r="D5098" t="s">
        <v>22</v>
      </c>
      <c r="E5098" t="s">
        <v>23</v>
      </c>
      <c r="F5098" t="s">
        <v>5</v>
      </c>
      <c r="G5098" t="s">
        <v>24</v>
      </c>
      <c r="H5098">
        <v>2607300</v>
      </c>
      <c r="I5098">
        <v>2607962</v>
      </c>
      <c r="J5098" t="s">
        <v>42</v>
      </c>
      <c r="Q5098" t="s">
        <v>6195</v>
      </c>
      <c r="R5098">
        <v>663</v>
      </c>
    </row>
    <row r="5099" spans="1:19" x14ac:dyDescent="0.3">
      <c r="A5099">
        <v>5098</v>
      </c>
      <c r="B5099" t="s">
        <v>28</v>
      </c>
      <c r="C5099" t="s">
        <v>33</v>
      </c>
      <c r="D5099" t="s">
        <v>22</v>
      </c>
      <c r="E5099" t="s">
        <v>23</v>
      </c>
      <c r="F5099" t="s">
        <v>5</v>
      </c>
      <c r="G5099" t="s">
        <v>24</v>
      </c>
      <c r="H5099">
        <v>2607300</v>
      </c>
      <c r="I5099">
        <v>2607962</v>
      </c>
      <c r="J5099" t="s">
        <v>42</v>
      </c>
      <c r="K5099" t="s">
        <v>6196</v>
      </c>
      <c r="N5099" t="s">
        <v>38</v>
      </c>
      <c r="Q5099" t="s">
        <v>6195</v>
      </c>
      <c r="R5099">
        <v>663</v>
      </c>
      <c r="S5099">
        <v>220</v>
      </c>
    </row>
    <row r="5100" spans="1:19" x14ac:dyDescent="0.3">
      <c r="A5100">
        <v>5099</v>
      </c>
      <c r="B5100" t="s">
        <v>20</v>
      </c>
      <c r="C5100" t="s">
        <v>31</v>
      </c>
      <c r="D5100" t="s">
        <v>22</v>
      </c>
      <c r="E5100" t="s">
        <v>23</v>
      </c>
      <c r="F5100" t="s">
        <v>5</v>
      </c>
      <c r="G5100" t="s">
        <v>24</v>
      </c>
      <c r="H5100">
        <v>2608073</v>
      </c>
      <c r="I5100">
        <v>2610100</v>
      </c>
      <c r="J5100" t="s">
        <v>25</v>
      </c>
      <c r="Q5100" t="s">
        <v>6197</v>
      </c>
      <c r="R5100">
        <v>2028</v>
      </c>
    </row>
    <row r="5101" spans="1:19" x14ac:dyDescent="0.3">
      <c r="A5101">
        <v>5100</v>
      </c>
      <c r="B5101" t="s">
        <v>28</v>
      </c>
      <c r="C5101" t="s">
        <v>33</v>
      </c>
      <c r="D5101" t="s">
        <v>22</v>
      </c>
      <c r="E5101" t="s">
        <v>23</v>
      </c>
      <c r="F5101" t="s">
        <v>5</v>
      </c>
      <c r="G5101" t="s">
        <v>24</v>
      </c>
      <c r="H5101">
        <v>2608073</v>
      </c>
      <c r="I5101">
        <v>2610100</v>
      </c>
      <c r="J5101" t="s">
        <v>25</v>
      </c>
      <c r="K5101" t="s">
        <v>6198</v>
      </c>
      <c r="N5101" t="s">
        <v>6199</v>
      </c>
      <c r="Q5101" t="s">
        <v>6197</v>
      </c>
      <c r="R5101">
        <v>2028</v>
      </c>
      <c r="S5101">
        <v>675</v>
      </c>
    </row>
    <row r="5102" spans="1:19" x14ac:dyDescent="0.3">
      <c r="A5102">
        <v>5101</v>
      </c>
      <c r="B5102" t="s">
        <v>20</v>
      </c>
      <c r="C5102" t="s">
        <v>31</v>
      </c>
      <c r="D5102" t="s">
        <v>22</v>
      </c>
      <c r="E5102" t="s">
        <v>23</v>
      </c>
      <c r="F5102" t="s">
        <v>5</v>
      </c>
      <c r="G5102" t="s">
        <v>24</v>
      </c>
      <c r="H5102">
        <v>2610155</v>
      </c>
      <c r="I5102">
        <v>2611789</v>
      </c>
      <c r="J5102" t="s">
        <v>42</v>
      </c>
      <c r="Q5102" t="s">
        <v>6200</v>
      </c>
      <c r="R5102">
        <v>1635</v>
      </c>
    </row>
    <row r="5103" spans="1:19" x14ac:dyDescent="0.3">
      <c r="A5103">
        <v>5102</v>
      </c>
      <c r="B5103" t="s">
        <v>28</v>
      </c>
      <c r="C5103" t="s">
        <v>33</v>
      </c>
      <c r="D5103" t="s">
        <v>22</v>
      </c>
      <c r="E5103" t="s">
        <v>23</v>
      </c>
      <c r="F5103" t="s">
        <v>5</v>
      </c>
      <c r="G5103" t="s">
        <v>24</v>
      </c>
      <c r="H5103">
        <v>2610155</v>
      </c>
      <c r="I5103">
        <v>2611789</v>
      </c>
      <c r="J5103" t="s">
        <v>42</v>
      </c>
      <c r="K5103" t="s">
        <v>6201</v>
      </c>
      <c r="N5103" t="s">
        <v>6202</v>
      </c>
      <c r="Q5103" t="s">
        <v>6200</v>
      </c>
      <c r="R5103">
        <v>1635</v>
      </c>
      <c r="S5103">
        <v>544</v>
      </c>
    </row>
    <row r="5104" spans="1:19" x14ac:dyDescent="0.3">
      <c r="A5104">
        <v>5103</v>
      </c>
      <c r="B5104" t="s">
        <v>20</v>
      </c>
      <c r="C5104" t="s">
        <v>31</v>
      </c>
      <c r="D5104" t="s">
        <v>22</v>
      </c>
      <c r="E5104" t="s">
        <v>23</v>
      </c>
      <c r="F5104" t="s">
        <v>5</v>
      </c>
      <c r="G5104" t="s">
        <v>24</v>
      </c>
      <c r="H5104">
        <v>2611938</v>
      </c>
      <c r="I5104">
        <v>2612468</v>
      </c>
      <c r="J5104" t="s">
        <v>42</v>
      </c>
      <c r="Q5104" t="s">
        <v>6203</v>
      </c>
      <c r="R5104">
        <v>531</v>
      </c>
    </row>
    <row r="5105" spans="1:20" x14ac:dyDescent="0.3">
      <c r="A5105">
        <v>5104</v>
      </c>
      <c r="B5105" t="s">
        <v>28</v>
      </c>
      <c r="C5105" t="s">
        <v>33</v>
      </c>
      <c r="D5105" t="s">
        <v>22</v>
      </c>
      <c r="E5105" t="s">
        <v>23</v>
      </c>
      <c r="F5105" t="s">
        <v>5</v>
      </c>
      <c r="G5105" t="s">
        <v>24</v>
      </c>
      <c r="H5105">
        <v>2611938</v>
      </c>
      <c r="I5105">
        <v>2612468</v>
      </c>
      <c r="J5105" t="s">
        <v>42</v>
      </c>
      <c r="K5105" t="s">
        <v>6204</v>
      </c>
      <c r="N5105" t="s">
        <v>6205</v>
      </c>
      <c r="Q5105" t="s">
        <v>6203</v>
      </c>
      <c r="R5105">
        <v>531</v>
      </c>
      <c r="S5105">
        <v>176</v>
      </c>
    </row>
    <row r="5106" spans="1:20" x14ac:dyDescent="0.3">
      <c r="A5106">
        <v>5105</v>
      </c>
      <c r="B5106" t="s">
        <v>20</v>
      </c>
      <c r="C5106" t="s">
        <v>31</v>
      </c>
      <c r="D5106" t="s">
        <v>22</v>
      </c>
      <c r="E5106" t="s">
        <v>23</v>
      </c>
      <c r="F5106" t="s">
        <v>5</v>
      </c>
      <c r="G5106" t="s">
        <v>24</v>
      </c>
      <c r="H5106">
        <v>2612473</v>
      </c>
      <c r="I5106">
        <v>2612667</v>
      </c>
      <c r="J5106" t="s">
        <v>42</v>
      </c>
      <c r="Q5106" t="s">
        <v>6206</v>
      </c>
      <c r="R5106">
        <v>195</v>
      </c>
    </row>
    <row r="5107" spans="1:20" x14ac:dyDescent="0.3">
      <c r="A5107">
        <v>5106</v>
      </c>
      <c r="B5107" t="s">
        <v>28</v>
      </c>
      <c r="C5107" t="s">
        <v>33</v>
      </c>
      <c r="D5107" t="s">
        <v>22</v>
      </c>
      <c r="E5107" t="s">
        <v>23</v>
      </c>
      <c r="F5107" t="s">
        <v>5</v>
      </c>
      <c r="G5107" t="s">
        <v>24</v>
      </c>
      <c r="H5107">
        <v>2612473</v>
      </c>
      <c r="I5107">
        <v>2612667</v>
      </c>
      <c r="J5107" t="s">
        <v>42</v>
      </c>
      <c r="K5107" t="s">
        <v>6207</v>
      </c>
      <c r="N5107" t="s">
        <v>6208</v>
      </c>
      <c r="Q5107" t="s">
        <v>6206</v>
      </c>
      <c r="R5107">
        <v>195</v>
      </c>
      <c r="S5107">
        <v>64</v>
      </c>
    </row>
    <row r="5108" spans="1:20" x14ac:dyDescent="0.3">
      <c r="A5108">
        <v>5107</v>
      </c>
      <c r="B5108" t="s">
        <v>20</v>
      </c>
      <c r="C5108" t="s">
        <v>136</v>
      </c>
      <c r="D5108" t="s">
        <v>22</v>
      </c>
      <c r="E5108" t="s">
        <v>23</v>
      </c>
      <c r="F5108" t="s">
        <v>5</v>
      </c>
      <c r="G5108" t="s">
        <v>24</v>
      </c>
      <c r="H5108">
        <v>2612811</v>
      </c>
      <c r="I5108">
        <v>2612887</v>
      </c>
      <c r="J5108" t="s">
        <v>42</v>
      </c>
      <c r="Q5108" t="s">
        <v>6209</v>
      </c>
      <c r="R5108">
        <v>77</v>
      </c>
    </row>
    <row r="5109" spans="1:20" x14ac:dyDescent="0.3">
      <c r="A5109">
        <v>5108</v>
      </c>
      <c r="B5109" t="s">
        <v>136</v>
      </c>
      <c r="D5109" t="s">
        <v>22</v>
      </c>
      <c r="E5109" t="s">
        <v>23</v>
      </c>
      <c r="F5109" t="s">
        <v>5</v>
      </c>
      <c r="G5109" t="s">
        <v>24</v>
      </c>
      <c r="H5109">
        <v>2612811</v>
      </c>
      <c r="I5109">
        <v>2612887</v>
      </c>
      <c r="J5109" t="s">
        <v>42</v>
      </c>
      <c r="N5109" t="s">
        <v>6210</v>
      </c>
      <c r="Q5109" t="s">
        <v>6209</v>
      </c>
      <c r="R5109">
        <v>77</v>
      </c>
      <c r="T5109" t="s">
        <v>6211</v>
      </c>
    </row>
    <row r="5110" spans="1:20" x14ac:dyDescent="0.3">
      <c r="A5110">
        <v>5109</v>
      </c>
      <c r="B5110" t="s">
        <v>20</v>
      </c>
      <c r="C5110" t="s">
        <v>136</v>
      </c>
      <c r="D5110" t="s">
        <v>22</v>
      </c>
      <c r="E5110" t="s">
        <v>23</v>
      </c>
      <c r="F5110" t="s">
        <v>5</v>
      </c>
      <c r="G5110" t="s">
        <v>24</v>
      </c>
      <c r="H5110">
        <v>2613112</v>
      </c>
      <c r="I5110">
        <v>2613185</v>
      </c>
      <c r="J5110" t="s">
        <v>25</v>
      </c>
      <c r="Q5110" t="s">
        <v>6212</v>
      </c>
      <c r="R5110">
        <v>74</v>
      </c>
    </row>
    <row r="5111" spans="1:20" x14ac:dyDescent="0.3">
      <c r="A5111">
        <v>5110</v>
      </c>
      <c r="B5111" t="s">
        <v>136</v>
      </c>
      <c r="D5111" t="s">
        <v>22</v>
      </c>
      <c r="E5111" t="s">
        <v>23</v>
      </c>
      <c r="F5111" t="s">
        <v>5</v>
      </c>
      <c r="G5111" t="s">
        <v>24</v>
      </c>
      <c r="H5111">
        <v>2613112</v>
      </c>
      <c r="I5111">
        <v>2613185</v>
      </c>
      <c r="J5111" t="s">
        <v>25</v>
      </c>
      <c r="N5111" t="s">
        <v>796</v>
      </c>
      <c r="Q5111" t="s">
        <v>6212</v>
      </c>
      <c r="R5111">
        <v>74</v>
      </c>
      <c r="T5111" t="s">
        <v>6213</v>
      </c>
    </row>
    <row r="5112" spans="1:20" x14ac:dyDescent="0.3">
      <c r="A5112">
        <v>5111</v>
      </c>
      <c r="B5112" t="s">
        <v>20</v>
      </c>
      <c r="C5112" t="s">
        <v>31</v>
      </c>
      <c r="D5112" t="s">
        <v>22</v>
      </c>
      <c r="E5112" t="s">
        <v>23</v>
      </c>
      <c r="F5112" t="s">
        <v>5</v>
      </c>
      <c r="G5112" t="s">
        <v>24</v>
      </c>
      <c r="H5112">
        <v>2613238</v>
      </c>
      <c r="I5112">
        <v>2613444</v>
      </c>
      <c r="J5112" t="s">
        <v>25</v>
      </c>
      <c r="Q5112" t="s">
        <v>6214</v>
      </c>
      <c r="R5112">
        <v>207</v>
      </c>
    </row>
    <row r="5113" spans="1:20" x14ac:dyDescent="0.3">
      <c r="A5113">
        <v>5112</v>
      </c>
      <c r="B5113" t="s">
        <v>28</v>
      </c>
      <c r="C5113" t="s">
        <v>33</v>
      </c>
      <c r="D5113" t="s">
        <v>22</v>
      </c>
      <c r="E5113" t="s">
        <v>23</v>
      </c>
      <c r="F5113" t="s">
        <v>5</v>
      </c>
      <c r="G5113" t="s">
        <v>24</v>
      </c>
      <c r="H5113">
        <v>2613238</v>
      </c>
      <c r="I5113">
        <v>2613444</v>
      </c>
      <c r="J5113" t="s">
        <v>25</v>
      </c>
      <c r="K5113" t="s">
        <v>6215</v>
      </c>
      <c r="N5113" t="s">
        <v>38</v>
      </c>
      <c r="Q5113" t="s">
        <v>6214</v>
      </c>
      <c r="R5113">
        <v>207</v>
      </c>
      <c r="S5113">
        <v>68</v>
      </c>
    </row>
    <row r="5114" spans="1:20" x14ac:dyDescent="0.3">
      <c r="A5114">
        <v>5113</v>
      </c>
      <c r="B5114" t="s">
        <v>20</v>
      </c>
      <c r="C5114" t="s">
        <v>31</v>
      </c>
      <c r="D5114" t="s">
        <v>22</v>
      </c>
      <c r="E5114" t="s">
        <v>23</v>
      </c>
      <c r="F5114" t="s">
        <v>5</v>
      </c>
      <c r="G5114" t="s">
        <v>24</v>
      </c>
      <c r="H5114">
        <v>2613511</v>
      </c>
      <c r="I5114">
        <v>2614095</v>
      </c>
      <c r="J5114" t="s">
        <v>25</v>
      </c>
      <c r="Q5114" t="s">
        <v>6216</v>
      </c>
      <c r="R5114">
        <v>585</v>
      </c>
    </row>
    <row r="5115" spans="1:20" x14ac:dyDescent="0.3">
      <c r="A5115">
        <v>5114</v>
      </c>
      <c r="B5115" t="s">
        <v>28</v>
      </c>
      <c r="C5115" t="s">
        <v>33</v>
      </c>
      <c r="D5115" t="s">
        <v>22</v>
      </c>
      <c r="E5115" t="s">
        <v>23</v>
      </c>
      <c r="F5115" t="s">
        <v>5</v>
      </c>
      <c r="G5115" t="s">
        <v>24</v>
      </c>
      <c r="H5115">
        <v>2613511</v>
      </c>
      <c r="I5115">
        <v>2614095</v>
      </c>
      <c r="J5115" t="s">
        <v>25</v>
      </c>
      <c r="K5115" t="s">
        <v>6217</v>
      </c>
      <c r="N5115" t="s">
        <v>6218</v>
      </c>
      <c r="Q5115" t="s">
        <v>6216</v>
      </c>
      <c r="R5115">
        <v>585</v>
      </c>
      <c r="S5115">
        <v>194</v>
      </c>
    </row>
    <row r="5116" spans="1:20" x14ac:dyDescent="0.3">
      <c r="A5116">
        <v>5115</v>
      </c>
      <c r="B5116" t="s">
        <v>20</v>
      </c>
      <c r="C5116" t="s">
        <v>31</v>
      </c>
      <c r="D5116" t="s">
        <v>22</v>
      </c>
      <c r="E5116" t="s">
        <v>23</v>
      </c>
      <c r="F5116" t="s">
        <v>5</v>
      </c>
      <c r="G5116" t="s">
        <v>24</v>
      </c>
      <c r="H5116">
        <v>2614095</v>
      </c>
      <c r="I5116">
        <v>2615630</v>
      </c>
      <c r="J5116" t="s">
        <v>25</v>
      </c>
      <c r="Q5116" t="s">
        <v>6219</v>
      </c>
      <c r="R5116">
        <v>1536</v>
      </c>
    </row>
    <row r="5117" spans="1:20" x14ac:dyDescent="0.3">
      <c r="A5117">
        <v>5116</v>
      </c>
      <c r="B5117" t="s">
        <v>28</v>
      </c>
      <c r="C5117" t="s">
        <v>33</v>
      </c>
      <c r="D5117" t="s">
        <v>22</v>
      </c>
      <c r="E5117" t="s">
        <v>23</v>
      </c>
      <c r="F5117" t="s">
        <v>5</v>
      </c>
      <c r="G5117" t="s">
        <v>24</v>
      </c>
      <c r="H5117">
        <v>2614095</v>
      </c>
      <c r="I5117">
        <v>2615630</v>
      </c>
      <c r="J5117" t="s">
        <v>25</v>
      </c>
      <c r="K5117" t="s">
        <v>6220</v>
      </c>
      <c r="N5117" t="s">
        <v>6221</v>
      </c>
      <c r="Q5117" t="s">
        <v>6219</v>
      </c>
      <c r="R5117">
        <v>1536</v>
      </c>
      <c r="S5117">
        <v>511</v>
      </c>
    </row>
    <row r="5118" spans="1:20" x14ac:dyDescent="0.3">
      <c r="A5118">
        <v>5117</v>
      </c>
      <c r="B5118" t="s">
        <v>20</v>
      </c>
      <c r="C5118" t="s">
        <v>31</v>
      </c>
      <c r="D5118" t="s">
        <v>22</v>
      </c>
      <c r="E5118" t="s">
        <v>23</v>
      </c>
      <c r="F5118" t="s">
        <v>5</v>
      </c>
      <c r="G5118" t="s">
        <v>24</v>
      </c>
      <c r="H5118">
        <v>2615648</v>
      </c>
      <c r="I5118">
        <v>2616538</v>
      </c>
      <c r="J5118" t="s">
        <v>25</v>
      </c>
      <c r="Q5118" t="s">
        <v>6222</v>
      </c>
      <c r="R5118">
        <v>891</v>
      </c>
    </row>
    <row r="5119" spans="1:20" x14ac:dyDescent="0.3">
      <c r="A5119">
        <v>5118</v>
      </c>
      <c r="B5119" t="s">
        <v>28</v>
      </c>
      <c r="C5119" t="s">
        <v>33</v>
      </c>
      <c r="D5119" t="s">
        <v>22</v>
      </c>
      <c r="E5119" t="s">
        <v>23</v>
      </c>
      <c r="F5119" t="s">
        <v>5</v>
      </c>
      <c r="G5119" t="s">
        <v>24</v>
      </c>
      <c r="H5119">
        <v>2615648</v>
      </c>
      <c r="I5119">
        <v>2616538</v>
      </c>
      <c r="J5119" t="s">
        <v>25</v>
      </c>
      <c r="K5119" t="s">
        <v>6223</v>
      </c>
      <c r="N5119" t="s">
        <v>6224</v>
      </c>
      <c r="Q5119" t="s">
        <v>6222</v>
      </c>
      <c r="R5119">
        <v>891</v>
      </c>
      <c r="S5119">
        <v>296</v>
      </c>
    </row>
    <row r="5120" spans="1:20" x14ac:dyDescent="0.3">
      <c r="A5120">
        <v>5119</v>
      </c>
      <c r="B5120" t="s">
        <v>20</v>
      </c>
      <c r="C5120" t="s">
        <v>31</v>
      </c>
      <c r="D5120" t="s">
        <v>22</v>
      </c>
      <c r="E5120" t="s">
        <v>23</v>
      </c>
      <c r="F5120" t="s">
        <v>5</v>
      </c>
      <c r="G5120" t="s">
        <v>24</v>
      </c>
      <c r="H5120">
        <v>2616570</v>
      </c>
      <c r="I5120">
        <v>2618042</v>
      </c>
      <c r="J5120" t="s">
        <v>25</v>
      </c>
      <c r="Q5120" t="s">
        <v>6225</v>
      </c>
      <c r="R5120">
        <v>1473</v>
      </c>
    </row>
    <row r="5121" spans="1:19" x14ac:dyDescent="0.3">
      <c r="A5121">
        <v>5120</v>
      </c>
      <c r="B5121" t="s">
        <v>28</v>
      </c>
      <c r="C5121" t="s">
        <v>33</v>
      </c>
      <c r="D5121" t="s">
        <v>22</v>
      </c>
      <c r="E5121" t="s">
        <v>23</v>
      </c>
      <c r="F5121" t="s">
        <v>5</v>
      </c>
      <c r="G5121" t="s">
        <v>24</v>
      </c>
      <c r="H5121">
        <v>2616570</v>
      </c>
      <c r="I5121">
        <v>2618042</v>
      </c>
      <c r="J5121" t="s">
        <v>25</v>
      </c>
      <c r="K5121" t="s">
        <v>6226</v>
      </c>
      <c r="N5121" t="s">
        <v>6227</v>
      </c>
      <c r="Q5121" t="s">
        <v>6225</v>
      </c>
      <c r="R5121">
        <v>1473</v>
      </c>
      <c r="S5121">
        <v>490</v>
      </c>
    </row>
    <row r="5122" spans="1:19" x14ac:dyDescent="0.3">
      <c r="A5122">
        <v>5121</v>
      </c>
      <c r="B5122" t="s">
        <v>20</v>
      </c>
      <c r="C5122" t="s">
        <v>31</v>
      </c>
      <c r="D5122" t="s">
        <v>22</v>
      </c>
      <c r="E5122" t="s">
        <v>23</v>
      </c>
      <c r="F5122" t="s">
        <v>5</v>
      </c>
      <c r="G5122" t="s">
        <v>24</v>
      </c>
      <c r="H5122">
        <v>2618070</v>
      </c>
      <c r="I5122">
        <v>2618480</v>
      </c>
      <c r="J5122" t="s">
        <v>25</v>
      </c>
      <c r="Q5122" t="s">
        <v>6228</v>
      </c>
      <c r="R5122">
        <v>411</v>
      </c>
    </row>
    <row r="5123" spans="1:19" x14ac:dyDescent="0.3">
      <c r="A5123">
        <v>5122</v>
      </c>
      <c r="B5123" t="s">
        <v>28</v>
      </c>
      <c r="C5123" t="s">
        <v>33</v>
      </c>
      <c r="D5123" t="s">
        <v>22</v>
      </c>
      <c r="E5123" t="s">
        <v>23</v>
      </c>
      <c r="F5123" t="s">
        <v>5</v>
      </c>
      <c r="G5123" t="s">
        <v>24</v>
      </c>
      <c r="H5123">
        <v>2618070</v>
      </c>
      <c r="I5123">
        <v>2618480</v>
      </c>
      <c r="J5123" t="s">
        <v>25</v>
      </c>
      <c r="K5123" t="s">
        <v>6229</v>
      </c>
      <c r="N5123" t="s">
        <v>6230</v>
      </c>
      <c r="Q5123" t="s">
        <v>6228</v>
      </c>
      <c r="R5123">
        <v>411</v>
      </c>
      <c r="S5123">
        <v>136</v>
      </c>
    </row>
    <row r="5124" spans="1:19" x14ac:dyDescent="0.3">
      <c r="A5124">
        <v>5123</v>
      </c>
      <c r="B5124" t="s">
        <v>20</v>
      </c>
      <c r="C5124" t="s">
        <v>31</v>
      </c>
      <c r="D5124" t="s">
        <v>22</v>
      </c>
      <c r="E5124" t="s">
        <v>23</v>
      </c>
      <c r="F5124" t="s">
        <v>5</v>
      </c>
      <c r="G5124" t="s">
        <v>24</v>
      </c>
      <c r="H5124">
        <v>2618538</v>
      </c>
      <c r="I5124">
        <v>2619008</v>
      </c>
      <c r="J5124" t="s">
        <v>42</v>
      </c>
      <c r="Q5124" t="s">
        <v>6231</v>
      </c>
      <c r="R5124">
        <v>471</v>
      </c>
    </row>
    <row r="5125" spans="1:19" x14ac:dyDescent="0.3">
      <c r="A5125">
        <v>5124</v>
      </c>
      <c r="B5125" t="s">
        <v>28</v>
      </c>
      <c r="C5125" t="s">
        <v>33</v>
      </c>
      <c r="D5125" t="s">
        <v>22</v>
      </c>
      <c r="E5125" t="s">
        <v>23</v>
      </c>
      <c r="F5125" t="s">
        <v>5</v>
      </c>
      <c r="G5125" t="s">
        <v>24</v>
      </c>
      <c r="H5125">
        <v>2618538</v>
      </c>
      <c r="I5125">
        <v>2619008</v>
      </c>
      <c r="J5125" t="s">
        <v>42</v>
      </c>
      <c r="K5125" t="s">
        <v>6232</v>
      </c>
      <c r="N5125" t="s">
        <v>6233</v>
      </c>
      <c r="Q5125" t="s">
        <v>6231</v>
      </c>
      <c r="R5125">
        <v>471</v>
      </c>
      <c r="S5125">
        <v>156</v>
      </c>
    </row>
    <row r="5126" spans="1:19" x14ac:dyDescent="0.3">
      <c r="A5126">
        <v>5125</v>
      </c>
      <c r="B5126" t="s">
        <v>20</v>
      </c>
      <c r="C5126" t="s">
        <v>31</v>
      </c>
      <c r="D5126" t="s">
        <v>22</v>
      </c>
      <c r="E5126" t="s">
        <v>23</v>
      </c>
      <c r="F5126" t="s">
        <v>5</v>
      </c>
      <c r="G5126" t="s">
        <v>24</v>
      </c>
      <c r="H5126">
        <v>2619128</v>
      </c>
      <c r="I5126">
        <v>2620336</v>
      </c>
      <c r="J5126" t="s">
        <v>25</v>
      </c>
      <c r="Q5126" t="s">
        <v>6234</v>
      </c>
      <c r="R5126">
        <v>1209</v>
      </c>
    </row>
    <row r="5127" spans="1:19" x14ac:dyDescent="0.3">
      <c r="A5127">
        <v>5126</v>
      </c>
      <c r="B5127" t="s">
        <v>28</v>
      </c>
      <c r="C5127" t="s">
        <v>33</v>
      </c>
      <c r="D5127" t="s">
        <v>22</v>
      </c>
      <c r="E5127" t="s">
        <v>23</v>
      </c>
      <c r="F5127" t="s">
        <v>5</v>
      </c>
      <c r="G5127" t="s">
        <v>24</v>
      </c>
      <c r="H5127">
        <v>2619128</v>
      </c>
      <c r="I5127">
        <v>2620336</v>
      </c>
      <c r="J5127" t="s">
        <v>25</v>
      </c>
      <c r="K5127" t="s">
        <v>6235</v>
      </c>
      <c r="N5127" t="s">
        <v>6236</v>
      </c>
      <c r="Q5127" t="s">
        <v>6234</v>
      </c>
      <c r="R5127">
        <v>1209</v>
      </c>
      <c r="S5127">
        <v>402</v>
      </c>
    </row>
    <row r="5128" spans="1:19" x14ac:dyDescent="0.3">
      <c r="A5128">
        <v>5127</v>
      </c>
      <c r="B5128" t="s">
        <v>20</v>
      </c>
      <c r="C5128" t="s">
        <v>31</v>
      </c>
      <c r="D5128" t="s">
        <v>22</v>
      </c>
      <c r="E5128" t="s">
        <v>23</v>
      </c>
      <c r="F5128" t="s">
        <v>5</v>
      </c>
      <c r="G5128" t="s">
        <v>24</v>
      </c>
      <c r="H5128">
        <v>2620366</v>
      </c>
      <c r="I5128">
        <v>2621364</v>
      </c>
      <c r="J5128" t="s">
        <v>42</v>
      </c>
      <c r="Q5128" t="s">
        <v>6237</v>
      </c>
      <c r="R5128">
        <v>999</v>
      </c>
    </row>
    <row r="5129" spans="1:19" x14ac:dyDescent="0.3">
      <c r="A5129">
        <v>5128</v>
      </c>
      <c r="B5129" t="s">
        <v>28</v>
      </c>
      <c r="C5129" t="s">
        <v>33</v>
      </c>
      <c r="D5129" t="s">
        <v>22</v>
      </c>
      <c r="E5129" t="s">
        <v>23</v>
      </c>
      <c r="F5129" t="s">
        <v>5</v>
      </c>
      <c r="G5129" t="s">
        <v>24</v>
      </c>
      <c r="H5129">
        <v>2620366</v>
      </c>
      <c r="I5129">
        <v>2621364</v>
      </c>
      <c r="J5129" t="s">
        <v>42</v>
      </c>
      <c r="K5129" t="s">
        <v>6238</v>
      </c>
      <c r="N5129" t="s">
        <v>171</v>
      </c>
      <c r="Q5129" t="s">
        <v>6237</v>
      </c>
      <c r="R5129">
        <v>999</v>
      </c>
      <c r="S5129">
        <v>332</v>
      </c>
    </row>
    <row r="5130" spans="1:19" x14ac:dyDescent="0.3">
      <c r="A5130">
        <v>5129</v>
      </c>
      <c r="B5130" t="s">
        <v>20</v>
      </c>
      <c r="C5130" t="s">
        <v>31</v>
      </c>
      <c r="D5130" t="s">
        <v>22</v>
      </c>
      <c r="E5130" t="s">
        <v>23</v>
      </c>
      <c r="F5130" t="s">
        <v>5</v>
      </c>
      <c r="G5130" t="s">
        <v>24</v>
      </c>
      <c r="H5130">
        <v>2621759</v>
      </c>
      <c r="I5130">
        <v>2622268</v>
      </c>
      <c r="J5130" t="s">
        <v>25</v>
      </c>
      <c r="Q5130" t="s">
        <v>6239</v>
      </c>
      <c r="R5130">
        <v>510</v>
      </c>
    </row>
    <row r="5131" spans="1:19" x14ac:dyDescent="0.3">
      <c r="A5131">
        <v>5130</v>
      </c>
      <c r="B5131" t="s">
        <v>28</v>
      </c>
      <c r="C5131" t="s">
        <v>33</v>
      </c>
      <c r="D5131" t="s">
        <v>22</v>
      </c>
      <c r="E5131" t="s">
        <v>23</v>
      </c>
      <c r="F5131" t="s">
        <v>5</v>
      </c>
      <c r="G5131" t="s">
        <v>24</v>
      </c>
      <c r="H5131">
        <v>2621759</v>
      </c>
      <c r="I5131">
        <v>2622268</v>
      </c>
      <c r="J5131" t="s">
        <v>25</v>
      </c>
      <c r="K5131" t="s">
        <v>6240</v>
      </c>
      <c r="N5131" t="s">
        <v>38</v>
      </c>
      <c r="Q5131" t="s">
        <v>6239</v>
      </c>
      <c r="R5131">
        <v>510</v>
      </c>
      <c r="S5131">
        <v>169</v>
      </c>
    </row>
    <row r="5132" spans="1:19" x14ac:dyDescent="0.3">
      <c r="A5132">
        <v>5131</v>
      </c>
      <c r="B5132" t="s">
        <v>20</v>
      </c>
      <c r="C5132" t="s">
        <v>31</v>
      </c>
      <c r="D5132" t="s">
        <v>22</v>
      </c>
      <c r="E5132" t="s">
        <v>23</v>
      </c>
      <c r="F5132" t="s">
        <v>5</v>
      </c>
      <c r="G5132" t="s">
        <v>24</v>
      </c>
      <c r="H5132">
        <v>2622353</v>
      </c>
      <c r="I5132">
        <v>2622958</v>
      </c>
      <c r="J5132" t="s">
        <v>42</v>
      </c>
      <c r="Q5132" t="s">
        <v>6241</v>
      </c>
      <c r="R5132">
        <v>606</v>
      </c>
    </row>
    <row r="5133" spans="1:19" x14ac:dyDescent="0.3">
      <c r="A5133">
        <v>5132</v>
      </c>
      <c r="B5133" t="s">
        <v>28</v>
      </c>
      <c r="C5133" t="s">
        <v>33</v>
      </c>
      <c r="D5133" t="s">
        <v>22</v>
      </c>
      <c r="E5133" t="s">
        <v>23</v>
      </c>
      <c r="F5133" t="s">
        <v>5</v>
      </c>
      <c r="G5133" t="s">
        <v>24</v>
      </c>
      <c r="H5133">
        <v>2622353</v>
      </c>
      <c r="I5133">
        <v>2622958</v>
      </c>
      <c r="J5133" t="s">
        <v>42</v>
      </c>
      <c r="K5133" t="s">
        <v>6242</v>
      </c>
      <c r="N5133" t="s">
        <v>6243</v>
      </c>
      <c r="Q5133" t="s">
        <v>6241</v>
      </c>
      <c r="R5133">
        <v>606</v>
      </c>
      <c r="S5133">
        <v>201</v>
      </c>
    </row>
    <row r="5134" spans="1:19" x14ac:dyDescent="0.3">
      <c r="A5134">
        <v>5133</v>
      </c>
      <c r="B5134" t="s">
        <v>20</v>
      </c>
      <c r="C5134" t="s">
        <v>31</v>
      </c>
      <c r="D5134" t="s">
        <v>22</v>
      </c>
      <c r="E5134" t="s">
        <v>23</v>
      </c>
      <c r="F5134" t="s">
        <v>5</v>
      </c>
      <c r="G5134" t="s">
        <v>24</v>
      </c>
      <c r="H5134">
        <v>2623106</v>
      </c>
      <c r="I5134">
        <v>2624587</v>
      </c>
      <c r="J5134" t="s">
        <v>42</v>
      </c>
      <c r="Q5134" t="s">
        <v>6244</v>
      </c>
      <c r="R5134">
        <v>1482</v>
      </c>
    </row>
    <row r="5135" spans="1:19" x14ac:dyDescent="0.3">
      <c r="A5135">
        <v>5134</v>
      </c>
      <c r="B5135" t="s">
        <v>28</v>
      </c>
      <c r="C5135" t="s">
        <v>33</v>
      </c>
      <c r="D5135" t="s">
        <v>22</v>
      </c>
      <c r="E5135" t="s">
        <v>23</v>
      </c>
      <c r="F5135" t="s">
        <v>5</v>
      </c>
      <c r="G5135" t="s">
        <v>24</v>
      </c>
      <c r="H5135">
        <v>2623106</v>
      </c>
      <c r="I5135">
        <v>2624587</v>
      </c>
      <c r="J5135" t="s">
        <v>42</v>
      </c>
      <c r="K5135" t="s">
        <v>6245</v>
      </c>
      <c r="N5135" t="s">
        <v>48</v>
      </c>
      <c r="Q5135" t="s">
        <v>6244</v>
      </c>
      <c r="R5135">
        <v>1482</v>
      </c>
      <c r="S5135">
        <v>493</v>
      </c>
    </row>
    <row r="5136" spans="1:19" x14ac:dyDescent="0.3">
      <c r="A5136">
        <v>5135</v>
      </c>
      <c r="B5136" t="s">
        <v>20</v>
      </c>
      <c r="C5136" t="s">
        <v>31</v>
      </c>
      <c r="D5136" t="s">
        <v>22</v>
      </c>
      <c r="E5136" t="s">
        <v>23</v>
      </c>
      <c r="F5136" t="s">
        <v>5</v>
      </c>
      <c r="G5136" t="s">
        <v>24</v>
      </c>
      <c r="H5136">
        <v>2624758</v>
      </c>
      <c r="I5136">
        <v>2625795</v>
      </c>
      <c r="J5136" t="s">
        <v>42</v>
      </c>
      <c r="Q5136" t="s">
        <v>6246</v>
      </c>
      <c r="R5136">
        <v>1038</v>
      </c>
    </row>
    <row r="5137" spans="1:20" x14ac:dyDescent="0.3">
      <c r="A5137">
        <v>5136</v>
      </c>
      <c r="B5137" t="s">
        <v>28</v>
      </c>
      <c r="C5137" t="s">
        <v>33</v>
      </c>
      <c r="D5137" t="s">
        <v>22</v>
      </c>
      <c r="E5137" t="s">
        <v>23</v>
      </c>
      <c r="F5137" t="s">
        <v>5</v>
      </c>
      <c r="G5137" t="s">
        <v>24</v>
      </c>
      <c r="H5137">
        <v>2624758</v>
      </c>
      <c r="I5137">
        <v>2625795</v>
      </c>
      <c r="J5137" t="s">
        <v>42</v>
      </c>
      <c r="K5137" t="s">
        <v>6247</v>
      </c>
      <c r="N5137" t="s">
        <v>6248</v>
      </c>
      <c r="Q5137" t="s">
        <v>6246</v>
      </c>
      <c r="R5137">
        <v>1038</v>
      </c>
      <c r="S5137">
        <v>345</v>
      </c>
    </row>
    <row r="5138" spans="1:20" x14ac:dyDescent="0.3">
      <c r="A5138">
        <v>5137</v>
      </c>
      <c r="B5138" t="s">
        <v>20</v>
      </c>
      <c r="C5138" t="s">
        <v>31</v>
      </c>
      <c r="D5138" t="s">
        <v>22</v>
      </c>
      <c r="E5138" t="s">
        <v>23</v>
      </c>
      <c r="F5138" t="s">
        <v>5</v>
      </c>
      <c r="G5138" t="s">
        <v>24</v>
      </c>
      <c r="H5138">
        <v>2625792</v>
      </c>
      <c r="I5138">
        <v>2626610</v>
      </c>
      <c r="J5138" t="s">
        <v>42</v>
      </c>
      <c r="Q5138" t="s">
        <v>6249</v>
      </c>
      <c r="R5138">
        <v>819</v>
      </c>
    </row>
    <row r="5139" spans="1:20" x14ac:dyDescent="0.3">
      <c r="A5139">
        <v>5138</v>
      </c>
      <c r="B5139" t="s">
        <v>28</v>
      </c>
      <c r="C5139" t="s">
        <v>33</v>
      </c>
      <c r="D5139" t="s">
        <v>22</v>
      </c>
      <c r="E5139" t="s">
        <v>23</v>
      </c>
      <c r="F5139" t="s">
        <v>5</v>
      </c>
      <c r="G5139" t="s">
        <v>24</v>
      </c>
      <c r="H5139">
        <v>2625792</v>
      </c>
      <c r="I5139">
        <v>2626610</v>
      </c>
      <c r="J5139" t="s">
        <v>42</v>
      </c>
      <c r="K5139" t="s">
        <v>6250</v>
      </c>
      <c r="N5139" t="s">
        <v>6251</v>
      </c>
      <c r="Q5139" t="s">
        <v>6249</v>
      </c>
      <c r="R5139">
        <v>819</v>
      </c>
      <c r="S5139">
        <v>272</v>
      </c>
    </row>
    <row r="5140" spans="1:20" x14ac:dyDescent="0.3">
      <c r="A5140">
        <v>5139</v>
      </c>
      <c r="B5140" t="s">
        <v>20</v>
      </c>
      <c r="C5140" t="s">
        <v>31</v>
      </c>
      <c r="D5140" t="s">
        <v>22</v>
      </c>
      <c r="E5140" t="s">
        <v>23</v>
      </c>
      <c r="F5140" t="s">
        <v>5</v>
      </c>
      <c r="G5140" t="s">
        <v>24</v>
      </c>
      <c r="H5140">
        <v>2626607</v>
      </c>
      <c r="I5140">
        <v>2627446</v>
      </c>
      <c r="J5140" t="s">
        <v>42</v>
      </c>
      <c r="Q5140" t="s">
        <v>6252</v>
      </c>
      <c r="R5140">
        <v>840</v>
      </c>
    </row>
    <row r="5141" spans="1:20" x14ac:dyDescent="0.3">
      <c r="A5141">
        <v>5140</v>
      </c>
      <c r="B5141" t="s">
        <v>28</v>
      </c>
      <c r="C5141" t="s">
        <v>33</v>
      </c>
      <c r="D5141" t="s">
        <v>22</v>
      </c>
      <c r="E5141" t="s">
        <v>23</v>
      </c>
      <c r="F5141" t="s">
        <v>5</v>
      </c>
      <c r="G5141" t="s">
        <v>24</v>
      </c>
      <c r="H5141">
        <v>2626607</v>
      </c>
      <c r="I5141">
        <v>2627446</v>
      </c>
      <c r="J5141" t="s">
        <v>42</v>
      </c>
      <c r="K5141" t="s">
        <v>6253</v>
      </c>
      <c r="N5141" t="s">
        <v>6254</v>
      </c>
      <c r="Q5141" t="s">
        <v>6252</v>
      </c>
      <c r="R5141">
        <v>840</v>
      </c>
      <c r="S5141">
        <v>279</v>
      </c>
    </row>
    <row r="5142" spans="1:20" x14ac:dyDescent="0.3">
      <c r="A5142">
        <v>5141</v>
      </c>
      <c r="B5142" t="s">
        <v>20</v>
      </c>
      <c r="C5142" t="s">
        <v>31</v>
      </c>
      <c r="D5142" t="s">
        <v>22</v>
      </c>
      <c r="E5142" t="s">
        <v>23</v>
      </c>
      <c r="F5142" t="s">
        <v>5</v>
      </c>
      <c r="G5142" t="s">
        <v>24</v>
      </c>
      <c r="H5142">
        <v>2627997</v>
      </c>
      <c r="I5142">
        <v>2628206</v>
      </c>
      <c r="J5142" t="s">
        <v>25</v>
      </c>
      <c r="Q5142" t="s">
        <v>6255</v>
      </c>
      <c r="R5142">
        <v>210</v>
      </c>
    </row>
    <row r="5143" spans="1:20" x14ac:dyDescent="0.3">
      <c r="A5143">
        <v>5142</v>
      </c>
      <c r="B5143" t="s">
        <v>28</v>
      </c>
      <c r="C5143" t="s">
        <v>33</v>
      </c>
      <c r="D5143" t="s">
        <v>22</v>
      </c>
      <c r="E5143" t="s">
        <v>23</v>
      </c>
      <c r="F5143" t="s">
        <v>5</v>
      </c>
      <c r="G5143" t="s">
        <v>24</v>
      </c>
      <c r="H5143">
        <v>2627997</v>
      </c>
      <c r="I5143">
        <v>2628206</v>
      </c>
      <c r="J5143" t="s">
        <v>25</v>
      </c>
      <c r="K5143" t="s">
        <v>6256</v>
      </c>
      <c r="N5143" t="s">
        <v>38</v>
      </c>
      <c r="Q5143" t="s">
        <v>6255</v>
      </c>
      <c r="R5143">
        <v>210</v>
      </c>
      <c r="S5143">
        <v>69</v>
      </c>
    </row>
    <row r="5144" spans="1:20" x14ac:dyDescent="0.3">
      <c r="A5144">
        <v>5143</v>
      </c>
      <c r="B5144" t="s">
        <v>20</v>
      </c>
      <c r="C5144" t="s">
        <v>21</v>
      </c>
      <c r="D5144" t="s">
        <v>22</v>
      </c>
      <c r="E5144" t="s">
        <v>23</v>
      </c>
      <c r="F5144" t="s">
        <v>5</v>
      </c>
      <c r="G5144" t="s">
        <v>24</v>
      </c>
      <c r="H5144">
        <v>2628453</v>
      </c>
      <c r="I5144">
        <v>2630096</v>
      </c>
      <c r="J5144" t="s">
        <v>25</v>
      </c>
      <c r="Q5144" t="s">
        <v>6257</v>
      </c>
      <c r="R5144">
        <v>1644</v>
      </c>
      <c r="T5144" t="s">
        <v>27</v>
      </c>
    </row>
    <row r="5145" spans="1:20" x14ac:dyDescent="0.3">
      <c r="A5145">
        <v>5144</v>
      </c>
      <c r="B5145" t="s">
        <v>28</v>
      </c>
      <c r="C5145" t="s">
        <v>29</v>
      </c>
      <c r="D5145" t="s">
        <v>22</v>
      </c>
      <c r="E5145" t="s">
        <v>23</v>
      </c>
      <c r="F5145" t="s">
        <v>5</v>
      </c>
      <c r="G5145" t="s">
        <v>24</v>
      </c>
      <c r="H5145">
        <v>2628453</v>
      </c>
      <c r="I5145">
        <v>2630096</v>
      </c>
      <c r="J5145" t="s">
        <v>25</v>
      </c>
      <c r="N5145" t="s">
        <v>107</v>
      </c>
      <c r="Q5145" t="s">
        <v>6257</v>
      </c>
      <c r="R5145">
        <v>1644</v>
      </c>
      <c r="T5145" t="s">
        <v>27</v>
      </c>
    </row>
    <row r="5146" spans="1:20" x14ac:dyDescent="0.3">
      <c r="A5146">
        <v>5145</v>
      </c>
      <c r="B5146" t="s">
        <v>20</v>
      </c>
      <c r="C5146" t="s">
        <v>31</v>
      </c>
      <c r="D5146" t="s">
        <v>22</v>
      </c>
      <c r="E5146" t="s">
        <v>23</v>
      </c>
      <c r="F5146" t="s">
        <v>5</v>
      </c>
      <c r="G5146" t="s">
        <v>24</v>
      </c>
      <c r="H5146">
        <v>2630123</v>
      </c>
      <c r="I5146">
        <v>2631157</v>
      </c>
      <c r="J5146" t="s">
        <v>25</v>
      </c>
      <c r="Q5146" t="s">
        <v>6258</v>
      </c>
      <c r="R5146">
        <v>1035</v>
      </c>
    </row>
    <row r="5147" spans="1:20" x14ac:dyDescent="0.3">
      <c r="A5147">
        <v>5146</v>
      </c>
      <c r="B5147" t="s">
        <v>28</v>
      </c>
      <c r="C5147" t="s">
        <v>33</v>
      </c>
      <c r="D5147" t="s">
        <v>22</v>
      </c>
      <c r="E5147" t="s">
        <v>23</v>
      </c>
      <c r="F5147" t="s">
        <v>5</v>
      </c>
      <c r="G5147" t="s">
        <v>24</v>
      </c>
      <c r="H5147">
        <v>2630123</v>
      </c>
      <c r="I5147">
        <v>2631157</v>
      </c>
      <c r="J5147" t="s">
        <v>25</v>
      </c>
      <c r="K5147" t="s">
        <v>6259</v>
      </c>
      <c r="N5147" t="s">
        <v>6260</v>
      </c>
      <c r="Q5147" t="s">
        <v>6258</v>
      </c>
      <c r="R5147">
        <v>1035</v>
      </c>
      <c r="S5147">
        <v>344</v>
      </c>
    </row>
    <row r="5148" spans="1:20" x14ac:dyDescent="0.3">
      <c r="A5148">
        <v>5147</v>
      </c>
      <c r="B5148" t="s">
        <v>20</v>
      </c>
      <c r="C5148" t="s">
        <v>31</v>
      </c>
      <c r="D5148" t="s">
        <v>22</v>
      </c>
      <c r="E5148" t="s">
        <v>23</v>
      </c>
      <c r="F5148" t="s">
        <v>5</v>
      </c>
      <c r="G5148" t="s">
        <v>24</v>
      </c>
      <c r="H5148">
        <v>2631187</v>
      </c>
      <c r="I5148">
        <v>2632239</v>
      </c>
      <c r="J5148" t="s">
        <v>42</v>
      </c>
      <c r="Q5148" t="s">
        <v>6261</v>
      </c>
      <c r="R5148">
        <v>1053</v>
      </c>
    </row>
    <row r="5149" spans="1:20" x14ac:dyDescent="0.3">
      <c r="A5149">
        <v>5148</v>
      </c>
      <c r="B5149" t="s">
        <v>28</v>
      </c>
      <c r="C5149" t="s">
        <v>33</v>
      </c>
      <c r="D5149" t="s">
        <v>22</v>
      </c>
      <c r="E5149" t="s">
        <v>23</v>
      </c>
      <c r="F5149" t="s">
        <v>5</v>
      </c>
      <c r="G5149" t="s">
        <v>24</v>
      </c>
      <c r="H5149">
        <v>2631187</v>
      </c>
      <c r="I5149">
        <v>2632239</v>
      </c>
      <c r="J5149" t="s">
        <v>42</v>
      </c>
      <c r="K5149" t="s">
        <v>6262</v>
      </c>
      <c r="N5149" t="s">
        <v>6263</v>
      </c>
      <c r="Q5149" t="s">
        <v>6261</v>
      </c>
      <c r="R5149">
        <v>1053</v>
      </c>
      <c r="S5149">
        <v>350</v>
      </c>
    </row>
    <row r="5150" spans="1:20" x14ac:dyDescent="0.3">
      <c r="A5150">
        <v>5149</v>
      </c>
      <c r="B5150" t="s">
        <v>20</v>
      </c>
      <c r="C5150" t="s">
        <v>31</v>
      </c>
      <c r="D5150" t="s">
        <v>22</v>
      </c>
      <c r="E5150" t="s">
        <v>23</v>
      </c>
      <c r="F5150" t="s">
        <v>5</v>
      </c>
      <c r="G5150" t="s">
        <v>24</v>
      </c>
      <c r="H5150">
        <v>2632425</v>
      </c>
      <c r="I5150">
        <v>2633813</v>
      </c>
      <c r="J5150" t="s">
        <v>25</v>
      </c>
      <c r="Q5150" t="s">
        <v>6264</v>
      </c>
      <c r="R5150">
        <v>1389</v>
      </c>
    </row>
    <row r="5151" spans="1:20" x14ac:dyDescent="0.3">
      <c r="A5151">
        <v>5150</v>
      </c>
      <c r="B5151" t="s">
        <v>28</v>
      </c>
      <c r="C5151" t="s">
        <v>33</v>
      </c>
      <c r="D5151" t="s">
        <v>22</v>
      </c>
      <c r="E5151" t="s">
        <v>23</v>
      </c>
      <c r="F5151" t="s">
        <v>5</v>
      </c>
      <c r="G5151" t="s">
        <v>24</v>
      </c>
      <c r="H5151">
        <v>2632425</v>
      </c>
      <c r="I5151">
        <v>2633813</v>
      </c>
      <c r="J5151" t="s">
        <v>25</v>
      </c>
      <c r="K5151" t="s">
        <v>6265</v>
      </c>
      <c r="N5151" t="s">
        <v>6266</v>
      </c>
      <c r="Q5151" t="s">
        <v>6264</v>
      </c>
      <c r="R5151">
        <v>1389</v>
      </c>
      <c r="S5151">
        <v>462</v>
      </c>
    </row>
    <row r="5152" spans="1:20" x14ac:dyDescent="0.3">
      <c r="A5152">
        <v>5151</v>
      </c>
      <c r="B5152" t="s">
        <v>20</v>
      </c>
      <c r="C5152" t="s">
        <v>31</v>
      </c>
      <c r="D5152" t="s">
        <v>22</v>
      </c>
      <c r="E5152" t="s">
        <v>23</v>
      </c>
      <c r="F5152" t="s">
        <v>5</v>
      </c>
      <c r="G5152" t="s">
        <v>24</v>
      </c>
      <c r="H5152">
        <v>2633810</v>
      </c>
      <c r="I5152">
        <v>2634595</v>
      </c>
      <c r="J5152" t="s">
        <v>25</v>
      </c>
      <c r="Q5152" t="s">
        <v>6267</v>
      </c>
      <c r="R5152">
        <v>786</v>
      </c>
    </row>
    <row r="5153" spans="1:19" x14ac:dyDescent="0.3">
      <c r="A5153">
        <v>5152</v>
      </c>
      <c r="B5153" t="s">
        <v>28</v>
      </c>
      <c r="C5153" t="s">
        <v>33</v>
      </c>
      <c r="D5153" t="s">
        <v>22</v>
      </c>
      <c r="E5153" t="s">
        <v>23</v>
      </c>
      <c r="F5153" t="s">
        <v>5</v>
      </c>
      <c r="G5153" t="s">
        <v>24</v>
      </c>
      <c r="H5153">
        <v>2633810</v>
      </c>
      <c r="I5153">
        <v>2634595</v>
      </c>
      <c r="J5153" t="s">
        <v>25</v>
      </c>
      <c r="K5153" t="s">
        <v>6268</v>
      </c>
      <c r="N5153" t="s">
        <v>6266</v>
      </c>
      <c r="Q5153" t="s">
        <v>6267</v>
      </c>
      <c r="R5153">
        <v>786</v>
      </c>
      <c r="S5153">
        <v>261</v>
      </c>
    </row>
    <row r="5154" spans="1:19" x14ac:dyDescent="0.3">
      <c r="A5154">
        <v>5153</v>
      </c>
      <c r="B5154" t="s">
        <v>20</v>
      </c>
      <c r="C5154" t="s">
        <v>31</v>
      </c>
      <c r="D5154" t="s">
        <v>22</v>
      </c>
      <c r="E5154" t="s">
        <v>23</v>
      </c>
      <c r="F5154" t="s">
        <v>5</v>
      </c>
      <c r="G5154" t="s">
        <v>24</v>
      </c>
      <c r="H5154">
        <v>2634628</v>
      </c>
      <c r="I5154">
        <v>2635980</v>
      </c>
      <c r="J5154" t="s">
        <v>25</v>
      </c>
      <c r="Q5154" t="s">
        <v>6269</v>
      </c>
      <c r="R5154">
        <v>1353</v>
      </c>
    </row>
    <row r="5155" spans="1:19" x14ac:dyDescent="0.3">
      <c r="A5155">
        <v>5154</v>
      </c>
      <c r="B5155" t="s">
        <v>28</v>
      </c>
      <c r="C5155" t="s">
        <v>33</v>
      </c>
      <c r="D5155" t="s">
        <v>22</v>
      </c>
      <c r="E5155" t="s">
        <v>23</v>
      </c>
      <c r="F5155" t="s">
        <v>5</v>
      </c>
      <c r="G5155" t="s">
        <v>24</v>
      </c>
      <c r="H5155">
        <v>2634628</v>
      </c>
      <c r="I5155">
        <v>2635980</v>
      </c>
      <c r="J5155" t="s">
        <v>25</v>
      </c>
      <c r="K5155" t="s">
        <v>6270</v>
      </c>
      <c r="N5155" t="s">
        <v>6271</v>
      </c>
      <c r="Q5155" t="s">
        <v>6269</v>
      </c>
      <c r="R5155">
        <v>1353</v>
      </c>
      <c r="S5155">
        <v>450</v>
      </c>
    </row>
    <row r="5156" spans="1:19" x14ac:dyDescent="0.3">
      <c r="A5156">
        <v>5155</v>
      </c>
      <c r="B5156" t="s">
        <v>20</v>
      </c>
      <c r="C5156" t="s">
        <v>31</v>
      </c>
      <c r="D5156" t="s">
        <v>22</v>
      </c>
      <c r="E5156" t="s">
        <v>23</v>
      </c>
      <c r="F5156" t="s">
        <v>5</v>
      </c>
      <c r="G5156" t="s">
        <v>24</v>
      </c>
      <c r="H5156">
        <v>2636065</v>
      </c>
      <c r="I5156">
        <v>2636862</v>
      </c>
      <c r="J5156" t="s">
        <v>42</v>
      </c>
      <c r="Q5156" t="s">
        <v>6272</v>
      </c>
      <c r="R5156">
        <v>798</v>
      </c>
    </row>
    <row r="5157" spans="1:19" x14ac:dyDescent="0.3">
      <c r="A5157">
        <v>5156</v>
      </c>
      <c r="B5157" t="s">
        <v>28</v>
      </c>
      <c r="C5157" t="s">
        <v>33</v>
      </c>
      <c r="D5157" t="s">
        <v>22</v>
      </c>
      <c r="E5157" t="s">
        <v>23</v>
      </c>
      <c r="F5157" t="s">
        <v>5</v>
      </c>
      <c r="G5157" t="s">
        <v>24</v>
      </c>
      <c r="H5157">
        <v>2636065</v>
      </c>
      <c r="I5157">
        <v>2636862</v>
      </c>
      <c r="J5157" t="s">
        <v>42</v>
      </c>
      <c r="K5157" t="s">
        <v>6273</v>
      </c>
      <c r="N5157" t="s">
        <v>41</v>
      </c>
      <c r="Q5157" t="s">
        <v>6272</v>
      </c>
      <c r="R5157">
        <v>798</v>
      </c>
      <c r="S5157">
        <v>265</v>
      </c>
    </row>
    <row r="5158" spans="1:19" x14ac:dyDescent="0.3">
      <c r="A5158">
        <v>5157</v>
      </c>
      <c r="B5158" t="s">
        <v>20</v>
      </c>
      <c r="C5158" t="s">
        <v>31</v>
      </c>
      <c r="D5158" t="s">
        <v>22</v>
      </c>
      <c r="E5158" t="s">
        <v>23</v>
      </c>
      <c r="F5158" t="s">
        <v>5</v>
      </c>
      <c r="G5158" t="s">
        <v>24</v>
      </c>
      <c r="H5158">
        <v>2637233</v>
      </c>
      <c r="I5158">
        <v>2637604</v>
      </c>
      <c r="J5158" t="s">
        <v>25</v>
      </c>
      <c r="Q5158" t="s">
        <v>6274</v>
      </c>
      <c r="R5158">
        <v>372</v>
      </c>
    </row>
    <row r="5159" spans="1:19" x14ac:dyDescent="0.3">
      <c r="A5159">
        <v>5158</v>
      </c>
      <c r="B5159" t="s">
        <v>28</v>
      </c>
      <c r="C5159" t="s">
        <v>33</v>
      </c>
      <c r="D5159" t="s">
        <v>22</v>
      </c>
      <c r="E5159" t="s">
        <v>23</v>
      </c>
      <c r="F5159" t="s">
        <v>5</v>
      </c>
      <c r="G5159" t="s">
        <v>24</v>
      </c>
      <c r="H5159">
        <v>2637233</v>
      </c>
      <c r="I5159">
        <v>2637604</v>
      </c>
      <c r="J5159" t="s">
        <v>25</v>
      </c>
      <c r="K5159" t="s">
        <v>6275</v>
      </c>
      <c r="N5159" t="s">
        <v>41</v>
      </c>
      <c r="Q5159" t="s">
        <v>6274</v>
      </c>
      <c r="R5159">
        <v>372</v>
      </c>
      <c r="S5159">
        <v>123</v>
      </c>
    </row>
    <row r="5160" spans="1:19" x14ac:dyDescent="0.3">
      <c r="A5160">
        <v>5159</v>
      </c>
      <c r="B5160" t="s">
        <v>20</v>
      </c>
      <c r="C5160" t="s">
        <v>31</v>
      </c>
      <c r="D5160" t="s">
        <v>22</v>
      </c>
      <c r="E5160" t="s">
        <v>23</v>
      </c>
      <c r="F5160" t="s">
        <v>5</v>
      </c>
      <c r="G5160" t="s">
        <v>24</v>
      </c>
      <c r="H5160">
        <v>2637646</v>
      </c>
      <c r="I5160">
        <v>2637987</v>
      </c>
      <c r="J5160" t="s">
        <v>25</v>
      </c>
      <c r="Q5160" t="s">
        <v>6276</v>
      </c>
      <c r="R5160">
        <v>342</v>
      </c>
    </row>
    <row r="5161" spans="1:19" x14ac:dyDescent="0.3">
      <c r="A5161">
        <v>5160</v>
      </c>
      <c r="B5161" t="s">
        <v>28</v>
      </c>
      <c r="C5161" t="s">
        <v>33</v>
      </c>
      <c r="D5161" t="s">
        <v>22</v>
      </c>
      <c r="E5161" t="s">
        <v>23</v>
      </c>
      <c r="F5161" t="s">
        <v>5</v>
      </c>
      <c r="G5161" t="s">
        <v>24</v>
      </c>
      <c r="H5161">
        <v>2637646</v>
      </c>
      <c r="I5161">
        <v>2637987</v>
      </c>
      <c r="J5161" t="s">
        <v>25</v>
      </c>
      <c r="K5161" t="s">
        <v>6277</v>
      </c>
      <c r="N5161" t="s">
        <v>41</v>
      </c>
      <c r="Q5161" t="s">
        <v>6276</v>
      </c>
      <c r="R5161">
        <v>342</v>
      </c>
      <c r="S5161">
        <v>113</v>
      </c>
    </row>
    <row r="5162" spans="1:19" x14ac:dyDescent="0.3">
      <c r="A5162">
        <v>5161</v>
      </c>
      <c r="B5162" t="s">
        <v>20</v>
      </c>
      <c r="C5162" t="s">
        <v>31</v>
      </c>
      <c r="D5162" t="s">
        <v>22</v>
      </c>
      <c r="E5162" t="s">
        <v>23</v>
      </c>
      <c r="F5162" t="s">
        <v>5</v>
      </c>
      <c r="G5162" t="s">
        <v>24</v>
      </c>
      <c r="H5162">
        <v>2638254</v>
      </c>
      <c r="I5162">
        <v>2639444</v>
      </c>
      <c r="J5162" t="s">
        <v>25</v>
      </c>
      <c r="Q5162" t="s">
        <v>6278</v>
      </c>
      <c r="R5162">
        <v>1191</v>
      </c>
    </row>
    <row r="5163" spans="1:19" x14ac:dyDescent="0.3">
      <c r="A5163">
        <v>5162</v>
      </c>
      <c r="B5163" t="s">
        <v>28</v>
      </c>
      <c r="C5163" t="s">
        <v>33</v>
      </c>
      <c r="D5163" t="s">
        <v>22</v>
      </c>
      <c r="E5163" t="s">
        <v>23</v>
      </c>
      <c r="F5163" t="s">
        <v>5</v>
      </c>
      <c r="G5163" t="s">
        <v>24</v>
      </c>
      <c r="H5163">
        <v>2638254</v>
      </c>
      <c r="I5163">
        <v>2639444</v>
      </c>
      <c r="J5163" t="s">
        <v>25</v>
      </c>
      <c r="K5163" t="s">
        <v>6279</v>
      </c>
      <c r="N5163" t="s">
        <v>30</v>
      </c>
      <c r="Q5163" t="s">
        <v>6278</v>
      </c>
      <c r="R5163">
        <v>1191</v>
      </c>
      <c r="S5163">
        <v>396</v>
      </c>
    </row>
    <row r="5164" spans="1:19" x14ac:dyDescent="0.3">
      <c r="A5164">
        <v>5163</v>
      </c>
      <c r="B5164" t="s">
        <v>20</v>
      </c>
      <c r="C5164" t="s">
        <v>31</v>
      </c>
      <c r="D5164" t="s">
        <v>22</v>
      </c>
      <c r="E5164" t="s">
        <v>23</v>
      </c>
      <c r="F5164" t="s">
        <v>5</v>
      </c>
      <c r="G5164" t="s">
        <v>24</v>
      </c>
      <c r="H5164">
        <v>2639450</v>
      </c>
      <c r="I5164">
        <v>2642605</v>
      </c>
      <c r="J5164" t="s">
        <v>25</v>
      </c>
      <c r="Q5164" t="s">
        <v>6280</v>
      </c>
      <c r="R5164">
        <v>3156</v>
      </c>
    </row>
    <row r="5165" spans="1:19" x14ac:dyDescent="0.3">
      <c r="A5165">
        <v>5164</v>
      </c>
      <c r="B5165" t="s">
        <v>28</v>
      </c>
      <c r="C5165" t="s">
        <v>33</v>
      </c>
      <c r="D5165" t="s">
        <v>22</v>
      </c>
      <c r="E5165" t="s">
        <v>23</v>
      </c>
      <c r="F5165" t="s">
        <v>5</v>
      </c>
      <c r="G5165" t="s">
        <v>24</v>
      </c>
      <c r="H5165">
        <v>2639450</v>
      </c>
      <c r="I5165">
        <v>2642605</v>
      </c>
      <c r="J5165" t="s">
        <v>25</v>
      </c>
      <c r="K5165" t="s">
        <v>6281</v>
      </c>
      <c r="N5165" t="s">
        <v>6282</v>
      </c>
      <c r="Q5165" t="s">
        <v>6280</v>
      </c>
      <c r="R5165">
        <v>3156</v>
      </c>
      <c r="S5165">
        <v>1051</v>
      </c>
    </row>
    <row r="5166" spans="1:19" x14ac:dyDescent="0.3">
      <c r="A5166">
        <v>5165</v>
      </c>
      <c r="B5166" t="s">
        <v>20</v>
      </c>
      <c r="C5166" t="s">
        <v>31</v>
      </c>
      <c r="D5166" t="s">
        <v>22</v>
      </c>
      <c r="E5166" t="s">
        <v>23</v>
      </c>
      <c r="F5166" t="s">
        <v>5</v>
      </c>
      <c r="G5166" t="s">
        <v>24</v>
      </c>
      <c r="H5166">
        <v>2642610</v>
      </c>
      <c r="I5166">
        <v>2644094</v>
      </c>
      <c r="J5166" t="s">
        <v>25</v>
      </c>
      <c r="Q5166" t="s">
        <v>6283</v>
      </c>
      <c r="R5166">
        <v>1485</v>
      </c>
    </row>
    <row r="5167" spans="1:19" x14ac:dyDescent="0.3">
      <c r="A5167">
        <v>5166</v>
      </c>
      <c r="B5167" t="s">
        <v>28</v>
      </c>
      <c r="C5167" t="s">
        <v>33</v>
      </c>
      <c r="D5167" t="s">
        <v>22</v>
      </c>
      <c r="E5167" t="s">
        <v>23</v>
      </c>
      <c r="F5167" t="s">
        <v>5</v>
      </c>
      <c r="G5167" t="s">
        <v>24</v>
      </c>
      <c r="H5167">
        <v>2642610</v>
      </c>
      <c r="I5167">
        <v>2644094</v>
      </c>
      <c r="J5167" t="s">
        <v>25</v>
      </c>
      <c r="K5167" t="s">
        <v>6284</v>
      </c>
      <c r="N5167" t="s">
        <v>1308</v>
      </c>
      <c r="Q5167" t="s">
        <v>6283</v>
      </c>
      <c r="R5167">
        <v>1485</v>
      </c>
      <c r="S5167">
        <v>494</v>
      </c>
    </row>
    <row r="5168" spans="1:19" x14ac:dyDescent="0.3">
      <c r="A5168">
        <v>5167</v>
      </c>
      <c r="B5168" t="s">
        <v>20</v>
      </c>
      <c r="C5168" t="s">
        <v>31</v>
      </c>
      <c r="D5168" t="s">
        <v>22</v>
      </c>
      <c r="E5168" t="s">
        <v>23</v>
      </c>
      <c r="F5168" t="s">
        <v>5</v>
      </c>
      <c r="G5168" t="s">
        <v>24</v>
      </c>
      <c r="H5168">
        <v>2644174</v>
      </c>
      <c r="I5168">
        <v>2644380</v>
      </c>
      <c r="J5168" t="s">
        <v>42</v>
      </c>
      <c r="Q5168" t="s">
        <v>6285</v>
      </c>
      <c r="R5168">
        <v>207</v>
      </c>
    </row>
    <row r="5169" spans="1:20" x14ac:dyDescent="0.3">
      <c r="A5169">
        <v>5168</v>
      </c>
      <c r="B5169" t="s">
        <v>28</v>
      </c>
      <c r="C5169" t="s">
        <v>33</v>
      </c>
      <c r="D5169" t="s">
        <v>22</v>
      </c>
      <c r="E5169" t="s">
        <v>23</v>
      </c>
      <c r="F5169" t="s">
        <v>5</v>
      </c>
      <c r="G5169" t="s">
        <v>24</v>
      </c>
      <c r="H5169">
        <v>2644174</v>
      </c>
      <c r="I5169">
        <v>2644380</v>
      </c>
      <c r="J5169" t="s">
        <v>42</v>
      </c>
      <c r="K5169" t="s">
        <v>6286</v>
      </c>
      <c r="N5169" t="s">
        <v>3607</v>
      </c>
      <c r="Q5169" t="s">
        <v>6285</v>
      </c>
      <c r="R5169">
        <v>207</v>
      </c>
      <c r="S5169">
        <v>68</v>
      </c>
    </row>
    <row r="5170" spans="1:20" x14ac:dyDescent="0.3">
      <c r="A5170">
        <v>5169</v>
      </c>
      <c r="B5170" t="s">
        <v>20</v>
      </c>
      <c r="C5170" t="s">
        <v>31</v>
      </c>
      <c r="D5170" t="s">
        <v>22</v>
      </c>
      <c r="E5170" t="s">
        <v>23</v>
      </c>
      <c r="F5170" t="s">
        <v>5</v>
      </c>
      <c r="G5170" t="s">
        <v>24</v>
      </c>
      <c r="H5170">
        <v>2644675</v>
      </c>
      <c r="I5170">
        <v>2646198</v>
      </c>
      <c r="J5170" t="s">
        <v>42</v>
      </c>
      <c r="Q5170" t="s">
        <v>6287</v>
      </c>
      <c r="R5170">
        <v>1524</v>
      </c>
    </row>
    <row r="5171" spans="1:20" x14ac:dyDescent="0.3">
      <c r="A5171">
        <v>5170</v>
      </c>
      <c r="B5171" t="s">
        <v>28</v>
      </c>
      <c r="C5171" t="s">
        <v>33</v>
      </c>
      <c r="D5171" t="s">
        <v>22</v>
      </c>
      <c r="E5171" t="s">
        <v>23</v>
      </c>
      <c r="F5171" t="s">
        <v>5</v>
      </c>
      <c r="G5171" t="s">
        <v>24</v>
      </c>
      <c r="H5171">
        <v>2644675</v>
      </c>
      <c r="I5171">
        <v>2646198</v>
      </c>
      <c r="J5171" t="s">
        <v>42</v>
      </c>
      <c r="K5171" t="s">
        <v>6288</v>
      </c>
      <c r="N5171" t="s">
        <v>38</v>
      </c>
      <c r="Q5171" t="s">
        <v>6287</v>
      </c>
      <c r="R5171">
        <v>1524</v>
      </c>
      <c r="S5171">
        <v>507</v>
      </c>
    </row>
    <row r="5172" spans="1:20" x14ac:dyDescent="0.3">
      <c r="A5172">
        <v>5171</v>
      </c>
      <c r="B5172" t="s">
        <v>20</v>
      </c>
      <c r="C5172" t="s">
        <v>31</v>
      </c>
      <c r="D5172" t="s">
        <v>22</v>
      </c>
      <c r="E5172" t="s">
        <v>23</v>
      </c>
      <c r="F5172" t="s">
        <v>5</v>
      </c>
      <c r="G5172" t="s">
        <v>24</v>
      </c>
      <c r="H5172">
        <v>2646242</v>
      </c>
      <c r="I5172">
        <v>2648596</v>
      </c>
      <c r="J5172" t="s">
        <v>42</v>
      </c>
      <c r="Q5172" t="s">
        <v>6289</v>
      </c>
      <c r="R5172">
        <v>2355</v>
      </c>
    </row>
    <row r="5173" spans="1:20" x14ac:dyDescent="0.3">
      <c r="A5173">
        <v>5172</v>
      </c>
      <c r="B5173" t="s">
        <v>28</v>
      </c>
      <c r="C5173" t="s">
        <v>33</v>
      </c>
      <c r="D5173" t="s">
        <v>22</v>
      </c>
      <c r="E5173" t="s">
        <v>23</v>
      </c>
      <c r="F5173" t="s">
        <v>5</v>
      </c>
      <c r="G5173" t="s">
        <v>24</v>
      </c>
      <c r="H5173">
        <v>2646242</v>
      </c>
      <c r="I5173">
        <v>2648596</v>
      </c>
      <c r="J5173" t="s">
        <v>42</v>
      </c>
      <c r="K5173" t="s">
        <v>6290</v>
      </c>
      <c r="N5173" t="s">
        <v>440</v>
      </c>
      <c r="Q5173" t="s">
        <v>6289</v>
      </c>
      <c r="R5173">
        <v>2355</v>
      </c>
      <c r="S5173">
        <v>784</v>
      </c>
    </row>
    <row r="5174" spans="1:20" x14ac:dyDescent="0.3">
      <c r="A5174">
        <v>5173</v>
      </c>
      <c r="B5174" t="s">
        <v>20</v>
      </c>
      <c r="C5174" t="s">
        <v>21</v>
      </c>
      <c r="D5174" t="s">
        <v>22</v>
      </c>
      <c r="E5174" t="s">
        <v>23</v>
      </c>
      <c r="F5174" t="s">
        <v>5</v>
      </c>
      <c r="G5174" t="s">
        <v>24</v>
      </c>
      <c r="H5174">
        <v>2648881</v>
      </c>
      <c r="I5174">
        <v>2650044</v>
      </c>
      <c r="J5174" t="s">
        <v>42</v>
      </c>
      <c r="Q5174" t="s">
        <v>6291</v>
      </c>
      <c r="R5174">
        <v>1164</v>
      </c>
      <c r="T5174" t="s">
        <v>27</v>
      </c>
    </row>
    <row r="5175" spans="1:20" x14ac:dyDescent="0.3">
      <c r="A5175">
        <v>5174</v>
      </c>
      <c r="B5175" t="s">
        <v>28</v>
      </c>
      <c r="C5175" t="s">
        <v>29</v>
      </c>
      <c r="D5175" t="s">
        <v>22</v>
      </c>
      <c r="E5175" t="s">
        <v>23</v>
      </c>
      <c r="F5175" t="s">
        <v>5</v>
      </c>
      <c r="G5175" t="s">
        <v>24</v>
      </c>
      <c r="H5175">
        <v>2648881</v>
      </c>
      <c r="I5175">
        <v>2650044</v>
      </c>
      <c r="J5175" t="s">
        <v>42</v>
      </c>
      <c r="N5175" t="s">
        <v>38</v>
      </c>
      <c r="Q5175" t="s">
        <v>6291</v>
      </c>
      <c r="R5175">
        <v>1164</v>
      </c>
      <c r="T5175" t="s">
        <v>27</v>
      </c>
    </row>
    <row r="5176" spans="1:20" x14ac:dyDescent="0.3">
      <c r="A5176">
        <v>5175</v>
      </c>
      <c r="B5176" t="s">
        <v>20</v>
      </c>
      <c r="C5176" t="s">
        <v>31</v>
      </c>
      <c r="D5176" t="s">
        <v>22</v>
      </c>
      <c r="E5176" t="s">
        <v>23</v>
      </c>
      <c r="F5176" t="s">
        <v>5</v>
      </c>
      <c r="G5176" t="s">
        <v>24</v>
      </c>
      <c r="H5176">
        <v>2650084</v>
      </c>
      <c r="I5176">
        <v>2650359</v>
      </c>
      <c r="J5176" t="s">
        <v>25</v>
      </c>
      <c r="Q5176" t="s">
        <v>6292</v>
      </c>
      <c r="R5176">
        <v>276</v>
      </c>
    </row>
    <row r="5177" spans="1:20" x14ac:dyDescent="0.3">
      <c r="A5177">
        <v>5176</v>
      </c>
      <c r="B5177" t="s">
        <v>28</v>
      </c>
      <c r="C5177" t="s">
        <v>33</v>
      </c>
      <c r="D5177" t="s">
        <v>22</v>
      </c>
      <c r="E5177" t="s">
        <v>23</v>
      </c>
      <c r="F5177" t="s">
        <v>5</v>
      </c>
      <c r="G5177" t="s">
        <v>24</v>
      </c>
      <c r="H5177">
        <v>2650084</v>
      </c>
      <c r="I5177">
        <v>2650359</v>
      </c>
      <c r="J5177" t="s">
        <v>25</v>
      </c>
      <c r="K5177" t="s">
        <v>6293</v>
      </c>
      <c r="N5177" t="s">
        <v>38</v>
      </c>
      <c r="Q5177" t="s">
        <v>6292</v>
      </c>
      <c r="R5177">
        <v>276</v>
      </c>
      <c r="S5177">
        <v>91</v>
      </c>
    </row>
    <row r="5178" spans="1:20" x14ac:dyDescent="0.3">
      <c r="A5178">
        <v>5177</v>
      </c>
      <c r="B5178" t="s">
        <v>20</v>
      </c>
      <c r="C5178" t="s">
        <v>31</v>
      </c>
      <c r="D5178" t="s">
        <v>22</v>
      </c>
      <c r="E5178" t="s">
        <v>23</v>
      </c>
      <c r="F5178" t="s">
        <v>5</v>
      </c>
      <c r="G5178" t="s">
        <v>24</v>
      </c>
      <c r="H5178">
        <v>2650404</v>
      </c>
      <c r="I5178">
        <v>2650760</v>
      </c>
      <c r="J5178" t="s">
        <v>25</v>
      </c>
      <c r="Q5178" t="s">
        <v>6294</v>
      </c>
      <c r="R5178">
        <v>357</v>
      </c>
    </row>
    <row r="5179" spans="1:20" x14ac:dyDescent="0.3">
      <c r="A5179">
        <v>5178</v>
      </c>
      <c r="B5179" t="s">
        <v>28</v>
      </c>
      <c r="C5179" t="s">
        <v>33</v>
      </c>
      <c r="D5179" t="s">
        <v>22</v>
      </c>
      <c r="E5179" t="s">
        <v>23</v>
      </c>
      <c r="F5179" t="s">
        <v>5</v>
      </c>
      <c r="G5179" t="s">
        <v>24</v>
      </c>
      <c r="H5179">
        <v>2650404</v>
      </c>
      <c r="I5179">
        <v>2650760</v>
      </c>
      <c r="J5179" t="s">
        <v>25</v>
      </c>
      <c r="K5179" t="s">
        <v>6295</v>
      </c>
      <c r="N5179" t="s">
        <v>41</v>
      </c>
      <c r="Q5179" t="s">
        <v>6294</v>
      </c>
      <c r="R5179">
        <v>357</v>
      </c>
      <c r="S5179">
        <v>118</v>
      </c>
    </row>
    <row r="5180" spans="1:20" x14ac:dyDescent="0.3">
      <c r="A5180">
        <v>5179</v>
      </c>
      <c r="B5180" t="s">
        <v>20</v>
      </c>
      <c r="C5180" t="s">
        <v>31</v>
      </c>
      <c r="D5180" t="s">
        <v>22</v>
      </c>
      <c r="E5180" t="s">
        <v>23</v>
      </c>
      <c r="F5180" t="s">
        <v>5</v>
      </c>
      <c r="G5180" t="s">
        <v>24</v>
      </c>
      <c r="H5180">
        <v>2650811</v>
      </c>
      <c r="I5180">
        <v>2652196</v>
      </c>
      <c r="J5180" t="s">
        <v>25</v>
      </c>
      <c r="Q5180" t="s">
        <v>6296</v>
      </c>
      <c r="R5180">
        <v>1386</v>
      </c>
    </row>
    <row r="5181" spans="1:20" x14ac:dyDescent="0.3">
      <c r="A5181">
        <v>5180</v>
      </c>
      <c r="B5181" t="s">
        <v>28</v>
      </c>
      <c r="C5181" t="s">
        <v>33</v>
      </c>
      <c r="D5181" t="s">
        <v>22</v>
      </c>
      <c r="E5181" t="s">
        <v>23</v>
      </c>
      <c r="F5181" t="s">
        <v>5</v>
      </c>
      <c r="G5181" t="s">
        <v>24</v>
      </c>
      <c r="H5181">
        <v>2650811</v>
      </c>
      <c r="I5181">
        <v>2652196</v>
      </c>
      <c r="J5181" t="s">
        <v>25</v>
      </c>
      <c r="K5181" t="s">
        <v>6297</v>
      </c>
      <c r="N5181" t="s">
        <v>41</v>
      </c>
      <c r="Q5181" t="s">
        <v>6296</v>
      </c>
      <c r="R5181">
        <v>1386</v>
      </c>
      <c r="S5181">
        <v>461</v>
      </c>
    </row>
    <row r="5182" spans="1:20" x14ac:dyDescent="0.3">
      <c r="A5182">
        <v>5181</v>
      </c>
      <c r="B5182" t="s">
        <v>20</v>
      </c>
      <c r="C5182" t="s">
        <v>31</v>
      </c>
      <c r="D5182" t="s">
        <v>22</v>
      </c>
      <c r="E5182" t="s">
        <v>23</v>
      </c>
      <c r="F5182" t="s">
        <v>5</v>
      </c>
      <c r="G5182" t="s">
        <v>24</v>
      </c>
      <c r="H5182">
        <v>2652458</v>
      </c>
      <c r="I5182">
        <v>2653480</v>
      </c>
      <c r="J5182" t="s">
        <v>25</v>
      </c>
      <c r="Q5182" t="s">
        <v>6298</v>
      </c>
      <c r="R5182">
        <v>1023</v>
      </c>
    </row>
    <row r="5183" spans="1:20" x14ac:dyDescent="0.3">
      <c r="A5183">
        <v>5182</v>
      </c>
      <c r="B5183" t="s">
        <v>28</v>
      </c>
      <c r="C5183" t="s">
        <v>33</v>
      </c>
      <c r="D5183" t="s">
        <v>22</v>
      </c>
      <c r="E5183" t="s">
        <v>23</v>
      </c>
      <c r="F5183" t="s">
        <v>5</v>
      </c>
      <c r="G5183" t="s">
        <v>24</v>
      </c>
      <c r="H5183">
        <v>2652458</v>
      </c>
      <c r="I5183">
        <v>2653480</v>
      </c>
      <c r="J5183" t="s">
        <v>25</v>
      </c>
      <c r="K5183" t="s">
        <v>6299</v>
      </c>
      <c r="N5183" t="s">
        <v>41</v>
      </c>
      <c r="Q5183" t="s">
        <v>6298</v>
      </c>
      <c r="R5183">
        <v>1023</v>
      </c>
      <c r="S5183">
        <v>340</v>
      </c>
    </row>
    <row r="5184" spans="1:20" x14ac:dyDescent="0.3">
      <c r="A5184">
        <v>5183</v>
      </c>
      <c r="B5184" t="s">
        <v>20</v>
      </c>
      <c r="C5184" t="s">
        <v>31</v>
      </c>
      <c r="D5184" t="s">
        <v>22</v>
      </c>
      <c r="E5184" t="s">
        <v>23</v>
      </c>
      <c r="F5184" t="s">
        <v>5</v>
      </c>
      <c r="G5184" t="s">
        <v>24</v>
      </c>
      <c r="H5184">
        <v>2654024</v>
      </c>
      <c r="I5184">
        <v>2655064</v>
      </c>
      <c r="J5184" t="s">
        <v>42</v>
      </c>
      <c r="Q5184" t="s">
        <v>6300</v>
      </c>
      <c r="R5184">
        <v>1041</v>
      </c>
    </row>
    <row r="5185" spans="1:19" x14ac:dyDescent="0.3">
      <c r="A5185">
        <v>5184</v>
      </c>
      <c r="B5185" t="s">
        <v>28</v>
      </c>
      <c r="C5185" t="s">
        <v>33</v>
      </c>
      <c r="D5185" t="s">
        <v>22</v>
      </c>
      <c r="E5185" t="s">
        <v>23</v>
      </c>
      <c r="F5185" t="s">
        <v>5</v>
      </c>
      <c r="G5185" t="s">
        <v>24</v>
      </c>
      <c r="H5185">
        <v>2654024</v>
      </c>
      <c r="I5185">
        <v>2655064</v>
      </c>
      <c r="J5185" t="s">
        <v>42</v>
      </c>
      <c r="K5185" t="s">
        <v>6301</v>
      </c>
      <c r="N5185" t="s">
        <v>41</v>
      </c>
      <c r="Q5185" t="s">
        <v>6300</v>
      </c>
      <c r="R5185">
        <v>1041</v>
      </c>
      <c r="S5185">
        <v>346</v>
      </c>
    </row>
    <row r="5186" spans="1:19" x14ac:dyDescent="0.3">
      <c r="A5186">
        <v>5185</v>
      </c>
      <c r="B5186" t="s">
        <v>20</v>
      </c>
      <c r="C5186" t="s">
        <v>31</v>
      </c>
      <c r="D5186" t="s">
        <v>22</v>
      </c>
      <c r="E5186" t="s">
        <v>23</v>
      </c>
      <c r="F5186" t="s">
        <v>5</v>
      </c>
      <c r="G5186" t="s">
        <v>24</v>
      </c>
      <c r="H5186">
        <v>2655115</v>
      </c>
      <c r="I5186">
        <v>2655306</v>
      </c>
      <c r="J5186" t="s">
        <v>25</v>
      </c>
      <c r="Q5186" t="s">
        <v>6302</v>
      </c>
      <c r="R5186">
        <v>192</v>
      </c>
    </row>
    <row r="5187" spans="1:19" x14ac:dyDescent="0.3">
      <c r="A5187">
        <v>5186</v>
      </c>
      <c r="B5187" t="s">
        <v>28</v>
      </c>
      <c r="C5187" t="s">
        <v>33</v>
      </c>
      <c r="D5187" t="s">
        <v>22</v>
      </c>
      <c r="E5187" t="s">
        <v>23</v>
      </c>
      <c r="F5187" t="s">
        <v>5</v>
      </c>
      <c r="G5187" t="s">
        <v>24</v>
      </c>
      <c r="H5187">
        <v>2655115</v>
      </c>
      <c r="I5187">
        <v>2655306</v>
      </c>
      <c r="J5187" t="s">
        <v>25</v>
      </c>
      <c r="K5187" t="s">
        <v>6303</v>
      </c>
      <c r="N5187" t="s">
        <v>38</v>
      </c>
      <c r="Q5187" t="s">
        <v>6302</v>
      </c>
      <c r="R5187">
        <v>192</v>
      </c>
      <c r="S5187">
        <v>63</v>
      </c>
    </row>
    <row r="5188" spans="1:19" x14ac:dyDescent="0.3">
      <c r="A5188">
        <v>5187</v>
      </c>
      <c r="B5188" t="s">
        <v>20</v>
      </c>
      <c r="C5188" t="s">
        <v>31</v>
      </c>
      <c r="D5188" t="s">
        <v>22</v>
      </c>
      <c r="E5188" t="s">
        <v>23</v>
      </c>
      <c r="F5188" t="s">
        <v>5</v>
      </c>
      <c r="G5188" t="s">
        <v>24</v>
      </c>
      <c r="H5188">
        <v>2655348</v>
      </c>
      <c r="I5188">
        <v>2655689</v>
      </c>
      <c r="J5188" t="s">
        <v>25</v>
      </c>
      <c r="Q5188" t="s">
        <v>6304</v>
      </c>
      <c r="R5188">
        <v>342</v>
      </c>
    </row>
    <row r="5189" spans="1:19" x14ac:dyDescent="0.3">
      <c r="A5189">
        <v>5188</v>
      </c>
      <c r="B5189" t="s">
        <v>28</v>
      </c>
      <c r="C5189" t="s">
        <v>33</v>
      </c>
      <c r="D5189" t="s">
        <v>22</v>
      </c>
      <c r="E5189" t="s">
        <v>23</v>
      </c>
      <c r="F5189" t="s">
        <v>5</v>
      </c>
      <c r="G5189" t="s">
        <v>24</v>
      </c>
      <c r="H5189">
        <v>2655348</v>
      </c>
      <c r="I5189">
        <v>2655689</v>
      </c>
      <c r="J5189" t="s">
        <v>25</v>
      </c>
      <c r="K5189" t="s">
        <v>6305</v>
      </c>
      <c r="N5189" t="s">
        <v>41</v>
      </c>
      <c r="Q5189" t="s">
        <v>6304</v>
      </c>
      <c r="R5189">
        <v>342</v>
      </c>
      <c r="S5189">
        <v>113</v>
      </c>
    </row>
    <row r="5190" spans="1:19" x14ac:dyDescent="0.3">
      <c r="A5190">
        <v>5189</v>
      </c>
      <c r="B5190" t="s">
        <v>20</v>
      </c>
      <c r="C5190" t="s">
        <v>31</v>
      </c>
      <c r="D5190" t="s">
        <v>22</v>
      </c>
      <c r="E5190" t="s">
        <v>23</v>
      </c>
      <c r="F5190" t="s">
        <v>5</v>
      </c>
      <c r="G5190" t="s">
        <v>24</v>
      </c>
      <c r="H5190">
        <v>2655718</v>
      </c>
      <c r="I5190">
        <v>2656515</v>
      </c>
      <c r="J5190" t="s">
        <v>42</v>
      </c>
      <c r="Q5190" t="s">
        <v>6306</v>
      </c>
      <c r="R5190">
        <v>798</v>
      </c>
    </row>
    <row r="5191" spans="1:19" x14ac:dyDescent="0.3">
      <c r="A5191">
        <v>5190</v>
      </c>
      <c r="B5191" t="s">
        <v>28</v>
      </c>
      <c r="C5191" t="s">
        <v>33</v>
      </c>
      <c r="D5191" t="s">
        <v>22</v>
      </c>
      <c r="E5191" t="s">
        <v>23</v>
      </c>
      <c r="F5191" t="s">
        <v>5</v>
      </c>
      <c r="G5191" t="s">
        <v>24</v>
      </c>
      <c r="H5191">
        <v>2655718</v>
      </c>
      <c r="I5191">
        <v>2656515</v>
      </c>
      <c r="J5191" t="s">
        <v>42</v>
      </c>
      <c r="K5191" t="s">
        <v>6307</v>
      </c>
      <c r="N5191" t="s">
        <v>41</v>
      </c>
      <c r="Q5191" t="s">
        <v>6306</v>
      </c>
      <c r="R5191">
        <v>798</v>
      </c>
      <c r="S5191">
        <v>265</v>
      </c>
    </row>
    <row r="5192" spans="1:19" x14ac:dyDescent="0.3">
      <c r="A5192">
        <v>5191</v>
      </c>
      <c r="B5192" t="s">
        <v>20</v>
      </c>
      <c r="C5192" t="s">
        <v>31</v>
      </c>
      <c r="D5192" t="s">
        <v>22</v>
      </c>
      <c r="E5192" t="s">
        <v>23</v>
      </c>
      <c r="F5192" t="s">
        <v>5</v>
      </c>
      <c r="G5192" t="s">
        <v>24</v>
      </c>
      <c r="H5192">
        <v>2656616</v>
      </c>
      <c r="I5192">
        <v>2657890</v>
      </c>
      <c r="J5192" t="s">
        <v>42</v>
      </c>
      <c r="Q5192" t="s">
        <v>6308</v>
      </c>
      <c r="R5192">
        <v>1275</v>
      </c>
    </row>
    <row r="5193" spans="1:19" x14ac:dyDescent="0.3">
      <c r="A5193">
        <v>5192</v>
      </c>
      <c r="B5193" t="s">
        <v>28</v>
      </c>
      <c r="C5193" t="s">
        <v>33</v>
      </c>
      <c r="D5193" t="s">
        <v>22</v>
      </c>
      <c r="E5193" t="s">
        <v>23</v>
      </c>
      <c r="F5193" t="s">
        <v>5</v>
      </c>
      <c r="G5193" t="s">
        <v>24</v>
      </c>
      <c r="H5193">
        <v>2656616</v>
      </c>
      <c r="I5193">
        <v>2657890</v>
      </c>
      <c r="J5193" t="s">
        <v>42</v>
      </c>
      <c r="K5193" t="s">
        <v>6309</v>
      </c>
      <c r="N5193" t="s">
        <v>38</v>
      </c>
      <c r="Q5193" t="s">
        <v>6308</v>
      </c>
      <c r="R5193">
        <v>1275</v>
      </c>
      <c r="S5193">
        <v>424</v>
      </c>
    </row>
    <row r="5194" spans="1:19" x14ac:dyDescent="0.3">
      <c r="A5194">
        <v>5193</v>
      </c>
      <c r="B5194" t="s">
        <v>20</v>
      </c>
      <c r="C5194" t="s">
        <v>31</v>
      </c>
      <c r="D5194" t="s">
        <v>22</v>
      </c>
      <c r="E5194" t="s">
        <v>23</v>
      </c>
      <c r="F5194" t="s">
        <v>5</v>
      </c>
      <c r="G5194" t="s">
        <v>24</v>
      </c>
      <c r="H5194">
        <v>2657952</v>
      </c>
      <c r="I5194">
        <v>2658509</v>
      </c>
      <c r="J5194" t="s">
        <v>42</v>
      </c>
      <c r="Q5194" t="s">
        <v>6310</v>
      </c>
      <c r="R5194">
        <v>558</v>
      </c>
    </row>
    <row r="5195" spans="1:19" x14ac:dyDescent="0.3">
      <c r="A5195">
        <v>5194</v>
      </c>
      <c r="B5195" t="s">
        <v>28</v>
      </c>
      <c r="C5195" t="s">
        <v>33</v>
      </c>
      <c r="D5195" t="s">
        <v>22</v>
      </c>
      <c r="E5195" t="s">
        <v>23</v>
      </c>
      <c r="F5195" t="s">
        <v>5</v>
      </c>
      <c r="G5195" t="s">
        <v>24</v>
      </c>
      <c r="H5195">
        <v>2657952</v>
      </c>
      <c r="I5195">
        <v>2658509</v>
      </c>
      <c r="J5195" t="s">
        <v>42</v>
      </c>
      <c r="K5195" t="s">
        <v>6311</v>
      </c>
      <c r="N5195" t="s">
        <v>5218</v>
      </c>
      <c r="Q5195" t="s">
        <v>6310</v>
      </c>
      <c r="R5195">
        <v>558</v>
      </c>
      <c r="S5195">
        <v>185</v>
      </c>
    </row>
    <row r="5196" spans="1:19" x14ac:dyDescent="0.3">
      <c r="A5196">
        <v>5195</v>
      </c>
      <c r="B5196" t="s">
        <v>20</v>
      </c>
      <c r="C5196" t="s">
        <v>31</v>
      </c>
      <c r="D5196" t="s">
        <v>22</v>
      </c>
      <c r="E5196" t="s">
        <v>23</v>
      </c>
      <c r="F5196" t="s">
        <v>5</v>
      </c>
      <c r="G5196" t="s">
        <v>24</v>
      </c>
      <c r="H5196">
        <v>2658587</v>
      </c>
      <c r="I5196">
        <v>2659171</v>
      </c>
      <c r="J5196" t="s">
        <v>42</v>
      </c>
      <c r="Q5196" t="s">
        <v>6312</v>
      </c>
      <c r="R5196">
        <v>585</v>
      </c>
    </row>
    <row r="5197" spans="1:19" x14ac:dyDescent="0.3">
      <c r="A5197">
        <v>5196</v>
      </c>
      <c r="B5197" t="s">
        <v>28</v>
      </c>
      <c r="C5197" t="s">
        <v>33</v>
      </c>
      <c r="D5197" t="s">
        <v>22</v>
      </c>
      <c r="E5197" t="s">
        <v>23</v>
      </c>
      <c r="F5197" t="s">
        <v>5</v>
      </c>
      <c r="G5197" t="s">
        <v>24</v>
      </c>
      <c r="H5197">
        <v>2658587</v>
      </c>
      <c r="I5197">
        <v>2659171</v>
      </c>
      <c r="J5197" t="s">
        <v>42</v>
      </c>
      <c r="K5197" t="s">
        <v>6313</v>
      </c>
      <c r="N5197" t="s">
        <v>6314</v>
      </c>
      <c r="Q5197" t="s">
        <v>6312</v>
      </c>
      <c r="R5197">
        <v>585</v>
      </c>
      <c r="S5197">
        <v>194</v>
      </c>
    </row>
    <row r="5198" spans="1:19" x14ac:dyDescent="0.3">
      <c r="A5198">
        <v>5197</v>
      </c>
      <c r="B5198" t="s">
        <v>20</v>
      </c>
      <c r="C5198" t="s">
        <v>31</v>
      </c>
      <c r="D5198" t="s">
        <v>22</v>
      </c>
      <c r="E5198" t="s">
        <v>23</v>
      </c>
      <c r="F5198" t="s">
        <v>5</v>
      </c>
      <c r="G5198" t="s">
        <v>24</v>
      </c>
      <c r="H5198">
        <v>2659171</v>
      </c>
      <c r="I5198">
        <v>2659947</v>
      </c>
      <c r="J5198" t="s">
        <v>42</v>
      </c>
      <c r="Q5198" t="s">
        <v>6315</v>
      </c>
      <c r="R5198">
        <v>777</v>
      </c>
    </row>
    <row r="5199" spans="1:19" x14ac:dyDescent="0.3">
      <c r="A5199">
        <v>5198</v>
      </c>
      <c r="B5199" t="s">
        <v>28</v>
      </c>
      <c r="C5199" t="s">
        <v>33</v>
      </c>
      <c r="D5199" t="s">
        <v>22</v>
      </c>
      <c r="E5199" t="s">
        <v>23</v>
      </c>
      <c r="F5199" t="s">
        <v>5</v>
      </c>
      <c r="G5199" t="s">
        <v>24</v>
      </c>
      <c r="H5199">
        <v>2659171</v>
      </c>
      <c r="I5199">
        <v>2659947</v>
      </c>
      <c r="J5199" t="s">
        <v>42</v>
      </c>
      <c r="K5199" t="s">
        <v>6316</v>
      </c>
      <c r="N5199" t="s">
        <v>6317</v>
      </c>
      <c r="Q5199" t="s">
        <v>6315</v>
      </c>
      <c r="R5199">
        <v>777</v>
      </c>
      <c r="S5199">
        <v>258</v>
      </c>
    </row>
    <row r="5200" spans="1:19" x14ac:dyDescent="0.3">
      <c r="A5200">
        <v>5199</v>
      </c>
      <c r="B5200" t="s">
        <v>20</v>
      </c>
      <c r="C5200" t="s">
        <v>31</v>
      </c>
      <c r="D5200" t="s">
        <v>22</v>
      </c>
      <c r="E5200" t="s">
        <v>23</v>
      </c>
      <c r="F5200" t="s">
        <v>5</v>
      </c>
      <c r="G5200" t="s">
        <v>24</v>
      </c>
      <c r="H5200">
        <v>2659944</v>
      </c>
      <c r="I5200">
        <v>2660675</v>
      </c>
      <c r="J5200" t="s">
        <v>42</v>
      </c>
      <c r="Q5200" t="s">
        <v>6318</v>
      </c>
      <c r="R5200">
        <v>732</v>
      </c>
    </row>
    <row r="5201" spans="1:19" x14ac:dyDescent="0.3">
      <c r="A5201">
        <v>5200</v>
      </c>
      <c r="B5201" t="s">
        <v>28</v>
      </c>
      <c r="C5201" t="s">
        <v>33</v>
      </c>
      <c r="D5201" t="s">
        <v>22</v>
      </c>
      <c r="E5201" t="s">
        <v>23</v>
      </c>
      <c r="F5201" t="s">
        <v>5</v>
      </c>
      <c r="G5201" t="s">
        <v>24</v>
      </c>
      <c r="H5201">
        <v>2659944</v>
      </c>
      <c r="I5201">
        <v>2660675</v>
      </c>
      <c r="J5201" t="s">
        <v>42</v>
      </c>
      <c r="K5201" t="s">
        <v>6319</v>
      </c>
      <c r="N5201" t="s">
        <v>6320</v>
      </c>
      <c r="Q5201" t="s">
        <v>6318</v>
      </c>
      <c r="R5201">
        <v>732</v>
      </c>
      <c r="S5201">
        <v>243</v>
      </c>
    </row>
    <row r="5202" spans="1:19" x14ac:dyDescent="0.3">
      <c r="A5202">
        <v>5201</v>
      </c>
      <c r="B5202" t="s">
        <v>20</v>
      </c>
      <c r="C5202" t="s">
        <v>31</v>
      </c>
      <c r="D5202" t="s">
        <v>22</v>
      </c>
      <c r="E5202" t="s">
        <v>23</v>
      </c>
      <c r="F5202" t="s">
        <v>5</v>
      </c>
      <c r="G5202" t="s">
        <v>24</v>
      </c>
      <c r="H5202">
        <v>2661173</v>
      </c>
      <c r="I5202">
        <v>2661628</v>
      </c>
      <c r="J5202" t="s">
        <v>25</v>
      </c>
      <c r="Q5202" t="s">
        <v>6321</v>
      </c>
      <c r="R5202">
        <v>456</v>
      </c>
    </row>
    <row r="5203" spans="1:19" x14ac:dyDescent="0.3">
      <c r="A5203">
        <v>5202</v>
      </c>
      <c r="B5203" t="s">
        <v>28</v>
      </c>
      <c r="C5203" t="s">
        <v>33</v>
      </c>
      <c r="D5203" t="s">
        <v>22</v>
      </c>
      <c r="E5203" t="s">
        <v>23</v>
      </c>
      <c r="F5203" t="s">
        <v>5</v>
      </c>
      <c r="G5203" t="s">
        <v>24</v>
      </c>
      <c r="H5203">
        <v>2661173</v>
      </c>
      <c r="I5203">
        <v>2661628</v>
      </c>
      <c r="J5203" t="s">
        <v>25</v>
      </c>
      <c r="K5203" t="s">
        <v>6322</v>
      </c>
      <c r="N5203" t="s">
        <v>6323</v>
      </c>
      <c r="Q5203" t="s">
        <v>6321</v>
      </c>
      <c r="R5203">
        <v>456</v>
      </c>
      <c r="S5203">
        <v>151</v>
      </c>
    </row>
    <row r="5204" spans="1:19" x14ac:dyDescent="0.3">
      <c r="A5204">
        <v>5203</v>
      </c>
      <c r="B5204" t="s">
        <v>20</v>
      </c>
      <c r="C5204" t="s">
        <v>31</v>
      </c>
      <c r="D5204" t="s">
        <v>22</v>
      </c>
      <c r="E5204" t="s">
        <v>23</v>
      </c>
      <c r="F5204" t="s">
        <v>5</v>
      </c>
      <c r="G5204" t="s">
        <v>24</v>
      </c>
      <c r="H5204">
        <v>2661805</v>
      </c>
      <c r="I5204">
        <v>2663373</v>
      </c>
      <c r="J5204" t="s">
        <v>25</v>
      </c>
      <c r="Q5204" t="s">
        <v>6324</v>
      </c>
      <c r="R5204">
        <v>1569</v>
      </c>
    </row>
    <row r="5205" spans="1:19" x14ac:dyDescent="0.3">
      <c r="A5205">
        <v>5204</v>
      </c>
      <c r="B5205" t="s">
        <v>28</v>
      </c>
      <c r="C5205" t="s">
        <v>33</v>
      </c>
      <c r="D5205" t="s">
        <v>22</v>
      </c>
      <c r="E5205" t="s">
        <v>23</v>
      </c>
      <c r="F5205" t="s">
        <v>5</v>
      </c>
      <c r="G5205" t="s">
        <v>24</v>
      </c>
      <c r="H5205">
        <v>2661805</v>
      </c>
      <c r="I5205">
        <v>2663373</v>
      </c>
      <c r="J5205" t="s">
        <v>25</v>
      </c>
      <c r="K5205" t="s">
        <v>6325</v>
      </c>
      <c r="N5205" t="s">
        <v>867</v>
      </c>
      <c r="Q5205" t="s">
        <v>6324</v>
      </c>
      <c r="R5205">
        <v>1569</v>
      </c>
      <c r="S5205">
        <v>522</v>
      </c>
    </row>
    <row r="5206" spans="1:19" x14ac:dyDescent="0.3">
      <c r="A5206">
        <v>5205</v>
      </c>
      <c r="B5206" t="s">
        <v>20</v>
      </c>
      <c r="C5206" t="s">
        <v>31</v>
      </c>
      <c r="D5206" t="s">
        <v>22</v>
      </c>
      <c r="E5206" t="s">
        <v>23</v>
      </c>
      <c r="F5206" t="s">
        <v>5</v>
      </c>
      <c r="G5206" t="s">
        <v>24</v>
      </c>
      <c r="H5206">
        <v>2663442</v>
      </c>
      <c r="I5206">
        <v>2664254</v>
      </c>
      <c r="J5206" t="s">
        <v>42</v>
      </c>
      <c r="Q5206" t="s">
        <v>6326</v>
      </c>
      <c r="R5206">
        <v>813</v>
      </c>
    </row>
    <row r="5207" spans="1:19" x14ac:dyDescent="0.3">
      <c r="A5207">
        <v>5206</v>
      </c>
      <c r="B5207" t="s">
        <v>28</v>
      </c>
      <c r="C5207" t="s">
        <v>33</v>
      </c>
      <c r="D5207" t="s">
        <v>22</v>
      </c>
      <c r="E5207" t="s">
        <v>23</v>
      </c>
      <c r="F5207" t="s">
        <v>5</v>
      </c>
      <c r="G5207" t="s">
        <v>24</v>
      </c>
      <c r="H5207">
        <v>2663442</v>
      </c>
      <c r="I5207">
        <v>2664254</v>
      </c>
      <c r="J5207" t="s">
        <v>42</v>
      </c>
      <c r="K5207" t="s">
        <v>6327</v>
      </c>
      <c r="N5207" t="s">
        <v>59</v>
      </c>
      <c r="Q5207" t="s">
        <v>6326</v>
      </c>
      <c r="R5207">
        <v>813</v>
      </c>
      <c r="S5207">
        <v>270</v>
      </c>
    </row>
    <row r="5208" spans="1:19" x14ac:dyDescent="0.3">
      <c r="A5208">
        <v>5207</v>
      </c>
      <c r="B5208" t="s">
        <v>20</v>
      </c>
      <c r="C5208" t="s">
        <v>31</v>
      </c>
      <c r="D5208" t="s">
        <v>22</v>
      </c>
      <c r="E5208" t="s">
        <v>23</v>
      </c>
      <c r="F5208" t="s">
        <v>5</v>
      </c>
      <c r="G5208" t="s">
        <v>24</v>
      </c>
      <c r="H5208">
        <v>2664540</v>
      </c>
      <c r="I5208">
        <v>2665373</v>
      </c>
      <c r="J5208" t="s">
        <v>25</v>
      </c>
      <c r="Q5208" t="s">
        <v>6328</v>
      </c>
      <c r="R5208">
        <v>834</v>
      </c>
    </row>
    <row r="5209" spans="1:19" x14ac:dyDescent="0.3">
      <c r="A5209">
        <v>5208</v>
      </c>
      <c r="B5209" t="s">
        <v>28</v>
      </c>
      <c r="C5209" t="s">
        <v>33</v>
      </c>
      <c r="D5209" t="s">
        <v>22</v>
      </c>
      <c r="E5209" t="s">
        <v>23</v>
      </c>
      <c r="F5209" t="s">
        <v>5</v>
      </c>
      <c r="G5209" t="s">
        <v>24</v>
      </c>
      <c r="H5209">
        <v>2664540</v>
      </c>
      <c r="I5209">
        <v>2665373</v>
      </c>
      <c r="J5209" t="s">
        <v>25</v>
      </c>
      <c r="K5209" t="s">
        <v>6329</v>
      </c>
      <c r="N5209" t="s">
        <v>38</v>
      </c>
      <c r="Q5209" t="s">
        <v>6328</v>
      </c>
      <c r="R5209">
        <v>834</v>
      </c>
      <c r="S5209">
        <v>277</v>
      </c>
    </row>
    <row r="5210" spans="1:19" x14ac:dyDescent="0.3">
      <c r="A5210">
        <v>5209</v>
      </c>
      <c r="B5210" t="s">
        <v>20</v>
      </c>
      <c r="C5210" t="s">
        <v>31</v>
      </c>
      <c r="D5210" t="s">
        <v>22</v>
      </c>
      <c r="E5210" t="s">
        <v>23</v>
      </c>
      <c r="F5210" t="s">
        <v>5</v>
      </c>
      <c r="G5210" t="s">
        <v>24</v>
      </c>
      <c r="H5210">
        <v>2665382</v>
      </c>
      <c r="I5210">
        <v>2666767</v>
      </c>
      <c r="J5210" t="s">
        <v>25</v>
      </c>
      <c r="Q5210" t="s">
        <v>6330</v>
      </c>
      <c r="R5210">
        <v>1386</v>
      </c>
    </row>
    <row r="5211" spans="1:19" x14ac:dyDescent="0.3">
      <c r="A5211">
        <v>5210</v>
      </c>
      <c r="B5211" t="s">
        <v>28</v>
      </c>
      <c r="C5211" t="s">
        <v>33</v>
      </c>
      <c r="D5211" t="s">
        <v>22</v>
      </c>
      <c r="E5211" t="s">
        <v>23</v>
      </c>
      <c r="F5211" t="s">
        <v>5</v>
      </c>
      <c r="G5211" t="s">
        <v>24</v>
      </c>
      <c r="H5211">
        <v>2665382</v>
      </c>
      <c r="I5211">
        <v>2666767</v>
      </c>
      <c r="J5211" t="s">
        <v>25</v>
      </c>
      <c r="K5211" t="s">
        <v>6331</v>
      </c>
      <c r="N5211" t="s">
        <v>6332</v>
      </c>
      <c r="Q5211" t="s">
        <v>6330</v>
      </c>
      <c r="R5211">
        <v>1386</v>
      </c>
      <c r="S5211">
        <v>461</v>
      </c>
    </row>
    <row r="5212" spans="1:19" x14ac:dyDescent="0.3">
      <c r="A5212">
        <v>5211</v>
      </c>
      <c r="B5212" t="s">
        <v>20</v>
      </c>
      <c r="C5212" t="s">
        <v>31</v>
      </c>
      <c r="D5212" t="s">
        <v>22</v>
      </c>
      <c r="E5212" t="s">
        <v>23</v>
      </c>
      <c r="F5212" t="s">
        <v>5</v>
      </c>
      <c r="G5212" t="s">
        <v>24</v>
      </c>
      <c r="H5212">
        <v>2666904</v>
      </c>
      <c r="I5212">
        <v>2667581</v>
      </c>
      <c r="J5212" t="s">
        <v>25</v>
      </c>
      <c r="Q5212" t="s">
        <v>6333</v>
      </c>
      <c r="R5212">
        <v>678</v>
      </c>
    </row>
    <row r="5213" spans="1:19" x14ac:dyDescent="0.3">
      <c r="A5213">
        <v>5212</v>
      </c>
      <c r="B5213" t="s">
        <v>28</v>
      </c>
      <c r="C5213" t="s">
        <v>33</v>
      </c>
      <c r="D5213" t="s">
        <v>22</v>
      </c>
      <c r="E5213" t="s">
        <v>23</v>
      </c>
      <c r="F5213" t="s">
        <v>5</v>
      </c>
      <c r="G5213" t="s">
        <v>24</v>
      </c>
      <c r="H5213">
        <v>2666904</v>
      </c>
      <c r="I5213">
        <v>2667581</v>
      </c>
      <c r="J5213" t="s">
        <v>25</v>
      </c>
      <c r="K5213" t="s">
        <v>6334</v>
      </c>
      <c r="N5213" t="s">
        <v>38</v>
      </c>
      <c r="Q5213" t="s">
        <v>6333</v>
      </c>
      <c r="R5213">
        <v>678</v>
      </c>
      <c r="S5213">
        <v>225</v>
      </c>
    </row>
    <row r="5214" spans="1:19" x14ac:dyDescent="0.3">
      <c r="A5214">
        <v>5213</v>
      </c>
      <c r="B5214" t="s">
        <v>20</v>
      </c>
      <c r="C5214" t="s">
        <v>31</v>
      </c>
      <c r="D5214" t="s">
        <v>22</v>
      </c>
      <c r="E5214" t="s">
        <v>23</v>
      </c>
      <c r="F5214" t="s">
        <v>5</v>
      </c>
      <c r="G5214" t="s">
        <v>24</v>
      </c>
      <c r="H5214">
        <v>2667694</v>
      </c>
      <c r="I5214">
        <v>2669331</v>
      </c>
      <c r="J5214" t="s">
        <v>25</v>
      </c>
      <c r="Q5214" t="s">
        <v>6335</v>
      </c>
      <c r="R5214">
        <v>1638</v>
      </c>
    </row>
    <row r="5215" spans="1:19" x14ac:dyDescent="0.3">
      <c r="A5215">
        <v>5214</v>
      </c>
      <c r="B5215" t="s">
        <v>28</v>
      </c>
      <c r="C5215" t="s">
        <v>33</v>
      </c>
      <c r="D5215" t="s">
        <v>22</v>
      </c>
      <c r="E5215" t="s">
        <v>23</v>
      </c>
      <c r="F5215" t="s">
        <v>5</v>
      </c>
      <c r="G5215" t="s">
        <v>24</v>
      </c>
      <c r="H5215">
        <v>2667694</v>
      </c>
      <c r="I5215">
        <v>2669331</v>
      </c>
      <c r="J5215" t="s">
        <v>25</v>
      </c>
      <c r="K5215" t="s">
        <v>6336</v>
      </c>
      <c r="N5215" t="s">
        <v>6337</v>
      </c>
      <c r="Q5215" t="s">
        <v>6335</v>
      </c>
      <c r="R5215">
        <v>1638</v>
      </c>
      <c r="S5215">
        <v>545</v>
      </c>
    </row>
    <row r="5216" spans="1:19" x14ac:dyDescent="0.3">
      <c r="A5216">
        <v>5215</v>
      </c>
      <c r="B5216" t="s">
        <v>20</v>
      </c>
      <c r="C5216" t="s">
        <v>31</v>
      </c>
      <c r="D5216" t="s">
        <v>22</v>
      </c>
      <c r="E5216" t="s">
        <v>23</v>
      </c>
      <c r="F5216" t="s">
        <v>5</v>
      </c>
      <c r="G5216" t="s">
        <v>24</v>
      </c>
      <c r="H5216">
        <v>2669395</v>
      </c>
      <c r="I5216">
        <v>2670144</v>
      </c>
      <c r="J5216" t="s">
        <v>25</v>
      </c>
      <c r="Q5216" t="s">
        <v>6338</v>
      </c>
      <c r="R5216">
        <v>750</v>
      </c>
    </row>
    <row r="5217" spans="1:20" x14ac:dyDescent="0.3">
      <c r="A5217">
        <v>5216</v>
      </c>
      <c r="B5217" t="s">
        <v>28</v>
      </c>
      <c r="C5217" t="s">
        <v>33</v>
      </c>
      <c r="D5217" t="s">
        <v>22</v>
      </c>
      <c r="E5217" t="s">
        <v>23</v>
      </c>
      <c r="F5217" t="s">
        <v>5</v>
      </c>
      <c r="G5217" t="s">
        <v>24</v>
      </c>
      <c r="H5217">
        <v>2669395</v>
      </c>
      <c r="I5217">
        <v>2670144</v>
      </c>
      <c r="J5217" t="s">
        <v>25</v>
      </c>
      <c r="K5217" t="s">
        <v>6339</v>
      </c>
      <c r="N5217" t="s">
        <v>6340</v>
      </c>
      <c r="Q5217" t="s">
        <v>6338</v>
      </c>
      <c r="R5217">
        <v>750</v>
      </c>
      <c r="S5217">
        <v>249</v>
      </c>
    </row>
    <row r="5218" spans="1:20" x14ac:dyDescent="0.3">
      <c r="A5218">
        <v>5217</v>
      </c>
      <c r="B5218" t="s">
        <v>20</v>
      </c>
      <c r="C5218" t="s">
        <v>31</v>
      </c>
      <c r="D5218" t="s">
        <v>22</v>
      </c>
      <c r="E5218" t="s">
        <v>23</v>
      </c>
      <c r="F5218" t="s">
        <v>5</v>
      </c>
      <c r="G5218" t="s">
        <v>24</v>
      </c>
      <c r="H5218">
        <v>2670147</v>
      </c>
      <c r="I5218">
        <v>2671073</v>
      </c>
      <c r="J5218" t="s">
        <v>25</v>
      </c>
      <c r="Q5218" t="s">
        <v>6341</v>
      </c>
      <c r="R5218">
        <v>927</v>
      </c>
    </row>
    <row r="5219" spans="1:20" x14ac:dyDescent="0.3">
      <c r="A5219">
        <v>5218</v>
      </c>
      <c r="B5219" t="s">
        <v>28</v>
      </c>
      <c r="C5219" t="s">
        <v>33</v>
      </c>
      <c r="D5219" t="s">
        <v>22</v>
      </c>
      <c r="E5219" t="s">
        <v>23</v>
      </c>
      <c r="F5219" t="s">
        <v>5</v>
      </c>
      <c r="G5219" t="s">
        <v>24</v>
      </c>
      <c r="H5219">
        <v>2670147</v>
      </c>
      <c r="I5219">
        <v>2671073</v>
      </c>
      <c r="J5219" t="s">
        <v>25</v>
      </c>
      <c r="K5219" t="s">
        <v>6342</v>
      </c>
      <c r="N5219" t="s">
        <v>6340</v>
      </c>
      <c r="Q5219" t="s">
        <v>6341</v>
      </c>
      <c r="R5219">
        <v>927</v>
      </c>
      <c r="S5219">
        <v>308</v>
      </c>
    </row>
    <row r="5220" spans="1:20" x14ac:dyDescent="0.3">
      <c r="A5220">
        <v>5219</v>
      </c>
      <c r="B5220" t="s">
        <v>20</v>
      </c>
      <c r="C5220" t="s">
        <v>31</v>
      </c>
      <c r="D5220" t="s">
        <v>22</v>
      </c>
      <c r="E5220" t="s">
        <v>23</v>
      </c>
      <c r="F5220" t="s">
        <v>5</v>
      </c>
      <c r="G5220" t="s">
        <v>24</v>
      </c>
      <c r="H5220">
        <v>2671149</v>
      </c>
      <c r="I5220">
        <v>2671790</v>
      </c>
      <c r="J5220" t="s">
        <v>42</v>
      </c>
      <c r="Q5220" t="s">
        <v>6343</v>
      </c>
      <c r="R5220">
        <v>642</v>
      </c>
    </row>
    <row r="5221" spans="1:20" x14ac:dyDescent="0.3">
      <c r="A5221">
        <v>5220</v>
      </c>
      <c r="B5221" t="s">
        <v>28</v>
      </c>
      <c r="C5221" t="s">
        <v>33</v>
      </c>
      <c r="D5221" t="s">
        <v>22</v>
      </c>
      <c r="E5221" t="s">
        <v>23</v>
      </c>
      <c r="F5221" t="s">
        <v>5</v>
      </c>
      <c r="G5221" t="s">
        <v>24</v>
      </c>
      <c r="H5221">
        <v>2671149</v>
      </c>
      <c r="I5221">
        <v>2671790</v>
      </c>
      <c r="J5221" t="s">
        <v>42</v>
      </c>
      <c r="K5221" t="s">
        <v>6344</v>
      </c>
      <c r="N5221" t="s">
        <v>1102</v>
      </c>
      <c r="Q5221" t="s">
        <v>6343</v>
      </c>
      <c r="R5221">
        <v>642</v>
      </c>
      <c r="S5221">
        <v>213</v>
      </c>
    </row>
    <row r="5222" spans="1:20" x14ac:dyDescent="0.3">
      <c r="A5222">
        <v>5221</v>
      </c>
      <c r="B5222" t="s">
        <v>20</v>
      </c>
      <c r="C5222" t="s">
        <v>31</v>
      </c>
      <c r="D5222" t="s">
        <v>22</v>
      </c>
      <c r="E5222" t="s">
        <v>23</v>
      </c>
      <c r="F5222" t="s">
        <v>5</v>
      </c>
      <c r="G5222" t="s">
        <v>24</v>
      </c>
      <c r="H5222">
        <v>2671874</v>
      </c>
      <c r="I5222">
        <v>2673463</v>
      </c>
      <c r="J5222" t="s">
        <v>25</v>
      </c>
      <c r="Q5222" t="s">
        <v>6345</v>
      </c>
      <c r="R5222">
        <v>1590</v>
      </c>
    </row>
    <row r="5223" spans="1:20" x14ac:dyDescent="0.3">
      <c r="A5223">
        <v>5222</v>
      </c>
      <c r="B5223" t="s">
        <v>28</v>
      </c>
      <c r="C5223" t="s">
        <v>33</v>
      </c>
      <c r="D5223" t="s">
        <v>22</v>
      </c>
      <c r="E5223" t="s">
        <v>23</v>
      </c>
      <c r="F5223" t="s">
        <v>5</v>
      </c>
      <c r="G5223" t="s">
        <v>24</v>
      </c>
      <c r="H5223">
        <v>2671874</v>
      </c>
      <c r="I5223">
        <v>2673463</v>
      </c>
      <c r="J5223" t="s">
        <v>25</v>
      </c>
      <c r="K5223" t="s">
        <v>6346</v>
      </c>
      <c r="N5223" t="s">
        <v>35</v>
      </c>
      <c r="Q5223" t="s">
        <v>6345</v>
      </c>
      <c r="R5223">
        <v>1590</v>
      </c>
      <c r="S5223">
        <v>529</v>
      </c>
    </row>
    <row r="5224" spans="1:20" x14ac:dyDescent="0.3">
      <c r="A5224">
        <v>5223</v>
      </c>
      <c r="B5224" t="s">
        <v>20</v>
      </c>
      <c r="C5224" t="s">
        <v>2683</v>
      </c>
      <c r="D5224" t="s">
        <v>22</v>
      </c>
      <c r="E5224" t="s">
        <v>23</v>
      </c>
      <c r="F5224" t="s">
        <v>5</v>
      </c>
      <c r="G5224" t="s">
        <v>24</v>
      </c>
      <c r="H5224">
        <v>2673875</v>
      </c>
      <c r="I5224">
        <v>2675375</v>
      </c>
      <c r="J5224" t="s">
        <v>25</v>
      </c>
      <c r="Q5224" t="s">
        <v>6347</v>
      </c>
      <c r="R5224">
        <v>1501</v>
      </c>
    </row>
    <row r="5225" spans="1:20" x14ac:dyDescent="0.3">
      <c r="A5225">
        <v>5224</v>
      </c>
      <c r="B5225" t="s">
        <v>2683</v>
      </c>
      <c r="D5225" t="s">
        <v>22</v>
      </c>
      <c r="E5225" t="s">
        <v>23</v>
      </c>
      <c r="F5225" t="s">
        <v>5</v>
      </c>
      <c r="G5225" t="s">
        <v>24</v>
      </c>
      <c r="H5225">
        <v>2673875</v>
      </c>
      <c r="I5225">
        <v>2675375</v>
      </c>
      <c r="J5225" t="s">
        <v>25</v>
      </c>
      <c r="N5225" t="s">
        <v>2696</v>
      </c>
      <c r="Q5225" t="s">
        <v>6347</v>
      </c>
      <c r="R5225">
        <v>1501</v>
      </c>
    </row>
    <row r="5226" spans="1:20" x14ac:dyDescent="0.3">
      <c r="A5226">
        <v>5225</v>
      </c>
      <c r="B5226" t="s">
        <v>20</v>
      </c>
      <c r="C5226" t="s">
        <v>136</v>
      </c>
      <c r="D5226" t="s">
        <v>22</v>
      </c>
      <c r="E5226" t="s">
        <v>23</v>
      </c>
      <c r="F5226" t="s">
        <v>5</v>
      </c>
      <c r="G5226" t="s">
        <v>24</v>
      </c>
      <c r="H5226">
        <v>2675580</v>
      </c>
      <c r="I5226">
        <v>2675656</v>
      </c>
      <c r="J5226" t="s">
        <v>25</v>
      </c>
      <c r="Q5226" t="s">
        <v>6348</v>
      </c>
      <c r="R5226">
        <v>77</v>
      </c>
    </row>
    <row r="5227" spans="1:20" x14ac:dyDescent="0.3">
      <c r="A5227">
        <v>5226</v>
      </c>
      <c r="B5227" t="s">
        <v>136</v>
      </c>
      <c r="D5227" t="s">
        <v>22</v>
      </c>
      <c r="E5227" t="s">
        <v>23</v>
      </c>
      <c r="F5227" t="s">
        <v>5</v>
      </c>
      <c r="G5227" t="s">
        <v>24</v>
      </c>
      <c r="H5227">
        <v>2675580</v>
      </c>
      <c r="I5227">
        <v>2675656</v>
      </c>
      <c r="J5227" t="s">
        <v>25</v>
      </c>
      <c r="N5227" t="s">
        <v>2693</v>
      </c>
      <c r="Q5227" t="s">
        <v>6348</v>
      </c>
      <c r="R5227">
        <v>77</v>
      </c>
      <c r="T5227" t="s">
        <v>2694</v>
      </c>
    </row>
    <row r="5228" spans="1:20" x14ac:dyDescent="0.3">
      <c r="A5228">
        <v>5227</v>
      </c>
      <c r="B5228" t="s">
        <v>20</v>
      </c>
      <c r="C5228" t="s">
        <v>136</v>
      </c>
      <c r="D5228" t="s">
        <v>22</v>
      </c>
      <c r="E5228" t="s">
        <v>23</v>
      </c>
      <c r="F5228" t="s">
        <v>5</v>
      </c>
      <c r="G5228" t="s">
        <v>24</v>
      </c>
      <c r="H5228">
        <v>2675681</v>
      </c>
      <c r="I5228">
        <v>2675756</v>
      </c>
      <c r="J5228" t="s">
        <v>25</v>
      </c>
      <c r="Q5228" t="s">
        <v>6349</v>
      </c>
      <c r="R5228">
        <v>76</v>
      </c>
    </row>
    <row r="5229" spans="1:20" x14ac:dyDescent="0.3">
      <c r="A5229">
        <v>5228</v>
      </c>
      <c r="B5229" t="s">
        <v>136</v>
      </c>
      <c r="D5229" t="s">
        <v>22</v>
      </c>
      <c r="E5229" t="s">
        <v>23</v>
      </c>
      <c r="F5229" t="s">
        <v>5</v>
      </c>
      <c r="G5229" t="s">
        <v>24</v>
      </c>
      <c r="H5229">
        <v>2675681</v>
      </c>
      <c r="I5229">
        <v>2675756</v>
      </c>
      <c r="J5229" t="s">
        <v>25</v>
      </c>
      <c r="N5229" t="s">
        <v>2690</v>
      </c>
      <c r="Q5229" t="s">
        <v>6349</v>
      </c>
      <c r="R5229">
        <v>76</v>
      </c>
      <c r="T5229" t="s">
        <v>2691</v>
      </c>
    </row>
    <row r="5230" spans="1:20" x14ac:dyDescent="0.3">
      <c r="A5230">
        <v>5229</v>
      </c>
      <c r="B5230" t="s">
        <v>20</v>
      </c>
      <c r="C5230" t="s">
        <v>2683</v>
      </c>
      <c r="D5230" t="s">
        <v>22</v>
      </c>
      <c r="E5230" t="s">
        <v>23</v>
      </c>
      <c r="F5230" t="s">
        <v>5</v>
      </c>
      <c r="G5230" t="s">
        <v>24</v>
      </c>
      <c r="H5230">
        <v>2676086</v>
      </c>
      <c r="I5230">
        <v>2678827</v>
      </c>
      <c r="J5230" t="s">
        <v>25</v>
      </c>
      <c r="Q5230" t="s">
        <v>6350</v>
      </c>
      <c r="R5230">
        <v>2742</v>
      </c>
    </row>
    <row r="5231" spans="1:20" x14ac:dyDescent="0.3">
      <c r="A5231">
        <v>5230</v>
      </c>
      <c r="B5231" t="s">
        <v>2683</v>
      </c>
      <c r="D5231" t="s">
        <v>22</v>
      </c>
      <c r="E5231" t="s">
        <v>23</v>
      </c>
      <c r="F5231" t="s">
        <v>5</v>
      </c>
      <c r="G5231" t="s">
        <v>24</v>
      </c>
      <c r="H5231">
        <v>2676086</v>
      </c>
      <c r="I5231">
        <v>2678827</v>
      </c>
      <c r="J5231" t="s">
        <v>25</v>
      </c>
      <c r="N5231" t="s">
        <v>2688</v>
      </c>
      <c r="Q5231" t="s">
        <v>6350</v>
      </c>
      <c r="R5231">
        <v>2742</v>
      </c>
    </row>
    <row r="5232" spans="1:20" x14ac:dyDescent="0.3">
      <c r="A5232">
        <v>5231</v>
      </c>
      <c r="B5232" t="s">
        <v>20</v>
      </c>
      <c r="C5232" t="s">
        <v>2683</v>
      </c>
      <c r="D5232" t="s">
        <v>22</v>
      </c>
      <c r="E5232" t="s">
        <v>23</v>
      </c>
      <c r="F5232" t="s">
        <v>5</v>
      </c>
      <c r="G5232" t="s">
        <v>24</v>
      </c>
      <c r="H5232">
        <v>2678938</v>
      </c>
      <c r="I5232">
        <v>2679053</v>
      </c>
      <c r="J5232" t="s">
        <v>25</v>
      </c>
      <c r="O5232" t="s">
        <v>2684</v>
      </c>
      <c r="Q5232" t="s">
        <v>6351</v>
      </c>
      <c r="R5232">
        <v>116</v>
      </c>
    </row>
    <row r="5233" spans="1:20" x14ac:dyDescent="0.3">
      <c r="A5233">
        <v>5232</v>
      </c>
      <c r="B5233" t="s">
        <v>2683</v>
      </c>
      <c r="D5233" t="s">
        <v>22</v>
      </c>
      <c r="E5233" t="s">
        <v>23</v>
      </c>
      <c r="F5233" t="s">
        <v>5</v>
      </c>
      <c r="G5233" t="s">
        <v>24</v>
      </c>
      <c r="H5233">
        <v>2678938</v>
      </c>
      <c r="I5233">
        <v>2679053</v>
      </c>
      <c r="J5233" t="s">
        <v>25</v>
      </c>
      <c r="N5233" t="s">
        <v>2686</v>
      </c>
      <c r="O5233" t="s">
        <v>2684</v>
      </c>
      <c r="Q5233" t="s">
        <v>6351</v>
      </c>
      <c r="R5233">
        <v>116</v>
      </c>
    </row>
    <row r="5234" spans="1:20" x14ac:dyDescent="0.3">
      <c r="A5234">
        <v>5233</v>
      </c>
      <c r="B5234" t="s">
        <v>20</v>
      </c>
      <c r="C5234" t="s">
        <v>136</v>
      </c>
      <c r="D5234" t="s">
        <v>22</v>
      </c>
      <c r="E5234" t="s">
        <v>23</v>
      </c>
      <c r="F5234" t="s">
        <v>5</v>
      </c>
      <c r="G5234" t="s">
        <v>24</v>
      </c>
      <c r="H5234">
        <v>2679109</v>
      </c>
      <c r="I5234">
        <v>2679185</v>
      </c>
      <c r="J5234" t="s">
        <v>25</v>
      </c>
      <c r="Q5234" t="s">
        <v>6352</v>
      </c>
      <c r="R5234">
        <v>77</v>
      </c>
    </row>
    <row r="5235" spans="1:20" x14ac:dyDescent="0.3">
      <c r="A5235">
        <v>5234</v>
      </c>
      <c r="B5235" t="s">
        <v>136</v>
      </c>
      <c r="D5235" t="s">
        <v>22</v>
      </c>
      <c r="E5235" t="s">
        <v>23</v>
      </c>
      <c r="F5235" t="s">
        <v>5</v>
      </c>
      <c r="G5235" t="s">
        <v>24</v>
      </c>
      <c r="H5235">
        <v>2679109</v>
      </c>
      <c r="I5235">
        <v>2679185</v>
      </c>
      <c r="J5235" t="s">
        <v>25</v>
      </c>
      <c r="N5235" t="s">
        <v>1913</v>
      </c>
      <c r="Q5235" t="s">
        <v>6352</v>
      </c>
      <c r="R5235">
        <v>77</v>
      </c>
      <c r="T5235" t="s">
        <v>1914</v>
      </c>
    </row>
    <row r="5236" spans="1:20" x14ac:dyDescent="0.3">
      <c r="A5236">
        <v>5235</v>
      </c>
      <c r="B5236" t="s">
        <v>20</v>
      </c>
      <c r="C5236" t="s">
        <v>31</v>
      </c>
      <c r="D5236" t="s">
        <v>22</v>
      </c>
      <c r="E5236" t="s">
        <v>23</v>
      </c>
      <c r="F5236" t="s">
        <v>5</v>
      </c>
      <c r="G5236" t="s">
        <v>24</v>
      </c>
      <c r="H5236">
        <v>2679664</v>
      </c>
      <c r="I5236">
        <v>2680677</v>
      </c>
      <c r="J5236" t="s">
        <v>42</v>
      </c>
      <c r="Q5236" t="s">
        <v>6353</v>
      </c>
      <c r="R5236">
        <v>1014</v>
      </c>
    </row>
    <row r="5237" spans="1:20" x14ac:dyDescent="0.3">
      <c r="A5237">
        <v>5236</v>
      </c>
      <c r="B5237" t="s">
        <v>28</v>
      </c>
      <c r="C5237" t="s">
        <v>33</v>
      </c>
      <c r="D5237" t="s">
        <v>22</v>
      </c>
      <c r="E5237" t="s">
        <v>23</v>
      </c>
      <c r="F5237" t="s">
        <v>5</v>
      </c>
      <c r="G5237" t="s">
        <v>24</v>
      </c>
      <c r="H5237">
        <v>2679664</v>
      </c>
      <c r="I5237">
        <v>2680677</v>
      </c>
      <c r="J5237" t="s">
        <v>42</v>
      </c>
      <c r="K5237" t="s">
        <v>6354</v>
      </c>
      <c r="N5237" t="s">
        <v>6355</v>
      </c>
      <c r="Q5237" t="s">
        <v>6353</v>
      </c>
      <c r="R5237">
        <v>1014</v>
      </c>
      <c r="S5237">
        <v>337</v>
      </c>
    </row>
    <row r="5238" spans="1:20" x14ac:dyDescent="0.3">
      <c r="A5238">
        <v>5237</v>
      </c>
      <c r="B5238" t="s">
        <v>20</v>
      </c>
      <c r="C5238" t="s">
        <v>31</v>
      </c>
      <c r="D5238" t="s">
        <v>22</v>
      </c>
      <c r="E5238" t="s">
        <v>23</v>
      </c>
      <c r="F5238" t="s">
        <v>5</v>
      </c>
      <c r="G5238" t="s">
        <v>24</v>
      </c>
      <c r="H5238">
        <v>2680693</v>
      </c>
      <c r="I5238">
        <v>2681388</v>
      </c>
      <c r="J5238" t="s">
        <v>42</v>
      </c>
      <c r="Q5238" t="s">
        <v>6356</v>
      </c>
      <c r="R5238">
        <v>696</v>
      </c>
    </row>
    <row r="5239" spans="1:20" x14ac:dyDescent="0.3">
      <c r="A5239">
        <v>5238</v>
      </c>
      <c r="B5239" t="s">
        <v>28</v>
      </c>
      <c r="C5239" t="s">
        <v>33</v>
      </c>
      <c r="D5239" t="s">
        <v>22</v>
      </c>
      <c r="E5239" t="s">
        <v>23</v>
      </c>
      <c r="F5239" t="s">
        <v>5</v>
      </c>
      <c r="G5239" t="s">
        <v>24</v>
      </c>
      <c r="H5239">
        <v>2680693</v>
      </c>
      <c r="I5239">
        <v>2681388</v>
      </c>
      <c r="J5239" t="s">
        <v>42</v>
      </c>
      <c r="K5239" t="s">
        <v>6357</v>
      </c>
      <c r="N5239" t="s">
        <v>38</v>
      </c>
      <c r="Q5239" t="s">
        <v>6356</v>
      </c>
      <c r="R5239">
        <v>696</v>
      </c>
      <c r="S5239">
        <v>231</v>
      </c>
    </row>
    <row r="5240" spans="1:20" x14ac:dyDescent="0.3">
      <c r="A5240">
        <v>5239</v>
      </c>
      <c r="B5240" t="s">
        <v>20</v>
      </c>
      <c r="C5240" t="s">
        <v>31</v>
      </c>
      <c r="D5240" t="s">
        <v>22</v>
      </c>
      <c r="E5240" t="s">
        <v>23</v>
      </c>
      <c r="F5240" t="s">
        <v>5</v>
      </c>
      <c r="G5240" t="s">
        <v>24</v>
      </c>
      <c r="H5240">
        <v>2681388</v>
      </c>
      <c r="I5240">
        <v>2684006</v>
      </c>
      <c r="J5240" t="s">
        <v>42</v>
      </c>
      <c r="Q5240" t="s">
        <v>6358</v>
      </c>
      <c r="R5240">
        <v>2619</v>
      </c>
    </row>
    <row r="5241" spans="1:20" x14ac:dyDescent="0.3">
      <c r="A5241">
        <v>5240</v>
      </c>
      <c r="B5241" t="s">
        <v>28</v>
      </c>
      <c r="C5241" t="s">
        <v>33</v>
      </c>
      <c r="D5241" t="s">
        <v>22</v>
      </c>
      <c r="E5241" t="s">
        <v>23</v>
      </c>
      <c r="F5241" t="s">
        <v>5</v>
      </c>
      <c r="G5241" t="s">
        <v>24</v>
      </c>
      <c r="H5241">
        <v>2681388</v>
      </c>
      <c r="I5241">
        <v>2684006</v>
      </c>
      <c r="J5241" t="s">
        <v>42</v>
      </c>
      <c r="K5241" t="s">
        <v>6359</v>
      </c>
      <c r="N5241" t="s">
        <v>6360</v>
      </c>
      <c r="Q5241" t="s">
        <v>6358</v>
      </c>
      <c r="R5241">
        <v>2619</v>
      </c>
      <c r="S5241">
        <v>872</v>
      </c>
    </row>
    <row r="5242" spans="1:20" x14ac:dyDescent="0.3">
      <c r="A5242">
        <v>5241</v>
      </c>
      <c r="B5242" t="s">
        <v>20</v>
      </c>
      <c r="C5242" t="s">
        <v>31</v>
      </c>
      <c r="D5242" t="s">
        <v>22</v>
      </c>
      <c r="E5242" t="s">
        <v>23</v>
      </c>
      <c r="F5242" t="s">
        <v>5</v>
      </c>
      <c r="G5242" t="s">
        <v>24</v>
      </c>
      <c r="H5242">
        <v>2684066</v>
      </c>
      <c r="I5242">
        <v>2684587</v>
      </c>
      <c r="J5242" t="s">
        <v>42</v>
      </c>
      <c r="Q5242" t="s">
        <v>6361</v>
      </c>
      <c r="R5242">
        <v>522</v>
      </c>
    </row>
    <row r="5243" spans="1:20" x14ac:dyDescent="0.3">
      <c r="A5243">
        <v>5242</v>
      </c>
      <c r="B5243" t="s">
        <v>28</v>
      </c>
      <c r="C5243" t="s">
        <v>33</v>
      </c>
      <c r="D5243" t="s">
        <v>22</v>
      </c>
      <c r="E5243" t="s">
        <v>23</v>
      </c>
      <c r="F5243" t="s">
        <v>5</v>
      </c>
      <c r="G5243" t="s">
        <v>24</v>
      </c>
      <c r="H5243">
        <v>2684066</v>
      </c>
      <c r="I5243">
        <v>2684587</v>
      </c>
      <c r="J5243" t="s">
        <v>42</v>
      </c>
      <c r="K5243" t="s">
        <v>6362</v>
      </c>
      <c r="N5243" t="s">
        <v>38</v>
      </c>
      <c r="Q5243" t="s">
        <v>6361</v>
      </c>
      <c r="R5243">
        <v>522</v>
      </c>
      <c r="S5243">
        <v>173</v>
      </c>
    </row>
    <row r="5244" spans="1:20" x14ac:dyDescent="0.3">
      <c r="A5244">
        <v>5243</v>
      </c>
      <c r="B5244" t="s">
        <v>20</v>
      </c>
      <c r="C5244" t="s">
        <v>31</v>
      </c>
      <c r="D5244" t="s">
        <v>22</v>
      </c>
      <c r="E5244" t="s">
        <v>23</v>
      </c>
      <c r="F5244" t="s">
        <v>5</v>
      </c>
      <c r="G5244" t="s">
        <v>24</v>
      </c>
      <c r="H5244">
        <v>2684842</v>
      </c>
      <c r="I5244">
        <v>2685936</v>
      </c>
      <c r="J5244" t="s">
        <v>42</v>
      </c>
      <c r="Q5244" t="s">
        <v>6363</v>
      </c>
      <c r="R5244">
        <v>1095</v>
      </c>
    </row>
    <row r="5245" spans="1:20" x14ac:dyDescent="0.3">
      <c r="A5245">
        <v>5244</v>
      </c>
      <c r="B5245" t="s">
        <v>28</v>
      </c>
      <c r="C5245" t="s">
        <v>33</v>
      </c>
      <c r="D5245" t="s">
        <v>22</v>
      </c>
      <c r="E5245" t="s">
        <v>23</v>
      </c>
      <c r="F5245" t="s">
        <v>5</v>
      </c>
      <c r="G5245" t="s">
        <v>24</v>
      </c>
      <c r="H5245">
        <v>2684842</v>
      </c>
      <c r="I5245">
        <v>2685936</v>
      </c>
      <c r="J5245" t="s">
        <v>42</v>
      </c>
      <c r="K5245" t="s">
        <v>6364</v>
      </c>
      <c r="N5245" t="s">
        <v>212</v>
      </c>
      <c r="Q5245" t="s">
        <v>6363</v>
      </c>
      <c r="R5245">
        <v>1095</v>
      </c>
      <c r="S5245">
        <v>364</v>
      </c>
    </row>
    <row r="5246" spans="1:20" x14ac:dyDescent="0.3">
      <c r="A5246">
        <v>5245</v>
      </c>
      <c r="B5246" t="s">
        <v>20</v>
      </c>
      <c r="C5246" t="s">
        <v>31</v>
      </c>
      <c r="D5246" t="s">
        <v>22</v>
      </c>
      <c r="E5246" t="s">
        <v>23</v>
      </c>
      <c r="F5246" t="s">
        <v>5</v>
      </c>
      <c r="G5246" t="s">
        <v>24</v>
      </c>
      <c r="H5246">
        <v>2686008</v>
      </c>
      <c r="I5246">
        <v>2686229</v>
      </c>
      <c r="J5246" t="s">
        <v>42</v>
      </c>
      <c r="Q5246" t="s">
        <v>6365</v>
      </c>
      <c r="R5246">
        <v>222</v>
      </c>
    </row>
    <row r="5247" spans="1:20" x14ac:dyDescent="0.3">
      <c r="A5247">
        <v>5246</v>
      </c>
      <c r="B5247" t="s">
        <v>28</v>
      </c>
      <c r="C5247" t="s">
        <v>33</v>
      </c>
      <c r="D5247" t="s">
        <v>22</v>
      </c>
      <c r="E5247" t="s">
        <v>23</v>
      </c>
      <c r="F5247" t="s">
        <v>5</v>
      </c>
      <c r="G5247" t="s">
        <v>24</v>
      </c>
      <c r="H5247">
        <v>2686008</v>
      </c>
      <c r="I5247">
        <v>2686229</v>
      </c>
      <c r="J5247" t="s">
        <v>42</v>
      </c>
      <c r="K5247" t="s">
        <v>6366</v>
      </c>
      <c r="N5247" t="s">
        <v>38</v>
      </c>
      <c r="Q5247" t="s">
        <v>6365</v>
      </c>
      <c r="R5247">
        <v>222</v>
      </c>
      <c r="S5247">
        <v>73</v>
      </c>
    </row>
    <row r="5248" spans="1:20" x14ac:dyDescent="0.3">
      <c r="A5248">
        <v>5247</v>
      </c>
      <c r="B5248" t="s">
        <v>20</v>
      </c>
      <c r="C5248" t="s">
        <v>31</v>
      </c>
      <c r="D5248" t="s">
        <v>22</v>
      </c>
      <c r="E5248" t="s">
        <v>23</v>
      </c>
      <c r="F5248" t="s">
        <v>5</v>
      </c>
      <c r="G5248" t="s">
        <v>24</v>
      </c>
      <c r="H5248">
        <v>2686415</v>
      </c>
      <c r="I5248">
        <v>2686951</v>
      </c>
      <c r="J5248" t="s">
        <v>42</v>
      </c>
      <c r="Q5248" t="s">
        <v>6367</v>
      </c>
      <c r="R5248">
        <v>537</v>
      </c>
    </row>
    <row r="5249" spans="1:20" x14ac:dyDescent="0.3">
      <c r="A5249">
        <v>5248</v>
      </c>
      <c r="B5249" t="s">
        <v>28</v>
      </c>
      <c r="C5249" t="s">
        <v>33</v>
      </c>
      <c r="D5249" t="s">
        <v>22</v>
      </c>
      <c r="E5249" t="s">
        <v>23</v>
      </c>
      <c r="F5249" t="s">
        <v>5</v>
      </c>
      <c r="G5249" t="s">
        <v>24</v>
      </c>
      <c r="H5249">
        <v>2686415</v>
      </c>
      <c r="I5249">
        <v>2686951</v>
      </c>
      <c r="J5249" t="s">
        <v>42</v>
      </c>
      <c r="K5249" t="s">
        <v>6368</v>
      </c>
      <c r="N5249" t="s">
        <v>38</v>
      </c>
      <c r="Q5249" t="s">
        <v>6367</v>
      </c>
      <c r="R5249">
        <v>537</v>
      </c>
      <c r="S5249">
        <v>178</v>
      </c>
    </row>
    <row r="5250" spans="1:20" x14ac:dyDescent="0.3">
      <c r="A5250">
        <v>5249</v>
      </c>
      <c r="B5250" t="s">
        <v>20</v>
      </c>
      <c r="C5250" t="s">
        <v>31</v>
      </c>
      <c r="D5250" t="s">
        <v>22</v>
      </c>
      <c r="E5250" t="s">
        <v>23</v>
      </c>
      <c r="F5250" t="s">
        <v>5</v>
      </c>
      <c r="G5250" t="s">
        <v>24</v>
      </c>
      <c r="H5250">
        <v>2686962</v>
      </c>
      <c r="I5250">
        <v>2688035</v>
      </c>
      <c r="J5250" t="s">
        <v>25</v>
      </c>
      <c r="Q5250" t="s">
        <v>6369</v>
      </c>
      <c r="R5250">
        <v>1074</v>
      </c>
    </row>
    <row r="5251" spans="1:20" x14ac:dyDescent="0.3">
      <c r="A5251">
        <v>5250</v>
      </c>
      <c r="B5251" t="s">
        <v>28</v>
      </c>
      <c r="C5251" t="s">
        <v>33</v>
      </c>
      <c r="D5251" t="s">
        <v>22</v>
      </c>
      <c r="E5251" t="s">
        <v>23</v>
      </c>
      <c r="F5251" t="s">
        <v>5</v>
      </c>
      <c r="G5251" t="s">
        <v>24</v>
      </c>
      <c r="H5251">
        <v>2686962</v>
      </c>
      <c r="I5251">
        <v>2688035</v>
      </c>
      <c r="J5251" t="s">
        <v>25</v>
      </c>
      <c r="K5251" t="s">
        <v>6370</v>
      </c>
      <c r="N5251" t="s">
        <v>6371</v>
      </c>
      <c r="Q5251" t="s">
        <v>6369</v>
      </c>
      <c r="R5251">
        <v>1074</v>
      </c>
      <c r="S5251">
        <v>357</v>
      </c>
    </row>
    <row r="5252" spans="1:20" x14ac:dyDescent="0.3">
      <c r="A5252">
        <v>5251</v>
      </c>
      <c r="B5252" t="s">
        <v>20</v>
      </c>
      <c r="C5252" t="s">
        <v>31</v>
      </c>
      <c r="D5252" t="s">
        <v>22</v>
      </c>
      <c r="E5252" t="s">
        <v>23</v>
      </c>
      <c r="F5252" t="s">
        <v>5</v>
      </c>
      <c r="G5252" t="s">
        <v>24</v>
      </c>
      <c r="H5252">
        <v>2688038</v>
      </c>
      <c r="I5252">
        <v>2689066</v>
      </c>
      <c r="J5252" t="s">
        <v>25</v>
      </c>
      <c r="Q5252" t="s">
        <v>6372</v>
      </c>
      <c r="R5252">
        <v>1029</v>
      </c>
    </row>
    <row r="5253" spans="1:20" x14ac:dyDescent="0.3">
      <c r="A5253">
        <v>5252</v>
      </c>
      <c r="B5253" t="s">
        <v>28</v>
      </c>
      <c r="C5253" t="s">
        <v>33</v>
      </c>
      <c r="D5253" t="s">
        <v>22</v>
      </c>
      <c r="E5253" t="s">
        <v>23</v>
      </c>
      <c r="F5253" t="s">
        <v>5</v>
      </c>
      <c r="G5253" t="s">
        <v>24</v>
      </c>
      <c r="H5253">
        <v>2688038</v>
      </c>
      <c r="I5253">
        <v>2689066</v>
      </c>
      <c r="J5253" t="s">
        <v>25</v>
      </c>
      <c r="K5253" t="s">
        <v>6373</v>
      </c>
      <c r="N5253" t="s">
        <v>6374</v>
      </c>
      <c r="Q5253" t="s">
        <v>6372</v>
      </c>
      <c r="R5253">
        <v>1029</v>
      </c>
      <c r="S5253">
        <v>342</v>
      </c>
    </row>
    <row r="5254" spans="1:20" x14ac:dyDescent="0.3">
      <c r="A5254">
        <v>5253</v>
      </c>
      <c r="B5254" t="s">
        <v>20</v>
      </c>
      <c r="C5254" t="s">
        <v>31</v>
      </c>
      <c r="D5254" t="s">
        <v>22</v>
      </c>
      <c r="E5254" t="s">
        <v>23</v>
      </c>
      <c r="F5254" t="s">
        <v>5</v>
      </c>
      <c r="G5254" t="s">
        <v>24</v>
      </c>
      <c r="H5254">
        <v>2689107</v>
      </c>
      <c r="I5254">
        <v>2689916</v>
      </c>
      <c r="J5254" t="s">
        <v>42</v>
      </c>
      <c r="Q5254" t="s">
        <v>6375</v>
      </c>
      <c r="R5254">
        <v>810</v>
      </c>
    </row>
    <row r="5255" spans="1:20" x14ac:dyDescent="0.3">
      <c r="A5255">
        <v>5254</v>
      </c>
      <c r="B5255" t="s">
        <v>28</v>
      </c>
      <c r="C5255" t="s">
        <v>33</v>
      </c>
      <c r="D5255" t="s">
        <v>22</v>
      </c>
      <c r="E5255" t="s">
        <v>23</v>
      </c>
      <c r="F5255" t="s">
        <v>5</v>
      </c>
      <c r="G5255" t="s">
        <v>24</v>
      </c>
      <c r="H5255">
        <v>2689107</v>
      </c>
      <c r="I5255">
        <v>2689916</v>
      </c>
      <c r="J5255" t="s">
        <v>42</v>
      </c>
      <c r="K5255" t="s">
        <v>6376</v>
      </c>
      <c r="N5255" t="s">
        <v>6377</v>
      </c>
      <c r="Q5255" t="s">
        <v>6375</v>
      </c>
      <c r="R5255">
        <v>810</v>
      </c>
      <c r="S5255">
        <v>269</v>
      </c>
    </row>
    <row r="5256" spans="1:20" x14ac:dyDescent="0.3">
      <c r="A5256">
        <v>5255</v>
      </c>
      <c r="B5256" t="s">
        <v>20</v>
      </c>
      <c r="C5256" t="s">
        <v>31</v>
      </c>
      <c r="D5256" t="s">
        <v>22</v>
      </c>
      <c r="E5256" t="s">
        <v>23</v>
      </c>
      <c r="F5256" t="s">
        <v>5</v>
      </c>
      <c r="G5256" t="s">
        <v>24</v>
      </c>
      <c r="H5256">
        <v>2690033</v>
      </c>
      <c r="I5256">
        <v>2691826</v>
      </c>
      <c r="J5256" t="s">
        <v>25</v>
      </c>
      <c r="Q5256" t="s">
        <v>6378</v>
      </c>
      <c r="R5256">
        <v>1794</v>
      </c>
    </row>
    <row r="5257" spans="1:20" x14ac:dyDescent="0.3">
      <c r="A5257">
        <v>5256</v>
      </c>
      <c r="B5257" t="s">
        <v>28</v>
      </c>
      <c r="C5257" t="s">
        <v>33</v>
      </c>
      <c r="D5257" t="s">
        <v>22</v>
      </c>
      <c r="E5257" t="s">
        <v>23</v>
      </c>
      <c r="F5257" t="s">
        <v>5</v>
      </c>
      <c r="G5257" t="s">
        <v>24</v>
      </c>
      <c r="H5257">
        <v>2690033</v>
      </c>
      <c r="I5257">
        <v>2691826</v>
      </c>
      <c r="J5257" t="s">
        <v>25</v>
      </c>
      <c r="K5257" t="s">
        <v>6379</v>
      </c>
      <c r="N5257" t="s">
        <v>2401</v>
      </c>
      <c r="Q5257" t="s">
        <v>6378</v>
      </c>
      <c r="R5257">
        <v>1794</v>
      </c>
      <c r="S5257">
        <v>597</v>
      </c>
    </row>
    <row r="5258" spans="1:20" x14ac:dyDescent="0.3">
      <c r="A5258">
        <v>5257</v>
      </c>
      <c r="B5258" t="s">
        <v>20</v>
      </c>
      <c r="C5258" t="s">
        <v>136</v>
      </c>
      <c r="D5258" t="s">
        <v>22</v>
      </c>
      <c r="E5258" t="s">
        <v>23</v>
      </c>
      <c r="F5258" t="s">
        <v>5</v>
      </c>
      <c r="G5258" t="s">
        <v>24</v>
      </c>
      <c r="H5258">
        <v>2691882</v>
      </c>
      <c r="I5258">
        <v>2691974</v>
      </c>
      <c r="J5258" t="s">
        <v>42</v>
      </c>
      <c r="Q5258" t="s">
        <v>6380</v>
      </c>
      <c r="R5258">
        <v>93</v>
      </c>
    </row>
    <row r="5259" spans="1:20" x14ac:dyDescent="0.3">
      <c r="A5259">
        <v>5258</v>
      </c>
      <c r="B5259" t="s">
        <v>136</v>
      </c>
      <c r="D5259" t="s">
        <v>22</v>
      </c>
      <c r="E5259" t="s">
        <v>23</v>
      </c>
      <c r="F5259" t="s">
        <v>5</v>
      </c>
      <c r="G5259" t="s">
        <v>24</v>
      </c>
      <c r="H5259">
        <v>2691882</v>
      </c>
      <c r="I5259">
        <v>2691974</v>
      </c>
      <c r="J5259" t="s">
        <v>42</v>
      </c>
      <c r="N5259" t="s">
        <v>3596</v>
      </c>
      <c r="Q5259" t="s">
        <v>6380</v>
      </c>
      <c r="R5259">
        <v>93</v>
      </c>
      <c r="T5259" t="s">
        <v>6381</v>
      </c>
    </row>
    <row r="5260" spans="1:20" x14ac:dyDescent="0.3">
      <c r="A5260">
        <v>5259</v>
      </c>
      <c r="B5260" t="s">
        <v>20</v>
      </c>
      <c r="C5260" t="s">
        <v>31</v>
      </c>
      <c r="D5260" t="s">
        <v>22</v>
      </c>
      <c r="E5260" t="s">
        <v>23</v>
      </c>
      <c r="F5260" t="s">
        <v>5</v>
      </c>
      <c r="G5260" t="s">
        <v>24</v>
      </c>
      <c r="H5260">
        <v>2692077</v>
      </c>
      <c r="I5260">
        <v>2693531</v>
      </c>
      <c r="J5260" t="s">
        <v>42</v>
      </c>
      <c r="O5260" t="s">
        <v>6382</v>
      </c>
      <c r="Q5260" t="s">
        <v>6383</v>
      </c>
      <c r="R5260">
        <v>1455</v>
      </c>
    </row>
    <row r="5261" spans="1:20" x14ac:dyDescent="0.3">
      <c r="A5261">
        <v>5260</v>
      </c>
      <c r="B5261" t="s">
        <v>28</v>
      </c>
      <c r="C5261" t="s">
        <v>33</v>
      </c>
      <c r="D5261" t="s">
        <v>22</v>
      </c>
      <c r="E5261" t="s">
        <v>23</v>
      </c>
      <c r="F5261" t="s">
        <v>5</v>
      </c>
      <c r="G5261" t="s">
        <v>24</v>
      </c>
      <c r="H5261">
        <v>2692077</v>
      </c>
      <c r="I5261">
        <v>2693531</v>
      </c>
      <c r="J5261" t="s">
        <v>42</v>
      </c>
      <c r="K5261" t="s">
        <v>6384</v>
      </c>
      <c r="N5261" t="s">
        <v>6385</v>
      </c>
      <c r="O5261" t="s">
        <v>6382</v>
      </c>
      <c r="Q5261" t="s">
        <v>6383</v>
      </c>
      <c r="R5261">
        <v>1455</v>
      </c>
      <c r="S5261">
        <v>484</v>
      </c>
    </row>
    <row r="5262" spans="1:20" x14ac:dyDescent="0.3">
      <c r="A5262">
        <v>5261</v>
      </c>
      <c r="B5262" t="s">
        <v>20</v>
      </c>
      <c r="C5262" t="s">
        <v>31</v>
      </c>
      <c r="D5262" t="s">
        <v>22</v>
      </c>
      <c r="E5262" t="s">
        <v>23</v>
      </c>
      <c r="F5262" t="s">
        <v>5</v>
      </c>
      <c r="G5262" t="s">
        <v>24</v>
      </c>
      <c r="H5262">
        <v>2693528</v>
      </c>
      <c r="I5262">
        <v>2695015</v>
      </c>
      <c r="J5262" t="s">
        <v>42</v>
      </c>
      <c r="O5262" t="s">
        <v>6386</v>
      </c>
      <c r="Q5262" t="s">
        <v>6387</v>
      </c>
      <c r="R5262">
        <v>1488</v>
      </c>
    </row>
    <row r="5263" spans="1:20" x14ac:dyDescent="0.3">
      <c r="A5263">
        <v>5262</v>
      </c>
      <c r="B5263" t="s">
        <v>28</v>
      </c>
      <c r="C5263" t="s">
        <v>33</v>
      </c>
      <c r="D5263" t="s">
        <v>22</v>
      </c>
      <c r="E5263" t="s">
        <v>23</v>
      </c>
      <c r="F5263" t="s">
        <v>5</v>
      </c>
      <c r="G5263" t="s">
        <v>24</v>
      </c>
      <c r="H5263">
        <v>2693528</v>
      </c>
      <c r="I5263">
        <v>2695015</v>
      </c>
      <c r="J5263" t="s">
        <v>42</v>
      </c>
      <c r="K5263" t="s">
        <v>6388</v>
      </c>
      <c r="N5263" t="s">
        <v>6389</v>
      </c>
      <c r="O5263" t="s">
        <v>6386</v>
      </c>
      <c r="Q5263" t="s">
        <v>6387</v>
      </c>
      <c r="R5263">
        <v>1488</v>
      </c>
      <c r="S5263">
        <v>495</v>
      </c>
    </row>
    <row r="5264" spans="1:20" x14ac:dyDescent="0.3">
      <c r="A5264">
        <v>5263</v>
      </c>
      <c r="B5264" t="s">
        <v>20</v>
      </c>
      <c r="C5264" t="s">
        <v>31</v>
      </c>
      <c r="D5264" t="s">
        <v>22</v>
      </c>
      <c r="E5264" t="s">
        <v>23</v>
      </c>
      <c r="F5264" t="s">
        <v>5</v>
      </c>
      <c r="G5264" t="s">
        <v>24</v>
      </c>
      <c r="H5264">
        <v>2695015</v>
      </c>
      <c r="I5264">
        <v>2695302</v>
      </c>
      <c r="J5264" t="s">
        <v>42</v>
      </c>
      <c r="Q5264" t="s">
        <v>6390</v>
      </c>
      <c r="R5264">
        <v>288</v>
      </c>
    </row>
    <row r="5265" spans="1:20" x14ac:dyDescent="0.3">
      <c r="A5265">
        <v>5264</v>
      </c>
      <c r="B5265" t="s">
        <v>28</v>
      </c>
      <c r="C5265" t="s">
        <v>33</v>
      </c>
      <c r="D5265" t="s">
        <v>22</v>
      </c>
      <c r="E5265" t="s">
        <v>23</v>
      </c>
      <c r="F5265" t="s">
        <v>5</v>
      </c>
      <c r="G5265" t="s">
        <v>24</v>
      </c>
      <c r="H5265">
        <v>2695015</v>
      </c>
      <c r="I5265">
        <v>2695302</v>
      </c>
      <c r="J5265" t="s">
        <v>42</v>
      </c>
      <c r="K5265" t="s">
        <v>6391</v>
      </c>
      <c r="N5265" t="s">
        <v>6392</v>
      </c>
      <c r="Q5265" t="s">
        <v>6390</v>
      </c>
      <c r="R5265">
        <v>288</v>
      </c>
      <c r="S5265">
        <v>95</v>
      </c>
    </row>
    <row r="5266" spans="1:20" x14ac:dyDescent="0.3">
      <c r="A5266">
        <v>5265</v>
      </c>
      <c r="B5266" t="s">
        <v>20</v>
      </c>
      <c r="C5266" t="s">
        <v>31</v>
      </c>
      <c r="D5266" t="s">
        <v>22</v>
      </c>
      <c r="E5266" t="s">
        <v>23</v>
      </c>
      <c r="F5266" t="s">
        <v>5</v>
      </c>
      <c r="G5266" t="s">
        <v>24</v>
      </c>
      <c r="H5266">
        <v>2695383</v>
      </c>
      <c r="I5266">
        <v>2695847</v>
      </c>
      <c r="J5266" t="s">
        <v>25</v>
      </c>
      <c r="Q5266" t="s">
        <v>6393</v>
      </c>
      <c r="R5266">
        <v>465</v>
      </c>
    </row>
    <row r="5267" spans="1:20" x14ac:dyDescent="0.3">
      <c r="A5267">
        <v>5266</v>
      </c>
      <c r="B5267" t="s">
        <v>28</v>
      </c>
      <c r="C5267" t="s">
        <v>33</v>
      </c>
      <c r="D5267" t="s">
        <v>22</v>
      </c>
      <c r="E5267" t="s">
        <v>23</v>
      </c>
      <c r="F5267" t="s">
        <v>5</v>
      </c>
      <c r="G5267" t="s">
        <v>24</v>
      </c>
      <c r="H5267">
        <v>2695383</v>
      </c>
      <c r="I5267">
        <v>2695847</v>
      </c>
      <c r="J5267" t="s">
        <v>25</v>
      </c>
      <c r="K5267" t="s">
        <v>6394</v>
      </c>
      <c r="N5267" t="s">
        <v>6395</v>
      </c>
      <c r="Q5267" t="s">
        <v>6393</v>
      </c>
      <c r="R5267">
        <v>465</v>
      </c>
      <c r="S5267">
        <v>154</v>
      </c>
    </row>
    <row r="5268" spans="1:20" x14ac:dyDescent="0.3">
      <c r="A5268">
        <v>5267</v>
      </c>
      <c r="B5268" t="s">
        <v>20</v>
      </c>
      <c r="C5268" t="s">
        <v>31</v>
      </c>
      <c r="D5268" t="s">
        <v>22</v>
      </c>
      <c r="E5268" t="s">
        <v>23</v>
      </c>
      <c r="F5268" t="s">
        <v>5</v>
      </c>
      <c r="G5268" t="s">
        <v>24</v>
      </c>
      <c r="H5268">
        <v>2695851</v>
      </c>
      <c r="I5268">
        <v>2696507</v>
      </c>
      <c r="J5268" t="s">
        <v>25</v>
      </c>
      <c r="Q5268" t="s">
        <v>6396</v>
      </c>
      <c r="R5268">
        <v>657</v>
      </c>
    </row>
    <row r="5269" spans="1:20" x14ac:dyDescent="0.3">
      <c r="A5269">
        <v>5268</v>
      </c>
      <c r="B5269" t="s">
        <v>28</v>
      </c>
      <c r="C5269" t="s">
        <v>33</v>
      </c>
      <c r="D5269" t="s">
        <v>22</v>
      </c>
      <c r="E5269" t="s">
        <v>23</v>
      </c>
      <c r="F5269" t="s">
        <v>5</v>
      </c>
      <c r="G5269" t="s">
        <v>24</v>
      </c>
      <c r="H5269">
        <v>2695851</v>
      </c>
      <c r="I5269">
        <v>2696507</v>
      </c>
      <c r="J5269" t="s">
        <v>25</v>
      </c>
      <c r="K5269" t="s">
        <v>6397</v>
      </c>
      <c r="N5269" t="s">
        <v>6398</v>
      </c>
      <c r="Q5269" t="s">
        <v>6396</v>
      </c>
      <c r="R5269">
        <v>657</v>
      </c>
      <c r="S5269">
        <v>218</v>
      </c>
    </row>
    <row r="5270" spans="1:20" x14ac:dyDescent="0.3">
      <c r="A5270">
        <v>5269</v>
      </c>
      <c r="B5270" t="s">
        <v>20</v>
      </c>
      <c r="C5270" t="s">
        <v>31</v>
      </c>
      <c r="D5270" t="s">
        <v>22</v>
      </c>
      <c r="E5270" t="s">
        <v>23</v>
      </c>
      <c r="F5270" t="s">
        <v>5</v>
      </c>
      <c r="G5270" t="s">
        <v>24</v>
      </c>
      <c r="H5270">
        <v>2696555</v>
      </c>
      <c r="I5270">
        <v>2696896</v>
      </c>
      <c r="J5270" t="s">
        <v>42</v>
      </c>
      <c r="Q5270" t="s">
        <v>6399</v>
      </c>
      <c r="R5270">
        <v>342</v>
      </c>
    </row>
    <row r="5271" spans="1:20" x14ac:dyDescent="0.3">
      <c r="A5271">
        <v>5270</v>
      </c>
      <c r="B5271" t="s">
        <v>28</v>
      </c>
      <c r="C5271" t="s">
        <v>33</v>
      </c>
      <c r="D5271" t="s">
        <v>22</v>
      </c>
      <c r="E5271" t="s">
        <v>23</v>
      </c>
      <c r="F5271" t="s">
        <v>5</v>
      </c>
      <c r="G5271" t="s">
        <v>24</v>
      </c>
      <c r="H5271">
        <v>2696555</v>
      </c>
      <c r="I5271">
        <v>2696896</v>
      </c>
      <c r="J5271" t="s">
        <v>42</v>
      </c>
      <c r="K5271" t="s">
        <v>6400</v>
      </c>
      <c r="N5271" t="s">
        <v>41</v>
      </c>
      <c r="Q5271" t="s">
        <v>6399</v>
      </c>
      <c r="R5271">
        <v>342</v>
      </c>
      <c r="S5271">
        <v>113</v>
      </c>
    </row>
    <row r="5272" spans="1:20" x14ac:dyDescent="0.3">
      <c r="A5272">
        <v>5271</v>
      </c>
      <c r="B5272" t="s">
        <v>20</v>
      </c>
      <c r="C5272" t="s">
        <v>31</v>
      </c>
      <c r="D5272" t="s">
        <v>22</v>
      </c>
      <c r="E5272" t="s">
        <v>23</v>
      </c>
      <c r="F5272" t="s">
        <v>5</v>
      </c>
      <c r="G5272" t="s">
        <v>24</v>
      </c>
      <c r="H5272">
        <v>2696938</v>
      </c>
      <c r="I5272">
        <v>2697309</v>
      </c>
      <c r="J5272" t="s">
        <v>42</v>
      </c>
      <c r="Q5272" t="s">
        <v>6401</v>
      </c>
      <c r="R5272">
        <v>372</v>
      </c>
    </row>
    <row r="5273" spans="1:20" x14ac:dyDescent="0.3">
      <c r="A5273">
        <v>5272</v>
      </c>
      <c r="B5273" t="s">
        <v>28</v>
      </c>
      <c r="C5273" t="s">
        <v>33</v>
      </c>
      <c r="D5273" t="s">
        <v>22</v>
      </c>
      <c r="E5273" t="s">
        <v>23</v>
      </c>
      <c r="F5273" t="s">
        <v>5</v>
      </c>
      <c r="G5273" t="s">
        <v>24</v>
      </c>
      <c r="H5273">
        <v>2696938</v>
      </c>
      <c r="I5273">
        <v>2697309</v>
      </c>
      <c r="J5273" t="s">
        <v>42</v>
      </c>
      <c r="K5273" t="s">
        <v>6402</v>
      </c>
      <c r="N5273" t="s">
        <v>41</v>
      </c>
      <c r="Q5273" t="s">
        <v>6401</v>
      </c>
      <c r="R5273">
        <v>372</v>
      </c>
      <c r="S5273">
        <v>123</v>
      </c>
    </row>
    <row r="5274" spans="1:20" x14ac:dyDescent="0.3">
      <c r="A5274">
        <v>5273</v>
      </c>
      <c r="B5274" t="s">
        <v>20</v>
      </c>
      <c r="C5274" t="s">
        <v>31</v>
      </c>
      <c r="D5274" t="s">
        <v>22</v>
      </c>
      <c r="E5274" t="s">
        <v>23</v>
      </c>
      <c r="F5274" t="s">
        <v>5</v>
      </c>
      <c r="G5274" t="s">
        <v>24</v>
      </c>
      <c r="H5274">
        <v>2697745</v>
      </c>
      <c r="I5274">
        <v>2699031</v>
      </c>
      <c r="J5274" t="s">
        <v>42</v>
      </c>
      <c r="Q5274" t="s">
        <v>6403</v>
      </c>
      <c r="R5274">
        <v>1287</v>
      </c>
    </row>
    <row r="5275" spans="1:20" x14ac:dyDescent="0.3">
      <c r="A5275">
        <v>5274</v>
      </c>
      <c r="B5275" t="s">
        <v>28</v>
      </c>
      <c r="C5275" t="s">
        <v>33</v>
      </c>
      <c r="D5275" t="s">
        <v>22</v>
      </c>
      <c r="E5275" t="s">
        <v>23</v>
      </c>
      <c r="F5275" t="s">
        <v>5</v>
      </c>
      <c r="G5275" t="s">
        <v>24</v>
      </c>
      <c r="H5275">
        <v>2697745</v>
      </c>
      <c r="I5275">
        <v>2699031</v>
      </c>
      <c r="J5275" t="s">
        <v>42</v>
      </c>
      <c r="K5275" t="s">
        <v>6404</v>
      </c>
      <c r="N5275" t="s">
        <v>6405</v>
      </c>
      <c r="Q5275" t="s">
        <v>6403</v>
      </c>
      <c r="R5275">
        <v>1287</v>
      </c>
      <c r="S5275">
        <v>428</v>
      </c>
    </row>
    <row r="5276" spans="1:20" x14ac:dyDescent="0.3">
      <c r="A5276">
        <v>5275</v>
      </c>
      <c r="B5276" t="s">
        <v>20</v>
      </c>
      <c r="C5276" t="s">
        <v>31</v>
      </c>
      <c r="D5276" t="s">
        <v>22</v>
      </c>
      <c r="E5276" t="s">
        <v>23</v>
      </c>
      <c r="F5276" t="s">
        <v>5</v>
      </c>
      <c r="G5276" t="s">
        <v>24</v>
      </c>
      <c r="H5276">
        <v>2699189</v>
      </c>
      <c r="I5276">
        <v>2700139</v>
      </c>
      <c r="J5276" t="s">
        <v>42</v>
      </c>
      <c r="Q5276" t="s">
        <v>6406</v>
      </c>
      <c r="R5276">
        <v>951</v>
      </c>
    </row>
    <row r="5277" spans="1:20" x14ac:dyDescent="0.3">
      <c r="A5277">
        <v>5276</v>
      </c>
      <c r="B5277" t="s">
        <v>28</v>
      </c>
      <c r="C5277" t="s">
        <v>33</v>
      </c>
      <c r="D5277" t="s">
        <v>22</v>
      </c>
      <c r="E5277" t="s">
        <v>23</v>
      </c>
      <c r="F5277" t="s">
        <v>5</v>
      </c>
      <c r="G5277" t="s">
        <v>24</v>
      </c>
      <c r="H5277">
        <v>2699189</v>
      </c>
      <c r="I5277">
        <v>2700139</v>
      </c>
      <c r="J5277" t="s">
        <v>42</v>
      </c>
      <c r="K5277" t="s">
        <v>6407</v>
      </c>
      <c r="N5277" t="s">
        <v>358</v>
      </c>
      <c r="Q5277" t="s">
        <v>6406</v>
      </c>
      <c r="R5277">
        <v>951</v>
      </c>
      <c r="S5277">
        <v>316</v>
      </c>
    </row>
    <row r="5278" spans="1:20" x14ac:dyDescent="0.3">
      <c r="A5278">
        <v>5277</v>
      </c>
      <c r="B5278" t="s">
        <v>20</v>
      </c>
      <c r="C5278" t="s">
        <v>21</v>
      </c>
      <c r="D5278" t="s">
        <v>22</v>
      </c>
      <c r="E5278" t="s">
        <v>23</v>
      </c>
      <c r="F5278" t="s">
        <v>5</v>
      </c>
      <c r="G5278" t="s">
        <v>24</v>
      </c>
      <c r="H5278">
        <v>2700597</v>
      </c>
      <c r="I5278">
        <v>2702188</v>
      </c>
      <c r="J5278" t="s">
        <v>25</v>
      </c>
      <c r="Q5278" t="s">
        <v>6408</v>
      </c>
      <c r="R5278">
        <v>1592</v>
      </c>
      <c r="T5278" t="s">
        <v>27</v>
      </c>
    </row>
    <row r="5279" spans="1:20" x14ac:dyDescent="0.3">
      <c r="A5279">
        <v>5278</v>
      </c>
      <c r="B5279" t="s">
        <v>28</v>
      </c>
      <c r="C5279" t="s">
        <v>29</v>
      </c>
      <c r="D5279" t="s">
        <v>22</v>
      </c>
      <c r="E5279" t="s">
        <v>23</v>
      </c>
      <c r="F5279" t="s">
        <v>5</v>
      </c>
      <c r="G5279" t="s">
        <v>24</v>
      </c>
      <c r="H5279">
        <v>2700597</v>
      </c>
      <c r="I5279">
        <v>2702188</v>
      </c>
      <c r="J5279" t="s">
        <v>25</v>
      </c>
      <c r="N5279" t="s">
        <v>107</v>
      </c>
      <c r="Q5279" t="s">
        <v>6408</v>
      </c>
      <c r="R5279">
        <v>1592</v>
      </c>
      <c r="T5279" t="s">
        <v>27</v>
      </c>
    </row>
    <row r="5280" spans="1:20" x14ac:dyDescent="0.3">
      <c r="A5280">
        <v>5279</v>
      </c>
      <c r="B5280" t="s">
        <v>20</v>
      </c>
      <c r="C5280" t="s">
        <v>31</v>
      </c>
      <c r="D5280" t="s">
        <v>22</v>
      </c>
      <c r="E5280" t="s">
        <v>23</v>
      </c>
      <c r="F5280" t="s">
        <v>5</v>
      </c>
      <c r="G5280" t="s">
        <v>24</v>
      </c>
      <c r="H5280">
        <v>2702334</v>
      </c>
      <c r="I5280">
        <v>2702552</v>
      </c>
      <c r="J5280" t="s">
        <v>25</v>
      </c>
      <c r="Q5280" t="s">
        <v>6409</v>
      </c>
      <c r="R5280">
        <v>219</v>
      </c>
    </row>
    <row r="5281" spans="1:19" x14ac:dyDescent="0.3">
      <c r="A5281">
        <v>5280</v>
      </c>
      <c r="B5281" t="s">
        <v>28</v>
      </c>
      <c r="C5281" t="s">
        <v>33</v>
      </c>
      <c r="D5281" t="s">
        <v>22</v>
      </c>
      <c r="E5281" t="s">
        <v>23</v>
      </c>
      <c r="F5281" t="s">
        <v>5</v>
      </c>
      <c r="G5281" t="s">
        <v>24</v>
      </c>
      <c r="H5281">
        <v>2702334</v>
      </c>
      <c r="I5281">
        <v>2702552</v>
      </c>
      <c r="J5281" t="s">
        <v>25</v>
      </c>
      <c r="K5281" t="s">
        <v>6410</v>
      </c>
      <c r="N5281" t="s">
        <v>3762</v>
      </c>
      <c r="Q5281" t="s">
        <v>6409</v>
      </c>
      <c r="R5281">
        <v>219</v>
      </c>
      <c r="S5281">
        <v>72</v>
      </c>
    </row>
    <row r="5282" spans="1:19" x14ac:dyDescent="0.3">
      <c r="A5282">
        <v>5281</v>
      </c>
      <c r="B5282" t="s">
        <v>20</v>
      </c>
      <c r="C5282" t="s">
        <v>31</v>
      </c>
      <c r="D5282" t="s">
        <v>22</v>
      </c>
      <c r="E5282" t="s">
        <v>23</v>
      </c>
      <c r="F5282" t="s">
        <v>5</v>
      </c>
      <c r="G5282" t="s">
        <v>24</v>
      </c>
      <c r="H5282">
        <v>2702576</v>
      </c>
      <c r="I5282">
        <v>2703310</v>
      </c>
      <c r="J5282" t="s">
        <v>25</v>
      </c>
      <c r="Q5282" t="s">
        <v>6411</v>
      </c>
      <c r="R5282">
        <v>735</v>
      </c>
    </row>
    <row r="5283" spans="1:19" x14ac:dyDescent="0.3">
      <c r="A5283">
        <v>5282</v>
      </c>
      <c r="B5283" t="s">
        <v>28</v>
      </c>
      <c r="C5283" t="s">
        <v>33</v>
      </c>
      <c r="D5283" t="s">
        <v>22</v>
      </c>
      <c r="E5283" t="s">
        <v>23</v>
      </c>
      <c r="F5283" t="s">
        <v>5</v>
      </c>
      <c r="G5283" t="s">
        <v>24</v>
      </c>
      <c r="H5283">
        <v>2702576</v>
      </c>
      <c r="I5283">
        <v>2703310</v>
      </c>
      <c r="J5283" t="s">
        <v>25</v>
      </c>
      <c r="K5283" t="s">
        <v>6412</v>
      </c>
      <c r="N5283" t="s">
        <v>38</v>
      </c>
      <c r="Q5283" t="s">
        <v>6411</v>
      </c>
      <c r="R5283">
        <v>735</v>
      </c>
      <c r="S5283">
        <v>244</v>
      </c>
    </row>
    <row r="5284" spans="1:19" x14ac:dyDescent="0.3">
      <c r="A5284">
        <v>5283</v>
      </c>
      <c r="B5284" t="s">
        <v>20</v>
      </c>
      <c r="C5284" t="s">
        <v>31</v>
      </c>
      <c r="D5284" t="s">
        <v>22</v>
      </c>
      <c r="E5284" t="s">
        <v>23</v>
      </c>
      <c r="F5284" t="s">
        <v>5</v>
      </c>
      <c r="G5284" t="s">
        <v>24</v>
      </c>
      <c r="H5284">
        <v>2703540</v>
      </c>
      <c r="I5284">
        <v>2704619</v>
      </c>
      <c r="J5284" t="s">
        <v>25</v>
      </c>
      <c r="Q5284" t="s">
        <v>6413</v>
      </c>
      <c r="R5284">
        <v>1080</v>
      </c>
    </row>
    <row r="5285" spans="1:19" x14ac:dyDescent="0.3">
      <c r="A5285">
        <v>5284</v>
      </c>
      <c r="B5285" t="s">
        <v>28</v>
      </c>
      <c r="C5285" t="s">
        <v>33</v>
      </c>
      <c r="D5285" t="s">
        <v>22</v>
      </c>
      <c r="E5285" t="s">
        <v>23</v>
      </c>
      <c r="F5285" t="s">
        <v>5</v>
      </c>
      <c r="G5285" t="s">
        <v>24</v>
      </c>
      <c r="H5285">
        <v>2703540</v>
      </c>
      <c r="I5285">
        <v>2704619</v>
      </c>
      <c r="J5285" t="s">
        <v>25</v>
      </c>
      <c r="K5285" t="s">
        <v>6414</v>
      </c>
      <c r="N5285" t="s">
        <v>41</v>
      </c>
      <c r="Q5285" t="s">
        <v>6413</v>
      </c>
      <c r="R5285">
        <v>1080</v>
      </c>
      <c r="S5285">
        <v>359</v>
      </c>
    </row>
    <row r="5286" spans="1:19" x14ac:dyDescent="0.3">
      <c r="A5286">
        <v>5285</v>
      </c>
      <c r="B5286" t="s">
        <v>20</v>
      </c>
      <c r="C5286" t="s">
        <v>31</v>
      </c>
      <c r="D5286" t="s">
        <v>22</v>
      </c>
      <c r="E5286" t="s">
        <v>23</v>
      </c>
      <c r="F5286" t="s">
        <v>5</v>
      </c>
      <c r="G5286" t="s">
        <v>24</v>
      </c>
      <c r="H5286">
        <v>2704790</v>
      </c>
      <c r="I5286">
        <v>2706370</v>
      </c>
      <c r="J5286" t="s">
        <v>42</v>
      </c>
      <c r="Q5286" t="s">
        <v>6415</v>
      </c>
      <c r="R5286">
        <v>1581</v>
      </c>
    </row>
    <row r="5287" spans="1:19" x14ac:dyDescent="0.3">
      <c r="A5287">
        <v>5286</v>
      </c>
      <c r="B5287" t="s">
        <v>28</v>
      </c>
      <c r="C5287" t="s">
        <v>33</v>
      </c>
      <c r="D5287" t="s">
        <v>22</v>
      </c>
      <c r="E5287" t="s">
        <v>23</v>
      </c>
      <c r="F5287" t="s">
        <v>5</v>
      </c>
      <c r="G5287" t="s">
        <v>24</v>
      </c>
      <c r="H5287">
        <v>2704790</v>
      </c>
      <c r="I5287">
        <v>2706370</v>
      </c>
      <c r="J5287" t="s">
        <v>42</v>
      </c>
      <c r="K5287" t="s">
        <v>6416</v>
      </c>
      <c r="N5287" t="s">
        <v>107</v>
      </c>
      <c r="Q5287" t="s">
        <v>6415</v>
      </c>
      <c r="R5287">
        <v>1581</v>
      </c>
      <c r="S5287">
        <v>526</v>
      </c>
    </row>
    <row r="5288" spans="1:19" x14ac:dyDescent="0.3">
      <c r="A5288">
        <v>5287</v>
      </c>
      <c r="B5288" t="s">
        <v>20</v>
      </c>
      <c r="C5288" t="s">
        <v>31</v>
      </c>
      <c r="D5288" t="s">
        <v>22</v>
      </c>
      <c r="E5288" t="s">
        <v>23</v>
      </c>
      <c r="F5288" t="s">
        <v>5</v>
      </c>
      <c r="G5288" t="s">
        <v>24</v>
      </c>
      <c r="H5288">
        <v>2706535</v>
      </c>
      <c r="I5288">
        <v>2707056</v>
      </c>
      <c r="J5288" t="s">
        <v>42</v>
      </c>
      <c r="Q5288" t="s">
        <v>6417</v>
      </c>
      <c r="R5288">
        <v>522</v>
      </c>
    </row>
    <row r="5289" spans="1:19" x14ac:dyDescent="0.3">
      <c r="A5289">
        <v>5288</v>
      </c>
      <c r="B5289" t="s">
        <v>28</v>
      </c>
      <c r="C5289" t="s">
        <v>33</v>
      </c>
      <c r="D5289" t="s">
        <v>22</v>
      </c>
      <c r="E5289" t="s">
        <v>23</v>
      </c>
      <c r="F5289" t="s">
        <v>5</v>
      </c>
      <c r="G5289" t="s">
        <v>24</v>
      </c>
      <c r="H5289">
        <v>2706535</v>
      </c>
      <c r="I5289">
        <v>2707056</v>
      </c>
      <c r="J5289" t="s">
        <v>42</v>
      </c>
      <c r="K5289" t="s">
        <v>6418</v>
      </c>
      <c r="N5289" t="s">
        <v>164</v>
      </c>
      <c r="Q5289" t="s">
        <v>6417</v>
      </c>
      <c r="R5289">
        <v>522</v>
      </c>
      <c r="S5289">
        <v>173</v>
      </c>
    </row>
    <row r="5290" spans="1:19" x14ac:dyDescent="0.3">
      <c r="A5290">
        <v>5289</v>
      </c>
      <c r="B5290" t="s">
        <v>20</v>
      </c>
      <c r="C5290" t="s">
        <v>31</v>
      </c>
      <c r="D5290" t="s">
        <v>22</v>
      </c>
      <c r="E5290" t="s">
        <v>23</v>
      </c>
      <c r="F5290" t="s">
        <v>5</v>
      </c>
      <c r="G5290" t="s">
        <v>24</v>
      </c>
      <c r="H5290">
        <v>2707120</v>
      </c>
      <c r="I5290">
        <v>2707941</v>
      </c>
      <c r="J5290" t="s">
        <v>42</v>
      </c>
      <c r="Q5290" t="s">
        <v>6419</v>
      </c>
      <c r="R5290">
        <v>822</v>
      </c>
    </row>
    <row r="5291" spans="1:19" x14ac:dyDescent="0.3">
      <c r="A5291">
        <v>5290</v>
      </c>
      <c r="B5291" t="s">
        <v>28</v>
      </c>
      <c r="C5291" t="s">
        <v>33</v>
      </c>
      <c r="D5291" t="s">
        <v>22</v>
      </c>
      <c r="E5291" t="s">
        <v>23</v>
      </c>
      <c r="F5291" t="s">
        <v>5</v>
      </c>
      <c r="G5291" t="s">
        <v>24</v>
      </c>
      <c r="H5291">
        <v>2707120</v>
      </c>
      <c r="I5291">
        <v>2707941</v>
      </c>
      <c r="J5291" t="s">
        <v>42</v>
      </c>
      <c r="K5291" t="s">
        <v>6420</v>
      </c>
      <c r="N5291" t="s">
        <v>6421</v>
      </c>
      <c r="Q5291" t="s">
        <v>6419</v>
      </c>
      <c r="R5291">
        <v>822</v>
      </c>
      <c r="S5291">
        <v>273</v>
      </c>
    </row>
    <row r="5292" spans="1:19" x14ac:dyDescent="0.3">
      <c r="A5292">
        <v>5291</v>
      </c>
      <c r="B5292" t="s">
        <v>20</v>
      </c>
      <c r="C5292" t="s">
        <v>31</v>
      </c>
      <c r="D5292" t="s">
        <v>22</v>
      </c>
      <c r="E5292" t="s">
        <v>23</v>
      </c>
      <c r="F5292" t="s">
        <v>5</v>
      </c>
      <c r="G5292" t="s">
        <v>24</v>
      </c>
      <c r="H5292">
        <v>2707945</v>
      </c>
      <c r="I5292">
        <v>2708304</v>
      </c>
      <c r="J5292" t="s">
        <v>42</v>
      </c>
      <c r="Q5292" t="s">
        <v>6422</v>
      </c>
      <c r="R5292">
        <v>360</v>
      </c>
    </row>
    <row r="5293" spans="1:19" x14ac:dyDescent="0.3">
      <c r="A5293">
        <v>5292</v>
      </c>
      <c r="B5293" t="s">
        <v>28</v>
      </c>
      <c r="C5293" t="s">
        <v>33</v>
      </c>
      <c r="D5293" t="s">
        <v>22</v>
      </c>
      <c r="E5293" t="s">
        <v>23</v>
      </c>
      <c r="F5293" t="s">
        <v>5</v>
      </c>
      <c r="G5293" t="s">
        <v>24</v>
      </c>
      <c r="H5293">
        <v>2707945</v>
      </c>
      <c r="I5293">
        <v>2708304</v>
      </c>
      <c r="J5293" t="s">
        <v>42</v>
      </c>
      <c r="K5293" t="s">
        <v>6423</v>
      </c>
      <c r="N5293" t="s">
        <v>38</v>
      </c>
      <c r="Q5293" t="s">
        <v>6422</v>
      </c>
      <c r="R5293">
        <v>360</v>
      </c>
      <c r="S5293">
        <v>119</v>
      </c>
    </row>
    <row r="5294" spans="1:19" x14ac:dyDescent="0.3">
      <c r="A5294">
        <v>5293</v>
      </c>
      <c r="B5294" t="s">
        <v>20</v>
      </c>
      <c r="C5294" t="s">
        <v>31</v>
      </c>
      <c r="D5294" t="s">
        <v>22</v>
      </c>
      <c r="E5294" t="s">
        <v>23</v>
      </c>
      <c r="F5294" t="s">
        <v>5</v>
      </c>
      <c r="G5294" t="s">
        <v>24</v>
      </c>
      <c r="H5294">
        <v>2708379</v>
      </c>
      <c r="I5294">
        <v>2708909</v>
      </c>
      <c r="J5294" t="s">
        <v>25</v>
      </c>
      <c r="Q5294" t="s">
        <v>6424</v>
      </c>
      <c r="R5294">
        <v>531</v>
      </c>
    </row>
    <row r="5295" spans="1:19" x14ac:dyDescent="0.3">
      <c r="A5295">
        <v>5294</v>
      </c>
      <c r="B5295" t="s">
        <v>28</v>
      </c>
      <c r="C5295" t="s">
        <v>33</v>
      </c>
      <c r="D5295" t="s">
        <v>22</v>
      </c>
      <c r="E5295" t="s">
        <v>23</v>
      </c>
      <c r="F5295" t="s">
        <v>5</v>
      </c>
      <c r="G5295" t="s">
        <v>24</v>
      </c>
      <c r="H5295">
        <v>2708379</v>
      </c>
      <c r="I5295">
        <v>2708909</v>
      </c>
      <c r="J5295" t="s">
        <v>25</v>
      </c>
      <c r="K5295" t="s">
        <v>6425</v>
      </c>
      <c r="N5295" t="s">
        <v>38</v>
      </c>
      <c r="Q5295" t="s">
        <v>6424</v>
      </c>
      <c r="R5295">
        <v>531</v>
      </c>
      <c r="S5295">
        <v>176</v>
      </c>
    </row>
    <row r="5296" spans="1:19" x14ac:dyDescent="0.3">
      <c r="A5296">
        <v>5295</v>
      </c>
      <c r="B5296" t="s">
        <v>20</v>
      </c>
      <c r="C5296" t="s">
        <v>31</v>
      </c>
      <c r="D5296" t="s">
        <v>22</v>
      </c>
      <c r="E5296" t="s">
        <v>23</v>
      </c>
      <c r="F5296" t="s">
        <v>5</v>
      </c>
      <c r="G5296" t="s">
        <v>24</v>
      </c>
      <c r="H5296">
        <v>2708984</v>
      </c>
      <c r="I5296">
        <v>2710861</v>
      </c>
      <c r="J5296" t="s">
        <v>42</v>
      </c>
      <c r="Q5296" t="s">
        <v>6426</v>
      </c>
      <c r="R5296">
        <v>1878</v>
      </c>
    </row>
    <row r="5297" spans="1:19" x14ac:dyDescent="0.3">
      <c r="A5297">
        <v>5296</v>
      </c>
      <c r="B5297" t="s">
        <v>28</v>
      </c>
      <c r="C5297" t="s">
        <v>33</v>
      </c>
      <c r="D5297" t="s">
        <v>22</v>
      </c>
      <c r="E5297" t="s">
        <v>23</v>
      </c>
      <c r="F5297" t="s">
        <v>5</v>
      </c>
      <c r="G5297" t="s">
        <v>24</v>
      </c>
      <c r="H5297">
        <v>2708984</v>
      </c>
      <c r="I5297">
        <v>2710861</v>
      </c>
      <c r="J5297" t="s">
        <v>42</v>
      </c>
      <c r="K5297" t="s">
        <v>6427</v>
      </c>
      <c r="N5297" t="s">
        <v>6428</v>
      </c>
      <c r="Q5297" t="s">
        <v>6426</v>
      </c>
      <c r="R5297">
        <v>1878</v>
      </c>
      <c r="S5297">
        <v>625</v>
      </c>
    </row>
    <row r="5298" spans="1:19" x14ac:dyDescent="0.3">
      <c r="A5298">
        <v>5297</v>
      </c>
      <c r="B5298" t="s">
        <v>20</v>
      </c>
      <c r="C5298" t="s">
        <v>31</v>
      </c>
      <c r="D5298" t="s">
        <v>22</v>
      </c>
      <c r="E5298" t="s">
        <v>23</v>
      </c>
      <c r="F5298" t="s">
        <v>5</v>
      </c>
      <c r="G5298" t="s">
        <v>24</v>
      </c>
      <c r="H5298">
        <v>2711270</v>
      </c>
      <c r="I5298">
        <v>2712757</v>
      </c>
      <c r="J5298" t="s">
        <v>25</v>
      </c>
      <c r="Q5298" t="s">
        <v>6429</v>
      </c>
      <c r="R5298">
        <v>1488</v>
      </c>
    </row>
    <row r="5299" spans="1:19" x14ac:dyDescent="0.3">
      <c r="A5299">
        <v>5298</v>
      </c>
      <c r="B5299" t="s">
        <v>28</v>
      </c>
      <c r="C5299" t="s">
        <v>33</v>
      </c>
      <c r="D5299" t="s">
        <v>22</v>
      </c>
      <c r="E5299" t="s">
        <v>23</v>
      </c>
      <c r="F5299" t="s">
        <v>5</v>
      </c>
      <c r="G5299" t="s">
        <v>24</v>
      </c>
      <c r="H5299">
        <v>2711270</v>
      </c>
      <c r="I5299">
        <v>2712757</v>
      </c>
      <c r="J5299" t="s">
        <v>25</v>
      </c>
      <c r="K5299" t="s">
        <v>6430</v>
      </c>
      <c r="N5299" t="s">
        <v>1450</v>
      </c>
      <c r="Q5299" t="s">
        <v>6429</v>
      </c>
      <c r="R5299">
        <v>1488</v>
      </c>
      <c r="S5299">
        <v>495</v>
      </c>
    </row>
    <row r="5300" spans="1:19" x14ac:dyDescent="0.3">
      <c r="A5300">
        <v>5299</v>
      </c>
      <c r="B5300" t="s">
        <v>20</v>
      </c>
      <c r="C5300" t="s">
        <v>31</v>
      </c>
      <c r="D5300" t="s">
        <v>22</v>
      </c>
      <c r="E5300" t="s">
        <v>23</v>
      </c>
      <c r="F5300" t="s">
        <v>5</v>
      </c>
      <c r="G5300" t="s">
        <v>24</v>
      </c>
      <c r="H5300">
        <v>2712856</v>
      </c>
      <c r="I5300">
        <v>2714199</v>
      </c>
      <c r="J5300" t="s">
        <v>42</v>
      </c>
      <c r="Q5300" t="s">
        <v>6431</v>
      </c>
      <c r="R5300">
        <v>1344</v>
      </c>
    </row>
    <row r="5301" spans="1:19" x14ac:dyDescent="0.3">
      <c r="A5301">
        <v>5300</v>
      </c>
      <c r="B5301" t="s">
        <v>28</v>
      </c>
      <c r="C5301" t="s">
        <v>33</v>
      </c>
      <c r="D5301" t="s">
        <v>22</v>
      </c>
      <c r="E5301" t="s">
        <v>23</v>
      </c>
      <c r="F5301" t="s">
        <v>5</v>
      </c>
      <c r="G5301" t="s">
        <v>24</v>
      </c>
      <c r="H5301">
        <v>2712856</v>
      </c>
      <c r="I5301">
        <v>2714199</v>
      </c>
      <c r="J5301" t="s">
        <v>42</v>
      </c>
      <c r="K5301" t="s">
        <v>6432</v>
      </c>
      <c r="N5301" t="s">
        <v>6433</v>
      </c>
      <c r="Q5301" t="s">
        <v>6431</v>
      </c>
      <c r="R5301">
        <v>1344</v>
      </c>
      <c r="S5301">
        <v>447</v>
      </c>
    </row>
    <row r="5302" spans="1:19" x14ac:dyDescent="0.3">
      <c r="A5302">
        <v>5301</v>
      </c>
      <c r="B5302" t="s">
        <v>20</v>
      </c>
      <c r="C5302" t="s">
        <v>31</v>
      </c>
      <c r="D5302" t="s">
        <v>22</v>
      </c>
      <c r="E5302" t="s">
        <v>23</v>
      </c>
      <c r="F5302" t="s">
        <v>5</v>
      </c>
      <c r="G5302" t="s">
        <v>24</v>
      </c>
      <c r="H5302">
        <v>2714199</v>
      </c>
      <c r="I5302">
        <v>2714672</v>
      </c>
      <c r="J5302" t="s">
        <v>42</v>
      </c>
      <c r="Q5302" t="s">
        <v>6434</v>
      </c>
      <c r="R5302">
        <v>474</v>
      </c>
    </row>
    <row r="5303" spans="1:19" x14ac:dyDescent="0.3">
      <c r="A5303">
        <v>5302</v>
      </c>
      <c r="B5303" t="s">
        <v>28</v>
      </c>
      <c r="C5303" t="s">
        <v>33</v>
      </c>
      <c r="D5303" t="s">
        <v>22</v>
      </c>
      <c r="E5303" t="s">
        <v>23</v>
      </c>
      <c r="F5303" t="s">
        <v>5</v>
      </c>
      <c r="G5303" t="s">
        <v>24</v>
      </c>
      <c r="H5303">
        <v>2714199</v>
      </c>
      <c r="I5303">
        <v>2714672</v>
      </c>
      <c r="J5303" t="s">
        <v>42</v>
      </c>
      <c r="K5303" t="s">
        <v>6435</v>
      </c>
      <c r="N5303" t="s">
        <v>6436</v>
      </c>
      <c r="Q5303" t="s">
        <v>6434</v>
      </c>
      <c r="R5303">
        <v>474</v>
      </c>
      <c r="S5303">
        <v>157</v>
      </c>
    </row>
    <row r="5304" spans="1:19" x14ac:dyDescent="0.3">
      <c r="A5304">
        <v>5303</v>
      </c>
      <c r="B5304" t="s">
        <v>20</v>
      </c>
      <c r="C5304" t="s">
        <v>31</v>
      </c>
      <c r="D5304" t="s">
        <v>22</v>
      </c>
      <c r="E5304" t="s">
        <v>23</v>
      </c>
      <c r="F5304" t="s">
        <v>5</v>
      </c>
      <c r="G5304" t="s">
        <v>24</v>
      </c>
      <c r="H5304">
        <v>2714672</v>
      </c>
      <c r="I5304">
        <v>2715124</v>
      </c>
      <c r="J5304" t="s">
        <v>42</v>
      </c>
      <c r="Q5304" t="s">
        <v>6437</v>
      </c>
      <c r="R5304">
        <v>453</v>
      </c>
    </row>
    <row r="5305" spans="1:19" x14ac:dyDescent="0.3">
      <c r="A5305">
        <v>5304</v>
      </c>
      <c r="B5305" t="s">
        <v>28</v>
      </c>
      <c r="C5305" t="s">
        <v>33</v>
      </c>
      <c r="D5305" t="s">
        <v>22</v>
      </c>
      <c r="E5305" t="s">
        <v>23</v>
      </c>
      <c r="F5305" t="s">
        <v>5</v>
      </c>
      <c r="G5305" t="s">
        <v>24</v>
      </c>
      <c r="H5305">
        <v>2714672</v>
      </c>
      <c r="I5305">
        <v>2715124</v>
      </c>
      <c r="J5305" t="s">
        <v>42</v>
      </c>
      <c r="K5305" t="s">
        <v>6438</v>
      </c>
      <c r="N5305" t="s">
        <v>6439</v>
      </c>
      <c r="Q5305" t="s">
        <v>6437</v>
      </c>
      <c r="R5305">
        <v>453</v>
      </c>
      <c r="S5305">
        <v>150</v>
      </c>
    </row>
    <row r="5306" spans="1:19" x14ac:dyDescent="0.3">
      <c r="A5306">
        <v>5305</v>
      </c>
      <c r="B5306" t="s">
        <v>20</v>
      </c>
      <c r="C5306" t="s">
        <v>31</v>
      </c>
      <c r="D5306" t="s">
        <v>22</v>
      </c>
      <c r="E5306" t="s">
        <v>23</v>
      </c>
      <c r="F5306" t="s">
        <v>5</v>
      </c>
      <c r="G5306" t="s">
        <v>24</v>
      </c>
      <c r="H5306">
        <v>2715385</v>
      </c>
      <c r="I5306">
        <v>2715978</v>
      </c>
      <c r="J5306" t="s">
        <v>25</v>
      </c>
      <c r="Q5306" t="s">
        <v>6440</v>
      </c>
      <c r="R5306">
        <v>594</v>
      </c>
    </row>
    <row r="5307" spans="1:19" x14ac:dyDescent="0.3">
      <c r="A5307">
        <v>5306</v>
      </c>
      <c r="B5307" t="s">
        <v>28</v>
      </c>
      <c r="C5307" t="s">
        <v>33</v>
      </c>
      <c r="D5307" t="s">
        <v>22</v>
      </c>
      <c r="E5307" t="s">
        <v>23</v>
      </c>
      <c r="F5307" t="s">
        <v>5</v>
      </c>
      <c r="G5307" t="s">
        <v>24</v>
      </c>
      <c r="H5307">
        <v>2715385</v>
      </c>
      <c r="I5307">
        <v>2715978</v>
      </c>
      <c r="J5307" t="s">
        <v>25</v>
      </c>
      <c r="K5307" t="s">
        <v>6441</v>
      </c>
      <c r="N5307" t="s">
        <v>38</v>
      </c>
      <c r="Q5307" t="s">
        <v>6440</v>
      </c>
      <c r="R5307">
        <v>594</v>
      </c>
      <c r="S5307">
        <v>197</v>
      </c>
    </row>
    <row r="5308" spans="1:19" x14ac:dyDescent="0.3">
      <c r="A5308">
        <v>5307</v>
      </c>
      <c r="B5308" t="s">
        <v>20</v>
      </c>
      <c r="C5308" t="s">
        <v>31</v>
      </c>
      <c r="D5308" t="s">
        <v>22</v>
      </c>
      <c r="E5308" t="s">
        <v>23</v>
      </c>
      <c r="F5308" t="s">
        <v>5</v>
      </c>
      <c r="G5308" t="s">
        <v>24</v>
      </c>
      <c r="H5308">
        <v>2716078</v>
      </c>
      <c r="I5308">
        <v>2716983</v>
      </c>
      <c r="J5308" t="s">
        <v>42</v>
      </c>
      <c r="Q5308" t="s">
        <v>6442</v>
      </c>
      <c r="R5308">
        <v>906</v>
      </c>
    </row>
    <row r="5309" spans="1:19" x14ac:dyDescent="0.3">
      <c r="A5309">
        <v>5308</v>
      </c>
      <c r="B5309" t="s">
        <v>28</v>
      </c>
      <c r="C5309" t="s">
        <v>33</v>
      </c>
      <c r="D5309" t="s">
        <v>22</v>
      </c>
      <c r="E5309" t="s">
        <v>23</v>
      </c>
      <c r="F5309" t="s">
        <v>5</v>
      </c>
      <c r="G5309" t="s">
        <v>24</v>
      </c>
      <c r="H5309">
        <v>2716078</v>
      </c>
      <c r="I5309">
        <v>2716983</v>
      </c>
      <c r="J5309" t="s">
        <v>42</v>
      </c>
      <c r="K5309" t="s">
        <v>6443</v>
      </c>
      <c r="N5309" t="s">
        <v>6444</v>
      </c>
      <c r="Q5309" t="s">
        <v>6442</v>
      </c>
      <c r="R5309">
        <v>906</v>
      </c>
      <c r="S5309">
        <v>301</v>
      </c>
    </row>
    <row r="5310" spans="1:19" x14ac:dyDescent="0.3">
      <c r="A5310">
        <v>5309</v>
      </c>
      <c r="B5310" t="s">
        <v>20</v>
      </c>
      <c r="C5310" t="s">
        <v>31</v>
      </c>
      <c r="D5310" t="s">
        <v>22</v>
      </c>
      <c r="E5310" t="s">
        <v>23</v>
      </c>
      <c r="F5310" t="s">
        <v>5</v>
      </c>
      <c r="G5310" t="s">
        <v>24</v>
      </c>
      <c r="H5310">
        <v>2717515</v>
      </c>
      <c r="I5310">
        <v>2718645</v>
      </c>
      <c r="J5310" t="s">
        <v>25</v>
      </c>
      <c r="Q5310" t="s">
        <v>6445</v>
      </c>
      <c r="R5310">
        <v>1131</v>
      </c>
    </row>
    <row r="5311" spans="1:19" x14ac:dyDescent="0.3">
      <c r="A5311">
        <v>5310</v>
      </c>
      <c r="B5311" t="s">
        <v>28</v>
      </c>
      <c r="C5311" t="s">
        <v>33</v>
      </c>
      <c r="D5311" t="s">
        <v>22</v>
      </c>
      <c r="E5311" t="s">
        <v>23</v>
      </c>
      <c r="F5311" t="s">
        <v>5</v>
      </c>
      <c r="G5311" t="s">
        <v>24</v>
      </c>
      <c r="H5311">
        <v>2717515</v>
      </c>
      <c r="I5311">
        <v>2718645</v>
      </c>
      <c r="J5311" t="s">
        <v>25</v>
      </c>
      <c r="K5311" t="s">
        <v>6446</v>
      </c>
      <c r="N5311" t="s">
        <v>6447</v>
      </c>
      <c r="Q5311" t="s">
        <v>6445</v>
      </c>
      <c r="R5311">
        <v>1131</v>
      </c>
      <c r="S5311">
        <v>376</v>
      </c>
    </row>
    <row r="5312" spans="1:19" x14ac:dyDescent="0.3">
      <c r="A5312">
        <v>5311</v>
      </c>
      <c r="B5312" t="s">
        <v>20</v>
      </c>
      <c r="C5312" t="s">
        <v>31</v>
      </c>
      <c r="D5312" t="s">
        <v>22</v>
      </c>
      <c r="E5312" t="s">
        <v>23</v>
      </c>
      <c r="F5312" t="s">
        <v>5</v>
      </c>
      <c r="G5312" t="s">
        <v>24</v>
      </c>
      <c r="H5312">
        <v>2718737</v>
      </c>
      <c r="I5312">
        <v>2719480</v>
      </c>
      <c r="J5312" t="s">
        <v>25</v>
      </c>
      <c r="Q5312" t="s">
        <v>6448</v>
      </c>
      <c r="R5312">
        <v>744</v>
      </c>
    </row>
    <row r="5313" spans="1:19" x14ac:dyDescent="0.3">
      <c r="A5313">
        <v>5312</v>
      </c>
      <c r="B5313" t="s">
        <v>28</v>
      </c>
      <c r="C5313" t="s">
        <v>33</v>
      </c>
      <c r="D5313" t="s">
        <v>22</v>
      </c>
      <c r="E5313" t="s">
        <v>23</v>
      </c>
      <c r="F5313" t="s">
        <v>5</v>
      </c>
      <c r="G5313" t="s">
        <v>24</v>
      </c>
      <c r="H5313">
        <v>2718737</v>
      </c>
      <c r="I5313">
        <v>2719480</v>
      </c>
      <c r="J5313" t="s">
        <v>25</v>
      </c>
      <c r="K5313" t="s">
        <v>6449</v>
      </c>
      <c r="N5313" t="s">
        <v>38</v>
      </c>
      <c r="Q5313" t="s">
        <v>6448</v>
      </c>
      <c r="R5313">
        <v>744</v>
      </c>
      <c r="S5313">
        <v>247</v>
      </c>
    </row>
    <row r="5314" spans="1:19" x14ac:dyDescent="0.3">
      <c r="A5314">
        <v>5313</v>
      </c>
      <c r="B5314" t="s">
        <v>20</v>
      </c>
      <c r="C5314" t="s">
        <v>31</v>
      </c>
      <c r="D5314" t="s">
        <v>22</v>
      </c>
      <c r="E5314" t="s">
        <v>23</v>
      </c>
      <c r="F5314" t="s">
        <v>5</v>
      </c>
      <c r="G5314" t="s">
        <v>24</v>
      </c>
      <c r="H5314">
        <v>2719550</v>
      </c>
      <c r="I5314">
        <v>2720218</v>
      </c>
      <c r="J5314" t="s">
        <v>42</v>
      </c>
      <c r="Q5314" t="s">
        <v>6450</v>
      </c>
      <c r="R5314">
        <v>669</v>
      </c>
    </row>
    <row r="5315" spans="1:19" x14ac:dyDescent="0.3">
      <c r="A5315">
        <v>5314</v>
      </c>
      <c r="B5315" t="s">
        <v>28</v>
      </c>
      <c r="C5315" t="s">
        <v>33</v>
      </c>
      <c r="D5315" t="s">
        <v>22</v>
      </c>
      <c r="E5315" t="s">
        <v>23</v>
      </c>
      <c r="F5315" t="s">
        <v>5</v>
      </c>
      <c r="G5315" t="s">
        <v>24</v>
      </c>
      <c r="H5315">
        <v>2719550</v>
      </c>
      <c r="I5315">
        <v>2720218</v>
      </c>
      <c r="J5315" t="s">
        <v>42</v>
      </c>
      <c r="K5315" t="s">
        <v>6451</v>
      </c>
      <c r="N5315" t="s">
        <v>6452</v>
      </c>
      <c r="Q5315" t="s">
        <v>6450</v>
      </c>
      <c r="R5315">
        <v>669</v>
      </c>
      <c r="S5315">
        <v>222</v>
      </c>
    </row>
    <row r="5316" spans="1:19" x14ac:dyDescent="0.3">
      <c r="A5316">
        <v>5315</v>
      </c>
      <c r="B5316" t="s">
        <v>20</v>
      </c>
      <c r="C5316" t="s">
        <v>31</v>
      </c>
      <c r="D5316" t="s">
        <v>22</v>
      </c>
      <c r="E5316" t="s">
        <v>23</v>
      </c>
      <c r="F5316" t="s">
        <v>5</v>
      </c>
      <c r="G5316" t="s">
        <v>24</v>
      </c>
      <c r="H5316">
        <v>2720215</v>
      </c>
      <c r="I5316">
        <v>2720814</v>
      </c>
      <c r="J5316" t="s">
        <v>42</v>
      </c>
      <c r="Q5316" t="s">
        <v>6453</v>
      </c>
      <c r="R5316">
        <v>600</v>
      </c>
    </row>
    <row r="5317" spans="1:19" x14ac:dyDescent="0.3">
      <c r="A5317">
        <v>5316</v>
      </c>
      <c r="B5317" t="s">
        <v>28</v>
      </c>
      <c r="C5317" t="s">
        <v>33</v>
      </c>
      <c r="D5317" t="s">
        <v>22</v>
      </c>
      <c r="E5317" t="s">
        <v>23</v>
      </c>
      <c r="F5317" t="s">
        <v>5</v>
      </c>
      <c r="G5317" t="s">
        <v>24</v>
      </c>
      <c r="H5317">
        <v>2720215</v>
      </c>
      <c r="I5317">
        <v>2720814</v>
      </c>
      <c r="J5317" t="s">
        <v>42</v>
      </c>
      <c r="K5317" t="s">
        <v>6454</v>
      </c>
      <c r="N5317" t="s">
        <v>6455</v>
      </c>
      <c r="Q5317" t="s">
        <v>6453</v>
      </c>
      <c r="R5317">
        <v>600</v>
      </c>
      <c r="S5317">
        <v>199</v>
      </c>
    </row>
    <row r="5318" spans="1:19" x14ac:dyDescent="0.3">
      <c r="A5318">
        <v>5317</v>
      </c>
      <c r="B5318" t="s">
        <v>20</v>
      </c>
      <c r="C5318" t="s">
        <v>31</v>
      </c>
      <c r="D5318" t="s">
        <v>22</v>
      </c>
      <c r="E5318" t="s">
        <v>23</v>
      </c>
      <c r="F5318" t="s">
        <v>5</v>
      </c>
      <c r="G5318" t="s">
        <v>24</v>
      </c>
      <c r="H5318">
        <v>2721153</v>
      </c>
      <c r="I5318">
        <v>2723846</v>
      </c>
      <c r="J5318" t="s">
        <v>25</v>
      </c>
      <c r="Q5318" t="s">
        <v>6456</v>
      </c>
      <c r="R5318">
        <v>2694</v>
      </c>
    </row>
    <row r="5319" spans="1:19" x14ac:dyDescent="0.3">
      <c r="A5319">
        <v>5318</v>
      </c>
      <c r="B5319" t="s">
        <v>28</v>
      </c>
      <c r="C5319" t="s">
        <v>33</v>
      </c>
      <c r="D5319" t="s">
        <v>22</v>
      </c>
      <c r="E5319" t="s">
        <v>23</v>
      </c>
      <c r="F5319" t="s">
        <v>5</v>
      </c>
      <c r="G5319" t="s">
        <v>24</v>
      </c>
      <c r="H5319">
        <v>2721153</v>
      </c>
      <c r="I5319">
        <v>2723846</v>
      </c>
      <c r="J5319" t="s">
        <v>25</v>
      </c>
      <c r="K5319" t="s">
        <v>6457</v>
      </c>
      <c r="N5319" t="s">
        <v>6458</v>
      </c>
      <c r="Q5319" t="s">
        <v>6456</v>
      </c>
      <c r="R5319">
        <v>2694</v>
      </c>
      <c r="S5319">
        <v>897</v>
      </c>
    </row>
    <row r="5320" spans="1:19" x14ac:dyDescent="0.3">
      <c r="A5320">
        <v>5319</v>
      </c>
      <c r="B5320" t="s">
        <v>20</v>
      </c>
      <c r="C5320" t="s">
        <v>31</v>
      </c>
      <c r="D5320" t="s">
        <v>22</v>
      </c>
      <c r="E5320" t="s">
        <v>23</v>
      </c>
      <c r="F5320" t="s">
        <v>5</v>
      </c>
      <c r="G5320" t="s">
        <v>24</v>
      </c>
      <c r="H5320">
        <v>2723911</v>
      </c>
      <c r="I5320">
        <v>2724672</v>
      </c>
      <c r="J5320" t="s">
        <v>25</v>
      </c>
      <c r="O5320" t="s">
        <v>3108</v>
      </c>
      <c r="Q5320" t="s">
        <v>6459</v>
      </c>
      <c r="R5320">
        <v>762</v>
      </c>
    </row>
    <row r="5321" spans="1:19" x14ac:dyDescent="0.3">
      <c r="A5321">
        <v>5320</v>
      </c>
      <c r="B5321" t="s">
        <v>28</v>
      </c>
      <c r="C5321" t="s">
        <v>33</v>
      </c>
      <c r="D5321" t="s">
        <v>22</v>
      </c>
      <c r="E5321" t="s">
        <v>23</v>
      </c>
      <c r="F5321" t="s">
        <v>5</v>
      </c>
      <c r="G5321" t="s">
        <v>24</v>
      </c>
      <c r="H5321">
        <v>2723911</v>
      </c>
      <c r="I5321">
        <v>2724672</v>
      </c>
      <c r="J5321" t="s">
        <v>25</v>
      </c>
      <c r="K5321" t="s">
        <v>6460</v>
      </c>
      <c r="N5321" t="s">
        <v>3111</v>
      </c>
      <c r="O5321" t="s">
        <v>3108</v>
      </c>
      <c r="Q5321" t="s">
        <v>6459</v>
      </c>
      <c r="R5321">
        <v>762</v>
      </c>
      <c r="S5321">
        <v>253</v>
      </c>
    </row>
    <row r="5322" spans="1:19" x14ac:dyDescent="0.3">
      <c r="A5322">
        <v>5321</v>
      </c>
      <c r="B5322" t="s">
        <v>20</v>
      </c>
      <c r="C5322" t="s">
        <v>31</v>
      </c>
      <c r="D5322" t="s">
        <v>22</v>
      </c>
      <c r="E5322" t="s">
        <v>23</v>
      </c>
      <c r="F5322" t="s">
        <v>5</v>
      </c>
      <c r="G5322" t="s">
        <v>24</v>
      </c>
      <c r="H5322">
        <v>2724669</v>
      </c>
      <c r="I5322">
        <v>2726228</v>
      </c>
      <c r="J5322" t="s">
        <v>25</v>
      </c>
      <c r="Q5322" t="s">
        <v>6461</v>
      </c>
      <c r="R5322">
        <v>1560</v>
      </c>
    </row>
    <row r="5323" spans="1:19" x14ac:dyDescent="0.3">
      <c r="A5323">
        <v>5322</v>
      </c>
      <c r="B5323" t="s">
        <v>28</v>
      </c>
      <c r="C5323" t="s">
        <v>33</v>
      </c>
      <c r="D5323" t="s">
        <v>22</v>
      </c>
      <c r="E5323" t="s">
        <v>23</v>
      </c>
      <c r="F5323" t="s">
        <v>5</v>
      </c>
      <c r="G5323" t="s">
        <v>24</v>
      </c>
      <c r="H5323">
        <v>2724669</v>
      </c>
      <c r="I5323">
        <v>2726228</v>
      </c>
      <c r="J5323" t="s">
        <v>25</v>
      </c>
      <c r="K5323" t="s">
        <v>6462</v>
      </c>
      <c r="N5323" t="s">
        <v>6463</v>
      </c>
      <c r="Q5323" t="s">
        <v>6461</v>
      </c>
      <c r="R5323">
        <v>1560</v>
      </c>
      <c r="S5323">
        <v>519</v>
      </c>
    </row>
    <row r="5324" spans="1:19" x14ac:dyDescent="0.3">
      <c r="A5324">
        <v>5323</v>
      </c>
      <c r="B5324" t="s">
        <v>20</v>
      </c>
      <c r="C5324" t="s">
        <v>31</v>
      </c>
      <c r="D5324" t="s">
        <v>22</v>
      </c>
      <c r="E5324" t="s">
        <v>23</v>
      </c>
      <c r="F5324" t="s">
        <v>5</v>
      </c>
      <c r="G5324" t="s">
        <v>24</v>
      </c>
      <c r="H5324">
        <v>2726440</v>
      </c>
      <c r="I5324">
        <v>2727354</v>
      </c>
      <c r="J5324" t="s">
        <v>25</v>
      </c>
      <c r="Q5324" t="s">
        <v>6464</v>
      </c>
      <c r="R5324">
        <v>915</v>
      </c>
    </row>
    <row r="5325" spans="1:19" x14ac:dyDescent="0.3">
      <c r="A5325">
        <v>5324</v>
      </c>
      <c r="B5325" t="s">
        <v>28</v>
      </c>
      <c r="C5325" t="s">
        <v>33</v>
      </c>
      <c r="D5325" t="s">
        <v>22</v>
      </c>
      <c r="E5325" t="s">
        <v>23</v>
      </c>
      <c r="F5325" t="s">
        <v>5</v>
      </c>
      <c r="G5325" t="s">
        <v>24</v>
      </c>
      <c r="H5325">
        <v>2726440</v>
      </c>
      <c r="I5325">
        <v>2727354</v>
      </c>
      <c r="J5325" t="s">
        <v>25</v>
      </c>
      <c r="K5325" t="s">
        <v>6465</v>
      </c>
      <c r="N5325" t="s">
        <v>358</v>
      </c>
      <c r="Q5325" t="s">
        <v>6464</v>
      </c>
      <c r="R5325">
        <v>915</v>
      </c>
      <c r="S5325">
        <v>304</v>
      </c>
    </row>
    <row r="5326" spans="1:19" x14ac:dyDescent="0.3">
      <c r="A5326">
        <v>5325</v>
      </c>
      <c r="B5326" t="s">
        <v>20</v>
      </c>
      <c r="C5326" t="s">
        <v>31</v>
      </c>
      <c r="D5326" t="s">
        <v>22</v>
      </c>
      <c r="E5326" t="s">
        <v>23</v>
      </c>
      <c r="F5326" t="s">
        <v>5</v>
      </c>
      <c r="G5326" t="s">
        <v>24</v>
      </c>
      <c r="H5326">
        <v>2727394</v>
      </c>
      <c r="I5326">
        <v>2728362</v>
      </c>
      <c r="J5326" t="s">
        <v>42</v>
      </c>
      <c r="Q5326" t="s">
        <v>6466</v>
      </c>
      <c r="R5326">
        <v>969</v>
      </c>
    </row>
    <row r="5327" spans="1:19" x14ac:dyDescent="0.3">
      <c r="A5327">
        <v>5326</v>
      </c>
      <c r="B5327" t="s">
        <v>28</v>
      </c>
      <c r="C5327" t="s">
        <v>33</v>
      </c>
      <c r="D5327" t="s">
        <v>22</v>
      </c>
      <c r="E5327" t="s">
        <v>23</v>
      </c>
      <c r="F5327" t="s">
        <v>5</v>
      </c>
      <c r="G5327" t="s">
        <v>24</v>
      </c>
      <c r="H5327">
        <v>2727394</v>
      </c>
      <c r="I5327">
        <v>2728362</v>
      </c>
      <c r="J5327" t="s">
        <v>42</v>
      </c>
      <c r="K5327" t="s">
        <v>6467</v>
      </c>
      <c r="N5327" t="s">
        <v>38</v>
      </c>
      <c r="Q5327" t="s">
        <v>6466</v>
      </c>
      <c r="R5327">
        <v>969</v>
      </c>
      <c r="S5327">
        <v>322</v>
      </c>
    </row>
    <row r="5328" spans="1:19" x14ac:dyDescent="0.3">
      <c r="A5328">
        <v>5327</v>
      </c>
      <c r="B5328" t="s">
        <v>20</v>
      </c>
      <c r="C5328" t="s">
        <v>31</v>
      </c>
      <c r="D5328" t="s">
        <v>22</v>
      </c>
      <c r="E5328" t="s">
        <v>23</v>
      </c>
      <c r="F5328" t="s">
        <v>5</v>
      </c>
      <c r="G5328" t="s">
        <v>24</v>
      </c>
      <c r="H5328">
        <v>2728406</v>
      </c>
      <c r="I5328">
        <v>2729689</v>
      </c>
      <c r="J5328" t="s">
        <v>42</v>
      </c>
      <c r="Q5328" t="s">
        <v>6468</v>
      </c>
      <c r="R5328">
        <v>1284</v>
      </c>
    </row>
    <row r="5329" spans="1:19" x14ac:dyDescent="0.3">
      <c r="A5329">
        <v>5328</v>
      </c>
      <c r="B5329" t="s">
        <v>28</v>
      </c>
      <c r="C5329" t="s">
        <v>33</v>
      </c>
      <c r="D5329" t="s">
        <v>22</v>
      </c>
      <c r="E5329" t="s">
        <v>23</v>
      </c>
      <c r="F5329" t="s">
        <v>5</v>
      </c>
      <c r="G5329" t="s">
        <v>24</v>
      </c>
      <c r="H5329">
        <v>2728406</v>
      </c>
      <c r="I5329">
        <v>2729689</v>
      </c>
      <c r="J5329" t="s">
        <v>42</v>
      </c>
      <c r="K5329" t="s">
        <v>6469</v>
      </c>
      <c r="N5329" t="s">
        <v>6470</v>
      </c>
      <c r="Q5329" t="s">
        <v>6468</v>
      </c>
      <c r="R5329">
        <v>1284</v>
      </c>
      <c r="S5329">
        <v>427</v>
      </c>
    </row>
    <row r="5330" spans="1:19" x14ac:dyDescent="0.3">
      <c r="A5330">
        <v>5329</v>
      </c>
      <c r="B5330" t="s">
        <v>20</v>
      </c>
      <c r="C5330" t="s">
        <v>31</v>
      </c>
      <c r="D5330" t="s">
        <v>22</v>
      </c>
      <c r="E5330" t="s">
        <v>23</v>
      </c>
      <c r="F5330" t="s">
        <v>5</v>
      </c>
      <c r="G5330" t="s">
        <v>24</v>
      </c>
      <c r="H5330">
        <v>2729686</v>
      </c>
      <c r="I5330">
        <v>2730282</v>
      </c>
      <c r="J5330" t="s">
        <v>42</v>
      </c>
      <c r="Q5330" t="s">
        <v>6471</v>
      </c>
      <c r="R5330">
        <v>597</v>
      </c>
    </row>
    <row r="5331" spans="1:19" x14ac:dyDescent="0.3">
      <c r="A5331">
        <v>5330</v>
      </c>
      <c r="B5331" t="s">
        <v>28</v>
      </c>
      <c r="C5331" t="s">
        <v>33</v>
      </c>
      <c r="D5331" t="s">
        <v>22</v>
      </c>
      <c r="E5331" t="s">
        <v>23</v>
      </c>
      <c r="F5331" t="s">
        <v>5</v>
      </c>
      <c r="G5331" t="s">
        <v>24</v>
      </c>
      <c r="H5331">
        <v>2729686</v>
      </c>
      <c r="I5331">
        <v>2730282</v>
      </c>
      <c r="J5331" t="s">
        <v>42</v>
      </c>
      <c r="K5331" t="s">
        <v>6472</v>
      </c>
      <c r="N5331" t="s">
        <v>38</v>
      </c>
      <c r="Q5331" t="s">
        <v>6471</v>
      </c>
      <c r="R5331">
        <v>597</v>
      </c>
      <c r="S5331">
        <v>198</v>
      </c>
    </row>
    <row r="5332" spans="1:19" x14ac:dyDescent="0.3">
      <c r="A5332">
        <v>5331</v>
      </c>
      <c r="B5332" t="s">
        <v>20</v>
      </c>
      <c r="C5332" t="s">
        <v>31</v>
      </c>
      <c r="D5332" t="s">
        <v>22</v>
      </c>
      <c r="E5332" t="s">
        <v>23</v>
      </c>
      <c r="F5332" t="s">
        <v>5</v>
      </c>
      <c r="G5332" t="s">
        <v>24</v>
      </c>
      <c r="H5332">
        <v>2730516</v>
      </c>
      <c r="I5332">
        <v>2731121</v>
      </c>
      <c r="J5332" t="s">
        <v>25</v>
      </c>
      <c r="Q5332" t="s">
        <v>6473</v>
      </c>
      <c r="R5332">
        <v>606</v>
      </c>
    </row>
    <row r="5333" spans="1:19" x14ac:dyDescent="0.3">
      <c r="A5333">
        <v>5332</v>
      </c>
      <c r="B5333" t="s">
        <v>28</v>
      </c>
      <c r="C5333" t="s">
        <v>33</v>
      </c>
      <c r="D5333" t="s">
        <v>22</v>
      </c>
      <c r="E5333" t="s">
        <v>23</v>
      </c>
      <c r="F5333" t="s">
        <v>5</v>
      </c>
      <c r="G5333" t="s">
        <v>24</v>
      </c>
      <c r="H5333">
        <v>2730516</v>
      </c>
      <c r="I5333">
        <v>2731121</v>
      </c>
      <c r="J5333" t="s">
        <v>25</v>
      </c>
      <c r="K5333" t="s">
        <v>6474</v>
      </c>
      <c r="N5333" t="s">
        <v>6475</v>
      </c>
      <c r="Q5333" t="s">
        <v>6473</v>
      </c>
      <c r="R5333">
        <v>606</v>
      </c>
      <c r="S5333">
        <v>201</v>
      </c>
    </row>
    <row r="5334" spans="1:19" x14ac:dyDescent="0.3">
      <c r="A5334">
        <v>5333</v>
      </c>
      <c r="B5334" t="s">
        <v>20</v>
      </c>
      <c r="C5334" t="s">
        <v>31</v>
      </c>
      <c r="D5334" t="s">
        <v>22</v>
      </c>
      <c r="E5334" t="s">
        <v>23</v>
      </c>
      <c r="F5334" t="s">
        <v>5</v>
      </c>
      <c r="G5334" t="s">
        <v>24</v>
      </c>
      <c r="H5334">
        <v>2731152</v>
      </c>
      <c r="I5334">
        <v>2732696</v>
      </c>
      <c r="J5334" t="s">
        <v>25</v>
      </c>
      <c r="Q5334" t="s">
        <v>6476</v>
      </c>
      <c r="R5334">
        <v>1545</v>
      </c>
    </row>
    <row r="5335" spans="1:19" x14ac:dyDescent="0.3">
      <c r="A5335">
        <v>5334</v>
      </c>
      <c r="B5335" t="s">
        <v>28</v>
      </c>
      <c r="C5335" t="s">
        <v>33</v>
      </c>
      <c r="D5335" t="s">
        <v>22</v>
      </c>
      <c r="E5335" t="s">
        <v>23</v>
      </c>
      <c r="F5335" t="s">
        <v>5</v>
      </c>
      <c r="G5335" t="s">
        <v>24</v>
      </c>
      <c r="H5335">
        <v>2731152</v>
      </c>
      <c r="I5335">
        <v>2732696</v>
      </c>
      <c r="J5335" t="s">
        <v>25</v>
      </c>
      <c r="K5335" t="s">
        <v>6477</v>
      </c>
      <c r="N5335" t="s">
        <v>6478</v>
      </c>
      <c r="Q5335" t="s">
        <v>6476</v>
      </c>
      <c r="R5335">
        <v>1545</v>
      </c>
      <c r="S5335">
        <v>514</v>
      </c>
    </row>
    <row r="5336" spans="1:19" x14ac:dyDescent="0.3">
      <c r="A5336">
        <v>5335</v>
      </c>
      <c r="B5336" t="s">
        <v>20</v>
      </c>
      <c r="C5336" t="s">
        <v>31</v>
      </c>
      <c r="D5336" t="s">
        <v>22</v>
      </c>
      <c r="E5336" t="s">
        <v>23</v>
      </c>
      <c r="F5336" t="s">
        <v>5</v>
      </c>
      <c r="G5336" t="s">
        <v>24</v>
      </c>
      <c r="H5336">
        <v>2732710</v>
      </c>
      <c r="I5336">
        <v>2733360</v>
      </c>
      <c r="J5336" t="s">
        <v>25</v>
      </c>
      <c r="Q5336" t="s">
        <v>6479</v>
      </c>
      <c r="R5336">
        <v>651</v>
      </c>
    </row>
    <row r="5337" spans="1:19" x14ac:dyDescent="0.3">
      <c r="A5337">
        <v>5336</v>
      </c>
      <c r="B5337" t="s">
        <v>28</v>
      </c>
      <c r="C5337" t="s">
        <v>33</v>
      </c>
      <c r="D5337" t="s">
        <v>22</v>
      </c>
      <c r="E5337" t="s">
        <v>23</v>
      </c>
      <c r="F5337" t="s">
        <v>5</v>
      </c>
      <c r="G5337" t="s">
        <v>24</v>
      </c>
      <c r="H5337">
        <v>2732710</v>
      </c>
      <c r="I5337">
        <v>2733360</v>
      </c>
      <c r="J5337" t="s">
        <v>25</v>
      </c>
      <c r="K5337" t="s">
        <v>6480</v>
      </c>
      <c r="N5337" t="s">
        <v>38</v>
      </c>
      <c r="Q5337" t="s">
        <v>6479</v>
      </c>
      <c r="R5337">
        <v>651</v>
      </c>
      <c r="S5337">
        <v>216</v>
      </c>
    </row>
    <row r="5338" spans="1:19" x14ac:dyDescent="0.3">
      <c r="A5338">
        <v>5337</v>
      </c>
      <c r="B5338" t="s">
        <v>20</v>
      </c>
      <c r="C5338" t="s">
        <v>31</v>
      </c>
      <c r="D5338" t="s">
        <v>22</v>
      </c>
      <c r="E5338" t="s">
        <v>23</v>
      </c>
      <c r="F5338" t="s">
        <v>5</v>
      </c>
      <c r="G5338" t="s">
        <v>24</v>
      </c>
      <c r="H5338">
        <v>2733357</v>
      </c>
      <c r="I5338">
        <v>2736026</v>
      </c>
      <c r="J5338" t="s">
        <v>25</v>
      </c>
      <c r="Q5338" t="s">
        <v>6481</v>
      </c>
      <c r="R5338">
        <v>2670</v>
      </c>
    </row>
    <row r="5339" spans="1:19" x14ac:dyDescent="0.3">
      <c r="A5339">
        <v>5338</v>
      </c>
      <c r="B5339" t="s">
        <v>28</v>
      </c>
      <c r="C5339" t="s">
        <v>33</v>
      </c>
      <c r="D5339" t="s">
        <v>22</v>
      </c>
      <c r="E5339" t="s">
        <v>23</v>
      </c>
      <c r="F5339" t="s">
        <v>5</v>
      </c>
      <c r="G5339" t="s">
        <v>24</v>
      </c>
      <c r="H5339">
        <v>2733357</v>
      </c>
      <c r="I5339">
        <v>2736026</v>
      </c>
      <c r="J5339" t="s">
        <v>25</v>
      </c>
      <c r="K5339" t="s">
        <v>6482</v>
      </c>
      <c r="N5339" t="s">
        <v>6483</v>
      </c>
      <c r="Q5339" t="s">
        <v>6481</v>
      </c>
      <c r="R5339">
        <v>2670</v>
      </c>
      <c r="S5339">
        <v>889</v>
      </c>
    </row>
    <row r="5340" spans="1:19" x14ac:dyDescent="0.3">
      <c r="A5340">
        <v>5339</v>
      </c>
      <c r="B5340" t="s">
        <v>20</v>
      </c>
      <c r="C5340" t="s">
        <v>31</v>
      </c>
      <c r="D5340" t="s">
        <v>22</v>
      </c>
      <c r="E5340" t="s">
        <v>23</v>
      </c>
      <c r="F5340" t="s">
        <v>5</v>
      </c>
      <c r="G5340" t="s">
        <v>24</v>
      </c>
      <c r="H5340">
        <v>2736023</v>
      </c>
      <c r="I5340">
        <v>2736487</v>
      </c>
      <c r="J5340" t="s">
        <v>25</v>
      </c>
      <c r="Q5340" t="s">
        <v>6484</v>
      </c>
      <c r="R5340">
        <v>465</v>
      </c>
    </row>
    <row r="5341" spans="1:19" x14ac:dyDescent="0.3">
      <c r="A5341">
        <v>5340</v>
      </c>
      <c r="B5341" t="s">
        <v>28</v>
      </c>
      <c r="C5341" t="s">
        <v>33</v>
      </c>
      <c r="D5341" t="s">
        <v>22</v>
      </c>
      <c r="E5341" t="s">
        <v>23</v>
      </c>
      <c r="F5341" t="s">
        <v>5</v>
      </c>
      <c r="G5341" t="s">
        <v>24</v>
      </c>
      <c r="H5341">
        <v>2736023</v>
      </c>
      <c r="I5341">
        <v>2736487</v>
      </c>
      <c r="J5341" t="s">
        <v>25</v>
      </c>
      <c r="K5341" t="s">
        <v>6485</v>
      </c>
      <c r="N5341" t="s">
        <v>6486</v>
      </c>
      <c r="Q5341" t="s">
        <v>6484</v>
      </c>
      <c r="R5341">
        <v>465</v>
      </c>
      <c r="S5341">
        <v>154</v>
      </c>
    </row>
    <row r="5342" spans="1:19" x14ac:dyDescent="0.3">
      <c r="A5342">
        <v>5341</v>
      </c>
      <c r="B5342" t="s">
        <v>20</v>
      </c>
      <c r="C5342" t="s">
        <v>31</v>
      </c>
      <c r="D5342" t="s">
        <v>22</v>
      </c>
      <c r="E5342" t="s">
        <v>23</v>
      </c>
      <c r="F5342" t="s">
        <v>5</v>
      </c>
      <c r="G5342" t="s">
        <v>24</v>
      </c>
      <c r="H5342">
        <v>2736492</v>
      </c>
      <c r="I5342">
        <v>2736944</v>
      </c>
      <c r="J5342" t="s">
        <v>42</v>
      </c>
      <c r="Q5342" t="s">
        <v>6487</v>
      </c>
      <c r="R5342">
        <v>453</v>
      </c>
    </row>
    <row r="5343" spans="1:19" x14ac:dyDescent="0.3">
      <c r="A5343">
        <v>5342</v>
      </c>
      <c r="B5343" t="s">
        <v>28</v>
      </c>
      <c r="C5343" t="s">
        <v>33</v>
      </c>
      <c r="D5343" t="s">
        <v>22</v>
      </c>
      <c r="E5343" t="s">
        <v>23</v>
      </c>
      <c r="F5343" t="s">
        <v>5</v>
      </c>
      <c r="G5343" t="s">
        <v>24</v>
      </c>
      <c r="H5343">
        <v>2736492</v>
      </c>
      <c r="I5343">
        <v>2736944</v>
      </c>
      <c r="J5343" t="s">
        <v>42</v>
      </c>
      <c r="K5343" t="s">
        <v>6488</v>
      </c>
      <c r="N5343" t="s">
        <v>59</v>
      </c>
      <c r="Q5343" t="s">
        <v>6487</v>
      </c>
      <c r="R5343">
        <v>453</v>
      </c>
      <c r="S5343">
        <v>150</v>
      </c>
    </row>
    <row r="5344" spans="1:19" x14ac:dyDescent="0.3">
      <c r="A5344">
        <v>5343</v>
      </c>
      <c r="B5344" t="s">
        <v>20</v>
      </c>
      <c r="C5344" t="s">
        <v>31</v>
      </c>
      <c r="D5344" t="s">
        <v>22</v>
      </c>
      <c r="E5344" t="s">
        <v>23</v>
      </c>
      <c r="F5344" t="s">
        <v>5</v>
      </c>
      <c r="G5344" t="s">
        <v>24</v>
      </c>
      <c r="H5344">
        <v>2737112</v>
      </c>
      <c r="I5344">
        <v>2738218</v>
      </c>
      <c r="J5344" t="s">
        <v>25</v>
      </c>
      <c r="Q5344" t="s">
        <v>6489</v>
      </c>
      <c r="R5344">
        <v>1107</v>
      </c>
    </row>
    <row r="5345" spans="1:19" x14ac:dyDescent="0.3">
      <c r="A5345">
        <v>5344</v>
      </c>
      <c r="B5345" t="s">
        <v>28</v>
      </c>
      <c r="C5345" t="s">
        <v>33</v>
      </c>
      <c r="D5345" t="s">
        <v>22</v>
      </c>
      <c r="E5345" t="s">
        <v>23</v>
      </c>
      <c r="F5345" t="s">
        <v>5</v>
      </c>
      <c r="G5345" t="s">
        <v>24</v>
      </c>
      <c r="H5345">
        <v>2737112</v>
      </c>
      <c r="I5345">
        <v>2738218</v>
      </c>
      <c r="J5345" t="s">
        <v>25</v>
      </c>
      <c r="K5345" t="s">
        <v>6490</v>
      </c>
      <c r="N5345" t="s">
        <v>6491</v>
      </c>
      <c r="Q5345" t="s">
        <v>6489</v>
      </c>
      <c r="R5345">
        <v>1107</v>
      </c>
      <c r="S5345">
        <v>368</v>
      </c>
    </row>
    <row r="5346" spans="1:19" x14ac:dyDescent="0.3">
      <c r="A5346">
        <v>5345</v>
      </c>
      <c r="B5346" t="s">
        <v>20</v>
      </c>
      <c r="C5346" t="s">
        <v>31</v>
      </c>
      <c r="D5346" t="s">
        <v>22</v>
      </c>
      <c r="E5346" t="s">
        <v>23</v>
      </c>
      <c r="F5346" t="s">
        <v>5</v>
      </c>
      <c r="G5346" t="s">
        <v>24</v>
      </c>
      <c r="H5346">
        <v>2738249</v>
      </c>
      <c r="I5346">
        <v>2739508</v>
      </c>
      <c r="J5346" t="s">
        <v>25</v>
      </c>
      <c r="Q5346" t="s">
        <v>6492</v>
      </c>
      <c r="R5346">
        <v>1260</v>
      </c>
    </row>
    <row r="5347" spans="1:19" x14ac:dyDescent="0.3">
      <c r="A5347">
        <v>5346</v>
      </c>
      <c r="B5347" t="s">
        <v>28</v>
      </c>
      <c r="C5347" t="s">
        <v>33</v>
      </c>
      <c r="D5347" t="s">
        <v>22</v>
      </c>
      <c r="E5347" t="s">
        <v>23</v>
      </c>
      <c r="F5347" t="s">
        <v>5</v>
      </c>
      <c r="G5347" t="s">
        <v>24</v>
      </c>
      <c r="H5347">
        <v>2738249</v>
      </c>
      <c r="I5347">
        <v>2739508</v>
      </c>
      <c r="J5347" t="s">
        <v>25</v>
      </c>
      <c r="K5347" t="s">
        <v>6493</v>
      </c>
      <c r="N5347" t="s">
        <v>580</v>
      </c>
      <c r="Q5347" t="s">
        <v>6492</v>
      </c>
      <c r="R5347">
        <v>1260</v>
      </c>
      <c r="S5347">
        <v>419</v>
      </c>
    </row>
    <row r="5348" spans="1:19" x14ac:dyDescent="0.3">
      <c r="A5348">
        <v>5347</v>
      </c>
      <c r="B5348" t="s">
        <v>20</v>
      </c>
      <c r="C5348" t="s">
        <v>31</v>
      </c>
      <c r="D5348" t="s">
        <v>22</v>
      </c>
      <c r="E5348" t="s">
        <v>23</v>
      </c>
      <c r="F5348" t="s">
        <v>5</v>
      </c>
      <c r="G5348" t="s">
        <v>24</v>
      </c>
      <c r="H5348">
        <v>2739759</v>
      </c>
      <c r="I5348">
        <v>2741291</v>
      </c>
      <c r="J5348" t="s">
        <v>25</v>
      </c>
      <c r="Q5348" t="s">
        <v>6494</v>
      </c>
      <c r="R5348">
        <v>1533</v>
      </c>
    </row>
    <row r="5349" spans="1:19" x14ac:dyDescent="0.3">
      <c r="A5349">
        <v>5348</v>
      </c>
      <c r="B5349" t="s">
        <v>28</v>
      </c>
      <c r="C5349" t="s">
        <v>33</v>
      </c>
      <c r="D5349" t="s">
        <v>22</v>
      </c>
      <c r="E5349" t="s">
        <v>23</v>
      </c>
      <c r="F5349" t="s">
        <v>5</v>
      </c>
      <c r="G5349" t="s">
        <v>24</v>
      </c>
      <c r="H5349">
        <v>2739759</v>
      </c>
      <c r="I5349">
        <v>2741291</v>
      </c>
      <c r="J5349" t="s">
        <v>25</v>
      </c>
      <c r="K5349" t="s">
        <v>6495</v>
      </c>
      <c r="N5349" t="s">
        <v>6496</v>
      </c>
      <c r="Q5349" t="s">
        <v>6494</v>
      </c>
      <c r="R5349">
        <v>1533</v>
      </c>
      <c r="S5349">
        <v>510</v>
      </c>
    </row>
    <row r="5350" spans="1:19" x14ac:dyDescent="0.3">
      <c r="A5350">
        <v>5349</v>
      </c>
      <c r="B5350" t="s">
        <v>20</v>
      </c>
      <c r="C5350" t="s">
        <v>31</v>
      </c>
      <c r="D5350" t="s">
        <v>22</v>
      </c>
      <c r="E5350" t="s">
        <v>23</v>
      </c>
      <c r="F5350" t="s">
        <v>5</v>
      </c>
      <c r="G5350" t="s">
        <v>24</v>
      </c>
      <c r="H5350">
        <v>2741340</v>
      </c>
      <c r="I5350">
        <v>2741732</v>
      </c>
      <c r="J5350" t="s">
        <v>42</v>
      </c>
      <c r="Q5350" t="s">
        <v>6497</v>
      </c>
      <c r="R5350">
        <v>393</v>
      </c>
    </row>
    <row r="5351" spans="1:19" x14ac:dyDescent="0.3">
      <c r="A5351">
        <v>5350</v>
      </c>
      <c r="B5351" t="s">
        <v>28</v>
      </c>
      <c r="C5351" t="s">
        <v>33</v>
      </c>
      <c r="D5351" t="s">
        <v>22</v>
      </c>
      <c r="E5351" t="s">
        <v>23</v>
      </c>
      <c r="F5351" t="s">
        <v>5</v>
      </c>
      <c r="G5351" t="s">
        <v>24</v>
      </c>
      <c r="H5351">
        <v>2741340</v>
      </c>
      <c r="I5351">
        <v>2741732</v>
      </c>
      <c r="J5351" t="s">
        <v>42</v>
      </c>
      <c r="K5351" t="s">
        <v>6498</v>
      </c>
      <c r="N5351" t="s">
        <v>6499</v>
      </c>
      <c r="Q5351" t="s">
        <v>6497</v>
      </c>
      <c r="R5351">
        <v>393</v>
      </c>
      <c r="S5351">
        <v>130</v>
      </c>
    </row>
    <row r="5352" spans="1:19" x14ac:dyDescent="0.3">
      <c r="A5352">
        <v>5351</v>
      </c>
      <c r="B5352" t="s">
        <v>20</v>
      </c>
      <c r="C5352" t="s">
        <v>31</v>
      </c>
      <c r="D5352" t="s">
        <v>22</v>
      </c>
      <c r="E5352" t="s">
        <v>23</v>
      </c>
      <c r="F5352" t="s">
        <v>5</v>
      </c>
      <c r="G5352" t="s">
        <v>24</v>
      </c>
      <c r="H5352">
        <v>2741792</v>
      </c>
      <c r="I5352">
        <v>2743444</v>
      </c>
      <c r="J5352" t="s">
        <v>42</v>
      </c>
      <c r="Q5352" t="s">
        <v>6500</v>
      </c>
      <c r="R5352">
        <v>1653</v>
      </c>
    </row>
    <row r="5353" spans="1:19" x14ac:dyDescent="0.3">
      <c r="A5353">
        <v>5352</v>
      </c>
      <c r="B5353" t="s">
        <v>28</v>
      </c>
      <c r="C5353" t="s">
        <v>33</v>
      </c>
      <c r="D5353" t="s">
        <v>22</v>
      </c>
      <c r="E5353" t="s">
        <v>23</v>
      </c>
      <c r="F5353" t="s">
        <v>5</v>
      </c>
      <c r="G5353" t="s">
        <v>24</v>
      </c>
      <c r="H5353">
        <v>2741792</v>
      </c>
      <c r="I5353">
        <v>2743444</v>
      </c>
      <c r="J5353" t="s">
        <v>42</v>
      </c>
      <c r="K5353" t="s">
        <v>6501</v>
      </c>
      <c r="N5353" t="s">
        <v>6502</v>
      </c>
      <c r="Q5353" t="s">
        <v>6500</v>
      </c>
      <c r="R5353">
        <v>1653</v>
      </c>
      <c r="S5353">
        <v>550</v>
      </c>
    </row>
    <row r="5354" spans="1:19" x14ac:dyDescent="0.3">
      <c r="A5354">
        <v>5353</v>
      </c>
      <c r="B5354" t="s">
        <v>20</v>
      </c>
      <c r="C5354" t="s">
        <v>31</v>
      </c>
      <c r="D5354" t="s">
        <v>22</v>
      </c>
      <c r="E5354" t="s">
        <v>23</v>
      </c>
      <c r="F5354" t="s">
        <v>5</v>
      </c>
      <c r="G5354" t="s">
        <v>24</v>
      </c>
      <c r="H5354">
        <v>2743491</v>
      </c>
      <c r="I5354">
        <v>2744027</v>
      </c>
      <c r="J5354" t="s">
        <v>42</v>
      </c>
      <c r="Q5354" t="s">
        <v>6503</v>
      </c>
      <c r="R5354">
        <v>537</v>
      </c>
    </row>
    <row r="5355" spans="1:19" x14ac:dyDescent="0.3">
      <c r="A5355">
        <v>5354</v>
      </c>
      <c r="B5355" t="s">
        <v>28</v>
      </c>
      <c r="C5355" t="s">
        <v>33</v>
      </c>
      <c r="D5355" t="s">
        <v>22</v>
      </c>
      <c r="E5355" t="s">
        <v>23</v>
      </c>
      <c r="F5355" t="s">
        <v>5</v>
      </c>
      <c r="G5355" t="s">
        <v>24</v>
      </c>
      <c r="H5355">
        <v>2743491</v>
      </c>
      <c r="I5355">
        <v>2744027</v>
      </c>
      <c r="J5355" t="s">
        <v>42</v>
      </c>
      <c r="K5355" t="s">
        <v>6504</v>
      </c>
      <c r="N5355" t="s">
        <v>38</v>
      </c>
      <c r="Q5355" t="s">
        <v>6503</v>
      </c>
      <c r="R5355">
        <v>537</v>
      </c>
      <c r="S5355">
        <v>178</v>
      </c>
    </row>
    <row r="5356" spans="1:19" x14ac:dyDescent="0.3">
      <c r="A5356">
        <v>5355</v>
      </c>
      <c r="B5356" t="s">
        <v>20</v>
      </c>
      <c r="C5356" t="s">
        <v>6505</v>
      </c>
      <c r="D5356" t="s">
        <v>22</v>
      </c>
      <c r="E5356" t="s">
        <v>23</v>
      </c>
      <c r="F5356" t="s">
        <v>5</v>
      </c>
      <c r="G5356" t="s">
        <v>24</v>
      </c>
      <c r="H5356">
        <v>2744201</v>
      </c>
      <c r="I5356">
        <v>2744529</v>
      </c>
      <c r="J5356" t="s">
        <v>42</v>
      </c>
      <c r="O5356" t="s">
        <v>6506</v>
      </c>
      <c r="Q5356" t="s">
        <v>6507</v>
      </c>
      <c r="R5356">
        <v>329</v>
      </c>
    </row>
    <row r="5357" spans="1:19" x14ac:dyDescent="0.3">
      <c r="A5357">
        <v>5356</v>
      </c>
      <c r="B5357" t="s">
        <v>6505</v>
      </c>
      <c r="D5357" t="s">
        <v>22</v>
      </c>
      <c r="E5357" t="s">
        <v>23</v>
      </c>
      <c r="F5357" t="s">
        <v>5</v>
      </c>
      <c r="G5357" t="s">
        <v>24</v>
      </c>
      <c r="H5357">
        <v>2744201</v>
      </c>
      <c r="I5357">
        <v>2744529</v>
      </c>
      <c r="J5357" t="s">
        <v>42</v>
      </c>
      <c r="N5357" t="s">
        <v>6508</v>
      </c>
      <c r="O5357" t="s">
        <v>6506</v>
      </c>
      <c r="Q5357" t="s">
        <v>6507</v>
      </c>
      <c r="R5357">
        <v>329</v>
      </c>
    </row>
    <row r="5358" spans="1:19" x14ac:dyDescent="0.3">
      <c r="A5358">
        <v>5357</v>
      </c>
      <c r="B5358" t="s">
        <v>20</v>
      </c>
      <c r="C5358" t="s">
        <v>31</v>
      </c>
      <c r="D5358" t="s">
        <v>22</v>
      </c>
      <c r="E5358" t="s">
        <v>23</v>
      </c>
      <c r="F5358" t="s">
        <v>5</v>
      </c>
      <c r="G5358" t="s">
        <v>24</v>
      </c>
      <c r="H5358">
        <v>2744641</v>
      </c>
      <c r="I5358">
        <v>2745549</v>
      </c>
      <c r="J5358" t="s">
        <v>25</v>
      </c>
      <c r="Q5358" t="s">
        <v>6509</v>
      </c>
      <c r="R5358">
        <v>909</v>
      </c>
    </row>
    <row r="5359" spans="1:19" x14ac:dyDescent="0.3">
      <c r="A5359">
        <v>5358</v>
      </c>
      <c r="B5359" t="s">
        <v>28</v>
      </c>
      <c r="C5359" t="s">
        <v>33</v>
      </c>
      <c r="D5359" t="s">
        <v>22</v>
      </c>
      <c r="E5359" t="s">
        <v>23</v>
      </c>
      <c r="F5359" t="s">
        <v>5</v>
      </c>
      <c r="G5359" t="s">
        <v>24</v>
      </c>
      <c r="H5359">
        <v>2744641</v>
      </c>
      <c r="I5359">
        <v>2745549</v>
      </c>
      <c r="J5359" t="s">
        <v>25</v>
      </c>
      <c r="K5359" t="s">
        <v>6510</v>
      </c>
      <c r="N5359" t="s">
        <v>6511</v>
      </c>
      <c r="Q5359" t="s">
        <v>6509</v>
      </c>
      <c r="R5359">
        <v>909</v>
      </c>
      <c r="S5359">
        <v>302</v>
      </c>
    </row>
    <row r="5360" spans="1:19" x14ac:dyDescent="0.3">
      <c r="A5360">
        <v>5359</v>
      </c>
      <c r="B5360" t="s">
        <v>20</v>
      </c>
      <c r="C5360" t="s">
        <v>31</v>
      </c>
      <c r="D5360" t="s">
        <v>22</v>
      </c>
      <c r="E5360" t="s">
        <v>23</v>
      </c>
      <c r="F5360" t="s">
        <v>5</v>
      </c>
      <c r="G5360" t="s">
        <v>24</v>
      </c>
      <c r="H5360">
        <v>2745572</v>
      </c>
      <c r="I5360">
        <v>2745850</v>
      </c>
      <c r="J5360" t="s">
        <v>25</v>
      </c>
      <c r="Q5360" t="s">
        <v>6512</v>
      </c>
      <c r="R5360">
        <v>279</v>
      </c>
    </row>
    <row r="5361" spans="1:20" x14ac:dyDescent="0.3">
      <c r="A5361">
        <v>5360</v>
      </c>
      <c r="B5361" t="s">
        <v>28</v>
      </c>
      <c r="C5361" t="s">
        <v>33</v>
      </c>
      <c r="D5361" t="s">
        <v>22</v>
      </c>
      <c r="E5361" t="s">
        <v>23</v>
      </c>
      <c r="F5361" t="s">
        <v>5</v>
      </c>
      <c r="G5361" t="s">
        <v>24</v>
      </c>
      <c r="H5361">
        <v>2745572</v>
      </c>
      <c r="I5361">
        <v>2745850</v>
      </c>
      <c r="J5361" t="s">
        <v>25</v>
      </c>
      <c r="K5361" t="s">
        <v>6513</v>
      </c>
      <c r="N5361" t="s">
        <v>38</v>
      </c>
      <c r="Q5361" t="s">
        <v>6512</v>
      </c>
      <c r="R5361">
        <v>279</v>
      </c>
      <c r="S5361">
        <v>92</v>
      </c>
    </row>
    <row r="5362" spans="1:20" x14ac:dyDescent="0.3">
      <c r="A5362">
        <v>5361</v>
      </c>
      <c r="B5362" t="s">
        <v>20</v>
      </c>
      <c r="C5362" t="s">
        <v>31</v>
      </c>
      <c r="D5362" t="s">
        <v>22</v>
      </c>
      <c r="E5362" t="s">
        <v>23</v>
      </c>
      <c r="F5362" t="s">
        <v>5</v>
      </c>
      <c r="G5362" t="s">
        <v>24</v>
      </c>
      <c r="H5362">
        <v>2745975</v>
      </c>
      <c r="I5362">
        <v>2746256</v>
      </c>
      <c r="J5362" t="s">
        <v>25</v>
      </c>
      <c r="Q5362" t="s">
        <v>6514</v>
      </c>
      <c r="R5362">
        <v>282</v>
      </c>
    </row>
    <row r="5363" spans="1:20" x14ac:dyDescent="0.3">
      <c r="A5363">
        <v>5362</v>
      </c>
      <c r="B5363" t="s">
        <v>28</v>
      </c>
      <c r="C5363" t="s">
        <v>33</v>
      </c>
      <c r="D5363" t="s">
        <v>22</v>
      </c>
      <c r="E5363" t="s">
        <v>23</v>
      </c>
      <c r="F5363" t="s">
        <v>5</v>
      </c>
      <c r="G5363" t="s">
        <v>24</v>
      </c>
      <c r="H5363">
        <v>2745975</v>
      </c>
      <c r="I5363">
        <v>2746256</v>
      </c>
      <c r="J5363" t="s">
        <v>25</v>
      </c>
      <c r="K5363" t="s">
        <v>6515</v>
      </c>
      <c r="N5363" t="s">
        <v>38</v>
      </c>
      <c r="Q5363" t="s">
        <v>6514</v>
      </c>
      <c r="R5363">
        <v>282</v>
      </c>
      <c r="S5363">
        <v>93</v>
      </c>
    </row>
    <row r="5364" spans="1:20" x14ac:dyDescent="0.3">
      <c r="A5364">
        <v>5363</v>
      </c>
      <c r="B5364" t="s">
        <v>20</v>
      </c>
      <c r="C5364" t="s">
        <v>31</v>
      </c>
      <c r="D5364" t="s">
        <v>22</v>
      </c>
      <c r="E5364" t="s">
        <v>23</v>
      </c>
      <c r="F5364" t="s">
        <v>5</v>
      </c>
      <c r="G5364" t="s">
        <v>24</v>
      </c>
      <c r="H5364">
        <v>2746331</v>
      </c>
      <c r="I5364">
        <v>2747446</v>
      </c>
      <c r="J5364" t="s">
        <v>42</v>
      </c>
      <c r="Q5364" t="s">
        <v>6516</v>
      </c>
      <c r="R5364">
        <v>1116</v>
      </c>
    </row>
    <row r="5365" spans="1:20" x14ac:dyDescent="0.3">
      <c r="A5365">
        <v>5364</v>
      </c>
      <c r="B5365" t="s">
        <v>28</v>
      </c>
      <c r="C5365" t="s">
        <v>33</v>
      </c>
      <c r="D5365" t="s">
        <v>22</v>
      </c>
      <c r="E5365" t="s">
        <v>23</v>
      </c>
      <c r="F5365" t="s">
        <v>5</v>
      </c>
      <c r="G5365" t="s">
        <v>24</v>
      </c>
      <c r="H5365">
        <v>2746331</v>
      </c>
      <c r="I5365">
        <v>2747446</v>
      </c>
      <c r="J5365" t="s">
        <v>42</v>
      </c>
      <c r="K5365" t="s">
        <v>6517</v>
      </c>
      <c r="N5365" t="s">
        <v>6518</v>
      </c>
      <c r="Q5365" t="s">
        <v>6516</v>
      </c>
      <c r="R5365">
        <v>1116</v>
      </c>
      <c r="S5365">
        <v>371</v>
      </c>
    </row>
    <row r="5366" spans="1:20" x14ac:dyDescent="0.3">
      <c r="A5366">
        <v>5365</v>
      </c>
      <c r="B5366" t="s">
        <v>20</v>
      </c>
      <c r="C5366" t="s">
        <v>31</v>
      </c>
      <c r="D5366" t="s">
        <v>22</v>
      </c>
      <c r="E5366" t="s">
        <v>23</v>
      </c>
      <c r="F5366" t="s">
        <v>5</v>
      </c>
      <c r="G5366" t="s">
        <v>24</v>
      </c>
      <c r="H5366">
        <v>2747605</v>
      </c>
      <c r="I5366">
        <v>2748816</v>
      </c>
      <c r="J5366" t="s">
        <v>25</v>
      </c>
      <c r="Q5366" t="s">
        <v>6519</v>
      </c>
      <c r="R5366">
        <v>1212</v>
      </c>
    </row>
    <row r="5367" spans="1:20" x14ac:dyDescent="0.3">
      <c r="A5367">
        <v>5366</v>
      </c>
      <c r="B5367" t="s">
        <v>28</v>
      </c>
      <c r="C5367" t="s">
        <v>33</v>
      </c>
      <c r="D5367" t="s">
        <v>22</v>
      </c>
      <c r="E5367" t="s">
        <v>23</v>
      </c>
      <c r="F5367" t="s">
        <v>5</v>
      </c>
      <c r="G5367" t="s">
        <v>24</v>
      </c>
      <c r="H5367">
        <v>2747605</v>
      </c>
      <c r="I5367">
        <v>2748816</v>
      </c>
      <c r="J5367" t="s">
        <v>25</v>
      </c>
      <c r="K5367" t="s">
        <v>6520</v>
      </c>
      <c r="N5367" t="s">
        <v>38</v>
      </c>
      <c r="Q5367" t="s">
        <v>6519</v>
      </c>
      <c r="R5367">
        <v>1212</v>
      </c>
      <c r="S5367">
        <v>403</v>
      </c>
    </row>
    <row r="5368" spans="1:20" x14ac:dyDescent="0.3">
      <c r="A5368">
        <v>5367</v>
      </c>
      <c r="B5368" t="s">
        <v>20</v>
      </c>
      <c r="C5368" t="s">
        <v>21</v>
      </c>
      <c r="D5368" t="s">
        <v>22</v>
      </c>
      <c r="E5368" t="s">
        <v>23</v>
      </c>
      <c r="F5368" t="s">
        <v>5</v>
      </c>
      <c r="G5368" t="s">
        <v>24</v>
      </c>
      <c r="H5368">
        <v>2748850</v>
      </c>
      <c r="I5368">
        <v>2749403</v>
      </c>
      <c r="J5368" t="s">
        <v>25</v>
      </c>
      <c r="Q5368" t="s">
        <v>6521</v>
      </c>
      <c r="R5368">
        <v>554</v>
      </c>
      <c r="T5368" t="s">
        <v>27</v>
      </c>
    </row>
    <row r="5369" spans="1:20" x14ac:dyDescent="0.3">
      <c r="A5369">
        <v>5368</v>
      </c>
      <c r="B5369" t="s">
        <v>28</v>
      </c>
      <c r="C5369" t="s">
        <v>29</v>
      </c>
      <c r="D5369" t="s">
        <v>22</v>
      </c>
      <c r="E5369" t="s">
        <v>23</v>
      </c>
      <c r="F5369" t="s">
        <v>5</v>
      </c>
      <c r="G5369" t="s">
        <v>24</v>
      </c>
      <c r="H5369">
        <v>2748850</v>
      </c>
      <c r="I5369">
        <v>2749403</v>
      </c>
      <c r="J5369" t="s">
        <v>25</v>
      </c>
      <c r="N5369" t="s">
        <v>6522</v>
      </c>
      <c r="Q5369" t="s">
        <v>6521</v>
      </c>
      <c r="R5369">
        <v>554</v>
      </c>
      <c r="T5369" t="s">
        <v>27</v>
      </c>
    </row>
    <row r="5370" spans="1:20" x14ac:dyDescent="0.3">
      <c r="A5370">
        <v>5369</v>
      </c>
      <c r="B5370" t="s">
        <v>20</v>
      </c>
      <c r="C5370" t="s">
        <v>31</v>
      </c>
      <c r="D5370" t="s">
        <v>22</v>
      </c>
      <c r="E5370" t="s">
        <v>23</v>
      </c>
      <c r="F5370" t="s">
        <v>5</v>
      </c>
      <c r="G5370" t="s">
        <v>24</v>
      </c>
      <c r="H5370">
        <v>2749536</v>
      </c>
      <c r="I5370">
        <v>2751059</v>
      </c>
      <c r="J5370" t="s">
        <v>25</v>
      </c>
      <c r="Q5370" t="s">
        <v>6523</v>
      </c>
      <c r="R5370">
        <v>1524</v>
      </c>
    </row>
    <row r="5371" spans="1:20" x14ac:dyDescent="0.3">
      <c r="A5371">
        <v>5370</v>
      </c>
      <c r="B5371" t="s">
        <v>28</v>
      </c>
      <c r="C5371" t="s">
        <v>33</v>
      </c>
      <c r="D5371" t="s">
        <v>22</v>
      </c>
      <c r="E5371" t="s">
        <v>23</v>
      </c>
      <c r="F5371" t="s">
        <v>5</v>
      </c>
      <c r="G5371" t="s">
        <v>24</v>
      </c>
      <c r="H5371">
        <v>2749536</v>
      </c>
      <c r="I5371">
        <v>2751059</v>
      </c>
      <c r="J5371" t="s">
        <v>25</v>
      </c>
      <c r="K5371" t="s">
        <v>6524</v>
      </c>
      <c r="N5371" t="s">
        <v>6525</v>
      </c>
      <c r="Q5371" t="s">
        <v>6523</v>
      </c>
      <c r="R5371">
        <v>1524</v>
      </c>
      <c r="S5371">
        <v>507</v>
      </c>
    </row>
    <row r="5372" spans="1:20" x14ac:dyDescent="0.3">
      <c r="A5372">
        <v>5371</v>
      </c>
      <c r="B5372" t="s">
        <v>20</v>
      </c>
      <c r="C5372" t="s">
        <v>31</v>
      </c>
      <c r="D5372" t="s">
        <v>22</v>
      </c>
      <c r="E5372" t="s">
        <v>23</v>
      </c>
      <c r="F5372" t="s">
        <v>5</v>
      </c>
      <c r="G5372" t="s">
        <v>24</v>
      </c>
      <c r="H5372">
        <v>2751060</v>
      </c>
      <c r="I5372">
        <v>2752088</v>
      </c>
      <c r="J5372" t="s">
        <v>25</v>
      </c>
      <c r="Q5372" t="s">
        <v>6526</v>
      </c>
      <c r="R5372">
        <v>1029</v>
      </c>
    </row>
    <row r="5373" spans="1:20" x14ac:dyDescent="0.3">
      <c r="A5373">
        <v>5372</v>
      </c>
      <c r="B5373" t="s">
        <v>28</v>
      </c>
      <c r="C5373" t="s">
        <v>33</v>
      </c>
      <c r="D5373" t="s">
        <v>22</v>
      </c>
      <c r="E5373" t="s">
        <v>23</v>
      </c>
      <c r="F5373" t="s">
        <v>5</v>
      </c>
      <c r="G5373" t="s">
        <v>24</v>
      </c>
      <c r="H5373">
        <v>2751060</v>
      </c>
      <c r="I5373">
        <v>2752088</v>
      </c>
      <c r="J5373" t="s">
        <v>25</v>
      </c>
      <c r="K5373" t="s">
        <v>6527</v>
      </c>
      <c r="N5373" t="s">
        <v>38</v>
      </c>
      <c r="Q5373" t="s">
        <v>6526</v>
      </c>
      <c r="R5373">
        <v>1029</v>
      </c>
      <c r="S5373">
        <v>342</v>
      </c>
    </row>
    <row r="5374" spans="1:20" x14ac:dyDescent="0.3">
      <c r="A5374">
        <v>5373</v>
      </c>
      <c r="B5374" t="s">
        <v>20</v>
      </c>
      <c r="C5374" t="s">
        <v>21</v>
      </c>
      <c r="D5374" t="s">
        <v>22</v>
      </c>
      <c r="E5374" t="s">
        <v>23</v>
      </c>
      <c r="F5374" t="s">
        <v>5</v>
      </c>
      <c r="G5374" t="s">
        <v>24</v>
      </c>
      <c r="H5374">
        <v>2752191</v>
      </c>
      <c r="I5374">
        <v>2753187</v>
      </c>
      <c r="J5374" t="s">
        <v>25</v>
      </c>
      <c r="Q5374" t="s">
        <v>6528</v>
      </c>
      <c r="R5374">
        <v>997</v>
      </c>
      <c r="T5374" t="s">
        <v>27</v>
      </c>
    </row>
    <row r="5375" spans="1:20" x14ac:dyDescent="0.3">
      <c r="A5375">
        <v>5374</v>
      </c>
      <c r="B5375" t="s">
        <v>28</v>
      </c>
      <c r="C5375" t="s">
        <v>29</v>
      </c>
      <c r="D5375" t="s">
        <v>22</v>
      </c>
      <c r="E5375" t="s">
        <v>23</v>
      </c>
      <c r="F5375" t="s">
        <v>5</v>
      </c>
      <c r="G5375" t="s">
        <v>24</v>
      </c>
      <c r="H5375">
        <v>2752191</v>
      </c>
      <c r="I5375">
        <v>2753187</v>
      </c>
      <c r="J5375" t="s">
        <v>25</v>
      </c>
      <c r="N5375" t="s">
        <v>6529</v>
      </c>
      <c r="Q5375" t="s">
        <v>6528</v>
      </c>
      <c r="R5375">
        <v>997</v>
      </c>
      <c r="T5375" t="s">
        <v>27</v>
      </c>
    </row>
    <row r="5376" spans="1:20" x14ac:dyDescent="0.3">
      <c r="A5376">
        <v>5375</v>
      </c>
      <c r="B5376" t="s">
        <v>20</v>
      </c>
      <c r="C5376" t="s">
        <v>31</v>
      </c>
      <c r="D5376" t="s">
        <v>22</v>
      </c>
      <c r="E5376" t="s">
        <v>23</v>
      </c>
      <c r="F5376" t="s">
        <v>5</v>
      </c>
      <c r="G5376" t="s">
        <v>24</v>
      </c>
      <c r="H5376">
        <v>2753653</v>
      </c>
      <c r="I5376">
        <v>2754357</v>
      </c>
      <c r="J5376" t="s">
        <v>25</v>
      </c>
      <c r="Q5376" t="s">
        <v>6530</v>
      </c>
      <c r="R5376">
        <v>705</v>
      </c>
    </row>
    <row r="5377" spans="1:19" x14ac:dyDescent="0.3">
      <c r="A5377">
        <v>5376</v>
      </c>
      <c r="B5377" t="s">
        <v>28</v>
      </c>
      <c r="C5377" t="s">
        <v>33</v>
      </c>
      <c r="D5377" t="s">
        <v>22</v>
      </c>
      <c r="E5377" t="s">
        <v>23</v>
      </c>
      <c r="F5377" t="s">
        <v>5</v>
      </c>
      <c r="G5377" t="s">
        <v>24</v>
      </c>
      <c r="H5377">
        <v>2753653</v>
      </c>
      <c r="I5377">
        <v>2754357</v>
      </c>
      <c r="J5377" t="s">
        <v>25</v>
      </c>
      <c r="K5377" t="s">
        <v>6531</v>
      </c>
      <c r="N5377" t="s">
        <v>38</v>
      </c>
      <c r="Q5377" t="s">
        <v>6530</v>
      </c>
      <c r="R5377">
        <v>705</v>
      </c>
      <c r="S5377">
        <v>234</v>
      </c>
    </row>
    <row r="5378" spans="1:19" x14ac:dyDescent="0.3">
      <c r="A5378">
        <v>5377</v>
      </c>
      <c r="B5378" t="s">
        <v>20</v>
      </c>
      <c r="C5378" t="s">
        <v>31</v>
      </c>
      <c r="D5378" t="s">
        <v>22</v>
      </c>
      <c r="E5378" t="s">
        <v>23</v>
      </c>
      <c r="F5378" t="s">
        <v>5</v>
      </c>
      <c r="G5378" t="s">
        <v>24</v>
      </c>
      <c r="H5378">
        <v>2754485</v>
      </c>
      <c r="I5378">
        <v>2756353</v>
      </c>
      <c r="J5378" t="s">
        <v>42</v>
      </c>
      <c r="Q5378" t="s">
        <v>6532</v>
      </c>
      <c r="R5378">
        <v>1869</v>
      </c>
    </row>
    <row r="5379" spans="1:19" x14ac:dyDescent="0.3">
      <c r="A5379">
        <v>5378</v>
      </c>
      <c r="B5379" t="s">
        <v>28</v>
      </c>
      <c r="C5379" t="s">
        <v>33</v>
      </c>
      <c r="D5379" t="s">
        <v>22</v>
      </c>
      <c r="E5379" t="s">
        <v>23</v>
      </c>
      <c r="F5379" t="s">
        <v>5</v>
      </c>
      <c r="G5379" t="s">
        <v>24</v>
      </c>
      <c r="H5379">
        <v>2754485</v>
      </c>
      <c r="I5379">
        <v>2756353</v>
      </c>
      <c r="J5379" t="s">
        <v>42</v>
      </c>
      <c r="K5379" t="s">
        <v>6533</v>
      </c>
      <c r="N5379" t="s">
        <v>6534</v>
      </c>
      <c r="Q5379" t="s">
        <v>6532</v>
      </c>
      <c r="R5379">
        <v>1869</v>
      </c>
      <c r="S5379">
        <v>622</v>
      </c>
    </row>
    <row r="5380" spans="1:19" x14ac:dyDescent="0.3">
      <c r="A5380">
        <v>5379</v>
      </c>
      <c r="B5380" t="s">
        <v>20</v>
      </c>
      <c r="C5380" t="s">
        <v>31</v>
      </c>
      <c r="D5380" t="s">
        <v>22</v>
      </c>
      <c r="E5380" t="s">
        <v>23</v>
      </c>
      <c r="F5380" t="s">
        <v>5</v>
      </c>
      <c r="G5380" t="s">
        <v>24</v>
      </c>
      <c r="H5380">
        <v>2756618</v>
      </c>
      <c r="I5380">
        <v>2757601</v>
      </c>
      <c r="J5380" t="s">
        <v>25</v>
      </c>
      <c r="Q5380" t="s">
        <v>6535</v>
      </c>
      <c r="R5380">
        <v>984</v>
      </c>
    </row>
    <row r="5381" spans="1:19" x14ac:dyDescent="0.3">
      <c r="A5381">
        <v>5380</v>
      </c>
      <c r="B5381" t="s">
        <v>28</v>
      </c>
      <c r="C5381" t="s">
        <v>33</v>
      </c>
      <c r="D5381" t="s">
        <v>22</v>
      </c>
      <c r="E5381" t="s">
        <v>23</v>
      </c>
      <c r="F5381" t="s">
        <v>5</v>
      </c>
      <c r="G5381" t="s">
        <v>24</v>
      </c>
      <c r="H5381">
        <v>2756618</v>
      </c>
      <c r="I5381">
        <v>2757601</v>
      </c>
      <c r="J5381" t="s">
        <v>25</v>
      </c>
      <c r="K5381" t="s">
        <v>6536</v>
      </c>
      <c r="N5381" t="s">
        <v>6537</v>
      </c>
      <c r="Q5381" t="s">
        <v>6535</v>
      </c>
      <c r="R5381">
        <v>984</v>
      </c>
      <c r="S5381">
        <v>327</v>
      </c>
    </row>
    <row r="5382" spans="1:19" x14ac:dyDescent="0.3">
      <c r="A5382">
        <v>5381</v>
      </c>
      <c r="B5382" t="s">
        <v>20</v>
      </c>
      <c r="C5382" t="s">
        <v>31</v>
      </c>
      <c r="D5382" t="s">
        <v>22</v>
      </c>
      <c r="E5382" t="s">
        <v>23</v>
      </c>
      <c r="F5382" t="s">
        <v>5</v>
      </c>
      <c r="G5382" t="s">
        <v>24</v>
      </c>
      <c r="H5382">
        <v>2757604</v>
      </c>
      <c r="I5382">
        <v>2758479</v>
      </c>
      <c r="J5382" t="s">
        <v>25</v>
      </c>
      <c r="Q5382" t="s">
        <v>6538</v>
      </c>
      <c r="R5382">
        <v>876</v>
      </c>
    </row>
    <row r="5383" spans="1:19" x14ac:dyDescent="0.3">
      <c r="A5383">
        <v>5382</v>
      </c>
      <c r="B5383" t="s">
        <v>28</v>
      </c>
      <c r="C5383" t="s">
        <v>33</v>
      </c>
      <c r="D5383" t="s">
        <v>22</v>
      </c>
      <c r="E5383" t="s">
        <v>23</v>
      </c>
      <c r="F5383" t="s">
        <v>5</v>
      </c>
      <c r="G5383" t="s">
        <v>24</v>
      </c>
      <c r="H5383">
        <v>2757604</v>
      </c>
      <c r="I5383">
        <v>2758479</v>
      </c>
      <c r="J5383" t="s">
        <v>25</v>
      </c>
      <c r="K5383" t="s">
        <v>6539</v>
      </c>
      <c r="N5383" t="s">
        <v>6540</v>
      </c>
      <c r="Q5383" t="s">
        <v>6538</v>
      </c>
      <c r="R5383">
        <v>876</v>
      </c>
      <c r="S5383">
        <v>291</v>
      </c>
    </row>
    <row r="5384" spans="1:19" x14ac:dyDescent="0.3">
      <c r="A5384">
        <v>5383</v>
      </c>
      <c r="B5384" t="s">
        <v>20</v>
      </c>
      <c r="C5384" t="s">
        <v>31</v>
      </c>
      <c r="D5384" t="s">
        <v>22</v>
      </c>
      <c r="E5384" t="s">
        <v>23</v>
      </c>
      <c r="F5384" t="s">
        <v>5</v>
      </c>
      <c r="G5384" t="s">
        <v>24</v>
      </c>
      <c r="H5384">
        <v>2758476</v>
      </c>
      <c r="I5384">
        <v>2759306</v>
      </c>
      <c r="J5384" t="s">
        <v>25</v>
      </c>
      <c r="Q5384" t="s">
        <v>6541</v>
      </c>
      <c r="R5384">
        <v>831</v>
      </c>
    </row>
    <row r="5385" spans="1:19" x14ac:dyDescent="0.3">
      <c r="A5385">
        <v>5384</v>
      </c>
      <c r="B5385" t="s">
        <v>28</v>
      </c>
      <c r="C5385" t="s">
        <v>33</v>
      </c>
      <c r="D5385" t="s">
        <v>22</v>
      </c>
      <c r="E5385" t="s">
        <v>23</v>
      </c>
      <c r="F5385" t="s">
        <v>5</v>
      </c>
      <c r="G5385" t="s">
        <v>24</v>
      </c>
      <c r="H5385">
        <v>2758476</v>
      </c>
      <c r="I5385">
        <v>2759306</v>
      </c>
      <c r="J5385" t="s">
        <v>25</v>
      </c>
      <c r="K5385" t="s">
        <v>6542</v>
      </c>
      <c r="N5385" t="s">
        <v>6543</v>
      </c>
      <c r="Q5385" t="s">
        <v>6541</v>
      </c>
      <c r="R5385">
        <v>831</v>
      </c>
      <c r="S5385">
        <v>276</v>
      </c>
    </row>
    <row r="5386" spans="1:19" x14ac:dyDescent="0.3">
      <c r="A5386">
        <v>5385</v>
      </c>
      <c r="B5386" t="s">
        <v>20</v>
      </c>
      <c r="C5386" t="s">
        <v>31</v>
      </c>
      <c r="D5386" t="s">
        <v>22</v>
      </c>
      <c r="E5386" t="s">
        <v>23</v>
      </c>
      <c r="F5386" t="s">
        <v>5</v>
      </c>
      <c r="G5386" t="s">
        <v>24</v>
      </c>
      <c r="H5386">
        <v>2759324</v>
      </c>
      <c r="I5386">
        <v>2760040</v>
      </c>
      <c r="J5386" t="s">
        <v>25</v>
      </c>
      <c r="Q5386" t="s">
        <v>6544</v>
      </c>
      <c r="R5386">
        <v>717</v>
      </c>
    </row>
    <row r="5387" spans="1:19" x14ac:dyDescent="0.3">
      <c r="A5387">
        <v>5386</v>
      </c>
      <c r="B5387" t="s">
        <v>28</v>
      </c>
      <c r="C5387" t="s">
        <v>33</v>
      </c>
      <c r="D5387" t="s">
        <v>22</v>
      </c>
      <c r="E5387" t="s">
        <v>23</v>
      </c>
      <c r="F5387" t="s">
        <v>5</v>
      </c>
      <c r="G5387" t="s">
        <v>24</v>
      </c>
      <c r="H5387">
        <v>2759324</v>
      </c>
      <c r="I5387">
        <v>2760040</v>
      </c>
      <c r="J5387" t="s">
        <v>25</v>
      </c>
      <c r="K5387" t="s">
        <v>6545</v>
      </c>
      <c r="N5387" t="s">
        <v>6546</v>
      </c>
      <c r="Q5387" t="s">
        <v>6544</v>
      </c>
      <c r="R5387">
        <v>717</v>
      </c>
      <c r="S5387">
        <v>238</v>
      </c>
    </row>
    <row r="5388" spans="1:19" x14ac:dyDescent="0.3">
      <c r="A5388">
        <v>5387</v>
      </c>
      <c r="B5388" t="s">
        <v>20</v>
      </c>
      <c r="C5388" t="s">
        <v>31</v>
      </c>
      <c r="D5388" t="s">
        <v>22</v>
      </c>
      <c r="E5388" t="s">
        <v>23</v>
      </c>
      <c r="F5388" t="s">
        <v>5</v>
      </c>
      <c r="G5388" t="s">
        <v>24</v>
      </c>
      <c r="H5388">
        <v>2760068</v>
      </c>
      <c r="I5388">
        <v>2760940</v>
      </c>
      <c r="J5388" t="s">
        <v>42</v>
      </c>
      <c r="Q5388" t="s">
        <v>6547</v>
      </c>
      <c r="R5388">
        <v>873</v>
      </c>
    </row>
    <row r="5389" spans="1:19" x14ac:dyDescent="0.3">
      <c r="A5389">
        <v>5388</v>
      </c>
      <c r="B5389" t="s">
        <v>28</v>
      </c>
      <c r="C5389" t="s">
        <v>33</v>
      </c>
      <c r="D5389" t="s">
        <v>22</v>
      </c>
      <c r="E5389" t="s">
        <v>23</v>
      </c>
      <c r="F5389" t="s">
        <v>5</v>
      </c>
      <c r="G5389" t="s">
        <v>24</v>
      </c>
      <c r="H5389">
        <v>2760068</v>
      </c>
      <c r="I5389">
        <v>2760940</v>
      </c>
      <c r="J5389" t="s">
        <v>42</v>
      </c>
      <c r="K5389" t="s">
        <v>6548</v>
      </c>
      <c r="N5389" t="s">
        <v>6549</v>
      </c>
      <c r="Q5389" t="s">
        <v>6547</v>
      </c>
      <c r="R5389">
        <v>873</v>
      </c>
      <c r="S5389">
        <v>290</v>
      </c>
    </row>
    <row r="5390" spans="1:19" x14ac:dyDescent="0.3">
      <c r="A5390">
        <v>5389</v>
      </c>
      <c r="B5390" t="s">
        <v>20</v>
      </c>
      <c r="C5390" t="s">
        <v>31</v>
      </c>
      <c r="D5390" t="s">
        <v>22</v>
      </c>
      <c r="E5390" t="s">
        <v>23</v>
      </c>
      <c r="F5390" t="s">
        <v>5</v>
      </c>
      <c r="G5390" t="s">
        <v>24</v>
      </c>
      <c r="H5390">
        <v>2760940</v>
      </c>
      <c r="I5390">
        <v>2762271</v>
      </c>
      <c r="J5390" t="s">
        <v>42</v>
      </c>
      <c r="Q5390" t="s">
        <v>6550</v>
      </c>
      <c r="R5390">
        <v>1332</v>
      </c>
    </row>
    <row r="5391" spans="1:19" x14ac:dyDescent="0.3">
      <c r="A5391">
        <v>5390</v>
      </c>
      <c r="B5391" t="s">
        <v>28</v>
      </c>
      <c r="C5391" t="s">
        <v>33</v>
      </c>
      <c r="D5391" t="s">
        <v>22</v>
      </c>
      <c r="E5391" t="s">
        <v>23</v>
      </c>
      <c r="F5391" t="s">
        <v>5</v>
      </c>
      <c r="G5391" t="s">
        <v>24</v>
      </c>
      <c r="H5391">
        <v>2760940</v>
      </c>
      <c r="I5391">
        <v>2762271</v>
      </c>
      <c r="J5391" t="s">
        <v>42</v>
      </c>
      <c r="K5391" t="s">
        <v>6551</v>
      </c>
      <c r="N5391" t="s">
        <v>38</v>
      </c>
      <c r="Q5391" t="s">
        <v>6550</v>
      </c>
      <c r="R5391">
        <v>1332</v>
      </c>
      <c r="S5391">
        <v>443</v>
      </c>
    </row>
    <row r="5392" spans="1:19" x14ac:dyDescent="0.3">
      <c r="A5392">
        <v>5391</v>
      </c>
      <c r="B5392" t="s">
        <v>20</v>
      </c>
      <c r="C5392" t="s">
        <v>31</v>
      </c>
      <c r="D5392" t="s">
        <v>22</v>
      </c>
      <c r="E5392" t="s">
        <v>23</v>
      </c>
      <c r="F5392" t="s">
        <v>5</v>
      </c>
      <c r="G5392" t="s">
        <v>24</v>
      </c>
      <c r="H5392">
        <v>2762478</v>
      </c>
      <c r="I5392">
        <v>2762954</v>
      </c>
      <c r="J5392" t="s">
        <v>25</v>
      </c>
      <c r="Q5392" t="s">
        <v>6552</v>
      </c>
      <c r="R5392">
        <v>477</v>
      </c>
    </row>
    <row r="5393" spans="1:19" x14ac:dyDescent="0.3">
      <c r="A5393">
        <v>5392</v>
      </c>
      <c r="B5393" t="s">
        <v>28</v>
      </c>
      <c r="C5393" t="s">
        <v>33</v>
      </c>
      <c r="D5393" t="s">
        <v>22</v>
      </c>
      <c r="E5393" t="s">
        <v>23</v>
      </c>
      <c r="F5393" t="s">
        <v>5</v>
      </c>
      <c r="G5393" t="s">
        <v>24</v>
      </c>
      <c r="H5393">
        <v>2762478</v>
      </c>
      <c r="I5393">
        <v>2762954</v>
      </c>
      <c r="J5393" t="s">
        <v>25</v>
      </c>
      <c r="K5393" t="s">
        <v>6553</v>
      </c>
      <c r="N5393" t="s">
        <v>6554</v>
      </c>
      <c r="Q5393" t="s">
        <v>6552</v>
      </c>
      <c r="R5393">
        <v>477</v>
      </c>
      <c r="S5393">
        <v>158</v>
      </c>
    </row>
    <row r="5394" spans="1:19" x14ac:dyDescent="0.3">
      <c r="A5394">
        <v>5393</v>
      </c>
      <c r="B5394" t="s">
        <v>20</v>
      </c>
      <c r="C5394" t="s">
        <v>31</v>
      </c>
      <c r="D5394" t="s">
        <v>22</v>
      </c>
      <c r="E5394" t="s">
        <v>23</v>
      </c>
      <c r="F5394" t="s">
        <v>5</v>
      </c>
      <c r="G5394" t="s">
        <v>24</v>
      </c>
      <c r="H5394">
        <v>2762960</v>
      </c>
      <c r="I5394">
        <v>2763448</v>
      </c>
      <c r="J5394" t="s">
        <v>25</v>
      </c>
      <c r="Q5394" t="s">
        <v>6555</v>
      </c>
      <c r="R5394">
        <v>489</v>
      </c>
    </row>
    <row r="5395" spans="1:19" x14ac:dyDescent="0.3">
      <c r="A5395">
        <v>5394</v>
      </c>
      <c r="B5395" t="s">
        <v>28</v>
      </c>
      <c r="C5395" t="s">
        <v>33</v>
      </c>
      <c r="D5395" t="s">
        <v>22</v>
      </c>
      <c r="E5395" t="s">
        <v>23</v>
      </c>
      <c r="F5395" t="s">
        <v>5</v>
      </c>
      <c r="G5395" t="s">
        <v>24</v>
      </c>
      <c r="H5395">
        <v>2762960</v>
      </c>
      <c r="I5395">
        <v>2763448</v>
      </c>
      <c r="J5395" t="s">
        <v>25</v>
      </c>
      <c r="K5395" t="s">
        <v>6556</v>
      </c>
      <c r="N5395" t="s">
        <v>6557</v>
      </c>
      <c r="Q5395" t="s">
        <v>6555</v>
      </c>
      <c r="R5395">
        <v>489</v>
      </c>
      <c r="S5395">
        <v>162</v>
      </c>
    </row>
    <row r="5396" spans="1:19" x14ac:dyDescent="0.3">
      <c r="A5396">
        <v>5395</v>
      </c>
      <c r="B5396" t="s">
        <v>20</v>
      </c>
      <c r="C5396" t="s">
        <v>31</v>
      </c>
      <c r="D5396" t="s">
        <v>22</v>
      </c>
      <c r="E5396" t="s">
        <v>23</v>
      </c>
      <c r="F5396" t="s">
        <v>5</v>
      </c>
      <c r="G5396" t="s">
        <v>24</v>
      </c>
      <c r="H5396">
        <v>2763515</v>
      </c>
      <c r="I5396">
        <v>2765107</v>
      </c>
      <c r="J5396" t="s">
        <v>42</v>
      </c>
      <c r="Q5396" t="s">
        <v>6558</v>
      </c>
      <c r="R5396">
        <v>1593</v>
      </c>
    </row>
    <row r="5397" spans="1:19" x14ac:dyDescent="0.3">
      <c r="A5397">
        <v>5396</v>
      </c>
      <c r="B5397" t="s">
        <v>28</v>
      </c>
      <c r="C5397" t="s">
        <v>33</v>
      </c>
      <c r="D5397" t="s">
        <v>22</v>
      </c>
      <c r="E5397" t="s">
        <v>23</v>
      </c>
      <c r="F5397" t="s">
        <v>5</v>
      </c>
      <c r="G5397" t="s">
        <v>24</v>
      </c>
      <c r="H5397">
        <v>2763515</v>
      </c>
      <c r="I5397">
        <v>2765107</v>
      </c>
      <c r="J5397" t="s">
        <v>42</v>
      </c>
      <c r="K5397" t="s">
        <v>6559</v>
      </c>
      <c r="N5397" t="s">
        <v>6560</v>
      </c>
      <c r="Q5397" t="s">
        <v>6558</v>
      </c>
      <c r="R5397">
        <v>1593</v>
      </c>
      <c r="S5397">
        <v>530</v>
      </c>
    </row>
    <row r="5398" spans="1:19" x14ac:dyDescent="0.3">
      <c r="A5398">
        <v>5397</v>
      </c>
      <c r="B5398" t="s">
        <v>20</v>
      </c>
      <c r="C5398" t="s">
        <v>31</v>
      </c>
      <c r="D5398" t="s">
        <v>22</v>
      </c>
      <c r="E5398" t="s">
        <v>23</v>
      </c>
      <c r="F5398" t="s">
        <v>5</v>
      </c>
      <c r="G5398" t="s">
        <v>24</v>
      </c>
      <c r="H5398">
        <v>2765265</v>
      </c>
      <c r="I5398">
        <v>2765765</v>
      </c>
      <c r="J5398" t="s">
        <v>25</v>
      </c>
      <c r="Q5398" t="s">
        <v>6561</v>
      </c>
      <c r="R5398">
        <v>501</v>
      </c>
    </row>
    <row r="5399" spans="1:19" x14ac:dyDescent="0.3">
      <c r="A5399">
        <v>5398</v>
      </c>
      <c r="B5399" t="s">
        <v>28</v>
      </c>
      <c r="C5399" t="s">
        <v>33</v>
      </c>
      <c r="D5399" t="s">
        <v>22</v>
      </c>
      <c r="E5399" t="s">
        <v>23</v>
      </c>
      <c r="F5399" t="s">
        <v>5</v>
      </c>
      <c r="G5399" t="s">
        <v>24</v>
      </c>
      <c r="H5399">
        <v>2765265</v>
      </c>
      <c r="I5399">
        <v>2765765</v>
      </c>
      <c r="J5399" t="s">
        <v>25</v>
      </c>
      <c r="K5399" t="s">
        <v>6562</v>
      </c>
      <c r="N5399" t="s">
        <v>38</v>
      </c>
      <c r="Q5399" t="s">
        <v>6561</v>
      </c>
      <c r="R5399">
        <v>501</v>
      </c>
      <c r="S5399">
        <v>166</v>
      </c>
    </row>
    <row r="5400" spans="1:19" x14ac:dyDescent="0.3">
      <c r="A5400">
        <v>5399</v>
      </c>
      <c r="B5400" t="s">
        <v>20</v>
      </c>
      <c r="C5400" t="s">
        <v>31</v>
      </c>
      <c r="D5400" t="s">
        <v>22</v>
      </c>
      <c r="E5400" t="s">
        <v>23</v>
      </c>
      <c r="F5400" t="s">
        <v>5</v>
      </c>
      <c r="G5400" t="s">
        <v>24</v>
      </c>
      <c r="H5400">
        <v>2765827</v>
      </c>
      <c r="I5400">
        <v>2767584</v>
      </c>
      <c r="J5400" t="s">
        <v>42</v>
      </c>
      <c r="Q5400" t="s">
        <v>6563</v>
      </c>
      <c r="R5400">
        <v>1758</v>
      </c>
    </row>
    <row r="5401" spans="1:19" x14ac:dyDescent="0.3">
      <c r="A5401">
        <v>5400</v>
      </c>
      <c r="B5401" t="s">
        <v>28</v>
      </c>
      <c r="C5401" t="s">
        <v>33</v>
      </c>
      <c r="D5401" t="s">
        <v>22</v>
      </c>
      <c r="E5401" t="s">
        <v>23</v>
      </c>
      <c r="F5401" t="s">
        <v>5</v>
      </c>
      <c r="G5401" t="s">
        <v>24</v>
      </c>
      <c r="H5401">
        <v>2765827</v>
      </c>
      <c r="I5401">
        <v>2767584</v>
      </c>
      <c r="J5401" t="s">
        <v>42</v>
      </c>
      <c r="K5401" t="s">
        <v>6564</v>
      </c>
      <c r="N5401" t="s">
        <v>626</v>
      </c>
      <c r="Q5401" t="s">
        <v>6563</v>
      </c>
      <c r="R5401">
        <v>1758</v>
      </c>
      <c r="S5401">
        <v>585</v>
      </c>
    </row>
    <row r="5402" spans="1:19" x14ac:dyDescent="0.3">
      <c r="A5402">
        <v>5401</v>
      </c>
      <c r="B5402" t="s">
        <v>20</v>
      </c>
      <c r="C5402" t="s">
        <v>31</v>
      </c>
      <c r="D5402" t="s">
        <v>22</v>
      </c>
      <c r="E5402" t="s">
        <v>23</v>
      </c>
      <c r="F5402" t="s">
        <v>5</v>
      </c>
      <c r="G5402" t="s">
        <v>24</v>
      </c>
      <c r="H5402">
        <v>2767706</v>
      </c>
      <c r="I5402">
        <v>2769760</v>
      </c>
      <c r="J5402" t="s">
        <v>42</v>
      </c>
      <c r="Q5402" t="s">
        <v>6565</v>
      </c>
      <c r="R5402">
        <v>2055</v>
      </c>
    </row>
    <row r="5403" spans="1:19" x14ac:dyDescent="0.3">
      <c r="A5403">
        <v>5402</v>
      </c>
      <c r="B5403" t="s">
        <v>28</v>
      </c>
      <c r="C5403" t="s">
        <v>33</v>
      </c>
      <c r="D5403" t="s">
        <v>22</v>
      </c>
      <c r="E5403" t="s">
        <v>23</v>
      </c>
      <c r="F5403" t="s">
        <v>5</v>
      </c>
      <c r="G5403" t="s">
        <v>24</v>
      </c>
      <c r="H5403">
        <v>2767706</v>
      </c>
      <c r="I5403">
        <v>2769760</v>
      </c>
      <c r="J5403" t="s">
        <v>42</v>
      </c>
      <c r="K5403" t="s">
        <v>6566</v>
      </c>
      <c r="N5403" t="s">
        <v>38</v>
      </c>
      <c r="Q5403" t="s">
        <v>6565</v>
      </c>
      <c r="R5403">
        <v>2055</v>
      </c>
      <c r="S5403">
        <v>684</v>
      </c>
    </row>
    <row r="5404" spans="1:19" x14ac:dyDescent="0.3">
      <c r="A5404">
        <v>5403</v>
      </c>
      <c r="B5404" t="s">
        <v>20</v>
      </c>
      <c r="C5404" t="s">
        <v>31</v>
      </c>
      <c r="D5404" t="s">
        <v>22</v>
      </c>
      <c r="E5404" t="s">
        <v>23</v>
      </c>
      <c r="F5404" t="s">
        <v>5</v>
      </c>
      <c r="G5404" t="s">
        <v>24</v>
      </c>
      <c r="H5404">
        <v>2769806</v>
      </c>
      <c r="I5404">
        <v>2770207</v>
      </c>
      <c r="J5404" t="s">
        <v>25</v>
      </c>
      <c r="Q5404" t="s">
        <v>6567</v>
      </c>
      <c r="R5404">
        <v>402</v>
      </c>
    </row>
    <row r="5405" spans="1:19" x14ac:dyDescent="0.3">
      <c r="A5405">
        <v>5404</v>
      </c>
      <c r="B5405" t="s">
        <v>28</v>
      </c>
      <c r="C5405" t="s">
        <v>33</v>
      </c>
      <c r="D5405" t="s">
        <v>22</v>
      </c>
      <c r="E5405" t="s">
        <v>23</v>
      </c>
      <c r="F5405" t="s">
        <v>5</v>
      </c>
      <c r="G5405" t="s">
        <v>24</v>
      </c>
      <c r="H5405">
        <v>2769806</v>
      </c>
      <c r="I5405">
        <v>2770207</v>
      </c>
      <c r="J5405" t="s">
        <v>25</v>
      </c>
      <c r="K5405" t="s">
        <v>6568</v>
      </c>
      <c r="N5405" t="s">
        <v>693</v>
      </c>
      <c r="Q5405" t="s">
        <v>6567</v>
      </c>
      <c r="R5405">
        <v>402</v>
      </c>
      <c r="S5405">
        <v>133</v>
      </c>
    </row>
    <row r="5406" spans="1:19" x14ac:dyDescent="0.3">
      <c r="A5406">
        <v>5405</v>
      </c>
      <c r="B5406" t="s">
        <v>20</v>
      </c>
      <c r="C5406" t="s">
        <v>31</v>
      </c>
      <c r="D5406" t="s">
        <v>22</v>
      </c>
      <c r="E5406" t="s">
        <v>23</v>
      </c>
      <c r="F5406" t="s">
        <v>5</v>
      </c>
      <c r="G5406" t="s">
        <v>24</v>
      </c>
      <c r="H5406">
        <v>2770313</v>
      </c>
      <c r="I5406">
        <v>2771125</v>
      </c>
      <c r="J5406" t="s">
        <v>25</v>
      </c>
      <c r="Q5406" t="s">
        <v>6569</v>
      </c>
      <c r="R5406">
        <v>813</v>
      </c>
    </row>
    <row r="5407" spans="1:19" x14ac:dyDescent="0.3">
      <c r="A5407">
        <v>5406</v>
      </c>
      <c r="B5407" t="s">
        <v>28</v>
      </c>
      <c r="C5407" t="s">
        <v>33</v>
      </c>
      <c r="D5407" t="s">
        <v>22</v>
      </c>
      <c r="E5407" t="s">
        <v>23</v>
      </c>
      <c r="F5407" t="s">
        <v>5</v>
      </c>
      <c r="G5407" t="s">
        <v>24</v>
      </c>
      <c r="H5407">
        <v>2770313</v>
      </c>
      <c r="I5407">
        <v>2771125</v>
      </c>
      <c r="J5407" t="s">
        <v>25</v>
      </c>
      <c r="K5407" t="s">
        <v>6570</v>
      </c>
      <c r="N5407" t="s">
        <v>6571</v>
      </c>
      <c r="Q5407" t="s">
        <v>6569</v>
      </c>
      <c r="R5407">
        <v>813</v>
      </c>
      <c r="S5407">
        <v>270</v>
      </c>
    </row>
    <row r="5408" spans="1:19" x14ac:dyDescent="0.3">
      <c r="A5408">
        <v>5407</v>
      </c>
      <c r="B5408" t="s">
        <v>20</v>
      </c>
      <c r="C5408" t="s">
        <v>31</v>
      </c>
      <c r="D5408" t="s">
        <v>22</v>
      </c>
      <c r="E5408" t="s">
        <v>23</v>
      </c>
      <c r="F5408" t="s">
        <v>5</v>
      </c>
      <c r="G5408" t="s">
        <v>24</v>
      </c>
      <c r="H5408">
        <v>2771122</v>
      </c>
      <c r="I5408">
        <v>2772366</v>
      </c>
      <c r="J5408" t="s">
        <v>25</v>
      </c>
      <c r="Q5408" t="s">
        <v>6572</v>
      </c>
      <c r="R5408">
        <v>1245</v>
      </c>
    </row>
    <row r="5409" spans="1:19" x14ac:dyDescent="0.3">
      <c r="A5409">
        <v>5408</v>
      </c>
      <c r="B5409" t="s">
        <v>28</v>
      </c>
      <c r="C5409" t="s">
        <v>33</v>
      </c>
      <c r="D5409" t="s">
        <v>22</v>
      </c>
      <c r="E5409" t="s">
        <v>23</v>
      </c>
      <c r="F5409" t="s">
        <v>5</v>
      </c>
      <c r="G5409" t="s">
        <v>24</v>
      </c>
      <c r="H5409">
        <v>2771122</v>
      </c>
      <c r="I5409">
        <v>2772366</v>
      </c>
      <c r="J5409" t="s">
        <v>25</v>
      </c>
      <c r="K5409" t="s">
        <v>6573</v>
      </c>
      <c r="N5409" t="s">
        <v>6574</v>
      </c>
      <c r="Q5409" t="s">
        <v>6572</v>
      </c>
      <c r="R5409">
        <v>1245</v>
      </c>
      <c r="S5409">
        <v>414</v>
      </c>
    </row>
    <row r="5410" spans="1:19" x14ac:dyDescent="0.3">
      <c r="A5410">
        <v>5409</v>
      </c>
      <c r="B5410" t="s">
        <v>20</v>
      </c>
      <c r="C5410" t="s">
        <v>31</v>
      </c>
      <c r="D5410" t="s">
        <v>22</v>
      </c>
      <c r="E5410" t="s">
        <v>23</v>
      </c>
      <c r="F5410" t="s">
        <v>5</v>
      </c>
      <c r="G5410" t="s">
        <v>24</v>
      </c>
      <c r="H5410">
        <v>2772368</v>
      </c>
      <c r="I5410">
        <v>2773297</v>
      </c>
      <c r="J5410" t="s">
        <v>25</v>
      </c>
      <c r="Q5410" t="s">
        <v>6575</v>
      </c>
      <c r="R5410">
        <v>930</v>
      </c>
    </row>
    <row r="5411" spans="1:19" x14ac:dyDescent="0.3">
      <c r="A5411">
        <v>5410</v>
      </c>
      <c r="B5411" t="s">
        <v>28</v>
      </c>
      <c r="C5411" t="s">
        <v>33</v>
      </c>
      <c r="D5411" t="s">
        <v>22</v>
      </c>
      <c r="E5411" t="s">
        <v>23</v>
      </c>
      <c r="F5411" t="s">
        <v>5</v>
      </c>
      <c r="G5411" t="s">
        <v>24</v>
      </c>
      <c r="H5411">
        <v>2772368</v>
      </c>
      <c r="I5411">
        <v>2773297</v>
      </c>
      <c r="J5411" t="s">
        <v>25</v>
      </c>
      <c r="K5411" t="s">
        <v>6576</v>
      </c>
      <c r="N5411" t="s">
        <v>6577</v>
      </c>
      <c r="Q5411" t="s">
        <v>6575</v>
      </c>
      <c r="R5411">
        <v>930</v>
      </c>
      <c r="S5411">
        <v>309</v>
      </c>
    </row>
    <row r="5412" spans="1:19" x14ac:dyDescent="0.3">
      <c r="A5412">
        <v>5411</v>
      </c>
      <c r="B5412" t="s">
        <v>20</v>
      </c>
      <c r="C5412" t="s">
        <v>31</v>
      </c>
      <c r="D5412" t="s">
        <v>22</v>
      </c>
      <c r="E5412" t="s">
        <v>23</v>
      </c>
      <c r="F5412" t="s">
        <v>5</v>
      </c>
      <c r="G5412" t="s">
        <v>24</v>
      </c>
      <c r="H5412">
        <v>2773417</v>
      </c>
      <c r="I5412">
        <v>2773719</v>
      </c>
      <c r="J5412" t="s">
        <v>25</v>
      </c>
      <c r="Q5412" t="s">
        <v>6578</v>
      </c>
      <c r="R5412">
        <v>303</v>
      </c>
    </row>
    <row r="5413" spans="1:19" x14ac:dyDescent="0.3">
      <c r="A5413">
        <v>5412</v>
      </c>
      <c r="B5413" t="s">
        <v>28</v>
      </c>
      <c r="C5413" t="s">
        <v>33</v>
      </c>
      <c r="D5413" t="s">
        <v>22</v>
      </c>
      <c r="E5413" t="s">
        <v>23</v>
      </c>
      <c r="F5413" t="s">
        <v>5</v>
      </c>
      <c r="G5413" t="s">
        <v>24</v>
      </c>
      <c r="H5413">
        <v>2773417</v>
      </c>
      <c r="I5413">
        <v>2773719</v>
      </c>
      <c r="J5413" t="s">
        <v>25</v>
      </c>
      <c r="K5413" t="s">
        <v>6579</v>
      </c>
      <c r="N5413" t="s">
        <v>6580</v>
      </c>
      <c r="Q5413" t="s">
        <v>6578</v>
      </c>
      <c r="R5413">
        <v>303</v>
      </c>
      <c r="S5413">
        <v>100</v>
      </c>
    </row>
    <row r="5414" spans="1:19" x14ac:dyDescent="0.3">
      <c r="A5414">
        <v>5413</v>
      </c>
      <c r="B5414" t="s">
        <v>20</v>
      </c>
      <c r="C5414" t="s">
        <v>31</v>
      </c>
      <c r="D5414" t="s">
        <v>22</v>
      </c>
      <c r="E5414" t="s">
        <v>23</v>
      </c>
      <c r="F5414" t="s">
        <v>5</v>
      </c>
      <c r="G5414" t="s">
        <v>24</v>
      </c>
      <c r="H5414">
        <v>2773775</v>
      </c>
      <c r="I5414">
        <v>2774524</v>
      </c>
      <c r="J5414" t="s">
        <v>25</v>
      </c>
      <c r="Q5414" t="s">
        <v>6581</v>
      </c>
      <c r="R5414">
        <v>750</v>
      </c>
    </row>
    <row r="5415" spans="1:19" x14ac:dyDescent="0.3">
      <c r="A5415">
        <v>5414</v>
      </c>
      <c r="B5415" t="s">
        <v>28</v>
      </c>
      <c r="C5415" t="s">
        <v>33</v>
      </c>
      <c r="D5415" t="s">
        <v>22</v>
      </c>
      <c r="E5415" t="s">
        <v>23</v>
      </c>
      <c r="F5415" t="s">
        <v>5</v>
      </c>
      <c r="G5415" t="s">
        <v>24</v>
      </c>
      <c r="H5415">
        <v>2773775</v>
      </c>
      <c r="I5415">
        <v>2774524</v>
      </c>
      <c r="J5415" t="s">
        <v>25</v>
      </c>
      <c r="K5415" t="s">
        <v>6582</v>
      </c>
      <c r="N5415" t="s">
        <v>6583</v>
      </c>
      <c r="Q5415" t="s">
        <v>6581</v>
      </c>
      <c r="R5415">
        <v>750</v>
      </c>
      <c r="S5415">
        <v>249</v>
      </c>
    </row>
    <row r="5416" spans="1:19" x14ac:dyDescent="0.3">
      <c r="A5416">
        <v>5415</v>
      </c>
      <c r="B5416" t="s">
        <v>20</v>
      </c>
      <c r="C5416" t="s">
        <v>31</v>
      </c>
      <c r="D5416" t="s">
        <v>22</v>
      </c>
      <c r="E5416" t="s">
        <v>23</v>
      </c>
      <c r="F5416" t="s">
        <v>5</v>
      </c>
      <c r="G5416" t="s">
        <v>24</v>
      </c>
      <c r="H5416">
        <v>2774580</v>
      </c>
      <c r="I5416">
        <v>2774804</v>
      </c>
      <c r="J5416" t="s">
        <v>25</v>
      </c>
      <c r="Q5416" t="s">
        <v>6584</v>
      </c>
      <c r="R5416">
        <v>225</v>
      </c>
    </row>
    <row r="5417" spans="1:19" x14ac:dyDescent="0.3">
      <c r="A5417">
        <v>5416</v>
      </c>
      <c r="B5417" t="s">
        <v>28</v>
      </c>
      <c r="C5417" t="s">
        <v>33</v>
      </c>
      <c r="D5417" t="s">
        <v>22</v>
      </c>
      <c r="E5417" t="s">
        <v>23</v>
      </c>
      <c r="F5417" t="s">
        <v>5</v>
      </c>
      <c r="G5417" t="s">
        <v>24</v>
      </c>
      <c r="H5417">
        <v>2774580</v>
      </c>
      <c r="I5417">
        <v>2774804</v>
      </c>
      <c r="J5417" t="s">
        <v>25</v>
      </c>
      <c r="K5417" t="s">
        <v>6585</v>
      </c>
      <c r="N5417" t="s">
        <v>6586</v>
      </c>
      <c r="Q5417" t="s">
        <v>6584</v>
      </c>
      <c r="R5417">
        <v>225</v>
      </c>
      <c r="S5417">
        <v>74</v>
      </c>
    </row>
    <row r="5418" spans="1:19" x14ac:dyDescent="0.3">
      <c r="A5418">
        <v>5417</v>
      </c>
      <c r="B5418" t="s">
        <v>20</v>
      </c>
      <c r="C5418" t="s">
        <v>31</v>
      </c>
      <c r="D5418" t="s">
        <v>22</v>
      </c>
      <c r="E5418" t="s">
        <v>23</v>
      </c>
      <c r="F5418" t="s">
        <v>5</v>
      </c>
      <c r="G5418" t="s">
        <v>24</v>
      </c>
      <c r="H5418">
        <v>2774854</v>
      </c>
      <c r="I5418">
        <v>2775435</v>
      </c>
      <c r="J5418" t="s">
        <v>25</v>
      </c>
      <c r="Q5418" t="s">
        <v>6587</v>
      </c>
      <c r="R5418">
        <v>582</v>
      </c>
    </row>
    <row r="5419" spans="1:19" x14ac:dyDescent="0.3">
      <c r="A5419">
        <v>5418</v>
      </c>
      <c r="B5419" t="s">
        <v>28</v>
      </c>
      <c r="C5419" t="s">
        <v>33</v>
      </c>
      <c r="D5419" t="s">
        <v>22</v>
      </c>
      <c r="E5419" t="s">
        <v>23</v>
      </c>
      <c r="F5419" t="s">
        <v>5</v>
      </c>
      <c r="G5419" t="s">
        <v>24</v>
      </c>
      <c r="H5419">
        <v>2774854</v>
      </c>
      <c r="I5419">
        <v>2775435</v>
      </c>
      <c r="J5419" t="s">
        <v>25</v>
      </c>
      <c r="K5419" t="s">
        <v>6588</v>
      </c>
      <c r="N5419" t="s">
        <v>38</v>
      </c>
      <c r="Q5419" t="s">
        <v>6587</v>
      </c>
      <c r="R5419">
        <v>582</v>
      </c>
      <c r="S5419">
        <v>193</v>
      </c>
    </row>
    <row r="5420" spans="1:19" x14ac:dyDescent="0.3">
      <c r="A5420">
        <v>5419</v>
      </c>
      <c r="B5420" t="s">
        <v>20</v>
      </c>
      <c r="C5420" t="s">
        <v>31</v>
      </c>
      <c r="D5420" t="s">
        <v>22</v>
      </c>
      <c r="E5420" t="s">
        <v>23</v>
      </c>
      <c r="F5420" t="s">
        <v>5</v>
      </c>
      <c r="G5420" t="s">
        <v>24</v>
      </c>
      <c r="H5420">
        <v>2775459</v>
      </c>
      <c r="I5420">
        <v>2775962</v>
      </c>
      <c r="J5420" t="s">
        <v>25</v>
      </c>
      <c r="Q5420" t="s">
        <v>6589</v>
      </c>
      <c r="R5420">
        <v>504</v>
      </c>
    </row>
    <row r="5421" spans="1:19" x14ac:dyDescent="0.3">
      <c r="A5421">
        <v>5420</v>
      </c>
      <c r="B5421" t="s">
        <v>28</v>
      </c>
      <c r="C5421" t="s">
        <v>33</v>
      </c>
      <c r="D5421" t="s">
        <v>22</v>
      </c>
      <c r="E5421" t="s">
        <v>23</v>
      </c>
      <c r="F5421" t="s">
        <v>5</v>
      </c>
      <c r="G5421" t="s">
        <v>24</v>
      </c>
      <c r="H5421">
        <v>2775459</v>
      </c>
      <c r="I5421">
        <v>2775962</v>
      </c>
      <c r="J5421" t="s">
        <v>25</v>
      </c>
      <c r="K5421" t="s">
        <v>6590</v>
      </c>
      <c r="N5421" t="s">
        <v>6591</v>
      </c>
      <c r="Q5421" t="s">
        <v>6589</v>
      </c>
      <c r="R5421">
        <v>504</v>
      </c>
      <c r="S5421">
        <v>167</v>
      </c>
    </row>
    <row r="5422" spans="1:19" x14ac:dyDescent="0.3">
      <c r="A5422">
        <v>5421</v>
      </c>
      <c r="B5422" t="s">
        <v>20</v>
      </c>
      <c r="C5422" t="s">
        <v>31</v>
      </c>
      <c r="D5422" t="s">
        <v>22</v>
      </c>
      <c r="E5422" t="s">
        <v>23</v>
      </c>
      <c r="F5422" t="s">
        <v>5</v>
      </c>
      <c r="G5422" t="s">
        <v>24</v>
      </c>
      <c r="H5422">
        <v>2775989</v>
      </c>
      <c r="I5422">
        <v>2776762</v>
      </c>
      <c r="J5422" t="s">
        <v>25</v>
      </c>
      <c r="Q5422" t="s">
        <v>6592</v>
      </c>
      <c r="R5422">
        <v>774</v>
      </c>
    </row>
    <row r="5423" spans="1:19" x14ac:dyDescent="0.3">
      <c r="A5423">
        <v>5422</v>
      </c>
      <c r="B5423" t="s">
        <v>28</v>
      </c>
      <c r="C5423" t="s">
        <v>33</v>
      </c>
      <c r="D5423" t="s">
        <v>22</v>
      </c>
      <c r="E5423" t="s">
        <v>23</v>
      </c>
      <c r="F5423" t="s">
        <v>5</v>
      </c>
      <c r="G5423" t="s">
        <v>24</v>
      </c>
      <c r="H5423">
        <v>2775989</v>
      </c>
      <c r="I5423">
        <v>2776762</v>
      </c>
      <c r="J5423" t="s">
        <v>25</v>
      </c>
      <c r="K5423" t="s">
        <v>6593</v>
      </c>
      <c r="N5423" t="s">
        <v>1193</v>
      </c>
      <c r="Q5423" t="s">
        <v>6592</v>
      </c>
      <c r="R5423">
        <v>774</v>
      </c>
      <c r="S5423">
        <v>257</v>
      </c>
    </row>
    <row r="5424" spans="1:19" x14ac:dyDescent="0.3">
      <c r="A5424">
        <v>5423</v>
      </c>
      <c r="B5424" t="s">
        <v>20</v>
      </c>
      <c r="C5424" t="s">
        <v>31</v>
      </c>
      <c r="D5424" t="s">
        <v>22</v>
      </c>
      <c r="E5424" t="s">
        <v>23</v>
      </c>
      <c r="F5424" t="s">
        <v>5</v>
      </c>
      <c r="G5424" t="s">
        <v>24</v>
      </c>
      <c r="H5424">
        <v>2776756</v>
      </c>
      <c r="I5424">
        <v>2778447</v>
      </c>
      <c r="J5424" t="s">
        <v>25</v>
      </c>
      <c r="Q5424" t="s">
        <v>6594</v>
      </c>
      <c r="R5424">
        <v>1692</v>
      </c>
    </row>
    <row r="5425" spans="1:20" x14ac:dyDescent="0.3">
      <c r="A5425">
        <v>5424</v>
      </c>
      <c r="B5425" t="s">
        <v>28</v>
      </c>
      <c r="C5425" t="s">
        <v>33</v>
      </c>
      <c r="D5425" t="s">
        <v>22</v>
      </c>
      <c r="E5425" t="s">
        <v>23</v>
      </c>
      <c r="F5425" t="s">
        <v>5</v>
      </c>
      <c r="G5425" t="s">
        <v>24</v>
      </c>
      <c r="H5425">
        <v>2776756</v>
      </c>
      <c r="I5425">
        <v>2778447</v>
      </c>
      <c r="J5425" t="s">
        <v>25</v>
      </c>
      <c r="K5425" t="s">
        <v>6595</v>
      </c>
      <c r="N5425" t="s">
        <v>1193</v>
      </c>
      <c r="Q5425" t="s">
        <v>6594</v>
      </c>
      <c r="R5425">
        <v>1692</v>
      </c>
      <c r="S5425">
        <v>563</v>
      </c>
    </row>
    <row r="5426" spans="1:20" x14ac:dyDescent="0.3">
      <c r="A5426">
        <v>5425</v>
      </c>
      <c r="B5426" t="s">
        <v>20</v>
      </c>
      <c r="C5426" t="s">
        <v>136</v>
      </c>
      <c r="D5426" t="s">
        <v>22</v>
      </c>
      <c r="E5426" t="s">
        <v>23</v>
      </c>
      <c r="F5426" t="s">
        <v>5</v>
      </c>
      <c r="G5426" t="s">
        <v>24</v>
      </c>
      <c r="H5426">
        <v>2778533</v>
      </c>
      <c r="I5426">
        <v>2778605</v>
      </c>
      <c r="J5426" t="s">
        <v>42</v>
      </c>
      <c r="Q5426" t="s">
        <v>6596</v>
      </c>
      <c r="R5426">
        <v>73</v>
      </c>
    </row>
    <row r="5427" spans="1:20" x14ac:dyDescent="0.3">
      <c r="A5427">
        <v>5426</v>
      </c>
      <c r="B5427" t="s">
        <v>136</v>
      </c>
      <c r="D5427" t="s">
        <v>22</v>
      </c>
      <c r="E5427" t="s">
        <v>23</v>
      </c>
      <c r="F5427" t="s">
        <v>5</v>
      </c>
      <c r="G5427" t="s">
        <v>24</v>
      </c>
      <c r="H5427">
        <v>2778533</v>
      </c>
      <c r="I5427">
        <v>2778605</v>
      </c>
      <c r="J5427" t="s">
        <v>42</v>
      </c>
      <c r="N5427" t="s">
        <v>5663</v>
      </c>
      <c r="Q5427" t="s">
        <v>6596</v>
      </c>
      <c r="R5427">
        <v>73</v>
      </c>
      <c r="T5427" t="s">
        <v>6597</v>
      </c>
    </row>
    <row r="5428" spans="1:20" x14ac:dyDescent="0.3">
      <c r="A5428">
        <v>5427</v>
      </c>
      <c r="B5428" t="s">
        <v>20</v>
      </c>
      <c r="C5428" t="s">
        <v>31</v>
      </c>
      <c r="D5428" t="s">
        <v>22</v>
      </c>
      <c r="E5428" t="s">
        <v>23</v>
      </c>
      <c r="F5428" t="s">
        <v>5</v>
      </c>
      <c r="G5428" t="s">
        <v>24</v>
      </c>
      <c r="H5428">
        <v>2778777</v>
      </c>
      <c r="I5428">
        <v>2780246</v>
      </c>
      <c r="J5428" t="s">
        <v>25</v>
      </c>
      <c r="Q5428" t="s">
        <v>6598</v>
      </c>
      <c r="R5428">
        <v>1470</v>
      </c>
    </row>
    <row r="5429" spans="1:20" x14ac:dyDescent="0.3">
      <c r="A5429">
        <v>5428</v>
      </c>
      <c r="B5429" t="s">
        <v>28</v>
      </c>
      <c r="C5429" t="s">
        <v>33</v>
      </c>
      <c r="D5429" t="s">
        <v>22</v>
      </c>
      <c r="E5429" t="s">
        <v>23</v>
      </c>
      <c r="F5429" t="s">
        <v>5</v>
      </c>
      <c r="G5429" t="s">
        <v>24</v>
      </c>
      <c r="H5429">
        <v>2778777</v>
      </c>
      <c r="I5429">
        <v>2780246</v>
      </c>
      <c r="J5429" t="s">
        <v>25</v>
      </c>
      <c r="K5429" t="s">
        <v>6599</v>
      </c>
      <c r="N5429" t="s">
        <v>6600</v>
      </c>
      <c r="Q5429" t="s">
        <v>6598</v>
      </c>
      <c r="R5429">
        <v>1470</v>
      </c>
      <c r="S5429">
        <v>489</v>
      </c>
    </row>
    <row r="5430" spans="1:20" x14ac:dyDescent="0.3">
      <c r="A5430">
        <v>5429</v>
      </c>
      <c r="B5430" t="s">
        <v>20</v>
      </c>
      <c r="C5430" t="s">
        <v>31</v>
      </c>
      <c r="D5430" t="s">
        <v>22</v>
      </c>
      <c r="E5430" t="s">
        <v>23</v>
      </c>
      <c r="F5430" t="s">
        <v>5</v>
      </c>
      <c r="G5430" t="s">
        <v>24</v>
      </c>
      <c r="H5430">
        <v>2780243</v>
      </c>
      <c r="I5430">
        <v>2781952</v>
      </c>
      <c r="J5430" t="s">
        <v>25</v>
      </c>
      <c r="Q5430" t="s">
        <v>6601</v>
      </c>
      <c r="R5430">
        <v>1710</v>
      </c>
    </row>
    <row r="5431" spans="1:20" x14ac:dyDescent="0.3">
      <c r="A5431">
        <v>5430</v>
      </c>
      <c r="B5431" t="s">
        <v>28</v>
      </c>
      <c r="C5431" t="s">
        <v>33</v>
      </c>
      <c r="D5431" t="s">
        <v>22</v>
      </c>
      <c r="E5431" t="s">
        <v>23</v>
      </c>
      <c r="F5431" t="s">
        <v>5</v>
      </c>
      <c r="G5431" t="s">
        <v>24</v>
      </c>
      <c r="H5431">
        <v>2780243</v>
      </c>
      <c r="I5431">
        <v>2781952</v>
      </c>
      <c r="J5431" t="s">
        <v>25</v>
      </c>
      <c r="K5431" t="s">
        <v>6602</v>
      </c>
      <c r="N5431" t="s">
        <v>6603</v>
      </c>
      <c r="Q5431" t="s">
        <v>6601</v>
      </c>
      <c r="R5431">
        <v>1710</v>
      </c>
      <c r="S5431">
        <v>569</v>
      </c>
    </row>
    <row r="5432" spans="1:20" x14ac:dyDescent="0.3">
      <c r="A5432">
        <v>5431</v>
      </c>
      <c r="B5432" t="s">
        <v>20</v>
      </c>
      <c r="C5432" t="s">
        <v>31</v>
      </c>
      <c r="D5432" t="s">
        <v>22</v>
      </c>
      <c r="E5432" t="s">
        <v>23</v>
      </c>
      <c r="F5432" t="s">
        <v>5</v>
      </c>
      <c r="G5432" t="s">
        <v>24</v>
      </c>
      <c r="H5432">
        <v>2781957</v>
      </c>
      <c r="I5432">
        <v>2782655</v>
      </c>
      <c r="J5432" t="s">
        <v>25</v>
      </c>
      <c r="Q5432" t="s">
        <v>6604</v>
      </c>
      <c r="R5432">
        <v>699</v>
      </c>
    </row>
    <row r="5433" spans="1:20" x14ac:dyDescent="0.3">
      <c r="A5433">
        <v>5432</v>
      </c>
      <c r="B5433" t="s">
        <v>28</v>
      </c>
      <c r="C5433" t="s">
        <v>33</v>
      </c>
      <c r="D5433" t="s">
        <v>22</v>
      </c>
      <c r="E5433" t="s">
        <v>23</v>
      </c>
      <c r="F5433" t="s">
        <v>5</v>
      </c>
      <c r="G5433" t="s">
        <v>24</v>
      </c>
      <c r="H5433">
        <v>2781957</v>
      </c>
      <c r="I5433">
        <v>2782655</v>
      </c>
      <c r="J5433" t="s">
        <v>25</v>
      </c>
      <c r="K5433" t="s">
        <v>6605</v>
      </c>
      <c r="N5433" t="s">
        <v>38</v>
      </c>
      <c r="Q5433" t="s">
        <v>6604</v>
      </c>
      <c r="R5433">
        <v>699</v>
      </c>
      <c r="S5433">
        <v>232</v>
      </c>
    </row>
    <row r="5434" spans="1:20" x14ac:dyDescent="0.3">
      <c r="A5434">
        <v>5433</v>
      </c>
      <c r="B5434" t="s">
        <v>20</v>
      </c>
      <c r="C5434" t="s">
        <v>31</v>
      </c>
      <c r="D5434" t="s">
        <v>22</v>
      </c>
      <c r="E5434" t="s">
        <v>23</v>
      </c>
      <c r="F5434" t="s">
        <v>5</v>
      </c>
      <c r="G5434" t="s">
        <v>24</v>
      </c>
      <c r="H5434">
        <v>2782739</v>
      </c>
      <c r="I5434">
        <v>2784226</v>
      </c>
      <c r="J5434" t="s">
        <v>42</v>
      </c>
      <c r="Q5434" t="s">
        <v>6606</v>
      </c>
      <c r="R5434">
        <v>1488</v>
      </c>
    </row>
    <row r="5435" spans="1:20" x14ac:dyDescent="0.3">
      <c r="A5435">
        <v>5434</v>
      </c>
      <c r="B5435" t="s">
        <v>28</v>
      </c>
      <c r="C5435" t="s">
        <v>33</v>
      </c>
      <c r="D5435" t="s">
        <v>22</v>
      </c>
      <c r="E5435" t="s">
        <v>23</v>
      </c>
      <c r="F5435" t="s">
        <v>5</v>
      </c>
      <c r="G5435" t="s">
        <v>24</v>
      </c>
      <c r="H5435">
        <v>2782739</v>
      </c>
      <c r="I5435">
        <v>2784226</v>
      </c>
      <c r="J5435" t="s">
        <v>42</v>
      </c>
      <c r="K5435" t="s">
        <v>6607</v>
      </c>
      <c r="N5435" t="s">
        <v>1874</v>
      </c>
      <c r="Q5435" t="s">
        <v>6606</v>
      </c>
      <c r="R5435">
        <v>1488</v>
      </c>
      <c r="S5435">
        <v>495</v>
      </c>
    </row>
    <row r="5436" spans="1:20" x14ac:dyDescent="0.3">
      <c r="A5436">
        <v>5435</v>
      </c>
      <c r="B5436" t="s">
        <v>20</v>
      </c>
      <c r="C5436" t="s">
        <v>31</v>
      </c>
      <c r="D5436" t="s">
        <v>22</v>
      </c>
      <c r="E5436" t="s">
        <v>23</v>
      </c>
      <c r="F5436" t="s">
        <v>5</v>
      </c>
      <c r="G5436" t="s">
        <v>24</v>
      </c>
      <c r="H5436">
        <v>2784273</v>
      </c>
      <c r="I5436">
        <v>2784797</v>
      </c>
      <c r="J5436" t="s">
        <v>42</v>
      </c>
      <c r="Q5436" t="s">
        <v>6608</v>
      </c>
      <c r="R5436">
        <v>525</v>
      </c>
    </row>
    <row r="5437" spans="1:20" x14ac:dyDescent="0.3">
      <c r="A5437">
        <v>5436</v>
      </c>
      <c r="B5437" t="s">
        <v>28</v>
      </c>
      <c r="C5437" t="s">
        <v>33</v>
      </c>
      <c r="D5437" t="s">
        <v>22</v>
      </c>
      <c r="E5437" t="s">
        <v>23</v>
      </c>
      <c r="F5437" t="s">
        <v>5</v>
      </c>
      <c r="G5437" t="s">
        <v>24</v>
      </c>
      <c r="H5437">
        <v>2784273</v>
      </c>
      <c r="I5437">
        <v>2784797</v>
      </c>
      <c r="J5437" t="s">
        <v>42</v>
      </c>
      <c r="K5437" t="s">
        <v>6609</v>
      </c>
      <c r="N5437" t="s">
        <v>6610</v>
      </c>
      <c r="Q5437" t="s">
        <v>6608</v>
      </c>
      <c r="R5437">
        <v>525</v>
      </c>
      <c r="S5437">
        <v>174</v>
      </c>
    </row>
    <row r="5438" spans="1:20" x14ac:dyDescent="0.3">
      <c r="A5438">
        <v>5437</v>
      </c>
      <c r="B5438" t="s">
        <v>20</v>
      </c>
      <c r="C5438" t="s">
        <v>31</v>
      </c>
      <c r="D5438" t="s">
        <v>22</v>
      </c>
      <c r="E5438" t="s">
        <v>23</v>
      </c>
      <c r="F5438" t="s">
        <v>5</v>
      </c>
      <c r="G5438" t="s">
        <v>24</v>
      </c>
      <c r="H5438">
        <v>2784849</v>
      </c>
      <c r="I5438">
        <v>2785199</v>
      </c>
      <c r="J5438" t="s">
        <v>42</v>
      </c>
      <c r="Q5438" t="s">
        <v>6611</v>
      </c>
      <c r="R5438">
        <v>351</v>
      </c>
    </row>
    <row r="5439" spans="1:20" x14ac:dyDescent="0.3">
      <c r="A5439">
        <v>5438</v>
      </c>
      <c r="B5439" t="s">
        <v>28</v>
      </c>
      <c r="C5439" t="s">
        <v>33</v>
      </c>
      <c r="D5439" t="s">
        <v>22</v>
      </c>
      <c r="E5439" t="s">
        <v>23</v>
      </c>
      <c r="F5439" t="s">
        <v>5</v>
      </c>
      <c r="G5439" t="s">
        <v>24</v>
      </c>
      <c r="H5439">
        <v>2784849</v>
      </c>
      <c r="I5439">
        <v>2785199</v>
      </c>
      <c r="J5439" t="s">
        <v>42</v>
      </c>
      <c r="K5439" t="s">
        <v>6612</v>
      </c>
      <c r="N5439" t="s">
        <v>6613</v>
      </c>
      <c r="Q5439" t="s">
        <v>6611</v>
      </c>
      <c r="R5439">
        <v>351</v>
      </c>
      <c r="S5439">
        <v>116</v>
      </c>
    </row>
    <row r="5440" spans="1:20" x14ac:dyDescent="0.3">
      <c r="A5440">
        <v>5439</v>
      </c>
      <c r="B5440" t="s">
        <v>20</v>
      </c>
      <c r="C5440" t="s">
        <v>31</v>
      </c>
      <c r="D5440" t="s">
        <v>22</v>
      </c>
      <c r="E5440" t="s">
        <v>23</v>
      </c>
      <c r="F5440" t="s">
        <v>5</v>
      </c>
      <c r="G5440" t="s">
        <v>24</v>
      </c>
      <c r="H5440">
        <v>2785221</v>
      </c>
      <c r="I5440">
        <v>2788727</v>
      </c>
      <c r="J5440" t="s">
        <v>42</v>
      </c>
      <c r="Q5440" t="s">
        <v>6614</v>
      </c>
      <c r="R5440">
        <v>3507</v>
      </c>
    </row>
    <row r="5441" spans="1:19" x14ac:dyDescent="0.3">
      <c r="A5441">
        <v>5440</v>
      </c>
      <c r="B5441" t="s">
        <v>28</v>
      </c>
      <c r="C5441" t="s">
        <v>33</v>
      </c>
      <c r="D5441" t="s">
        <v>22</v>
      </c>
      <c r="E5441" t="s">
        <v>23</v>
      </c>
      <c r="F5441" t="s">
        <v>5</v>
      </c>
      <c r="G5441" t="s">
        <v>24</v>
      </c>
      <c r="H5441">
        <v>2785221</v>
      </c>
      <c r="I5441">
        <v>2788727</v>
      </c>
      <c r="J5441" t="s">
        <v>42</v>
      </c>
      <c r="K5441" t="s">
        <v>6615</v>
      </c>
      <c r="N5441" t="s">
        <v>6616</v>
      </c>
      <c r="Q5441" t="s">
        <v>6614</v>
      </c>
      <c r="R5441">
        <v>3507</v>
      </c>
      <c r="S5441">
        <v>1168</v>
      </c>
    </row>
    <row r="5442" spans="1:19" x14ac:dyDescent="0.3">
      <c r="A5442">
        <v>5441</v>
      </c>
      <c r="B5442" t="s">
        <v>20</v>
      </c>
      <c r="C5442" t="s">
        <v>31</v>
      </c>
      <c r="D5442" t="s">
        <v>22</v>
      </c>
      <c r="E5442" t="s">
        <v>23</v>
      </c>
      <c r="F5442" t="s">
        <v>5</v>
      </c>
      <c r="G5442" t="s">
        <v>24</v>
      </c>
      <c r="H5442">
        <v>2788889</v>
      </c>
      <c r="I5442">
        <v>2789209</v>
      </c>
      <c r="J5442" t="s">
        <v>25</v>
      </c>
      <c r="Q5442" t="s">
        <v>6617</v>
      </c>
      <c r="R5442">
        <v>321</v>
      </c>
    </row>
    <row r="5443" spans="1:19" x14ac:dyDescent="0.3">
      <c r="A5443">
        <v>5442</v>
      </c>
      <c r="B5443" t="s">
        <v>28</v>
      </c>
      <c r="C5443" t="s">
        <v>33</v>
      </c>
      <c r="D5443" t="s">
        <v>22</v>
      </c>
      <c r="E5443" t="s">
        <v>23</v>
      </c>
      <c r="F5443" t="s">
        <v>5</v>
      </c>
      <c r="G5443" t="s">
        <v>24</v>
      </c>
      <c r="H5443">
        <v>2788889</v>
      </c>
      <c r="I5443">
        <v>2789209</v>
      </c>
      <c r="J5443" t="s">
        <v>25</v>
      </c>
      <c r="K5443" t="s">
        <v>6618</v>
      </c>
      <c r="N5443" t="s">
        <v>38</v>
      </c>
      <c r="Q5443" t="s">
        <v>6617</v>
      </c>
      <c r="R5443">
        <v>321</v>
      </c>
      <c r="S5443">
        <v>106</v>
      </c>
    </row>
    <row r="5444" spans="1:19" x14ac:dyDescent="0.3">
      <c r="A5444">
        <v>5443</v>
      </c>
      <c r="B5444" t="s">
        <v>20</v>
      </c>
      <c r="C5444" t="s">
        <v>31</v>
      </c>
      <c r="D5444" t="s">
        <v>22</v>
      </c>
      <c r="E5444" t="s">
        <v>23</v>
      </c>
      <c r="F5444" t="s">
        <v>5</v>
      </c>
      <c r="G5444" t="s">
        <v>24</v>
      </c>
      <c r="H5444">
        <v>2789392</v>
      </c>
      <c r="I5444">
        <v>2791647</v>
      </c>
      <c r="J5444" t="s">
        <v>25</v>
      </c>
      <c r="Q5444" t="s">
        <v>6619</v>
      </c>
      <c r="R5444">
        <v>2256</v>
      </c>
    </row>
    <row r="5445" spans="1:19" x14ac:dyDescent="0.3">
      <c r="A5445">
        <v>5444</v>
      </c>
      <c r="B5445" t="s">
        <v>28</v>
      </c>
      <c r="C5445" t="s">
        <v>33</v>
      </c>
      <c r="D5445" t="s">
        <v>22</v>
      </c>
      <c r="E5445" t="s">
        <v>23</v>
      </c>
      <c r="F5445" t="s">
        <v>5</v>
      </c>
      <c r="G5445" t="s">
        <v>24</v>
      </c>
      <c r="H5445">
        <v>2789392</v>
      </c>
      <c r="I5445">
        <v>2791647</v>
      </c>
      <c r="J5445" t="s">
        <v>25</v>
      </c>
      <c r="K5445" t="s">
        <v>6620</v>
      </c>
      <c r="N5445" t="s">
        <v>204</v>
      </c>
      <c r="Q5445" t="s">
        <v>6619</v>
      </c>
      <c r="R5445">
        <v>2256</v>
      </c>
      <c r="S5445">
        <v>751</v>
      </c>
    </row>
    <row r="5446" spans="1:19" x14ac:dyDescent="0.3">
      <c r="A5446">
        <v>5445</v>
      </c>
      <c r="B5446" t="s">
        <v>20</v>
      </c>
      <c r="C5446" t="s">
        <v>31</v>
      </c>
      <c r="D5446" t="s">
        <v>22</v>
      </c>
      <c r="E5446" t="s">
        <v>23</v>
      </c>
      <c r="F5446" t="s">
        <v>5</v>
      </c>
      <c r="G5446" t="s">
        <v>24</v>
      </c>
      <c r="H5446">
        <v>2791652</v>
      </c>
      <c r="I5446">
        <v>2793115</v>
      </c>
      <c r="J5446" t="s">
        <v>25</v>
      </c>
      <c r="Q5446" t="s">
        <v>6621</v>
      </c>
      <c r="R5446">
        <v>1464</v>
      </c>
    </row>
    <row r="5447" spans="1:19" x14ac:dyDescent="0.3">
      <c r="A5447">
        <v>5446</v>
      </c>
      <c r="B5447" t="s">
        <v>28</v>
      </c>
      <c r="C5447" t="s">
        <v>33</v>
      </c>
      <c r="D5447" t="s">
        <v>22</v>
      </c>
      <c r="E5447" t="s">
        <v>23</v>
      </c>
      <c r="F5447" t="s">
        <v>5</v>
      </c>
      <c r="G5447" t="s">
        <v>24</v>
      </c>
      <c r="H5447">
        <v>2791652</v>
      </c>
      <c r="I5447">
        <v>2793115</v>
      </c>
      <c r="J5447" t="s">
        <v>25</v>
      </c>
      <c r="K5447" t="s">
        <v>6622</v>
      </c>
      <c r="N5447" t="s">
        <v>2928</v>
      </c>
      <c r="Q5447" t="s">
        <v>6621</v>
      </c>
      <c r="R5447">
        <v>1464</v>
      </c>
      <c r="S5447">
        <v>487</v>
      </c>
    </row>
    <row r="5448" spans="1:19" x14ac:dyDescent="0.3">
      <c r="A5448">
        <v>5447</v>
      </c>
      <c r="B5448" t="s">
        <v>20</v>
      </c>
      <c r="C5448" t="s">
        <v>31</v>
      </c>
      <c r="D5448" t="s">
        <v>22</v>
      </c>
      <c r="E5448" t="s">
        <v>23</v>
      </c>
      <c r="F5448" t="s">
        <v>5</v>
      </c>
      <c r="G5448" t="s">
        <v>24</v>
      </c>
      <c r="H5448">
        <v>2793163</v>
      </c>
      <c r="I5448">
        <v>2794935</v>
      </c>
      <c r="J5448" t="s">
        <v>25</v>
      </c>
      <c r="Q5448" t="s">
        <v>6623</v>
      </c>
      <c r="R5448">
        <v>1773</v>
      </c>
    </row>
    <row r="5449" spans="1:19" x14ac:dyDescent="0.3">
      <c r="A5449">
        <v>5448</v>
      </c>
      <c r="B5449" t="s">
        <v>28</v>
      </c>
      <c r="C5449" t="s">
        <v>33</v>
      </c>
      <c r="D5449" t="s">
        <v>22</v>
      </c>
      <c r="E5449" t="s">
        <v>23</v>
      </c>
      <c r="F5449" t="s">
        <v>5</v>
      </c>
      <c r="G5449" t="s">
        <v>24</v>
      </c>
      <c r="H5449">
        <v>2793163</v>
      </c>
      <c r="I5449">
        <v>2794935</v>
      </c>
      <c r="J5449" t="s">
        <v>25</v>
      </c>
      <c r="K5449" t="s">
        <v>6624</v>
      </c>
      <c r="N5449" t="s">
        <v>38</v>
      </c>
      <c r="Q5449" t="s">
        <v>6623</v>
      </c>
      <c r="R5449">
        <v>1773</v>
      </c>
      <c r="S5449">
        <v>590</v>
      </c>
    </row>
    <row r="5450" spans="1:19" x14ac:dyDescent="0.3">
      <c r="A5450">
        <v>5449</v>
      </c>
      <c r="B5450" t="s">
        <v>20</v>
      </c>
      <c r="C5450" t="s">
        <v>31</v>
      </c>
      <c r="D5450" t="s">
        <v>22</v>
      </c>
      <c r="E5450" t="s">
        <v>23</v>
      </c>
      <c r="F5450" t="s">
        <v>5</v>
      </c>
      <c r="G5450" t="s">
        <v>24</v>
      </c>
      <c r="H5450">
        <v>2795008</v>
      </c>
      <c r="I5450">
        <v>2798088</v>
      </c>
      <c r="J5450" t="s">
        <v>25</v>
      </c>
      <c r="Q5450" t="s">
        <v>6625</v>
      </c>
      <c r="R5450">
        <v>3081</v>
      </c>
    </row>
    <row r="5451" spans="1:19" x14ac:dyDescent="0.3">
      <c r="A5451">
        <v>5450</v>
      </c>
      <c r="B5451" t="s">
        <v>28</v>
      </c>
      <c r="C5451" t="s">
        <v>33</v>
      </c>
      <c r="D5451" t="s">
        <v>22</v>
      </c>
      <c r="E5451" t="s">
        <v>23</v>
      </c>
      <c r="F5451" t="s">
        <v>5</v>
      </c>
      <c r="G5451" t="s">
        <v>24</v>
      </c>
      <c r="H5451">
        <v>2795008</v>
      </c>
      <c r="I5451">
        <v>2798088</v>
      </c>
      <c r="J5451" t="s">
        <v>25</v>
      </c>
      <c r="K5451" t="s">
        <v>6626</v>
      </c>
      <c r="N5451" t="s">
        <v>1193</v>
      </c>
      <c r="Q5451" t="s">
        <v>6625</v>
      </c>
      <c r="R5451">
        <v>3081</v>
      </c>
      <c r="S5451">
        <v>1026</v>
      </c>
    </row>
    <row r="5452" spans="1:19" x14ac:dyDescent="0.3">
      <c r="A5452">
        <v>5451</v>
      </c>
      <c r="B5452" t="s">
        <v>20</v>
      </c>
      <c r="C5452" t="s">
        <v>31</v>
      </c>
      <c r="D5452" t="s">
        <v>22</v>
      </c>
      <c r="E5452" t="s">
        <v>23</v>
      </c>
      <c r="F5452" t="s">
        <v>5</v>
      </c>
      <c r="G5452" t="s">
        <v>24</v>
      </c>
      <c r="H5452">
        <v>2798158</v>
      </c>
      <c r="I5452">
        <v>2799303</v>
      </c>
      <c r="J5452" t="s">
        <v>25</v>
      </c>
      <c r="Q5452" t="s">
        <v>6627</v>
      </c>
      <c r="R5452">
        <v>1146</v>
      </c>
    </row>
    <row r="5453" spans="1:19" x14ac:dyDescent="0.3">
      <c r="A5453">
        <v>5452</v>
      </c>
      <c r="B5453" t="s">
        <v>28</v>
      </c>
      <c r="C5453" t="s">
        <v>33</v>
      </c>
      <c r="D5453" t="s">
        <v>22</v>
      </c>
      <c r="E5453" t="s">
        <v>23</v>
      </c>
      <c r="F5453" t="s">
        <v>5</v>
      </c>
      <c r="G5453" t="s">
        <v>24</v>
      </c>
      <c r="H5453">
        <v>2798158</v>
      </c>
      <c r="I5453">
        <v>2799303</v>
      </c>
      <c r="J5453" t="s">
        <v>25</v>
      </c>
      <c r="K5453" t="s">
        <v>6628</v>
      </c>
      <c r="N5453" t="s">
        <v>38</v>
      </c>
      <c r="Q5453" t="s">
        <v>6627</v>
      </c>
      <c r="R5453">
        <v>1146</v>
      </c>
      <c r="S5453">
        <v>381</v>
      </c>
    </row>
    <row r="5454" spans="1:19" x14ac:dyDescent="0.3">
      <c r="A5454">
        <v>5453</v>
      </c>
      <c r="B5454" t="s">
        <v>20</v>
      </c>
      <c r="C5454" t="s">
        <v>31</v>
      </c>
      <c r="D5454" t="s">
        <v>22</v>
      </c>
      <c r="E5454" t="s">
        <v>23</v>
      </c>
      <c r="F5454" t="s">
        <v>5</v>
      </c>
      <c r="G5454" t="s">
        <v>24</v>
      </c>
      <c r="H5454">
        <v>2799382</v>
      </c>
      <c r="I5454">
        <v>2800827</v>
      </c>
      <c r="J5454" t="s">
        <v>25</v>
      </c>
      <c r="Q5454" t="s">
        <v>6629</v>
      </c>
      <c r="R5454">
        <v>1446</v>
      </c>
    </row>
    <row r="5455" spans="1:19" x14ac:dyDescent="0.3">
      <c r="A5455">
        <v>5454</v>
      </c>
      <c r="B5455" t="s">
        <v>28</v>
      </c>
      <c r="C5455" t="s">
        <v>33</v>
      </c>
      <c r="D5455" t="s">
        <v>22</v>
      </c>
      <c r="E5455" t="s">
        <v>23</v>
      </c>
      <c r="F5455" t="s">
        <v>5</v>
      </c>
      <c r="G5455" t="s">
        <v>24</v>
      </c>
      <c r="H5455">
        <v>2799382</v>
      </c>
      <c r="I5455">
        <v>2800827</v>
      </c>
      <c r="J5455" t="s">
        <v>25</v>
      </c>
      <c r="K5455" t="s">
        <v>6630</v>
      </c>
      <c r="N5455" t="s">
        <v>1193</v>
      </c>
      <c r="Q5455" t="s">
        <v>6629</v>
      </c>
      <c r="R5455">
        <v>1446</v>
      </c>
      <c r="S5455">
        <v>481</v>
      </c>
    </row>
    <row r="5456" spans="1:19" x14ac:dyDescent="0.3">
      <c r="A5456">
        <v>5455</v>
      </c>
      <c r="B5456" t="s">
        <v>20</v>
      </c>
      <c r="C5456" t="s">
        <v>31</v>
      </c>
      <c r="D5456" t="s">
        <v>22</v>
      </c>
      <c r="E5456" t="s">
        <v>23</v>
      </c>
      <c r="F5456" t="s">
        <v>5</v>
      </c>
      <c r="G5456" t="s">
        <v>24</v>
      </c>
      <c r="H5456">
        <v>2800893</v>
      </c>
      <c r="I5456">
        <v>2801483</v>
      </c>
      <c r="J5456" t="s">
        <v>42</v>
      </c>
      <c r="Q5456" t="s">
        <v>6631</v>
      </c>
      <c r="R5456">
        <v>591</v>
      </c>
    </row>
    <row r="5457" spans="1:19" x14ac:dyDescent="0.3">
      <c r="A5457">
        <v>5456</v>
      </c>
      <c r="B5457" t="s">
        <v>28</v>
      </c>
      <c r="C5457" t="s">
        <v>33</v>
      </c>
      <c r="D5457" t="s">
        <v>22</v>
      </c>
      <c r="E5457" t="s">
        <v>23</v>
      </c>
      <c r="F5457" t="s">
        <v>5</v>
      </c>
      <c r="G5457" t="s">
        <v>24</v>
      </c>
      <c r="H5457">
        <v>2800893</v>
      </c>
      <c r="I5457">
        <v>2801483</v>
      </c>
      <c r="J5457" t="s">
        <v>42</v>
      </c>
      <c r="K5457" t="s">
        <v>6632</v>
      </c>
      <c r="N5457" t="s">
        <v>38</v>
      </c>
      <c r="Q5457" t="s">
        <v>6631</v>
      </c>
      <c r="R5457">
        <v>591</v>
      </c>
      <c r="S5457">
        <v>196</v>
      </c>
    </row>
    <row r="5458" spans="1:19" x14ac:dyDescent="0.3">
      <c r="A5458">
        <v>5457</v>
      </c>
      <c r="B5458" t="s">
        <v>20</v>
      </c>
      <c r="C5458" t="s">
        <v>31</v>
      </c>
      <c r="D5458" t="s">
        <v>22</v>
      </c>
      <c r="E5458" t="s">
        <v>23</v>
      </c>
      <c r="F5458" t="s">
        <v>5</v>
      </c>
      <c r="G5458" t="s">
        <v>24</v>
      </c>
      <c r="H5458">
        <v>2801480</v>
      </c>
      <c r="I5458">
        <v>2802436</v>
      </c>
      <c r="J5458" t="s">
        <v>42</v>
      </c>
      <c r="Q5458" t="s">
        <v>6633</v>
      </c>
      <c r="R5458">
        <v>957</v>
      </c>
    </row>
    <row r="5459" spans="1:19" x14ac:dyDescent="0.3">
      <c r="A5459">
        <v>5458</v>
      </c>
      <c r="B5459" t="s">
        <v>28</v>
      </c>
      <c r="C5459" t="s">
        <v>33</v>
      </c>
      <c r="D5459" t="s">
        <v>22</v>
      </c>
      <c r="E5459" t="s">
        <v>23</v>
      </c>
      <c r="F5459" t="s">
        <v>5</v>
      </c>
      <c r="G5459" t="s">
        <v>24</v>
      </c>
      <c r="H5459">
        <v>2801480</v>
      </c>
      <c r="I5459">
        <v>2802436</v>
      </c>
      <c r="J5459" t="s">
        <v>42</v>
      </c>
      <c r="K5459" t="s">
        <v>6634</v>
      </c>
      <c r="N5459" t="s">
        <v>6603</v>
      </c>
      <c r="Q5459" t="s">
        <v>6633</v>
      </c>
      <c r="R5459">
        <v>957</v>
      </c>
      <c r="S5459">
        <v>318</v>
      </c>
    </row>
    <row r="5460" spans="1:19" x14ac:dyDescent="0.3">
      <c r="A5460">
        <v>5459</v>
      </c>
      <c r="B5460" t="s">
        <v>20</v>
      </c>
      <c r="C5460" t="s">
        <v>31</v>
      </c>
      <c r="D5460" t="s">
        <v>22</v>
      </c>
      <c r="E5460" t="s">
        <v>23</v>
      </c>
      <c r="F5460" t="s">
        <v>5</v>
      </c>
      <c r="G5460" t="s">
        <v>24</v>
      </c>
      <c r="H5460">
        <v>2802442</v>
      </c>
      <c r="I5460">
        <v>2803227</v>
      </c>
      <c r="J5460" t="s">
        <v>42</v>
      </c>
      <c r="Q5460" t="s">
        <v>6635</v>
      </c>
      <c r="R5460">
        <v>786</v>
      </c>
    </row>
    <row r="5461" spans="1:19" x14ac:dyDescent="0.3">
      <c r="A5461">
        <v>5460</v>
      </c>
      <c r="B5461" t="s">
        <v>28</v>
      </c>
      <c r="C5461" t="s">
        <v>33</v>
      </c>
      <c r="D5461" t="s">
        <v>22</v>
      </c>
      <c r="E5461" t="s">
        <v>23</v>
      </c>
      <c r="F5461" t="s">
        <v>5</v>
      </c>
      <c r="G5461" t="s">
        <v>24</v>
      </c>
      <c r="H5461">
        <v>2802442</v>
      </c>
      <c r="I5461">
        <v>2803227</v>
      </c>
      <c r="J5461" t="s">
        <v>42</v>
      </c>
      <c r="K5461" t="s">
        <v>6636</v>
      </c>
      <c r="N5461" t="s">
        <v>6637</v>
      </c>
      <c r="Q5461" t="s">
        <v>6635</v>
      </c>
      <c r="R5461">
        <v>786</v>
      </c>
      <c r="S5461">
        <v>261</v>
      </c>
    </row>
    <row r="5462" spans="1:19" x14ac:dyDescent="0.3">
      <c r="A5462">
        <v>5461</v>
      </c>
      <c r="B5462" t="s">
        <v>20</v>
      </c>
      <c r="C5462" t="s">
        <v>31</v>
      </c>
      <c r="D5462" t="s">
        <v>22</v>
      </c>
      <c r="E5462" t="s">
        <v>23</v>
      </c>
      <c r="F5462" t="s">
        <v>5</v>
      </c>
      <c r="G5462" t="s">
        <v>24</v>
      </c>
      <c r="H5462">
        <v>2803227</v>
      </c>
      <c r="I5462">
        <v>2804384</v>
      </c>
      <c r="J5462" t="s">
        <v>42</v>
      </c>
      <c r="Q5462" t="s">
        <v>6638</v>
      </c>
      <c r="R5462">
        <v>1158</v>
      </c>
    </row>
    <row r="5463" spans="1:19" x14ac:dyDescent="0.3">
      <c r="A5463">
        <v>5462</v>
      </c>
      <c r="B5463" t="s">
        <v>28</v>
      </c>
      <c r="C5463" t="s">
        <v>33</v>
      </c>
      <c r="D5463" t="s">
        <v>22</v>
      </c>
      <c r="E5463" t="s">
        <v>23</v>
      </c>
      <c r="F5463" t="s">
        <v>5</v>
      </c>
      <c r="G5463" t="s">
        <v>24</v>
      </c>
      <c r="H5463">
        <v>2803227</v>
      </c>
      <c r="I5463">
        <v>2804384</v>
      </c>
      <c r="J5463" t="s">
        <v>42</v>
      </c>
      <c r="K5463" t="s">
        <v>6639</v>
      </c>
      <c r="N5463" t="s">
        <v>272</v>
      </c>
      <c r="Q5463" t="s">
        <v>6638</v>
      </c>
      <c r="R5463">
        <v>1158</v>
      </c>
      <c r="S5463">
        <v>385</v>
      </c>
    </row>
    <row r="5464" spans="1:19" x14ac:dyDescent="0.3">
      <c r="A5464">
        <v>5463</v>
      </c>
      <c r="B5464" t="s">
        <v>20</v>
      </c>
      <c r="C5464" t="s">
        <v>31</v>
      </c>
      <c r="D5464" t="s">
        <v>22</v>
      </c>
      <c r="E5464" t="s">
        <v>23</v>
      </c>
      <c r="F5464" t="s">
        <v>5</v>
      </c>
      <c r="G5464" t="s">
        <v>24</v>
      </c>
      <c r="H5464">
        <v>2804687</v>
      </c>
      <c r="I5464">
        <v>2805604</v>
      </c>
      <c r="J5464" t="s">
        <v>25</v>
      </c>
      <c r="Q5464" t="s">
        <v>6640</v>
      </c>
      <c r="R5464">
        <v>918</v>
      </c>
    </row>
    <row r="5465" spans="1:19" x14ac:dyDescent="0.3">
      <c r="A5465">
        <v>5464</v>
      </c>
      <c r="B5465" t="s">
        <v>28</v>
      </c>
      <c r="C5465" t="s">
        <v>33</v>
      </c>
      <c r="D5465" t="s">
        <v>22</v>
      </c>
      <c r="E5465" t="s">
        <v>23</v>
      </c>
      <c r="F5465" t="s">
        <v>5</v>
      </c>
      <c r="G5465" t="s">
        <v>24</v>
      </c>
      <c r="H5465">
        <v>2804687</v>
      </c>
      <c r="I5465">
        <v>2805604</v>
      </c>
      <c r="J5465" t="s">
        <v>25</v>
      </c>
      <c r="K5465" t="s">
        <v>6641</v>
      </c>
      <c r="N5465" t="s">
        <v>6642</v>
      </c>
      <c r="Q5465" t="s">
        <v>6640</v>
      </c>
      <c r="R5465">
        <v>918</v>
      </c>
      <c r="S5465">
        <v>305</v>
      </c>
    </row>
    <row r="5466" spans="1:19" x14ac:dyDescent="0.3">
      <c r="A5466">
        <v>5465</v>
      </c>
      <c r="B5466" t="s">
        <v>20</v>
      </c>
      <c r="C5466" t="s">
        <v>31</v>
      </c>
      <c r="D5466" t="s">
        <v>22</v>
      </c>
      <c r="E5466" t="s">
        <v>23</v>
      </c>
      <c r="F5466" t="s">
        <v>5</v>
      </c>
      <c r="G5466" t="s">
        <v>24</v>
      </c>
      <c r="H5466">
        <v>2805636</v>
      </c>
      <c r="I5466">
        <v>2805905</v>
      </c>
      <c r="J5466" t="s">
        <v>25</v>
      </c>
      <c r="Q5466" t="s">
        <v>6643</v>
      </c>
      <c r="R5466">
        <v>270</v>
      </c>
    </row>
    <row r="5467" spans="1:19" x14ac:dyDescent="0.3">
      <c r="A5467">
        <v>5466</v>
      </c>
      <c r="B5467" t="s">
        <v>28</v>
      </c>
      <c r="C5467" t="s">
        <v>33</v>
      </c>
      <c r="D5467" t="s">
        <v>22</v>
      </c>
      <c r="E5467" t="s">
        <v>23</v>
      </c>
      <c r="F5467" t="s">
        <v>5</v>
      </c>
      <c r="G5467" t="s">
        <v>24</v>
      </c>
      <c r="H5467">
        <v>2805636</v>
      </c>
      <c r="I5467">
        <v>2805905</v>
      </c>
      <c r="J5467" t="s">
        <v>25</v>
      </c>
      <c r="K5467" t="s">
        <v>6644</v>
      </c>
      <c r="N5467" t="s">
        <v>6645</v>
      </c>
      <c r="Q5467" t="s">
        <v>6643</v>
      </c>
      <c r="R5467">
        <v>270</v>
      </c>
      <c r="S5467">
        <v>89</v>
      </c>
    </row>
    <row r="5468" spans="1:19" x14ac:dyDescent="0.3">
      <c r="A5468">
        <v>5467</v>
      </c>
      <c r="B5468" t="s">
        <v>20</v>
      </c>
      <c r="C5468" t="s">
        <v>31</v>
      </c>
      <c r="D5468" t="s">
        <v>22</v>
      </c>
      <c r="E5468" t="s">
        <v>23</v>
      </c>
      <c r="F5468" t="s">
        <v>5</v>
      </c>
      <c r="G5468" t="s">
        <v>24</v>
      </c>
      <c r="H5468">
        <v>2806183</v>
      </c>
      <c r="I5468">
        <v>2808333</v>
      </c>
      <c r="J5468" t="s">
        <v>25</v>
      </c>
      <c r="Q5468" t="s">
        <v>6646</v>
      </c>
      <c r="R5468">
        <v>2151</v>
      </c>
    </row>
    <row r="5469" spans="1:19" x14ac:dyDescent="0.3">
      <c r="A5469">
        <v>5468</v>
      </c>
      <c r="B5469" t="s">
        <v>28</v>
      </c>
      <c r="C5469" t="s">
        <v>33</v>
      </c>
      <c r="D5469" t="s">
        <v>22</v>
      </c>
      <c r="E5469" t="s">
        <v>23</v>
      </c>
      <c r="F5469" t="s">
        <v>5</v>
      </c>
      <c r="G5469" t="s">
        <v>24</v>
      </c>
      <c r="H5469">
        <v>2806183</v>
      </c>
      <c r="I5469">
        <v>2808333</v>
      </c>
      <c r="J5469" t="s">
        <v>25</v>
      </c>
      <c r="K5469" t="s">
        <v>6647</v>
      </c>
      <c r="N5469" t="s">
        <v>6648</v>
      </c>
      <c r="Q5469" t="s">
        <v>6646</v>
      </c>
      <c r="R5469">
        <v>2151</v>
      </c>
      <c r="S5469">
        <v>716</v>
      </c>
    </row>
    <row r="5470" spans="1:19" x14ac:dyDescent="0.3">
      <c r="A5470">
        <v>5469</v>
      </c>
      <c r="B5470" t="s">
        <v>20</v>
      </c>
      <c r="C5470" t="s">
        <v>31</v>
      </c>
      <c r="D5470" t="s">
        <v>22</v>
      </c>
      <c r="E5470" t="s">
        <v>23</v>
      </c>
      <c r="F5470" t="s">
        <v>5</v>
      </c>
      <c r="G5470" t="s">
        <v>24</v>
      </c>
      <c r="H5470">
        <v>2808393</v>
      </c>
      <c r="I5470">
        <v>2809811</v>
      </c>
      <c r="J5470" t="s">
        <v>25</v>
      </c>
      <c r="Q5470" t="s">
        <v>6649</v>
      </c>
      <c r="R5470">
        <v>1419</v>
      </c>
    </row>
    <row r="5471" spans="1:19" x14ac:dyDescent="0.3">
      <c r="A5471">
        <v>5470</v>
      </c>
      <c r="B5471" t="s">
        <v>28</v>
      </c>
      <c r="C5471" t="s">
        <v>33</v>
      </c>
      <c r="D5471" t="s">
        <v>22</v>
      </c>
      <c r="E5471" t="s">
        <v>23</v>
      </c>
      <c r="F5471" t="s">
        <v>5</v>
      </c>
      <c r="G5471" t="s">
        <v>24</v>
      </c>
      <c r="H5471">
        <v>2808393</v>
      </c>
      <c r="I5471">
        <v>2809811</v>
      </c>
      <c r="J5471" t="s">
        <v>25</v>
      </c>
      <c r="K5471" t="s">
        <v>6650</v>
      </c>
      <c r="N5471" t="s">
        <v>1893</v>
      </c>
      <c r="Q5471" t="s">
        <v>6649</v>
      </c>
      <c r="R5471">
        <v>1419</v>
      </c>
      <c r="S5471">
        <v>472</v>
      </c>
    </row>
    <row r="5472" spans="1:19" x14ac:dyDescent="0.3">
      <c r="A5472">
        <v>5471</v>
      </c>
      <c r="B5472" t="s">
        <v>20</v>
      </c>
      <c r="C5472" t="s">
        <v>31</v>
      </c>
      <c r="D5472" t="s">
        <v>22</v>
      </c>
      <c r="E5472" t="s">
        <v>23</v>
      </c>
      <c r="F5472" t="s">
        <v>5</v>
      </c>
      <c r="G5472" t="s">
        <v>24</v>
      </c>
      <c r="H5472">
        <v>2809899</v>
      </c>
      <c r="I5472">
        <v>2810084</v>
      </c>
      <c r="J5472" t="s">
        <v>42</v>
      </c>
      <c r="Q5472" t="s">
        <v>6651</v>
      </c>
      <c r="R5472">
        <v>186</v>
      </c>
    </row>
    <row r="5473" spans="1:20" x14ac:dyDescent="0.3">
      <c r="A5473">
        <v>5472</v>
      </c>
      <c r="B5473" t="s">
        <v>28</v>
      </c>
      <c r="C5473" t="s">
        <v>33</v>
      </c>
      <c r="D5473" t="s">
        <v>22</v>
      </c>
      <c r="E5473" t="s">
        <v>23</v>
      </c>
      <c r="F5473" t="s">
        <v>5</v>
      </c>
      <c r="G5473" t="s">
        <v>24</v>
      </c>
      <c r="H5473">
        <v>2809899</v>
      </c>
      <c r="I5473">
        <v>2810084</v>
      </c>
      <c r="J5473" t="s">
        <v>42</v>
      </c>
      <c r="K5473" t="s">
        <v>6652</v>
      </c>
      <c r="N5473" t="s">
        <v>6653</v>
      </c>
      <c r="Q5473" t="s">
        <v>6651</v>
      </c>
      <c r="R5473">
        <v>186</v>
      </c>
      <c r="S5473">
        <v>61</v>
      </c>
    </row>
    <row r="5474" spans="1:20" x14ac:dyDescent="0.3">
      <c r="A5474">
        <v>5473</v>
      </c>
      <c r="B5474" t="s">
        <v>20</v>
      </c>
      <c r="C5474" t="s">
        <v>31</v>
      </c>
      <c r="D5474" t="s">
        <v>22</v>
      </c>
      <c r="E5474" t="s">
        <v>23</v>
      </c>
      <c r="F5474" t="s">
        <v>5</v>
      </c>
      <c r="G5474" t="s">
        <v>24</v>
      </c>
      <c r="H5474">
        <v>2810279</v>
      </c>
      <c r="I5474">
        <v>2813044</v>
      </c>
      <c r="J5474" t="s">
        <v>25</v>
      </c>
      <c r="Q5474" t="s">
        <v>6654</v>
      </c>
      <c r="R5474">
        <v>2766</v>
      </c>
    </row>
    <row r="5475" spans="1:20" x14ac:dyDescent="0.3">
      <c r="A5475">
        <v>5474</v>
      </c>
      <c r="B5475" t="s">
        <v>28</v>
      </c>
      <c r="C5475" t="s">
        <v>33</v>
      </c>
      <c r="D5475" t="s">
        <v>22</v>
      </c>
      <c r="E5475" t="s">
        <v>23</v>
      </c>
      <c r="F5475" t="s">
        <v>5</v>
      </c>
      <c r="G5475" t="s">
        <v>24</v>
      </c>
      <c r="H5475">
        <v>2810279</v>
      </c>
      <c r="I5475">
        <v>2813044</v>
      </c>
      <c r="J5475" t="s">
        <v>25</v>
      </c>
      <c r="K5475" t="s">
        <v>6655</v>
      </c>
      <c r="N5475" t="s">
        <v>6656</v>
      </c>
      <c r="Q5475" t="s">
        <v>6654</v>
      </c>
      <c r="R5475">
        <v>2766</v>
      </c>
      <c r="S5475">
        <v>921</v>
      </c>
    </row>
    <row r="5476" spans="1:20" x14ac:dyDescent="0.3">
      <c r="A5476">
        <v>5475</v>
      </c>
      <c r="B5476" t="s">
        <v>20</v>
      </c>
      <c r="C5476" t="s">
        <v>31</v>
      </c>
      <c r="D5476" t="s">
        <v>22</v>
      </c>
      <c r="E5476" t="s">
        <v>23</v>
      </c>
      <c r="F5476" t="s">
        <v>5</v>
      </c>
      <c r="G5476" t="s">
        <v>24</v>
      </c>
      <c r="H5476">
        <v>2813041</v>
      </c>
      <c r="I5476">
        <v>2813580</v>
      </c>
      <c r="J5476" t="s">
        <v>25</v>
      </c>
      <c r="Q5476" t="s">
        <v>6657</v>
      </c>
      <c r="R5476">
        <v>540</v>
      </c>
    </row>
    <row r="5477" spans="1:20" x14ac:dyDescent="0.3">
      <c r="A5477">
        <v>5476</v>
      </c>
      <c r="B5477" t="s">
        <v>28</v>
      </c>
      <c r="C5477" t="s">
        <v>33</v>
      </c>
      <c r="D5477" t="s">
        <v>22</v>
      </c>
      <c r="E5477" t="s">
        <v>23</v>
      </c>
      <c r="F5477" t="s">
        <v>5</v>
      </c>
      <c r="G5477" t="s">
        <v>24</v>
      </c>
      <c r="H5477">
        <v>2813041</v>
      </c>
      <c r="I5477">
        <v>2813580</v>
      </c>
      <c r="J5477" t="s">
        <v>25</v>
      </c>
      <c r="K5477" t="s">
        <v>6658</v>
      </c>
      <c r="N5477" t="s">
        <v>6659</v>
      </c>
      <c r="Q5477" t="s">
        <v>6657</v>
      </c>
      <c r="R5477">
        <v>540</v>
      </c>
      <c r="S5477">
        <v>179</v>
      </c>
    </row>
    <row r="5478" spans="1:20" x14ac:dyDescent="0.3">
      <c r="A5478">
        <v>5477</v>
      </c>
      <c r="B5478" t="s">
        <v>20</v>
      </c>
      <c r="C5478" t="s">
        <v>31</v>
      </c>
      <c r="D5478" t="s">
        <v>22</v>
      </c>
      <c r="E5478" t="s">
        <v>23</v>
      </c>
      <c r="F5478" t="s">
        <v>5</v>
      </c>
      <c r="G5478" t="s">
        <v>24</v>
      </c>
      <c r="H5478">
        <v>2813622</v>
      </c>
      <c r="I5478">
        <v>2814113</v>
      </c>
      <c r="J5478" t="s">
        <v>25</v>
      </c>
      <c r="Q5478" t="s">
        <v>6660</v>
      </c>
      <c r="R5478">
        <v>492</v>
      </c>
    </row>
    <row r="5479" spans="1:20" x14ac:dyDescent="0.3">
      <c r="A5479">
        <v>5478</v>
      </c>
      <c r="B5479" t="s">
        <v>28</v>
      </c>
      <c r="C5479" t="s">
        <v>33</v>
      </c>
      <c r="D5479" t="s">
        <v>22</v>
      </c>
      <c r="E5479" t="s">
        <v>23</v>
      </c>
      <c r="F5479" t="s">
        <v>5</v>
      </c>
      <c r="G5479" t="s">
        <v>24</v>
      </c>
      <c r="H5479">
        <v>2813622</v>
      </c>
      <c r="I5479">
        <v>2814113</v>
      </c>
      <c r="J5479" t="s">
        <v>25</v>
      </c>
      <c r="K5479" t="s">
        <v>6661</v>
      </c>
      <c r="N5479" t="s">
        <v>1540</v>
      </c>
      <c r="Q5479" t="s">
        <v>6660</v>
      </c>
      <c r="R5479">
        <v>492</v>
      </c>
      <c r="S5479">
        <v>163</v>
      </c>
    </row>
    <row r="5480" spans="1:20" x14ac:dyDescent="0.3">
      <c r="A5480">
        <v>5479</v>
      </c>
      <c r="B5480" t="s">
        <v>20</v>
      </c>
      <c r="C5480" t="s">
        <v>136</v>
      </c>
      <c r="D5480" t="s">
        <v>22</v>
      </c>
      <c r="E5480" t="s">
        <v>23</v>
      </c>
      <c r="F5480" t="s">
        <v>5</v>
      </c>
      <c r="G5480" t="s">
        <v>24</v>
      </c>
      <c r="H5480">
        <v>2814302</v>
      </c>
      <c r="I5480">
        <v>2814377</v>
      </c>
      <c r="J5480" t="s">
        <v>25</v>
      </c>
      <c r="Q5480" t="s">
        <v>6662</v>
      </c>
      <c r="R5480">
        <v>76</v>
      </c>
    </row>
    <row r="5481" spans="1:20" x14ac:dyDescent="0.3">
      <c r="A5481">
        <v>5480</v>
      </c>
      <c r="B5481" t="s">
        <v>136</v>
      </c>
      <c r="D5481" t="s">
        <v>22</v>
      </c>
      <c r="E5481" t="s">
        <v>23</v>
      </c>
      <c r="F5481" t="s">
        <v>5</v>
      </c>
      <c r="G5481" t="s">
        <v>24</v>
      </c>
      <c r="H5481">
        <v>2814302</v>
      </c>
      <c r="I5481">
        <v>2814377</v>
      </c>
      <c r="J5481" t="s">
        <v>25</v>
      </c>
      <c r="N5481" t="s">
        <v>5878</v>
      </c>
      <c r="Q5481" t="s">
        <v>6662</v>
      </c>
      <c r="R5481">
        <v>76</v>
      </c>
      <c r="T5481" t="s">
        <v>6663</v>
      </c>
    </row>
    <row r="5482" spans="1:20" x14ac:dyDescent="0.3">
      <c r="A5482">
        <v>5481</v>
      </c>
      <c r="B5482" t="s">
        <v>20</v>
      </c>
      <c r="C5482" t="s">
        <v>31</v>
      </c>
      <c r="D5482" t="s">
        <v>22</v>
      </c>
      <c r="E5482" t="s">
        <v>23</v>
      </c>
      <c r="F5482" t="s">
        <v>5</v>
      </c>
      <c r="G5482" t="s">
        <v>24</v>
      </c>
      <c r="H5482">
        <v>2814430</v>
      </c>
      <c r="I5482">
        <v>2815347</v>
      </c>
      <c r="J5482" t="s">
        <v>42</v>
      </c>
      <c r="Q5482" t="s">
        <v>6664</v>
      </c>
      <c r="R5482">
        <v>918</v>
      </c>
    </row>
    <row r="5483" spans="1:20" x14ac:dyDescent="0.3">
      <c r="A5483">
        <v>5482</v>
      </c>
      <c r="B5483" t="s">
        <v>28</v>
      </c>
      <c r="C5483" t="s">
        <v>33</v>
      </c>
      <c r="D5483" t="s">
        <v>22</v>
      </c>
      <c r="E5483" t="s">
        <v>23</v>
      </c>
      <c r="F5483" t="s">
        <v>5</v>
      </c>
      <c r="G5483" t="s">
        <v>24</v>
      </c>
      <c r="H5483">
        <v>2814430</v>
      </c>
      <c r="I5483">
        <v>2815347</v>
      </c>
      <c r="J5483" t="s">
        <v>42</v>
      </c>
      <c r="K5483" t="s">
        <v>6665</v>
      </c>
      <c r="N5483" t="s">
        <v>358</v>
      </c>
      <c r="Q5483" t="s">
        <v>6664</v>
      </c>
      <c r="R5483">
        <v>918</v>
      </c>
      <c r="S5483">
        <v>305</v>
      </c>
    </row>
    <row r="5484" spans="1:20" x14ac:dyDescent="0.3">
      <c r="A5484">
        <v>5483</v>
      </c>
      <c r="B5484" t="s">
        <v>20</v>
      </c>
      <c r="C5484" t="s">
        <v>31</v>
      </c>
      <c r="D5484" t="s">
        <v>22</v>
      </c>
      <c r="E5484" t="s">
        <v>23</v>
      </c>
      <c r="F5484" t="s">
        <v>5</v>
      </c>
      <c r="G5484" t="s">
        <v>24</v>
      </c>
      <c r="H5484">
        <v>2815376</v>
      </c>
      <c r="I5484">
        <v>2817838</v>
      </c>
      <c r="J5484" t="s">
        <v>25</v>
      </c>
      <c r="Q5484" t="s">
        <v>6666</v>
      </c>
      <c r="R5484">
        <v>2463</v>
      </c>
    </row>
    <row r="5485" spans="1:20" x14ac:dyDescent="0.3">
      <c r="A5485">
        <v>5484</v>
      </c>
      <c r="B5485" t="s">
        <v>28</v>
      </c>
      <c r="C5485" t="s">
        <v>33</v>
      </c>
      <c r="D5485" t="s">
        <v>22</v>
      </c>
      <c r="E5485" t="s">
        <v>23</v>
      </c>
      <c r="F5485" t="s">
        <v>5</v>
      </c>
      <c r="G5485" t="s">
        <v>24</v>
      </c>
      <c r="H5485">
        <v>2815376</v>
      </c>
      <c r="I5485">
        <v>2817838</v>
      </c>
      <c r="J5485" t="s">
        <v>25</v>
      </c>
      <c r="K5485" t="s">
        <v>6667</v>
      </c>
      <c r="N5485" t="s">
        <v>38</v>
      </c>
      <c r="Q5485" t="s">
        <v>6666</v>
      </c>
      <c r="R5485">
        <v>2463</v>
      </c>
      <c r="S5485">
        <v>820</v>
      </c>
    </row>
    <row r="5486" spans="1:20" x14ac:dyDescent="0.3">
      <c r="A5486">
        <v>5485</v>
      </c>
      <c r="B5486" t="s">
        <v>20</v>
      </c>
      <c r="C5486" t="s">
        <v>31</v>
      </c>
      <c r="D5486" t="s">
        <v>22</v>
      </c>
      <c r="E5486" t="s">
        <v>23</v>
      </c>
      <c r="F5486" t="s">
        <v>5</v>
      </c>
      <c r="G5486" t="s">
        <v>24</v>
      </c>
      <c r="H5486">
        <v>2817993</v>
      </c>
      <c r="I5486">
        <v>2818460</v>
      </c>
      <c r="J5486" t="s">
        <v>25</v>
      </c>
      <c r="Q5486" t="s">
        <v>6668</v>
      </c>
      <c r="R5486">
        <v>468</v>
      </c>
    </row>
    <row r="5487" spans="1:20" x14ac:dyDescent="0.3">
      <c r="A5487">
        <v>5486</v>
      </c>
      <c r="B5487" t="s">
        <v>28</v>
      </c>
      <c r="C5487" t="s">
        <v>33</v>
      </c>
      <c r="D5487" t="s">
        <v>22</v>
      </c>
      <c r="E5487" t="s">
        <v>23</v>
      </c>
      <c r="F5487" t="s">
        <v>5</v>
      </c>
      <c r="G5487" t="s">
        <v>24</v>
      </c>
      <c r="H5487">
        <v>2817993</v>
      </c>
      <c r="I5487">
        <v>2818460</v>
      </c>
      <c r="J5487" t="s">
        <v>25</v>
      </c>
      <c r="K5487" t="s">
        <v>6669</v>
      </c>
      <c r="N5487" t="s">
        <v>6670</v>
      </c>
      <c r="Q5487" t="s">
        <v>6668</v>
      </c>
      <c r="R5487">
        <v>468</v>
      </c>
      <c r="S5487">
        <v>155</v>
      </c>
    </row>
    <row r="5488" spans="1:20" x14ac:dyDescent="0.3">
      <c r="A5488">
        <v>5487</v>
      </c>
      <c r="B5488" t="s">
        <v>20</v>
      </c>
      <c r="C5488" t="s">
        <v>31</v>
      </c>
      <c r="D5488" t="s">
        <v>22</v>
      </c>
      <c r="E5488" t="s">
        <v>23</v>
      </c>
      <c r="F5488" t="s">
        <v>5</v>
      </c>
      <c r="G5488" t="s">
        <v>24</v>
      </c>
      <c r="H5488">
        <v>2818572</v>
      </c>
      <c r="I5488">
        <v>2819444</v>
      </c>
      <c r="J5488" t="s">
        <v>25</v>
      </c>
      <c r="Q5488" t="s">
        <v>6671</v>
      </c>
      <c r="R5488">
        <v>873</v>
      </c>
    </row>
    <row r="5489" spans="1:19" x14ac:dyDescent="0.3">
      <c r="A5489">
        <v>5488</v>
      </c>
      <c r="B5489" t="s">
        <v>28</v>
      </c>
      <c r="C5489" t="s">
        <v>33</v>
      </c>
      <c r="D5489" t="s">
        <v>22</v>
      </c>
      <c r="E5489" t="s">
        <v>23</v>
      </c>
      <c r="F5489" t="s">
        <v>5</v>
      </c>
      <c r="G5489" t="s">
        <v>24</v>
      </c>
      <c r="H5489">
        <v>2818572</v>
      </c>
      <c r="I5489">
        <v>2819444</v>
      </c>
      <c r="J5489" t="s">
        <v>25</v>
      </c>
      <c r="K5489" t="s">
        <v>6672</v>
      </c>
      <c r="N5489" t="s">
        <v>6673</v>
      </c>
      <c r="Q5489" t="s">
        <v>6671</v>
      </c>
      <c r="R5489">
        <v>873</v>
      </c>
      <c r="S5489">
        <v>290</v>
      </c>
    </row>
    <row r="5490" spans="1:19" x14ac:dyDescent="0.3">
      <c r="A5490">
        <v>5489</v>
      </c>
      <c r="B5490" t="s">
        <v>20</v>
      </c>
      <c r="C5490" t="s">
        <v>31</v>
      </c>
      <c r="D5490" t="s">
        <v>22</v>
      </c>
      <c r="E5490" t="s">
        <v>23</v>
      </c>
      <c r="F5490" t="s">
        <v>5</v>
      </c>
      <c r="G5490" t="s">
        <v>24</v>
      </c>
      <c r="H5490">
        <v>2819742</v>
      </c>
      <c r="I5490">
        <v>2820878</v>
      </c>
      <c r="J5490" t="s">
        <v>25</v>
      </c>
      <c r="O5490" t="s">
        <v>6674</v>
      </c>
      <c r="Q5490" t="s">
        <v>6675</v>
      </c>
      <c r="R5490">
        <v>1137</v>
      </c>
    </row>
    <row r="5491" spans="1:19" x14ac:dyDescent="0.3">
      <c r="A5491">
        <v>5490</v>
      </c>
      <c r="B5491" t="s">
        <v>28</v>
      </c>
      <c r="C5491" t="s">
        <v>33</v>
      </c>
      <c r="D5491" t="s">
        <v>22</v>
      </c>
      <c r="E5491" t="s">
        <v>23</v>
      </c>
      <c r="F5491" t="s">
        <v>5</v>
      </c>
      <c r="G5491" t="s">
        <v>24</v>
      </c>
      <c r="H5491">
        <v>2819742</v>
      </c>
      <c r="I5491">
        <v>2820878</v>
      </c>
      <c r="J5491" t="s">
        <v>25</v>
      </c>
      <c r="K5491" t="s">
        <v>6676</v>
      </c>
      <c r="N5491" t="s">
        <v>6677</v>
      </c>
      <c r="O5491" t="s">
        <v>6674</v>
      </c>
      <c r="Q5491" t="s">
        <v>6675</v>
      </c>
      <c r="R5491">
        <v>1137</v>
      </c>
      <c r="S5491">
        <v>378</v>
      </c>
    </row>
    <row r="5492" spans="1:19" x14ac:dyDescent="0.3">
      <c r="A5492">
        <v>5491</v>
      </c>
      <c r="B5492" t="s">
        <v>20</v>
      </c>
      <c r="C5492" t="s">
        <v>31</v>
      </c>
      <c r="D5492" t="s">
        <v>22</v>
      </c>
      <c r="E5492" t="s">
        <v>23</v>
      </c>
      <c r="F5492" t="s">
        <v>5</v>
      </c>
      <c r="G5492" t="s">
        <v>24</v>
      </c>
      <c r="H5492">
        <v>2820922</v>
      </c>
      <c r="I5492">
        <v>2821287</v>
      </c>
      <c r="J5492" t="s">
        <v>25</v>
      </c>
      <c r="Q5492" t="s">
        <v>6678</v>
      </c>
      <c r="R5492">
        <v>366</v>
      </c>
    </row>
    <row r="5493" spans="1:19" x14ac:dyDescent="0.3">
      <c r="A5493">
        <v>5492</v>
      </c>
      <c r="B5493" t="s">
        <v>28</v>
      </c>
      <c r="C5493" t="s">
        <v>33</v>
      </c>
      <c r="D5493" t="s">
        <v>22</v>
      </c>
      <c r="E5493" t="s">
        <v>23</v>
      </c>
      <c r="F5493" t="s">
        <v>5</v>
      </c>
      <c r="G5493" t="s">
        <v>24</v>
      </c>
      <c r="H5493">
        <v>2820922</v>
      </c>
      <c r="I5493">
        <v>2821287</v>
      </c>
      <c r="J5493" t="s">
        <v>25</v>
      </c>
      <c r="K5493" t="s">
        <v>6679</v>
      </c>
      <c r="N5493" t="s">
        <v>6680</v>
      </c>
      <c r="Q5493" t="s">
        <v>6678</v>
      </c>
      <c r="R5493">
        <v>366</v>
      </c>
      <c r="S5493">
        <v>121</v>
      </c>
    </row>
    <row r="5494" spans="1:19" x14ac:dyDescent="0.3">
      <c r="A5494">
        <v>5493</v>
      </c>
      <c r="B5494" t="s">
        <v>20</v>
      </c>
      <c r="C5494" t="s">
        <v>31</v>
      </c>
      <c r="D5494" t="s">
        <v>22</v>
      </c>
      <c r="E5494" t="s">
        <v>23</v>
      </c>
      <c r="F5494" t="s">
        <v>5</v>
      </c>
      <c r="G5494" t="s">
        <v>24</v>
      </c>
      <c r="H5494">
        <v>2821350</v>
      </c>
      <c r="I5494">
        <v>2824268</v>
      </c>
      <c r="J5494" t="s">
        <v>25</v>
      </c>
      <c r="Q5494" t="s">
        <v>6681</v>
      </c>
      <c r="R5494">
        <v>2919</v>
      </c>
    </row>
    <row r="5495" spans="1:19" x14ac:dyDescent="0.3">
      <c r="A5495">
        <v>5494</v>
      </c>
      <c r="B5495" t="s">
        <v>28</v>
      </c>
      <c r="C5495" t="s">
        <v>33</v>
      </c>
      <c r="D5495" t="s">
        <v>22</v>
      </c>
      <c r="E5495" t="s">
        <v>23</v>
      </c>
      <c r="F5495" t="s">
        <v>5</v>
      </c>
      <c r="G5495" t="s">
        <v>24</v>
      </c>
      <c r="H5495">
        <v>2821350</v>
      </c>
      <c r="I5495">
        <v>2824268</v>
      </c>
      <c r="J5495" t="s">
        <v>25</v>
      </c>
      <c r="K5495" t="s">
        <v>6682</v>
      </c>
      <c r="N5495" t="s">
        <v>6683</v>
      </c>
      <c r="Q5495" t="s">
        <v>6681</v>
      </c>
      <c r="R5495">
        <v>2919</v>
      </c>
      <c r="S5495">
        <v>972</v>
      </c>
    </row>
    <row r="5496" spans="1:19" x14ac:dyDescent="0.3">
      <c r="A5496">
        <v>5495</v>
      </c>
      <c r="B5496" t="s">
        <v>20</v>
      </c>
      <c r="C5496" t="s">
        <v>31</v>
      </c>
      <c r="D5496" t="s">
        <v>22</v>
      </c>
      <c r="E5496" t="s">
        <v>23</v>
      </c>
      <c r="F5496" t="s">
        <v>5</v>
      </c>
      <c r="G5496" t="s">
        <v>24</v>
      </c>
      <c r="H5496">
        <v>2824436</v>
      </c>
      <c r="I5496">
        <v>2825209</v>
      </c>
      <c r="J5496" t="s">
        <v>42</v>
      </c>
      <c r="Q5496" t="s">
        <v>6684</v>
      </c>
      <c r="R5496">
        <v>774</v>
      </c>
    </row>
    <row r="5497" spans="1:19" x14ac:dyDescent="0.3">
      <c r="A5497">
        <v>5496</v>
      </c>
      <c r="B5497" t="s">
        <v>28</v>
      </c>
      <c r="C5497" t="s">
        <v>33</v>
      </c>
      <c r="D5497" t="s">
        <v>22</v>
      </c>
      <c r="E5497" t="s">
        <v>23</v>
      </c>
      <c r="F5497" t="s">
        <v>5</v>
      </c>
      <c r="G5497" t="s">
        <v>24</v>
      </c>
      <c r="H5497">
        <v>2824436</v>
      </c>
      <c r="I5497">
        <v>2825209</v>
      </c>
      <c r="J5497" t="s">
        <v>42</v>
      </c>
      <c r="K5497" t="s">
        <v>6685</v>
      </c>
      <c r="N5497" t="s">
        <v>6686</v>
      </c>
      <c r="Q5497" t="s">
        <v>6684</v>
      </c>
      <c r="R5497">
        <v>774</v>
      </c>
      <c r="S5497">
        <v>257</v>
      </c>
    </row>
    <row r="5498" spans="1:19" x14ac:dyDescent="0.3">
      <c r="A5498">
        <v>5497</v>
      </c>
      <c r="B5498" t="s">
        <v>20</v>
      </c>
      <c r="C5498" t="s">
        <v>31</v>
      </c>
      <c r="D5498" t="s">
        <v>22</v>
      </c>
      <c r="E5498" t="s">
        <v>23</v>
      </c>
      <c r="F5498" t="s">
        <v>5</v>
      </c>
      <c r="G5498" t="s">
        <v>24</v>
      </c>
      <c r="H5498">
        <v>2825503</v>
      </c>
      <c r="I5498">
        <v>2825853</v>
      </c>
      <c r="J5498" t="s">
        <v>42</v>
      </c>
      <c r="Q5498" t="s">
        <v>6687</v>
      </c>
      <c r="R5498">
        <v>351</v>
      </c>
    </row>
    <row r="5499" spans="1:19" x14ac:dyDescent="0.3">
      <c r="A5499">
        <v>5498</v>
      </c>
      <c r="B5499" t="s">
        <v>28</v>
      </c>
      <c r="C5499" t="s">
        <v>33</v>
      </c>
      <c r="D5499" t="s">
        <v>22</v>
      </c>
      <c r="E5499" t="s">
        <v>23</v>
      </c>
      <c r="F5499" t="s">
        <v>5</v>
      </c>
      <c r="G5499" t="s">
        <v>24</v>
      </c>
      <c r="H5499">
        <v>2825503</v>
      </c>
      <c r="I5499">
        <v>2825853</v>
      </c>
      <c r="J5499" t="s">
        <v>42</v>
      </c>
      <c r="K5499" t="s">
        <v>6688</v>
      </c>
      <c r="N5499" t="s">
        <v>38</v>
      </c>
      <c r="Q5499" t="s">
        <v>6687</v>
      </c>
      <c r="R5499">
        <v>351</v>
      </c>
      <c r="S5499">
        <v>116</v>
      </c>
    </row>
    <row r="5500" spans="1:19" x14ac:dyDescent="0.3">
      <c r="A5500">
        <v>5499</v>
      </c>
      <c r="B5500" t="s">
        <v>20</v>
      </c>
      <c r="C5500" t="s">
        <v>31</v>
      </c>
      <c r="D5500" t="s">
        <v>22</v>
      </c>
      <c r="E5500" t="s">
        <v>23</v>
      </c>
      <c r="F5500" t="s">
        <v>5</v>
      </c>
      <c r="G5500" t="s">
        <v>24</v>
      </c>
      <c r="H5500">
        <v>2825942</v>
      </c>
      <c r="I5500">
        <v>2826592</v>
      </c>
      <c r="J5500" t="s">
        <v>42</v>
      </c>
      <c r="Q5500" t="s">
        <v>6689</v>
      </c>
      <c r="R5500">
        <v>651</v>
      </c>
    </row>
    <row r="5501" spans="1:19" x14ac:dyDescent="0.3">
      <c r="A5501">
        <v>5500</v>
      </c>
      <c r="B5501" t="s">
        <v>28</v>
      </c>
      <c r="C5501" t="s">
        <v>33</v>
      </c>
      <c r="D5501" t="s">
        <v>22</v>
      </c>
      <c r="E5501" t="s">
        <v>23</v>
      </c>
      <c r="F5501" t="s">
        <v>5</v>
      </c>
      <c r="G5501" t="s">
        <v>24</v>
      </c>
      <c r="H5501">
        <v>2825942</v>
      </c>
      <c r="I5501">
        <v>2826592</v>
      </c>
      <c r="J5501" t="s">
        <v>42</v>
      </c>
      <c r="K5501" t="s">
        <v>6690</v>
      </c>
      <c r="N5501" t="s">
        <v>6691</v>
      </c>
      <c r="Q5501" t="s">
        <v>6689</v>
      </c>
      <c r="R5501">
        <v>651</v>
      </c>
      <c r="S5501">
        <v>216</v>
      </c>
    </row>
    <row r="5502" spans="1:19" x14ac:dyDescent="0.3">
      <c r="A5502">
        <v>5501</v>
      </c>
      <c r="B5502" t="s">
        <v>20</v>
      </c>
      <c r="C5502" t="s">
        <v>31</v>
      </c>
      <c r="D5502" t="s">
        <v>22</v>
      </c>
      <c r="E5502" t="s">
        <v>23</v>
      </c>
      <c r="F5502" t="s">
        <v>5</v>
      </c>
      <c r="G5502" t="s">
        <v>24</v>
      </c>
      <c r="H5502">
        <v>2826586</v>
      </c>
      <c r="I5502">
        <v>2827677</v>
      </c>
      <c r="J5502" t="s">
        <v>42</v>
      </c>
      <c r="Q5502" t="s">
        <v>6692</v>
      </c>
      <c r="R5502">
        <v>1092</v>
      </c>
    </row>
    <row r="5503" spans="1:19" x14ac:dyDescent="0.3">
      <c r="A5503">
        <v>5502</v>
      </c>
      <c r="B5503" t="s">
        <v>28</v>
      </c>
      <c r="C5503" t="s">
        <v>33</v>
      </c>
      <c r="D5503" t="s">
        <v>22</v>
      </c>
      <c r="E5503" t="s">
        <v>23</v>
      </c>
      <c r="F5503" t="s">
        <v>5</v>
      </c>
      <c r="G5503" t="s">
        <v>24</v>
      </c>
      <c r="H5503">
        <v>2826586</v>
      </c>
      <c r="I5503">
        <v>2827677</v>
      </c>
      <c r="J5503" t="s">
        <v>42</v>
      </c>
      <c r="K5503" t="s">
        <v>6693</v>
      </c>
      <c r="N5503" t="s">
        <v>6694</v>
      </c>
      <c r="Q5503" t="s">
        <v>6692</v>
      </c>
      <c r="R5503">
        <v>1092</v>
      </c>
      <c r="S5503">
        <v>363</v>
      </c>
    </row>
    <row r="5504" spans="1:19" x14ac:dyDescent="0.3">
      <c r="A5504">
        <v>5503</v>
      </c>
      <c r="B5504" t="s">
        <v>20</v>
      </c>
      <c r="C5504" t="s">
        <v>31</v>
      </c>
      <c r="D5504" t="s">
        <v>22</v>
      </c>
      <c r="E5504" t="s">
        <v>23</v>
      </c>
      <c r="F5504" t="s">
        <v>5</v>
      </c>
      <c r="G5504" t="s">
        <v>24</v>
      </c>
      <c r="H5504">
        <v>2827793</v>
      </c>
      <c r="I5504">
        <v>2828215</v>
      </c>
      <c r="J5504" t="s">
        <v>25</v>
      </c>
      <c r="Q5504" t="s">
        <v>6695</v>
      </c>
      <c r="R5504">
        <v>423</v>
      </c>
    </row>
    <row r="5505" spans="1:20" x14ac:dyDescent="0.3">
      <c r="A5505">
        <v>5504</v>
      </c>
      <c r="B5505" t="s">
        <v>28</v>
      </c>
      <c r="C5505" t="s">
        <v>33</v>
      </c>
      <c r="D5505" t="s">
        <v>22</v>
      </c>
      <c r="E5505" t="s">
        <v>23</v>
      </c>
      <c r="F5505" t="s">
        <v>5</v>
      </c>
      <c r="G5505" t="s">
        <v>24</v>
      </c>
      <c r="H5505">
        <v>2827793</v>
      </c>
      <c r="I5505">
        <v>2828215</v>
      </c>
      <c r="J5505" t="s">
        <v>25</v>
      </c>
      <c r="K5505" t="s">
        <v>6696</v>
      </c>
      <c r="N5505" t="s">
        <v>1495</v>
      </c>
      <c r="Q5505" t="s">
        <v>6695</v>
      </c>
      <c r="R5505">
        <v>423</v>
      </c>
      <c r="S5505">
        <v>140</v>
      </c>
    </row>
    <row r="5506" spans="1:20" x14ac:dyDescent="0.3">
      <c r="A5506">
        <v>5505</v>
      </c>
      <c r="B5506" t="s">
        <v>20</v>
      </c>
      <c r="C5506" t="s">
        <v>31</v>
      </c>
      <c r="D5506" t="s">
        <v>22</v>
      </c>
      <c r="E5506" t="s">
        <v>23</v>
      </c>
      <c r="F5506" t="s">
        <v>5</v>
      </c>
      <c r="G5506" t="s">
        <v>24</v>
      </c>
      <c r="H5506">
        <v>2828330</v>
      </c>
      <c r="I5506">
        <v>2829001</v>
      </c>
      <c r="J5506" t="s">
        <v>25</v>
      </c>
      <c r="Q5506" t="s">
        <v>6697</v>
      </c>
      <c r="R5506">
        <v>672</v>
      </c>
    </row>
    <row r="5507" spans="1:20" x14ac:dyDescent="0.3">
      <c r="A5507">
        <v>5506</v>
      </c>
      <c r="B5507" t="s">
        <v>28</v>
      </c>
      <c r="C5507" t="s">
        <v>33</v>
      </c>
      <c r="D5507" t="s">
        <v>22</v>
      </c>
      <c r="E5507" t="s">
        <v>23</v>
      </c>
      <c r="F5507" t="s">
        <v>5</v>
      </c>
      <c r="G5507" t="s">
        <v>24</v>
      </c>
      <c r="H5507">
        <v>2828330</v>
      </c>
      <c r="I5507">
        <v>2829001</v>
      </c>
      <c r="J5507" t="s">
        <v>25</v>
      </c>
      <c r="K5507" t="s">
        <v>6698</v>
      </c>
      <c r="N5507" t="s">
        <v>38</v>
      </c>
      <c r="Q5507" t="s">
        <v>6697</v>
      </c>
      <c r="R5507">
        <v>672</v>
      </c>
      <c r="S5507">
        <v>223</v>
      </c>
    </row>
    <row r="5508" spans="1:20" x14ac:dyDescent="0.3">
      <c r="A5508">
        <v>5507</v>
      </c>
      <c r="B5508" t="s">
        <v>20</v>
      </c>
      <c r="C5508" t="s">
        <v>31</v>
      </c>
      <c r="D5508" t="s">
        <v>22</v>
      </c>
      <c r="E5508" t="s">
        <v>23</v>
      </c>
      <c r="F5508" t="s">
        <v>5</v>
      </c>
      <c r="G5508" t="s">
        <v>24</v>
      </c>
      <c r="H5508">
        <v>2828998</v>
      </c>
      <c r="I5508">
        <v>2829528</v>
      </c>
      <c r="J5508" t="s">
        <v>25</v>
      </c>
      <c r="Q5508" t="s">
        <v>6699</v>
      </c>
      <c r="R5508">
        <v>531</v>
      </c>
    </row>
    <row r="5509" spans="1:20" x14ac:dyDescent="0.3">
      <c r="A5509">
        <v>5508</v>
      </c>
      <c r="B5509" t="s">
        <v>28</v>
      </c>
      <c r="C5509" t="s">
        <v>33</v>
      </c>
      <c r="D5509" t="s">
        <v>22</v>
      </c>
      <c r="E5509" t="s">
        <v>23</v>
      </c>
      <c r="F5509" t="s">
        <v>5</v>
      </c>
      <c r="G5509" t="s">
        <v>24</v>
      </c>
      <c r="H5509">
        <v>2828998</v>
      </c>
      <c r="I5509">
        <v>2829528</v>
      </c>
      <c r="J5509" t="s">
        <v>25</v>
      </c>
      <c r="K5509" t="s">
        <v>6700</v>
      </c>
      <c r="N5509" t="s">
        <v>38</v>
      </c>
      <c r="Q5509" t="s">
        <v>6699</v>
      </c>
      <c r="R5509">
        <v>531</v>
      </c>
      <c r="S5509">
        <v>176</v>
      </c>
    </row>
    <row r="5510" spans="1:20" x14ac:dyDescent="0.3">
      <c r="A5510">
        <v>5509</v>
      </c>
      <c r="B5510" t="s">
        <v>20</v>
      </c>
      <c r="C5510" t="s">
        <v>31</v>
      </c>
      <c r="D5510" t="s">
        <v>22</v>
      </c>
      <c r="E5510" t="s">
        <v>23</v>
      </c>
      <c r="F5510" t="s">
        <v>5</v>
      </c>
      <c r="G5510" t="s">
        <v>24</v>
      </c>
      <c r="H5510">
        <v>2829614</v>
      </c>
      <c r="I5510">
        <v>2830588</v>
      </c>
      <c r="J5510" t="s">
        <v>25</v>
      </c>
      <c r="Q5510" t="s">
        <v>6701</v>
      </c>
      <c r="R5510">
        <v>975</v>
      </c>
    </row>
    <row r="5511" spans="1:20" x14ac:dyDescent="0.3">
      <c r="A5511">
        <v>5510</v>
      </c>
      <c r="B5511" t="s">
        <v>28</v>
      </c>
      <c r="C5511" t="s">
        <v>33</v>
      </c>
      <c r="D5511" t="s">
        <v>22</v>
      </c>
      <c r="E5511" t="s">
        <v>23</v>
      </c>
      <c r="F5511" t="s">
        <v>5</v>
      </c>
      <c r="G5511" t="s">
        <v>24</v>
      </c>
      <c r="H5511">
        <v>2829614</v>
      </c>
      <c r="I5511">
        <v>2830588</v>
      </c>
      <c r="J5511" t="s">
        <v>25</v>
      </c>
      <c r="K5511" t="s">
        <v>6702</v>
      </c>
      <c r="N5511" t="s">
        <v>6703</v>
      </c>
      <c r="Q5511" t="s">
        <v>6701</v>
      </c>
      <c r="R5511">
        <v>975</v>
      </c>
      <c r="S5511">
        <v>324</v>
      </c>
    </row>
    <row r="5512" spans="1:20" x14ac:dyDescent="0.3">
      <c r="A5512">
        <v>5511</v>
      </c>
      <c r="B5512" t="s">
        <v>20</v>
      </c>
      <c r="C5512" t="s">
        <v>2683</v>
      </c>
      <c r="D5512" t="s">
        <v>22</v>
      </c>
      <c r="E5512" t="s">
        <v>23</v>
      </c>
      <c r="F5512" t="s">
        <v>5</v>
      </c>
      <c r="G5512" t="s">
        <v>24</v>
      </c>
      <c r="H5512">
        <v>2830993</v>
      </c>
      <c r="I5512">
        <v>2832493</v>
      </c>
      <c r="J5512" t="s">
        <v>25</v>
      </c>
      <c r="Q5512" t="s">
        <v>6704</v>
      </c>
      <c r="R5512">
        <v>1501</v>
      </c>
    </row>
    <row r="5513" spans="1:20" x14ac:dyDescent="0.3">
      <c r="A5513">
        <v>5512</v>
      </c>
      <c r="B5513" t="s">
        <v>2683</v>
      </c>
      <c r="D5513" t="s">
        <v>22</v>
      </c>
      <c r="E5513" t="s">
        <v>23</v>
      </c>
      <c r="F5513" t="s">
        <v>5</v>
      </c>
      <c r="G5513" t="s">
        <v>24</v>
      </c>
      <c r="H5513">
        <v>2830993</v>
      </c>
      <c r="I5513">
        <v>2832493</v>
      </c>
      <c r="J5513" t="s">
        <v>25</v>
      </c>
      <c r="N5513" t="s">
        <v>2696</v>
      </c>
      <c r="Q5513" t="s">
        <v>6704</v>
      </c>
      <c r="R5513">
        <v>1501</v>
      </c>
    </row>
    <row r="5514" spans="1:20" x14ac:dyDescent="0.3">
      <c r="A5514">
        <v>5513</v>
      </c>
      <c r="B5514" t="s">
        <v>20</v>
      </c>
      <c r="C5514" t="s">
        <v>136</v>
      </c>
      <c r="D5514" t="s">
        <v>22</v>
      </c>
      <c r="E5514" t="s">
        <v>23</v>
      </c>
      <c r="F5514" t="s">
        <v>5</v>
      </c>
      <c r="G5514" t="s">
        <v>24</v>
      </c>
      <c r="H5514">
        <v>2832698</v>
      </c>
      <c r="I5514">
        <v>2832774</v>
      </c>
      <c r="J5514" t="s">
        <v>25</v>
      </c>
      <c r="Q5514" t="s">
        <v>6705</v>
      </c>
      <c r="R5514">
        <v>77</v>
      </c>
    </row>
    <row r="5515" spans="1:20" x14ac:dyDescent="0.3">
      <c r="A5515">
        <v>5514</v>
      </c>
      <c r="B5515" t="s">
        <v>136</v>
      </c>
      <c r="D5515" t="s">
        <v>22</v>
      </c>
      <c r="E5515" t="s">
        <v>23</v>
      </c>
      <c r="F5515" t="s">
        <v>5</v>
      </c>
      <c r="G5515" t="s">
        <v>24</v>
      </c>
      <c r="H5515">
        <v>2832698</v>
      </c>
      <c r="I5515">
        <v>2832774</v>
      </c>
      <c r="J5515" t="s">
        <v>25</v>
      </c>
      <c r="N5515" t="s">
        <v>2693</v>
      </c>
      <c r="Q5515" t="s">
        <v>6705</v>
      </c>
      <c r="R5515">
        <v>77</v>
      </c>
      <c r="T5515" t="s">
        <v>2694</v>
      </c>
    </row>
    <row r="5516" spans="1:20" x14ac:dyDescent="0.3">
      <c r="A5516">
        <v>5515</v>
      </c>
      <c r="B5516" t="s">
        <v>20</v>
      </c>
      <c r="C5516" t="s">
        <v>136</v>
      </c>
      <c r="D5516" t="s">
        <v>22</v>
      </c>
      <c r="E5516" t="s">
        <v>23</v>
      </c>
      <c r="F5516" t="s">
        <v>5</v>
      </c>
      <c r="G5516" t="s">
        <v>24</v>
      </c>
      <c r="H5516">
        <v>2832799</v>
      </c>
      <c r="I5516">
        <v>2832874</v>
      </c>
      <c r="J5516" t="s">
        <v>25</v>
      </c>
      <c r="Q5516" t="s">
        <v>6706</v>
      </c>
      <c r="R5516">
        <v>76</v>
      </c>
    </row>
    <row r="5517" spans="1:20" x14ac:dyDescent="0.3">
      <c r="A5517">
        <v>5516</v>
      </c>
      <c r="B5517" t="s">
        <v>136</v>
      </c>
      <c r="D5517" t="s">
        <v>22</v>
      </c>
      <c r="E5517" t="s">
        <v>23</v>
      </c>
      <c r="F5517" t="s">
        <v>5</v>
      </c>
      <c r="G5517" t="s">
        <v>24</v>
      </c>
      <c r="H5517">
        <v>2832799</v>
      </c>
      <c r="I5517">
        <v>2832874</v>
      </c>
      <c r="J5517" t="s">
        <v>25</v>
      </c>
      <c r="N5517" t="s">
        <v>2690</v>
      </c>
      <c r="Q5517" t="s">
        <v>6706</v>
      </c>
      <c r="R5517">
        <v>76</v>
      </c>
      <c r="T5517" t="s">
        <v>2691</v>
      </c>
    </row>
    <row r="5518" spans="1:20" x14ac:dyDescent="0.3">
      <c r="A5518">
        <v>5517</v>
      </c>
      <c r="B5518" t="s">
        <v>20</v>
      </c>
      <c r="C5518" t="s">
        <v>2683</v>
      </c>
      <c r="D5518" t="s">
        <v>22</v>
      </c>
      <c r="E5518" t="s">
        <v>23</v>
      </c>
      <c r="F5518" t="s">
        <v>5</v>
      </c>
      <c r="G5518" t="s">
        <v>24</v>
      </c>
      <c r="H5518">
        <v>2833204</v>
      </c>
      <c r="I5518">
        <v>2835946</v>
      </c>
      <c r="J5518" t="s">
        <v>25</v>
      </c>
      <c r="Q5518" t="s">
        <v>6707</v>
      </c>
      <c r="R5518">
        <v>2743</v>
      </c>
    </row>
    <row r="5519" spans="1:20" x14ac:dyDescent="0.3">
      <c r="A5519">
        <v>5518</v>
      </c>
      <c r="B5519" t="s">
        <v>2683</v>
      </c>
      <c r="D5519" t="s">
        <v>22</v>
      </c>
      <c r="E5519" t="s">
        <v>23</v>
      </c>
      <c r="F5519" t="s">
        <v>5</v>
      </c>
      <c r="G5519" t="s">
        <v>24</v>
      </c>
      <c r="H5519">
        <v>2833204</v>
      </c>
      <c r="I5519">
        <v>2835946</v>
      </c>
      <c r="J5519" t="s">
        <v>25</v>
      </c>
      <c r="N5519" t="s">
        <v>2688</v>
      </c>
      <c r="Q5519" t="s">
        <v>6707</v>
      </c>
      <c r="R5519">
        <v>2743</v>
      </c>
    </row>
    <row r="5520" spans="1:20" x14ac:dyDescent="0.3">
      <c r="A5520">
        <v>5519</v>
      </c>
      <c r="B5520" t="s">
        <v>20</v>
      </c>
      <c r="C5520" t="s">
        <v>2683</v>
      </c>
      <c r="D5520" t="s">
        <v>22</v>
      </c>
      <c r="E5520" t="s">
        <v>23</v>
      </c>
      <c r="F5520" t="s">
        <v>5</v>
      </c>
      <c r="G5520" t="s">
        <v>24</v>
      </c>
      <c r="H5520">
        <v>2836057</v>
      </c>
      <c r="I5520">
        <v>2836172</v>
      </c>
      <c r="J5520" t="s">
        <v>25</v>
      </c>
      <c r="O5520" t="s">
        <v>2684</v>
      </c>
      <c r="Q5520" t="s">
        <v>6708</v>
      </c>
      <c r="R5520">
        <v>116</v>
      </c>
    </row>
    <row r="5521" spans="1:20" x14ac:dyDescent="0.3">
      <c r="A5521">
        <v>5520</v>
      </c>
      <c r="B5521" t="s">
        <v>2683</v>
      </c>
      <c r="D5521" t="s">
        <v>22</v>
      </c>
      <c r="E5521" t="s">
        <v>23</v>
      </c>
      <c r="F5521" t="s">
        <v>5</v>
      </c>
      <c r="G5521" t="s">
        <v>24</v>
      </c>
      <c r="H5521">
        <v>2836057</v>
      </c>
      <c r="I5521">
        <v>2836172</v>
      </c>
      <c r="J5521" t="s">
        <v>25</v>
      </c>
      <c r="N5521" t="s">
        <v>2686</v>
      </c>
      <c r="O5521" t="s">
        <v>2684</v>
      </c>
      <c r="Q5521" t="s">
        <v>6708</v>
      </c>
      <c r="R5521">
        <v>116</v>
      </c>
    </row>
    <row r="5522" spans="1:20" x14ac:dyDescent="0.3">
      <c r="A5522">
        <v>5521</v>
      </c>
      <c r="B5522" t="s">
        <v>20</v>
      </c>
      <c r="C5522" t="s">
        <v>136</v>
      </c>
      <c r="D5522" t="s">
        <v>22</v>
      </c>
      <c r="E5522" t="s">
        <v>23</v>
      </c>
      <c r="F5522" t="s">
        <v>5</v>
      </c>
      <c r="G5522" t="s">
        <v>24</v>
      </c>
      <c r="H5522">
        <v>2836228</v>
      </c>
      <c r="I5522">
        <v>2836304</v>
      </c>
      <c r="J5522" t="s">
        <v>25</v>
      </c>
      <c r="Q5522" t="s">
        <v>6709</v>
      </c>
      <c r="R5522">
        <v>77</v>
      </c>
    </row>
    <row r="5523" spans="1:20" x14ac:dyDescent="0.3">
      <c r="A5523">
        <v>5522</v>
      </c>
      <c r="B5523" t="s">
        <v>136</v>
      </c>
      <c r="D5523" t="s">
        <v>22</v>
      </c>
      <c r="E5523" t="s">
        <v>23</v>
      </c>
      <c r="F5523" t="s">
        <v>5</v>
      </c>
      <c r="G5523" t="s">
        <v>24</v>
      </c>
      <c r="H5523">
        <v>2836228</v>
      </c>
      <c r="I5523">
        <v>2836304</v>
      </c>
      <c r="J5523" t="s">
        <v>25</v>
      </c>
      <c r="N5523" t="s">
        <v>1913</v>
      </c>
      <c r="Q5523" t="s">
        <v>6709</v>
      </c>
      <c r="R5523">
        <v>77</v>
      </c>
      <c r="T5523" t="s">
        <v>1914</v>
      </c>
    </row>
    <row r="5524" spans="1:20" x14ac:dyDescent="0.3">
      <c r="A5524">
        <v>5523</v>
      </c>
      <c r="B5524" t="s">
        <v>20</v>
      </c>
      <c r="C5524" t="s">
        <v>31</v>
      </c>
      <c r="D5524" t="s">
        <v>22</v>
      </c>
      <c r="E5524" t="s">
        <v>23</v>
      </c>
      <c r="F5524" t="s">
        <v>5</v>
      </c>
      <c r="G5524" t="s">
        <v>24</v>
      </c>
      <c r="H5524">
        <v>2836748</v>
      </c>
      <c r="I5524">
        <v>2837200</v>
      </c>
      <c r="J5524" t="s">
        <v>25</v>
      </c>
      <c r="Q5524" t="s">
        <v>6710</v>
      </c>
      <c r="R5524">
        <v>453</v>
      </c>
    </row>
    <row r="5525" spans="1:20" x14ac:dyDescent="0.3">
      <c r="A5525">
        <v>5524</v>
      </c>
      <c r="B5525" t="s">
        <v>28</v>
      </c>
      <c r="C5525" t="s">
        <v>33</v>
      </c>
      <c r="D5525" t="s">
        <v>22</v>
      </c>
      <c r="E5525" t="s">
        <v>23</v>
      </c>
      <c r="F5525" t="s">
        <v>5</v>
      </c>
      <c r="G5525" t="s">
        <v>24</v>
      </c>
      <c r="H5525">
        <v>2836748</v>
      </c>
      <c r="I5525">
        <v>2837200</v>
      </c>
      <c r="J5525" t="s">
        <v>25</v>
      </c>
      <c r="K5525" t="s">
        <v>6711</v>
      </c>
      <c r="N5525" t="s">
        <v>288</v>
      </c>
      <c r="Q5525" t="s">
        <v>6710</v>
      </c>
      <c r="R5525">
        <v>453</v>
      </c>
      <c r="S5525">
        <v>150</v>
      </c>
    </row>
    <row r="5526" spans="1:20" x14ac:dyDescent="0.3">
      <c r="A5526">
        <v>5525</v>
      </c>
      <c r="B5526" t="s">
        <v>20</v>
      </c>
      <c r="C5526" t="s">
        <v>21</v>
      </c>
      <c r="D5526" t="s">
        <v>22</v>
      </c>
      <c r="E5526" t="s">
        <v>23</v>
      </c>
      <c r="F5526" t="s">
        <v>5</v>
      </c>
      <c r="G5526" t="s">
        <v>24</v>
      </c>
      <c r="H5526">
        <v>2837506</v>
      </c>
      <c r="I5526">
        <v>2838629</v>
      </c>
      <c r="J5526" t="s">
        <v>25</v>
      </c>
      <c r="Q5526" t="s">
        <v>6712</v>
      </c>
      <c r="R5526">
        <v>1124</v>
      </c>
      <c r="T5526" t="s">
        <v>27</v>
      </c>
    </row>
    <row r="5527" spans="1:20" x14ac:dyDescent="0.3">
      <c r="A5527">
        <v>5526</v>
      </c>
      <c r="B5527" t="s">
        <v>28</v>
      </c>
      <c r="C5527" t="s">
        <v>29</v>
      </c>
      <c r="D5527" t="s">
        <v>22</v>
      </c>
      <c r="E5527" t="s">
        <v>23</v>
      </c>
      <c r="F5527" t="s">
        <v>5</v>
      </c>
      <c r="G5527" t="s">
        <v>24</v>
      </c>
      <c r="H5527">
        <v>2837506</v>
      </c>
      <c r="I5527">
        <v>2838629</v>
      </c>
      <c r="J5527" t="s">
        <v>25</v>
      </c>
      <c r="N5527" t="s">
        <v>6713</v>
      </c>
      <c r="Q5527" t="s">
        <v>6712</v>
      </c>
      <c r="R5527">
        <v>1124</v>
      </c>
      <c r="T5527" t="s">
        <v>27</v>
      </c>
    </row>
    <row r="5528" spans="1:20" x14ac:dyDescent="0.3">
      <c r="A5528">
        <v>5527</v>
      </c>
      <c r="B5528" t="s">
        <v>20</v>
      </c>
      <c r="C5528" t="s">
        <v>31</v>
      </c>
      <c r="D5528" t="s">
        <v>22</v>
      </c>
      <c r="E5528" t="s">
        <v>23</v>
      </c>
      <c r="F5528" t="s">
        <v>5</v>
      </c>
      <c r="G5528" t="s">
        <v>24</v>
      </c>
      <c r="H5528">
        <v>2838653</v>
      </c>
      <c r="I5528">
        <v>2839135</v>
      </c>
      <c r="J5528" t="s">
        <v>25</v>
      </c>
      <c r="Q5528" t="s">
        <v>6714</v>
      </c>
      <c r="R5528">
        <v>483</v>
      </c>
    </row>
    <row r="5529" spans="1:20" x14ac:dyDescent="0.3">
      <c r="A5529">
        <v>5528</v>
      </c>
      <c r="B5529" t="s">
        <v>28</v>
      </c>
      <c r="C5529" t="s">
        <v>33</v>
      </c>
      <c r="D5529" t="s">
        <v>22</v>
      </c>
      <c r="E5529" t="s">
        <v>23</v>
      </c>
      <c r="F5529" t="s">
        <v>5</v>
      </c>
      <c r="G5529" t="s">
        <v>24</v>
      </c>
      <c r="H5529">
        <v>2838653</v>
      </c>
      <c r="I5529">
        <v>2839135</v>
      </c>
      <c r="J5529" t="s">
        <v>25</v>
      </c>
      <c r="K5529" t="s">
        <v>6715</v>
      </c>
      <c r="N5529" t="s">
        <v>355</v>
      </c>
      <c r="Q5529" t="s">
        <v>6714</v>
      </c>
      <c r="R5529">
        <v>483</v>
      </c>
      <c r="S5529">
        <v>160</v>
      </c>
    </row>
    <row r="5530" spans="1:20" x14ac:dyDescent="0.3">
      <c r="A5530">
        <v>5529</v>
      </c>
      <c r="B5530" t="s">
        <v>20</v>
      </c>
      <c r="C5530" t="s">
        <v>31</v>
      </c>
      <c r="D5530" t="s">
        <v>22</v>
      </c>
      <c r="E5530" t="s">
        <v>23</v>
      </c>
      <c r="F5530" t="s">
        <v>5</v>
      </c>
      <c r="G5530" t="s">
        <v>24</v>
      </c>
      <c r="H5530">
        <v>2839132</v>
      </c>
      <c r="I5530">
        <v>2842704</v>
      </c>
      <c r="J5530" t="s">
        <v>25</v>
      </c>
      <c r="Q5530" t="s">
        <v>6716</v>
      </c>
      <c r="R5530">
        <v>3573</v>
      </c>
    </row>
    <row r="5531" spans="1:20" x14ac:dyDescent="0.3">
      <c r="A5531">
        <v>5530</v>
      </c>
      <c r="B5531" t="s">
        <v>28</v>
      </c>
      <c r="C5531" t="s">
        <v>33</v>
      </c>
      <c r="D5531" t="s">
        <v>22</v>
      </c>
      <c r="E5531" t="s">
        <v>23</v>
      </c>
      <c r="F5531" t="s">
        <v>5</v>
      </c>
      <c r="G5531" t="s">
        <v>24</v>
      </c>
      <c r="H5531">
        <v>2839132</v>
      </c>
      <c r="I5531">
        <v>2842704</v>
      </c>
      <c r="J5531" t="s">
        <v>25</v>
      </c>
      <c r="K5531" t="s">
        <v>6717</v>
      </c>
      <c r="N5531" t="s">
        <v>1614</v>
      </c>
      <c r="Q5531" t="s">
        <v>6716</v>
      </c>
      <c r="R5531">
        <v>3573</v>
      </c>
      <c r="S5531">
        <v>1190</v>
      </c>
    </row>
    <row r="5532" spans="1:20" x14ac:dyDescent="0.3">
      <c r="A5532">
        <v>5531</v>
      </c>
      <c r="B5532" t="s">
        <v>20</v>
      </c>
      <c r="C5532" t="s">
        <v>31</v>
      </c>
      <c r="D5532" t="s">
        <v>22</v>
      </c>
      <c r="E5532" t="s">
        <v>23</v>
      </c>
      <c r="F5532" t="s">
        <v>5</v>
      </c>
      <c r="G5532" t="s">
        <v>24</v>
      </c>
      <c r="H5532">
        <v>2842772</v>
      </c>
      <c r="I5532">
        <v>2843809</v>
      </c>
      <c r="J5532" t="s">
        <v>25</v>
      </c>
      <c r="Q5532" t="s">
        <v>6718</v>
      </c>
      <c r="R5532">
        <v>1038</v>
      </c>
    </row>
    <row r="5533" spans="1:20" x14ac:dyDescent="0.3">
      <c r="A5533">
        <v>5532</v>
      </c>
      <c r="B5533" t="s">
        <v>28</v>
      </c>
      <c r="C5533" t="s">
        <v>33</v>
      </c>
      <c r="D5533" t="s">
        <v>22</v>
      </c>
      <c r="E5533" t="s">
        <v>23</v>
      </c>
      <c r="F5533" t="s">
        <v>5</v>
      </c>
      <c r="G5533" t="s">
        <v>24</v>
      </c>
      <c r="H5533">
        <v>2842772</v>
      </c>
      <c r="I5533">
        <v>2843809</v>
      </c>
      <c r="J5533" t="s">
        <v>25</v>
      </c>
      <c r="K5533" t="s">
        <v>6719</v>
      </c>
      <c r="N5533" t="s">
        <v>6720</v>
      </c>
      <c r="Q5533" t="s">
        <v>6718</v>
      </c>
      <c r="R5533">
        <v>1038</v>
      </c>
      <c r="S5533">
        <v>345</v>
      </c>
    </row>
    <row r="5534" spans="1:20" x14ac:dyDescent="0.3">
      <c r="A5534">
        <v>5533</v>
      </c>
      <c r="B5534" t="s">
        <v>20</v>
      </c>
      <c r="C5534" t="s">
        <v>31</v>
      </c>
      <c r="D5534" t="s">
        <v>22</v>
      </c>
      <c r="E5534" t="s">
        <v>23</v>
      </c>
      <c r="F5534" t="s">
        <v>5</v>
      </c>
      <c r="G5534" t="s">
        <v>24</v>
      </c>
      <c r="H5534">
        <v>2843809</v>
      </c>
      <c r="I5534">
        <v>2844441</v>
      </c>
      <c r="J5534" t="s">
        <v>25</v>
      </c>
      <c r="Q5534" t="s">
        <v>6721</v>
      </c>
      <c r="R5534">
        <v>633</v>
      </c>
    </row>
    <row r="5535" spans="1:20" x14ac:dyDescent="0.3">
      <c r="A5535">
        <v>5534</v>
      </c>
      <c r="B5535" t="s">
        <v>28</v>
      </c>
      <c r="C5535" t="s">
        <v>33</v>
      </c>
      <c r="D5535" t="s">
        <v>22</v>
      </c>
      <c r="E5535" t="s">
        <v>23</v>
      </c>
      <c r="F5535" t="s">
        <v>5</v>
      </c>
      <c r="G5535" t="s">
        <v>24</v>
      </c>
      <c r="H5535">
        <v>2843809</v>
      </c>
      <c r="I5535">
        <v>2844441</v>
      </c>
      <c r="J5535" t="s">
        <v>25</v>
      </c>
      <c r="K5535" t="s">
        <v>6722</v>
      </c>
      <c r="N5535" t="s">
        <v>6723</v>
      </c>
      <c r="Q5535" t="s">
        <v>6721</v>
      </c>
      <c r="R5535">
        <v>633</v>
      </c>
      <c r="S5535">
        <v>210</v>
      </c>
    </row>
    <row r="5536" spans="1:20" x14ac:dyDescent="0.3">
      <c r="A5536">
        <v>5535</v>
      </c>
      <c r="B5536" t="s">
        <v>20</v>
      </c>
      <c r="C5536" t="s">
        <v>31</v>
      </c>
      <c r="D5536" t="s">
        <v>22</v>
      </c>
      <c r="E5536" t="s">
        <v>23</v>
      </c>
      <c r="F5536" t="s">
        <v>5</v>
      </c>
      <c r="G5536" t="s">
        <v>24</v>
      </c>
      <c r="H5536">
        <v>2844669</v>
      </c>
      <c r="I5536">
        <v>2845079</v>
      </c>
      <c r="J5536" t="s">
        <v>25</v>
      </c>
      <c r="Q5536" t="s">
        <v>6724</v>
      </c>
      <c r="R5536">
        <v>411</v>
      </c>
    </row>
    <row r="5537" spans="1:20" x14ac:dyDescent="0.3">
      <c r="A5537">
        <v>5536</v>
      </c>
      <c r="B5537" t="s">
        <v>28</v>
      </c>
      <c r="C5537" t="s">
        <v>33</v>
      </c>
      <c r="D5537" t="s">
        <v>22</v>
      </c>
      <c r="E5537" t="s">
        <v>23</v>
      </c>
      <c r="F5537" t="s">
        <v>5</v>
      </c>
      <c r="G5537" t="s">
        <v>24</v>
      </c>
      <c r="H5537">
        <v>2844669</v>
      </c>
      <c r="I5537">
        <v>2845079</v>
      </c>
      <c r="J5537" t="s">
        <v>25</v>
      </c>
      <c r="K5537" t="s">
        <v>6725</v>
      </c>
      <c r="N5537" t="s">
        <v>41</v>
      </c>
      <c r="Q5537" t="s">
        <v>6724</v>
      </c>
      <c r="R5537">
        <v>411</v>
      </c>
      <c r="S5537">
        <v>136</v>
      </c>
    </row>
    <row r="5538" spans="1:20" x14ac:dyDescent="0.3">
      <c r="A5538">
        <v>5537</v>
      </c>
      <c r="B5538" t="s">
        <v>20</v>
      </c>
      <c r="C5538" t="s">
        <v>31</v>
      </c>
      <c r="D5538" t="s">
        <v>22</v>
      </c>
      <c r="E5538" t="s">
        <v>23</v>
      </c>
      <c r="F5538" t="s">
        <v>5</v>
      </c>
      <c r="G5538" t="s">
        <v>24</v>
      </c>
      <c r="H5538">
        <v>2845144</v>
      </c>
      <c r="I5538">
        <v>2845617</v>
      </c>
      <c r="J5538" t="s">
        <v>25</v>
      </c>
      <c r="Q5538" t="s">
        <v>6726</v>
      </c>
      <c r="R5538">
        <v>474</v>
      </c>
    </row>
    <row r="5539" spans="1:20" x14ac:dyDescent="0.3">
      <c r="A5539">
        <v>5538</v>
      </c>
      <c r="B5539" t="s">
        <v>28</v>
      </c>
      <c r="C5539" t="s">
        <v>33</v>
      </c>
      <c r="D5539" t="s">
        <v>22</v>
      </c>
      <c r="E5539" t="s">
        <v>23</v>
      </c>
      <c r="F5539" t="s">
        <v>5</v>
      </c>
      <c r="G5539" t="s">
        <v>24</v>
      </c>
      <c r="H5539">
        <v>2845144</v>
      </c>
      <c r="I5539">
        <v>2845617</v>
      </c>
      <c r="J5539" t="s">
        <v>25</v>
      </c>
      <c r="K5539" t="s">
        <v>6727</v>
      </c>
      <c r="N5539" t="s">
        <v>41</v>
      </c>
      <c r="Q5539" t="s">
        <v>6726</v>
      </c>
      <c r="R5539">
        <v>474</v>
      </c>
      <c r="S5539">
        <v>157</v>
      </c>
    </row>
    <row r="5540" spans="1:20" x14ac:dyDescent="0.3">
      <c r="A5540">
        <v>5539</v>
      </c>
      <c r="B5540" t="s">
        <v>20</v>
      </c>
      <c r="C5540" t="s">
        <v>21</v>
      </c>
      <c r="D5540" t="s">
        <v>22</v>
      </c>
      <c r="E5540" t="s">
        <v>23</v>
      </c>
      <c r="F5540" t="s">
        <v>5</v>
      </c>
      <c r="G5540" t="s">
        <v>24</v>
      </c>
      <c r="H5540">
        <v>2845623</v>
      </c>
      <c r="I5540">
        <v>2846042</v>
      </c>
      <c r="J5540" t="s">
        <v>25</v>
      </c>
      <c r="Q5540" t="s">
        <v>6728</v>
      </c>
      <c r="R5540">
        <v>420</v>
      </c>
      <c r="T5540" t="s">
        <v>27</v>
      </c>
    </row>
    <row r="5541" spans="1:20" x14ac:dyDescent="0.3">
      <c r="A5541">
        <v>5540</v>
      </c>
      <c r="B5541" t="s">
        <v>28</v>
      </c>
      <c r="C5541" t="s">
        <v>29</v>
      </c>
      <c r="D5541" t="s">
        <v>22</v>
      </c>
      <c r="E5541" t="s">
        <v>23</v>
      </c>
      <c r="F5541" t="s">
        <v>5</v>
      </c>
      <c r="G5541" t="s">
        <v>24</v>
      </c>
      <c r="H5541">
        <v>2845623</v>
      </c>
      <c r="I5541">
        <v>2846042</v>
      </c>
      <c r="J5541" t="s">
        <v>25</v>
      </c>
      <c r="N5541" t="s">
        <v>6729</v>
      </c>
      <c r="Q5541" t="s">
        <v>6728</v>
      </c>
      <c r="R5541">
        <v>420</v>
      </c>
      <c r="T5541" t="s">
        <v>27</v>
      </c>
    </row>
    <row r="5542" spans="1:20" x14ac:dyDescent="0.3">
      <c r="A5542">
        <v>5541</v>
      </c>
      <c r="B5542" t="s">
        <v>20</v>
      </c>
      <c r="C5542" t="s">
        <v>31</v>
      </c>
      <c r="D5542" t="s">
        <v>22</v>
      </c>
      <c r="E5542" t="s">
        <v>23</v>
      </c>
      <c r="F5542" t="s">
        <v>5</v>
      </c>
      <c r="G5542" t="s">
        <v>24</v>
      </c>
      <c r="H5542">
        <v>2846081</v>
      </c>
      <c r="I5542">
        <v>2846506</v>
      </c>
      <c r="J5542" t="s">
        <v>25</v>
      </c>
      <c r="Q5542" t="s">
        <v>6730</v>
      </c>
      <c r="R5542">
        <v>426</v>
      </c>
    </row>
    <row r="5543" spans="1:20" x14ac:dyDescent="0.3">
      <c r="A5543">
        <v>5542</v>
      </c>
      <c r="B5543" t="s">
        <v>28</v>
      </c>
      <c r="C5543" t="s">
        <v>33</v>
      </c>
      <c r="D5543" t="s">
        <v>22</v>
      </c>
      <c r="E5543" t="s">
        <v>23</v>
      </c>
      <c r="F5543" t="s">
        <v>5</v>
      </c>
      <c r="G5543" t="s">
        <v>24</v>
      </c>
      <c r="H5543">
        <v>2846081</v>
      </c>
      <c r="I5543">
        <v>2846506</v>
      </c>
      <c r="J5543" t="s">
        <v>25</v>
      </c>
      <c r="K5543" t="s">
        <v>6731</v>
      </c>
      <c r="N5543" t="s">
        <v>41</v>
      </c>
      <c r="Q5543" t="s">
        <v>6730</v>
      </c>
      <c r="R5543">
        <v>426</v>
      </c>
      <c r="S5543">
        <v>141</v>
      </c>
    </row>
    <row r="5544" spans="1:20" x14ac:dyDescent="0.3">
      <c r="A5544">
        <v>5543</v>
      </c>
      <c r="B5544" t="s">
        <v>20</v>
      </c>
      <c r="C5544" t="s">
        <v>31</v>
      </c>
      <c r="D5544" t="s">
        <v>22</v>
      </c>
      <c r="E5544" t="s">
        <v>23</v>
      </c>
      <c r="F5544" t="s">
        <v>5</v>
      </c>
      <c r="G5544" t="s">
        <v>24</v>
      </c>
      <c r="H5544">
        <v>2846686</v>
      </c>
      <c r="I5544">
        <v>2846928</v>
      </c>
      <c r="J5544" t="s">
        <v>25</v>
      </c>
      <c r="Q5544" t="s">
        <v>6732</v>
      </c>
      <c r="R5544">
        <v>243</v>
      </c>
    </row>
    <row r="5545" spans="1:20" x14ac:dyDescent="0.3">
      <c r="A5545">
        <v>5544</v>
      </c>
      <c r="B5545" t="s">
        <v>28</v>
      </c>
      <c r="C5545" t="s">
        <v>33</v>
      </c>
      <c r="D5545" t="s">
        <v>22</v>
      </c>
      <c r="E5545" t="s">
        <v>23</v>
      </c>
      <c r="F5545" t="s">
        <v>5</v>
      </c>
      <c r="G5545" t="s">
        <v>24</v>
      </c>
      <c r="H5545">
        <v>2846686</v>
      </c>
      <c r="I5545">
        <v>2846928</v>
      </c>
      <c r="J5545" t="s">
        <v>25</v>
      </c>
      <c r="K5545" t="s">
        <v>6733</v>
      </c>
      <c r="N5545" t="s">
        <v>38</v>
      </c>
      <c r="Q5545" t="s">
        <v>6732</v>
      </c>
      <c r="R5545">
        <v>243</v>
      </c>
      <c r="S5545">
        <v>80</v>
      </c>
    </row>
    <row r="5546" spans="1:20" x14ac:dyDescent="0.3">
      <c r="A5546">
        <v>5545</v>
      </c>
      <c r="B5546" t="s">
        <v>20</v>
      </c>
      <c r="C5546" t="s">
        <v>31</v>
      </c>
      <c r="D5546" t="s">
        <v>22</v>
      </c>
      <c r="E5546" t="s">
        <v>23</v>
      </c>
      <c r="F5546" t="s">
        <v>5</v>
      </c>
      <c r="G5546" t="s">
        <v>24</v>
      </c>
      <c r="H5546">
        <v>2846986</v>
      </c>
      <c r="I5546">
        <v>2848371</v>
      </c>
      <c r="J5546" t="s">
        <v>25</v>
      </c>
      <c r="Q5546" t="s">
        <v>6734</v>
      </c>
      <c r="R5546">
        <v>1386</v>
      </c>
    </row>
    <row r="5547" spans="1:20" x14ac:dyDescent="0.3">
      <c r="A5547">
        <v>5546</v>
      </c>
      <c r="B5547" t="s">
        <v>28</v>
      </c>
      <c r="C5547" t="s">
        <v>33</v>
      </c>
      <c r="D5547" t="s">
        <v>22</v>
      </c>
      <c r="E5547" t="s">
        <v>23</v>
      </c>
      <c r="F5547" t="s">
        <v>5</v>
      </c>
      <c r="G5547" t="s">
        <v>24</v>
      </c>
      <c r="H5547">
        <v>2846986</v>
      </c>
      <c r="I5547">
        <v>2848371</v>
      </c>
      <c r="J5547" t="s">
        <v>25</v>
      </c>
      <c r="K5547" t="s">
        <v>6735</v>
      </c>
      <c r="N5547" t="s">
        <v>41</v>
      </c>
      <c r="Q5547" t="s">
        <v>6734</v>
      </c>
      <c r="R5547">
        <v>1386</v>
      </c>
      <c r="S5547">
        <v>461</v>
      </c>
    </row>
    <row r="5548" spans="1:20" x14ac:dyDescent="0.3">
      <c r="A5548">
        <v>5547</v>
      </c>
      <c r="B5548" t="s">
        <v>20</v>
      </c>
      <c r="C5548" t="s">
        <v>31</v>
      </c>
      <c r="D5548" t="s">
        <v>22</v>
      </c>
      <c r="E5548" t="s">
        <v>23</v>
      </c>
      <c r="F5548" t="s">
        <v>5</v>
      </c>
      <c r="G5548" t="s">
        <v>24</v>
      </c>
      <c r="H5548">
        <v>2848708</v>
      </c>
      <c r="I5548">
        <v>2849787</v>
      </c>
      <c r="J5548" t="s">
        <v>25</v>
      </c>
      <c r="Q5548" t="s">
        <v>6736</v>
      </c>
      <c r="R5548">
        <v>1080</v>
      </c>
    </row>
    <row r="5549" spans="1:20" x14ac:dyDescent="0.3">
      <c r="A5549">
        <v>5548</v>
      </c>
      <c r="B5549" t="s">
        <v>28</v>
      </c>
      <c r="C5549" t="s">
        <v>33</v>
      </c>
      <c r="D5549" t="s">
        <v>22</v>
      </c>
      <c r="E5549" t="s">
        <v>23</v>
      </c>
      <c r="F5549" t="s">
        <v>5</v>
      </c>
      <c r="G5549" t="s">
        <v>24</v>
      </c>
      <c r="H5549">
        <v>2848708</v>
      </c>
      <c r="I5549">
        <v>2849787</v>
      </c>
      <c r="J5549" t="s">
        <v>25</v>
      </c>
      <c r="K5549" t="s">
        <v>6737</v>
      </c>
      <c r="N5549" t="s">
        <v>41</v>
      </c>
      <c r="Q5549" t="s">
        <v>6736</v>
      </c>
      <c r="R5549">
        <v>1080</v>
      </c>
      <c r="S5549">
        <v>359</v>
      </c>
    </row>
    <row r="5550" spans="1:20" x14ac:dyDescent="0.3">
      <c r="A5550">
        <v>5549</v>
      </c>
      <c r="B5550" t="s">
        <v>20</v>
      </c>
      <c r="C5550" t="s">
        <v>31</v>
      </c>
      <c r="D5550" t="s">
        <v>22</v>
      </c>
      <c r="E5550" t="s">
        <v>23</v>
      </c>
      <c r="F5550" t="s">
        <v>5</v>
      </c>
      <c r="G5550" t="s">
        <v>24</v>
      </c>
      <c r="H5550">
        <v>2849777</v>
      </c>
      <c r="I5550">
        <v>2850112</v>
      </c>
      <c r="J5550" t="s">
        <v>25</v>
      </c>
      <c r="Q5550" t="s">
        <v>6738</v>
      </c>
      <c r="R5550">
        <v>336</v>
      </c>
    </row>
    <row r="5551" spans="1:20" x14ac:dyDescent="0.3">
      <c r="A5551">
        <v>5550</v>
      </c>
      <c r="B5551" t="s">
        <v>28</v>
      </c>
      <c r="C5551" t="s">
        <v>33</v>
      </c>
      <c r="D5551" t="s">
        <v>22</v>
      </c>
      <c r="E5551" t="s">
        <v>23</v>
      </c>
      <c r="F5551" t="s">
        <v>5</v>
      </c>
      <c r="G5551" t="s">
        <v>24</v>
      </c>
      <c r="H5551">
        <v>2849777</v>
      </c>
      <c r="I5551">
        <v>2850112</v>
      </c>
      <c r="J5551" t="s">
        <v>25</v>
      </c>
      <c r="K5551" t="s">
        <v>6739</v>
      </c>
      <c r="N5551" t="s">
        <v>802</v>
      </c>
      <c r="Q5551" t="s">
        <v>6738</v>
      </c>
      <c r="R5551">
        <v>336</v>
      </c>
      <c r="S5551">
        <v>111</v>
      </c>
    </row>
    <row r="5552" spans="1:20" x14ac:dyDescent="0.3">
      <c r="A5552">
        <v>5551</v>
      </c>
      <c r="B5552" t="s">
        <v>20</v>
      </c>
      <c r="C5552" t="s">
        <v>21</v>
      </c>
      <c r="D5552" t="s">
        <v>22</v>
      </c>
      <c r="E5552" t="s">
        <v>23</v>
      </c>
      <c r="F5552" t="s">
        <v>5</v>
      </c>
      <c r="G5552" t="s">
        <v>24</v>
      </c>
      <c r="H5552">
        <v>2850188</v>
      </c>
      <c r="I5552">
        <v>2850395</v>
      </c>
      <c r="J5552" t="s">
        <v>25</v>
      </c>
      <c r="Q5552" t="s">
        <v>6740</v>
      </c>
      <c r="R5552">
        <v>208</v>
      </c>
      <c r="T5552" t="s">
        <v>27</v>
      </c>
    </row>
    <row r="5553" spans="1:20" x14ac:dyDescent="0.3">
      <c r="A5553">
        <v>5552</v>
      </c>
      <c r="B5553" t="s">
        <v>28</v>
      </c>
      <c r="C5553" t="s">
        <v>29</v>
      </c>
      <c r="D5553" t="s">
        <v>22</v>
      </c>
      <c r="E5553" t="s">
        <v>23</v>
      </c>
      <c r="F5553" t="s">
        <v>5</v>
      </c>
      <c r="G5553" t="s">
        <v>24</v>
      </c>
      <c r="H5553">
        <v>2850188</v>
      </c>
      <c r="I5553">
        <v>2850395</v>
      </c>
      <c r="J5553" t="s">
        <v>25</v>
      </c>
      <c r="N5553" t="s">
        <v>41</v>
      </c>
      <c r="Q5553" t="s">
        <v>6740</v>
      </c>
      <c r="R5553">
        <v>208</v>
      </c>
      <c r="T5553" t="s">
        <v>27</v>
      </c>
    </row>
    <row r="5554" spans="1:20" x14ac:dyDescent="0.3">
      <c r="A5554">
        <v>5553</v>
      </c>
      <c r="B5554" t="s">
        <v>20</v>
      </c>
      <c r="C5554" t="s">
        <v>31</v>
      </c>
      <c r="D5554" t="s">
        <v>22</v>
      </c>
      <c r="E5554" t="s">
        <v>23</v>
      </c>
      <c r="F5554" t="s">
        <v>5</v>
      </c>
      <c r="G5554" t="s">
        <v>24</v>
      </c>
      <c r="H5554">
        <v>2850385</v>
      </c>
      <c r="I5554">
        <v>2850603</v>
      </c>
      <c r="J5554" t="s">
        <v>42</v>
      </c>
      <c r="Q5554" t="s">
        <v>6741</v>
      </c>
      <c r="R5554">
        <v>219</v>
      </c>
    </row>
    <row r="5555" spans="1:20" x14ac:dyDescent="0.3">
      <c r="A5555">
        <v>5554</v>
      </c>
      <c r="B5555" t="s">
        <v>28</v>
      </c>
      <c r="C5555" t="s">
        <v>33</v>
      </c>
      <c r="D5555" t="s">
        <v>22</v>
      </c>
      <c r="E5555" t="s">
        <v>23</v>
      </c>
      <c r="F5555" t="s">
        <v>5</v>
      </c>
      <c r="G5555" t="s">
        <v>24</v>
      </c>
      <c r="H5555">
        <v>2850385</v>
      </c>
      <c r="I5555">
        <v>2850603</v>
      </c>
      <c r="J5555" t="s">
        <v>42</v>
      </c>
      <c r="K5555" t="s">
        <v>6742</v>
      </c>
      <c r="N5555" t="s">
        <v>38</v>
      </c>
      <c r="Q5555" t="s">
        <v>6741</v>
      </c>
      <c r="R5555">
        <v>219</v>
      </c>
      <c r="S5555">
        <v>72</v>
      </c>
    </row>
    <row r="5556" spans="1:20" x14ac:dyDescent="0.3">
      <c r="A5556">
        <v>5555</v>
      </c>
      <c r="B5556" t="s">
        <v>20</v>
      </c>
      <c r="C5556" t="s">
        <v>31</v>
      </c>
      <c r="D5556" t="s">
        <v>22</v>
      </c>
      <c r="E5556" t="s">
        <v>23</v>
      </c>
      <c r="F5556" t="s">
        <v>5</v>
      </c>
      <c r="G5556" t="s">
        <v>24</v>
      </c>
      <c r="H5556">
        <v>2850627</v>
      </c>
      <c r="I5556">
        <v>2850860</v>
      </c>
      <c r="J5556" t="s">
        <v>42</v>
      </c>
      <c r="Q5556" t="s">
        <v>6743</v>
      </c>
      <c r="R5556">
        <v>234</v>
      </c>
    </row>
    <row r="5557" spans="1:20" x14ac:dyDescent="0.3">
      <c r="A5557">
        <v>5556</v>
      </c>
      <c r="B5557" t="s">
        <v>28</v>
      </c>
      <c r="C5557" t="s">
        <v>33</v>
      </c>
      <c r="D5557" t="s">
        <v>22</v>
      </c>
      <c r="E5557" t="s">
        <v>23</v>
      </c>
      <c r="F5557" t="s">
        <v>5</v>
      </c>
      <c r="G5557" t="s">
        <v>24</v>
      </c>
      <c r="H5557">
        <v>2850627</v>
      </c>
      <c r="I5557">
        <v>2850860</v>
      </c>
      <c r="J5557" t="s">
        <v>42</v>
      </c>
      <c r="K5557" t="s">
        <v>6744</v>
      </c>
      <c r="N5557" t="s">
        <v>38</v>
      </c>
      <c r="Q5557" t="s">
        <v>6743</v>
      </c>
      <c r="R5557">
        <v>234</v>
      </c>
      <c r="S5557">
        <v>77</v>
      </c>
    </row>
    <row r="5558" spans="1:20" x14ac:dyDescent="0.3">
      <c r="A5558">
        <v>5557</v>
      </c>
      <c r="B5558" t="s">
        <v>20</v>
      </c>
      <c r="C5558" t="s">
        <v>31</v>
      </c>
      <c r="D5558" t="s">
        <v>22</v>
      </c>
      <c r="E5558" t="s">
        <v>23</v>
      </c>
      <c r="F5558" t="s">
        <v>5</v>
      </c>
      <c r="G5558" t="s">
        <v>24</v>
      </c>
      <c r="H5558">
        <v>2850890</v>
      </c>
      <c r="I5558">
        <v>2852542</v>
      </c>
      <c r="J5558" t="s">
        <v>42</v>
      </c>
      <c r="Q5558" t="s">
        <v>6745</v>
      </c>
      <c r="R5558">
        <v>1653</v>
      </c>
    </row>
    <row r="5559" spans="1:20" x14ac:dyDescent="0.3">
      <c r="A5559">
        <v>5558</v>
      </c>
      <c r="B5559" t="s">
        <v>28</v>
      </c>
      <c r="C5559" t="s">
        <v>33</v>
      </c>
      <c r="D5559" t="s">
        <v>22</v>
      </c>
      <c r="E5559" t="s">
        <v>23</v>
      </c>
      <c r="F5559" t="s">
        <v>5</v>
      </c>
      <c r="G5559" t="s">
        <v>24</v>
      </c>
      <c r="H5559">
        <v>2850890</v>
      </c>
      <c r="I5559">
        <v>2852542</v>
      </c>
      <c r="J5559" t="s">
        <v>42</v>
      </c>
      <c r="K5559" t="s">
        <v>6746</v>
      </c>
      <c r="N5559" t="s">
        <v>38</v>
      </c>
      <c r="Q5559" t="s">
        <v>6745</v>
      </c>
      <c r="R5559">
        <v>1653</v>
      </c>
      <c r="S5559">
        <v>550</v>
      </c>
    </row>
    <row r="5560" spans="1:20" x14ac:dyDescent="0.3">
      <c r="A5560">
        <v>5559</v>
      </c>
      <c r="B5560" t="s">
        <v>20</v>
      </c>
      <c r="C5560" t="s">
        <v>31</v>
      </c>
      <c r="D5560" t="s">
        <v>22</v>
      </c>
      <c r="E5560" t="s">
        <v>23</v>
      </c>
      <c r="F5560" t="s">
        <v>5</v>
      </c>
      <c r="G5560" t="s">
        <v>24</v>
      </c>
      <c r="H5560">
        <v>2853178</v>
      </c>
      <c r="I5560">
        <v>2853390</v>
      </c>
      <c r="J5560" t="s">
        <v>42</v>
      </c>
      <c r="Q5560" t="s">
        <v>6747</v>
      </c>
      <c r="R5560">
        <v>213</v>
      </c>
    </row>
    <row r="5561" spans="1:20" x14ac:dyDescent="0.3">
      <c r="A5561">
        <v>5560</v>
      </c>
      <c r="B5561" t="s">
        <v>28</v>
      </c>
      <c r="C5561" t="s">
        <v>33</v>
      </c>
      <c r="D5561" t="s">
        <v>22</v>
      </c>
      <c r="E5561" t="s">
        <v>23</v>
      </c>
      <c r="F5561" t="s">
        <v>5</v>
      </c>
      <c r="G5561" t="s">
        <v>24</v>
      </c>
      <c r="H5561">
        <v>2853178</v>
      </c>
      <c r="I5561">
        <v>2853390</v>
      </c>
      <c r="J5561" t="s">
        <v>42</v>
      </c>
      <c r="K5561" t="s">
        <v>6748</v>
      </c>
      <c r="N5561" t="s">
        <v>38</v>
      </c>
      <c r="Q5561" t="s">
        <v>6747</v>
      </c>
      <c r="R5561">
        <v>213</v>
      </c>
      <c r="S5561">
        <v>70</v>
      </c>
    </row>
    <row r="5562" spans="1:20" x14ac:dyDescent="0.3">
      <c r="A5562">
        <v>5561</v>
      </c>
      <c r="B5562" t="s">
        <v>20</v>
      </c>
      <c r="C5562" t="s">
        <v>31</v>
      </c>
      <c r="D5562" t="s">
        <v>22</v>
      </c>
      <c r="E5562" t="s">
        <v>23</v>
      </c>
      <c r="F5562" t="s">
        <v>5</v>
      </c>
      <c r="G5562" t="s">
        <v>24</v>
      </c>
      <c r="H5562">
        <v>2853617</v>
      </c>
      <c r="I5562">
        <v>2855002</v>
      </c>
      <c r="J5562" t="s">
        <v>25</v>
      </c>
      <c r="Q5562" t="s">
        <v>6749</v>
      </c>
      <c r="R5562">
        <v>1386</v>
      </c>
    </row>
    <row r="5563" spans="1:20" x14ac:dyDescent="0.3">
      <c r="A5563">
        <v>5562</v>
      </c>
      <c r="B5563" t="s">
        <v>28</v>
      </c>
      <c r="C5563" t="s">
        <v>33</v>
      </c>
      <c r="D5563" t="s">
        <v>22</v>
      </c>
      <c r="E5563" t="s">
        <v>23</v>
      </c>
      <c r="F5563" t="s">
        <v>5</v>
      </c>
      <c r="G5563" t="s">
        <v>24</v>
      </c>
      <c r="H5563">
        <v>2853617</v>
      </c>
      <c r="I5563">
        <v>2855002</v>
      </c>
      <c r="J5563" t="s">
        <v>25</v>
      </c>
      <c r="K5563" t="s">
        <v>6750</v>
      </c>
      <c r="N5563" t="s">
        <v>41</v>
      </c>
      <c r="Q5563" t="s">
        <v>6749</v>
      </c>
      <c r="R5563">
        <v>1386</v>
      </c>
      <c r="S5563">
        <v>461</v>
      </c>
    </row>
    <row r="5564" spans="1:20" x14ac:dyDescent="0.3">
      <c r="A5564">
        <v>5563</v>
      </c>
      <c r="B5564" t="s">
        <v>20</v>
      </c>
      <c r="C5564" t="s">
        <v>21</v>
      </c>
      <c r="D5564" t="s">
        <v>22</v>
      </c>
      <c r="E5564" t="s">
        <v>23</v>
      </c>
      <c r="F5564" t="s">
        <v>5</v>
      </c>
      <c r="G5564" t="s">
        <v>24</v>
      </c>
      <c r="H5564">
        <v>2855188</v>
      </c>
      <c r="I5564">
        <v>2856108</v>
      </c>
      <c r="J5564" t="s">
        <v>25</v>
      </c>
      <c r="Q5564" t="s">
        <v>6751</v>
      </c>
      <c r="R5564">
        <v>921</v>
      </c>
      <c r="T5564" t="s">
        <v>27</v>
      </c>
    </row>
    <row r="5565" spans="1:20" x14ac:dyDescent="0.3">
      <c r="A5565">
        <v>5564</v>
      </c>
      <c r="B5565" t="s">
        <v>28</v>
      </c>
      <c r="C5565" t="s">
        <v>29</v>
      </c>
      <c r="D5565" t="s">
        <v>22</v>
      </c>
      <c r="E5565" t="s">
        <v>23</v>
      </c>
      <c r="F5565" t="s">
        <v>5</v>
      </c>
      <c r="G5565" t="s">
        <v>24</v>
      </c>
      <c r="H5565">
        <v>2855188</v>
      </c>
      <c r="I5565">
        <v>2856108</v>
      </c>
      <c r="J5565" t="s">
        <v>25</v>
      </c>
      <c r="N5565" t="s">
        <v>107</v>
      </c>
      <c r="Q5565" t="s">
        <v>6751</v>
      </c>
      <c r="R5565">
        <v>921</v>
      </c>
      <c r="T5565" t="s">
        <v>27</v>
      </c>
    </row>
    <row r="5566" spans="1:20" x14ac:dyDescent="0.3">
      <c r="A5566">
        <v>5565</v>
      </c>
      <c r="B5566" t="s">
        <v>20</v>
      </c>
      <c r="C5566" t="s">
        <v>21</v>
      </c>
      <c r="D5566" t="s">
        <v>22</v>
      </c>
      <c r="E5566" t="s">
        <v>23</v>
      </c>
      <c r="F5566" t="s">
        <v>5</v>
      </c>
      <c r="G5566" t="s">
        <v>24</v>
      </c>
      <c r="H5566">
        <v>2856198</v>
      </c>
      <c r="I5566">
        <v>2857119</v>
      </c>
      <c r="J5566" t="s">
        <v>42</v>
      </c>
      <c r="Q5566" t="s">
        <v>6752</v>
      </c>
      <c r="R5566">
        <v>922</v>
      </c>
      <c r="T5566" t="s">
        <v>27</v>
      </c>
    </row>
    <row r="5567" spans="1:20" x14ac:dyDescent="0.3">
      <c r="A5567">
        <v>5566</v>
      </c>
      <c r="B5567" t="s">
        <v>28</v>
      </c>
      <c r="C5567" t="s">
        <v>29</v>
      </c>
      <c r="D5567" t="s">
        <v>22</v>
      </c>
      <c r="E5567" t="s">
        <v>23</v>
      </c>
      <c r="F5567" t="s">
        <v>5</v>
      </c>
      <c r="G5567" t="s">
        <v>24</v>
      </c>
      <c r="H5567">
        <v>2856198</v>
      </c>
      <c r="I5567">
        <v>2857119</v>
      </c>
      <c r="J5567" t="s">
        <v>42</v>
      </c>
      <c r="N5567" t="s">
        <v>358</v>
      </c>
      <c r="Q5567" t="s">
        <v>6752</v>
      </c>
      <c r="R5567">
        <v>922</v>
      </c>
      <c r="T5567" t="s">
        <v>27</v>
      </c>
    </row>
    <row r="5568" spans="1:20" x14ac:dyDescent="0.3">
      <c r="A5568">
        <v>5567</v>
      </c>
      <c r="B5568" t="s">
        <v>20</v>
      </c>
      <c r="C5568" t="s">
        <v>21</v>
      </c>
      <c r="D5568" t="s">
        <v>22</v>
      </c>
      <c r="E5568" t="s">
        <v>23</v>
      </c>
      <c r="F5568" t="s">
        <v>5</v>
      </c>
      <c r="G5568" t="s">
        <v>24</v>
      </c>
      <c r="H5568">
        <v>2857283</v>
      </c>
      <c r="I5568">
        <v>2858899</v>
      </c>
      <c r="J5568" t="s">
        <v>25</v>
      </c>
      <c r="Q5568" t="s">
        <v>6753</v>
      </c>
      <c r="R5568">
        <v>1617</v>
      </c>
      <c r="T5568" t="s">
        <v>27</v>
      </c>
    </row>
    <row r="5569" spans="1:20" x14ac:dyDescent="0.3">
      <c r="A5569">
        <v>5568</v>
      </c>
      <c r="B5569" t="s">
        <v>28</v>
      </c>
      <c r="C5569" t="s">
        <v>29</v>
      </c>
      <c r="D5569" t="s">
        <v>22</v>
      </c>
      <c r="E5569" t="s">
        <v>23</v>
      </c>
      <c r="F5569" t="s">
        <v>5</v>
      </c>
      <c r="G5569" t="s">
        <v>24</v>
      </c>
      <c r="H5569">
        <v>2857283</v>
      </c>
      <c r="I5569">
        <v>2858899</v>
      </c>
      <c r="J5569" t="s">
        <v>25</v>
      </c>
      <c r="N5569" t="s">
        <v>1483</v>
      </c>
      <c r="Q5569" t="s">
        <v>6753</v>
      </c>
      <c r="R5569">
        <v>1617</v>
      </c>
      <c r="T5569" t="s">
        <v>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7"/>
  <sheetViews>
    <sheetView topLeftCell="A88" workbookViewId="0">
      <selection activeCell="K90" sqref="K90"/>
    </sheetView>
  </sheetViews>
  <sheetFormatPr defaultRowHeight="14.4" x14ac:dyDescent="0.3"/>
  <sheetData>
    <row r="1" spans="1:21" x14ac:dyDescent="0.3">
      <c r="A1" t="s">
        <v>7068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 x14ac:dyDescent="0.3">
      <c r="A2">
        <v>1</v>
      </c>
      <c r="B2" t="s">
        <v>20</v>
      </c>
      <c r="C2" t="s">
        <v>31</v>
      </c>
      <c r="D2" t="s">
        <v>22</v>
      </c>
      <c r="E2" t="s">
        <v>23</v>
      </c>
      <c r="F2" t="s">
        <v>6754</v>
      </c>
      <c r="G2" t="s">
        <v>6755</v>
      </c>
      <c r="H2" t="s">
        <v>6756</v>
      </c>
      <c r="I2">
        <v>146</v>
      </c>
      <c r="J2">
        <v>517</v>
      </c>
      <c r="K2" t="s">
        <v>25</v>
      </c>
      <c r="R2" t="s">
        <v>6757</v>
      </c>
      <c r="S2">
        <v>372</v>
      </c>
    </row>
    <row r="3" spans="1:21" x14ac:dyDescent="0.3">
      <c r="A3">
        <v>2</v>
      </c>
      <c r="B3" t="s">
        <v>28</v>
      </c>
      <c r="C3" t="s">
        <v>33</v>
      </c>
      <c r="D3" t="s">
        <v>22</v>
      </c>
      <c r="E3" t="s">
        <v>23</v>
      </c>
      <c r="F3" t="s">
        <v>6754</v>
      </c>
      <c r="G3" t="s">
        <v>6755</v>
      </c>
      <c r="H3" t="s">
        <v>6756</v>
      </c>
      <c r="I3">
        <v>146</v>
      </c>
      <c r="J3">
        <v>517</v>
      </c>
      <c r="K3" t="s">
        <v>25</v>
      </c>
      <c r="L3" t="s">
        <v>6758</v>
      </c>
      <c r="O3" t="s">
        <v>41</v>
      </c>
      <c r="R3" t="s">
        <v>6757</v>
      </c>
      <c r="S3">
        <v>372</v>
      </c>
      <c r="T3">
        <v>123</v>
      </c>
    </row>
    <row r="4" spans="1:21" x14ac:dyDescent="0.3">
      <c r="A4">
        <v>3</v>
      </c>
      <c r="B4" t="s">
        <v>20</v>
      </c>
      <c r="C4" t="s">
        <v>31</v>
      </c>
      <c r="D4" t="s">
        <v>22</v>
      </c>
      <c r="E4" t="s">
        <v>23</v>
      </c>
      <c r="F4" t="s">
        <v>6754</v>
      </c>
      <c r="G4" t="s">
        <v>6755</v>
      </c>
      <c r="H4" t="s">
        <v>6756</v>
      </c>
      <c r="I4">
        <v>559</v>
      </c>
      <c r="J4">
        <v>900</v>
      </c>
      <c r="K4" t="s">
        <v>25</v>
      </c>
      <c r="R4" t="s">
        <v>6759</v>
      </c>
      <c r="S4">
        <v>342</v>
      </c>
    </row>
    <row r="5" spans="1:21" x14ac:dyDescent="0.3">
      <c r="A5">
        <v>4</v>
      </c>
      <c r="B5" t="s">
        <v>28</v>
      </c>
      <c r="C5" t="s">
        <v>33</v>
      </c>
      <c r="D5" t="s">
        <v>22</v>
      </c>
      <c r="E5" t="s">
        <v>23</v>
      </c>
      <c r="F5" t="s">
        <v>6754</v>
      </c>
      <c r="G5" t="s">
        <v>6755</v>
      </c>
      <c r="H5" t="s">
        <v>6756</v>
      </c>
      <c r="I5">
        <v>559</v>
      </c>
      <c r="J5">
        <v>900</v>
      </c>
      <c r="K5" t="s">
        <v>25</v>
      </c>
      <c r="L5" t="s">
        <v>6760</v>
      </c>
      <c r="O5" t="s">
        <v>41</v>
      </c>
      <c r="R5" t="s">
        <v>6759</v>
      </c>
      <c r="S5">
        <v>342</v>
      </c>
      <c r="T5">
        <v>113</v>
      </c>
    </row>
    <row r="6" spans="1:21" x14ac:dyDescent="0.3">
      <c r="A6">
        <v>5</v>
      </c>
      <c r="B6" t="s">
        <v>20</v>
      </c>
      <c r="C6" t="s">
        <v>31</v>
      </c>
      <c r="D6" t="s">
        <v>22</v>
      </c>
      <c r="E6" t="s">
        <v>23</v>
      </c>
      <c r="F6" t="s">
        <v>6754</v>
      </c>
      <c r="G6" t="s">
        <v>6755</v>
      </c>
      <c r="H6" t="s">
        <v>6756</v>
      </c>
      <c r="I6">
        <v>1518</v>
      </c>
      <c r="J6">
        <v>1754</v>
      </c>
      <c r="K6" t="s">
        <v>25</v>
      </c>
      <c r="R6" t="s">
        <v>6761</v>
      </c>
      <c r="S6">
        <v>237</v>
      </c>
    </row>
    <row r="7" spans="1:21" x14ac:dyDescent="0.3">
      <c r="A7">
        <v>6</v>
      </c>
      <c r="B7" t="s">
        <v>28</v>
      </c>
      <c r="C7" t="s">
        <v>33</v>
      </c>
      <c r="D7" t="s">
        <v>22</v>
      </c>
      <c r="E7" t="s">
        <v>23</v>
      </c>
      <c r="F7" t="s">
        <v>6754</v>
      </c>
      <c r="G7" t="s">
        <v>6755</v>
      </c>
      <c r="H7" t="s">
        <v>6756</v>
      </c>
      <c r="I7">
        <v>1518</v>
      </c>
      <c r="J7">
        <v>1754</v>
      </c>
      <c r="K7" t="s">
        <v>25</v>
      </c>
      <c r="L7" t="s">
        <v>6762</v>
      </c>
      <c r="O7" t="s">
        <v>38</v>
      </c>
      <c r="R7" t="s">
        <v>6761</v>
      </c>
      <c r="S7">
        <v>237</v>
      </c>
      <c r="T7">
        <v>78</v>
      </c>
    </row>
    <row r="8" spans="1:21" x14ac:dyDescent="0.3">
      <c r="A8">
        <v>7</v>
      </c>
      <c r="B8" t="s">
        <v>20</v>
      </c>
      <c r="C8" t="s">
        <v>31</v>
      </c>
      <c r="D8" t="s">
        <v>22</v>
      </c>
      <c r="E8" t="s">
        <v>23</v>
      </c>
      <c r="F8" t="s">
        <v>6754</v>
      </c>
      <c r="G8" t="s">
        <v>6755</v>
      </c>
      <c r="H8" t="s">
        <v>6756</v>
      </c>
      <c r="I8">
        <v>1782</v>
      </c>
      <c r="J8">
        <v>2597</v>
      </c>
      <c r="K8" t="s">
        <v>25</v>
      </c>
      <c r="R8" t="s">
        <v>6763</v>
      </c>
      <c r="S8">
        <v>816</v>
      </c>
    </row>
    <row r="9" spans="1:21" x14ac:dyDescent="0.3">
      <c r="A9">
        <v>8</v>
      </c>
      <c r="B9" t="s">
        <v>28</v>
      </c>
      <c r="C9" t="s">
        <v>33</v>
      </c>
      <c r="D9" t="s">
        <v>22</v>
      </c>
      <c r="E9" t="s">
        <v>23</v>
      </c>
      <c r="F9" t="s">
        <v>6754</v>
      </c>
      <c r="G9" t="s">
        <v>6755</v>
      </c>
      <c r="H9" t="s">
        <v>6756</v>
      </c>
      <c r="I9">
        <v>1782</v>
      </c>
      <c r="J9">
        <v>2597</v>
      </c>
      <c r="K9" t="s">
        <v>25</v>
      </c>
      <c r="L9" t="s">
        <v>6764</v>
      </c>
      <c r="O9" t="s">
        <v>41</v>
      </c>
      <c r="R9" t="s">
        <v>6763</v>
      </c>
      <c r="S9">
        <v>816</v>
      </c>
      <c r="T9">
        <v>271</v>
      </c>
    </row>
    <row r="10" spans="1:21" x14ac:dyDescent="0.3">
      <c r="A10">
        <v>9</v>
      </c>
      <c r="B10" t="s">
        <v>20</v>
      </c>
      <c r="C10" t="s">
        <v>21</v>
      </c>
      <c r="D10" t="s">
        <v>22</v>
      </c>
      <c r="E10" t="s">
        <v>23</v>
      </c>
      <c r="F10" t="s">
        <v>6754</v>
      </c>
      <c r="G10" t="s">
        <v>6755</v>
      </c>
      <c r="H10" t="s">
        <v>6756</v>
      </c>
      <c r="I10">
        <v>2729</v>
      </c>
      <c r="J10">
        <v>3164</v>
      </c>
      <c r="K10" t="s">
        <v>42</v>
      </c>
      <c r="R10" t="s">
        <v>6765</v>
      </c>
      <c r="S10">
        <v>436</v>
      </c>
      <c r="U10" t="s">
        <v>27</v>
      </c>
    </row>
    <row r="11" spans="1:21" x14ac:dyDescent="0.3">
      <c r="A11">
        <v>10</v>
      </c>
      <c r="B11" t="s">
        <v>28</v>
      </c>
      <c r="C11" t="s">
        <v>29</v>
      </c>
      <c r="D11" t="s">
        <v>22</v>
      </c>
      <c r="E11" t="s">
        <v>23</v>
      </c>
      <c r="F11" t="s">
        <v>6754</v>
      </c>
      <c r="G11" t="s">
        <v>6755</v>
      </c>
      <c r="H11" t="s">
        <v>6756</v>
      </c>
      <c r="I11">
        <v>2729</v>
      </c>
      <c r="J11">
        <v>3164</v>
      </c>
      <c r="K11" t="s">
        <v>42</v>
      </c>
      <c r="O11" t="s">
        <v>38</v>
      </c>
      <c r="R11" t="s">
        <v>6765</v>
      </c>
      <c r="S11">
        <v>436</v>
      </c>
      <c r="U11" t="s">
        <v>27</v>
      </c>
    </row>
    <row r="12" spans="1:21" x14ac:dyDescent="0.3">
      <c r="A12">
        <v>11</v>
      </c>
      <c r="B12" t="s">
        <v>20</v>
      </c>
      <c r="C12" t="s">
        <v>31</v>
      </c>
      <c r="D12" t="s">
        <v>22</v>
      </c>
      <c r="E12" t="s">
        <v>23</v>
      </c>
      <c r="F12" t="s">
        <v>6754</v>
      </c>
      <c r="G12" t="s">
        <v>6755</v>
      </c>
      <c r="H12" t="s">
        <v>6756</v>
      </c>
      <c r="I12">
        <v>3164</v>
      </c>
      <c r="J12">
        <v>4375</v>
      </c>
      <c r="K12" t="s">
        <v>42</v>
      </c>
      <c r="R12" t="s">
        <v>6766</v>
      </c>
      <c r="S12">
        <v>1212</v>
      </c>
    </row>
    <row r="13" spans="1:21" x14ac:dyDescent="0.3">
      <c r="A13">
        <v>12</v>
      </c>
      <c r="B13" t="s">
        <v>28</v>
      </c>
      <c r="C13" t="s">
        <v>33</v>
      </c>
      <c r="D13" t="s">
        <v>22</v>
      </c>
      <c r="E13" t="s">
        <v>23</v>
      </c>
      <c r="F13" t="s">
        <v>6754</v>
      </c>
      <c r="G13" t="s">
        <v>6755</v>
      </c>
      <c r="H13" t="s">
        <v>6756</v>
      </c>
      <c r="I13">
        <v>3164</v>
      </c>
      <c r="J13">
        <v>4375</v>
      </c>
      <c r="K13" t="s">
        <v>42</v>
      </c>
      <c r="L13" t="s">
        <v>6767</v>
      </c>
      <c r="O13" t="s">
        <v>437</v>
      </c>
      <c r="R13" t="s">
        <v>6766</v>
      </c>
      <c r="S13">
        <v>1212</v>
      </c>
      <c r="T13">
        <v>403</v>
      </c>
    </row>
    <row r="14" spans="1:21" x14ac:dyDescent="0.3">
      <c r="A14">
        <v>13</v>
      </c>
      <c r="B14" t="s">
        <v>20</v>
      </c>
      <c r="C14" t="s">
        <v>31</v>
      </c>
      <c r="D14" t="s">
        <v>22</v>
      </c>
      <c r="E14" t="s">
        <v>23</v>
      </c>
      <c r="F14" t="s">
        <v>6754</v>
      </c>
      <c r="G14" t="s">
        <v>6755</v>
      </c>
      <c r="H14" t="s">
        <v>6756</v>
      </c>
      <c r="I14">
        <v>4554</v>
      </c>
      <c r="J14">
        <v>5939</v>
      </c>
      <c r="K14" t="s">
        <v>42</v>
      </c>
      <c r="R14" t="s">
        <v>6768</v>
      </c>
      <c r="S14">
        <v>1386</v>
      </c>
    </row>
    <row r="15" spans="1:21" x14ac:dyDescent="0.3">
      <c r="A15">
        <v>14</v>
      </c>
      <c r="B15" t="s">
        <v>28</v>
      </c>
      <c r="C15" t="s">
        <v>33</v>
      </c>
      <c r="D15" t="s">
        <v>22</v>
      </c>
      <c r="E15" t="s">
        <v>23</v>
      </c>
      <c r="F15" t="s">
        <v>6754</v>
      </c>
      <c r="G15" t="s">
        <v>6755</v>
      </c>
      <c r="H15" t="s">
        <v>6756</v>
      </c>
      <c r="I15">
        <v>4554</v>
      </c>
      <c r="J15">
        <v>5939</v>
      </c>
      <c r="K15" t="s">
        <v>42</v>
      </c>
      <c r="L15" t="s">
        <v>6769</v>
      </c>
      <c r="O15" t="s">
        <v>41</v>
      </c>
      <c r="R15" t="s">
        <v>6768</v>
      </c>
      <c r="S15">
        <v>1386</v>
      </c>
      <c r="T15">
        <v>461</v>
      </c>
    </row>
    <row r="16" spans="1:21" x14ac:dyDescent="0.3">
      <c r="A16">
        <v>15</v>
      </c>
      <c r="B16" t="s">
        <v>20</v>
      </c>
      <c r="C16" t="s">
        <v>31</v>
      </c>
      <c r="D16" t="s">
        <v>22</v>
      </c>
      <c r="E16" t="s">
        <v>23</v>
      </c>
      <c r="F16" t="s">
        <v>6754</v>
      </c>
      <c r="G16" t="s">
        <v>6755</v>
      </c>
      <c r="H16" t="s">
        <v>6756</v>
      </c>
      <c r="I16">
        <v>6396</v>
      </c>
      <c r="J16">
        <v>6692</v>
      </c>
      <c r="K16" t="s">
        <v>42</v>
      </c>
      <c r="R16" t="s">
        <v>6770</v>
      </c>
      <c r="S16">
        <v>297</v>
      </c>
    </row>
    <row r="17" spans="1:20" x14ac:dyDescent="0.3">
      <c r="A17">
        <v>16</v>
      </c>
      <c r="B17" t="s">
        <v>28</v>
      </c>
      <c r="C17" t="s">
        <v>33</v>
      </c>
      <c r="D17" t="s">
        <v>22</v>
      </c>
      <c r="E17" t="s">
        <v>23</v>
      </c>
      <c r="F17" t="s">
        <v>6754</v>
      </c>
      <c r="G17" t="s">
        <v>6755</v>
      </c>
      <c r="H17" t="s">
        <v>6756</v>
      </c>
      <c r="I17">
        <v>6396</v>
      </c>
      <c r="J17">
        <v>6692</v>
      </c>
      <c r="K17" t="s">
        <v>42</v>
      </c>
      <c r="L17" t="s">
        <v>6771</v>
      </c>
      <c r="O17" t="s">
        <v>38</v>
      </c>
      <c r="R17" t="s">
        <v>6770</v>
      </c>
      <c r="S17">
        <v>297</v>
      </c>
      <c r="T17">
        <v>98</v>
      </c>
    </row>
    <row r="18" spans="1:20" x14ac:dyDescent="0.3">
      <c r="A18">
        <v>17</v>
      </c>
      <c r="B18" t="s">
        <v>20</v>
      </c>
      <c r="C18" t="s">
        <v>31</v>
      </c>
      <c r="D18" t="s">
        <v>22</v>
      </c>
      <c r="E18" t="s">
        <v>23</v>
      </c>
      <c r="F18" t="s">
        <v>6754</v>
      </c>
      <c r="G18" t="s">
        <v>6755</v>
      </c>
      <c r="H18" t="s">
        <v>6756</v>
      </c>
      <c r="I18">
        <v>6889</v>
      </c>
      <c r="J18">
        <v>8502</v>
      </c>
      <c r="K18" t="s">
        <v>25</v>
      </c>
      <c r="R18" t="s">
        <v>6772</v>
      </c>
      <c r="S18">
        <v>1614</v>
      </c>
    </row>
    <row r="19" spans="1:20" x14ac:dyDescent="0.3">
      <c r="A19">
        <v>18</v>
      </c>
      <c r="B19" t="s">
        <v>28</v>
      </c>
      <c r="C19" t="s">
        <v>33</v>
      </c>
      <c r="D19" t="s">
        <v>22</v>
      </c>
      <c r="E19" t="s">
        <v>23</v>
      </c>
      <c r="F19" t="s">
        <v>6754</v>
      </c>
      <c r="G19" t="s">
        <v>6755</v>
      </c>
      <c r="H19" t="s">
        <v>6756</v>
      </c>
      <c r="I19">
        <v>6889</v>
      </c>
      <c r="J19">
        <v>8502</v>
      </c>
      <c r="K19" t="s">
        <v>25</v>
      </c>
      <c r="L19" t="s">
        <v>6773</v>
      </c>
      <c r="O19" t="s">
        <v>1068</v>
      </c>
      <c r="R19" t="s">
        <v>6772</v>
      </c>
      <c r="S19">
        <v>1614</v>
      </c>
      <c r="T19">
        <v>537</v>
      </c>
    </row>
    <row r="20" spans="1:20" x14ac:dyDescent="0.3">
      <c r="A20">
        <v>19</v>
      </c>
      <c r="B20" t="s">
        <v>20</v>
      </c>
      <c r="C20" t="s">
        <v>31</v>
      </c>
      <c r="D20" t="s">
        <v>22</v>
      </c>
      <c r="E20" t="s">
        <v>23</v>
      </c>
      <c r="F20" t="s">
        <v>6754</v>
      </c>
      <c r="G20" t="s">
        <v>6755</v>
      </c>
      <c r="H20" t="s">
        <v>6756</v>
      </c>
      <c r="I20">
        <v>8502</v>
      </c>
      <c r="J20">
        <v>8903</v>
      </c>
      <c r="K20" t="s">
        <v>25</v>
      </c>
      <c r="R20" t="s">
        <v>6774</v>
      </c>
      <c r="S20">
        <v>402</v>
      </c>
    </row>
    <row r="21" spans="1:20" x14ac:dyDescent="0.3">
      <c r="A21">
        <v>20</v>
      </c>
      <c r="B21" t="s">
        <v>28</v>
      </c>
      <c r="C21" t="s">
        <v>33</v>
      </c>
      <c r="D21" t="s">
        <v>22</v>
      </c>
      <c r="E21" t="s">
        <v>23</v>
      </c>
      <c r="F21" t="s">
        <v>6754</v>
      </c>
      <c r="G21" t="s">
        <v>6755</v>
      </c>
      <c r="H21" t="s">
        <v>6756</v>
      </c>
      <c r="I21">
        <v>8502</v>
      </c>
      <c r="J21">
        <v>8903</v>
      </c>
      <c r="K21" t="s">
        <v>25</v>
      </c>
      <c r="L21" t="s">
        <v>6775</v>
      </c>
      <c r="O21" t="s">
        <v>6776</v>
      </c>
      <c r="R21" t="s">
        <v>6774</v>
      </c>
      <c r="S21">
        <v>402</v>
      </c>
      <c r="T21">
        <v>133</v>
      </c>
    </row>
    <row r="22" spans="1:20" x14ac:dyDescent="0.3">
      <c r="A22">
        <v>21</v>
      </c>
      <c r="B22" t="s">
        <v>20</v>
      </c>
      <c r="C22" t="s">
        <v>31</v>
      </c>
      <c r="D22" t="s">
        <v>22</v>
      </c>
      <c r="E22" t="s">
        <v>23</v>
      </c>
      <c r="F22" t="s">
        <v>6754</v>
      </c>
      <c r="G22" t="s">
        <v>6755</v>
      </c>
      <c r="H22" t="s">
        <v>6756</v>
      </c>
      <c r="I22">
        <v>8900</v>
      </c>
      <c r="J22">
        <v>9199</v>
      </c>
      <c r="K22" t="s">
        <v>25</v>
      </c>
      <c r="R22" t="s">
        <v>6777</v>
      </c>
      <c r="S22">
        <v>300</v>
      </c>
    </row>
    <row r="23" spans="1:20" x14ac:dyDescent="0.3">
      <c r="A23">
        <v>22</v>
      </c>
      <c r="B23" t="s">
        <v>28</v>
      </c>
      <c r="C23" t="s">
        <v>33</v>
      </c>
      <c r="D23" t="s">
        <v>22</v>
      </c>
      <c r="E23" t="s">
        <v>23</v>
      </c>
      <c r="F23" t="s">
        <v>6754</v>
      </c>
      <c r="G23" t="s">
        <v>6755</v>
      </c>
      <c r="H23" t="s">
        <v>6756</v>
      </c>
      <c r="I23">
        <v>8900</v>
      </c>
      <c r="J23">
        <v>9199</v>
      </c>
      <c r="K23" t="s">
        <v>25</v>
      </c>
      <c r="L23" t="s">
        <v>6778</v>
      </c>
      <c r="O23" t="s">
        <v>6779</v>
      </c>
      <c r="R23" t="s">
        <v>6777</v>
      </c>
      <c r="S23">
        <v>300</v>
      </c>
      <c r="T23">
        <v>99</v>
      </c>
    </row>
    <row r="24" spans="1:20" x14ac:dyDescent="0.3">
      <c r="A24">
        <v>23</v>
      </c>
      <c r="B24" t="s">
        <v>20</v>
      </c>
      <c r="C24" t="s">
        <v>31</v>
      </c>
      <c r="D24" t="s">
        <v>22</v>
      </c>
      <c r="E24" t="s">
        <v>23</v>
      </c>
      <c r="F24" t="s">
        <v>6754</v>
      </c>
      <c r="G24" t="s">
        <v>6755</v>
      </c>
      <c r="H24" t="s">
        <v>6756</v>
      </c>
      <c r="I24">
        <v>9438</v>
      </c>
      <c r="J24">
        <v>10469</v>
      </c>
      <c r="K24" t="s">
        <v>25</v>
      </c>
      <c r="R24" t="s">
        <v>6780</v>
      </c>
      <c r="S24">
        <v>1032</v>
      </c>
    </row>
    <row r="25" spans="1:20" x14ac:dyDescent="0.3">
      <c r="A25">
        <v>24</v>
      </c>
      <c r="B25" t="s">
        <v>28</v>
      </c>
      <c r="C25" t="s">
        <v>33</v>
      </c>
      <c r="D25" t="s">
        <v>22</v>
      </c>
      <c r="E25" t="s">
        <v>23</v>
      </c>
      <c r="F25" t="s">
        <v>6754</v>
      </c>
      <c r="G25" t="s">
        <v>6755</v>
      </c>
      <c r="H25" t="s">
        <v>6756</v>
      </c>
      <c r="I25">
        <v>9438</v>
      </c>
      <c r="J25">
        <v>10469</v>
      </c>
      <c r="K25" t="s">
        <v>25</v>
      </c>
      <c r="L25" t="s">
        <v>6781</v>
      </c>
      <c r="O25" t="s">
        <v>38</v>
      </c>
      <c r="R25" t="s">
        <v>6780</v>
      </c>
      <c r="S25">
        <v>1032</v>
      </c>
      <c r="T25">
        <v>343</v>
      </c>
    </row>
    <row r="26" spans="1:20" x14ac:dyDescent="0.3">
      <c r="A26">
        <v>25</v>
      </c>
      <c r="B26" t="s">
        <v>20</v>
      </c>
      <c r="C26" t="s">
        <v>31</v>
      </c>
      <c r="D26" t="s">
        <v>22</v>
      </c>
      <c r="E26" t="s">
        <v>23</v>
      </c>
      <c r="F26" t="s">
        <v>6754</v>
      </c>
      <c r="G26" t="s">
        <v>6755</v>
      </c>
      <c r="H26" t="s">
        <v>6756</v>
      </c>
      <c r="I26">
        <v>10466</v>
      </c>
      <c r="J26">
        <v>13645</v>
      </c>
      <c r="K26" t="s">
        <v>25</v>
      </c>
      <c r="R26" t="s">
        <v>6782</v>
      </c>
      <c r="S26">
        <v>3180</v>
      </c>
    </row>
    <row r="27" spans="1:20" x14ac:dyDescent="0.3">
      <c r="A27">
        <v>26</v>
      </c>
      <c r="B27" t="s">
        <v>28</v>
      </c>
      <c r="C27" t="s">
        <v>33</v>
      </c>
      <c r="D27" t="s">
        <v>22</v>
      </c>
      <c r="E27" t="s">
        <v>23</v>
      </c>
      <c r="F27" t="s">
        <v>6754</v>
      </c>
      <c r="G27" t="s">
        <v>6755</v>
      </c>
      <c r="H27" t="s">
        <v>6756</v>
      </c>
      <c r="I27">
        <v>10466</v>
      </c>
      <c r="J27">
        <v>13645</v>
      </c>
      <c r="K27" t="s">
        <v>25</v>
      </c>
      <c r="L27" t="s">
        <v>6783</v>
      </c>
      <c r="O27" t="s">
        <v>626</v>
      </c>
      <c r="R27" t="s">
        <v>6782</v>
      </c>
      <c r="S27">
        <v>3180</v>
      </c>
      <c r="T27">
        <v>1059</v>
      </c>
    </row>
    <row r="28" spans="1:20" x14ac:dyDescent="0.3">
      <c r="A28">
        <v>27</v>
      </c>
      <c r="B28" t="s">
        <v>20</v>
      </c>
      <c r="C28" t="s">
        <v>31</v>
      </c>
      <c r="D28" t="s">
        <v>22</v>
      </c>
      <c r="E28" t="s">
        <v>23</v>
      </c>
      <c r="F28" t="s">
        <v>6754</v>
      </c>
      <c r="G28" t="s">
        <v>6755</v>
      </c>
      <c r="H28" t="s">
        <v>6756</v>
      </c>
      <c r="I28">
        <v>13662</v>
      </c>
      <c r="J28">
        <v>14060</v>
      </c>
      <c r="K28" t="s">
        <v>42</v>
      </c>
      <c r="R28" t="s">
        <v>6784</v>
      </c>
      <c r="S28">
        <v>399</v>
      </c>
    </row>
    <row r="29" spans="1:20" x14ac:dyDescent="0.3">
      <c r="A29">
        <v>28</v>
      </c>
      <c r="B29" t="s">
        <v>28</v>
      </c>
      <c r="C29" t="s">
        <v>33</v>
      </c>
      <c r="D29" t="s">
        <v>22</v>
      </c>
      <c r="E29" t="s">
        <v>23</v>
      </c>
      <c r="F29" t="s">
        <v>6754</v>
      </c>
      <c r="G29" t="s">
        <v>6755</v>
      </c>
      <c r="H29" t="s">
        <v>6756</v>
      </c>
      <c r="I29">
        <v>13662</v>
      </c>
      <c r="J29">
        <v>14060</v>
      </c>
      <c r="K29" t="s">
        <v>42</v>
      </c>
      <c r="L29" t="s">
        <v>6785</v>
      </c>
      <c r="O29" t="s">
        <v>38</v>
      </c>
      <c r="R29" t="s">
        <v>6784</v>
      </c>
      <c r="S29">
        <v>399</v>
      </c>
      <c r="T29">
        <v>132</v>
      </c>
    </row>
    <row r="30" spans="1:20" x14ac:dyDescent="0.3">
      <c r="A30">
        <v>29</v>
      </c>
      <c r="B30" t="s">
        <v>20</v>
      </c>
      <c r="C30" t="s">
        <v>31</v>
      </c>
      <c r="D30" t="s">
        <v>22</v>
      </c>
      <c r="E30" t="s">
        <v>23</v>
      </c>
      <c r="F30" t="s">
        <v>6754</v>
      </c>
      <c r="G30" t="s">
        <v>6755</v>
      </c>
      <c r="H30" t="s">
        <v>6756</v>
      </c>
      <c r="I30">
        <v>14131</v>
      </c>
      <c r="J30">
        <v>14328</v>
      </c>
      <c r="K30" t="s">
        <v>25</v>
      </c>
      <c r="R30" t="s">
        <v>6786</v>
      </c>
      <c r="S30">
        <v>198</v>
      </c>
    </row>
    <row r="31" spans="1:20" x14ac:dyDescent="0.3">
      <c r="A31">
        <v>30</v>
      </c>
      <c r="B31" t="s">
        <v>28</v>
      </c>
      <c r="C31" t="s">
        <v>33</v>
      </c>
      <c r="D31" t="s">
        <v>22</v>
      </c>
      <c r="E31" t="s">
        <v>23</v>
      </c>
      <c r="F31" t="s">
        <v>6754</v>
      </c>
      <c r="G31" t="s">
        <v>6755</v>
      </c>
      <c r="H31" t="s">
        <v>6756</v>
      </c>
      <c r="I31">
        <v>14131</v>
      </c>
      <c r="J31">
        <v>14328</v>
      </c>
      <c r="K31" t="s">
        <v>25</v>
      </c>
      <c r="L31" t="s">
        <v>6787</v>
      </c>
      <c r="O31" t="s">
        <v>6788</v>
      </c>
      <c r="R31" t="s">
        <v>6786</v>
      </c>
      <c r="S31">
        <v>198</v>
      </c>
      <c r="T31">
        <v>65</v>
      </c>
    </row>
    <row r="32" spans="1:20" x14ac:dyDescent="0.3">
      <c r="A32">
        <v>31</v>
      </c>
      <c r="B32" t="s">
        <v>20</v>
      </c>
      <c r="C32" t="s">
        <v>31</v>
      </c>
      <c r="D32" t="s">
        <v>22</v>
      </c>
      <c r="E32" t="s">
        <v>23</v>
      </c>
      <c r="F32" t="s">
        <v>6754</v>
      </c>
      <c r="G32" t="s">
        <v>6755</v>
      </c>
      <c r="H32" t="s">
        <v>6756</v>
      </c>
      <c r="I32">
        <v>14328</v>
      </c>
      <c r="J32">
        <v>14741</v>
      </c>
      <c r="K32" t="s">
        <v>25</v>
      </c>
      <c r="R32" t="s">
        <v>6789</v>
      </c>
      <c r="S32">
        <v>414</v>
      </c>
    </row>
    <row r="33" spans="1:20" x14ac:dyDescent="0.3">
      <c r="A33">
        <v>32</v>
      </c>
      <c r="B33" t="s">
        <v>28</v>
      </c>
      <c r="C33" t="s">
        <v>33</v>
      </c>
      <c r="D33" t="s">
        <v>22</v>
      </c>
      <c r="E33" t="s">
        <v>23</v>
      </c>
      <c r="F33" t="s">
        <v>6754</v>
      </c>
      <c r="G33" t="s">
        <v>6755</v>
      </c>
      <c r="H33" t="s">
        <v>6756</v>
      </c>
      <c r="I33">
        <v>14328</v>
      </c>
      <c r="J33">
        <v>14741</v>
      </c>
      <c r="K33" t="s">
        <v>25</v>
      </c>
      <c r="L33" t="s">
        <v>6790</v>
      </c>
      <c r="O33" t="s">
        <v>6791</v>
      </c>
      <c r="R33" t="s">
        <v>6789</v>
      </c>
      <c r="S33">
        <v>414</v>
      </c>
      <c r="T33">
        <v>137</v>
      </c>
    </row>
    <row r="34" spans="1:20" x14ac:dyDescent="0.3">
      <c r="A34">
        <v>33</v>
      </c>
      <c r="B34" t="s">
        <v>20</v>
      </c>
      <c r="C34" t="s">
        <v>31</v>
      </c>
      <c r="D34" t="s">
        <v>22</v>
      </c>
      <c r="E34" t="s">
        <v>23</v>
      </c>
      <c r="F34" t="s">
        <v>6754</v>
      </c>
      <c r="G34" t="s">
        <v>6755</v>
      </c>
      <c r="H34" t="s">
        <v>6756</v>
      </c>
      <c r="I34">
        <v>14992</v>
      </c>
      <c r="J34">
        <v>15696</v>
      </c>
      <c r="K34" t="s">
        <v>25</v>
      </c>
      <c r="R34" t="s">
        <v>6792</v>
      </c>
      <c r="S34">
        <v>705</v>
      </c>
    </row>
    <row r="35" spans="1:20" x14ac:dyDescent="0.3">
      <c r="A35">
        <v>34</v>
      </c>
      <c r="B35" t="s">
        <v>28</v>
      </c>
      <c r="C35" t="s">
        <v>33</v>
      </c>
      <c r="D35" t="s">
        <v>22</v>
      </c>
      <c r="E35" t="s">
        <v>23</v>
      </c>
      <c r="F35" t="s">
        <v>6754</v>
      </c>
      <c r="G35" t="s">
        <v>6755</v>
      </c>
      <c r="H35" t="s">
        <v>6756</v>
      </c>
      <c r="I35">
        <v>14992</v>
      </c>
      <c r="J35">
        <v>15696</v>
      </c>
      <c r="K35" t="s">
        <v>25</v>
      </c>
      <c r="L35" t="s">
        <v>6793</v>
      </c>
      <c r="O35" t="s">
        <v>38</v>
      </c>
      <c r="R35" t="s">
        <v>6792</v>
      </c>
      <c r="S35">
        <v>705</v>
      </c>
      <c r="T35">
        <v>234</v>
      </c>
    </row>
    <row r="36" spans="1:20" x14ac:dyDescent="0.3">
      <c r="A36">
        <v>35</v>
      </c>
      <c r="B36" t="s">
        <v>20</v>
      </c>
      <c r="C36" t="s">
        <v>31</v>
      </c>
      <c r="D36" t="s">
        <v>22</v>
      </c>
      <c r="E36" t="s">
        <v>23</v>
      </c>
      <c r="F36" t="s">
        <v>6754</v>
      </c>
      <c r="G36" t="s">
        <v>6755</v>
      </c>
      <c r="H36" t="s">
        <v>6756</v>
      </c>
      <c r="I36">
        <v>15763</v>
      </c>
      <c r="J36">
        <v>16560</v>
      </c>
      <c r="K36" t="s">
        <v>25</v>
      </c>
      <c r="R36" t="s">
        <v>6794</v>
      </c>
      <c r="S36">
        <v>798</v>
      </c>
    </row>
    <row r="37" spans="1:20" x14ac:dyDescent="0.3">
      <c r="A37">
        <v>36</v>
      </c>
      <c r="B37" t="s">
        <v>28</v>
      </c>
      <c r="C37" t="s">
        <v>33</v>
      </c>
      <c r="D37" t="s">
        <v>22</v>
      </c>
      <c r="E37" t="s">
        <v>23</v>
      </c>
      <c r="F37" t="s">
        <v>6754</v>
      </c>
      <c r="G37" t="s">
        <v>6755</v>
      </c>
      <c r="H37" t="s">
        <v>6756</v>
      </c>
      <c r="I37">
        <v>15763</v>
      </c>
      <c r="J37">
        <v>16560</v>
      </c>
      <c r="K37" t="s">
        <v>25</v>
      </c>
      <c r="L37" t="s">
        <v>6795</v>
      </c>
      <c r="O37" t="s">
        <v>41</v>
      </c>
      <c r="R37" t="s">
        <v>6794</v>
      </c>
      <c r="S37">
        <v>798</v>
      </c>
      <c r="T37">
        <v>265</v>
      </c>
    </row>
    <row r="38" spans="1:20" x14ac:dyDescent="0.3">
      <c r="A38">
        <v>37</v>
      </c>
      <c r="B38" t="s">
        <v>20</v>
      </c>
      <c r="C38" t="s">
        <v>31</v>
      </c>
      <c r="D38" t="s">
        <v>22</v>
      </c>
      <c r="E38" t="s">
        <v>23</v>
      </c>
      <c r="F38" t="s">
        <v>6754</v>
      </c>
      <c r="G38" t="s">
        <v>6755</v>
      </c>
      <c r="H38" t="s">
        <v>6756</v>
      </c>
      <c r="I38">
        <v>16587</v>
      </c>
      <c r="J38">
        <v>17489</v>
      </c>
      <c r="K38" t="s">
        <v>25</v>
      </c>
      <c r="R38" t="s">
        <v>6796</v>
      </c>
      <c r="S38">
        <v>903</v>
      </c>
    </row>
    <row r="39" spans="1:20" x14ac:dyDescent="0.3">
      <c r="A39">
        <v>38</v>
      </c>
      <c r="B39" t="s">
        <v>28</v>
      </c>
      <c r="C39" t="s">
        <v>33</v>
      </c>
      <c r="D39" t="s">
        <v>22</v>
      </c>
      <c r="E39" t="s">
        <v>23</v>
      </c>
      <c r="F39" t="s">
        <v>6754</v>
      </c>
      <c r="G39" t="s">
        <v>6755</v>
      </c>
      <c r="H39" t="s">
        <v>6756</v>
      </c>
      <c r="I39">
        <v>16587</v>
      </c>
      <c r="J39">
        <v>17489</v>
      </c>
      <c r="K39" t="s">
        <v>25</v>
      </c>
      <c r="L39" t="s">
        <v>6797</v>
      </c>
      <c r="O39" t="s">
        <v>38</v>
      </c>
      <c r="R39" t="s">
        <v>6796</v>
      </c>
      <c r="S39">
        <v>903</v>
      </c>
      <c r="T39">
        <v>300</v>
      </c>
    </row>
    <row r="40" spans="1:20" x14ac:dyDescent="0.3">
      <c r="A40">
        <v>39</v>
      </c>
      <c r="B40" t="s">
        <v>20</v>
      </c>
      <c r="C40" t="s">
        <v>31</v>
      </c>
      <c r="D40" t="s">
        <v>22</v>
      </c>
      <c r="E40" t="s">
        <v>23</v>
      </c>
      <c r="F40" t="s">
        <v>6754</v>
      </c>
      <c r="G40" t="s">
        <v>6755</v>
      </c>
      <c r="H40" t="s">
        <v>6756</v>
      </c>
      <c r="I40">
        <v>17486</v>
      </c>
      <c r="J40">
        <v>18151</v>
      </c>
      <c r="K40" t="s">
        <v>25</v>
      </c>
      <c r="R40" t="s">
        <v>6798</v>
      </c>
      <c r="S40">
        <v>666</v>
      </c>
    </row>
    <row r="41" spans="1:20" x14ac:dyDescent="0.3">
      <c r="A41">
        <v>40</v>
      </c>
      <c r="B41" t="s">
        <v>28</v>
      </c>
      <c r="C41" t="s">
        <v>33</v>
      </c>
      <c r="D41" t="s">
        <v>22</v>
      </c>
      <c r="E41" t="s">
        <v>23</v>
      </c>
      <c r="F41" t="s">
        <v>6754</v>
      </c>
      <c r="G41" t="s">
        <v>6755</v>
      </c>
      <c r="H41" t="s">
        <v>6756</v>
      </c>
      <c r="I41">
        <v>17486</v>
      </c>
      <c r="J41">
        <v>18151</v>
      </c>
      <c r="K41" t="s">
        <v>25</v>
      </c>
      <c r="L41" t="s">
        <v>6799</v>
      </c>
      <c r="O41" t="s">
        <v>38</v>
      </c>
      <c r="R41" t="s">
        <v>6798</v>
      </c>
      <c r="S41">
        <v>666</v>
      </c>
      <c r="T41">
        <v>221</v>
      </c>
    </row>
    <row r="42" spans="1:20" x14ac:dyDescent="0.3">
      <c r="A42">
        <v>41</v>
      </c>
      <c r="B42" t="s">
        <v>20</v>
      </c>
      <c r="C42" t="s">
        <v>31</v>
      </c>
      <c r="D42" t="s">
        <v>22</v>
      </c>
      <c r="E42" t="s">
        <v>23</v>
      </c>
      <c r="F42" t="s">
        <v>6754</v>
      </c>
      <c r="G42" t="s">
        <v>6755</v>
      </c>
      <c r="H42" t="s">
        <v>6756</v>
      </c>
      <c r="I42">
        <v>18283</v>
      </c>
      <c r="J42">
        <v>18975</v>
      </c>
      <c r="K42" t="s">
        <v>25</v>
      </c>
      <c r="R42" t="s">
        <v>6800</v>
      </c>
      <c r="S42">
        <v>693</v>
      </c>
    </row>
    <row r="43" spans="1:20" x14ac:dyDescent="0.3">
      <c r="A43">
        <v>42</v>
      </c>
      <c r="B43" t="s">
        <v>28</v>
      </c>
      <c r="C43" t="s">
        <v>33</v>
      </c>
      <c r="D43" t="s">
        <v>22</v>
      </c>
      <c r="E43" t="s">
        <v>23</v>
      </c>
      <c r="F43" t="s">
        <v>6754</v>
      </c>
      <c r="G43" t="s">
        <v>6755</v>
      </c>
      <c r="H43" t="s">
        <v>6756</v>
      </c>
      <c r="I43">
        <v>18283</v>
      </c>
      <c r="J43">
        <v>18975</v>
      </c>
      <c r="K43" t="s">
        <v>25</v>
      </c>
      <c r="L43" t="s">
        <v>6801</v>
      </c>
      <c r="O43" t="s">
        <v>38</v>
      </c>
      <c r="R43" t="s">
        <v>6800</v>
      </c>
      <c r="S43">
        <v>693</v>
      </c>
      <c r="T43">
        <v>230</v>
      </c>
    </row>
    <row r="44" spans="1:20" x14ac:dyDescent="0.3">
      <c r="A44">
        <v>43</v>
      </c>
      <c r="B44" t="s">
        <v>20</v>
      </c>
      <c r="C44" t="s">
        <v>31</v>
      </c>
      <c r="D44" t="s">
        <v>22</v>
      </c>
      <c r="E44" t="s">
        <v>23</v>
      </c>
      <c r="F44" t="s">
        <v>6754</v>
      </c>
      <c r="G44" t="s">
        <v>6755</v>
      </c>
      <c r="H44" t="s">
        <v>6756</v>
      </c>
      <c r="I44">
        <v>18991</v>
      </c>
      <c r="J44">
        <v>19302</v>
      </c>
      <c r="K44" t="s">
        <v>25</v>
      </c>
      <c r="R44" t="s">
        <v>6802</v>
      </c>
      <c r="S44">
        <v>312</v>
      </c>
    </row>
    <row r="45" spans="1:20" x14ac:dyDescent="0.3">
      <c r="A45">
        <v>44</v>
      </c>
      <c r="B45" t="s">
        <v>28</v>
      </c>
      <c r="C45" t="s">
        <v>33</v>
      </c>
      <c r="D45" t="s">
        <v>22</v>
      </c>
      <c r="E45" t="s">
        <v>23</v>
      </c>
      <c r="F45" t="s">
        <v>6754</v>
      </c>
      <c r="G45" t="s">
        <v>6755</v>
      </c>
      <c r="H45" t="s">
        <v>6756</v>
      </c>
      <c r="I45">
        <v>18991</v>
      </c>
      <c r="J45">
        <v>19302</v>
      </c>
      <c r="K45" t="s">
        <v>25</v>
      </c>
      <c r="L45" t="s">
        <v>6803</v>
      </c>
      <c r="O45" t="s">
        <v>41</v>
      </c>
      <c r="R45" t="s">
        <v>6802</v>
      </c>
      <c r="S45">
        <v>312</v>
      </c>
      <c r="T45">
        <v>103</v>
      </c>
    </row>
    <row r="46" spans="1:20" x14ac:dyDescent="0.3">
      <c r="A46">
        <v>45</v>
      </c>
      <c r="B46" t="s">
        <v>20</v>
      </c>
      <c r="C46" t="s">
        <v>31</v>
      </c>
      <c r="D46" t="s">
        <v>22</v>
      </c>
      <c r="E46" t="s">
        <v>23</v>
      </c>
      <c r="F46" t="s">
        <v>6754</v>
      </c>
      <c r="G46" t="s">
        <v>6755</v>
      </c>
      <c r="H46" t="s">
        <v>6756</v>
      </c>
      <c r="I46">
        <v>19299</v>
      </c>
      <c r="J46">
        <v>20177</v>
      </c>
      <c r="K46" t="s">
        <v>25</v>
      </c>
      <c r="R46" t="s">
        <v>6804</v>
      </c>
      <c r="S46">
        <v>879</v>
      </c>
    </row>
    <row r="47" spans="1:20" x14ac:dyDescent="0.3">
      <c r="A47">
        <v>46</v>
      </c>
      <c r="B47" t="s">
        <v>28</v>
      </c>
      <c r="C47" t="s">
        <v>33</v>
      </c>
      <c r="D47" t="s">
        <v>22</v>
      </c>
      <c r="E47" t="s">
        <v>23</v>
      </c>
      <c r="F47" t="s">
        <v>6754</v>
      </c>
      <c r="G47" t="s">
        <v>6755</v>
      </c>
      <c r="H47" t="s">
        <v>6756</v>
      </c>
      <c r="I47">
        <v>19299</v>
      </c>
      <c r="J47">
        <v>20177</v>
      </c>
      <c r="K47" t="s">
        <v>25</v>
      </c>
      <c r="L47" t="s">
        <v>6805</v>
      </c>
      <c r="O47" t="s">
        <v>802</v>
      </c>
      <c r="R47" t="s">
        <v>6804</v>
      </c>
      <c r="S47">
        <v>879</v>
      </c>
      <c r="T47">
        <v>292</v>
      </c>
    </row>
    <row r="48" spans="1:20" x14ac:dyDescent="0.3">
      <c r="A48">
        <v>47</v>
      </c>
      <c r="B48" t="s">
        <v>20</v>
      </c>
      <c r="C48" t="s">
        <v>31</v>
      </c>
      <c r="D48" t="s">
        <v>22</v>
      </c>
      <c r="E48" t="s">
        <v>23</v>
      </c>
      <c r="F48" t="s">
        <v>6754</v>
      </c>
      <c r="G48" t="s">
        <v>6755</v>
      </c>
      <c r="H48" t="s">
        <v>6756</v>
      </c>
      <c r="I48">
        <v>20308</v>
      </c>
      <c r="J48">
        <v>20916</v>
      </c>
      <c r="K48" t="s">
        <v>25</v>
      </c>
      <c r="R48" t="s">
        <v>6806</v>
      </c>
      <c r="S48">
        <v>609</v>
      </c>
    </row>
    <row r="49" spans="1:21" x14ac:dyDescent="0.3">
      <c r="A49">
        <v>48</v>
      </c>
      <c r="B49" t="s">
        <v>28</v>
      </c>
      <c r="C49" t="s">
        <v>33</v>
      </c>
      <c r="D49" t="s">
        <v>22</v>
      </c>
      <c r="E49" t="s">
        <v>23</v>
      </c>
      <c r="F49" t="s">
        <v>6754</v>
      </c>
      <c r="G49" t="s">
        <v>6755</v>
      </c>
      <c r="H49" t="s">
        <v>6756</v>
      </c>
      <c r="I49">
        <v>20308</v>
      </c>
      <c r="J49">
        <v>20916</v>
      </c>
      <c r="K49" t="s">
        <v>25</v>
      </c>
      <c r="L49" t="s">
        <v>6807</v>
      </c>
      <c r="O49" t="s">
        <v>38</v>
      </c>
      <c r="R49" t="s">
        <v>6806</v>
      </c>
      <c r="S49">
        <v>609</v>
      </c>
      <c r="T49">
        <v>202</v>
      </c>
    </row>
    <row r="50" spans="1:21" x14ac:dyDescent="0.3">
      <c r="A50">
        <v>49</v>
      </c>
      <c r="B50" t="s">
        <v>20</v>
      </c>
      <c r="C50" t="s">
        <v>21</v>
      </c>
      <c r="D50" t="s">
        <v>22</v>
      </c>
      <c r="E50" t="s">
        <v>23</v>
      </c>
      <c r="F50" t="s">
        <v>6754</v>
      </c>
      <c r="G50" t="s">
        <v>6755</v>
      </c>
      <c r="H50" t="s">
        <v>6756</v>
      </c>
      <c r="I50">
        <v>21126</v>
      </c>
      <c r="J50">
        <v>22172</v>
      </c>
      <c r="K50" t="s">
        <v>25</v>
      </c>
      <c r="R50" t="s">
        <v>6808</v>
      </c>
      <c r="S50">
        <v>1047</v>
      </c>
      <c r="U50" t="s">
        <v>27</v>
      </c>
    </row>
    <row r="51" spans="1:21" x14ac:dyDescent="0.3">
      <c r="A51">
        <v>50</v>
      </c>
      <c r="B51" t="s">
        <v>28</v>
      </c>
      <c r="C51" t="s">
        <v>29</v>
      </c>
      <c r="D51" t="s">
        <v>22</v>
      </c>
      <c r="E51" t="s">
        <v>23</v>
      </c>
      <c r="F51" t="s">
        <v>6754</v>
      </c>
      <c r="G51" t="s">
        <v>6755</v>
      </c>
      <c r="H51" t="s">
        <v>6756</v>
      </c>
      <c r="I51">
        <v>21126</v>
      </c>
      <c r="J51">
        <v>22172</v>
      </c>
      <c r="K51" t="s">
        <v>25</v>
      </c>
      <c r="O51" t="s">
        <v>802</v>
      </c>
      <c r="R51" t="s">
        <v>6808</v>
      </c>
      <c r="S51">
        <v>1047</v>
      </c>
      <c r="U51" t="s">
        <v>27</v>
      </c>
    </row>
    <row r="52" spans="1:21" x14ac:dyDescent="0.3">
      <c r="A52">
        <v>51</v>
      </c>
      <c r="B52" t="s">
        <v>20</v>
      </c>
      <c r="C52" t="s">
        <v>31</v>
      </c>
      <c r="D52" t="s">
        <v>22</v>
      </c>
      <c r="E52" t="s">
        <v>23</v>
      </c>
      <c r="F52" t="s">
        <v>6754</v>
      </c>
      <c r="G52" t="s">
        <v>6755</v>
      </c>
      <c r="H52" t="s">
        <v>6756</v>
      </c>
      <c r="I52">
        <v>22357</v>
      </c>
      <c r="J52">
        <v>23742</v>
      </c>
      <c r="K52" t="s">
        <v>42</v>
      </c>
      <c r="R52" t="s">
        <v>6809</v>
      </c>
      <c r="S52">
        <v>1386</v>
      </c>
    </row>
    <row r="53" spans="1:21" x14ac:dyDescent="0.3">
      <c r="A53">
        <v>52</v>
      </c>
      <c r="B53" t="s">
        <v>28</v>
      </c>
      <c r="C53" t="s">
        <v>33</v>
      </c>
      <c r="D53" t="s">
        <v>22</v>
      </c>
      <c r="E53" t="s">
        <v>23</v>
      </c>
      <c r="F53" t="s">
        <v>6754</v>
      </c>
      <c r="G53" t="s">
        <v>6755</v>
      </c>
      <c r="H53" t="s">
        <v>6756</v>
      </c>
      <c r="I53">
        <v>22357</v>
      </c>
      <c r="J53">
        <v>23742</v>
      </c>
      <c r="K53" t="s">
        <v>42</v>
      </c>
      <c r="L53" t="s">
        <v>6810</v>
      </c>
      <c r="O53" t="s">
        <v>41</v>
      </c>
      <c r="R53" t="s">
        <v>6809</v>
      </c>
      <c r="S53">
        <v>1386</v>
      </c>
      <c r="T53">
        <v>461</v>
      </c>
    </row>
    <row r="54" spans="1:21" x14ac:dyDescent="0.3">
      <c r="A54">
        <v>53</v>
      </c>
      <c r="B54" t="s">
        <v>20</v>
      </c>
      <c r="C54" t="s">
        <v>31</v>
      </c>
      <c r="D54" t="s">
        <v>22</v>
      </c>
      <c r="E54" t="s">
        <v>23</v>
      </c>
      <c r="F54" t="s">
        <v>6754</v>
      </c>
      <c r="G54" t="s">
        <v>6755</v>
      </c>
      <c r="H54" t="s">
        <v>6756</v>
      </c>
      <c r="I54">
        <v>23917</v>
      </c>
      <c r="J54">
        <v>24168</v>
      </c>
      <c r="K54" t="s">
        <v>25</v>
      </c>
      <c r="R54" t="s">
        <v>6811</v>
      </c>
      <c r="S54">
        <v>252</v>
      </c>
    </row>
    <row r="55" spans="1:21" x14ac:dyDescent="0.3">
      <c r="A55">
        <v>54</v>
      </c>
      <c r="B55" t="s">
        <v>28</v>
      </c>
      <c r="C55" t="s">
        <v>33</v>
      </c>
      <c r="D55" t="s">
        <v>22</v>
      </c>
      <c r="E55" t="s">
        <v>23</v>
      </c>
      <c r="F55" t="s">
        <v>6754</v>
      </c>
      <c r="G55" t="s">
        <v>6755</v>
      </c>
      <c r="H55" t="s">
        <v>6756</v>
      </c>
      <c r="I55">
        <v>23917</v>
      </c>
      <c r="J55">
        <v>24168</v>
      </c>
      <c r="K55" t="s">
        <v>25</v>
      </c>
      <c r="L55" t="s">
        <v>6812</v>
      </c>
      <c r="O55" t="s">
        <v>38</v>
      </c>
      <c r="R55" t="s">
        <v>6811</v>
      </c>
      <c r="S55">
        <v>252</v>
      </c>
      <c r="T55">
        <v>83</v>
      </c>
    </row>
    <row r="56" spans="1:21" x14ac:dyDescent="0.3">
      <c r="A56">
        <v>55</v>
      </c>
      <c r="B56" t="s">
        <v>20</v>
      </c>
      <c r="C56" t="s">
        <v>31</v>
      </c>
      <c r="D56" t="s">
        <v>22</v>
      </c>
      <c r="E56" t="s">
        <v>23</v>
      </c>
      <c r="F56" t="s">
        <v>6754</v>
      </c>
      <c r="G56" t="s">
        <v>6755</v>
      </c>
      <c r="H56" t="s">
        <v>6756</v>
      </c>
      <c r="I56">
        <v>24620</v>
      </c>
      <c r="J56">
        <v>24874</v>
      </c>
      <c r="K56" t="s">
        <v>25</v>
      </c>
      <c r="R56" t="s">
        <v>6813</v>
      </c>
      <c r="S56">
        <v>255</v>
      </c>
    </row>
    <row r="57" spans="1:21" x14ac:dyDescent="0.3">
      <c r="A57">
        <v>56</v>
      </c>
      <c r="B57" t="s">
        <v>28</v>
      </c>
      <c r="C57" t="s">
        <v>33</v>
      </c>
      <c r="D57" t="s">
        <v>22</v>
      </c>
      <c r="E57" t="s">
        <v>23</v>
      </c>
      <c r="F57" t="s">
        <v>6754</v>
      </c>
      <c r="G57" t="s">
        <v>6755</v>
      </c>
      <c r="H57" t="s">
        <v>6756</v>
      </c>
      <c r="I57">
        <v>24620</v>
      </c>
      <c r="J57">
        <v>24874</v>
      </c>
      <c r="K57" t="s">
        <v>25</v>
      </c>
      <c r="L57" t="s">
        <v>6814</v>
      </c>
      <c r="O57" t="s">
        <v>38</v>
      </c>
      <c r="R57" t="s">
        <v>6813</v>
      </c>
      <c r="S57">
        <v>255</v>
      </c>
      <c r="T57">
        <v>84</v>
      </c>
    </row>
    <row r="58" spans="1:21" x14ac:dyDescent="0.3">
      <c r="A58">
        <v>57</v>
      </c>
      <c r="B58" t="s">
        <v>20</v>
      </c>
      <c r="C58" t="s">
        <v>31</v>
      </c>
      <c r="D58" t="s">
        <v>22</v>
      </c>
      <c r="E58" t="s">
        <v>23</v>
      </c>
      <c r="F58" t="s">
        <v>6754</v>
      </c>
      <c r="G58" t="s">
        <v>6755</v>
      </c>
      <c r="H58" t="s">
        <v>6756</v>
      </c>
      <c r="I58">
        <v>25017</v>
      </c>
      <c r="J58">
        <v>26402</v>
      </c>
      <c r="K58" t="s">
        <v>42</v>
      </c>
      <c r="R58" t="s">
        <v>6815</v>
      </c>
      <c r="S58">
        <v>1386</v>
      </c>
    </row>
    <row r="59" spans="1:21" x14ac:dyDescent="0.3">
      <c r="A59">
        <v>58</v>
      </c>
      <c r="B59" t="s">
        <v>28</v>
      </c>
      <c r="C59" t="s">
        <v>33</v>
      </c>
      <c r="D59" t="s">
        <v>22</v>
      </c>
      <c r="E59" t="s">
        <v>23</v>
      </c>
      <c r="F59" t="s">
        <v>6754</v>
      </c>
      <c r="G59" t="s">
        <v>6755</v>
      </c>
      <c r="H59" t="s">
        <v>6756</v>
      </c>
      <c r="I59">
        <v>25017</v>
      </c>
      <c r="J59">
        <v>26402</v>
      </c>
      <c r="K59" t="s">
        <v>42</v>
      </c>
      <c r="L59" t="s">
        <v>6816</v>
      </c>
      <c r="O59" t="s">
        <v>41</v>
      </c>
      <c r="R59" t="s">
        <v>6815</v>
      </c>
      <c r="S59">
        <v>1386</v>
      </c>
      <c r="T59">
        <v>461</v>
      </c>
    </row>
    <row r="60" spans="1:21" x14ac:dyDescent="0.3">
      <c r="A60">
        <v>59</v>
      </c>
      <c r="B60" t="s">
        <v>20</v>
      </c>
      <c r="C60" t="s">
        <v>21</v>
      </c>
      <c r="D60" t="s">
        <v>22</v>
      </c>
      <c r="E60" t="s">
        <v>23</v>
      </c>
      <c r="F60" t="s">
        <v>6754</v>
      </c>
      <c r="G60" t="s">
        <v>6755</v>
      </c>
      <c r="H60" t="s">
        <v>6756</v>
      </c>
      <c r="I60">
        <v>26481</v>
      </c>
      <c r="J60">
        <v>27272</v>
      </c>
      <c r="K60" t="s">
        <v>25</v>
      </c>
      <c r="R60" t="s">
        <v>6817</v>
      </c>
      <c r="S60">
        <v>792</v>
      </c>
      <c r="U60" t="s">
        <v>27</v>
      </c>
    </row>
    <row r="61" spans="1:21" x14ac:dyDescent="0.3">
      <c r="A61">
        <v>60</v>
      </c>
      <c r="B61" t="s">
        <v>28</v>
      </c>
      <c r="C61" t="s">
        <v>29</v>
      </c>
      <c r="D61" t="s">
        <v>22</v>
      </c>
      <c r="E61" t="s">
        <v>23</v>
      </c>
      <c r="F61" t="s">
        <v>6754</v>
      </c>
      <c r="G61" t="s">
        <v>6755</v>
      </c>
      <c r="H61" t="s">
        <v>6756</v>
      </c>
      <c r="I61">
        <v>26481</v>
      </c>
      <c r="J61">
        <v>27272</v>
      </c>
      <c r="K61" t="s">
        <v>25</v>
      </c>
      <c r="O61" t="s">
        <v>38</v>
      </c>
      <c r="R61" t="s">
        <v>6817</v>
      </c>
      <c r="S61">
        <v>792</v>
      </c>
      <c r="U61" t="s">
        <v>27</v>
      </c>
    </row>
    <row r="62" spans="1:21" x14ac:dyDescent="0.3">
      <c r="A62">
        <v>61</v>
      </c>
      <c r="B62" t="s">
        <v>20</v>
      </c>
      <c r="C62" t="s">
        <v>31</v>
      </c>
      <c r="D62" t="s">
        <v>22</v>
      </c>
      <c r="E62" t="s">
        <v>23</v>
      </c>
      <c r="F62" t="s">
        <v>6754</v>
      </c>
      <c r="G62" t="s">
        <v>6755</v>
      </c>
      <c r="H62" t="s">
        <v>6756</v>
      </c>
      <c r="I62">
        <v>27300</v>
      </c>
      <c r="J62">
        <v>28328</v>
      </c>
      <c r="K62" t="s">
        <v>25</v>
      </c>
      <c r="R62" t="s">
        <v>6818</v>
      </c>
      <c r="S62">
        <v>1029</v>
      </c>
    </row>
    <row r="63" spans="1:21" x14ac:dyDescent="0.3">
      <c r="A63">
        <v>62</v>
      </c>
      <c r="B63" t="s">
        <v>28</v>
      </c>
      <c r="C63" t="s">
        <v>33</v>
      </c>
      <c r="D63" t="s">
        <v>22</v>
      </c>
      <c r="E63" t="s">
        <v>23</v>
      </c>
      <c r="F63" t="s">
        <v>6754</v>
      </c>
      <c r="G63" t="s">
        <v>6755</v>
      </c>
      <c r="H63" t="s">
        <v>6756</v>
      </c>
      <c r="I63">
        <v>27300</v>
      </c>
      <c r="J63">
        <v>28328</v>
      </c>
      <c r="K63" t="s">
        <v>25</v>
      </c>
      <c r="L63" t="s">
        <v>6819</v>
      </c>
      <c r="O63" t="s">
        <v>4195</v>
      </c>
      <c r="R63" t="s">
        <v>6818</v>
      </c>
      <c r="S63">
        <v>1029</v>
      </c>
      <c r="T63">
        <v>342</v>
      </c>
    </row>
    <row r="64" spans="1:21" x14ac:dyDescent="0.3">
      <c r="A64">
        <v>63</v>
      </c>
      <c r="B64" t="s">
        <v>20</v>
      </c>
      <c r="C64" t="s">
        <v>31</v>
      </c>
      <c r="D64" t="s">
        <v>22</v>
      </c>
      <c r="E64" t="s">
        <v>23</v>
      </c>
      <c r="F64" t="s">
        <v>6754</v>
      </c>
      <c r="G64" t="s">
        <v>6755</v>
      </c>
      <c r="H64" t="s">
        <v>6756</v>
      </c>
      <c r="I64">
        <v>28376</v>
      </c>
      <c r="J64">
        <v>28597</v>
      </c>
      <c r="K64" t="s">
        <v>42</v>
      </c>
      <c r="R64" t="s">
        <v>6820</v>
      </c>
      <c r="S64">
        <v>222</v>
      </c>
    </row>
    <row r="65" spans="1:20" x14ac:dyDescent="0.3">
      <c r="A65">
        <v>64</v>
      </c>
      <c r="B65" t="s">
        <v>28</v>
      </c>
      <c r="C65" t="s">
        <v>33</v>
      </c>
      <c r="D65" t="s">
        <v>22</v>
      </c>
      <c r="E65" t="s">
        <v>23</v>
      </c>
      <c r="F65" t="s">
        <v>6754</v>
      </c>
      <c r="G65" t="s">
        <v>6755</v>
      </c>
      <c r="H65" t="s">
        <v>6756</v>
      </c>
      <c r="I65">
        <v>28376</v>
      </c>
      <c r="J65">
        <v>28597</v>
      </c>
      <c r="K65" t="s">
        <v>42</v>
      </c>
      <c r="L65" t="s">
        <v>6821</v>
      </c>
      <c r="O65" t="s">
        <v>38</v>
      </c>
      <c r="R65" t="s">
        <v>6820</v>
      </c>
      <c r="S65">
        <v>222</v>
      </c>
      <c r="T65">
        <v>73</v>
      </c>
    </row>
    <row r="66" spans="1:20" x14ac:dyDescent="0.3">
      <c r="A66">
        <v>65</v>
      </c>
      <c r="B66" t="s">
        <v>20</v>
      </c>
      <c r="C66" t="s">
        <v>31</v>
      </c>
      <c r="D66" t="s">
        <v>22</v>
      </c>
      <c r="E66" t="s">
        <v>23</v>
      </c>
      <c r="F66" t="s">
        <v>6754</v>
      </c>
      <c r="G66" t="s">
        <v>6755</v>
      </c>
      <c r="H66" t="s">
        <v>6756</v>
      </c>
      <c r="I66">
        <v>29033</v>
      </c>
      <c r="J66">
        <v>29932</v>
      </c>
      <c r="K66" t="s">
        <v>25</v>
      </c>
      <c r="R66" t="s">
        <v>6822</v>
      </c>
      <c r="S66">
        <v>900</v>
      </c>
    </row>
    <row r="67" spans="1:20" x14ac:dyDescent="0.3">
      <c r="A67">
        <v>66</v>
      </c>
      <c r="B67" t="s">
        <v>28</v>
      </c>
      <c r="C67" t="s">
        <v>33</v>
      </c>
      <c r="D67" t="s">
        <v>22</v>
      </c>
      <c r="E67" t="s">
        <v>23</v>
      </c>
      <c r="F67" t="s">
        <v>6754</v>
      </c>
      <c r="G67" t="s">
        <v>6755</v>
      </c>
      <c r="H67" t="s">
        <v>6756</v>
      </c>
      <c r="I67">
        <v>29033</v>
      </c>
      <c r="J67">
        <v>29932</v>
      </c>
      <c r="K67" t="s">
        <v>25</v>
      </c>
      <c r="L67" t="s">
        <v>6823</v>
      </c>
      <c r="O67" t="s">
        <v>358</v>
      </c>
      <c r="R67" t="s">
        <v>6822</v>
      </c>
      <c r="S67">
        <v>900</v>
      </c>
      <c r="T67">
        <v>299</v>
      </c>
    </row>
    <row r="68" spans="1:20" x14ac:dyDescent="0.3">
      <c r="A68">
        <v>67</v>
      </c>
      <c r="B68" t="s">
        <v>20</v>
      </c>
      <c r="C68" t="s">
        <v>31</v>
      </c>
      <c r="D68" t="s">
        <v>22</v>
      </c>
      <c r="E68" t="s">
        <v>23</v>
      </c>
      <c r="F68" t="s">
        <v>6754</v>
      </c>
      <c r="G68" t="s">
        <v>6755</v>
      </c>
      <c r="H68" t="s">
        <v>6756</v>
      </c>
      <c r="I68">
        <v>30730</v>
      </c>
      <c r="J68">
        <v>31230</v>
      </c>
      <c r="K68" t="s">
        <v>42</v>
      </c>
      <c r="R68" t="s">
        <v>6824</v>
      </c>
      <c r="S68">
        <v>501</v>
      </c>
    </row>
    <row r="69" spans="1:20" x14ac:dyDescent="0.3">
      <c r="A69">
        <v>68</v>
      </c>
      <c r="B69" t="s">
        <v>28</v>
      </c>
      <c r="C69" t="s">
        <v>33</v>
      </c>
      <c r="D69" t="s">
        <v>22</v>
      </c>
      <c r="E69" t="s">
        <v>23</v>
      </c>
      <c r="F69" t="s">
        <v>6754</v>
      </c>
      <c r="G69" t="s">
        <v>6755</v>
      </c>
      <c r="H69" t="s">
        <v>6756</v>
      </c>
      <c r="I69">
        <v>30730</v>
      </c>
      <c r="J69">
        <v>31230</v>
      </c>
      <c r="K69" t="s">
        <v>42</v>
      </c>
      <c r="L69" t="s">
        <v>6825</v>
      </c>
      <c r="O69" t="s">
        <v>59</v>
      </c>
      <c r="R69" t="s">
        <v>6824</v>
      </c>
      <c r="S69">
        <v>501</v>
      </c>
      <c r="T69">
        <v>166</v>
      </c>
    </row>
    <row r="70" spans="1:20" x14ac:dyDescent="0.3">
      <c r="A70">
        <v>69</v>
      </c>
      <c r="B70" t="s">
        <v>20</v>
      </c>
      <c r="C70" t="s">
        <v>31</v>
      </c>
      <c r="D70" t="s">
        <v>22</v>
      </c>
      <c r="E70" t="s">
        <v>23</v>
      </c>
      <c r="F70" t="s">
        <v>6754</v>
      </c>
      <c r="G70" t="s">
        <v>6755</v>
      </c>
      <c r="H70" t="s">
        <v>6756</v>
      </c>
      <c r="I70">
        <v>31306</v>
      </c>
      <c r="J70">
        <v>32058</v>
      </c>
      <c r="K70" t="s">
        <v>42</v>
      </c>
      <c r="R70" t="s">
        <v>6826</v>
      </c>
      <c r="S70">
        <v>753</v>
      </c>
    </row>
    <row r="71" spans="1:20" x14ac:dyDescent="0.3">
      <c r="A71">
        <v>70</v>
      </c>
      <c r="B71" t="s">
        <v>28</v>
      </c>
      <c r="C71" t="s">
        <v>33</v>
      </c>
      <c r="D71" t="s">
        <v>22</v>
      </c>
      <c r="E71" t="s">
        <v>23</v>
      </c>
      <c r="F71" t="s">
        <v>6754</v>
      </c>
      <c r="G71" t="s">
        <v>6755</v>
      </c>
      <c r="H71" t="s">
        <v>6756</v>
      </c>
      <c r="I71">
        <v>31306</v>
      </c>
      <c r="J71">
        <v>32058</v>
      </c>
      <c r="K71" t="s">
        <v>42</v>
      </c>
      <c r="L71" t="s">
        <v>6827</v>
      </c>
      <c r="O71" t="s">
        <v>2082</v>
      </c>
      <c r="R71" t="s">
        <v>6826</v>
      </c>
      <c r="S71">
        <v>753</v>
      </c>
      <c r="T71">
        <v>250</v>
      </c>
    </row>
    <row r="72" spans="1:20" x14ac:dyDescent="0.3">
      <c r="A72">
        <v>71</v>
      </c>
      <c r="B72" t="s">
        <v>20</v>
      </c>
      <c r="C72" t="s">
        <v>31</v>
      </c>
      <c r="D72" t="s">
        <v>22</v>
      </c>
      <c r="E72" t="s">
        <v>23</v>
      </c>
      <c r="F72" t="s">
        <v>6754</v>
      </c>
      <c r="G72" t="s">
        <v>6755</v>
      </c>
      <c r="H72" t="s">
        <v>6756</v>
      </c>
      <c r="I72">
        <v>32186</v>
      </c>
      <c r="J72">
        <v>33265</v>
      </c>
      <c r="K72" t="s">
        <v>25</v>
      </c>
      <c r="R72" t="s">
        <v>6828</v>
      </c>
      <c r="S72">
        <v>1080</v>
      </c>
    </row>
    <row r="73" spans="1:20" x14ac:dyDescent="0.3">
      <c r="A73">
        <v>72</v>
      </c>
      <c r="B73" t="s">
        <v>28</v>
      </c>
      <c r="C73" t="s">
        <v>33</v>
      </c>
      <c r="D73" t="s">
        <v>22</v>
      </c>
      <c r="E73" t="s">
        <v>23</v>
      </c>
      <c r="F73" t="s">
        <v>6754</v>
      </c>
      <c r="G73" t="s">
        <v>6755</v>
      </c>
      <c r="H73" t="s">
        <v>6756</v>
      </c>
      <c r="I73">
        <v>32186</v>
      </c>
      <c r="J73">
        <v>33265</v>
      </c>
      <c r="K73" t="s">
        <v>25</v>
      </c>
      <c r="L73" t="s">
        <v>6829</v>
      </c>
      <c r="O73" t="s">
        <v>41</v>
      </c>
      <c r="R73" t="s">
        <v>6828</v>
      </c>
      <c r="S73">
        <v>1080</v>
      </c>
      <c r="T73">
        <v>359</v>
      </c>
    </row>
    <row r="74" spans="1:20" x14ac:dyDescent="0.3">
      <c r="A74">
        <v>73</v>
      </c>
      <c r="B74" t="s">
        <v>20</v>
      </c>
      <c r="C74" t="s">
        <v>31</v>
      </c>
      <c r="D74" t="s">
        <v>22</v>
      </c>
      <c r="E74" t="s">
        <v>23</v>
      </c>
      <c r="F74" t="s">
        <v>6754</v>
      </c>
      <c r="G74" t="s">
        <v>6755</v>
      </c>
      <c r="H74" t="s">
        <v>6756</v>
      </c>
      <c r="I74">
        <v>33804</v>
      </c>
      <c r="J74">
        <v>34076</v>
      </c>
      <c r="K74" t="s">
        <v>25</v>
      </c>
      <c r="R74" t="s">
        <v>6830</v>
      </c>
      <c r="S74">
        <v>273</v>
      </c>
    </row>
    <row r="75" spans="1:20" x14ac:dyDescent="0.3">
      <c r="A75">
        <v>74</v>
      </c>
      <c r="B75" t="s">
        <v>28</v>
      </c>
      <c r="C75" t="s">
        <v>33</v>
      </c>
      <c r="D75" t="s">
        <v>22</v>
      </c>
      <c r="E75" t="s">
        <v>23</v>
      </c>
      <c r="F75" t="s">
        <v>6754</v>
      </c>
      <c r="G75" t="s">
        <v>6755</v>
      </c>
      <c r="H75" t="s">
        <v>6756</v>
      </c>
      <c r="I75">
        <v>33804</v>
      </c>
      <c r="J75">
        <v>34076</v>
      </c>
      <c r="K75" t="s">
        <v>25</v>
      </c>
      <c r="L75" t="s">
        <v>6831</v>
      </c>
      <c r="O75" t="s">
        <v>38</v>
      </c>
      <c r="R75" t="s">
        <v>6830</v>
      </c>
      <c r="S75">
        <v>273</v>
      </c>
      <c r="T75">
        <v>90</v>
      </c>
    </row>
    <row r="76" spans="1:20" x14ac:dyDescent="0.3">
      <c r="A76">
        <v>75</v>
      </c>
      <c r="B76" t="s">
        <v>20</v>
      </c>
      <c r="C76" t="s">
        <v>31</v>
      </c>
      <c r="D76" t="s">
        <v>22</v>
      </c>
      <c r="E76" t="s">
        <v>23</v>
      </c>
      <c r="F76" t="s">
        <v>6754</v>
      </c>
      <c r="G76" t="s">
        <v>6755</v>
      </c>
      <c r="H76" t="s">
        <v>6756</v>
      </c>
      <c r="I76">
        <v>34464</v>
      </c>
      <c r="J76">
        <v>35261</v>
      </c>
      <c r="K76" t="s">
        <v>42</v>
      </c>
      <c r="R76" t="s">
        <v>6832</v>
      </c>
      <c r="S76">
        <v>798</v>
      </c>
    </row>
    <row r="77" spans="1:20" x14ac:dyDescent="0.3">
      <c r="A77">
        <v>76</v>
      </c>
      <c r="B77" t="s">
        <v>28</v>
      </c>
      <c r="C77" t="s">
        <v>33</v>
      </c>
      <c r="D77" t="s">
        <v>22</v>
      </c>
      <c r="E77" t="s">
        <v>23</v>
      </c>
      <c r="F77" t="s">
        <v>6754</v>
      </c>
      <c r="G77" t="s">
        <v>6755</v>
      </c>
      <c r="H77" t="s">
        <v>6756</v>
      </c>
      <c r="I77">
        <v>34464</v>
      </c>
      <c r="J77">
        <v>35261</v>
      </c>
      <c r="K77" t="s">
        <v>42</v>
      </c>
      <c r="L77" t="s">
        <v>6833</v>
      </c>
      <c r="O77" t="s">
        <v>41</v>
      </c>
      <c r="R77" t="s">
        <v>6832</v>
      </c>
      <c r="S77">
        <v>798</v>
      </c>
      <c r="T77">
        <v>265</v>
      </c>
    </row>
    <row r="78" spans="1:20" x14ac:dyDescent="0.3">
      <c r="A78">
        <v>77</v>
      </c>
      <c r="B78" t="s">
        <v>20</v>
      </c>
      <c r="C78" t="s">
        <v>31</v>
      </c>
      <c r="D78" t="s">
        <v>22</v>
      </c>
      <c r="E78" t="s">
        <v>23</v>
      </c>
      <c r="F78" t="s">
        <v>6754</v>
      </c>
      <c r="G78" t="s">
        <v>6755</v>
      </c>
      <c r="H78" t="s">
        <v>6756</v>
      </c>
      <c r="I78">
        <v>35523</v>
      </c>
      <c r="J78">
        <v>36014</v>
      </c>
      <c r="K78" t="s">
        <v>42</v>
      </c>
      <c r="R78" t="s">
        <v>6834</v>
      </c>
      <c r="S78">
        <v>492</v>
      </c>
    </row>
    <row r="79" spans="1:20" x14ac:dyDescent="0.3">
      <c r="A79">
        <v>78</v>
      </c>
      <c r="B79" t="s">
        <v>28</v>
      </c>
      <c r="C79" t="s">
        <v>33</v>
      </c>
      <c r="D79" t="s">
        <v>22</v>
      </c>
      <c r="E79" t="s">
        <v>23</v>
      </c>
      <c r="F79" t="s">
        <v>6754</v>
      </c>
      <c r="G79" t="s">
        <v>6755</v>
      </c>
      <c r="H79" t="s">
        <v>6756</v>
      </c>
      <c r="I79">
        <v>35523</v>
      </c>
      <c r="J79">
        <v>36014</v>
      </c>
      <c r="K79" t="s">
        <v>42</v>
      </c>
      <c r="L79" t="s">
        <v>6835</v>
      </c>
      <c r="O79" t="s">
        <v>6836</v>
      </c>
      <c r="R79" t="s">
        <v>6834</v>
      </c>
      <c r="S79">
        <v>492</v>
      </c>
      <c r="T79">
        <v>163</v>
      </c>
    </row>
    <row r="80" spans="1:20" x14ac:dyDescent="0.3">
      <c r="A80">
        <v>79</v>
      </c>
      <c r="B80" t="s">
        <v>20</v>
      </c>
      <c r="C80" t="s">
        <v>31</v>
      </c>
      <c r="D80" t="s">
        <v>22</v>
      </c>
      <c r="E80" t="s">
        <v>23</v>
      </c>
      <c r="F80" t="s">
        <v>6754</v>
      </c>
      <c r="G80" t="s">
        <v>6755</v>
      </c>
      <c r="H80" t="s">
        <v>6756</v>
      </c>
      <c r="I80">
        <v>36017</v>
      </c>
      <c r="J80">
        <v>36349</v>
      </c>
      <c r="K80" t="s">
        <v>42</v>
      </c>
      <c r="R80" t="s">
        <v>6837</v>
      </c>
      <c r="S80">
        <v>333</v>
      </c>
    </row>
    <row r="81" spans="1:21" x14ac:dyDescent="0.3">
      <c r="A81">
        <v>80</v>
      </c>
      <c r="B81" t="s">
        <v>28</v>
      </c>
      <c r="C81" t="s">
        <v>33</v>
      </c>
      <c r="D81" t="s">
        <v>22</v>
      </c>
      <c r="E81" t="s">
        <v>23</v>
      </c>
      <c r="F81" t="s">
        <v>6754</v>
      </c>
      <c r="G81" t="s">
        <v>6755</v>
      </c>
      <c r="H81" t="s">
        <v>6756</v>
      </c>
      <c r="I81">
        <v>36017</v>
      </c>
      <c r="J81">
        <v>36349</v>
      </c>
      <c r="K81" t="s">
        <v>42</v>
      </c>
      <c r="L81" t="s">
        <v>6838</v>
      </c>
      <c r="O81" t="s">
        <v>6839</v>
      </c>
      <c r="R81" t="s">
        <v>6837</v>
      </c>
      <c r="S81">
        <v>333</v>
      </c>
      <c r="T81">
        <v>110</v>
      </c>
    </row>
    <row r="82" spans="1:21" x14ac:dyDescent="0.3">
      <c r="A82">
        <v>81</v>
      </c>
      <c r="B82" t="s">
        <v>20</v>
      </c>
      <c r="C82" t="s">
        <v>31</v>
      </c>
      <c r="D82" t="s">
        <v>22</v>
      </c>
      <c r="E82" t="s">
        <v>23</v>
      </c>
      <c r="F82" t="s">
        <v>6754</v>
      </c>
      <c r="G82" t="s">
        <v>6755</v>
      </c>
      <c r="H82" t="s">
        <v>6756</v>
      </c>
      <c r="I82">
        <v>37132</v>
      </c>
      <c r="J82">
        <v>37311</v>
      </c>
      <c r="K82" t="s">
        <v>25</v>
      </c>
      <c r="R82" t="s">
        <v>6840</v>
      </c>
      <c r="S82">
        <v>180</v>
      </c>
    </row>
    <row r="83" spans="1:21" x14ac:dyDescent="0.3">
      <c r="A83">
        <v>82</v>
      </c>
      <c r="B83" t="s">
        <v>28</v>
      </c>
      <c r="C83" t="s">
        <v>33</v>
      </c>
      <c r="D83" t="s">
        <v>22</v>
      </c>
      <c r="E83" t="s">
        <v>23</v>
      </c>
      <c r="F83" t="s">
        <v>6754</v>
      </c>
      <c r="G83" t="s">
        <v>6755</v>
      </c>
      <c r="H83" t="s">
        <v>6756</v>
      </c>
      <c r="I83">
        <v>37132</v>
      </c>
      <c r="J83">
        <v>37311</v>
      </c>
      <c r="K83" t="s">
        <v>25</v>
      </c>
      <c r="L83" t="s">
        <v>6841</v>
      </c>
      <c r="O83" t="s">
        <v>38</v>
      </c>
      <c r="R83" t="s">
        <v>6840</v>
      </c>
      <c r="S83">
        <v>180</v>
      </c>
      <c r="T83">
        <v>59</v>
      </c>
    </row>
    <row r="84" spans="1:21" x14ac:dyDescent="0.3">
      <c r="A84">
        <v>83</v>
      </c>
      <c r="B84" t="s">
        <v>20</v>
      </c>
      <c r="C84" t="s">
        <v>31</v>
      </c>
      <c r="D84" t="s">
        <v>22</v>
      </c>
      <c r="E84" t="s">
        <v>23</v>
      </c>
      <c r="F84" t="s">
        <v>6754</v>
      </c>
      <c r="G84" t="s">
        <v>6755</v>
      </c>
      <c r="H84" t="s">
        <v>6756</v>
      </c>
      <c r="I84">
        <v>38213</v>
      </c>
      <c r="J84">
        <v>39292</v>
      </c>
      <c r="K84" t="s">
        <v>25</v>
      </c>
      <c r="R84" t="s">
        <v>6842</v>
      </c>
      <c r="S84">
        <v>1080</v>
      </c>
    </row>
    <row r="85" spans="1:21" x14ac:dyDescent="0.3">
      <c r="A85">
        <v>84</v>
      </c>
      <c r="B85" t="s">
        <v>28</v>
      </c>
      <c r="C85" t="s">
        <v>33</v>
      </c>
      <c r="D85" t="s">
        <v>22</v>
      </c>
      <c r="E85" t="s">
        <v>23</v>
      </c>
      <c r="F85" t="s">
        <v>6754</v>
      </c>
      <c r="G85" t="s">
        <v>6755</v>
      </c>
      <c r="H85" t="s">
        <v>6756</v>
      </c>
      <c r="I85">
        <v>38213</v>
      </c>
      <c r="J85">
        <v>39292</v>
      </c>
      <c r="K85" t="s">
        <v>25</v>
      </c>
      <c r="L85" t="s">
        <v>6843</v>
      </c>
      <c r="O85" t="s">
        <v>41</v>
      </c>
      <c r="R85" t="s">
        <v>6842</v>
      </c>
      <c r="S85">
        <v>1080</v>
      </c>
      <c r="T85">
        <v>359</v>
      </c>
    </row>
    <row r="86" spans="1:21" x14ac:dyDescent="0.3">
      <c r="A86">
        <v>85</v>
      </c>
      <c r="B86" t="s">
        <v>20</v>
      </c>
      <c r="C86" t="s">
        <v>31</v>
      </c>
      <c r="D86" t="s">
        <v>22</v>
      </c>
      <c r="E86" t="s">
        <v>23</v>
      </c>
      <c r="F86" t="s">
        <v>6754</v>
      </c>
      <c r="G86" t="s">
        <v>6755</v>
      </c>
      <c r="H86" t="s">
        <v>6756</v>
      </c>
      <c r="I86">
        <v>39282</v>
      </c>
      <c r="J86">
        <v>39608</v>
      </c>
      <c r="K86" t="s">
        <v>25</v>
      </c>
      <c r="R86" t="s">
        <v>6844</v>
      </c>
      <c r="S86">
        <v>327</v>
      </c>
    </row>
    <row r="87" spans="1:21" x14ac:dyDescent="0.3">
      <c r="A87">
        <v>86</v>
      </c>
      <c r="B87" t="s">
        <v>28</v>
      </c>
      <c r="C87" t="s">
        <v>33</v>
      </c>
      <c r="D87" t="s">
        <v>22</v>
      </c>
      <c r="E87" t="s">
        <v>23</v>
      </c>
      <c r="F87" t="s">
        <v>6754</v>
      </c>
      <c r="G87" t="s">
        <v>6755</v>
      </c>
      <c r="H87" t="s">
        <v>6756</v>
      </c>
      <c r="I87">
        <v>39282</v>
      </c>
      <c r="J87">
        <v>39608</v>
      </c>
      <c r="K87" t="s">
        <v>25</v>
      </c>
      <c r="L87" t="s">
        <v>6845</v>
      </c>
      <c r="O87" t="s">
        <v>802</v>
      </c>
      <c r="R87" t="s">
        <v>6844</v>
      </c>
      <c r="S87">
        <v>327</v>
      </c>
      <c r="T87">
        <v>108</v>
      </c>
    </row>
    <row r="88" spans="1:21" x14ac:dyDescent="0.3">
      <c r="A88">
        <v>87</v>
      </c>
      <c r="B88" t="s">
        <v>20</v>
      </c>
      <c r="C88" t="s">
        <v>21</v>
      </c>
      <c r="D88" t="s">
        <v>22</v>
      </c>
      <c r="E88" t="s">
        <v>23</v>
      </c>
      <c r="F88" t="s">
        <v>6754</v>
      </c>
      <c r="G88" t="s">
        <v>6755</v>
      </c>
      <c r="H88" t="s">
        <v>6756</v>
      </c>
      <c r="I88">
        <v>39692</v>
      </c>
      <c r="J88">
        <v>39899</v>
      </c>
      <c r="K88" t="s">
        <v>25</v>
      </c>
      <c r="R88" t="s">
        <v>6846</v>
      </c>
      <c r="S88">
        <v>208</v>
      </c>
      <c r="U88" t="s">
        <v>27</v>
      </c>
    </row>
    <row r="89" spans="1:21" x14ac:dyDescent="0.3">
      <c r="A89">
        <v>88</v>
      </c>
      <c r="B89" t="s">
        <v>28</v>
      </c>
      <c r="C89" t="s">
        <v>29</v>
      </c>
      <c r="D89" t="s">
        <v>22</v>
      </c>
      <c r="E89" t="s">
        <v>23</v>
      </c>
      <c r="F89" t="s">
        <v>6754</v>
      </c>
      <c r="G89" t="s">
        <v>6755</v>
      </c>
      <c r="H89" t="s">
        <v>6756</v>
      </c>
      <c r="I89">
        <v>39692</v>
      </c>
      <c r="J89">
        <v>39899</v>
      </c>
      <c r="K89" t="s">
        <v>25</v>
      </c>
      <c r="O89" t="s">
        <v>41</v>
      </c>
      <c r="R89" t="s">
        <v>6846</v>
      </c>
      <c r="S89">
        <v>208</v>
      </c>
      <c r="U89" t="s">
        <v>27</v>
      </c>
    </row>
    <row r="90" spans="1:21" x14ac:dyDescent="0.3">
      <c r="A90">
        <v>89</v>
      </c>
      <c r="B90" t="s">
        <v>20</v>
      </c>
      <c r="C90" t="s">
        <v>31</v>
      </c>
      <c r="D90" t="s">
        <v>22</v>
      </c>
      <c r="E90" t="s">
        <v>23</v>
      </c>
      <c r="F90" t="s">
        <v>6754</v>
      </c>
      <c r="G90" t="s">
        <v>6755</v>
      </c>
      <c r="H90" t="s">
        <v>6756</v>
      </c>
      <c r="I90">
        <v>39889</v>
      </c>
      <c r="J90">
        <v>40107</v>
      </c>
      <c r="K90" t="s">
        <v>42</v>
      </c>
      <c r="R90" t="s">
        <v>6847</v>
      </c>
      <c r="S90">
        <v>219</v>
      </c>
    </row>
    <row r="91" spans="1:21" x14ac:dyDescent="0.3">
      <c r="A91">
        <v>90</v>
      </c>
      <c r="B91" t="s">
        <v>28</v>
      </c>
      <c r="C91" t="s">
        <v>33</v>
      </c>
      <c r="D91" t="s">
        <v>22</v>
      </c>
      <c r="E91" t="s">
        <v>23</v>
      </c>
      <c r="F91" t="s">
        <v>6754</v>
      </c>
      <c r="G91" t="s">
        <v>6755</v>
      </c>
      <c r="H91" t="s">
        <v>6756</v>
      </c>
      <c r="I91">
        <v>39889</v>
      </c>
      <c r="J91">
        <v>40107</v>
      </c>
      <c r="K91" t="s">
        <v>42</v>
      </c>
      <c r="L91" t="s">
        <v>6848</v>
      </c>
      <c r="O91" t="s">
        <v>38</v>
      </c>
      <c r="R91" t="s">
        <v>6847</v>
      </c>
      <c r="S91">
        <v>219</v>
      </c>
      <c r="T91">
        <v>72</v>
      </c>
    </row>
    <row r="92" spans="1:21" x14ac:dyDescent="0.3">
      <c r="A92">
        <v>91</v>
      </c>
      <c r="B92" t="s">
        <v>20</v>
      </c>
      <c r="C92" t="s">
        <v>31</v>
      </c>
      <c r="D92" t="s">
        <v>22</v>
      </c>
      <c r="E92" t="s">
        <v>23</v>
      </c>
      <c r="F92" t="s">
        <v>6754</v>
      </c>
      <c r="G92" t="s">
        <v>6755</v>
      </c>
      <c r="H92" t="s">
        <v>6756</v>
      </c>
      <c r="I92">
        <v>40131</v>
      </c>
      <c r="J92">
        <v>40364</v>
      </c>
      <c r="K92" t="s">
        <v>42</v>
      </c>
      <c r="R92" t="s">
        <v>6849</v>
      </c>
      <c r="S92">
        <v>234</v>
      </c>
    </row>
    <row r="93" spans="1:21" x14ac:dyDescent="0.3">
      <c r="A93">
        <v>92</v>
      </c>
      <c r="B93" t="s">
        <v>28</v>
      </c>
      <c r="C93" t="s">
        <v>33</v>
      </c>
      <c r="D93" t="s">
        <v>22</v>
      </c>
      <c r="E93" t="s">
        <v>23</v>
      </c>
      <c r="F93" t="s">
        <v>6754</v>
      </c>
      <c r="G93" t="s">
        <v>6755</v>
      </c>
      <c r="H93" t="s">
        <v>6756</v>
      </c>
      <c r="I93">
        <v>40131</v>
      </c>
      <c r="J93">
        <v>40364</v>
      </c>
      <c r="K93" t="s">
        <v>42</v>
      </c>
      <c r="L93" t="s">
        <v>6850</v>
      </c>
      <c r="O93" t="s">
        <v>38</v>
      </c>
      <c r="R93" t="s">
        <v>6849</v>
      </c>
      <c r="S93">
        <v>234</v>
      </c>
      <c r="T93">
        <v>77</v>
      </c>
    </row>
    <row r="94" spans="1:21" x14ac:dyDescent="0.3">
      <c r="A94">
        <v>93</v>
      </c>
      <c r="B94" t="s">
        <v>20</v>
      </c>
      <c r="C94" t="s">
        <v>31</v>
      </c>
      <c r="D94" t="s">
        <v>22</v>
      </c>
      <c r="E94" t="s">
        <v>23</v>
      </c>
      <c r="F94" t="s">
        <v>6754</v>
      </c>
      <c r="G94" t="s">
        <v>6755</v>
      </c>
      <c r="H94" t="s">
        <v>6756</v>
      </c>
      <c r="I94">
        <v>40394</v>
      </c>
      <c r="J94">
        <v>42046</v>
      </c>
      <c r="K94" t="s">
        <v>42</v>
      </c>
      <c r="R94" t="s">
        <v>6851</v>
      </c>
      <c r="S94">
        <v>1653</v>
      </c>
    </row>
    <row r="95" spans="1:21" x14ac:dyDescent="0.3">
      <c r="A95">
        <v>94</v>
      </c>
      <c r="B95" t="s">
        <v>28</v>
      </c>
      <c r="C95" t="s">
        <v>33</v>
      </c>
      <c r="D95" t="s">
        <v>22</v>
      </c>
      <c r="E95" t="s">
        <v>23</v>
      </c>
      <c r="F95" t="s">
        <v>6754</v>
      </c>
      <c r="G95" t="s">
        <v>6755</v>
      </c>
      <c r="H95" t="s">
        <v>6756</v>
      </c>
      <c r="I95">
        <v>40394</v>
      </c>
      <c r="J95">
        <v>42046</v>
      </c>
      <c r="K95" t="s">
        <v>42</v>
      </c>
      <c r="L95" t="s">
        <v>6852</v>
      </c>
      <c r="O95" t="s">
        <v>38</v>
      </c>
      <c r="R95" t="s">
        <v>6851</v>
      </c>
      <c r="S95">
        <v>1653</v>
      </c>
      <c r="T95">
        <v>550</v>
      </c>
    </row>
    <row r="96" spans="1:21" x14ac:dyDescent="0.3">
      <c r="A96">
        <v>95</v>
      </c>
      <c r="B96" t="s">
        <v>20</v>
      </c>
      <c r="C96" t="s">
        <v>31</v>
      </c>
      <c r="D96" t="s">
        <v>22</v>
      </c>
      <c r="E96" t="s">
        <v>23</v>
      </c>
      <c r="F96" t="s">
        <v>6754</v>
      </c>
      <c r="G96" t="s">
        <v>6755</v>
      </c>
      <c r="H96" t="s">
        <v>6756</v>
      </c>
      <c r="I96">
        <v>42682</v>
      </c>
      <c r="J96">
        <v>42894</v>
      </c>
      <c r="K96" t="s">
        <v>42</v>
      </c>
      <c r="R96" t="s">
        <v>6853</v>
      </c>
      <c r="S96">
        <v>213</v>
      </c>
    </row>
    <row r="97" spans="1:21" x14ac:dyDescent="0.3">
      <c r="A97">
        <v>96</v>
      </c>
      <c r="B97" t="s">
        <v>28</v>
      </c>
      <c r="C97" t="s">
        <v>33</v>
      </c>
      <c r="D97" t="s">
        <v>22</v>
      </c>
      <c r="E97" t="s">
        <v>23</v>
      </c>
      <c r="F97" t="s">
        <v>6754</v>
      </c>
      <c r="G97" t="s">
        <v>6755</v>
      </c>
      <c r="H97" t="s">
        <v>6756</v>
      </c>
      <c r="I97">
        <v>42682</v>
      </c>
      <c r="J97">
        <v>42894</v>
      </c>
      <c r="K97" t="s">
        <v>42</v>
      </c>
      <c r="L97" t="s">
        <v>6854</v>
      </c>
      <c r="O97" t="s">
        <v>38</v>
      </c>
      <c r="R97" t="s">
        <v>6853</v>
      </c>
      <c r="S97">
        <v>213</v>
      </c>
      <c r="T97">
        <v>70</v>
      </c>
    </row>
    <row r="98" spans="1:21" x14ac:dyDescent="0.3">
      <c r="A98">
        <v>97</v>
      </c>
      <c r="B98" t="s">
        <v>20</v>
      </c>
      <c r="C98" t="s">
        <v>31</v>
      </c>
      <c r="D98" t="s">
        <v>22</v>
      </c>
      <c r="E98" t="s">
        <v>23</v>
      </c>
      <c r="F98" t="s">
        <v>6754</v>
      </c>
      <c r="G98" t="s">
        <v>6755</v>
      </c>
      <c r="H98" t="s">
        <v>6756</v>
      </c>
      <c r="I98">
        <v>43121</v>
      </c>
      <c r="J98">
        <v>44506</v>
      </c>
      <c r="K98" t="s">
        <v>25</v>
      </c>
      <c r="R98" t="s">
        <v>6855</v>
      </c>
      <c r="S98">
        <v>1386</v>
      </c>
    </row>
    <row r="99" spans="1:21" x14ac:dyDescent="0.3">
      <c r="A99">
        <v>98</v>
      </c>
      <c r="B99" t="s">
        <v>28</v>
      </c>
      <c r="C99" t="s">
        <v>33</v>
      </c>
      <c r="D99" t="s">
        <v>22</v>
      </c>
      <c r="E99" t="s">
        <v>23</v>
      </c>
      <c r="F99" t="s">
        <v>6754</v>
      </c>
      <c r="G99" t="s">
        <v>6755</v>
      </c>
      <c r="H99" t="s">
        <v>6756</v>
      </c>
      <c r="I99">
        <v>43121</v>
      </c>
      <c r="J99">
        <v>44506</v>
      </c>
      <c r="K99" t="s">
        <v>25</v>
      </c>
      <c r="L99" t="s">
        <v>6856</v>
      </c>
      <c r="O99" t="s">
        <v>41</v>
      </c>
      <c r="R99" t="s">
        <v>6855</v>
      </c>
      <c r="S99">
        <v>1386</v>
      </c>
      <c r="T99">
        <v>461</v>
      </c>
    </row>
    <row r="100" spans="1:21" x14ac:dyDescent="0.3">
      <c r="A100">
        <v>99</v>
      </c>
      <c r="B100" t="s">
        <v>20</v>
      </c>
      <c r="C100" t="s">
        <v>21</v>
      </c>
      <c r="D100" t="s">
        <v>22</v>
      </c>
      <c r="E100" t="s">
        <v>23</v>
      </c>
      <c r="F100" t="s">
        <v>6754</v>
      </c>
      <c r="G100" t="s">
        <v>6755</v>
      </c>
      <c r="H100" t="s">
        <v>6756</v>
      </c>
      <c r="I100">
        <v>44692</v>
      </c>
      <c r="J100">
        <v>45612</v>
      </c>
      <c r="K100" t="s">
        <v>25</v>
      </c>
      <c r="R100" t="s">
        <v>6857</v>
      </c>
      <c r="S100">
        <v>921</v>
      </c>
      <c r="U100" t="s">
        <v>27</v>
      </c>
    </row>
    <row r="101" spans="1:21" x14ac:dyDescent="0.3">
      <c r="A101">
        <v>100</v>
      </c>
      <c r="B101" t="s">
        <v>28</v>
      </c>
      <c r="C101" t="s">
        <v>29</v>
      </c>
      <c r="D101" t="s">
        <v>22</v>
      </c>
      <c r="E101" t="s">
        <v>23</v>
      </c>
      <c r="F101" t="s">
        <v>6754</v>
      </c>
      <c r="G101" t="s">
        <v>6755</v>
      </c>
      <c r="H101" t="s">
        <v>6756</v>
      </c>
      <c r="I101">
        <v>44692</v>
      </c>
      <c r="J101">
        <v>45612</v>
      </c>
      <c r="K101" t="s">
        <v>25</v>
      </c>
      <c r="O101" t="s">
        <v>107</v>
      </c>
      <c r="R101" t="s">
        <v>6857</v>
      </c>
      <c r="S101">
        <v>921</v>
      </c>
      <c r="U101" t="s">
        <v>27</v>
      </c>
    </row>
    <row r="102" spans="1:21" x14ac:dyDescent="0.3">
      <c r="A102">
        <v>101</v>
      </c>
      <c r="B102" t="s">
        <v>20</v>
      </c>
      <c r="C102" t="s">
        <v>31</v>
      </c>
      <c r="D102" t="s">
        <v>22</v>
      </c>
      <c r="E102" t="s">
        <v>23</v>
      </c>
      <c r="F102" t="s">
        <v>6754</v>
      </c>
      <c r="G102" t="s">
        <v>6755</v>
      </c>
      <c r="H102" t="s">
        <v>6756</v>
      </c>
      <c r="I102">
        <v>45702</v>
      </c>
      <c r="J102">
        <v>46625</v>
      </c>
      <c r="K102" t="s">
        <v>42</v>
      </c>
      <c r="R102" t="s">
        <v>6858</v>
      </c>
      <c r="S102">
        <v>924</v>
      </c>
    </row>
    <row r="103" spans="1:21" x14ac:dyDescent="0.3">
      <c r="A103">
        <v>102</v>
      </c>
      <c r="B103" t="s">
        <v>28</v>
      </c>
      <c r="C103" t="s">
        <v>33</v>
      </c>
      <c r="D103" t="s">
        <v>22</v>
      </c>
      <c r="E103" t="s">
        <v>23</v>
      </c>
      <c r="F103" t="s">
        <v>6754</v>
      </c>
      <c r="G103" t="s">
        <v>6755</v>
      </c>
      <c r="H103" t="s">
        <v>6756</v>
      </c>
      <c r="I103">
        <v>45702</v>
      </c>
      <c r="J103">
        <v>46625</v>
      </c>
      <c r="K103" t="s">
        <v>42</v>
      </c>
      <c r="L103" t="s">
        <v>6859</v>
      </c>
      <c r="O103" t="s">
        <v>358</v>
      </c>
      <c r="R103" t="s">
        <v>6858</v>
      </c>
      <c r="S103">
        <v>924</v>
      </c>
      <c r="T103">
        <v>307</v>
      </c>
    </row>
    <row r="104" spans="1:21" x14ac:dyDescent="0.3">
      <c r="A104">
        <v>103</v>
      </c>
      <c r="B104" t="s">
        <v>20</v>
      </c>
      <c r="C104" t="s">
        <v>31</v>
      </c>
      <c r="D104" t="s">
        <v>22</v>
      </c>
      <c r="E104" t="s">
        <v>23</v>
      </c>
      <c r="F104" t="s">
        <v>6754</v>
      </c>
      <c r="G104" t="s">
        <v>6755</v>
      </c>
      <c r="H104" t="s">
        <v>6756</v>
      </c>
      <c r="I104">
        <v>46746</v>
      </c>
      <c r="J104">
        <v>48401</v>
      </c>
      <c r="K104" t="s">
        <v>25</v>
      </c>
      <c r="R104" t="s">
        <v>6860</v>
      </c>
      <c r="S104">
        <v>1656</v>
      </c>
    </row>
    <row r="105" spans="1:21" x14ac:dyDescent="0.3">
      <c r="A105">
        <v>104</v>
      </c>
      <c r="B105" t="s">
        <v>28</v>
      </c>
      <c r="C105" t="s">
        <v>33</v>
      </c>
      <c r="D105" t="s">
        <v>22</v>
      </c>
      <c r="E105" t="s">
        <v>23</v>
      </c>
      <c r="F105" t="s">
        <v>6754</v>
      </c>
      <c r="G105" t="s">
        <v>6755</v>
      </c>
      <c r="H105" t="s">
        <v>6756</v>
      </c>
      <c r="I105">
        <v>46746</v>
      </c>
      <c r="J105">
        <v>48401</v>
      </c>
      <c r="K105" t="s">
        <v>25</v>
      </c>
      <c r="L105" t="s">
        <v>6861</v>
      </c>
      <c r="O105" t="s">
        <v>1483</v>
      </c>
      <c r="R105" t="s">
        <v>6860</v>
      </c>
      <c r="S105">
        <v>1656</v>
      </c>
      <c r="T105">
        <v>551</v>
      </c>
    </row>
    <row r="106" spans="1:21" x14ac:dyDescent="0.3">
      <c r="A106">
        <v>105</v>
      </c>
      <c r="B106" t="s">
        <v>20</v>
      </c>
      <c r="C106" t="s">
        <v>21</v>
      </c>
      <c r="D106" t="s">
        <v>22</v>
      </c>
      <c r="E106" t="s">
        <v>23</v>
      </c>
      <c r="F106" t="s">
        <v>6754</v>
      </c>
      <c r="G106" t="s">
        <v>6755</v>
      </c>
      <c r="H106" t="s">
        <v>6756</v>
      </c>
      <c r="I106">
        <v>48398</v>
      </c>
      <c r="J106">
        <v>49378</v>
      </c>
      <c r="K106" t="s">
        <v>25</v>
      </c>
      <c r="R106" t="s">
        <v>6862</v>
      </c>
      <c r="S106">
        <v>981</v>
      </c>
      <c r="U106" t="s">
        <v>27</v>
      </c>
    </row>
    <row r="107" spans="1:21" x14ac:dyDescent="0.3">
      <c r="A107">
        <v>106</v>
      </c>
      <c r="B107" t="s">
        <v>28</v>
      </c>
      <c r="C107" t="s">
        <v>29</v>
      </c>
      <c r="D107" t="s">
        <v>22</v>
      </c>
      <c r="E107" t="s">
        <v>23</v>
      </c>
      <c r="F107" t="s">
        <v>6754</v>
      </c>
      <c r="G107" t="s">
        <v>6755</v>
      </c>
      <c r="H107" t="s">
        <v>6756</v>
      </c>
      <c r="I107">
        <v>48398</v>
      </c>
      <c r="J107">
        <v>49378</v>
      </c>
      <c r="K107" t="s">
        <v>25</v>
      </c>
      <c r="O107" t="s">
        <v>30</v>
      </c>
      <c r="R107" t="s">
        <v>6862</v>
      </c>
      <c r="S107">
        <v>981</v>
      </c>
      <c r="U107" t="s">
        <v>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9"/>
  <sheetViews>
    <sheetView workbookViewId="0">
      <selection activeCell="T2" sqref="T2"/>
    </sheetView>
  </sheetViews>
  <sheetFormatPr defaultRowHeight="14.4" x14ac:dyDescent="0.3"/>
  <sheetData>
    <row r="1" spans="1:21" x14ac:dyDescent="0.3">
      <c r="A1" t="s">
        <v>7068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 x14ac:dyDescent="0.3">
      <c r="A2">
        <v>1</v>
      </c>
      <c r="B2" t="s">
        <v>20</v>
      </c>
      <c r="C2" t="s">
        <v>31</v>
      </c>
      <c r="D2" t="s">
        <v>22</v>
      </c>
      <c r="E2" t="s">
        <v>23</v>
      </c>
      <c r="F2" t="s">
        <v>6754</v>
      </c>
      <c r="G2" t="s">
        <v>6863</v>
      </c>
      <c r="H2" t="s">
        <v>6864</v>
      </c>
      <c r="I2">
        <v>514</v>
      </c>
      <c r="J2">
        <v>1149</v>
      </c>
      <c r="K2" t="s">
        <v>25</v>
      </c>
      <c r="R2" t="s">
        <v>6865</v>
      </c>
      <c r="S2">
        <v>636</v>
      </c>
    </row>
    <row r="3" spans="1:21" x14ac:dyDescent="0.3">
      <c r="A3">
        <v>2</v>
      </c>
      <c r="B3" t="s">
        <v>28</v>
      </c>
      <c r="C3" t="s">
        <v>33</v>
      </c>
      <c r="D3" t="s">
        <v>22</v>
      </c>
      <c r="E3" t="s">
        <v>23</v>
      </c>
      <c r="F3" t="s">
        <v>6754</v>
      </c>
      <c r="G3" t="s">
        <v>6863</v>
      </c>
      <c r="H3" t="s">
        <v>6864</v>
      </c>
      <c r="I3">
        <v>514</v>
      </c>
      <c r="J3">
        <v>1149</v>
      </c>
      <c r="K3" t="s">
        <v>25</v>
      </c>
      <c r="L3" t="s">
        <v>6866</v>
      </c>
      <c r="O3" t="s">
        <v>6867</v>
      </c>
      <c r="R3" t="s">
        <v>6865</v>
      </c>
      <c r="S3">
        <v>636</v>
      </c>
      <c r="T3">
        <v>211</v>
      </c>
    </row>
    <row r="4" spans="1:21" x14ac:dyDescent="0.3">
      <c r="A4">
        <v>3</v>
      </c>
      <c r="B4" t="s">
        <v>20</v>
      </c>
      <c r="C4" t="s">
        <v>31</v>
      </c>
      <c r="D4" t="s">
        <v>22</v>
      </c>
      <c r="E4" t="s">
        <v>23</v>
      </c>
      <c r="F4" t="s">
        <v>6754</v>
      </c>
      <c r="G4" t="s">
        <v>6863</v>
      </c>
      <c r="H4" t="s">
        <v>6864</v>
      </c>
      <c r="I4">
        <v>1350</v>
      </c>
      <c r="J4">
        <v>4325</v>
      </c>
      <c r="K4" t="s">
        <v>42</v>
      </c>
      <c r="R4" t="s">
        <v>6868</v>
      </c>
      <c r="S4">
        <v>2976</v>
      </c>
    </row>
    <row r="5" spans="1:21" x14ac:dyDescent="0.3">
      <c r="A5">
        <v>4</v>
      </c>
      <c r="B5" t="s">
        <v>28</v>
      </c>
      <c r="C5" t="s">
        <v>33</v>
      </c>
      <c r="D5" t="s">
        <v>22</v>
      </c>
      <c r="E5" t="s">
        <v>23</v>
      </c>
      <c r="F5" t="s">
        <v>6754</v>
      </c>
      <c r="G5" t="s">
        <v>6863</v>
      </c>
      <c r="H5" t="s">
        <v>6864</v>
      </c>
      <c r="I5">
        <v>1350</v>
      </c>
      <c r="J5">
        <v>4325</v>
      </c>
      <c r="K5" t="s">
        <v>42</v>
      </c>
      <c r="L5" t="s">
        <v>6869</v>
      </c>
      <c r="O5" t="s">
        <v>41</v>
      </c>
      <c r="R5" t="s">
        <v>6868</v>
      </c>
      <c r="S5">
        <v>2976</v>
      </c>
      <c r="T5">
        <v>991</v>
      </c>
    </row>
    <row r="6" spans="1:21" x14ac:dyDescent="0.3">
      <c r="A6">
        <v>5</v>
      </c>
      <c r="B6" t="s">
        <v>20</v>
      </c>
      <c r="C6" t="s">
        <v>31</v>
      </c>
      <c r="D6" t="s">
        <v>22</v>
      </c>
      <c r="E6" t="s">
        <v>23</v>
      </c>
      <c r="F6" t="s">
        <v>6754</v>
      </c>
      <c r="G6" t="s">
        <v>6863</v>
      </c>
      <c r="H6" t="s">
        <v>6864</v>
      </c>
      <c r="I6">
        <v>4465</v>
      </c>
      <c r="J6">
        <v>5049</v>
      </c>
      <c r="K6" t="s">
        <v>25</v>
      </c>
      <c r="R6" t="s">
        <v>6870</v>
      </c>
      <c r="S6">
        <v>585</v>
      </c>
    </row>
    <row r="7" spans="1:21" x14ac:dyDescent="0.3">
      <c r="A7">
        <v>6</v>
      </c>
      <c r="B7" t="s">
        <v>28</v>
      </c>
      <c r="C7" t="s">
        <v>33</v>
      </c>
      <c r="D7" t="s">
        <v>22</v>
      </c>
      <c r="E7" t="s">
        <v>23</v>
      </c>
      <c r="F7" t="s">
        <v>6754</v>
      </c>
      <c r="G7" t="s">
        <v>6863</v>
      </c>
      <c r="H7" t="s">
        <v>6864</v>
      </c>
      <c r="I7">
        <v>4465</v>
      </c>
      <c r="J7">
        <v>5049</v>
      </c>
      <c r="K7" t="s">
        <v>25</v>
      </c>
      <c r="L7" t="s">
        <v>6871</v>
      </c>
      <c r="O7" t="s">
        <v>6872</v>
      </c>
      <c r="R7" t="s">
        <v>6870</v>
      </c>
      <c r="S7">
        <v>585</v>
      </c>
      <c r="T7">
        <v>194</v>
      </c>
    </row>
    <row r="8" spans="1:21" x14ac:dyDescent="0.3">
      <c r="A8">
        <v>7</v>
      </c>
      <c r="B8" t="s">
        <v>20</v>
      </c>
      <c r="C8" t="s">
        <v>31</v>
      </c>
      <c r="D8" t="s">
        <v>22</v>
      </c>
      <c r="E8" t="s">
        <v>23</v>
      </c>
      <c r="F8" t="s">
        <v>6754</v>
      </c>
      <c r="G8" t="s">
        <v>6863</v>
      </c>
      <c r="H8" t="s">
        <v>6864</v>
      </c>
      <c r="I8">
        <v>5046</v>
      </c>
      <c r="J8">
        <v>5825</v>
      </c>
      <c r="K8" t="s">
        <v>25</v>
      </c>
      <c r="R8" t="s">
        <v>6873</v>
      </c>
      <c r="S8">
        <v>780</v>
      </c>
    </row>
    <row r="9" spans="1:21" x14ac:dyDescent="0.3">
      <c r="A9">
        <v>8</v>
      </c>
      <c r="B9" t="s">
        <v>28</v>
      </c>
      <c r="C9" t="s">
        <v>33</v>
      </c>
      <c r="D9" t="s">
        <v>22</v>
      </c>
      <c r="E9" t="s">
        <v>23</v>
      </c>
      <c r="F9" t="s">
        <v>6754</v>
      </c>
      <c r="G9" t="s">
        <v>6863</v>
      </c>
      <c r="H9" t="s">
        <v>6864</v>
      </c>
      <c r="I9">
        <v>5046</v>
      </c>
      <c r="J9">
        <v>5825</v>
      </c>
      <c r="K9" t="s">
        <v>25</v>
      </c>
      <c r="L9" t="s">
        <v>6874</v>
      </c>
      <c r="O9" t="s">
        <v>38</v>
      </c>
      <c r="R9" t="s">
        <v>6873</v>
      </c>
      <c r="S9">
        <v>780</v>
      </c>
      <c r="T9">
        <v>259</v>
      </c>
    </row>
    <row r="10" spans="1:21" x14ac:dyDescent="0.3">
      <c r="A10">
        <v>9</v>
      </c>
      <c r="B10" t="s">
        <v>20</v>
      </c>
      <c r="C10" t="s">
        <v>31</v>
      </c>
      <c r="D10" t="s">
        <v>22</v>
      </c>
      <c r="E10" t="s">
        <v>23</v>
      </c>
      <c r="F10" t="s">
        <v>6754</v>
      </c>
      <c r="G10" t="s">
        <v>6863</v>
      </c>
      <c r="H10" t="s">
        <v>6864</v>
      </c>
      <c r="I10">
        <v>6351</v>
      </c>
      <c r="J10">
        <v>6911</v>
      </c>
      <c r="K10" t="s">
        <v>25</v>
      </c>
      <c r="R10" t="s">
        <v>6875</v>
      </c>
      <c r="S10">
        <v>561</v>
      </c>
    </row>
    <row r="11" spans="1:21" x14ac:dyDescent="0.3">
      <c r="A11">
        <v>10</v>
      </c>
      <c r="B11" t="s">
        <v>28</v>
      </c>
      <c r="C11" t="s">
        <v>33</v>
      </c>
      <c r="D11" t="s">
        <v>22</v>
      </c>
      <c r="E11" t="s">
        <v>23</v>
      </c>
      <c r="F11" t="s">
        <v>6754</v>
      </c>
      <c r="G11" t="s">
        <v>6863</v>
      </c>
      <c r="H11" t="s">
        <v>6864</v>
      </c>
      <c r="I11">
        <v>6351</v>
      </c>
      <c r="J11">
        <v>6911</v>
      </c>
      <c r="K11" t="s">
        <v>25</v>
      </c>
      <c r="L11" t="s">
        <v>6876</v>
      </c>
      <c r="O11" t="s">
        <v>41</v>
      </c>
      <c r="R11" t="s">
        <v>6875</v>
      </c>
      <c r="S11">
        <v>561</v>
      </c>
      <c r="T11">
        <v>186</v>
      </c>
    </row>
    <row r="12" spans="1:21" x14ac:dyDescent="0.3">
      <c r="A12">
        <v>11</v>
      </c>
      <c r="B12" t="s">
        <v>20</v>
      </c>
      <c r="C12" t="s">
        <v>31</v>
      </c>
      <c r="D12" t="s">
        <v>22</v>
      </c>
      <c r="E12" t="s">
        <v>23</v>
      </c>
      <c r="F12" t="s">
        <v>6754</v>
      </c>
      <c r="G12" t="s">
        <v>6863</v>
      </c>
      <c r="H12" t="s">
        <v>6864</v>
      </c>
      <c r="I12">
        <v>7013</v>
      </c>
      <c r="J12">
        <v>7348</v>
      </c>
      <c r="K12" t="s">
        <v>25</v>
      </c>
      <c r="R12" t="s">
        <v>6877</v>
      </c>
      <c r="S12">
        <v>336</v>
      </c>
    </row>
    <row r="13" spans="1:21" x14ac:dyDescent="0.3">
      <c r="A13">
        <v>12</v>
      </c>
      <c r="B13" t="s">
        <v>28</v>
      </c>
      <c r="C13" t="s">
        <v>33</v>
      </c>
      <c r="D13" t="s">
        <v>22</v>
      </c>
      <c r="E13" t="s">
        <v>23</v>
      </c>
      <c r="F13" t="s">
        <v>6754</v>
      </c>
      <c r="G13" t="s">
        <v>6863</v>
      </c>
      <c r="H13" t="s">
        <v>6864</v>
      </c>
      <c r="I13">
        <v>7013</v>
      </c>
      <c r="J13">
        <v>7348</v>
      </c>
      <c r="K13" t="s">
        <v>25</v>
      </c>
      <c r="L13" t="s">
        <v>6878</v>
      </c>
      <c r="O13" t="s">
        <v>38</v>
      </c>
      <c r="R13" t="s">
        <v>6877</v>
      </c>
      <c r="S13">
        <v>336</v>
      </c>
      <c r="T13">
        <v>111</v>
      </c>
    </row>
    <row r="14" spans="1:21" x14ac:dyDescent="0.3">
      <c r="A14">
        <v>13</v>
      </c>
      <c r="B14" t="s">
        <v>20</v>
      </c>
      <c r="C14" t="s">
        <v>31</v>
      </c>
      <c r="D14" t="s">
        <v>22</v>
      </c>
      <c r="E14" t="s">
        <v>23</v>
      </c>
      <c r="F14" t="s">
        <v>6754</v>
      </c>
      <c r="G14" t="s">
        <v>6863</v>
      </c>
      <c r="H14" t="s">
        <v>6864</v>
      </c>
      <c r="I14">
        <v>7338</v>
      </c>
      <c r="J14">
        <v>7724</v>
      </c>
      <c r="K14" t="s">
        <v>25</v>
      </c>
      <c r="R14" t="s">
        <v>6879</v>
      </c>
      <c r="S14">
        <v>387</v>
      </c>
    </row>
    <row r="15" spans="1:21" x14ac:dyDescent="0.3">
      <c r="A15">
        <v>14</v>
      </c>
      <c r="B15" t="s">
        <v>28</v>
      </c>
      <c r="C15" t="s">
        <v>33</v>
      </c>
      <c r="D15" t="s">
        <v>22</v>
      </c>
      <c r="E15" t="s">
        <v>23</v>
      </c>
      <c r="F15" t="s">
        <v>6754</v>
      </c>
      <c r="G15" t="s">
        <v>6863</v>
      </c>
      <c r="H15" t="s">
        <v>6864</v>
      </c>
      <c r="I15">
        <v>7338</v>
      </c>
      <c r="J15">
        <v>7724</v>
      </c>
      <c r="K15" t="s">
        <v>25</v>
      </c>
      <c r="L15" t="s">
        <v>6880</v>
      </c>
      <c r="O15" t="s">
        <v>38</v>
      </c>
      <c r="R15" t="s">
        <v>6879</v>
      </c>
      <c r="S15">
        <v>387</v>
      </c>
      <c r="T15">
        <v>128</v>
      </c>
    </row>
    <row r="16" spans="1:21" x14ac:dyDescent="0.3">
      <c r="A16">
        <v>15</v>
      </c>
      <c r="B16" t="s">
        <v>20</v>
      </c>
      <c r="C16" t="s">
        <v>21</v>
      </c>
      <c r="D16" t="s">
        <v>22</v>
      </c>
      <c r="E16" t="s">
        <v>23</v>
      </c>
      <c r="F16" t="s">
        <v>6754</v>
      </c>
      <c r="G16" t="s">
        <v>6863</v>
      </c>
      <c r="H16" t="s">
        <v>6864</v>
      </c>
      <c r="I16">
        <v>7760</v>
      </c>
      <c r="J16">
        <v>8038</v>
      </c>
      <c r="K16" t="s">
        <v>42</v>
      </c>
      <c r="R16" t="s">
        <v>6881</v>
      </c>
      <c r="S16">
        <v>279</v>
      </c>
      <c r="U16" t="s">
        <v>27</v>
      </c>
    </row>
    <row r="17" spans="1:21" x14ac:dyDescent="0.3">
      <c r="A17">
        <v>16</v>
      </c>
      <c r="B17" t="s">
        <v>28</v>
      </c>
      <c r="C17" t="s">
        <v>29</v>
      </c>
      <c r="D17" t="s">
        <v>22</v>
      </c>
      <c r="E17" t="s">
        <v>23</v>
      </c>
      <c r="F17" t="s">
        <v>6754</v>
      </c>
      <c r="G17" t="s">
        <v>6863</v>
      </c>
      <c r="H17" t="s">
        <v>6864</v>
      </c>
      <c r="I17">
        <v>7760</v>
      </c>
      <c r="J17">
        <v>8038</v>
      </c>
      <c r="K17" t="s">
        <v>42</v>
      </c>
      <c r="O17" t="s">
        <v>38</v>
      </c>
      <c r="R17" t="s">
        <v>6881</v>
      </c>
      <c r="S17">
        <v>279</v>
      </c>
      <c r="U17" t="s">
        <v>27</v>
      </c>
    </row>
    <row r="18" spans="1:21" x14ac:dyDescent="0.3">
      <c r="A18">
        <v>17</v>
      </c>
      <c r="B18" t="s">
        <v>20</v>
      </c>
      <c r="C18" t="s">
        <v>31</v>
      </c>
      <c r="D18" t="s">
        <v>22</v>
      </c>
      <c r="E18" t="s">
        <v>23</v>
      </c>
      <c r="F18" t="s">
        <v>6754</v>
      </c>
      <c r="G18" t="s">
        <v>6863</v>
      </c>
      <c r="H18" t="s">
        <v>6864</v>
      </c>
      <c r="I18">
        <v>8110</v>
      </c>
      <c r="J18">
        <v>8379</v>
      </c>
      <c r="K18" t="s">
        <v>42</v>
      </c>
      <c r="R18" t="s">
        <v>6882</v>
      </c>
      <c r="S18">
        <v>270</v>
      </c>
    </row>
    <row r="19" spans="1:21" x14ac:dyDescent="0.3">
      <c r="A19">
        <v>18</v>
      </c>
      <c r="B19" t="s">
        <v>28</v>
      </c>
      <c r="C19" t="s">
        <v>33</v>
      </c>
      <c r="D19" t="s">
        <v>22</v>
      </c>
      <c r="E19" t="s">
        <v>23</v>
      </c>
      <c r="F19" t="s">
        <v>6754</v>
      </c>
      <c r="G19" t="s">
        <v>6863</v>
      </c>
      <c r="H19" t="s">
        <v>6864</v>
      </c>
      <c r="I19">
        <v>8110</v>
      </c>
      <c r="J19">
        <v>8379</v>
      </c>
      <c r="K19" t="s">
        <v>42</v>
      </c>
      <c r="L19" t="s">
        <v>6883</v>
      </c>
      <c r="O19" t="s">
        <v>41</v>
      </c>
      <c r="R19" t="s">
        <v>6882</v>
      </c>
      <c r="S19">
        <v>270</v>
      </c>
      <c r="T19">
        <v>89</v>
      </c>
    </row>
    <row r="20" spans="1:21" x14ac:dyDescent="0.3">
      <c r="A20">
        <v>19</v>
      </c>
      <c r="B20" t="s">
        <v>20</v>
      </c>
      <c r="C20" t="s">
        <v>31</v>
      </c>
      <c r="D20" t="s">
        <v>22</v>
      </c>
      <c r="E20" t="s">
        <v>23</v>
      </c>
      <c r="F20" t="s">
        <v>6754</v>
      </c>
      <c r="G20" t="s">
        <v>6863</v>
      </c>
      <c r="H20" t="s">
        <v>6864</v>
      </c>
      <c r="I20">
        <v>8961</v>
      </c>
      <c r="J20">
        <v>9275</v>
      </c>
      <c r="K20" t="s">
        <v>25</v>
      </c>
      <c r="R20" t="s">
        <v>6884</v>
      </c>
      <c r="S20">
        <v>315</v>
      </c>
    </row>
    <row r="21" spans="1:21" x14ac:dyDescent="0.3">
      <c r="A21">
        <v>20</v>
      </c>
      <c r="B21" t="s">
        <v>28</v>
      </c>
      <c r="C21" t="s">
        <v>33</v>
      </c>
      <c r="D21" t="s">
        <v>22</v>
      </c>
      <c r="E21" t="s">
        <v>23</v>
      </c>
      <c r="F21" t="s">
        <v>6754</v>
      </c>
      <c r="G21" t="s">
        <v>6863</v>
      </c>
      <c r="H21" t="s">
        <v>6864</v>
      </c>
      <c r="I21">
        <v>8961</v>
      </c>
      <c r="J21">
        <v>9275</v>
      </c>
      <c r="K21" t="s">
        <v>25</v>
      </c>
      <c r="L21" t="s">
        <v>6885</v>
      </c>
      <c r="O21" t="s">
        <v>38</v>
      </c>
      <c r="R21" t="s">
        <v>6884</v>
      </c>
      <c r="S21">
        <v>315</v>
      </c>
      <c r="T21">
        <v>104</v>
      </c>
    </row>
    <row r="22" spans="1:21" x14ac:dyDescent="0.3">
      <c r="A22">
        <v>21</v>
      </c>
      <c r="B22" t="s">
        <v>20</v>
      </c>
      <c r="C22" t="s">
        <v>31</v>
      </c>
      <c r="D22" t="s">
        <v>22</v>
      </c>
      <c r="E22" t="s">
        <v>23</v>
      </c>
      <c r="F22" t="s">
        <v>6754</v>
      </c>
      <c r="G22" t="s">
        <v>6863</v>
      </c>
      <c r="H22" t="s">
        <v>6864</v>
      </c>
      <c r="I22">
        <v>9802</v>
      </c>
      <c r="J22">
        <v>10017</v>
      </c>
      <c r="K22" t="s">
        <v>42</v>
      </c>
      <c r="R22" t="s">
        <v>6886</v>
      </c>
      <c r="S22">
        <v>216</v>
      </c>
    </row>
    <row r="23" spans="1:21" x14ac:dyDescent="0.3">
      <c r="A23">
        <v>22</v>
      </c>
      <c r="B23" t="s">
        <v>28</v>
      </c>
      <c r="C23" t="s">
        <v>33</v>
      </c>
      <c r="D23" t="s">
        <v>22</v>
      </c>
      <c r="E23" t="s">
        <v>23</v>
      </c>
      <c r="F23" t="s">
        <v>6754</v>
      </c>
      <c r="G23" t="s">
        <v>6863</v>
      </c>
      <c r="H23" t="s">
        <v>6864</v>
      </c>
      <c r="I23">
        <v>9802</v>
      </c>
      <c r="J23">
        <v>10017</v>
      </c>
      <c r="K23" t="s">
        <v>42</v>
      </c>
      <c r="L23" t="s">
        <v>6887</v>
      </c>
      <c r="O23" t="s">
        <v>38</v>
      </c>
      <c r="R23" t="s">
        <v>6886</v>
      </c>
      <c r="S23">
        <v>216</v>
      </c>
      <c r="T23">
        <v>71</v>
      </c>
    </row>
    <row r="24" spans="1:21" x14ac:dyDescent="0.3">
      <c r="A24">
        <v>23</v>
      </c>
      <c r="B24" t="s">
        <v>20</v>
      </c>
      <c r="C24" t="s">
        <v>31</v>
      </c>
      <c r="D24" t="s">
        <v>22</v>
      </c>
      <c r="E24" t="s">
        <v>23</v>
      </c>
      <c r="F24" t="s">
        <v>6754</v>
      </c>
      <c r="G24" t="s">
        <v>6863</v>
      </c>
      <c r="H24" t="s">
        <v>6864</v>
      </c>
      <c r="I24">
        <v>10016</v>
      </c>
      <c r="J24">
        <v>10615</v>
      </c>
      <c r="K24" t="s">
        <v>25</v>
      </c>
      <c r="R24" t="s">
        <v>6888</v>
      </c>
      <c r="S24">
        <v>600</v>
      </c>
    </row>
    <row r="25" spans="1:21" x14ac:dyDescent="0.3">
      <c r="A25">
        <v>24</v>
      </c>
      <c r="B25" t="s">
        <v>28</v>
      </c>
      <c r="C25" t="s">
        <v>33</v>
      </c>
      <c r="D25" t="s">
        <v>22</v>
      </c>
      <c r="E25" t="s">
        <v>23</v>
      </c>
      <c r="F25" t="s">
        <v>6754</v>
      </c>
      <c r="G25" t="s">
        <v>6863</v>
      </c>
      <c r="H25" t="s">
        <v>6864</v>
      </c>
      <c r="I25">
        <v>10016</v>
      </c>
      <c r="J25">
        <v>10615</v>
      </c>
      <c r="K25" t="s">
        <v>25</v>
      </c>
      <c r="L25" t="s">
        <v>6889</v>
      </c>
      <c r="O25" t="s">
        <v>6890</v>
      </c>
      <c r="R25" t="s">
        <v>6888</v>
      </c>
      <c r="S25">
        <v>600</v>
      </c>
      <c r="T25">
        <v>199</v>
      </c>
    </row>
    <row r="26" spans="1:21" x14ac:dyDescent="0.3">
      <c r="A26">
        <v>25</v>
      </c>
      <c r="B26" t="s">
        <v>20</v>
      </c>
      <c r="C26" t="s">
        <v>31</v>
      </c>
      <c r="D26" t="s">
        <v>22</v>
      </c>
      <c r="E26" t="s">
        <v>23</v>
      </c>
      <c r="F26" t="s">
        <v>6754</v>
      </c>
      <c r="G26" t="s">
        <v>6863</v>
      </c>
      <c r="H26" t="s">
        <v>6864</v>
      </c>
      <c r="I26">
        <v>10654</v>
      </c>
      <c r="J26">
        <v>12180</v>
      </c>
      <c r="K26" t="s">
        <v>25</v>
      </c>
      <c r="R26" t="s">
        <v>6891</v>
      </c>
      <c r="S26">
        <v>1527</v>
      </c>
    </row>
    <row r="27" spans="1:21" x14ac:dyDescent="0.3">
      <c r="A27">
        <v>26</v>
      </c>
      <c r="B27" t="s">
        <v>28</v>
      </c>
      <c r="C27" t="s">
        <v>33</v>
      </c>
      <c r="D27" t="s">
        <v>22</v>
      </c>
      <c r="E27" t="s">
        <v>23</v>
      </c>
      <c r="F27" t="s">
        <v>6754</v>
      </c>
      <c r="G27" t="s">
        <v>6863</v>
      </c>
      <c r="H27" t="s">
        <v>6864</v>
      </c>
      <c r="I27">
        <v>10654</v>
      </c>
      <c r="J27">
        <v>12180</v>
      </c>
      <c r="K27" t="s">
        <v>25</v>
      </c>
      <c r="L27" t="s">
        <v>6892</v>
      </c>
      <c r="O27" t="s">
        <v>6893</v>
      </c>
      <c r="R27" t="s">
        <v>6891</v>
      </c>
      <c r="S27">
        <v>1527</v>
      </c>
      <c r="T27">
        <v>508</v>
      </c>
    </row>
    <row r="28" spans="1:21" x14ac:dyDescent="0.3">
      <c r="A28">
        <v>27</v>
      </c>
      <c r="B28" t="s">
        <v>20</v>
      </c>
      <c r="C28" t="s">
        <v>31</v>
      </c>
      <c r="D28" t="s">
        <v>22</v>
      </c>
      <c r="E28" t="s">
        <v>23</v>
      </c>
      <c r="F28" t="s">
        <v>6754</v>
      </c>
      <c r="G28" t="s">
        <v>6863</v>
      </c>
      <c r="H28" t="s">
        <v>6864</v>
      </c>
      <c r="I28">
        <v>12170</v>
      </c>
      <c r="J28">
        <v>13411</v>
      </c>
      <c r="K28" t="s">
        <v>25</v>
      </c>
      <c r="R28" t="s">
        <v>6894</v>
      </c>
      <c r="S28">
        <v>1242</v>
      </c>
    </row>
    <row r="29" spans="1:21" x14ac:dyDescent="0.3">
      <c r="A29">
        <v>28</v>
      </c>
      <c r="B29" t="s">
        <v>28</v>
      </c>
      <c r="C29" t="s">
        <v>33</v>
      </c>
      <c r="D29" t="s">
        <v>22</v>
      </c>
      <c r="E29" t="s">
        <v>23</v>
      </c>
      <c r="F29" t="s">
        <v>6754</v>
      </c>
      <c r="G29" t="s">
        <v>6863</v>
      </c>
      <c r="H29" t="s">
        <v>6864</v>
      </c>
      <c r="I29">
        <v>12170</v>
      </c>
      <c r="J29">
        <v>13411</v>
      </c>
      <c r="K29" t="s">
        <v>25</v>
      </c>
      <c r="L29" t="s">
        <v>6895</v>
      </c>
      <c r="O29" t="s">
        <v>6890</v>
      </c>
      <c r="R29" t="s">
        <v>6894</v>
      </c>
      <c r="S29">
        <v>1242</v>
      </c>
      <c r="T29">
        <v>413</v>
      </c>
    </row>
    <row r="30" spans="1:21" x14ac:dyDescent="0.3">
      <c r="A30">
        <v>29</v>
      </c>
      <c r="B30" t="s">
        <v>20</v>
      </c>
      <c r="C30" t="s">
        <v>31</v>
      </c>
      <c r="D30" t="s">
        <v>22</v>
      </c>
      <c r="E30" t="s">
        <v>23</v>
      </c>
      <c r="F30" t="s">
        <v>6754</v>
      </c>
      <c r="G30" t="s">
        <v>6863</v>
      </c>
      <c r="H30" t="s">
        <v>6864</v>
      </c>
      <c r="I30">
        <v>13442</v>
      </c>
      <c r="J30">
        <v>16738</v>
      </c>
      <c r="K30" t="s">
        <v>25</v>
      </c>
      <c r="R30" t="s">
        <v>6896</v>
      </c>
      <c r="S30">
        <v>3297</v>
      </c>
    </row>
    <row r="31" spans="1:21" x14ac:dyDescent="0.3">
      <c r="A31">
        <v>30</v>
      </c>
      <c r="B31" t="s">
        <v>28</v>
      </c>
      <c r="C31" t="s">
        <v>33</v>
      </c>
      <c r="D31" t="s">
        <v>22</v>
      </c>
      <c r="E31" t="s">
        <v>23</v>
      </c>
      <c r="F31" t="s">
        <v>6754</v>
      </c>
      <c r="G31" t="s">
        <v>6863</v>
      </c>
      <c r="H31" t="s">
        <v>6864</v>
      </c>
      <c r="I31">
        <v>13442</v>
      </c>
      <c r="J31">
        <v>16738</v>
      </c>
      <c r="K31" t="s">
        <v>25</v>
      </c>
      <c r="L31" t="s">
        <v>6897</v>
      </c>
      <c r="O31" t="s">
        <v>626</v>
      </c>
      <c r="R31" t="s">
        <v>6896</v>
      </c>
      <c r="S31">
        <v>3297</v>
      </c>
      <c r="T31">
        <v>1098</v>
      </c>
    </row>
    <row r="32" spans="1:21" x14ac:dyDescent="0.3">
      <c r="A32">
        <v>31</v>
      </c>
      <c r="B32" t="s">
        <v>20</v>
      </c>
      <c r="C32" t="s">
        <v>31</v>
      </c>
      <c r="D32" t="s">
        <v>22</v>
      </c>
      <c r="E32" t="s">
        <v>23</v>
      </c>
      <c r="F32" t="s">
        <v>6754</v>
      </c>
      <c r="G32" t="s">
        <v>6863</v>
      </c>
      <c r="H32" t="s">
        <v>6864</v>
      </c>
      <c r="I32">
        <v>16741</v>
      </c>
      <c r="J32">
        <v>17478</v>
      </c>
      <c r="K32" t="s">
        <v>25</v>
      </c>
      <c r="R32" t="s">
        <v>6898</v>
      </c>
      <c r="S32">
        <v>738</v>
      </c>
    </row>
    <row r="33" spans="1:21" x14ac:dyDescent="0.3">
      <c r="A33">
        <v>32</v>
      </c>
      <c r="B33" t="s">
        <v>28</v>
      </c>
      <c r="C33" t="s">
        <v>33</v>
      </c>
      <c r="D33" t="s">
        <v>22</v>
      </c>
      <c r="E33" t="s">
        <v>23</v>
      </c>
      <c r="F33" t="s">
        <v>6754</v>
      </c>
      <c r="G33" t="s">
        <v>6863</v>
      </c>
      <c r="H33" t="s">
        <v>6864</v>
      </c>
      <c r="I33">
        <v>16741</v>
      </c>
      <c r="J33">
        <v>17478</v>
      </c>
      <c r="K33" t="s">
        <v>25</v>
      </c>
      <c r="L33" t="s">
        <v>6899</v>
      </c>
      <c r="O33" t="s">
        <v>5646</v>
      </c>
      <c r="R33" t="s">
        <v>6898</v>
      </c>
      <c r="S33">
        <v>738</v>
      </c>
      <c r="T33">
        <v>245</v>
      </c>
    </row>
    <row r="34" spans="1:21" x14ac:dyDescent="0.3">
      <c r="A34">
        <v>33</v>
      </c>
      <c r="B34" t="s">
        <v>20</v>
      </c>
      <c r="C34" t="s">
        <v>31</v>
      </c>
      <c r="D34" t="s">
        <v>22</v>
      </c>
      <c r="E34" t="s">
        <v>23</v>
      </c>
      <c r="F34" t="s">
        <v>6754</v>
      </c>
      <c r="G34" t="s">
        <v>6863</v>
      </c>
      <c r="H34" t="s">
        <v>6864</v>
      </c>
      <c r="I34">
        <v>17802</v>
      </c>
      <c r="J34">
        <v>22247</v>
      </c>
      <c r="K34" t="s">
        <v>42</v>
      </c>
      <c r="R34" t="s">
        <v>6900</v>
      </c>
      <c r="S34">
        <v>4446</v>
      </c>
    </row>
    <row r="35" spans="1:21" x14ac:dyDescent="0.3">
      <c r="A35">
        <v>34</v>
      </c>
      <c r="B35" t="s">
        <v>28</v>
      </c>
      <c r="C35" t="s">
        <v>33</v>
      </c>
      <c r="D35" t="s">
        <v>22</v>
      </c>
      <c r="E35" t="s">
        <v>23</v>
      </c>
      <c r="F35" t="s">
        <v>6754</v>
      </c>
      <c r="G35" t="s">
        <v>6863</v>
      </c>
      <c r="H35" t="s">
        <v>6864</v>
      </c>
      <c r="I35">
        <v>17802</v>
      </c>
      <c r="J35">
        <v>22247</v>
      </c>
      <c r="K35" t="s">
        <v>42</v>
      </c>
      <c r="L35" t="s">
        <v>6901</v>
      </c>
      <c r="O35" t="s">
        <v>1470</v>
      </c>
      <c r="R35" t="s">
        <v>6900</v>
      </c>
      <c r="S35">
        <v>4446</v>
      </c>
      <c r="T35">
        <v>1481</v>
      </c>
    </row>
    <row r="36" spans="1:21" x14ac:dyDescent="0.3">
      <c r="A36">
        <v>35</v>
      </c>
      <c r="B36" t="s">
        <v>20</v>
      </c>
      <c r="C36" t="s">
        <v>31</v>
      </c>
      <c r="D36" t="s">
        <v>22</v>
      </c>
      <c r="E36" t="s">
        <v>23</v>
      </c>
      <c r="F36" t="s">
        <v>6754</v>
      </c>
      <c r="G36" t="s">
        <v>6863</v>
      </c>
      <c r="H36" t="s">
        <v>6864</v>
      </c>
      <c r="I36">
        <v>22487</v>
      </c>
      <c r="J36">
        <v>25378</v>
      </c>
      <c r="K36" t="s">
        <v>42</v>
      </c>
      <c r="R36" t="s">
        <v>6902</v>
      </c>
      <c r="S36">
        <v>2892</v>
      </c>
    </row>
    <row r="37" spans="1:21" x14ac:dyDescent="0.3">
      <c r="A37">
        <v>36</v>
      </c>
      <c r="B37" t="s">
        <v>28</v>
      </c>
      <c r="C37" t="s">
        <v>33</v>
      </c>
      <c r="D37" t="s">
        <v>22</v>
      </c>
      <c r="E37" t="s">
        <v>23</v>
      </c>
      <c r="F37" t="s">
        <v>6754</v>
      </c>
      <c r="G37" t="s">
        <v>6863</v>
      </c>
      <c r="H37" t="s">
        <v>6864</v>
      </c>
      <c r="I37">
        <v>22487</v>
      </c>
      <c r="J37">
        <v>25378</v>
      </c>
      <c r="K37" t="s">
        <v>42</v>
      </c>
      <c r="L37" t="s">
        <v>6903</v>
      </c>
      <c r="O37" t="s">
        <v>41</v>
      </c>
      <c r="R37" t="s">
        <v>6902</v>
      </c>
      <c r="S37">
        <v>2892</v>
      </c>
      <c r="T37">
        <v>963</v>
      </c>
    </row>
    <row r="38" spans="1:21" x14ac:dyDescent="0.3">
      <c r="A38">
        <v>37</v>
      </c>
      <c r="B38" t="s">
        <v>20</v>
      </c>
      <c r="C38" t="s">
        <v>31</v>
      </c>
      <c r="D38" t="s">
        <v>22</v>
      </c>
      <c r="E38" t="s">
        <v>23</v>
      </c>
      <c r="F38" t="s">
        <v>6754</v>
      </c>
      <c r="G38" t="s">
        <v>6863</v>
      </c>
      <c r="H38" t="s">
        <v>6864</v>
      </c>
      <c r="I38">
        <v>25504</v>
      </c>
      <c r="J38">
        <v>26118</v>
      </c>
      <c r="K38" t="s">
        <v>25</v>
      </c>
      <c r="R38" t="s">
        <v>6904</v>
      </c>
      <c r="S38">
        <v>615</v>
      </c>
    </row>
    <row r="39" spans="1:21" x14ac:dyDescent="0.3">
      <c r="A39">
        <v>38</v>
      </c>
      <c r="B39" t="s">
        <v>28</v>
      </c>
      <c r="C39" t="s">
        <v>33</v>
      </c>
      <c r="D39" t="s">
        <v>22</v>
      </c>
      <c r="E39" t="s">
        <v>23</v>
      </c>
      <c r="F39" t="s">
        <v>6754</v>
      </c>
      <c r="G39" t="s">
        <v>6863</v>
      </c>
      <c r="H39" t="s">
        <v>6864</v>
      </c>
      <c r="I39">
        <v>25504</v>
      </c>
      <c r="J39">
        <v>26118</v>
      </c>
      <c r="K39" t="s">
        <v>25</v>
      </c>
      <c r="L39" t="s">
        <v>6905</v>
      </c>
      <c r="O39" t="s">
        <v>6906</v>
      </c>
      <c r="R39" t="s">
        <v>6904</v>
      </c>
      <c r="S39">
        <v>615</v>
      </c>
      <c r="T39">
        <v>204</v>
      </c>
    </row>
    <row r="40" spans="1:21" x14ac:dyDescent="0.3">
      <c r="A40">
        <v>39</v>
      </c>
      <c r="B40" t="s">
        <v>20</v>
      </c>
      <c r="C40" t="s">
        <v>31</v>
      </c>
      <c r="D40" t="s">
        <v>22</v>
      </c>
      <c r="E40" t="s">
        <v>23</v>
      </c>
      <c r="F40" t="s">
        <v>6754</v>
      </c>
      <c r="G40" t="s">
        <v>6863</v>
      </c>
      <c r="H40" t="s">
        <v>6864</v>
      </c>
      <c r="I40">
        <v>26288</v>
      </c>
      <c r="J40">
        <v>26665</v>
      </c>
      <c r="K40" t="s">
        <v>25</v>
      </c>
      <c r="R40" t="s">
        <v>6907</v>
      </c>
      <c r="S40">
        <v>378</v>
      </c>
    </row>
    <row r="41" spans="1:21" x14ac:dyDescent="0.3">
      <c r="A41">
        <v>40</v>
      </c>
      <c r="B41" t="s">
        <v>28</v>
      </c>
      <c r="C41" t="s">
        <v>33</v>
      </c>
      <c r="D41" t="s">
        <v>22</v>
      </c>
      <c r="E41" t="s">
        <v>23</v>
      </c>
      <c r="F41" t="s">
        <v>6754</v>
      </c>
      <c r="G41" t="s">
        <v>6863</v>
      </c>
      <c r="H41" t="s">
        <v>6864</v>
      </c>
      <c r="I41">
        <v>26288</v>
      </c>
      <c r="J41">
        <v>26665</v>
      </c>
      <c r="K41" t="s">
        <v>25</v>
      </c>
      <c r="L41" t="s">
        <v>6908</v>
      </c>
      <c r="O41" t="s">
        <v>38</v>
      </c>
      <c r="R41" t="s">
        <v>6907</v>
      </c>
      <c r="S41">
        <v>378</v>
      </c>
      <c r="T41">
        <v>125</v>
      </c>
    </row>
    <row r="42" spans="1:21" x14ac:dyDescent="0.3">
      <c r="A42">
        <v>41</v>
      </c>
      <c r="B42" t="s">
        <v>20</v>
      </c>
      <c r="C42" t="s">
        <v>31</v>
      </c>
      <c r="D42" t="s">
        <v>22</v>
      </c>
      <c r="E42" t="s">
        <v>23</v>
      </c>
      <c r="F42" t="s">
        <v>6754</v>
      </c>
      <c r="G42" t="s">
        <v>6863</v>
      </c>
      <c r="H42" t="s">
        <v>6864</v>
      </c>
      <c r="I42">
        <v>26690</v>
      </c>
      <c r="J42">
        <v>26884</v>
      </c>
      <c r="K42" t="s">
        <v>25</v>
      </c>
      <c r="R42" t="s">
        <v>6909</v>
      </c>
      <c r="S42">
        <v>195</v>
      </c>
    </row>
    <row r="43" spans="1:21" x14ac:dyDescent="0.3">
      <c r="A43">
        <v>42</v>
      </c>
      <c r="B43" t="s">
        <v>28</v>
      </c>
      <c r="C43" t="s">
        <v>33</v>
      </c>
      <c r="D43" t="s">
        <v>22</v>
      </c>
      <c r="E43" t="s">
        <v>23</v>
      </c>
      <c r="F43" t="s">
        <v>6754</v>
      </c>
      <c r="G43" t="s">
        <v>6863</v>
      </c>
      <c r="H43" t="s">
        <v>6864</v>
      </c>
      <c r="I43">
        <v>26690</v>
      </c>
      <c r="J43">
        <v>26884</v>
      </c>
      <c r="K43" t="s">
        <v>25</v>
      </c>
      <c r="L43" t="s">
        <v>6910</v>
      </c>
      <c r="O43" t="s">
        <v>38</v>
      </c>
      <c r="R43" t="s">
        <v>6909</v>
      </c>
      <c r="S43">
        <v>195</v>
      </c>
      <c r="T43">
        <v>64</v>
      </c>
    </row>
    <row r="44" spans="1:21" x14ac:dyDescent="0.3">
      <c r="A44">
        <v>43</v>
      </c>
      <c r="B44" t="s">
        <v>20</v>
      </c>
      <c r="C44" t="s">
        <v>21</v>
      </c>
      <c r="D44" t="s">
        <v>22</v>
      </c>
      <c r="E44" t="s">
        <v>23</v>
      </c>
      <c r="F44" t="s">
        <v>6754</v>
      </c>
      <c r="G44" t="s">
        <v>6863</v>
      </c>
      <c r="H44" t="s">
        <v>6864</v>
      </c>
      <c r="I44">
        <v>27977</v>
      </c>
      <c r="J44">
        <v>28522</v>
      </c>
      <c r="K44" t="s">
        <v>25</v>
      </c>
      <c r="R44" t="s">
        <v>6911</v>
      </c>
      <c r="S44">
        <v>546</v>
      </c>
      <c r="U44" t="s">
        <v>27</v>
      </c>
    </row>
    <row r="45" spans="1:21" x14ac:dyDescent="0.3">
      <c r="A45">
        <v>44</v>
      </c>
      <c r="B45" t="s">
        <v>28</v>
      </c>
      <c r="C45" t="s">
        <v>29</v>
      </c>
      <c r="D45" t="s">
        <v>22</v>
      </c>
      <c r="E45" t="s">
        <v>23</v>
      </c>
      <c r="F45" t="s">
        <v>6754</v>
      </c>
      <c r="G45" t="s">
        <v>6863</v>
      </c>
      <c r="H45" t="s">
        <v>6864</v>
      </c>
      <c r="I45">
        <v>27977</v>
      </c>
      <c r="J45">
        <v>28522</v>
      </c>
      <c r="K45" t="s">
        <v>25</v>
      </c>
      <c r="O45" t="s">
        <v>6912</v>
      </c>
      <c r="R45" t="s">
        <v>6911</v>
      </c>
      <c r="S45">
        <v>546</v>
      </c>
      <c r="U45" t="s">
        <v>27</v>
      </c>
    </row>
    <row r="46" spans="1:21" x14ac:dyDescent="0.3">
      <c r="A46">
        <v>45</v>
      </c>
      <c r="B46" t="s">
        <v>20</v>
      </c>
      <c r="C46" t="s">
        <v>31</v>
      </c>
      <c r="D46" t="s">
        <v>22</v>
      </c>
      <c r="E46" t="s">
        <v>23</v>
      </c>
      <c r="F46" t="s">
        <v>6754</v>
      </c>
      <c r="G46" t="s">
        <v>6863</v>
      </c>
      <c r="H46" t="s">
        <v>6864</v>
      </c>
      <c r="I46">
        <v>28630</v>
      </c>
      <c r="J46">
        <v>29508</v>
      </c>
      <c r="K46" t="s">
        <v>25</v>
      </c>
      <c r="R46" t="s">
        <v>6913</v>
      </c>
      <c r="S46">
        <v>879</v>
      </c>
    </row>
    <row r="47" spans="1:21" x14ac:dyDescent="0.3">
      <c r="A47">
        <v>46</v>
      </c>
      <c r="B47" t="s">
        <v>28</v>
      </c>
      <c r="C47" t="s">
        <v>33</v>
      </c>
      <c r="D47" t="s">
        <v>22</v>
      </c>
      <c r="E47" t="s">
        <v>23</v>
      </c>
      <c r="F47" t="s">
        <v>6754</v>
      </c>
      <c r="G47" t="s">
        <v>6863</v>
      </c>
      <c r="H47" t="s">
        <v>6864</v>
      </c>
      <c r="I47">
        <v>28630</v>
      </c>
      <c r="J47">
        <v>29508</v>
      </c>
      <c r="K47" t="s">
        <v>25</v>
      </c>
      <c r="L47" t="s">
        <v>6914</v>
      </c>
      <c r="O47" t="s">
        <v>219</v>
      </c>
      <c r="R47" t="s">
        <v>6913</v>
      </c>
      <c r="S47">
        <v>879</v>
      </c>
      <c r="T47">
        <v>292</v>
      </c>
    </row>
    <row r="48" spans="1:21" x14ac:dyDescent="0.3">
      <c r="A48">
        <v>47</v>
      </c>
      <c r="B48" t="s">
        <v>20</v>
      </c>
      <c r="C48" t="s">
        <v>31</v>
      </c>
      <c r="D48" t="s">
        <v>22</v>
      </c>
      <c r="E48" t="s">
        <v>23</v>
      </c>
      <c r="F48" t="s">
        <v>6754</v>
      </c>
      <c r="G48" t="s">
        <v>6863</v>
      </c>
      <c r="H48" t="s">
        <v>6864</v>
      </c>
      <c r="I48">
        <v>29473</v>
      </c>
      <c r="J48">
        <v>30501</v>
      </c>
      <c r="K48" t="s">
        <v>42</v>
      </c>
      <c r="R48" t="s">
        <v>6915</v>
      </c>
      <c r="S48">
        <v>1029</v>
      </c>
    </row>
    <row r="49" spans="1:21" x14ac:dyDescent="0.3">
      <c r="A49">
        <v>48</v>
      </c>
      <c r="B49" t="s">
        <v>28</v>
      </c>
      <c r="C49" t="s">
        <v>33</v>
      </c>
      <c r="D49" t="s">
        <v>22</v>
      </c>
      <c r="E49" t="s">
        <v>23</v>
      </c>
      <c r="F49" t="s">
        <v>6754</v>
      </c>
      <c r="G49" t="s">
        <v>6863</v>
      </c>
      <c r="H49" t="s">
        <v>6864</v>
      </c>
      <c r="I49">
        <v>29473</v>
      </c>
      <c r="J49">
        <v>30501</v>
      </c>
      <c r="K49" t="s">
        <v>42</v>
      </c>
      <c r="L49" t="s">
        <v>6916</v>
      </c>
      <c r="O49" t="s">
        <v>38</v>
      </c>
      <c r="R49" t="s">
        <v>6915</v>
      </c>
      <c r="S49">
        <v>1029</v>
      </c>
      <c r="T49">
        <v>342</v>
      </c>
    </row>
    <row r="50" spans="1:21" x14ac:dyDescent="0.3">
      <c r="A50">
        <v>49</v>
      </c>
      <c r="B50" t="s">
        <v>20</v>
      </c>
      <c r="C50" t="s">
        <v>31</v>
      </c>
      <c r="D50" t="s">
        <v>22</v>
      </c>
      <c r="E50" t="s">
        <v>23</v>
      </c>
      <c r="F50" t="s">
        <v>6754</v>
      </c>
      <c r="G50" t="s">
        <v>6863</v>
      </c>
      <c r="H50" t="s">
        <v>6864</v>
      </c>
      <c r="I50">
        <v>30498</v>
      </c>
      <c r="J50">
        <v>30743</v>
      </c>
      <c r="K50" t="s">
        <v>42</v>
      </c>
      <c r="R50" t="s">
        <v>6917</v>
      </c>
      <c r="S50">
        <v>246</v>
      </c>
    </row>
    <row r="51" spans="1:21" x14ac:dyDescent="0.3">
      <c r="A51">
        <v>50</v>
      </c>
      <c r="B51" t="s">
        <v>28</v>
      </c>
      <c r="C51" t="s">
        <v>33</v>
      </c>
      <c r="D51" t="s">
        <v>22</v>
      </c>
      <c r="E51" t="s">
        <v>23</v>
      </c>
      <c r="F51" t="s">
        <v>6754</v>
      </c>
      <c r="G51" t="s">
        <v>6863</v>
      </c>
      <c r="H51" t="s">
        <v>6864</v>
      </c>
      <c r="I51">
        <v>30498</v>
      </c>
      <c r="J51">
        <v>30743</v>
      </c>
      <c r="K51" t="s">
        <v>42</v>
      </c>
      <c r="L51" t="s">
        <v>6918</v>
      </c>
      <c r="O51" t="s">
        <v>59</v>
      </c>
      <c r="R51" t="s">
        <v>6917</v>
      </c>
      <c r="S51">
        <v>246</v>
      </c>
      <c r="T51">
        <v>81</v>
      </c>
    </row>
    <row r="52" spans="1:21" x14ac:dyDescent="0.3">
      <c r="A52">
        <v>51</v>
      </c>
      <c r="B52" t="s">
        <v>20</v>
      </c>
      <c r="C52" t="s">
        <v>31</v>
      </c>
      <c r="D52" t="s">
        <v>22</v>
      </c>
      <c r="E52" t="s">
        <v>23</v>
      </c>
      <c r="F52" t="s">
        <v>6754</v>
      </c>
      <c r="G52" t="s">
        <v>6863</v>
      </c>
      <c r="H52" t="s">
        <v>6864</v>
      </c>
      <c r="I52">
        <v>30823</v>
      </c>
      <c r="J52">
        <v>31251</v>
      </c>
      <c r="K52" t="s">
        <v>42</v>
      </c>
      <c r="R52" t="s">
        <v>6919</v>
      </c>
      <c r="S52">
        <v>429</v>
      </c>
    </row>
    <row r="53" spans="1:21" x14ac:dyDescent="0.3">
      <c r="A53">
        <v>52</v>
      </c>
      <c r="B53" t="s">
        <v>28</v>
      </c>
      <c r="C53" t="s">
        <v>33</v>
      </c>
      <c r="D53" t="s">
        <v>22</v>
      </c>
      <c r="E53" t="s">
        <v>23</v>
      </c>
      <c r="F53" t="s">
        <v>6754</v>
      </c>
      <c r="G53" t="s">
        <v>6863</v>
      </c>
      <c r="H53" t="s">
        <v>6864</v>
      </c>
      <c r="I53">
        <v>30823</v>
      </c>
      <c r="J53">
        <v>31251</v>
      </c>
      <c r="K53" t="s">
        <v>42</v>
      </c>
      <c r="L53" t="s">
        <v>6920</v>
      </c>
      <c r="O53" t="s">
        <v>38</v>
      </c>
      <c r="R53" t="s">
        <v>6919</v>
      </c>
      <c r="S53">
        <v>429</v>
      </c>
      <c r="T53">
        <v>142</v>
      </c>
    </row>
    <row r="54" spans="1:21" x14ac:dyDescent="0.3">
      <c r="A54">
        <v>53</v>
      </c>
      <c r="B54" t="s">
        <v>20</v>
      </c>
      <c r="C54" t="s">
        <v>31</v>
      </c>
      <c r="D54" t="s">
        <v>22</v>
      </c>
      <c r="E54" t="s">
        <v>23</v>
      </c>
      <c r="F54" t="s">
        <v>6754</v>
      </c>
      <c r="G54" t="s">
        <v>6863</v>
      </c>
      <c r="H54" t="s">
        <v>6864</v>
      </c>
      <c r="I54">
        <v>31422</v>
      </c>
      <c r="J54">
        <v>32021</v>
      </c>
      <c r="K54" t="s">
        <v>42</v>
      </c>
      <c r="R54" t="s">
        <v>6921</v>
      </c>
      <c r="S54">
        <v>600</v>
      </c>
    </row>
    <row r="55" spans="1:21" x14ac:dyDescent="0.3">
      <c r="A55">
        <v>54</v>
      </c>
      <c r="B55" t="s">
        <v>28</v>
      </c>
      <c r="C55" t="s">
        <v>33</v>
      </c>
      <c r="D55" t="s">
        <v>22</v>
      </c>
      <c r="E55" t="s">
        <v>23</v>
      </c>
      <c r="F55" t="s">
        <v>6754</v>
      </c>
      <c r="G55" t="s">
        <v>6863</v>
      </c>
      <c r="H55" t="s">
        <v>6864</v>
      </c>
      <c r="I55">
        <v>31422</v>
      </c>
      <c r="J55">
        <v>32021</v>
      </c>
      <c r="K55" t="s">
        <v>42</v>
      </c>
      <c r="L55" t="s">
        <v>6922</v>
      </c>
      <c r="O55" t="s">
        <v>38</v>
      </c>
      <c r="R55" t="s">
        <v>6921</v>
      </c>
      <c r="S55">
        <v>600</v>
      </c>
      <c r="T55">
        <v>199</v>
      </c>
    </row>
    <row r="56" spans="1:21" x14ac:dyDescent="0.3">
      <c r="A56">
        <v>55</v>
      </c>
      <c r="B56" t="s">
        <v>20</v>
      </c>
      <c r="C56" t="s">
        <v>31</v>
      </c>
      <c r="D56" t="s">
        <v>22</v>
      </c>
      <c r="E56" t="s">
        <v>23</v>
      </c>
      <c r="F56" t="s">
        <v>6754</v>
      </c>
      <c r="G56" t="s">
        <v>6863</v>
      </c>
      <c r="H56" t="s">
        <v>6864</v>
      </c>
      <c r="I56">
        <v>32136</v>
      </c>
      <c r="J56">
        <v>32426</v>
      </c>
      <c r="K56" t="s">
        <v>42</v>
      </c>
      <c r="R56" t="s">
        <v>6923</v>
      </c>
      <c r="S56">
        <v>291</v>
      </c>
    </row>
    <row r="57" spans="1:21" x14ac:dyDescent="0.3">
      <c r="A57">
        <v>56</v>
      </c>
      <c r="B57" t="s">
        <v>28</v>
      </c>
      <c r="C57" t="s">
        <v>33</v>
      </c>
      <c r="D57" t="s">
        <v>22</v>
      </c>
      <c r="E57" t="s">
        <v>23</v>
      </c>
      <c r="F57" t="s">
        <v>6754</v>
      </c>
      <c r="G57" t="s">
        <v>6863</v>
      </c>
      <c r="H57" t="s">
        <v>6864</v>
      </c>
      <c r="I57">
        <v>32136</v>
      </c>
      <c r="J57">
        <v>32426</v>
      </c>
      <c r="K57" t="s">
        <v>42</v>
      </c>
      <c r="L57" t="s">
        <v>6924</v>
      </c>
      <c r="O57" t="s">
        <v>38</v>
      </c>
      <c r="R57" t="s">
        <v>6923</v>
      </c>
      <c r="S57">
        <v>291</v>
      </c>
      <c r="T57">
        <v>96</v>
      </c>
    </row>
    <row r="58" spans="1:21" x14ac:dyDescent="0.3">
      <c r="A58">
        <v>57</v>
      </c>
      <c r="B58" t="s">
        <v>20</v>
      </c>
      <c r="C58" t="s">
        <v>31</v>
      </c>
      <c r="D58" t="s">
        <v>22</v>
      </c>
      <c r="E58" t="s">
        <v>23</v>
      </c>
      <c r="F58" t="s">
        <v>6754</v>
      </c>
      <c r="G58" t="s">
        <v>6863</v>
      </c>
      <c r="H58" t="s">
        <v>6864</v>
      </c>
      <c r="I58">
        <v>33073</v>
      </c>
      <c r="J58">
        <v>33858</v>
      </c>
      <c r="K58" t="s">
        <v>25</v>
      </c>
      <c r="R58" t="s">
        <v>6925</v>
      </c>
      <c r="S58">
        <v>786</v>
      </c>
    </row>
    <row r="59" spans="1:21" x14ac:dyDescent="0.3">
      <c r="A59">
        <v>58</v>
      </c>
      <c r="B59" t="s">
        <v>28</v>
      </c>
      <c r="C59" t="s">
        <v>33</v>
      </c>
      <c r="D59" t="s">
        <v>22</v>
      </c>
      <c r="E59" t="s">
        <v>23</v>
      </c>
      <c r="F59" t="s">
        <v>6754</v>
      </c>
      <c r="G59" t="s">
        <v>6863</v>
      </c>
      <c r="H59" t="s">
        <v>6864</v>
      </c>
      <c r="I59">
        <v>33073</v>
      </c>
      <c r="J59">
        <v>33858</v>
      </c>
      <c r="K59" t="s">
        <v>25</v>
      </c>
      <c r="L59" t="s">
        <v>6926</v>
      </c>
      <c r="O59" t="s">
        <v>38</v>
      </c>
      <c r="R59" t="s">
        <v>6925</v>
      </c>
      <c r="S59">
        <v>786</v>
      </c>
      <c r="T59">
        <v>261</v>
      </c>
    </row>
    <row r="60" spans="1:21" x14ac:dyDescent="0.3">
      <c r="A60">
        <v>59</v>
      </c>
      <c r="B60" t="s">
        <v>20</v>
      </c>
      <c r="C60" t="s">
        <v>21</v>
      </c>
      <c r="D60" t="s">
        <v>22</v>
      </c>
      <c r="E60" t="s">
        <v>23</v>
      </c>
      <c r="F60" t="s">
        <v>6754</v>
      </c>
      <c r="G60" t="s">
        <v>6863</v>
      </c>
      <c r="H60" t="s">
        <v>6864</v>
      </c>
      <c r="I60">
        <v>33850</v>
      </c>
      <c r="J60">
        <v>34461</v>
      </c>
      <c r="K60" t="s">
        <v>42</v>
      </c>
      <c r="R60" t="s">
        <v>6927</v>
      </c>
      <c r="S60">
        <v>612</v>
      </c>
      <c r="U60" t="s">
        <v>27</v>
      </c>
    </row>
    <row r="61" spans="1:21" x14ac:dyDescent="0.3">
      <c r="A61">
        <v>60</v>
      </c>
      <c r="B61" t="s">
        <v>28</v>
      </c>
      <c r="C61" t="s">
        <v>29</v>
      </c>
      <c r="D61" t="s">
        <v>22</v>
      </c>
      <c r="E61" t="s">
        <v>23</v>
      </c>
      <c r="F61" t="s">
        <v>6754</v>
      </c>
      <c r="G61" t="s">
        <v>6863</v>
      </c>
      <c r="H61" t="s">
        <v>6864</v>
      </c>
      <c r="I61">
        <v>33850</v>
      </c>
      <c r="J61">
        <v>34461</v>
      </c>
      <c r="K61" t="s">
        <v>42</v>
      </c>
      <c r="O61" t="s">
        <v>6906</v>
      </c>
      <c r="R61" t="s">
        <v>6927</v>
      </c>
      <c r="S61">
        <v>612</v>
      </c>
      <c r="U61" t="s">
        <v>27</v>
      </c>
    </row>
    <row r="62" spans="1:21" x14ac:dyDescent="0.3">
      <c r="A62">
        <v>61</v>
      </c>
      <c r="B62" t="s">
        <v>20</v>
      </c>
      <c r="C62" t="s">
        <v>31</v>
      </c>
      <c r="D62" t="s">
        <v>22</v>
      </c>
      <c r="E62" t="s">
        <v>23</v>
      </c>
      <c r="F62" t="s">
        <v>6754</v>
      </c>
      <c r="G62" t="s">
        <v>6863</v>
      </c>
      <c r="H62" t="s">
        <v>6864</v>
      </c>
      <c r="I62">
        <v>34422</v>
      </c>
      <c r="J62">
        <v>35327</v>
      </c>
      <c r="K62" t="s">
        <v>42</v>
      </c>
      <c r="R62" t="s">
        <v>6928</v>
      </c>
      <c r="S62">
        <v>906</v>
      </c>
    </row>
    <row r="63" spans="1:21" x14ac:dyDescent="0.3">
      <c r="A63">
        <v>62</v>
      </c>
      <c r="B63" t="s">
        <v>28</v>
      </c>
      <c r="C63" t="s">
        <v>33</v>
      </c>
      <c r="D63" t="s">
        <v>22</v>
      </c>
      <c r="E63" t="s">
        <v>23</v>
      </c>
      <c r="F63" t="s">
        <v>6754</v>
      </c>
      <c r="G63" t="s">
        <v>6863</v>
      </c>
      <c r="H63" t="s">
        <v>6864</v>
      </c>
      <c r="I63">
        <v>34422</v>
      </c>
      <c r="J63">
        <v>35327</v>
      </c>
      <c r="K63" t="s">
        <v>42</v>
      </c>
      <c r="L63" t="s">
        <v>6929</v>
      </c>
      <c r="O63" t="s">
        <v>38</v>
      </c>
      <c r="R63" t="s">
        <v>6928</v>
      </c>
      <c r="S63">
        <v>906</v>
      </c>
      <c r="T63">
        <v>301</v>
      </c>
    </row>
    <row r="64" spans="1:21" x14ac:dyDescent="0.3">
      <c r="A64">
        <v>63</v>
      </c>
      <c r="B64" t="s">
        <v>20</v>
      </c>
      <c r="C64" t="s">
        <v>31</v>
      </c>
      <c r="D64" t="s">
        <v>22</v>
      </c>
      <c r="E64" t="s">
        <v>23</v>
      </c>
      <c r="F64" t="s">
        <v>6754</v>
      </c>
      <c r="G64" t="s">
        <v>6863</v>
      </c>
      <c r="H64" t="s">
        <v>6864</v>
      </c>
      <c r="I64">
        <v>35869</v>
      </c>
      <c r="J64">
        <v>37470</v>
      </c>
      <c r="K64" t="s">
        <v>25</v>
      </c>
      <c r="R64" t="s">
        <v>6930</v>
      </c>
      <c r="S64">
        <v>1602</v>
      </c>
    </row>
    <row r="65" spans="1:20" x14ac:dyDescent="0.3">
      <c r="A65">
        <v>64</v>
      </c>
      <c r="B65" t="s">
        <v>28</v>
      </c>
      <c r="C65" t="s">
        <v>33</v>
      </c>
      <c r="D65" t="s">
        <v>22</v>
      </c>
      <c r="E65" t="s">
        <v>23</v>
      </c>
      <c r="F65" t="s">
        <v>6754</v>
      </c>
      <c r="G65" t="s">
        <v>6863</v>
      </c>
      <c r="H65" t="s">
        <v>6864</v>
      </c>
      <c r="I65">
        <v>35869</v>
      </c>
      <c r="J65">
        <v>37470</v>
      </c>
      <c r="K65" t="s">
        <v>25</v>
      </c>
      <c r="L65" t="s">
        <v>6931</v>
      </c>
      <c r="O65" t="s">
        <v>371</v>
      </c>
      <c r="R65" t="s">
        <v>6930</v>
      </c>
      <c r="S65">
        <v>1602</v>
      </c>
      <c r="T65">
        <v>533</v>
      </c>
    </row>
    <row r="66" spans="1:20" x14ac:dyDescent="0.3">
      <c r="A66">
        <v>65</v>
      </c>
      <c r="B66" t="s">
        <v>20</v>
      </c>
      <c r="C66" t="s">
        <v>31</v>
      </c>
      <c r="D66" t="s">
        <v>22</v>
      </c>
      <c r="E66" t="s">
        <v>23</v>
      </c>
      <c r="F66" t="s">
        <v>6754</v>
      </c>
      <c r="G66" t="s">
        <v>6863</v>
      </c>
      <c r="H66" t="s">
        <v>6864</v>
      </c>
      <c r="I66">
        <v>37804</v>
      </c>
      <c r="J66">
        <v>38397</v>
      </c>
      <c r="K66" t="s">
        <v>42</v>
      </c>
      <c r="R66" t="s">
        <v>6932</v>
      </c>
      <c r="S66">
        <v>594</v>
      </c>
    </row>
    <row r="67" spans="1:20" x14ac:dyDescent="0.3">
      <c r="A67">
        <v>66</v>
      </c>
      <c r="B67" t="s">
        <v>28</v>
      </c>
      <c r="C67" t="s">
        <v>33</v>
      </c>
      <c r="D67" t="s">
        <v>22</v>
      </c>
      <c r="E67" t="s">
        <v>23</v>
      </c>
      <c r="F67" t="s">
        <v>6754</v>
      </c>
      <c r="G67" t="s">
        <v>6863</v>
      </c>
      <c r="H67" t="s">
        <v>6864</v>
      </c>
      <c r="I67">
        <v>37804</v>
      </c>
      <c r="J67">
        <v>38397</v>
      </c>
      <c r="K67" t="s">
        <v>42</v>
      </c>
      <c r="L67" t="s">
        <v>6933</v>
      </c>
      <c r="O67" t="s">
        <v>4675</v>
      </c>
      <c r="R67" t="s">
        <v>6932</v>
      </c>
      <c r="S67">
        <v>594</v>
      </c>
      <c r="T67">
        <v>197</v>
      </c>
    </row>
    <row r="68" spans="1:20" x14ac:dyDescent="0.3">
      <c r="A68">
        <v>67</v>
      </c>
      <c r="B68" t="s">
        <v>20</v>
      </c>
      <c r="C68" t="s">
        <v>31</v>
      </c>
      <c r="D68" t="s">
        <v>22</v>
      </c>
      <c r="E68" t="s">
        <v>23</v>
      </c>
      <c r="F68" t="s">
        <v>6754</v>
      </c>
      <c r="G68" t="s">
        <v>6863</v>
      </c>
      <c r="H68" t="s">
        <v>6864</v>
      </c>
      <c r="I68">
        <v>38546</v>
      </c>
      <c r="J68">
        <v>40015</v>
      </c>
      <c r="K68" t="s">
        <v>25</v>
      </c>
      <c r="R68" t="s">
        <v>6934</v>
      </c>
      <c r="S68">
        <v>1470</v>
      </c>
    </row>
    <row r="69" spans="1:20" x14ac:dyDescent="0.3">
      <c r="A69">
        <v>68</v>
      </c>
      <c r="B69" t="s">
        <v>28</v>
      </c>
      <c r="C69" t="s">
        <v>33</v>
      </c>
      <c r="D69" t="s">
        <v>22</v>
      </c>
      <c r="E69" t="s">
        <v>23</v>
      </c>
      <c r="F69" t="s">
        <v>6754</v>
      </c>
      <c r="G69" t="s">
        <v>6863</v>
      </c>
      <c r="H69" t="s">
        <v>6864</v>
      </c>
      <c r="I69">
        <v>38546</v>
      </c>
      <c r="J69">
        <v>40015</v>
      </c>
      <c r="K69" t="s">
        <v>25</v>
      </c>
      <c r="L69" t="s">
        <v>6935</v>
      </c>
      <c r="O69" t="s">
        <v>41</v>
      </c>
      <c r="R69" t="s">
        <v>6934</v>
      </c>
      <c r="S69">
        <v>1470</v>
      </c>
      <c r="T69">
        <v>489</v>
      </c>
    </row>
    <row r="70" spans="1:20" x14ac:dyDescent="0.3">
      <c r="A70">
        <v>69</v>
      </c>
      <c r="B70" t="s">
        <v>20</v>
      </c>
      <c r="C70" t="s">
        <v>31</v>
      </c>
      <c r="D70" t="s">
        <v>22</v>
      </c>
      <c r="E70" t="s">
        <v>23</v>
      </c>
      <c r="F70" t="s">
        <v>6754</v>
      </c>
      <c r="G70" t="s">
        <v>6863</v>
      </c>
      <c r="H70" t="s">
        <v>6864</v>
      </c>
      <c r="I70">
        <v>40015</v>
      </c>
      <c r="J70">
        <v>40839</v>
      </c>
      <c r="K70" t="s">
        <v>25</v>
      </c>
      <c r="R70" t="s">
        <v>6936</v>
      </c>
      <c r="S70">
        <v>825</v>
      </c>
    </row>
    <row r="71" spans="1:20" x14ac:dyDescent="0.3">
      <c r="A71">
        <v>70</v>
      </c>
      <c r="B71" t="s">
        <v>28</v>
      </c>
      <c r="C71" t="s">
        <v>33</v>
      </c>
      <c r="D71" t="s">
        <v>22</v>
      </c>
      <c r="E71" t="s">
        <v>23</v>
      </c>
      <c r="F71" t="s">
        <v>6754</v>
      </c>
      <c r="G71" t="s">
        <v>6863</v>
      </c>
      <c r="H71" t="s">
        <v>6864</v>
      </c>
      <c r="I71">
        <v>40015</v>
      </c>
      <c r="J71">
        <v>40839</v>
      </c>
      <c r="K71" t="s">
        <v>25</v>
      </c>
      <c r="L71" t="s">
        <v>6937</v>
      </c>
      <c r="O71" t="s">
        <v>2095</v>
      </c>
      <c r="R71" t="s">
        <v>6936</v>
      </c>
      <c r="S71">
        <v>825</v>
      </c>
      <c r="T71">
        <v>274</v>
      </c>
    </row>
    <row r="72" spans="1:20" x14ac:dyDescent="0.3">
      <c r="A72">
        <v>71</v>
      </c>
      <c r="B72" t="s">
        <v>20</v>
      </c>
      <c r="C72" t="s">
        <v>31</v>
      </c>
      <c r="D72" t="s">
        <v>22</v>
      </c>
      <c r="E72" t="s">
        <v>23</v>
      </c>
      <c r="F72" t="s">
        <v>6754</v>
      </c>
      <c r="G72" t="s">
        <v>6863</v>
      </c>
      <c r="H72" t="s">
        <v>6864</v>
      </c>
      <c r="I72">
        <v>40919</v>
      </c>
      <c r="J72">
        <v>41515</v>
      </c>
      <c r="K72" t="s">
        <v>25</v>
      </c>
      <c r="R72" t="s">
        <v>6938</v>
      </c>
      <c r="S72">
        <v>597</v>
      </c>
    </row>
    <row r="73" spans="1:20" x14ac:dyDescent="0.3">
      <c r="A73">
        <v>72</v>
      </c>
      <c r="B73" t="s">
        <v>28</v>
      </c>
      <c r="C73" t="s">
        <v>33</v>
      </c>
      <c r="D73" t="s">
        <v>22</v>
      </c>
      <c r="E73" t="s">
        <v>23</v>
      </c>
      <c r="F73" t="s">
        <v>6754</v>
      </c>
      <c r="G73" t="s">
        <v>6863</v>
      </c>
      <c r="H73" t="s">
        <v>6864</v>
      </c>
      <c r="I73">
        <v>40919</v>
      </c>
      <c r="J73">
        <v>41515</v>
      </c>
      <c r="K73" t="s">
        <v>25</v>
      </c>
      <c r="L73" t="s">
        <v>6939</v>
      </c>
      <c r="O73" t="s">
        <v>4675</v>
      </c>
      <c r="R73" t="s">
        <v>6938</v>
      </c>
      <c r="S73">
        <v>597</v>
      </c>
      <c r="T73">
        <v>198</v>
      </c>
    </row>
    <row r="74" spans="1:20" x14ac:dyDescent="0.3">
      <c r="A74">
        <v>73</v>
      </c>
      <c r="B74" t="s">
        <v>20</v>
      </c>
      <c r="C74" t="s">
        <v>31</v>
      </c>
      <c r="D74" t="s">
        <v>22</v>
      </c>
      <c r="E74" t="s">
        <v>23</v>
      </c>
      <c r="F74" t="s">
        <v>6754</v>
      </c>
      <c r="G74" t="s">
        <v>6863</v>
      </c>
      <c r="H74" t="s">
        <v>6864</v>
      </c>
      <c r="I74">
        <v>41697</v>
      </c>
      <c r="J74">
        <v>42356</v>
      </c>
      <c r="K74" t="s">
        <v>25</v>
      </c>
      <c r="R74" t="s">
        <v>6940</v>
      </c>
      <c r="S74">
        <v>660</v>
      </c>
    </row>
    <row r="75" spans="1:20" x14ac:dyDescent="0.3">
      <c r="A75">
        <v>74</v>
      </c>
      <c r="B75" t="s">
        <v>28</v>
      </c>
      <c r="C75" t="s">
        <v>33</v>
      </c>
      <c r="D75" t="s">
        <v>22</v>
      </c>
      <c r="E75" t="s">
        <v>23</v>
      </c>
      <c r="F75" t="s">
        <v>6754</v>
      </c>
      <c r="G75" t="s">
        <v>6863</v>
      </c>
      <c r="H75" t="s">
        <v>6864</v>
      </c>
      <c r="I75">
        <v>41697</v>
      </c>
      <c r="J75">
        <v>42356</v>
      </c>
      <c r="K75" t="s">
        <v>25</v>
      </c>
      <c r="L75" t="s">
        <v>6941</v>
      </c>
      <c r="O75" t="s">
        <v>5885</v>
      </c>
      <c r="R75" t="s">
        <v>6940</v>
      </c>
      <c r="S75">
        <v>660</v>
      </c>
      <c r="T75">
        <v>219</v>
      </c>
    </row>
    <row r="76" spans="1:20" x14ac:dyDescent="0.3">
      <c r="A76">
        <v>75</v>
      </c>
      <c r="B76" t="s">
        <v>20</v>
      </c>
      <c r="C76" t="s">
        <v>31</v>
      </c>
      <c r="D76" t="s">
        <v>22</v>
      </c>
      <c r="E76" t="s">
        <v>23</v>
      </c>
      <c r="F76" t="s">
        <v>6754</v>
      </c>
      <c r="G76" t="s">
        <v>6863</v>
      </c>
      <c r="H76" t="s">
        <v>6864</v>
      </c>
      <c r="I76">
        <v>42384</v>
      </c>
      <c r="J76">
        <v>42641</v>
      </c>
      <c r="K76" t="s">
        <v>25</v>
      </c>
      <c r="R76" t="s">
        <v>6942</v>
      </c>
      <c r="S76">
        <v>258</v>
      </c>
    </row>
    <row r="77" spans="1:20" x14ac:dyDescent="0.3">
      <c r="A77">
        <v>76</v>
      </c>
      <c r="B77" t="s">
        <v>28</v>
      </c>
      <c r="C77" t="s">
        <v>33</v>
      </c>
      <c r="D77" t="s">
        <v>22</v>
      </c>
      <c r="E77" t="s">
        <v>23</v>
      </c>
      <c r="F77" t="s">
        <v>6754</v>
      </c>
      <c r="G77" t="s">
        <v>6863</v>
      </c>
      <c r="H77" t="s">
        <v>6864</v>
      </c>
      <c r="I77">
        <v>42384</v>
      </c>
      <c r="J77">
        <v>42641</v>
      </c>
      <c r="K77" t="s">
        <v>25</v>
      </c>
      <c r="L77" t="s">
        <v>6943</v>
      </c>
      <c r="O77" t="s">
        <v>38</v>
      </c>
      <c r="R77" t="s">
        <v>6942</v>
      </c>
      <c r="S77">
        <v>258</v>
      </c>
      <c r="T77">
        <v>85</v>
      </c>
    </row>
    <row r="78" spans="1:20" x14ac:dyDescent="0.3">
      <c r="A78">
        <v>77</v>
      </c>
      <c r="B78" t="s">
        <v>20</v>
      </c>
      <c r="C78" t="s">
        <v>31</v>
      </c>
      <c r="D78" t="s">
        <v>22</v>
      </c>
      <c r="E78" t="s">
        <v>23</v>
      </c>
      <c r="F78" t="s">
        <v>6754</v>
      </c>
      <c r="G78" t="s">
        <v>6863</v>
      </c>
      <c r="H78" t="s">
        <v>6864</v>
      </c>
      <c r="I78">
        <v>42681</v>
      </c>
      <c r="J78">
        <v>43736</v>
      </c>
      <c r="K78" t="s">
        <v>42</v>
      </c>
      <c r="R78" t="s">
        <v>6944</v>
      </c>
      <c r="S78">
        <v>1056</v>
      </c>
    </row>
    <row r="79" spans="1:20" x14ac:dyDescent="0.3">
      <c r="A79">
        <v>78</v>
      </c>
      <c r="B79" t="s">
        <v>28</v>
      </c>
      <c r="C79" t="s">
        <v>33</v>
      </c>
      <c r="D79" t="s">
        <v>22</v>
      </c>
      <c r="E79" t="s">
        <v>23</v>
      </c>
      <c r="F79" t="s">
        <v>6754</v>
      </c>
      <c r="G79" t="s">
        <v>6863</v>
      </c>
      <c r="H79" t="s">
        <v>6864</v>
      </c>
      <c r="I79">
        <v>42681</v>
      </c>
      <c r="J79">
        <v>43736</v>
      </c>
      <c r="K79" t="s">
        <v>42</v>
      </c>
      <c r="L79" t="s">
        <v>6945</v>
      </c>
      <c r="O79" t="s">
        <v>6946</v>
      </c>
      <c r="R79" t="s">
        <v>6944</v>
      </c>
      <c r="S79">
        <v>1056</v>
      </c>
      <c r="T79">
        <v>351</v>
      </c>
    </row>
    <row r="80" spans="1:20" x14ac:dyDescent="0.3">
      <c r="A80">
        <v>79</v>
      </c>
      <c r="B80" t="s">
        <v>20</v>
      </c>
      <c r="C80" t="s">
        <v>31</v>
      </c>
      <c r="D80" t="s">
        <v>22</v>
      </c>
      <c r="E80" t="s">
        <v>23</v>
      </c>
      <c r="F80" t="s">
        <v>6754</v>
      </c>
      <c r="G80" t="s">
        <v>6863</v>
      </c>
      <c r="H80" t="s">
        <v>6864</v>
      </c>
      <c r="I80">
        <v>44617</v>
      </c>
      <c r="J80">
        <v>44844</v>
      </c>
      <c r="K80" t="s">
        <v>25</v>
      </c>
      <c r="R80" t="s">
        <v>6947</v>
      </c>
      <c r="S80">
        <v>228</v>
      </c>
    </row>
    <row r="81" spans="1:21" x14ac:dyDescent="0.3">
      <c r="A81">
        <v>80</v>
      </c>
      <c r="B81" t="s">
        <v>28</v>
      </c>
      <c r="C81" t="s">
        <v>33</v>
      </c>
      <c r="D81" t="s">
        <v>22</v>
      </c>
      <c r="E81" t="s">
        <v>23</v>
      </c>
      <c r="F81" t="s">
        <v>6754</v>
      </c>
      <c r="G81" t="s">
        <v>6863</v>
      </c>
      <c r="H81" t="s">
        <v>6864</v>
      </c>
      <c r="I81">
        <v>44617</v>
      </c>
      <c r="J81">
        <v>44844</v>
      </c>
      <c r="K81" t="s">
        <v>25</v>
      </c>
      <c r="L81" t="s">
        <v>6948</v>
      </c>
      <c r="O81" t="s">
        <v>6839</v>
      </c>
      <c r="R81" t="s">
        <v>6947</v>
      </c>
      <c r="S81">
        <v>228</v>
      </c>
      <c r="T81">
        <v>75</v>
      </c>
    </row>
    <row r="82" spans="1:21" x14ac:dyDescent="0.3">
      <c r="A82">
        <v>81</v>
      </c>
      <c r="B82" t="s">
        <v>20</v>
      </c>
      <c r="C82" t="s">
        <v>31</v>
      </c>
      <c r="D82" t="s">
        <v>22</v>
      </c>
      <c r="E82" t="s">
        <v>23</v>
      </c>
      <c r="F82" t="s">
        <v>6754</v>
      </c>
      <c r="G82" t="s">
        <v>6863</v>
      </c>
      <c r="H82" t="s">
        <v>6864</v>
      </c>
      <c r="I82">
        <v>44841</v>
      </c>
      <c r="J82">
        <v>45236</v>
      </c>
      <c r="K82" t="s">
        <v>25</v>
      </c>
      <c r="R82" t="s">
        <v>6949</v>
      </c>
      <c r="S82">
        <v>396</v>
      </c>
    </row>
    <row r="83" spans="1:21" x14ac:dyDescent="0.3">
      <c r="A83">
        <v>82</v>
      </c>
      <c r="B83" t="s">
        <v>28</v>
      </c>
      <c r="C83" t="s">
        <v>33</v>
      </c>
      <c r="D83" t="s">
        <v>22</v>
      </c>
      <c r="E83" t="s">
        <v>23</v>
      </c>
      <c r="F83" t="s">
        <v>6754</v>
      </c>
      <c r="G83" t="s">
        <v>6863</v>
      </c>
      <c r="H83" t="s">
        <v>6864</v>
      </c>
      <c r="I83">
        <v>44841</v>
      </c>
      <c r="J83">
        <v>45236</v>
      </c>
      <c r="K83" t="s">
        <v>25</v>
      </c>
      <c r="L83" t="s">
        <v>6950</v>
      </c>
      <c r="O83" t="s">
        <v>6951</v>
      </c>
      <c r="R83" t="s">
        <v>6949</v>
      </c>
      <c r="S83">
        <v>396</v>
      </c>
      <c r="T83">
        <v>131</v>
      </c>
    </row>
    <row r="84" spans="1:21" x14ac:dyDescent="0.3">
      <c r="A84">
        <v>83</v>
      </c>
      <c r="B84" t="s">
        <v>20</v>
      </c>
      <c r="C84" t="s">
        <v>31</v>
      </c>
      <c r="D84" t="s">
        <v>22</v>
      </c>
      <c r="E84" t="s">
        <v>23</v>
      </c>
      <c r="F84" t="s">
        <v>6754</v>
      </c>
      <c r="G84" t="s">
        <v>6863</v>
      </c>
      <c r="H84" t="s">
        <v>6864</v>
      </c>
      <c r="I84">
        <v>45364</v>
      </c>
      <c r="J84">
        <v>45609</v>
      </c>
      <c r="K84" t="s">
        <v>25</v>
      </c>
      <c r="R84" t="s">
        <v>6952</v>
      </c>
      <c r="S84">
        <v>246</v>
      </c>
    </row>
    <row r="85" spans="1:21" x14ac:dyDescent="0.3">
      <c r="A85">
        <v>84</v>
      </c>
      <c r="B85" t="s">
        <v>28</v>
      </c>
      <c r="C85" t="s">
        <v>33</v>
      </c>
      <c r="D85" t="s">
        <v>22</v>
      </c>
      <c r="E85" t="s">
        <v>23</v>
      </c>
      <c r="F85" t="s">
        <v>6754</v>
      </c>
      <c r="G85" t="s">
        <v>6863</v>
      </c>
      <c r="H85" t="s">
        <v>6864</v>
      </c>
      <c r="I85">
        <v>45364</v>
      </c>
      <c r="J85">
        <v>45609</v>
      </c>
      <c r="K85" t="s">
        <v>25</v>
      </c>
      <c r="L85" t="s">
        <v>6953</v>
      </c>
      <c r="O85" t="s">
        <v>4534</v>
      </c>
      <c r="R85" t="s">
        <v>6952</v>
      </c>
      <c r="S85">
        <v>246</v>
      </c>
      <c r="T85">
        <v>81</v>
      </c>
    </row>
    <row r="86" spans="1:21" x14ac:dyDescent="0.3">
      <c r="A86">
        <v>85</v>
      </c>
      <c r="B86" t="s">
        <v>20</v>
      </c>
      <c r="C86" t="s">
        <v>31</v>
      </c>
      <c r="D86" t="s">
        <v>22</v>
      </c>
      <c r="E86" t="s">
        <v>23</v>
      </c>
      <c r="F86" t="s">
        <v>6754</v>
      </c>
      <c r="G86" t="s">
        <v>6863</v>
      </c>
      <c r="H86" t="s">
        <v>6864</v>
      </c>
      <c r="I86">
        <v>45606</v>
      </c>
      <c r="J86">
        <v>45992</v>
      </c>
      <c r="K86" t="s">
        <v>25</v>
      </c>
      <c r="R86" t="s">
        <v>6954</v>
      </c>
      <c r="S86">
        <v>387</v>
      </c>
    </row>
    <row r="87" spans="1:21" x14ac:dyDescent="0.3">
      <c r="A87">
        <v>86</v>
      </c>
      <c r="B87" t="s">
        <v>28</v>
      </c>
      <c r="C87" t="s">
        <v>33</v>
      </c>
      <c r="D87" t="s">
        <v>22</v>
      </c>
      <c r="E87" t="s">
        <v>23</v>
      </c>
      <c r="F87" t="s">
        <v>6754</v>
      </c>
      <c r="G87" t="s">
        <v>6863</v>
      </c>
      <c r="H87" t="s">
        <v>6864</v>
      </c>
      <c r="I87">
        <v>45606</v>
      </c>
      <c r="J87">
        <v>45992</v>
      </c>
      <c r="K87" t="s">
        <v>25</v>
      </c>
      <c r="L87" t="s">
        <v>6955</v>
      </c>
      <c r="O87" t="s">
        <v>4531</v>
      </c>
      <c r="R87" t="s">
        <v>6954</v>
      </c>
      <c r="S87">
        <v>387</v>
      </c>
      <c r="T87">
        <v>128</v>
      </c>
    </row>
    <row r="88" spans="1:21" x14ac:dyDescent="0.3">
      <c r="A88">
        <v>87</v>
      </c>
      <c r="B88" t="s">
        <v>20</v>
      </c>
      <c r="C88" t="s">
        <v>21</v>
      </c>
      <c r="D88" t="s">
        <v>22</v>
      </c>
      <c r="E88" t="s">
        <v>23</v>
      </c>
      <c r="F88" t="s">
        <v>6754</v>
      </c>
      <c r="G88" t="s">
        <v>6863</v>
      </c>
      <c r="H88" t="s">
        <v>6864</v>
      </c>
      <c r="I88">
        <v>46008</v>
      </c>
      <c r="J88">
        <v>46190</v>
      </c>
      <c r="K88" t="s">
        <v>25</v>
      </c>
      <c r="R88" t="s">
        <v>6956</v>
      </c>
      <c r="S88">
        <v>183</v>
      </c>
      <c r="U88" t="s">
        <v>27</v>
      </c>
    </row>
    <row r="89" spans="1:21" x14ac:dyDescent="0.3">
      <c r="A89">
        <v>88</v>
      </c>
      <c r="B89" t="s">
        <v>28</v>
      </c>
      <c r="C89" t="s">
        <v>29</v>
      </c>
      <c r="D89" t="s">
        <v>22</v>
      </c>
      <c r="E89" t="s">
        <v>23</v>
      </c>
      <c r="F89" t="s">
        <v>6754</v>
      </c>
      <c r="G89" t="s">
        <v>6863</v>
      </c>
      <c r="H89" t="s">
        <v>6864</v>
      </c>
      <c r="I89">
        <v>46008</v>
      </c>
      <c r="J89">
        <v>46190</v>
      </c>
      <c r="K89" t="s">
        <v>25</v>
      </c>
      <c r="O89" t="s">
        <v>38</v>
      </c>
      <c r="R89" t="s">
        <v>6956</v>
      </c>
      <c r="S89">
        <v>183</v>
      </c>
      <c r="U89" t="s">
        <v>27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1"/>
  <sheetViews>
    <sheetView workbookViewId="0">
      <selection activeCell="O99" sqref="O99"/>
    </sheetView>
  </sheetViews>
  <sheetFormatPr defaultRowHeight="14.4" x14ac:dyDescent="0.3"/>
  <sheetData>
    <row r="1" spans="1:21" x14ac:dyDescent="0.3">
      <c r="A1" t="s">
        <v>7068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 x14ac:dyDescent="0.3">
      <c r="A2">
        <v>1</v>
      </c>
      <c r="B2" t="s">
        <v>20</v>
      </c>
      <c r="C2" t="s">
        <v>21</v>
      </c>
      <c r="D2" t="s">
        <v>22</v>
      </c>
      <c r="E2" t="s">
        <v>23</v>
      </c>
      <c r="F2" t="s">
        <v>6754</v>
      </c>
      <c r="G2" t="s">
        <v>6957</v>
      </c>
      <c r="H2" t="s">
        <v>6958</v>
      </c>
      <c r="I2">
        <v>1</v>
      </c>
      <c r="J2">
        <v>43148</v>
      </c>
      <c r="K2" t="s">
        <v>42</v>
      </c>
      <c r="R2" t="s">
        <v>6959</v>
      </c>
      <c r="S2">
        <v>811</v>
      </c>
      <c r="U2" t="s">
        <v>27</v>
      </c>
    </row>
    <row r="3" spans="1:21" x14ac:dyDescent="0.3">
      <c r="A3">
        <v>2</v>
      </c>
      <c r="B3" t="s">
        <v>28</v>
      </c>
      <c r="C3" t="s">
        <v>29</v>
      </c>
      <c r="D3" t="s">
        <v>22</v>
      </c>
      <c r="E3" t="s">
        <v>23</v>
      </c>
      <c r="F3" t="s">
        <v>6754</v>
      </c>
      <c r="G3" t="s">
        <v>6957</v>
      </c>
      <c r="H3" t="s">
        <v>6958</v>
      </c>
      <c r="I3">
        <v>1</v>
      </c>
      <c r="J3">
        <v>43148</v>
      </c>
      <c r="K3" t="s">
        <v>42</v>
      </c>
      <c r="O3" t="s">
        <v>38</v>
      </c>
      <c r="R3" t="s">
        <v>6959</v>
      </c>
      <c r="S3">
        <v>811</v>
      </c>
      <c r="U3" t="s">
        <v>27</v>
      </c>
    </row>
    <row r="4" spans="1:21" x14ac:dyDescent="0.3">
      <c r="A4">
        <v>3</v>
      </c>
      <c r="B4" t="s">
        <v>20</v>
      </c>
      <c r="C4" t="s">
        <v>31</v>
      </c>
      <c r="D4" t="s">
        <v>22</v>
      </c>
      <c r="E4" t="s">
        <v>23</v>
      </c>
      <c r="F4" t="s">
        <v>6754</v>
      </c>
      <c r="G4" t="s">
        <v>6957</v>
      </c>
      <c r="H4" t="s">
        <v>6958</v>
      </c>
      <c r="I4">
        <v>856</v>
      </c>
      <c r="J4">
        <v>1290</v>
      </c>
      <c r="K4" t="s">
        <v>25</v>
      </c>
      <c r="R4" t="s">
        <v>6960</v>
      </c>
      <c r="S4">
        <v>435</v>
      </c>
    </row>
    <row r="5" spans="1:21" x14ac:dyDescent="0.3">
      <c r="A5">
        <v>4</v>
      </c>
      <c r="B5" t="s">
        <v>28</v>
      </c>
      <c r="C5" t="s">
        <v>33</v>
      </c>
      <c r="D5" t="s">
        <v>22</v>
      </c>
      <c r="E5" t="s">
        <v>23</v>
      </c>
      <c r="F5" t="s">
        <v>6754</v>
      </c>
      <c r="G5" t="s">
        <v>6957</v>
      </c>
      <c r="H5" t="s">
        <v>6958</v>
      </c>
      <c r="I5">
        <v>856</v>
      </c>
      <c r="J5">
        <v>1290</v>
      </c>
      <c r="K5" t="s">
        <v>25</v>
      </c>
      <c r="L5" t="s">
        <v>6961</v>
      </c>
      <c r="O5" t="s">
        <v>464</v>
      </c>
      <c r="R5" t="s">
        <v>6960</v>
      </c>
      <c r="S5">
        <v>435</v>
      </c>
      <c r="T5">
        <v>144</v>
      </c>
    </row>
    <row r="6" spans="1:21" x14ac:dyDescent="0.3">
      <c r="A6">
        <v>5</v>
      </c>
      <c r="B6" t="s">
        <v>20</v>
      </c>
      <c r="C6" t="s">
        <v>31</v>
      </c>
      <c r="D6" t="s">
        <v>22</v>
      </c>
      <c r="E6" t="s">
        <v>23</v>
      </c>
      <c r="F6" t="s">
        <v>6754</v>
      </c>
      <c r="G6" t="s">
        <v>6957</v>
      </c>
      <c r="H6" t="s">
        <v>6958</v>
      </c>
      <c r="I6">
        <v>1310</v>
      </c>
      <c r="J6">
        <v>1747</v>
      </c>
      <c r="K6" t="s">
        <v>25</v>
      </c>
      <c r="R6" t="s">
        <v>6962</v>
      </c>
      <c r="S6">
        <v>438</v>
      </c>
    </row>
    <row r="7" spans="1:21" x14ac:dyDescent="0.3">
      <c r="A7">
        <v>6</v>
      </c>
      <c r="B7" t="s">
        <v>28</v>
      </c>
      <c r="C7" t="s">
        <v>33</v>
      </c>
      <c r="D7" t="s">
        <v>22</v>
      </c>
      <c r="E7" t="s">
        <v>23</v>
      </c>
      <c r="F7" t="s">
        <v>6754</v>
      </c>
      <c r="G7" t="s">
        <v>6957</v>
      </c>
      <c r="H7" t="s">
        <v>6958</v>
      </c>
      <c r="I7">
        <v>1310</v>
      </c>
      <c r="J7">
        <v>1747</v>
      </c>
      <c r="K7" t="s">
        <v>25</v>
      </c>
      <c r="L7" t="s">
        <v>6963</v>
      </c>
      <c r="O7" t="s">
        <v>48</v>
      </c>
      <c r="R7" t="s">
        <v>6962</v>
      </c>
      <c r="S7">
        <v>438</v>
      </c>
      <c r="T7">
        <v>145</v>
      </c>
    </row>
    <row r="8" spans="1:21" x14ac:dyDescent="0.3">
      <c r="A8">
        <v>7</v>
      </c>
      <c r="B8" t="s">
        <v>20</v>
      </c>
      <c r="C8" t="s">
        <v>31</v>
      </c>
      <c r="D8" t="s">
        <v>22</v>
      </c>
      <c r="E8" t="s">
        <v>23</v>
      </c>
      <c r="F8" t="s">
        <v>6754</v>
      </c>
      <c r="G8" t="s">
        <v>6957</v>
      </c>
      <c r="H8" t="s">
        <v>6958</v>
      </c>
      <c r="I8">
        <v>1797</v>
      </c>
      <c r="J8">
        <v>2189</v>
      </c>
      <c r="K8" t="s">
        <v>25</v>
      </c>
      <c r="R8" t="s">
        <v>6964</v>
      </c>
      <c r="S8">
        <v>393</v>
      </c>
    </row>
    <row r="9" spans="1:21" x14ac:dyDescent="0.3">
      <c r="A9">
        <v>8</v>
      </c>
      <c r="B9" t="s">
        <v>28</v>
      </c>
      <c r="C9" t="s">
        <v>33</v>
      </c>
      <c r="D9" t="s">
        <v>22</v>
      </c>
      <c r="E9" t="s">
        <v>23</v>
      </c>
      <c r="F9" t="s">
        <v>6754</v>
      </c>
      <c r="G9" t="s">
        <v>6957</v>
      </c>
      <c r="H9" t="s">
        <v>6958</v>
      </c>
      <c r="I9">
        <v>1797</v>
      </c>
      <c r="J9">
        <v>2189</v>
      </c>
      <c r="K9" t="s">
        <v>25</v>
      </c>
      <c r="L9" t="s">
        <v>6965</v>
      </c>
      <c r="O9" t="s">
        <v>38</v>
      </c>
      <c r="R9" t="s">
        <v>6964</v>
      </c>
      <c r="S9">
        <v>393</v>
      </c>
      <c r="T9">
        <v>130</v>
      </c>
    </row>
    <row r="10" spans="1:21" x14ac:dyDescent="0.3">
      <c r="A10">
        <v>9</v>
      </c>
      <c r="B10" t="s">
        <v>20</v>
      </c>
      <c r="C10" t="s">
        <v>31</v>
      </c>
      <c r="D10" t="s">
        <v>22</v>
      </c>
      <c r="E10" t="s">
        <v>23</v>
      </c>
      <c r="F10" t="s">
        <v>6754</v>
      </c>
      <c r="G10" t="s">
        <v>6957</v>
      </c>
      <c r="H10" t="s">
        <v>6958</v>
      </c>
      <c r="I10">
        <v>2322</v>
      </c>
      <c r="J10">
        <v>2537</v>
      </c>
      <c r="K10" t="s">
        <v>25</v>
      </c>
      <c r="R10" t="s">
        <v>6966</v>
      </c>
      <c r="S10">
        <v>216</v>
      </c>
    </row>
    <row r="11" spans="1:21" x14ac:dyDescent="0.3">
      <c r="A11">
        <v>10</v>
      </c>
      <c r="B11" t="s">
        <v>28</v>
      </c>
      <c r="C11" t="s">
        <v>33</v>
      </c>
      <c r="D11" t="s">
        <v>22</v>
      </c>
      <c r="E11" t="s">
        <v>23</v>
      </c>
      <c r="F11" t="s">
        <v>6754</v>
      </c>
      <c r="G11" t="s">
        <v>6957</v>
      </c>
      <c r="H11" t="s">
        <v>6958</v>
      </c>
      <c r="I11">
        <v>2322</v>
      </c>
      <c r="J11">
        <v>2537</v>
      </c>
      <c r="K11" t="s">
        <v>25</v>
      </c>
      <c r="L11" t="s">
        <v>6967</v>
      </c>
      <c r="O11" t="s">
        <v>38</v>
      </c>
      <c r="R11" t="s">
        <v>6966</v>
      </c>
      <c r="S11">
        <v>216</v>
      </c>
      <c r="T11">
        <v>71</v>
      </c>
    </row>
    <row r="12" spans="1:21" x14ac:dyDescent="0.3">
      <c r="A12">
        <v>11</v>
      </c>
      <c r="B12" t="s">
        <v>20</v>
      </c>
      <c r="C12" t="s">
        <v>31</v>
      </c>
      <c r="D12" t="s">
        <v>22</v>
      </c>
      <c r="E12" t="s">
        <v>23</v>
      </c>
      <c r="F12" t="s">
        <v>6754</v>
      </c>
      <c r="G12" t="s">
        <v>6957</v>
      </c>
      <c r="H12" t="s">
        <v>6958</v>
      </c>
      <c r="I12">
        <v>2680</v>
      </c>
      <c r="J12">
        <v>3477</v>
      </c>
      <c r="K12" t="s">
        <v>25</v>
      </c>
      <c r="R12" t="s">
        <v>6968</v>
      </c>
      <c r="S12">
        <v>798</v>
      </c>
    </row>
    <row r="13" spans="1:21" x14ac:dyDescent="0.3">
      <c r="A13">
        <v>12</v>
      </c>
      <c r="B13" t="s">
        <v>28</v>
      </c>
      <c r="C13" t="s">
        <v>33</v>
      </c>
      <c r="D13" t="s">
        <v>22</v>
      </c>
      <c r="E13" t="s">
        <v>23</v>
      </c>
      <c r="F13" t="s">
        <v>6754</v>
      </c>
      <c r="G13" t="s">
        <v>6957</v>
      </c>
      <c r="H13" t="s">
        <v>6958</v>
      </c>
      <c r="I13">
        <v>2680</v>
      </c>
      <c r="J13">
        <v>3477</v>
      </c>
      <c r="K13" t="s">
        <v>25</v>
      </c>
      <c r="L13" t="s">
        <v>6969</v>
      </c>
      <c r="O13" t="s">
        <v>6970</v>
      </c>
      <c r="R13" t="s">
        <v>6968</v>
      </c>
      <c r="S13">
        <v>798</v>
      </c>
      <c r="T13">
        <v>265</v>
      </c>
    </row>
    <row r="14" spans="1:21" x14ac:dyDescent="0.3">
      <c r="A14">
        <v>13</v>
      </c>
      <c r="B14" t="s">
        <v>20</v>
      </c>
      <c r="C14" t="s">
        <v>31</v>
      </c>
      <c r="D14" t="s">
        <v>22</v>
      </c>
      <c r="E14" t="s">
        <v>23</v>
      </c>
      <c r="F14" t="s">
        <v>6754</v>
      </c>
      <c r="G14" t="s">
        <v>6957</v>
      </c>
      <c r="H14" t="s">
        <v>6958</v>
      </c>
      <c r="I14">
        <v>3486</v>
      </c>
      <c r="J14">
        <v>4520</v>
      </c>
      <c r="K14" t="s">
        <v>25</v>
      </c>
      <c r="R14" t="s">
        <v>6971</v>
      </c>
      <c r="S14">
        <v>1035</v>
      </c>
    </row>
    <row r="15" spans="1:21" x14ac:dyDescent="0.3">
      <c r="A15">
        <v>14</v>
      </c>
      <c r="B15" t="s">
        <v>28</v>
      </c>
      <c r="C15" t="s">
        <v>33</v>
      </c>
      <c r="D15" t="s">
        <v>22</v>
      </c>
      <c r="E15" t="s">
        <v>23</v>
      </c>
      <c r="F15" t="s">
        <v>6754</v>
      </c>
      <c r="G15" t="s">
        <v>6957</v>
      </c>
      <c r="H15" t="s">
        <v>6958</v>
      </c>
      <c r="I15">
        <v>3486</v>
      </c>
      <c r="J15">
        <v>4520</v>
      </c>
      <c r="K15" t="s">
        <v>25</v>
      </c>
      <c r="L15" t="s">
        <v>6972</v>
      </c>
      <c r="O15" t="s">
        <v>2033</v>
      </c>
      <c r="R15" t="s">
        <v>6971</v>
      </c>
      <c r="S15">
        <v>1035</v>
      </c>
      <c r="T15">
        <v>344</v>
      </c>
    </row>
    <row r="16" spans="1:21" x14ac:dyDescent="0.3">
      <c r="A16">
        <v>15</v>
      </c>
      <c r="B16" t="s">
        <v>20</v>
      </c>
      <c r="C16" t="s">
        <v>31</v>
      </c>
      <c r="D16" t="s">
        <v>22</v>
      </c>
      <c r="E16" t="s">
        <v>23</v>
      </c>
      <c r="F16" t="s">
        <v>6754</v>
      </c>
      <c r="G16" t="s">
        <v>6957</v>
      </c>
      <c r="H16" t="s">
        <v>6958</v>
      </c>
      <c r="I16">
        <v>4521</v>
      </c>
      <c r="J16">
        <v>5642</v>
      </c>
      <c r="K16" t="s">
        <v>25</v>
      </c>
      <c r="R16" t="s">
        <v>6973</v>
      </c>
      <c r="S16">
        <v>1122</v>
      </c>
    </row>
    <row r="17" spans="1:21" x14ac:dyDescent="0.3">
      <c r="A17">
        <v>16</v>
      </c>
      <c r="B17" t="s">
        <v>28</v>
      </c>
      <c r="C17" t="s">
        <v>33</v>
      </c>
      <c r="D17" t="s">
        <v>22</v>
      </c>
      <c r="E17" t="s">
        <v>23</v>
      </c>
      <c r="F17" t="s">
        <v>6754</v>
      </c>
      <c r="G17" t="s">
        <v>6957</v>
      </c>
      <c r="H17" t="s">
        <v>6958</v>
      </c>
      <c r="I17">
        <v>4521</v>
      </c>
      <c r="J17">
        <v>5642</v>
      </c>
      <c r="K17" t="s">
        <v>25</v>
      </c>
      <c r="L17" t="s">
        <v>6974</v>
      </c>
      <c r="O17" t="s">
        <v>6975</v>
      </c>
      <c r="R17" t="s">
        <v>6973</v>
      </c>
      <c r="S17">
        <v>1122</v>
      </c>
      <c r="T17">
        <v>373</v>
      </c>
    </row>
    <row r="18" spans="1:21" x14ac:dyDescent="0.3">
      <c r="A18">
        <v>17</v>
      </c>
      <c r="B18" t="s">
        <v>20</v>
      </c>
      <c r="C18" t="s">
        <v>21</v>
      </c>
      <c r="D18" t="s">
        <v>22</v>
      </c>
      <c r="E18" t="s">
        <v>23</v>
      </c>
      <c r="F18" t="s">
        <v>6754</v>
      </c>
      <c r="G18" t="s">
        <v>6957</v>
      </c>
      <c r="H18" t="s">
        <v>6958</v>
      </c>
      <c r="I18">
        <v>5851</v>
      </c>
      <c r="J18">
        <v>6076</v>
      </c>
      <c r="K18" t="s">
        <v>42</v>
      </c>
      <c r="R18" t="s">
        <v>6976</v>
      </c>
      <c r="S18">
        <v>226</v>
      </c>
      <c r="U18" t="s">
        <v>27</v>
      </c>
    </row>
    <row r="19" spans="1:21" x14ac:dyDescent="0.3">
      <c r="A19">
        <v>18</v>
      </c>
      <c r="B19" t="s">
        <v>28</v>
      </c>
      <c r="C19" t="s">
        <v>29</v>
      </c>
      <c r="D19" t="s">
        <v>22</v>
      </c>
      <c r="E19" t="s">
        <v>23</v>
      </c>
      <c r="F19" t="s">
        <v>6754</v>
      </c>
      <c r="G19" t="s">
        <v>6957</v>
      </c>
      <c r="H19" t="s">
        <v>6958</v>
      </c>
      <c r="I19">
        <v>5851</v>
      </c>
      <c r="J19">
        <v>6076</v>
      </c>
      <c r="K19" t="s">
        <v>42</v>
      </c>
      <c r="O19" t="s">
        <v>38</v>
      </c>
      <c r="R19" t="s">
        <v>6976</v>
      </c>
      <c r="S19">
        <v>226</v>
      </c>
      <c r="U19" t="s">
        <v>27</v>
      </c>
    </row>
    <row r="20" spans="1:21" x14ac:dyDescent="0.3">
      <c r="A20">
        <v>19</v>
      </c>
      <c r="B20" t="s">
        <v>20</v>
      </c>
      <c r="C20" t="s">
        <v>31</v>
      </c>
      <c r="D20" t="s">
        <v>22</v>
      </c>
      <c r="E20" t="s">
        <v>23</v>
      </c>
      <c r="F20" t="s">
        <v>6754</v>
      </c>
      <c r="G20" t="s">
        <v>6957</v>
      </c>
      <c r="H20" t="s">
        <v>6958</v>
      </c>
      <c r="I20">
        <v>6392</v>
      </c>
      <c r="J20">
        <v>6808</v>
      </c>
      <c r="K20" t="s">
        <v>25</v>
      </c>
      <c r="R20" t="s">
        <v>6977</v>
      </c>
      <c r="S20">
        <v>417</v>
      </c>
    </row>
    <row r="21" spans="1:21" x14ac:dyDescent="0.3">
      <c r="A21">
        <v>20</v>
      </c>
      <c r="B21" t="s">
        <v>28</v>
      </c>
      <c r="C21" t="s">
        <v>33</v>
      </c>
      <c r="D21" t="s">
        <v>22</v>
      </c>
      <c r="E21" t="s">
        <v>23</v>
      </c>
      <c r="F21" t="s">
        <v>6754</v>
      </c>
      <c r="G21" t="s">
        <v>6957</v>
      </c>
      <c r="H21" t="s">
        <v>6958</v>
      </c>
      <c r="I21">
        <v>6392</v>
      </c>
      <c r="J21">
        <v>6808</v>
      </c>
      <c r="K21" t="s">
        <v>25</v>
      </c>
      <c r="L21" t="s">
        <v>6978</v>
      </c>
      <c r="O21" t="s">
        <v>41</v>
      </c>
      <c r="R21" t="s">
        <v>6977</v>
      </c>
      <c r="S21">
        <v>417</v>
      </c>
      <c r="T21">
        <v>138</v>
      </c>
    </row>
    <row r="22" spans="1:21" x14ac:dyDescent="0.3">
      <c r="A22">
        <v>21</v>
      </c>
      <c r="B22" t="s">
        <v>20</v>
      </c>
      <c r="C22" t="s">
        <v>31</v>
      </c>
      <c r="D22" t="s">
        <v>22</v>
      </c>
      <c r="E22" t="s">
        <v>23</v>
      </c>
      <c r="F22" t="s">
        <v>6754</v>
      </c>
      <c r="G22" t="s">
        <v>6957</v>
      </c>
      <c r="H22" t="s">
        <v>6958</v>
      </c>
      <c r="I22">
        <v>6880</v>
      </c>
      <c r="J22">
        <v>7179</v>
      </c>
      <c r="K22" t="s">
        <v>25</v>
      </c>
      <c r="R22" t="s">
        <v>6979</v>
      </c>
      <c r="S22">
        <v>300</v>
      </c>
    </row>
    <row r="23" spans="1:21" x14ac:dyDescent="0.3">
      <c r="A23">
        <v>22</v>
      </c>
      <c r="B23" t="s">
        <v>28</v>
      </c>
      <c r="C23" t="s">
        <v>33</v>
      </c>
      <c r="D23" t="s">
        <v>22</v>
      </c>
      <c r="E23" t="s">
        <v>23</v>
      </c>
      <c r="F23" t="s">
        <v>6754</v>
      </c>
      <c r="G23" t="s">
        <v>6957</v>
      </c>
      <c r="H23" t="s">
        <v>6958</v>
      </c>
      <c r="I23">
        <v>6880</v>
      </c>
      <c r="J23">
        <v>7179</v>
      </c>
      <c r="K23" t="s">
        <v>25</v>
      </c>
      <c r="L23" t="s">
        <v>6980</v>
      </c>
      <c r="O23" t="s">
        <v>41</v>
      </c>
      <c r="R23" t="s">
        <v>6979</v>
      </c>
      <c r="S23">
        <v>300</v>
      </c>
      <c r="T23">
        <v>99</v>
      </c>
    </row>
    <row r="24" spans="1:21" x14ac:dyDescent="0.3">
      <c r="A24">
        <v>23</v>
      </c>
      <c r="B24" t="s">
        <v>20</v>
      </c>
      <c r="C24" t="s">
        <v>31</v>
      </c>
      <c r="D24" t="s">
        <v>22</v>
      </c>
      <c r="E24" t="s">
        <v>23</v>
      </c>
      <c r="F24" t="s">
        <v>6754</v>
      </c>
      <c r="G24" t="s">
        <v>6957</v>
      </c>
      <c r="H24" t="s">
        <v>6958</v>
      </c>
      <c r="I24">
        <v>7252</v>
      </c>
      <c r="J24">
        <v>7500</v>
      </c>
      <c r="K24" t="s">
        <v>42</v>
      </c>
      <c r="R24" t="s">
        <v>6981</v>
      </c>
      <c r="S24">
        <v>249</v>
      </c>
    </row>
    <row r="25" spans="1:21" x14ac:dyDescent="0.3">
      <c r="A25">
        <v>24</v>
      </c>
      <c r="B25" t="s">
        <v>28</v>
      </c>
      <c r="C25" t="s">
        <v>33</v>
      </c>
      <c r="D25" t="s">
        <v>22</v>
      </c>
      <c r="E25" t="s">
        <v>23</v>
      </c>
      <c r="F25" t="s">
        <v>6754</v>
      </c>
      <c r="G25" t="s">
        <v>6957</v>
      </c>
      <c r="H25" t="s">
        <v>6958</v>
      </c>
      <c r="I25">
        <v>7252</v>
      </c>
      <c r="J25">
        <v>7500</v>
      </c>
      <c r="K25" t="s">
        <v>42</v>
      </c>
      <c r="L25" t="s">
        <v>6982</v>
      </c>
      <c r="O25" t="s">
        <v>38</v>
      </c>
      <c r="R25" t="s">
        <v>6981</v>
      </c>
      <c r="S25">
        <v>249</v>
      </c>
      <c r="T25">
        <v>82</v>
      </c>
    </row>
    <row r="26" spans="1:21" x14ac:dyDescent="0.3">
      <c r="A26">
        <v>25</v>
      </c>
      <c r="B26" t="s">
        <v>20</v>
      </c>
      <c r="C26" t="s">
        <v>31</v>
      </c>
      <c r="D26" t="s">
        <v>22</v>
      </c>
      <c r="E26" t="s">
        <v>23</v>
      </c>
      <c r="F26" t="s">
        <v>6754</v>
      </c>
      <c r="G26" t="s">
        <v>6957</v>
      </c>
      <c r="H26" t="s">
        <v>6958</v>
      </c>
      <c r="I26">
        <v>7561</v>
      </c>
      <c r="J26">
        <v>8034</v>
      </c>
      <c r="K26" t="s">
        <v>25</v>
      </c>
      <c r="R26" t="s">
        <v>6983</v>
      </c>
      <c r="S26">
        <v>474</v>
      </c>
    </row>
    <row r="27" spans="1:21" x14ac:dyDescent="0.3">
      <c r="A27">
        <v>26</v>
      </c>
      <c r="B27" t="s">
        <v>28</v>
      </c>
      <c r="C27" t="s">
        <v>33</v>
      </c>
      <c r="D27" t="s">
        <v>22</v>
      </c>
      <c r="E27" t="s">
        <v>23</v>
      </c>
      <c r="F27" t="s">
        <v>6754</v>
      </c>
      <c r="G27" t="s">
        <v>6957</v>
      </c>
      <c r="H27" t="s">
        <v>6958</v>
      </c>
      <c r="I27">
        <v>7561</v>
      </c>
      <c r="J27">
        <v>8034</v>
      </c>
      <c r="K27" t="s">
        <v>25</v>
      </c>
      <c r="L27" t="s">
        <v>6984</v>
      </c>
      <c r="O27" t="s">
        <v>41</v>
      </c>
      <c r="R27" t="s">
        <v>6983</v>
      </c>
      <c r="S27">
        <v>474</v>
      </c>
      <c r="T27">
        <v>157</v>
      </c>
    </row>
    <row r="28" spans="1:21" x14ac:dyDescent="0.3">
      <c r="A28">
        <v>27</v>
      </c>
      <c r="B28" t="s">
        <v>20</v>
      </c>
      <c r="C28" t="s">
        <v>31</v>
      </c>
      <c r="D28" t="s">
        <v>22</v>
      </c>
      <c r="E28" t="s">
        <v>23</v>
      </c>
      <c r="F28" t="s">
        <v>6754</v>
      </c>
      <c r="G28" t="s">
        <v>6957</v>
      </c>
      <c r="H28" t="s">
        <v>6958</v>
      </c>
      <c r="I28">
        <v>8875</v>
      </c>
      <c r="J28">
        <v>9111</v>
      </c>
      <c r="K28" t="s">
        <v>25</v>
      </c>
      <c r="R28" t="s">
        <v>6985</v>
      </c>
      <c r="S28">
        <v>237</v>
      </c>
    </row>
    <row r="29" spans="1:21" x14ac:dyDescent="0.3">
      <c r="A29">
        <v>28</v>
      </c>
      <c r="B29" t="s">
        <v>28</v>
      </c>
      <c r="C29" t="s">
        <v>33</v>
      </c>
      <c r="D29" t="s">
        <v>22</v>
      </c>
      <c r="E29" t="s">
        <v>23</v>
      </c>
      <c r="F29" t="s">
        <v>6754</v>
      </c>
      <c r="G29" t="s">
        <v>6957</v>
      </c>
      <c r="H29" t="s">
        <v>6958</v>
      </c>
      <c r="I29">
        <v>8875</v>
      </c>
      <c r="J29">
        <v>9111</v>
      </c>
      <c r="K29" t="s">
        <v>25</v>
      </c>
      <c r="L29" t="s">
        <v>6986</v>
      </c>
      <c r="O29" t="s">
        <v>38</v>
      </c>
      <c r="R29" t="s">
        <v>6985</v>
      </c>
      <c r="S29">
        <v>237</v>
      </c>
      <c r="T29">
        <v>78</v>
      </c>
    </row>
    <row r="30" spans="1:21" x14ac:dyDescent="0.3">
      <c r="A30">
        <v>29</v>
      </c>
      <c r="B30" t="s">
        <v>20</v>
      </c>
      <c r="C30" t="s">
        <v>31</v>
      </c>
      <c r="D30" t="s">
        <v>22</v>
      </c>
      <c r="E30" t="s">
        <v>23</v>
      </c>
      <c r="F30" t="s">
        <v>6754</v>
      </c>
      <c r="G30" t="s">
        <v>6957</v>
      </c>
      <c r="H30" t="s">
        <v>6958</v>
      </c>
      <c r="I30">
        <v>9101</v>
      </c>
      <c r="J30">
        <v>9508</v>
      </c>
      <c r="K30" t="s">
        <v>25</v>
      </c>
      <c r="R30" t="s">
        <v>6987</v>
      </c>
      <c r="S30">
        <v>408</v>
      </c>
    </row>
    <row r="31" spans="1:21" x14ac:dyDescent="0.3">
      <c r="A31">
        <v>30</v>
      </c>
      <c r="B31" t="s">
        <v>28</v>
      </c>
      <c r="C31" t="s">
        <v>33</v>
      </c>
      <c r="D31" t="s">
        <v>22</v>
      </c>
      <c r="E31" t="s">
        <v>23</v>
      </c>
      <c r="F31" t="s">
        <v>6754</v>
      </c>
      <c r="G31" t="s">
        <v>6957</v>
      </c>
      <c r="H31" t="s">
        <v>6958</v>
      </c>
      <c r="I31">
        <v>9101</v>
      </c>
      <c r="J31">
        <v>9508</v>
      </c>
      <c r="K31" t="s">
        <v>25</v>
      </c>
      <c r="L31" t="s">
        <v>6988</v>
      </c>
      <c r="O31" t="s">
        <v>38</v>
      </c>
      <c r="R31" t="s">
        <v>6987</v>
      </c>
      <c r="S31">
        <v>408</v>
      </c>
      <c r="T31">
        <v>135</v>
      </c>
    </row>
    <row r="32" spans="1:21" x14ac:dyDescent="0.3">
      <c r="A32">
        <v>31</v>
      </c>
      <c r="B32" t="s">
        <v>20</v>
      </c>
      <c r="C32" t="s">
        <v>31</v>
      </c>
      <c r="D32" t="s">
        <v>22</v>
      </c>
      <c r="E32" t="s">
        <v>23</v>
      </c>
      <c r="F32" t="s">
        <v>6754</v>
      </c>
      <c r="G32" t="s">
        <v>6957</v>
      </c>
      <c r="H32" t="s">
        <v>6958</v>
      </c>
      <c r="I32">
        <v>9799</v>
      </c>
      <c r="J32">
        <v>10062</v>
      </c>
      <c r="K32" t="s">
        <v>25</v>
      </c>
      <c r="R32" t="s">
        <v>6989</v>
      </c>
      <c r="S32">
        <v>264</v>
      </c>
    </row>
    <row r="33" spans="1:20" x14ac:dyDescent="0.3">
      <c r="A33">
        <v>32</v>
      </c>
      <c r="B33" t="s">
        <v>28</v>
      </c>
      <c r="C33" t="s">
        <v>33</v>
      </c>
      <c r="D33" t="s">
        <v>22</v>
      </c>
      <c r="E33" t="s">
        <v>23</v>
      </c>
      <c r="F33" t="s">
        <v>6754</v>
      </c>
      <c r="G33" t="s">
        <v>6957</v>
      </c>
      <c r="H33" t="s">
        <v>6958</v>
      </c>
      <c r="I33">
        <v>9799</v>
      </c>
      <c r="J33">
        <v>10062</v>
      </c>
      <c r="K33" t="s">
        <v>25</v>
      </c>
      <c r="L33" t="s">
        <v>6990</v>
      </c>
      <c r="O33" t="s">
        <v>38</v>
      </c>
      <c r="R33" t="s">
        <v>6989</v>
      </c>
      <c r="S33">
        <v>264</v>
      </c>
      <c r="T33">
        <v>87</v>
      </c>
    </row>
    <row r="34" spans="1:20" x14ac:dyDescent="0.3">
      <c r="A34">
        <v>33</v>
      </c>
      <c r="B34" t="s">
        <v>20</v>
      </c>
      <c r="C34" t="s">
        <v>31</v>
      </c>
      <c r="D34" t="s">
        <v>22</v>
      </c>
      <c r="E34" t="s">
        <v>23</v>
      </c>
      <c r="F34" t="s">
        <v>6754</v>
      </c>
      <c r="G34" t="s">
        <v>6957</v>
      </c>
      <c r="H34" t="s">
        <v>6958</v>
      </c>
      <c r="I34">
        <v>10130</v>
      </c>
      <c r="J34">
        <v>10321</v>
      </c>
      <c r="K34" t="s">
        <v>25</v>
      </c>
      <c r="R34" t="s">
        <v>6991</v>
      </c>
      <c r="S34">
        <v>192</v>
      </c>
    </row>
    <row r="35" spans="1:20" x14ac:dyDescent="0.3">
      <c r="A35">
        <v>34</v>
      </c>
      <c r="B35" t="s">
        <v>28</v>
      </c>
      <c r="C35" t="s">
        <v>33</v>
      </c>
      <c r="D35" t="s">
        <v>22</v>
      </c>
      <c r="E35" t="s">
        <v>23</v>
      </c>
      <c r="F35" t="s">
        <v>6754</v>
      </c>
      <c r="G35" t="s">
        <v>6957</v>
      </c>
      <c r="H35" t="s">
        <v>6958</v>
      </c>
      <c r="I35">
        <v>10130</v>
      </c>
      <c r="J35">
        <v>10321</v>
      </c>
      <c r="K35" t="s">
        <v>25</v>
      </c>
      <c r="L35" t="s">
        <v>6992</v>
      </c>
      <c r="O35" t="s">
        <v>38</v>
      </c>
      <c r="R35" t="s">
        <v>6991</v>
      </c>
      <c r="S35">
        <v>192</v>
      </c>
      <c r="T35">
        <v>63</v>
      </c>
    </row>
    <row r="36" spans="1:20" x14ac:dyDescent="0.3">
      <c r="A36">
        <v>35</v>
      </c>
      <c r="B36" t="s">
        <v>20</v>
      </c>
      <c r="C36" t="s">
        <v>31</v>
      </c>
      <c r="D36" t="s">
        <v>22</v>
      </c>
      <c r="E36" t="s">
        <v>23</v>
      </c>
      <c r="F36" t="s">
        <v>6754</v>
      </c>
      <c r="G36" t="s">
        <v>6957</v>
      </c>
      <c r="H36" t="s">
        <v>6958</v>
      </c>
      <c r="I36">
        <v>10455</v>
      </c>
      <c r="J36">
        <v>10961</v>
      </c>
      <c r="K36" t="s">
        <v>42</v>
      </c>
      <c r="R36" t="s">
        <v>6993</v>
      </c>
      <c r="S36">
        <v>507</v>
      </c>
    </row>
    <row r="37" spans="1:20" x14ac:dyDescent="0.3">
      <c r="A37">
        <v>36</v>
      </c>
      <c r="B37" t="s">
        <v>28</v>
      </c>
      <c r="C37" t="s">
        <v>33</v>
      </c>
      <c r="D37" t="s">
        <v>22</v>
      </c>
      <c r="E37" t="s">
        <v>23</v>
      </c>
      <c r="F37" t="s">
        <v>6754</v>
      </c>
      <c r="G37" t="s">
        <v>6957</v>
      </c>
      <c r="H37" t="s">
        <v>6958</v>
      </c>
      <c r="I37">
        <v>10455</v>
      </c>
      <c r="J37">
        <v>10961</v>
      </c>
      <c r="K37" t="s">
        <v>42</v>
      </c>
      <c r="L37" t="s">
        <v>6994</v>
      </c>
      <c r="O37" t="s">
        <v>59</v>
      </c>
      <c r="R37" t="s">
        <v>6993</v>
      </c>
      <c r="S37">
        <v>507</v>
      </c>
      <c r="T37">
        <v>168</v>
      </c>
    </row>
    <row r="38" spans="1:20" x14ac:dyDescent="0.3">
      <c r="A38">
        <v>37</v>
      </c>
      <c r="B38" t="s">
        <v>20</v>
      </c>
      <c r="C38" t="s">
        <v>31</v>
      </c>
      <c r="D38" t="s">
        <v>22</v>
      </c>
      <c r="E38" t="s">
        <v>23</v>
      </c>
      <c r="F38" t="s">
        <v>6754</v>
      </c>
      <c r="G38" t="s">
        <v>6957</v>
      </c>
      <c r="H38" t="s">
        <v>6958</v>
      </c>
      <c r="I38">
        <v>10954</v>
      </c>
      <c r="J38">
        <v>11220</v>
      </c>
      <c r="K38" t="s">
        <v>42</v>
      </c>
      <c r="R38" t="s">
        <v>6995</v>
      </c>
      <c r="S38">
        <v>267</v>
      </c>
    </row>
    <row r="39" spans="1:20" x14ac:dyDescent="0.3">
      <c r="A39">
        <v>38</v>
      </c>
      <c r="B39" t="s">
        <v>28</v>
      </c>
      <c r="C39" t="s">
        <v>33</v>
      </c>
      <c r="D39" t="s">
        <v>22</v>
      </c>
      <c r="E39" t="s">
        <v>23</v>
      </c>
      <c r="F39" t="s">
        <v>6754</v>
      </c>
      <c r="G39" t="s">
        <v>6957</v>
      </c>
      <c r="H39" t="s">
        <v>6958</v>
      </c>
      <c r="I39">
        <v>10954</v>
      </c>
      <c r="J39">
        <v>11220</v>
      </c>
      <c r="K39" t="s">
        <v>42</v>
      </c>
      <c r="L39" t="s">
        <v>6996</v>
      </c>
      <c r="O39" t="s">
        <v>6997</v>
      </c>
      <c r="R39" t="s">
        <v>6995</v>
      </c>
      <c r="S39">
        <v>267</v>
      </c>
      <c r="T39">
        <v>88</v>
      </c>
    </row>
    <row r="40" spans="1:20" x14ac:dyDescent="0.3">
      <c r="A40">
        <v>39</v>
      </c>
      <c r="B40" t="s">
        <v>20</v>
      </c>
      <c r="C40" t="s">
        <v>31</v>
      </c>
      <c r="D40" t="s">
        <v>22</v>
      </c>
      <c r="E40" t="s">
        <v>23</v>
      </c>
      <c r="F40" t="s">
        <v>6754</v>
      </c>
      <c r="G40" t="s">
        <v>6957</v>
      </c>
      <c r="H40" t="s">
        <v>6958</v>
      </c>
      <c r="I40">
        <v>11285</v>
      </c>
      <c r="J40">
        <v>11578</v>
      </c>
      <c r="K40" t="s">
        <v>42</v>
      </c>
      <c r="R40" t="s">
        <v>6998</v>
      </c>
      <c r="S40">
        <v>294</v>
      </c>
    </row>
    <row r="41" spans="1:20" x14ac:dyDescent="0.3">
      <c r="A41">
        <v>40</v>
      </c>
      <c r="B41" t="s">
        <v>28</v>
      </c>
      <c r="C41" t="s">
        <v>33</v>
      </c>
      <c r="D41" t="s">
        <v>22</v>
      </c>
      <c r="E41" t="s">
        <v>23</v>
      </c>
      <c r="F41" t="s">
        <v>6754</v>
      </c>
      <c r="G41" t="s">
        <v>6957</v>
      </c>
      <c r="H41" t="s">
        <v>6958</v>
      </c>
      <c r="I41">
        <v>11285</v>
      </c>
      <c r="J41">
        <v>11578</v>
      </c>
      <c r="K41" t="s">
        <v>42</v>
      </c>
      <c r="L41" t="s">
        <v>6999</v>
      </c>
      <c r="O41" t="s">
        <v>7000</v>
      </c>
      <c r="R41" t="s">
        <v>6998</v>
      </c>
      <c r="S41">
        <v>294</v>
      </c>
      <c r="T41">
        <v>97</v>
      </c>
    </row>
    <row r="42" spans="1:20" x14ac:dyDescent="0.3">
      <c r="A42">
        <v>41</v>
      </c>
      <c r="B42" t="s">
        <v>20</v>
      </c>
      <c r="C42" t="s">
        <v>31</v>
      </c>
      <c r="D42" t="s">
        <v>22</v>
      </c>
      <c r="E42" t="s">
        <v>23</v>
      </c>
      <c r="F42" t="s">
        <v>6754</v>
      </c>
      <c r="G42" t="s">
        <v>6957</v>
      </c>
      <c r="H42" t="s">
        <v>6958</v>
      </c>
      <c r="I42">
        <v>11741</v>
      </c>
      <c r="J42">
        <v>14827</v>
      </c>
      <c r="K42" t="s">
        <v>25</v>
      </c>
      <c r="R42" t="s">
        <v>7001</v>
      </c>
      <c r="S42">
        <v>3087</v>
      </c>
    </row>
    <row r="43" spans="1:20" x14ac:dyDescent="0.3">
      <c r="A43">
        <v>42</v>
      </c>
      <c r="B43" t="s">
        <v>28</v>
      </c>
      <c r="C43" t="s">
        <v>33</v>
      </c>
      <c r="D43" t="s">
        <v>22</v>
      </c>
      <c r="E43" t="s">
        <v>23</v>
      </c>
      <c r="F43" t="s">
        <v>6754</v>
      </c>
      <c r="G43" t="s">
        <v>6957</v>
      </c>
      <c r="H43" t="s">
        <v>6958</v>
      </c>
      <c r="I43">
        <v>11741</v>
      </c>
      <c r="J43">
        <v>14827</v>
      </c>
      <c r="K43" t="s">
        <v>25</v>
      </c>
      <c r="L43" t="s">
        <v>7002</v>
      </c>
      <c r="O43" t="s">
        <v>7003</v>
      </c>
      <c r="R43" t="s">
        <v>7001</v>
      </c>
      <c r="S43">
        <v>3087</v>
      </c>
      <c r="T43">
        <v>1028</v>
      </c>
    </row>
    <row r="44" spans="1:20" x14ac:dyDescent="0.3">
      <c r="A44">
        <v>43</v>
      </c>
      <c r="B44" t="s">
        <v>20</v>
      </c>
      <c r="C44" t="s">
        <v>31</v>
      </c>
      <c r="D44" t="s">
        <v>22</v>
      </c>
      <c r="E44" t="s">
        <v>23</v>
      </c>
      <c r="F44" t="s">
        <v>6754</v>
      </c>
      <c r="G44" t="s">
        <v>6957</v>
      </c>
      <c r="H44" t="s">
        <v>6958</v>
      </c>
      <c r="I44">
        <v>14882</v>
      </c>
      <c r="J44">
        <v>15076</v>
      </c>
      <c r="K44" t="s">
        <v>25</v>
      </c>
      <c r="R44" t="s">
        <v>7004</v>
      </c>
      <c r="S44">
        <v>195</v>
      </c>
    </row>
    <row r="45" spans="1:20" x14ac:dyDescent="0.3">
      <c r="A45">
        <v>44</v>
      </c>
      <c r="B45" t="s">
        <v>28</v>
      </c>
      <c r="C45" t="s">
        <v>33</v>
      </c>
      <c r="D45" t="s">
        <v>22</v>
      </c>
      <c r="E45" t="s">
        <v>23</v>
      </c>
      <c r="F45" t="s">
        <v>6754</v>
      </c>
      <c r="G45" t="s">
        <v>6957</v>
      </c>
      <c r="H45" t="s">
        <v>6958</v>
      </c>
      <c r="I45">
        <v>14882</v>
      </c>
      <c r="J45">
        <v>15076</v>
      </c>
      <c r="K45" t="s">
        <v>25</v>
      </c>
      <c r="L45" t="s">
        <v>7005</v>
      </c>
      <c r="O45" t="s">
        <v>7006</v>
      </c>
      <c r="R45" t="s">
        <v>7004</v>
      </c>
      <c r="S45">
        <v>195</v>
      </c>
      <c r="T45">
        <v>64</v>
      </c>
    </row>
    <row r="46" spans="1:20" x14ac:dyDescent="0.3">
      <c r="A46">
        <v>45</v>
      </c>
      <c r="B46" t="s">
        <v>20</v>
      </c>
      <c r="C46" t="s">
        <v>31</v>
      </c>
      <c r="D46" t="s">
        <v>22</v>
      </c>
      <c r="E46" t="s">
        <v>23</v>
      </c>
      <c r="F46" t="s">
        <v>6754</v>
      </c>
      <c r="G46" t="s">
        <v>6957</v>
      </c>
      <c r="H46" t="s">
        <v>6958</v>
      </c>
      <c r="I46">
        <v>15205</v>
      </c>
      <c r="J46">
        <v>16137</v>
      </c>
      <c r="K46" t="s">
        <v>42</v>
      </c>
      <c r="R46" t="s">
        <v>7007</v>
      </c>
      <c r="S46">
        <v>933</v>
      </c>
    </row>
    <row r="47" spans="1:20" x14ac:dyDescent="0.3">
      <c r="A47">
        <v>46</v>
      </c>
      <c r="B47" t="s">
        <v>28</v>
      </c>
      <c r="C47" t="s">
        <v>33</v>
      </c>
      <c r="D47" t="s">
        <v>22</v>
      </c>
      <c r="E47" t="s">
        <v>23</v>
      </c>
      <c r="F47" t="s">
        <v>6754</v>
      </c>
      <c r="G47" t="s">
        <v>6957</v>
      </c>
      <c r="H47" t="s">
        <v>6958</v>
      </c>
      <c r="I47">
        <v>15205</v>
      </c>
      <c r="J47">
        <v>16137</v>
      </c>
      <c r="K47" t="s">
        <v>42</v>
      </c>
      <c r="L47" t="s">
        <v>7008</v>
      </c>
      <c r="O47" t="s">
        <v>41</v>
      </c>
      <c r="R47" t="s">
        <v>7007</v>
      </c>
      <c r="S47">
        <v>933</v>
      </c>
      <c r="T47">
        <v>310</v>
      </c>
    </row>
    <row r="48" spans="1:20" x14ac:dyDescent="0.3">
      <c r="A48">
        <v>47</v>
      </c>
      <c r="B48" t="s">
        <v>20</v>
      </c>
      <c r="C48" t="s">
        <v>31</v>
      </c>
      <c r="D48" t="s">
        <v>22</v>
      </c>
      <c r="E48" t="s">
        <v>23</v>
      </c>
      <c r="F48" t="s">
        <v>6754</v>
      </c>
      <c r="G48" t="s">
        <v>6957</v>
      </c>
      <c r="H48" t="s">
        <v>6958</v>
      </c>
      <c r="I48">
        <v>16684</v>
      </c>
      <c r="J48">
        <v>17247</v>
      </c>
      <c r="K48" t="s">
        <v>25</v>
      </c>
      <c r="R48" t="s">
        <v>7009</v>
      </c>
      <c r="S48">
        <v>564</v>
      </c>
    </row>
    <row r="49" spans="1:20" x14ac:dyDescent="0.3">
      <c r="A49">
        <v>48</v>
      </c>
      <c r="B49" t="s">
        <v>28</v>
      </c>
      <c r="C49" t="s">
        <v>33</v>
      </c>
      <c r="D49" t="s">
        <v>22</v>
      </c>
      <c r="E49" t="s">
        <v>23</v>
      </c>
      <c r="F49" t="s">
        <v>6754</v>
      </c>
      <c r="G49" t="s">
        <v>6957</v>
      </c>
      <c r="H49" t="s">
        <v>6958</v>
      </c>
      <c r="I49">
        <v>16684</v>
      </c>
      <c r="J49">
        <v>17247</v>
      </c>
      <c r="K49" t="s">
        <v>25</v>
      </c>
      <c r="L49" t="s">
        <v>7010</v>
      </c>
      <c r="O49" t="s">
        <v>7011</v>
      </c>
      <c r="R49" t="s">
        <v>7009</v>
      </c>
      <c r="S49">
        <v>564</v>
      </c>
      <c r="T49">
        <v>187</v>
      </c>
    </row>
    <row r="50" spans="1:20" x14ac:dyDescent="0.3">
      <c r="A50">
        <v>49</v>
      </c>
      <c r="B50" t="s">
        <v>20</v>
      </c>
      <c r="C50" t="s">
        <v>31</v>
      </c>
      <c r="D50" t="s">
        <v>22</v>
      </c>
      <c r="E50" t="s">
        <v>23</v>
      </c>
      <c r="F50" t="s">
        <v>6754</v>
      </c>
      <c r="G50" t="s">
        <v>6957</v>
      </c>
      <c r="H50" t="s">
        <v>6958</v>
      </c>
      <c r="I50">
        <v>17303</v>
      </c>
      <c r="J50">
        <v>18298</v>
      </c>
      <c r="K50" t="s">
        <v>25</v>
      </c>
      <c r="R50" t="s">
        <v>7012</v>
      </c>
      <c r="S50">
        <v>996</v>
      </c>
    </row>
    <row r="51" spans="1:20" x14ac:dyDescent="0.3">
      <c r="A51">
        <v>50</v>
      </c>
      <c r="B51" t="s">
        <v>28</v>
      </c>
      <c r="C51" t="s">
        <v>33</v>
      </c>
      <c r="D51" t="s">
        <v>22</v>
      </c>
      <c r="E51" t="s">
        <v>23</v>
      </c>
      <c r="F51" t="s">
        <v>6754</v>
      </c>
      <c r="G51" t="s">
        <v>6957</v>
      </c>
      <c r="H51" t="s">
        <v>6958</v>
      </c>
      <c r="I51">
        <v>17303</v>
      </c>
      <c r="J51">
        <v>18298</v>
      </c>
      <c r="K51" t="s">
        <v>25</v>
      </c>
      <c r="L51" t="s">
        <v>7013</v>
      </c>
      <c r="O51" t="s">
        <v>2033</v>
      </c>
      <c r="R51" t="s">
        <v>7012</v>
      </c>
      <c r="S51">
        <v>996</v>
      </c>
      <c r="T51">
        <v>331</v>
      </c>
    </row>
    <row r="52" spans="1:20" x14ac:dyDescent="0.3">
      <c r="A52">
        <v>51</v>
      </c>
      <c r="B52" t="s">
        <v>20</v>
      </c>
      <c r="C52" t="s">
        <v>31</v>
      </c>
      <c r="D52" t="s">
        <v>22</v>
      </c>
      <c r="E52" t="s">
        <v>23</v>
      </c>
      <c r="F52" t="s">
        <v>6754</v>
      </c>
      <c r="G52" t="s">
        <v>6957</v>
      </c>
      <c r="H52" t="s">
        <v>6958</v>
      </c>
      <c r="I52">
        <v>18338</v>
      </c>
      <c r="J52">
        <v>19108</v>
      </c>
      <c r="K52" t="s">
        <v>25</v>
      </c>
      <c r="R52" t="s">
        <v>7014</v>
      </c>
      <c r="S52">
        <v>771</v>
      </c>
    </row>
    <row r="53" spans="1:20" x14ac:dyDescent="0.3">
      <c r="A53">
        <v>52</v>
      </c>
      <c r="B53" t="s">
        <v>28</v>
      </c>
      <c r="C53" t="s">
        <v>33</v>
      </c>
      <c r="D53" t="s">
        <v>22</v>
      </c>
      <c r="E53" t="s">
        <v>23</v>
      </c>
      <c r="F53" t="s">
        <v>6754</v>
      </c>
      <c r="G53" t="s">
        <v>6957</v>
      </c>
      <c r="H53" t="s">
        <v>6958</v>
      </c>
      <c r="I53">
        <v>18338</v>
      </c>
      <c r="J53">
        <v>19108</v>
      </c>
      <c r="K53" t="s">
        <v>25</v>
      </c>
      <c r="L53" t="s">
        <v>7015</v>
      </c>
      <c r="O53" t="s">
        <v>1227</v>
      </c>
      <c r="R53" t="s">
        <v>7014</v>
      </c>
      <c r="S53">
        <v>771</v>
      </c>
      <c r="T53">
        <v>256</v>
      </c>
    </row>
    <row r="54" spans="1:20" x14ac:dyDescent="0.3">
      <c r="A54">
        <v>53</v>
      </c>
      <c r="B54" t="s">
        <v>20</v>
      </c>
      <c r="C54" t="s">
        <v>31</v>
      </c>
      <c r="D54" t="s">
        <v>22</v>
      </c>
      <c r="E54" t="s">
        <v>23</v>
      </c>
      <c r="F54" t="s">
        <v>6754</v>
      </c>
      <c r="G54" t="s">
        <v>6957</v>
      </c>
      <c r="H54" t="s">
        <v>6958</v>
      </c>
      <c r="I54">
        <v>19077</v>
      </c>
      <c r="J54">
        <v>19772</v>
      </c>
      <c r="K54" t="s">
        <v>25</v>
      </c>
      <c r="R54" t="s">
        <v>7016</v>
      </c>
      <c r="S54">
        <v>696</v>
      </c>
    </row>
    <row r="55" spans="1:20" x14ac:dyDescent="0.3">
      <c r="A55">
        <v>54</v>
      </c>
      <c r="B55" t="s">
        <v>28</v>
      </c>
      <c r="C55" t="s">
        <v>33</v>
      </c>
      <c r="D55" t="s">
        <v>22</v>
      </c>
      <c r="E55" t="s">
        <v>23</v>
      </c>
      <c r="F55" t="s">
        <v>6754</v>
      </c>
      <c r="G55" t="s">
        <v>6957</v>
      </c>
      <c r="H55" t="s">
        <v>6958</v>
      </c>
      <c r="I55">
        <v>19077</v>
      </c>
      <c r="J55">
        <v>19772</v>
      </c>
      <c r="K55" t="s">
        <v>25</v>
      </c>
      <c r="L55" t="s">
        <v>7017</v>
      </c>
      <c r="O55" t="s">
        <v>2054</v>
      </c>
      <c r="R55" t="s">
        <v>7016</v>
      </c>
      <c r="S55">
        <v>696</v>
      </c>
      <c r="T55">
        <v>231</v>
      </c>
    </row>
    <row r="56" spans="1:20" x14ac:dyDescent="0.3">
      <c r="A56">
        <v>55</v>
      </c>
      <c r="B56" t="s">
        <v>20</v>
      </c>
      <c r="C56" t="s">
        <v>31</v>
      </c>
      <c r="D56" t="s">
        <v>22</v>
      </c>
      <c r="E56" t="s">
        <v>23</v>
      </c>
      <c r="F56" t="s">
        <v>6754</v>
      </c>
      <c r="G56" t="s">
        <v>6957</v>
      </c>
      <c r="H56" t="s">
        <v>6958</v>
      </c>
      <c r="I56">
        <v>19769</v>
      </c>
      <c r="J56">
        <v>20752</v>
      </c>
      <c r="K56" t="s">
        <v>25</v>
      </c>
      <c r="R56" t="s">
        <v>7018</v>
      </c>
      <c r="S56">
        <v>984</v>
      </c>
    </row>
    <row r="57" spans="1:20" x14ac:dyDescent="0.3">
      <c r="A57">
        <v>56</v>
      </c>
      <c r="B57" t="s">
        <v>28</v>
      </c>
      <c r="C57" t="s">
        <v>33</v>
      </c>
      <c r="D57" t="s">
        <v>22</v>
      </c>
      <c r="E57" t="s">
        <v>23</v>
      </c>
      <c r="F57" t="s">
        <v>6754</v>
      </c>
      <c r="G57" t="s">
        <v>6957</v>
      </c>
      <c r="H57" t="s">
        <v>6958</v>
      </c>
      <c r="I57">
        <v>19769</v>
      </c>
      <c r="J57">
        <v>20752</v>
      </c>
      <c r="K57" t="s">
        <v>25</v>
      </c>
      <c r="L57" t="s">
        <v>7019</v>
      </c>
      <c r="O57" t="s">
        <v>2054</v>
      </c>
      <c r="R57" t="s">
        <v>7018</v>
      </c>
      <c r="S57">
        <v>984</v>
      </c>
      <c r="T57">
        <v>327</v>
      </c>
    </row>
    <row r="58" spans="1:20" x14ac:dyDescent="0.3">
      <c r="A58">
        <v>57</v>
      </c>
      <c r="B58" t="s">
        <v>20</v>
      </c>
      <c r="C58" t="s">
        <v>31</v>
      </c>
      <c r="D58" t="s">
        <v>22</v>
      </c>
      <c r="E58" t="s">
        <v>23</v>
      </c>
      <c r="F58" t="s">
        <v>6754</v>
      </c>
      <c r="G58" t="s">
        <v>6957</v>
      </c>
      <c r="H58" t="s">
        <v>6958</v>
      </c>
      <c r="I58">
        <v>20749</v>
      </c>
      <c r="J58">
        <v>22179</v>
      </c>
      <c r="K58" t="s">
        <v>25</v>
      </c>
      <c r="R58" t="s">
        <v>7020</v>
      </c>
      <c r="S58">
        <v>1431</v>
      </c>
    </row>
    <row r="59" spans="1:20" x14ac:dyDescent="0.3">
      <c r="A59">
        <v>58</v>
      </c>
      <c r="B59" t="s">
        <v>28</v>
      </c>
      <c r="C59" t="s">
        <v>33</v>
      </c>
      <c r="D59" t="s">
        <v>22</v>
      </c>
      <c r="E59" t="s">
        <v>23</v>
      </c>
      <c r="F59" t="s">
        <v>6754</v>
      </c>
      <c r="G59" t="s">
        <v>6957</v>
      </c>
      <c r="H59" t="s">
        <v>6958</v>
      </c>
      <c r="I59">
        <v>20749</v>
      </c>
      <c r="J59">
        <v>22179</v>
      </c>
      <c r="K59" t="s">
        <v>25</v>
      </c>
      <c r="L59" t="s">
        <v>7021</v>
      </c>
      <c r="O59" t="s">
        <v>7022</v>
      </c>
      <c r="R59" t="s">
        <v>7020</v>
      </c>
      <c r="S59">
        <v>1431</v>
      </c>
      <c r="T59">
        <v>476</v>
      </c>
    </row>
    <row r="60" spans="1:20" x14ac:dyDescent="0.3">
      <c r="A60">
        <v>59</v>
      </c>
      <c r="B60" t="s">
        <v>20</v>
      </c>
      <c r="C60" t="s">
        <v>31</v>
      </c>
      <c r="D60" t="s">
        <v>22</v>
      </c>
      <c r="E60" t="s">
        <v>23</v>
      </c>
      <c r="F60" t="s">
        <v>6754</v>
      </c>
      <c r="G60" t="s">
        <v>6957</v>
      </c>
      <c r="H60" t="s">
        <v>6958</v>
      </c>
      <c r="I60">
        <v>22176</v>
      </c>
      <c r="J60">
        <v>23438</v>
      </c>
      <c r="K60" t="s">
        <v>25</v>
      </c>
      <c r="R60" t="s">
        <v>7023</v>
      </c>
      <c r="S60">
        <v>1263</v>
      </c>
    </row>
    <row r="61" spans="1:20" x14ac:dyDescent="0.3">
      <c r="A61">
        <v>60</v>
      </c>
      <c r="B61" t="s">
        <v>28</v>
      </c>
      <c r="C61" t="s">
        <v>33</v>
      </c>
      <c r="D61" t="s">
        <v>22</v>
      </c>
      <c r="E61" t="s">
        <v>23</v>
      </c>
      <c r="F61" t="s">
        <v>6754</v>
      </c>
      <c r="G61" t="s">
        <v>6957</v>
      </c>
      <c r="H61" t="s">
        <v>6958</v>
      </c>
      <c r="I61">
        <v>22176</v>
      </c>
      <c r="J61">
        <v>23438</v>
      </c>
      <c r="K61" t="s">
        <v>25</v>
      </c>
      <c r="L61" t="s">
        <v>7024</v>
      </c>
      <c r="O61" t="s">
        <v>38</v>
      </c>
      <c r="R61" t="s">
        <v>7023</v>
      </c>
      <c r="S61">
        <v>1263</v>
      </c>
      <c r="T61">
        <v>420</v>
      </c>
    </row>
    <row r="62" spans="1:20" x14ac:dyDescent="0.3">
      <c r="A62">
        <v>61</v>
      </c>
      <c r="B62" t="s">
        <v>20</v>
      </c>
      <c r="C62" t="s">
        <v>31</v>
      </c>
      <c r="D62" t="s">
        <v>22</v>
      </c>
      <c r="E62" t="s">
        <v>23</v>
      </c>
      <c r="F62" t="s">
        <v>6754</v>
      </c>
      <c r="G62" t="s">
        <v>6957</v>
      </c>
      <c r="H62" t="s">
        <v>6958</v>
      </c>
      <c r="I62">
        <v>23480</v>
      </c>
      <c r="J62">
        <v>23671</v>
      </c>
      <c r="K62" t="s">
        <v>25</v>
      </c>
      <c r="R62" t="s">
        <v>7025</v>
      </c>
      <c r="S62">
        <v>192</v>
      </c>
    </row>
    <row r="63" spans="1:20" x14ac:dyDescent="0.3">
      <c r="A63">
        <v>62</v>
      </c>
      <c r="B63" t="s">
        <v>28</v>
      </c>
      <c r="C63" t="s">
        <v>33</v>
      </c>
      <c r="D63" t="s">
        <v>22</v>
      </c>
      <c r="E63" t="s">
        <v>23</v>
      </c>
      <c r="F63" t="s">
        <v>6754</v>
      </c>
      <c r="G63" t="s">
        <v>6957</v>
      </c>
      <c r="H63" t="s">
        <v>6958</v>
      </c>
      <c r="I63">
        <v>23480</v>
      </c>
      <c r="J63">
        <v>23671</v>
      </c>
      <c r="K63" t="s">
        <v>25</v>
      </c>
      <c r="L63" t="s">
        <v>7026</v>
      </c>
      <c r="O63" t="s">
        <v>38</v>
      </c>
      <c r="R63" t="s">
        <v>7025</v>
      </c>
      <c r="S63">
        <v>192</v>
      </c>
      <c r="T63">
        <v>63</v>
      </c>
    </row>
    <row r="64" spans="1:20" x14ac:dyDescent="0.3">
      <c r="A64">
        <v>63</v>
      </c>
      <c r="B64" t="s">
        <v>20</v>
      </c>
      <c r="C64" t="s">
        <v>31</v>
      </c>
      <c r="D64" t="s">
        <v>22</v>
      </c>
      <c r="E64" t="s">
        <v>23</v>
      </c>
      <c r="F64" t="s">
        <v>6754</v>
      </c>
      <c r="G64" t="s">
        <v>6957</v>
      </c>
      <c r="H64" t="s">
        <v>6958</v>
      </c>
      <c r="I64">
        <v>24091</v>
      </c>
      <c r="J64">
        <v>24321</v>
      </c>
      <c r="K64" t="s">
        <v>25</v>
      </c>
      <c r="R64" t="s">
        <v>7027</v>
      </c>
      <c r="S64">
        <v>231</v>
      </c>
    </row>
    <row r="65" spans="1:20" x14ac:dyDescent="0.3">
      <c r="A65">
        <v>64</v>
      </c>
      <c r="B65" t="s">
        <v>28</v>
      </c>
      <c r="C65" t="s">
        <v>33</v>
      </c>
      <c r="D65" t="s">
        <v>22</v>
      </c>
      <c r="E65" t="s">
        <v>23</v>
      </c>
      <c r="F65" t="s">
        <v>6754</v>
      </c>
      <c r="G65" t="s">
        <v>6957</v>
      </c>
      <c r="H65" t="s">
        <v>6958</v>
      </c>
      <c r="I65">
        <v>24091</v>
      </c>
      <c r="J65">
        <v>24321</v>
      </c>
      <c r="K65" t="s">
        <v>25</v>
      </c>
      <c r="L65" t="s">
        <v>7028</v>
      </c>
      <c r="O65" t="s">
        <v>38</v>
      </c>
      <c r="R65" t="s">
        <v>7027</v>
      </c>
      <c r="S65">
        <v>231</v>
      </c>
      <c r="T65">
        <v>76</v>
      </c>
    </row>
    <row r="66" spans="1:20" x14ac:dyDescent="0.3">
      <c r="A66">
        <v>65</v>
      </c>
      <c r="B66" t="s">
        <v>20</v>
      </c>
      <c r="C66" t="s">
        <v>31</v>
      </c>
      <c r="D66" t="s">
        <v>22</v>
      </c>
      <c r="E66" t="s">
        <v>23</v>
      </c>
      <c r="F66" t="s">
        <v>6754</v>
      </c>
      <c r="G66" t="s">
        <v>6957</v>
      </c>
      <c r="H66" t="s">
        <v>6958</v>
      </c>
      <c r="I66">
        <v>24318</v>
      </c>
      <c r="J66">
        <v>24698</v>
      </c>
      <c r="K66" t="s">
        <v>25</v>
      </c>
      <c r="R66" t="s">
        <v>7029</v>
      </c>
      <c r="S66">
        <v>381</v>
      </c>
    </row>
    <row r="67" spans="1:20" x14ac:dyDescent="0.3">
      <c r="A67">
        <v>66</v>
      </c>
      <c r="B67" t="s">
        <v>28</v>
      </c>
      <c r="C67" t="s">
        <v>33</v>
      </c>
      <c r="D67" t="s">
        <v>22</v>
      </c>
      <c r="E67" t="s">
        <v>23</v>
      </c>
      <c r="F67" t="s">
        <v>6754</v>
      </c>
      <c r="G67" t="s">
        <v>6957</v>
      </c>
      <c r="H67" t="s">
        <v>6958</v>
      </c>
      <c r="I67">
        <v>24318</v>
      </c>
      <c r="J67">
        <v>24698</v>
      </c>
      <c r="K67" t="s">
        <v>25</v>
      </c>
      <c r="L67" t="s">
        <v>7030</v>
      </c>
      <c r="O67" t="s">
        <v>6951</v>
      </c>
      <c r="R67" t="s">
        <v>7029</v>
      </c>
      <c r="S67">
        <v>381</v>
      </c>
      <c r="T67">
        <v>126</v>
      </c>
    </row>
    <row r="68" spans="1:20" x14ac:dyDescent="0.3">
      <c r="A68">
        <v>67</v>
      </c>
      <c r="B68" t="s">
        <v>20</v>
      </c>
      <c r="C68" t="s">
        <v>31</v>
      </c>
      <c r="D68" t="s">
        <v>22</v>
      </c>
      <c r="E68" t="s">
        <v>23</v>
      </c>
      <c r="F68" t="s">
        <v>6754</v>
      </c>
      <c r="G68" t="s">
        <v>6957</v>
      </c>
      <c r="H68" t="s">
        <v>6958</v>
      </c>
      <c r="I68">
        <v>24753</v>
      </c>
      <c r="J68">
        <v>25160</v>
      </c>
      <c r="K68" t="s">
        <v>25</v>
      </c>
      <c r="R68" t="s">
        <v>7031</v>
      </c>
      <c r="S68">
        <v>408</v>
      </c>
    </row>
    <row r="69" spans="1:20" x14ac:dyDescent="0.3">
      <c r="A69">
        <v>68</v>
      </c>
      <c r="B69" t="s">
        <v>28</v>
      </c>
      <c r="C69" t="s">
        <v>33</v>
      </c>
      <c r="D69" t="s">
        <v>22</v>
      </c>
      <c r="E69" t="s">
        <v>23</v>
      </c>
      <c r="F69" t="s">
        <v>6754</v>
      </c>
      <c r="G69" t="s">
        <v>6957</v>
      </c>
      <c r="H69" t="s">
        <v>6958</v>
      </c>
      <c r="I69">
        <v>24753</v>
      </c>
      <c r="J69">
        <v>25160</v>
      </c>
      <c r="K69" t="s">
        <v>25</v>
      </c>
      <c r="L69" t="s">
        <v>7032</v>
      </c>
      <c r="O69" t="s">
        <v>2490</v>
      </c>
      <c r="R69" t="s">
        <v>7031</v>
      </c>
      <c r="S69">
        <v>408</v>
      </c>
      <c r="T69">
        <v>135</v>
      </c>
    </row>
    <row r="70" spans="1:20" x14ac:dyDescent="0.3">
      <c r="A70">
        <v>69</v>
      </c>
      <c r="B70" t="s">
        <v>20</v>
      </c>
      <c r="C70" t="s">
        <v>31</v>
      </c>
      <c r="D70" t="s">
        <v>22</v>
      </c>
      <c r="E70" t="s">
        <v>23</v>
      </c>
      <c r="F70" t="s">
        <v>6754</v>
      </c>
      <c r="G70" t="s">
        <v>6957</v>
      </c>
      <c r="H70" t="s">
        <v>6958</v>
      </c>
      <c r="I70">
        <v>25136</v>
      </c>
      <c r="J70">
        <v>26119</v>
      </c>
      <c r="K70" t="s">
        <v>25</v>
      </c>
      <c r="R70" t="s">
        <v>7033</v>
      </c>
      <c r="S70">
        <v>984</v>
      </c>
    </row>
    <row r="71" spans="1:20" x14ac:dyDescent="0.3">
      <c r="A71">
        <v>70</v>
      </c>
      <c r="B71" t="s">
        <v>28</v>
      </c>
      <c r="C71" t="s">
        <v>33</v>
      </c>
      <c r="D71" t="s">
        <v>22</v>
      </c>
      <c r="E71" t="s">
        <v>23</v>
      </c>
      <c r="F71" t="s">
        <v>6754</v>
      </c>
      <c r="G71" t="s">
        <v>6957</v>
      </c>
      <c r="H71" t="s">
        <v>6958</v>
      </c>
      <c r="I71">
        <v>25136</v>
      </c>
      <c r="J71">
        <v>26119</v>
      </c>
      <c r="K71" t="s">
        <v>25</v>
      </c>
      <c r="L71" t="s">
        <v>7034</v>
      </c>
      <c r="O71" t="s">
        <v>802</v>
      </c>
      <c r="R71" t="s">
        <v>7033</v>
      </c>
      <c r="S71">
        <v>984</v>
      </c>
      <c r="T71">
        <v>327</v>
      </c>
    </row>
    <row r="72" spans="1:20" x14ac:dyDescent="0.3">
      <c r="A72">
        <v>71</v>
      </c>
      <c r="B72" t="s">
        <v>20</v>
      </c>
      <c r="C72" t="s">
        <v>31</v>
      </c>
      <c r="D72" t="s">
        <v>22</v>
      </c>
      <c r="E72" t="s">
        <v>23</v>
      </c>
      <c r="F72" t="s">
        <v>6754</v>
      </c>
      <c r="G72" t="s">
        <v>6957</v>
      </c>
      <c r="H72" t="s">
        <v>6958</v>
      </c>
      <c r="I72">
        <v>26228</v>
      </c>
      <c r="J72">
        <v>26857</v>
      </c>
      <c r="K72" t="s">
        <v>25</v>
      </c>
      <c r="R72" t="s">
        <v>7035</v>
      </c>
      <c r="S72">
        <v>630</v>
      </c>
    </row>
    <row r="73" spans="1:20" x14ac:dyDescent="0.3">
      <c r="A73">
        <v>72</v>
      </c>
      <c r="B73" t="s">
        <v>28</v>
      </c>
      <c r="C73" t="s">
        <v>33</v>
      </c>
      <c r="D73" t="s">
        <v>22</v>
      </c>
      <c r="E73" t="s">
        <v>23</v>
      </c>
      <c r="F73" t="s">
        <v>6754</v>
      </c>
      <c r="G73" t="s">
        <v>6957</v>
      </c>
      <c r="H73" t="s">
        <v>6958</v>
      </c>
      <c r="I73">
        <v>26228</v>
      </c>
      <c r="J73">
        <v>26857</v>
      </c>
      <c r="K73" t="s">
        <v>25</v>
      </c>
      <c r="L73" t="s">
        <v>7036</v>
      </c>
      <c r="O73" t="s">
        <v>1578</v>
      </c>
      <c r="R73" t="s">
        <v>7035</v>
      </c>
      <c r="S73">
        <v>630</v>
      </c>
      <c r="T73">
        <v>209</v>
      </c>
    </row>
    <row r="74" spans="1:20" x14ac:dyDescent="0.3">
      <c r="A74">
        <v>73</v>
      </c>
      <c r="B74" t="s">
        <v>20</v>
      </c>
      <c r="C74" t="s">
        <v>31</v>
      </c>
      <c r="D74" t="s">
        <v>22</v>
      </c>
      <c r="E74" t="s">
        <v>23</v>
      </c>
      <c r="F74" t="s">
        <v>6754</v>
      </c>
      <c r="G74" t="s">
        <v>6957</v>
      </c>
      <c r="H74" t="s">
        <v>6958</v>
      </c>
      <c r="I74">
        <v>26878</v>
      </c>
      <c r="J74">
        <v>27099</v>
      </c>
      <c r="K74" t="s">
        <v>25</v>
      </c>
      <c r="R74" t="s">
        <v>7037</v>
      </c>
      <c r="S74">
        <v>222</v>
      </c>
    </row>
    <row r="75" spans="1:20" x14ac:dyDescent="0.3">
      <c r="A75">
        <v>74</v>
      </c>
      <c r="B75" t="s">
        <v>28</v>
      </c>
      <c r="C75" t="s">
        <v>33</v>
      </c>
      <c r="D75" t="s">
        <v>22</v>
      </c>
      <c r="E75" t="s">
        <v>23</v>
      </c>
      <c r="F75" t="s">
        <v>6754</v>
      </c>
      <c r="G75" t="s">
        <v>6957</v>
      </c>
      <c r="H75" t="s">
        <v>6958</v>
      </c>
      <c r="I75">
        <v>26878</v>
      </c>
      <c r="J75">
        <v>27099</v>
      </c>
      <c r="K75" t="s">
        <v>25</v>
      </c>
      <c r="L75" t="s">
        <v>7038</v>
      </c>
      <c r="O75" t="s">
        <v>5882</v>
      </c>
      <c r="R75" t="s">
        <v>7037</v>
      </c>
      <c r="S75">
        <v>222</v>
      </c>
      <c r="T75">
        <v>73</v>
      </c>
    </row>
    <row r="76" spans="1:20" x14ac:dyDescent="0.3">
      <c r="A76">
        <v>75</v>
      </c>
      <c r="B76" t="s">
        <v>20</v>
      </c>
      <c r="C76" t="s">
        <v>31</v>
      </c>
      <c r="D76" t="s">
        <v>22</v>
      </c>
      <c r="E76" t="s">
        <v>23</v>
      </c>
      <c r="F76" t="s">
        <v>6754</v>
      </c>
      <c r="G76" t="s">
        <v>6957</v>
      </c>
      <c r="H76" t="s">
        <v>6958</v>
      </c>
      <c r="I76">
        <v>27215</v>
      </c>
      <c r="J76">
        <v>28177</v>
      </c>
      <c r="K76" t="s">
        <v>25</v>
      </c>
      <c r="R76" t="s">
        <v>7039</v>
      </c>
      <c r="S76">
        <v>963</v>
      </c>
    </row>
    <row r="77" spans="1:20" x14ac:dyDescent="0.3">
      <c r="A77">
        <v>76</v>
      </c>
      <c r="B77" t="s">
        <v>28</v>
      </c>
      <c r="C77" t="s">
        <v>33</v>
      </c>
      <c r="D77" t="s">
        <v>22</v>
      </c>
      <c r="E77" t="s">
        <v>23</v>
      </c>
      <c r="F77" t="s">
        <v>6754</v>
      </c>
      <c r="G77" t="s">
        <v>6957</v>
      </c>
      <c r="H77" t="s">
        <v>6958</v>
      </c>
      <c r="I77">
        <v>27215</v>
      </c>
      <c r="J77">
        <v>28177</v>
      </c>
      <c r="K77" t="s">
        <v>25</v>
      </c>
      <c r="L77" t="s">
        <v>7040</v>
      </c>
      <c r="O77" t="s">
        <v>7041</v>
      </c>
      <c r="R77" t="s">
        <v>7039</v>
      </c>
      <c r="S77">
        <v>963</v>
      </c>
      <c r="T77">
        <v>320</v>
      </c>
    </row>
    <row r="78" spans="1:20" x14ac:dyDescent="0.3">
      <c r="A78">
        <v>77</v>
      </c>
      <c r="B78" t="s">
        <v>20</v>
      </c>
      <c r="C78" t="s">
        <v>31</v>
      </c>
      <c r="D78" t="s">
        <v>22</v>
      </c>
      <c r="E78" t="s">
        <v>23</v>
      </c>
      <c r="F78" t="s">
        <v>6754</v>
      </c>
      <c r="G78" t="s">
        <v>6957</v>
      </c>
      <c r="H78" t="s">
        <v>6958</v>
      </c>
      <c r="I78">
        <v>28377</v>
      </c>
      <c r="J78">
        <v>29156</v>
      </c>
      <c r="K78" t="s">
        <v>42</v>
      </c>
      <c r="R78" t="s">
        <v>7042</v>
      </c>
      <c r="S78">
        <v>780</v>
      </c>
    </row>
    <row r="79" spans="1:20" x14ac:dyDescent="0.3">
      <c r="A79">
        <v>78</v>
      </c>
      <c r="B79" t="s">
        <v>28</v>
      </c>
      <c r="C79" t="s">
        <v>33</v>
      </c>
      <c r="D79" t="s">
        <v>22</v>
      </c>
      <c r="E79" t="s">
        <v>23</v>
      </c>
      <c r="F79" t="s">
        <v>6754</v>
      </c>
      <c r="G79" t="s">
        <v>6957</v>
      </c>
      <c r="H79" t="s">
        <v>6958</v>
      </c>
      <c r="I79">
        <v>28377</v>
      </c>
      <c r="J79">
        <v>29156</v>
      </c>
      <c r="K79" t="s">
        <v>42</v>
      </c>
      <c r="L79" t="s">
        <v>7043</v>
      </c>
      <c r="O79" t="s">
        <v>38</v>
      </c>
      <c r="R79" t="s">
        <v>7042</v>
      </c>
      <c r="S79">
        <v>780</v>
      </c>
      <c r="T79">
        <v>259</v>
      </c>
    </row>
    <row r="80" spans="1:20" x14ac:dyDescent="0.3">
      <c r="A80">
        <v>79</v>
      </c>
      <c r="B80" t="s">
        <v>20</v>
      </c>
      <c r="C80" t="s">
        <v>31</v>
      </c>
      <c r="D80" t="s">
        <v>22</v>
      </c>
      <c r="E80" t="s">
        <v>23</v>
      </c>
      <c r="F80" t="s">
        <v>6754</v>
      </c>
      <c r="G80" t="s">
        <v>6957</v>
      </c>
      <c r="H80" t="s">
        <v>6958</v>
      </c>
      <c r="I80">
        <v>29153</v>
      </c>
      <c r="J80">
        <v>29737</v>
      </c>
      <c r="K80" t="s">
        <v>42</v>
      </c>
      <c r="R80" t="s">
        <v>7044</v>
      </c>
      <c r="S80">
        <v>585</v>
      </c>
    </row>
    <row r="81" spans="1:20" x14ac:dyDescent="0.3">
      <c r="A81">
        <v>80</v>
      </c>
      <c r="B81" t="s">
        <v>28</v>
      </c>
      <c r="C81" t="s">
        <v>33</v>
      </c>
      <c r="D81" t="s">
        <v>22</v>
      </c>
      <c r="E81" t="s">
        <v>23</v>
      </c>
      <c r="F81" t="s">
        <v>6754</v>
      </c>
      <c r="G81" t="s">
        <v>6957</v>
      </c>
      <c r="H81" t="s">
        <v>6958</v>
      </c>
      <c r="I81">
        <v>29153</v>
      </c>
      <c r="J81">
        <v>29737</v>
      </c>
      <c r="K81" t="s">
        <v>42</v>
      </c>
      <c r="L81" t="s">
        <v>7045</v>
      </c>
      <c r="O81" t="s">
        <v>6872</v>
      </c>
      <c r="R81" t="s">
        <v>7044</v>
      </c>
      <c r="S81">
        <v>585</v>
      </c>
      <c r="T81">
        <v>194</v>
      </c>
    </row>
    <row r="82" spans="1:20" x14ac:dyDescent="0.3">
      <c r="A82">
        <v>81</v>
      </c>
      <c r="B82" t="s">
        <v>20</v>
      </c>
      <c r="C82" t="s">
        <v>31</v>
      </c>
      <c r="D82" t="s">
        <v>22</v>
      </c>
      <c r="E82" t="s">
        <v>23</v>
      </c>
      <c r="F82" t="s">
        <v>6754</v>
      </c>
      <c r="G82" t="s">
        <v>6957</v>
      </c>
      <c r="H82" t="s">
        <v>6958</v>
      </c>
      <c r="I82">
        <v>29877</v>
      </c>
      <c r="J82">
        <v>32852</v>
      </c>
      <c r="K82" t="s">
        <v>25</v>
      </c>
      <c r="R82" t="s">
        <v>7046</v>
      </c>
      <c r="S82">
        <v>2976</v>
      </c>
    </row>
    <row r="83" spans="1:20" x14ac:dyDescent="0.3">
      <c r="A83">
        <v>82</v>
      </c>
      <c r="B83" t="s">
        <v>28</v>
      </c>
      <c r="C83" t="s">
        <v>33</v>
      </c>
      <c r="D83" t="s">
        <v>22</v>
      </c>
      <c r="E83" t="s">
        <v>23</v>
      </c>
      <c r="F83" t="s">
        <v>6754</v>
      </c>
      <c r="G83" t="s">
        <v>6957</v>
      </c>
      <c r="H83" t="s">
        <v>6958</v>
      </c>
      <c r="I83">
        <v>29877</v>
      </c>
      <c r="J83">
        <v>32852</v>
      </c>
      <c r="K83" t="s">
        <v>25</v>
      </c>
      <c r="L83" t="s">
        <v>7047</v>
      </c>
      <c r="O83" t="s">
        <v>41</v>
      </c>
      <c r="R83" t="s">
        <v>7046</v>
      </c>
      <c r="S83">
        <v>2976</v>
      </c>
      <c r="T83">
        <v>991</v>
      </c>
    </row>
    <row r="84" spans="1:20" x14ac:dyDescent="0.3">
      <c r="A84">
        <v>83</v>
      </c>
      <c r="B84" t="s">
        <v>20</v>
      </c>
      <c r="C84" t="s">
        <v>31</v>
      </c>
      <c r="D84" t="s">
        <v>22</v>
      </c>
      <c r="E84" t="s">
        <v>23</v>
      </c>
      <c r="F84" t="s">
        <v>6754</v>
      </c>
      <c r="G84" t="s">
        <v>6957</v>
      </c>
      <c r="H84" t="s">
        <v>6958</v>
      </c>
      <c r="I84">
        <v>33051</v>
      </c>
      <c r="J84">
        <v>33338</v>
      </c>
      <c r="K84" t="s">
        <v>25</v>
      </c>
      <c r="R84" t="s">
        <v>7048</v>
      </c>
      <c r="S84">
        <v>288</v>
      </c>
    </row>
    <row r="85" spans="1:20" x14ac:dyDescent="0.3">
      <c r="A85">
        <v>84</v>
      </c>
      <c r="B85" t="s">
        <v>28</v>
      </c>
      <c r="C85" t="s">
        <v>33</v>
      </c>
      <c r="D85" t="s">
        <v>22</v>
      </c>
      <c r="E85" t="s">
        <v>23</v>
      </c>
      <c r="F85" t="s">
        <v>6754</v>
      </c>
      <c r="G85" t="s">
        <v>6957</v>
      </c>
      <c r="H85" t="s">
        <v>6958</v>
      </c>
      <c r="I85">
        <v>33051</v>
      </c>
      <c r="J85">
        <v>33338</v>
      </c>
      <c r="K85" t="s">
        <v>25</v>
      </c>
      <c r="L85" t="s">
        <v>7049</v>
      </c>
      <c r="O85" t="s">
        <v>7050</v>
      </c>
      <c r="R85" t="s">
        <v>7048</v>
      </c>
      <c r="S85">
        <v>288</v>
      </c>
      <c r="T85">
        <v>95</v>
      </c>
    </row>
    <row r="86" spans="1:20" x14ac:dyDescent="0.3">
      <c r="A86">
        <v>85</v>
      </c>
      <c r="B86" t="s">
        <v>20</v>
      </c>
      <c r="C86" t="s">
        <v>31</v>
      </c>
      <c r="D86" t="s">
        <v>22</v>
      </c>
      <c r="E86" t="s">
        <v>23</v>
      </c>
      <c r="F86" t="s">
        <v>6754</v>
      </c>
      <c r="G86" t="s">
        <v>6957</v>
      </c>
      <c r="H86" t="s">
        <v>6958</v>
      </c>
      <c r="I86">
        <v>33363</v>
      </c>
      <c r="J86">
        <v>33875</v>
      </c>
      <c r="K86" t="s">
        <v>25</v>
      </c>
      <c r="R86" t="s">
        <v>7051</v>
      </c>
      <c r="S86">
        <v>513</v>
      </c>
    </row>
    <row r="87" spans="1:20" x14ac:dyDescent="0.3">
      <c r="A87">
        <v>86</v>
      </c>
      <c r="B87" t="s">
        <v>28</v>
      </c>
      <c r="C87" t="s">
        <v>33</v>
      </c>
      <c r="D87" t="s">
        <v>22</v>
      </c>
      <c r="E87" t="s">
        <v>23</v>
      </c>
      <c r="F87" t="s">
        <v>6754</v>
      </c>
      <c r="G87" t="s">
        <v>6957</v>
      </c>
      <c r="H87" t="s">
        <v>6958</v>
      </c>
      <c r="I87">
        <v>33363</v>
      </c>
      <c r="J87">
        <v>33875</v>
      </c>
      <c r="K87" t="s">
        <v>25</v>
      </c>
      <c r="L87" t="s">
        <v>7052</v>
      </c>
      <c r="O87" t="s">
        <v>7053</v>
      </c>
      <c r="R87" t="s">
        <v>7051</v>
      </c>
      <c r="S87">
        <v>513</v>
      </c>
      <c r="T87">
        <v>170</v>
      </c>
    </row>
    <row r="88" spans="1:20" x14ac:dyDescent="0.3">
      <c r="A88">
        <v>87</v>
      </c>
      <c r="B88" t="s">
        <v>20</v>
      </c>
      <c r="C88" t="s">
        <v>31</v>
      </c>
      <c r="D88" t="s">
        <v>22</v>
      </c>
      <c r="E88" t="s">
        <v>23</v>
      </c>
      <c r="F88" t="s">
        <v>6754</v>
      </c>
      <c r="G88" t="s">
        <v>6957</v>
      </c>
      <c r="H88" t="s">
        <v>6958</v>
      </c>
      <c r="I88">
        <v>34271</v>
      </c>
      <c r="J88">
        <v>37228</v>
      </c>
      <c r="K88" t="s">
        <v>42</v>
      </c>
      <c r="R88" t="s">
        <v>7054</v>
      </c>
      <c r="S88">
        <v>2958</v>
      </c>
    </row>
    <row r="89" spans="1:20" x14ac:dyDescent="0.3">
      <c r="A89">
        <v>88</v>
      </c>
      <c r="B89" t="s">
        <v>28</v>
      </c>
      <c r="C89" t="s">
        <v>33</v>
      </c>
      <c r="D89" t="s">
        <v>22</v>
      </c>
      <c r="E89" t="s">
        <v>23</v>
      </c>
      <c r="F89" t="s">
        <v>6754</v>
      </c>
      <c r="G89" t="s">
        <v>6957</v>
      </c>
      <c r="H89" t="s">
        <v>6958</v>
      </c>
      <c r="I89">
        <v>34271</v>
      </c>
      <c r="J89">
        <v>37228</v>
      </c>
      <c r="K89" t="s">
        <v>42</v>
      </c>
      <c r="L89" t="s">
        <v>7055</v>
      </c>
      <c r="O89" t="s">
        <v>41</v>
      </c>
      <c r="R89" t="s">
        <v>7054</v>
      </c>
      <c r="S89">
        <v>2958</v>
      </c>
      <c r="T89">
        <v>985</v>
      </c>
    </row>
    <row r="90" spans="1:20" x14ac:dyDescent="0.3">
      <c r="A90">
        <v>89</v>
      </c>
      <c r="B90" t="s">
        <v>20</v>
      </c>
      <c r="C90" t="s">
        <v>31</v>
      </c>
      <c r="D90" t="s">
        <v>22</v>
      </c>
      <c r="E90" t="s">
        <v>23</v>
      </c>
      <c r="F90" t="s">
        <v>6754</v>
      </c>
      <c r="G90" t="s">
        <v>6957</v>
      </c>
      <c r="H90" t="s">
        <v>6958</v>
      </c>
      <c r="I90">
        <v>37385</v>
      </c>
      <c r="J90">
        <v>37978</v>
      </c>
      <c r="K90" t="s">
        <v>25</v>
      </c>
      <c r="R90" t="s">
        <v>7056</v>
      </c>
      <c r="S90">
        <v>594</v>
      </c>
    </row>
    <row r="91" spans="1:20" x14ac:dyDescent="0.3">
      <c r="A91">
        <v>90</v>
      </c>
      <c r="B91" t="s">
        <v>28</v>
      </c>
      <c r="C91" t="s">
        <v>33</v>
      </c>
      <c r="D91" t="s">
        <v>22</v>
      </c>
      <c r="E91" t="s">
        <v>23</v>
      </c>
      <c r="F91" t="s">
        <v>6754</v>
      </c>
      <c r="G91" t="s">
        <v>6957</v>
      </c>
      <c r="H91" t="s">
        <v>6958</v>
      </c>
      <c r="I91">
        <v>37385</v>
      </c>
      <c r="J91">
        <v>37978</v>
      </c>
      <c r="K91" t="s">
        <v>25</v>
      </c>
      <c r="L91" t="s">
        <v>7057</v>
      </c>
      <c r="O91" t="s">
        <v>4675</v>
      </c>
      <c r="R91" t="s">
        <v>7056</v>
      </c>
      <c r="S91">
        <v>594</v>
      </c>
      <c r="T91">
        <v>197</v>
      </c>
    </row>
    <row r="92" spans="1:20" x14ac:dyDescent="0.3">
      <c r="A92">
        <v>91</v>
      </c>
      <c r="B92" t="s">
        <v>20</v>
      </c>
      <c r="C92" t="s">
        <v>31</v>
      </c>
      <c r="D92" t="s">
        <v>22</v>
      </c>
      <c r="E92" t="s">
        <v>23</v>
      </c>
      <c r="F92" t="s">
        <v>6754</v>
      </c>
      <c r="G92" t="s">
        <v>6957</v>
      </c>
      <c r="H92" t="s">
        <v>6958</v>
      </c>
      <c r="I92">
        <v>38114</v>
      </c>
      <c r="J92">
        <v>39439</v>
      </c>
      <c r="K92" t="s">
        <v>25</v>
      </c>
      <c r="R92" t="s">
        <v>7058</v>
      </c>
      <c r="S92">
        <v>1326</v>
      </c>
    </row>
    <row r="93" spans="1:20" x14ac:dyDescent="0.3">
      <c r="A93">
        <v>92</v>
      </c>
      <c r="B93" t="s">
        <v>28</v>
      </c>
      <c r="C93" t="s">
        <v>33</v>
      </c>
      <c r="D93" t="s">
        <v>22</v>
      </c>
      <c r="E93" t="s">
        <v>23</v>
      </c>
      <c r="F93" t="s">
        <v>6754</v>
      </c>
      <c r="G93" t="s">
        <v>6957</v>
      </c>
      <c r="H93" t="s">
        <v>6958</v>
      </c>
      <c r="I93">
        <v>38114</v>
      </c>
      <c r="J93">
        <v>39439</v>
      </c>
      <c r="K93" t="s">
        <v>25</v>
      </c>
      <c r="L93" t="s">
        <v>7059</v>
      </c>
      <c r="O93" t="s">
        <v>995</v>
      </c>
      <c r="R93" t="s">
        <v>7058</v>
      </c>
      <c r="S93">
        <v>1326</v>
      </c>
      <c r="T93">
        <v>441</v>
      </c>
    </row>
    <row r="94" spans="1:20" x14ac:dyDescent="0.3">
      <c r="A94">
        <v>93</v>
      </c>
      <c r="B94" t="s">
        <v>20</v>
      </c>
      <c r="C94" t="s">
        <v>31</v>
      </c>
      <c r="D94" t="s">
        <v>22</v>
      </c>
      <c r="E94" t="s">
        <v>23</v>
      </c>
      <c r="F94" t="s">
        <v>6754</v>
      </c>
      <c r="G94" t="s">
        <v>6957</v>
      </c>
      <c r="H94" t="s">
        <v>6958</v>
      </c>
      <c r="I94">
        <v>39436</v>
      </c>
      <c r="J94">
        <v>39810</v>
      </c>
      <c r="K94" t="s">
        <v>25</v>
      </c>
      <c r="R94" t="s">
        <v>7060</v>
      </c>
      <c r="S94">
        <v>375</v>
      </c>
    </row>
    <row r="95" spans="1:20" x14ac:dyDescent="0.3">
      <c r="A95">
        <v>94</v>
      </c>
      <c r="B95" t="s">
        <v>28</v>
      </c>
      <c r="C95" t="s">
        <v>33</v>
      </c>
      <c r="D95" t="s">
        <v>22</v>
      </c>
      <c r="E95" t="s">
        <v>23</v>
      </c>
      <c r="F95" t="s">
        <v>6754</v>
      </c>
      <c r="G95" t="s">
        <v>6957</v>
      </c>
      <c r="H95" t="s">
        <v>6958</v>
      </c>
      <c r="I95">
        <v>39436</v>
      </c>
      <c r="J95">
        <v>39810</v>
      </c>
      <c r="K95" t="s">
        <v>25</v>
      </c>
      <c r="L95" t="s">
        <v>7061</v>
      </c>
      <c r="O95" t="s">
        <v>38</v>
      </c>
      <c r="R95" t="s">
        <v>7060</v>
      </c>
      <c r="S95">
        <v>375</v>
      </c>
      <c r="T95">
        <v>124</v>
      </c>
    </row>
    <row r="96" spans="1:20" x14ac:dyDescent="0.3">
      <c r="A96">
        <v>95</v>
      </c>
      <c r="B96" t="s">
        <v>20</v>
      </c>
      <c r="C96" t="s">
        <v>31</v>
      </c>
      <c r="D96" t="s">
        <v>22</v>
      </c>
      <c r="E96" t="s">
        <v>23</v>
      </c>
      <c r="F96" t="s">
        <v>6754</v>
      </c>
      <c r="G96" t="s">
        <v>6957</v>
      </c>
      <c r="H96" t="s">
        <v>6958</v>
      </c>
      <c r="I96">
        <v>39807</v>
      </c>
      <c r="J96">
        <v>40703</v>
      </c>
      <c r="K96" t="s">
        <v>25</v>
      </c>
      <c r="R96" t="s">
        <v>7062</v>
      </c>
      <c r="S96">
        <v>897</v>
      </c>
    </row>
    <row r="97" spans="1:20" x14ac:dyDescent="0.3">
      <c r="A97">
        <v>96</v>
      </c>
      <c r="B97" t="s">
        <v>28</v>
      </c>
      <c r="C97" t="s">
        <v>33</v>
      </c>
      <c r="D97" t="s">
        <v>22</v>
      </c>
      <c r="E97" t="s">
        <v>23</v>
      </c>
      <c r="F97" t="s">
        <v>6754</v>
      </c>
      <c r="G97" t="s">
        <v>6957</v>
      </c>
      <c r="H97" t="s">
        <v>6958</v>
      </c>
      <c r="I97">
        <v>39807</v>
      </c>
      <c r="J97">
        <v>40703</v>
      </c>
      <c r="K97" t="s">
        <v>25</v>
      </c>
      <c r="L97" t="s">
        <v>7063</v>
      </c>
      <c r="O97" t="s">
        <v>358</v>
      </c>
      <c r="R97" t="s">
        <v>7062</v>
      </c>
      <c r="S97">
        <v>897</v>
      </c>
      <c r="T97">
        <v>298</v>
      </c>
    </row>
    <row r="98" spans="1:20" x14ac:dyDescent="0.3">
      <c r="A98">
        <v>97</v>
      </c>
      <c r="B98" t="s">
        <v>20</v>
      </c>
      <c r="C98" t="s">
        <v>31</v>
      </c>
      <c r="D98" t="s">
        <v>22</v>
      </c>
      <c r="E98" t="s">
        <v>23</v>
      </c>
      <c r="F98" t="s">
        <v>6754</v>
      </c>
      <c r="G98" t="s">
        <v>6957</v>
      </c>
      <c r="H98" t="s">
        <v>6958</v>
      </c>
      <c r="I98">
        <v>40700</v>
      </c>
      <c r="J98">
        <v>41821</v>
      </c>
      <c r="K98" t="s">
        <v>25</v>
      </c>
      <c r="R98" t="s">
        <v>7064</v>
      </c>
      <c r="S98">
        <v>1122</v>
      </c>
    </row>
    <row r="99" spans="1:20" x14ac:dyDescent="0.3">
      <c r="A99">
        <v>98</v>
      </c>
      <c r="B99" t="s">
        <v>28</v>
      </c>
      <c r="C99" t="s">
        <v>33</v>
      </c>
      <c r="D99" t="s">
        <v>22</v>
      </c>
      <c r="E99" t="s">
        <v>23</v>
      </c>
      <c r="F99" t="s">
        <v>6754</v>
      </c>
      <c r="G99" t="s">
        <v>6957</v>
      </c>
      <c r="H99" t="s">
        <v>6958</v>
      </c>
      <c r="I99">
        <v>40700</v>
      </c>
      <c r="J99">
        <v>41821</v>
      </c>
      <c r="K99" t="s">
        <v>25</v>
      </c>
      <c r="L99" t="s">
        <v>7065</v>
      </c>
      <c r="O99" t="s">
        <v>2705</v>
      </c>
      <c r="R99" t="s">
        <v>7064</v>
      </c>
      <c r="S99">
        <v>1122</v>
      </c>
      <c r="T99">
        <v>373</v>
      </c>
    </row>
    <row r="100" spans="1:20" x14ac:dyDescent="0.3">
      <c r="A100">
        <v>99</v>
      </c>
      <c r="B100" t="s">
        <v>20</v>
      </c>
      <c r="C100" t="s">
        <v>31</v>
      </c>
      <c r="D100" t="s">
        <v>22</v>
      </c>
      <c r="E100" t="s">
        <v>23</v>
      </c>
      <c r="F100" t="s">
        <v>6754</v>
      </c>
      <c r="G100" t="s">
        <v>6957</v>
      </c>
      <c r="H100" t="s">
        <v>6958</v>
      </c>
      <c r="I100">
        <v>42161</v>
      </c>
      <c r="J100">
        <v>42676</v>
      </c>
      <c r="K100" t="s">
        <v>25</v>
      </c>
      <c r="R100" t="s">
        <v>7066</v>
      </c>
      <c r="S100">
        <v>516</v>
      </c>
    </row>
    <row r="101" spans="1:20" x14ac:dyDescent="0.3">
      <c r="A101">
        <v>100</v>
      </c>
      <c r="B101" t="s">
        <v>28</v>
      </c>
      <c r="C101" t="s">
        <v>33</v>
      </c>
      <c r="D101" t="s">
        <v>22</v>
      </c>
      <c r="E101" t="s">
        <v>23</v>
      </c>
      <c r="F101" t="s">
        <v>6754</v>
      </c>
      <c r="G101" t="s">
        <v>6957</v>
      </c>
      <c r="H101" t="s">
        <v>6958</v>
      </c>
      <c r="I101">
        <v>42161</v>
      </c>
      <c r="J101">
        <v>42676</v>
      </c>
      <c r="K101" t="s">
        <v>25</v>
      </c>
      <c r="L101" t="s">
        <v>7067</v>
      </c>
      <c r="O101" t="s">
        <v>38</v>
      </c>
      <c r="R101" t="s">
        <v>7066</v>
      </c>
      <c r="S101">
        <v>516</v>
      </c>
      <c r="T101">
        <v>171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1"/>
  <sheetViews>
    <sheetView workbookViewId="0">
      <selection activeCell="J4" sqref="J4"/>
    </sheetView>
  </sheetViews>
  <sheetFormatPr defaultRowHeight="14.4" x14ac:dyDescent="0.3"/>
  <cols>
    <col min="1" max="1" width="21.5546875" bestFit="1" customWidth="1"/>
    <col min="2" max="2" width="20.33203125" customWidth="1"/>
    <col min="3" max="3" width="5.5546875" customWidth="1"/>
    <col min="4" max="4" width="13.88671875" bestFit="1" customWidth="1"/>
    <col min="5" max="5" width="11.33203125" bestFit="1" customWidth="1"/>
    <col min="6" max="6" width="13.109375" bestFit="1" customWidth="1"/>
    <col min="7" max="7" width="5.33203125" customWidth="1"/>
    <col min="9" max="9" width="7" customWidth="1"/>
    <col min="10" max="10" width="5.33203125" customWidth="1"/>
    <col min="11" max="11" width="11.77734375" bestFit="1" customWidth="1"/>
    <col min="12" max="12" width="14.77734375" bestFit="1" customWidth="1"/>
    <col min="13" max="13" width="7.21875" customWidth="1"/>
    <col min="14" max="14" width="11.33203125" bestFit="1" customWidth="1"/>
  </cols>
  <sheetData>
    <row r="3" spans="1:14" x14ac:dyDescent="0.3">
      <c r="A3" s="4" t="s">
        <v>7069</v>
      </c>
      <c r="B3" s="4" t="s">
        <v>7070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3">
      <c r="A4" s="4" t="s">
        <v>7071</v>
      </c>
      <c r="B4" s="1" t="s">
        <v>3809</v>
      </c>
      <c r="C4" s="1" t="s">
        <v>5457</v>
      </c>
      <c r="D4" s="1" t="s">
        <v>31</v>
      </c>
      <c r="E4" s="1" t="s">
        <v>21</v>
      </c>
      <c r="F4" s="1" t="s">
        <v>3806</v>
      </c>
      <c r="G4" s="1" t="s">
        <v>2683</v>
      </c>
      <c r="H4" s="1" t="s">
        <v>6045</v>
      </c>
      <c r="I4" s="1" t="s">
        <v>6505</v>
      </c>
      <c r="J4" s="1" t="s">
        <v>136</v>
      </c>
      <c r="K4" s="1" t="s">
        <v>33</v>
      </c>
      <c r="L4" s="1" t="s">
        <v>29</v>
      </c>
      <c r="M4" s="1" t="s">
        <v>7072</v>
      </c>
      <c r="N4" s="1" t="s">
        <v>7073</v>
      </c>
    </row>
    <row r="5" spans="1:14" x14ac:dyDescent="0.3">
      <c r="A5" s="2" t="s">
        <v>28</v>
      </c>
      <c r="B5" s="3"/>
      <c r="C5" s="3"/>
      <c r="D5" s="3"/>
      <c r="E5" s="3"/>
      <c r="F5" s="3"/>
      <c r="G5" s="3"/>
      <c r="H5" s="3"/>
      <c r="I5" s="3"/>
      <c r="J5" s="3"/>
      <c r="K5" s="3">
        <v>2673</v>
      </c>
      <c r="L5" s="3">
        <v>183</v>
      </c>
      <c r="M5" s="3"/>
      <c r="N5" s="3">
        <v>2856</v>
      </c>
    </row>
    <row r="6" spans="1:14" x14ac:dyDescent="0.3">
      <c r="A6" s="5" t="s">
        <v>42</v>
      </c>
      <c r="B6" s="3"/>
      <c r="C6" s="3"/>
      <c r="D6" s="3"/>
      <c r="E6" s="3"/>
      <c r="F6" s="3"/>
      <c r="G6" s="3"/>
      <c r="H6" s="3"/>
      <c r="I6" s="3"/>
      <c r="J6" s="3"/>
      <c r="K6" s="3">
        <v>1304</v>
      </c>
      <c r="L6" s="3">
        <v>96</v>
      </c>
      <c r="M6" s="3"/>
      <c r="N6" s="3">
        <v>1400</v>
      </c>
    </row>
    <row r="7" spans="1:14" x14ac:dyDescent="0.3">
      <c r="A7" s="5" t="s">
        <v>25</v>
      </c>
      <c r="B7" s="3"/>
      <c r="C7" s="3"/>
      <c r="D7" s="3"/>
      <c r="E7" s="3"/>
      <c r="F7" s="3"/>
      <c r="G7" s="3"/>
      <c r="H7" s="3"/>
      <c r="I7" s="3"/>
      <c r="J7" s="3"/>
      <c r="K7" s="3">
        <v>1369</v>
      </c>
      <c r="L7" s="3">
        <v>87</v>
      </c>
      <c r="M7" s="3"/>
      <c r="N7" s="3">
        <v>1456</v>
      </c>
    </row>
    <row r="8" spans="1:14" x14ac:dyDescent="0.3">
      <c r="A8" s="2" t="s">
        <v>20</v>
      </c>
      <c r="B8" s="3">
        <v>1</v>
      </c>
      <c r="C8" s="3"/>
      <c r="D8" s="3">
        <v>2673</v>
      </c>
      <c r="E8" s="3">
        <v>183</v>
      </c>
      <c r="F8" s="3">
        <v>1</v>
      </c>
      <c r="G8" s="3">
        <v>15</v>
      </c>
      <c r="H8" s="3">
        <v>1</v>
      </c>
      <c r="I8" s="3">
        <v>1</v>
      </c>
      <c r="J8" s="3">
        <v>56</v>
      </c>
      <c r="K8" s="3"/>
      <c r="L8" s="3"/>
      <c r="M8" s="3"/>
      <c r="N8" s="3">
        <v>2931</v>
      </c>
    </row>
    <row r="9" spans="1:14" x14ac:dyDescent="0.3">
      <c r="A9" s="5" t="s">
        <v>42</v>
      </c>
      <c r="B9" s="3"/>
      <c r="C9" s="3"/>
      <c r="D9" s="3">
        <v>1304</v>
      </c>
      <c r="E9" s="3">
        <v>96</v>
      </c>
      <c r="F9" s="3"/>
      <c r="G9" s="3">
        <v>9</v>
      </c>
      <c r="H9" s="3"/>
      <c r="I9" s="3">
        <v>1</v>
      </c>
      <c r="J9" s="3">
        <v>33</v>
      </c>
      <c r="K9" s="3"/>
      <c r="L9" s="3"/>
      <c r="M9" s="3"/>
      <c r="N9" s="3">
        <v>1443</v>
      </c>
    </row>
    <row r="10" spans="1:14" x14ac:dyDescent="0.3">
      <c r="A10" s="5" t="s">
        <v>25</v>
      </c>
      <c r="B10" s="3">
        <v>1</v>
      </c>
      <c r="C10" s="3"/>
      <c r="D10" s="3">
        <v>1369</v>
      </c>
      <c r="E10" s="3">
        <v>87</v>
      </c>
      <c r="F10" s="3">
        <v>1</v>
      </c>
      <c r="G10" s="3">
        <v>6</v>
      </c>
      <c r="H10" s="3">
        <v>1</v>
      </c>
      <c r="I10" s="3"/>
      <c r="J10" s="3">
        <v>23</v>
      </c>
      <c r="K10" s="3"/>
      <c r="L10" s="3"/>
      <c r="M10" s="3"/>
      <c r="N10" s="3">
        <v>1488</v>
      </c>
    </row>
    <row r="11" spans="1:14" x14ac:dyDescent="0.3">
      <c r="A11" s="2" t="s">
        <v>3809</v>
      </c>
      <c r="B11" s="3"/>
      <c r="C11" s="3">
        <v>1</v>
      </c>
      <c r="D11" s="3"/>
      <c r="E11" s="3"/>
      <c r="F11" s="3">
        <v>1</v>
      </c>
      <c r="G11" s="3"/>
      <c r="H11" s="3">
        <v>1</v>
      </c>
      <c r="I11" s="3"/>
      <c r="J11" s="3"/>
      <c r="K11" s="3"/>
      <c r="L11" s="3"/>
      <c r="M11" s="3"/>
      <c r="N11" s="3">
        <v>3</v>
      </c>
    </row>
    <row r="12" spans="1:14" x14ac:dyDescent="0.3">
      <c r="A12" s="5" t="s">
        <v>25</v>
      </c>
      <c r="B12" s="3"/>
      <c r="C12" s="3">
        <v>1</v>
      </c>
      <c r="D12" s="3"/>
      <c r="E12" s="3"/>
      <c r="F12" s="3">
        <v>1</v>
      </c>
      <c r="G12" s="3"/>
      <c r="H12" s="3">
        <v>1</v>
      </c>
      <c r="I12" s="3"/>
      <c r="J12" s="3"/>
      <c r="K12" s="3"/>
      <c r="L12" s="3"/>
      <c r="M12" s="3"/>
      <c r="N12" s="3">
        <v>3</v>
      </c>
    </row>
    <row r="13" spans="1:14" x14ac:dyDescent="0.3">
      <c r="A13" s="2" t="s">
        <v>2683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>
        <v>15</v>
      </c>
      <c r="N13" s="3">
        <v>15</v>
      </c>
    </row>
    <row r="14" spans="1:14" x14ac:dyDescent="0.3">
      <c r="A14" s="5" t="s">
        <v>42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>
        <v>9</v>
      </c>
      <c r="N14" s="3">
        <v>9</v>
      </c>
    </row>
    <row r="15" spans="1:14" x14ac:dyDescent="0.3">
      <c r="A15" s="5" t="s">
        <v>25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>
        <v>6</v>
      </c>
      <c r="N15" s="3">
        <v>6</v>
      </c>
    </row>
    <row r="16" spans="1:14" x14ac:dyDescent="0.3">
      <c r="A16" s="2" t="s">
        <v>6505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>
        <v>1</v>
      </c>
      <c r="N16" s="3">
        <v>1</v>
      </c>
    </row>
    <row r="17" spans="1:14" x14ac:dyDescent="0.3">
      <c r="A17" s="5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>
        <v>1</v>
      </c>
      <c r="N17" s="3">
        <v>1</v>
      </c>
    </row>
    <row r="18" spans="1:14" x14ac:dyDescent="0.3">
      <c r="A18" s="2" t="s">
        <v>136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>
        <v>56</v>
      </c>
      <c r="N18" s="3">
        <v>56</v>
      </c>
    </row>
    <row r="19" spans="1:14" x14ac:dyDescent="0.3">
      <c r="A19" s="5" t="s">
        <v>42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>
        <v>33</v>
      </c>
      <c r="N19" s="3">
        <v>33</v>
      </c>
    </row>
    <row r="20" spans="1:14" x14ac:dyDescent="0.3">
      <c r="A20" s="5" t="s">
        <v>25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>
        <v>23</v>
      </c>
      <c r="N20" s="3">
        <v>23</v>
      </c>
    </row>
    <row r="21" spans="1:14" x14ac:dyDescent="0.3">
      <c r="A21" s="2" t="s">
        <v>7073</v>
      </c>
      <c r="B21" s="3">
        <v>1</v>
      </c>
      <c r="C21" s="3">
        <v>1</v>
      </c>
      <c r="D21" s="3">
        <v>2673</v>
      </c>
      <c r="E21" s="3">
        <v>183</v>
      </c>
      <c r="F21" s="3">
        <v>2</v>
      </c>
      <c r="G21" s="3">
        <v>15</v>
      </c>
      <c r="H21" s="3">
        <v>2</v>
      </c>
      <c r="I21" s="3">
        <v>1</v>
      </c>
      <c r="J21" s="3">
        <v>56</v>
      </c>
      <c r="K21" s="3">
        <v>2673</v>
      </c>
      <c r="L21" s="3">
        <v>183</v>
      </c>
      <c r="M21" s="3">
        <v>72</v>
      </c>
      <c r="N21" s="3">
        <v>5862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1"/>
  <sheetViews>
    <sheetView workbookViewId="0">
      <selection activeCell="F4" sqref="F4"/>
    </sheetView>
  </sheetViews>
  <sheetFormatPr defaultRowHeight="14.4" x14ac:dyDescent="0.3"/>
  <cols>
    <col min="1" max="1" width="21.5546875" customWidth="1"/>
    <col min="2" max="2" width="20.33203125" bestFit="1" customWidth="1"/>
    <col min="3" max="3" width="5.5546875" customWidth="1"/>
    <col min="4" max="4" width="13.88671875" bestFit="1" customWidth="1"/>
    <col min="5" max="5" width="11.33203125" bestFit="1" customWidth="1"/>
    <col min="6" max="6" width="13.109375" bestFit="1" customWidth="1"/>
    <col min="7" max="7" width="5.33203125" customWidth="1"/>
    <col min="9" max="9" width="7" customWidth="1"/>
    <col min="10" max="10" width="5.33203125" customWidth="1"/>
    <col min="11" max="11" width="11.77734375" bestFit="1" customWidth="1"/>
    <col min="12" max="12" width="14.77734375" bestFit="1" customWidth="1"/>
    <col min="13" max="13" width="7.21875" customWidth="1"/>
    <col min="14" max="14" width="11.33203125" bestFit="1" customWidth="1"/>
  </cols>
  <sheetData>
    <row r="3" spans="1:14" x14ac:dyDescent="0.3">
      <c r="A3" s="4" t="s">
        <v>7069</v>
      </c>
      <c r="B3" s="4" t="s">
        <v>7070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3">
      <c r="A4" s="4" t="s">
        <v>7071</v>
      </c>
      <c r="B4" s="1" t="s">
        <v>3809</v>
      </c>
      <c r="C4" s="1" t="s">
        <v>5457</v>
      </c>
      <c r="D4" s="1" t="s">
        <v>31</v>
      </c>
      <c r="E4" s="1" t="s">
        <v>21</v>
      </c>
      <c r="F4" s="1" t="s">
        <v>3806</v>
      </c>
      <c r="G4" s="1" t="s">
        <v>2683</v>
      </c>
      <c r="H4" s="1" t="s">
        <v>6045</v>
      </c>
      <c r="I4" s="1" t="s">
        <v>6505</v>
      </c>
      <c r="J4" s="1" t="s">
        <v>136</v>
      </c>
      <c r="K4" s="1" t="s">
        <v>33</v>
      </c>
      <c r="L4" s="1" t="s">
        <v>29</v>
      </c>
      <c r="M4" s="1" t="s">
        <v>7072</v>
      </c>
      <c r="N4" s="1" t="s">
        <v>7073</v>
      </c>
    </row>
    <row r="5" spans="1:14" x14ac:dyDescent="0.3">
      <c r="A5" s="2" t="s">
        <v>28</v>
      </c>
      <c r="B5" s="3"/>
      <c r="C5" s="3"/>
      <c r="D5" s="3"/>
      <c r="E5" s="3"/>
      <c r="F5" s="3"/>
      <c r="G5" s="3"/>
      <c r="H5" s="3"/>
      <c r="I5" s="3"/>
      <c r="J5" s="3"/>
      <c r="K5" s="3">
        <v>2538</v>
      </c>
      <c r="L5" s="3">
        <v>171</v>
      </c>
      <c r="M5" s="3"/>
      <c r="N5" s="3">
        <v>2709</v>
      </c>
    </row>
    <row r="6" spans="1:14" x14ac:dyDescent="0.3">
      <c r="A6" s="5" t="s">
        <v>42</v>
      </c>
      <c r="B6" s="3"/>
      <c r="C6" s="3"/>
      <c r="D6" s="3"/>
      <c r="E6" s="3"/>
      <c r="F6" s="3"/>
      <c r="G6" s="3"/>
      <c r="H6" s="3"/>
      <c r="I6" s="3"/>
      <c r="J6" s="3"/>
      <c r="K6" s="3">
        <v>1266</v>
      </c>
      <c r="L6" s="3">
        <v>91</v>
      </c>
      <c r="M6" s="3"/>
      <c r="N6" s="3">
        <v>1357</v>
      </c>
    </row>
    <row r="7" spans="1:14" x14ac:dyDescent="0.3">
      <c r="A7" s="5" t="s">
        <v>25</v>
      </c>
      <c r="B7" s="3"/>
      <c r="C7" s="3"/>
      <c r="D7" s="3"/>
      <c r="E7" s="3"/>
      <c r="F7" s="3"/>
      <c r="G7" s="3"/>
      <c r="H7" s="3"/>
      <c r="I7" s="3"/>
      <c r="J7" s="3"/>
      <c r="K7" s="3">
        <v>1272</v>
      </c>
      <c r="L7" s="3">
        <v>80</v>
      </c>
      <c r="M7" s="3"/>
      <c r="N7" s="3">
        <v>1352</v>
      </c>
    </row>
    <row r="8" spans="1:14" x14ac:dyDescent="0.3">
      <c r="A8" s="2" t="s">
        <v>20</v>
      </c>
      <c r="B8" s="3">
        <v>1</v>
      </c>
      <c r="C8" s="3"/>
      <c r="D8" s="3">
        <v>2538</v>
      </c>
      <c r="E8" s="3">
        <v>171</v>
      </c>
      <c r="F8" s="3">
        <v>1</v>
      </c>
      <c r="G8" s="3">
        <v>15</v>
      </c>
      <c r="H8" s="3">
        <v>1</v>
      </c>
      <c r="I8" s="3">
        <v>1</v>
      </c>
      <c r="J8" s="3">
        <v>56</v>
      </c>
      <c r="K8" s="3"/>
      <c r="L8" s="3"/>
      <c r="M8" s="3"/>
      <c r="N8" s="3">
        <v>2784</v>
      </c>
    </row>
    <row r="9" spans="1:14" x14ac:dyDescent="0.3">
      <c r="A9" s="5" t="s">
        <v>42</v>
      </c>
      <c r="B9" s="3"/>
      <c r="C9" s="3"/>
      <c r="D9" s="3">
        <v>1266</v>
      </c>
      <c r="E9" s="3">
        <v>91</v>
      </c>
      <c r="F9" s="3"/>
      <c r="G9" s="3">
        <v>9</v>
      </c>
      <c r="H9" s="3"/>
      <c r="I9" s="3">
        <v>1</v>
      </c>
      <c r="J9" s="3">
        <v>33</v>
      </c>
      <c r="K9" s="3"/>
      <c r="L9" s="3"/>
      <c r="M9" s="3"/>
      <c r="N9" s="3">
        <v>1400</v>
      </c>
    </row>
    <row r="10" spans="1:14" x14ac:dyDescent="0.3">
      <c r="A10" s="5" t="s">
        <v>25</v>
      </c>
      <c r="B10" s="3">
        <v>1</v>
      </c>
      <c r="C10" s="3"/>
      <c r="D10" s="3">
        <v>1272</v>
      </c>
      <c r="E10" s="3">
        <v>80</v>
      </c>
      <c r="F10" s="3">
        <v>1</v>
      </c>
      <c r="G10" s="3">
        <v>6</v>
      </c>
      <c r="H10" s="3">
        <v>1</v>
      </c>
      <c r="I10" s="3"/>
      <c r="J10" s="3">
        <v>23</v>
      </c>
      <c r="K10" s="3"/>
      <c r="L10" s="3"/>
      <c r="M10" s="3"/>
      <c r="N10" s="3">
        <v>1384</v>
      </c>
    </row>
    <row r="11" spans="1:14" x14ac:dyDescent="0.3">
      <c r="A11" s="2" t="s">
        <v>3809</v>
      </c>
      <c r="B11" s="3"/>
      <c r="C11" s="3">
        <v>1</v>
      </c>
      <c r="D11" s="3"/>
      <c r="E11" s="3"/>
      <c r="F11" s="3">
        <v>1</v>
      </c>
      <c r="G11" s="3"/>
      <c r="H11" s="3">
        <v>1</v>
      </c>
      <c r="I11" s="3"/>
      <c r="J11" s="3"/>
      <c r="K11" s="3"/>
      <c r="L11" s="3"/>
      <c r="M11" s="3"/>
      <c r="N11" s="3">
        <v>3</v>
      </c>
    </row>
    <row r="12" spans="1:14" x14ac:dyDescent="0.3">
      <c r="A12" s="5" t="s">
        <v>25</v>
      </c>
      <c r="B12" s="3"/>
      <c r="C12" s="3">
        <v>1</v>
      </c>
      <c r="D12" s="3"/>
      <c r="E12" s="3"/>
      <c r="F12" s="3">
        <v>1</v>
      </c>
      <c r="G12" s="3"/>
      <c r="H12" s="3">
        <v>1</v>
      </c>
      <c r="I12" s="3"/>
      <c r="J12" s="3"/>
      <c r="K12" s="3"/>
      <c r="L12" s="3"/>
      <c r="M12" s="3"/>
      <c r="N12" s="3">
        <v>3</v>
      </c>
    </row>
    <row r="13" spans="1:14" x14ac:dyDescent="0.3">
      <c r="A13" s="2" t="s">
        <v>2683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>
        <v>15</v>
      </c>
      <c r="N13" s="3">
        <v>15</v>
      </c>
    </row>
    <row r="14" spans="1:14" x14ac:dyDescent="0.3">
      <c r="A14" s="5" t="s">
        <v>42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>
        <v>9</v>
      </c>
      <c r="N14" s="3">
        <v>9</v>
      </c>
    </row>
    <row r="15" spans="1:14" x14ac:dyDescent="0.3">
      <c r="A15" s="5" t="s">
        <v>25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>
        <v>6</v>
      </c>
      <c r="N15" s="3">
        <v>6</v>
      </c>
    </row>
    <row r="16" spans="1:14" x14ac:dyDescent="0.3">
      <c r="A16" s="2" t="s">
        <v>6505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>
        <v>1</v>
      </c>
      <c r="N16" s="3">
        <v>1</v>
      </c>
    </row>
    <row r="17" spans="1:14" x14ac:dyDescent="0.3">
      <c r="A17" s="5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>
        <v>1</v>
      </c>
      <c r="N17" s="3">
        <v>1</v>
      </c>
    </row>
    <row r="18" spans="1:14" x14ac:dyDescent="0.3">
      <c r="A18" s="2" t="s">
        <v>136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>
        <v>56</v>
      </c>
      <c r="N18" s="3">
        <v>56</v>
      </c>
    </row>
    <row r="19" spans="1:14" x14ac:dyDescent="0.3">
      <c r="A19" s="5" t="s">
        <v>42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>
        <v>33</v>
      </c>
      <c r="N19" s="3">
        <v>33</v>
      </c>
    </row>
    <row r="20" spans="1:14" x14ac:dyDescent="0.3">
      <c r="A20" s="5" t="s">
        <v>25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>
        <v>23</v>
      </c>
      <c r="N20" s="3">
        <v>23</v>
      </c>
    </row>
    <row r="21" spans="1:14" x14ac:dyDescent="0.3">
      <c r="A21" s="2" t="s">
        <v>7073</v>
      </c>
      <c r="B21" s="3">
        <v>1</v>
      </c>
      <c r="C21" s="3">
        <v>1</v>
      </c>
      <c r="D21" s="3">
        <v>2538</v>
      </c>
      <c r="E21" s="3">
        <v>171</v>
      </c>
      <c r="F21" s="3">
        <v>2</v>
      </c>
      <c r="G21" s="3">
        <v>15</v>
      </c>
      <c r="H21" s="3">
        <v>2</v>
      </c>
      <c r="I21" s="3">
        <v>1</v>
      </c>
      <c r="J21" s="3">
        <v>56</v>
      </c>
      <c r="K21" s="3">
        <v>2538</v>
      </c>
      <c r="L21" s="3">
        <v>171</v>
      </c>
      <c r="M21" s="3">
        <v>72</v>
      </c>
      <c r="N21" s="3">
        <v>5568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1"/>
  <sheetViews>
    <sheetView workbookViewId="0">
      <selection activeCell="A3" sqref="A3"/>
    </sheetView>
  </sheetViews>
  <sheetFormatPr defaultRowHeight="14.4" x14ac:dyDescent="0.3"/>
  <cols>
    <col min="1" max="1" width="21.5546875" customWidth="1"/>
    <col min="2" max="2" width="20.33203125" bestFit="1" customWidth="1"/>
    <col min="3" max="3" width="11.33203125" bestFit="1" customWidth="1"/>
    <col min="4" max="4" width="11.77734375" bestFit="1" customWidth="1"/>
    <col min="5" max="5" width="14.77734375" bestFit="1" customWidth="1"/>
    <col min="6" max="6" width="11.33203125" bestFit="1" customWidth="1"/>
  </cols>
  <sheetData>
    <row r="3" spans="1:6" x14ac:dyDescent="0.3">
      <c r="A3" s="4" t="s">
        <v>7069</v>
      </c>
      <c r="B3" s="4" t="s">
        <v>7070</v>
      </c>
      <c r="C3" s="1"/>
      <c r="D3" s="1"/>
      <c r="E3" s="1"/>
      <c r="F3" s="1"/>
    </row>
    <row r="4" spans="1:6" x14ac:dyDescent="0.3">
      <c r="A4" s="4" t="s">
        <v>7071</v>
      </c>
      <c r="B4" s="1" t="s">
        <v>31</v>
      </c>
      <c r="C4" s="1" t="s">
        <v>21</v>
      </c>
      <c r="D4" s="1" t="s">
        <v>33</v>
      </c>
      <c r="E4" s="1" t="s">
        <v>29</v>
      </c>
      <c r="F4" s="1" t="s">
        <v>7073</v>
      </c>
    </row>
    <row r="5" spans="1:6" x14ac:dyDescent="0.3">
      <c r="A5" s="2" t="s">
        <v>28</v>
      </c>
      <c r="B5" s="3"/>
      <c r="C5" s="3"/>
      <c r="D5" s="3">
        <v>47</v>
      </c>
      <c r="E5" s="3">
        <v>6</v>
      </c>
      <c r="F5" s="3">
        <v>53</v>
      </c>
    </row>
    <row r="6" spans="1:6" x14ac:dyDescent="0.3">
      <c r="A6" s="5" t="s">
        <v>42</v>
      </c>
      <c r="B6" s="3"/>
      <c r="C6" s="3"/>
      <c r="D6" s="3">
        <v>17</v>
      </c>
      <c r="E6" s="3">
        <v>1</v>
      </c>
      <c r="F6" s="3">
        <v>18</v>
      </c>
    </row>
    <row r="7" spans="1:6" x14ac:dyDescent="0.3">
      <c r="A7" s="5" t="s">
        <v>25</v>
      </c>
      <c r="B7" s="3"/>
      <c r="C7" s="3"/>
      <c r="D7" s="3">
        <v>30</v>
      </c>
      <c r="E7" s="3">
        <v>5</v>
      </c>
      <c r="F7" s="3">
        <v>35</v>
      </c>
    </row>
    <row r="8" spans="1:6" x14ac:dyDescent="0.3">
      <c r="A8" s="2" t="s">
        <v>20</v>
      </c>
      <c r="B8" s="3">
        <v>47</v>
      </c>
      <c r="C8" s="3">
        <v>6</v>
      </c>
      <c r="D8" s="3"/>
      <c r="E8" s="3"/>
      <c r="F8" s="3">
        <v>53</v>
      </c>
    </row>
    <row r="9" spans="1:6" x14ac:dyDescent="0.3">
      <c r="A9" s="5" t="s">
        <v>42</v>
      </c>
      <c r="B9" s="3">
        <v>17</v>
      </c>
      <c r="C9" s="3">
        <v>1</v>
      </c>
      <c r="D9" s="3"/>
      <c r="E9" s="3"/>
      <c r="F9" s="3">
        <v>18</v>
      </c>
    </row>
    <row r="10" spans="1:6" x14ac:dyDescent="0.3">
      <c r="A10" s="5" t="s">
        <v>25</v>
      </c>
      <c r="B10" s="3">
        <v>30</v>
      </c>
      <c r="C10" s="3">
        <v>5</v>
      </c>
      <c r="D10" s="3"/>
      <c r="E10" s="3"/>
      <c r="F10" s="3">
        <v>35</v>
      </c>
    </row>
    <row r="11" spans="1:6" x14ac:dyDescent="0.3">
      <c r="A11" s="2" t="s">
        <v>7073</v>
      </c>
      <c r="B11" s="3">
        <v>47</v>
      </c>
      <c r="C11" s="3">
        <v>6</v>
      </c>
      <c r="D11" s="3">
        <v>47</v>
      </c>
      <c r="E11" s="3">
        <v>6</v>
      </c>
      <c r="F11" s="3">
        <v>106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1"/>
  <sheetViews>
    <sheetView workbookViewId="0">
      <selection activeCell="A3" sqref="A3"/>
    </sheetView>
  </sheetViews>
  <sheetFormatPr defaultRowHeight="14.4" x14ac:dyDescent="0.3"/>
  <cols>
    <col min="1" max="1" width="21.5546875" customWidth="1"/>
    <col min="2" max="2" width="20.33203125" customWidth="1"/>
    <col min="3" max="3" width="11.33203125" customWidth="1"/>
    <col min="4" max="4" width="11.77734375" bestFit="1" customWidth="1"/>
    <col min="5" max="5" width="14.77734375" bestFit="1" customWidth="1"/>
    <col min="6" max="6" width="11.33203125" bestFit="1" customWidth="1"/>
  </cols>
  <sheetData>
    <row r="3" spans="1:6" x14ac:dyDescent="0.3">
      <c r="A3" s="4" t="s">
        <v>7069</v>
      </c>
      <c r="B3" s="4" t="s">
        <v>7070</v>
      </c>
      <c r="C3" s="1"/>
      <c r="D3" s="1"/>
      <c r="E3" s="1"/>
      <c r="F3" s="1"/>
    </row>
    <row r="4" spans="1:6" x14ac:dyDescent="0.3">
      <c r="A4" s="4" t="s">
        <v>7071</v>
      </c>
      <c r="B4" s="1" t="s">
        <v>31</v>
      </c>
      <c r="C4" s="1" t="s">
        <v>21</v>
      </c>
      <c r="D4" s="1" t="s">
        <v>33</v>
      </c>
      <c r="E4" s="1" t="s">
        <v>29</v>
      </c>
      <c r="F4" s="1" t="s">
        <v>7073</v>
      </c>
    </row>
    <row r="5" spans="1:6" x14ac:dyDescent="0.3">
      <c r="A5" s="2" t="s">
        <v>28</v>
      </c>
      <c r="B5" s="3"/>
      <c r="C5" s="3"/>
      <c r="D5" s="3">
        <v>40</v>
      </c>
      <c r="E5" s="3">
        <v>4</v>
      </c>
      <c r="F5" s="3">
        <v>44</v>
      </c>
    </row>
    <row r="6" spans="1:6" x14ac:dyDescent="0.3">
      <c r="A6" s="5" t="s">
        <v>42</v>
      </c>
      <c r="B6" s="3"/>
      <c r="C6" s="3"/>
      <c r="D6" s="3">
        <v>13</v>
      </c>
      <c r="E6" s="3">
        <v>2</v>
      </c>
      <c r="F6" s="3">
        <v>15</v>
      </c>
    </row>
    <row r="7" spans="1:6" x14ac:dyDescent="0.3">
      <c r="A7" s="5" t="s">
        <v>25</v>
      </c>
      <c r="B7" s="3"/>
      <c r="C7" s="3"/>
      <c r="D7" s="3">
        <v>27</v>
      </c>
      <c r="E7" s="3">
        <v>2</v>
      </c>
      <c r="F7" s="3">
        <v>29</v>
      </c>
    </row>
    <row r="8" spans="1:6" x14ac:dyDescent="0.3">
      <c r="A8" s="2" t="s">
        <v>20</v>
      </c>
      <c r="B8" s="3">
        <v>40</v>
      </c>
      <c r="C8" s="3">
        <v>4</v>
      </c>
      <c r="D8" s="3"/>
      <c r="E8" s="3"/>
      <c r="F8" s="3">
        <v>44</v>
      </c>
    </row>
    <row r="9" spans="1:6" x14ac:dyDescent="0.3">
      <c r="A9" s="5" t="s">
        <v>42</v>
      </c>
      <c r="B9" s="3">
        <v>13</v>
      </c>
      <c r="C9" s="3">
        <v>2</v>
      </c>
      <c r="D9" s="3"/>
      <c r="E9" s="3"/>
      <c r="F9" s="3">
        <v>15</v>
      </c>
    </row>
    <row r="10" spans="1:6" x14ac:dyDescent="0.3">
      <c r="A10" s="5" t="s">
        <v>25</v>
      </c>
      <c r="B10" s="3">
        <v>27</v>
      </c>
      <c r="C10" s="3">
        <v>2</v>
      </c>
      <c r="D10" s="3"/>
      <c r="E10" s="3"/>
      <c r="F10" s="3">
        <v>29</v>
      </c>
    </row>
    <row r="11" spans="1:6" x14ac:dyDescent="0.3">
      <c r="A11" s="2" t="s">
        <v>7073</v>
      </c>
      <c r="B11" s="3">
        <v>40</v>
      </c>
      <c r="C11" s="3">
        <v>4</v>
      </c>
      <c r="D11" s="3">
        <v>40</v>
      </c>
      <c r="E11" s="3">
        <v>4</v>
      </c>
      <c r="F11" s="3">
        <v>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data</vt:lpstr>
      <vt:lpstr>chr</vt:lpstr>
      <vt:lpstr>pl1</vt:lpstr>
      <vt:lpstr>pl2</vt:lpstr>
      <vt:lpstr>pl3</vt:lpstr>
      <vt:lpstr>pivall</vt:lpstr>
      <vt:lpstr>pivchr</vt:lpstr>
      <vt:lpstr>pivpl1</vt:lpstr>
      <vt:lpstr>pivpl2</vt:lpstr>
      <vt:lpstr>pivpl3</vt:lpstr>
      <vt:lpstr>protlen</vt:lpstr>
      <vt:lpstr>types+-</vt:lpstr>
      <vt:lpstr>oplength</vt:lpstr>
      <vt:lpstr>operover</vt:lpstr>
      <vt:lpstr>prottypes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Larisa Khanina</dc:creator>
  <cp:lastModifiedBy>Larisa Khanina</cp:lastModifiedBy>
  <dcterms:created xsi:type="dcterms:W3CDTF">2018-12-18T17:52:33Z</dcterms:created>
  <dcterms:modified xsi:type="dcterms:W3CDTF">2018-12-20T23:13:47Z</dcterms:modified>
</cp:coreProperties>
</file>